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70" tabRatio="847" firstSheet="2" activeTab="2"/>
  </bookViews>
  <sheets>
    <sheet name="H28固定資産台帳" sheetId="1" state="hidden" r:id="rId1"/>
    <sheet name="H29固定資産台帳 (分析用)" sheetId="16" state="hidden" r:id="rId2"/>
    <sheet name="H29固定資産台帳" sheetId="14" r:id="rId3"/>
    <sheet name="H29 ピボット集計（BS用）" sheetId="26" state="hidden" r:id="rId4"/>
    <sheet name="ピボット集計（BS用）" sheetId="9" state="hidden" r:id="rId5"/>
    <sheet name="H29 ピボット集計（PL用）" sheetId="20" state="hidden" r:id="rId6"/>
    <sheet name="ピボット集計（PL用）" sheetId="8" state="hidden" r:id="rId7"/>
    <sheet name="H29 ピボット集計（附属明細書用①）" sheetId="28" state="hidden" r:id="rId8"/>
    <sheet name="ピボット集計（附属明細書用①）" sheetId="6" state="hidden" r:id="rId9"/>
    <sheet name="H29 ピボット集計（附属明細書用②）" sheetId="22" state="hidden" r:id="rId10"/>
    <sheet name="ピボット集計（附属明細書用②）" sheetId="10" state="hidden" r:id="rId11"/>
    <sheet name="H29 ピボット集計（施設別BS用）1" sheetId="23" state="hidden" r:id="rId12"/>
    <sheet name="ピボット集計（施設別BS用）" sheetId="11" state="hidden" r:id="rId13"/>
    <sheet name="H29 ピボット集計（施設別BS用）" sheetId="30" state="hidden" r:id="rId14"/>
    <sheet name="H29 ピボット集計（施設別PL用）" sheetId="24" state="hidden" r:id="rId15"/>
    <sheet name="ピボット集計（施設別PL用）" sheetId="12" state="hidden" r:id="rId16"/>
  </sheets>
  <definedNames>
    <definedName name="_xlnm._FilterDatabase" localSheetId="0" hidden="1">H28固定資産台帳!$B$11:$BC$1023</definedName>
    <definedName name="_xlnm._FilterDatabase" localSheetId="2" hidden="1">H29固定資産台帳!$B$11:$BC$1030</definedName>
    <definedName name="_xlnm._FilterDatabase" localSheetId="1" hidden="1">'H29固定資産台帳 (分析用)'!$B$11:$BE$1030</definedName>
    <definedName name="_xlnm.Print_Area" localSheetId="0">H28固定資産台帳!$A$1:$BC$1031</definedName>
    <definedName name="_xlnm.Print_Area" localSheetId="3">'H29 ピボット集計（BS用）'!$A$1:$M$17</definedName>
    <definedName name="_xlnm.Print_Area" localSheetId="7">'H29 ピボット集計（附属明細書用①）'!$A$1:$G$15</definedName>
    <definedName name="_xlnm.Print_Area" localSheetId="2">H29固定資産台帳!$A$1:$BC$1031</definedName>
    <definedName name="_xlnm.Print_Area" localSheetId="1">'H29固定資産台帳 (分析用)'!$A$1:$BE$1031</definedName>
    <definedName name="_xlnm.Print_Area" localSheetId="4">'ピボット集計（BS用）'!$A$1:$M$17</definedName>
    <definedName name="_xlnm.Print_Titles" localSheetId="0">H28固定資産台帳!$8:$11</definedName>
    <definedName name="_xlnm.Print_Titles" localSheetId="2">H29固定資産台帳!$8:$11</definedName>
    <definedName name="_xlnm.Print_Titles" localSheetId="1">'H29固定資産台帳 (分析用)'!$8:$11</definedName>
  </definedNames>
  <calcPr calcId="145621"/>
  <pivotCaches>
    <pivotCache cacheId="2" r:id="rId17"/>
    <pivotCache cacheId="3" r:id="rId18"/>
    <pivotCache cacheId="4" r:id="rId1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31" i="14" l="1"/>
  <c r="X544" i="14" l="1"/>
  <c r="Q1030" i="14" l="1"/>
  <c r="AY951" i="14" l="1"/>
  <c r="AY898" i="14" l="1"/>
  <c r="AY897" i="14"/>
  <c r="AY896" i="14"/>
  <c r="AY895" i="14"/>
  <c r="AY894" i="14"/>
  <c r="AY893" i="14"/>
  <c r="AY892" i="14"/>
  <c r="AY891" i="14"/>
  <c r="AY890" i="14"/>
  <c r="AY889" i="14"/>
  <c r="AY888" i="14"/>
  <c r="AO898" i="14"/>
  <c r="AO897" i="14"/>
  <c r="AO896" i="14"/>
  <c r="AO895" i="14"/>
  <c r="AO894" i="14"/>
  <c r="AO890" i="14"/>
  <c r="AO889" i="14"/>
  <c r="AO888" i="14"/>
  <c r="AK898" i="14"/>
  <c r="AK897" i="14"/>
  <c r="AK896" i="14"/>
  <c r="AK895" i="14"/>
  <c r="AK894" i="14"/>
  <c r="AK893" i="14"/>
  <c r="AK892" i="14"/>
  <c r="AK891" i="14"/>
  <c r="AK890" i="14"/>
  <c r="AK889" i="14"/>
  <c r="AE898" i="14"/>
  <c r="AE897" i="14"/>
  <c r="AE896" i="14"/>
  <c r="AE895" i="14"/>
  <c r="AE894" i="14"/>
  <c r="AE893" i="14"/>
  <c r="AE892" i="14"/>
  <c r="AE891" i="14"/>
  <c r="AE890" i="14"/>
  <c r="AE889" i="14"/>
  <c r="X898" i="14"/>
  <c r="X897" i="14"/>
  <c r="X896" i="14"/>
  <c r="X895" i="14"/>
  <c r="X894" i="14"/>
  <c r="X893" i="14"/>
  <c r="X892" i="14"/>
  <c r="X891" i="14"/>
  <c r="X890" i="14"/>
  <c r="X889" i="14"/>
  <c r="X888" i="14"/>
  <c r="V898" i="14"/>
  <c r="V897" i="14"/>
  <c r="V896" i="14"/>
  <c r="V895" i="14"/>
  <c r="V894" i="14"/>
  <c r="V890" i="14"/>
  <c r="AM890" i="14" s="1"/>
  <c r="V889" i="14"/>
  <c r="AM889" i="14" s="1"/>
  <c r="V888" i="14"/>
  <c r="AK888" i="14"/>
  <c r="AE888" i="14" s="1"/>
  <c r="AY556" i="14"/>
  <c r="AY555" i="14"/>
  <c r="AY554" i="14"/>
  <c r="AO556" i="14"/>
  <c r="AO555" i="14"/>
  <c r="AO554" i="14"/>
  <c r="AK556" i="14"/>
  <c r="AE556" i="14" s="1"/>
  <c r="AK555" i="14"/>
  <c r="AE555" i="14" s="1"/>
  <c r="AK554" i="14"/>
  <c r="AE554" i="14" s="1"/>
  <c r="X556" i="14"/>
  <c r="X555" i="14"/>
  <c r="X554" i="14"/>
  <c r="V556" i="14"/>
  <c r="V555" i="14"/>
  <c r="V554" i="14"/>
  <c r="AN890" i="14" l="1"/>
  <c r="AM895" i="14"/>
  <c r="AN895" i="14" s="1"/>
  <c r="AM897" i="14"/>
  <c r="AN897" i="14" s="1"/>
  <c r="AM896" i="14"/>
  <c r="AM888" i="14"/>
  <c r="AN888" i="14" s="1"/>
  <c r="AN889" i="14"/>
  <c r="AM894" i="14"/>
  <c r="AN894" i="14" s="1"/>
  <c r="AM898" i="14"/>
  <c r="AN898" i="14" s="1"/>
  <c r="AM555" i="14"/>
  <c r="AN555" i="14" s="1"/>
  <c r="AN896" i="14"/>
  <c r="AM554" i="14"/>
  <c r="AN554" i="14" s="1"/>
  <c r="AM556" i="14"/>
  <c r="AN556" i="14" s="1"/>
  <c r="AY1027" i="14" l="1"/>
  <c r="AY1026" i="14"/>
  <c r="AY1025" i="14"/>
  <c r="AY1024" i="14"/>
  <c r="AY1023" i="14"/>
  <c r="AO1027" i="14"/>
  <c r="AO1026" i="14"/>
  <c r="AO1025" i="14"/>
  <c r="AO1024" i="14"/>
  <c r="AO1023" i="14"/>
  <c r="AK1027" i="14"/>
  <c r="AE1027" i="14" s="1"/>
  <c r="AK1026" i="14"/>
  <c r="AK1025" i="14"/>
  <c r="AE1025" i="14" s="1"/>
  <c r="AK1024" i="14"/>
  <c r="V1017" i="14"/>
  <c r="V1011" i="14"/>
  <c r="AE1026" i="14"/>
  <c r="AE1024" i="14"/>
  <c r="X1027" i="14"/>
  <c r="X1026" i="14"/>
  <c r="X1025" i="14"/>
  <c r="X1024" i="14"/>
  <c r="X1023" i="14"/>
  <c r="V1027" i="14"/>
  <c r="V1026" i="14"/>
  <c r="V1025" i="14"/>
  <c r="V1024" i="14"/>
  <c r="V1023" i="14"/>
  <c r="AK1023" i="14"/>
  <c r="AE1023" i="14" s="1"/>
  <c r="AO445" i="14"/>
  <c r="X445" i="14"/>
  <c r="V445" i="14"/>
  <c r="AK445" i="14"/>
  <c r="AE445" i="14" s="1"/>
  <c r="AY445" i="14"/>
  <c r="AO444" i="14"/>
  <c r="AK444" i="14"/>
  <c r="AE444" i="14" s="1"/>
  <c r="AY20" i="14"/>
  <c r="AY19" i="14"/>
  <c r="AO20" i="14"/>
  <c r="AK20" i="14"/>
  <c r="AK21" i="14"/>
  <c r="X20" i="14"/>
  <c r="V20" i="14"/>
  <c r="V19" i="14"/>
  <c r="V21" i="14"/>
  <c r="AE20" i="14"/>
  <c r="AM20" i="14" l="1"/>
  <c r="AN20" i="14" s="1"/>
  <c r="AM1024" i="14"/>
  <c r="AN1024" i="14" s="1"/>
  <c r="AM1026" i="14"/>
  <c r="AN1026" i="14" s="1"/>
  <c r="AM1025" i="14"/>
  <c r="AN1025" i="14" s="1"/>
  <c r="AM1027" i="14"/>
  <c r="AN1027" i="14" s="1"/>
  <c r="AM1023" i="14"/>
  <c r="AN1023" i="14" s="1"/>
  <c r="AM445" i="14"/>
  <c r="AN445" i="14" s="1"/>
  <c r="AK12" i="14" l="1"/>
  <c r="V12" i="14"/>
  <c r="AE12" i="14"/>
  <c r="AN1031" i="16"/>
  <c r="AL1031" i="16"/>
  <c r="AK1031" i="16"/>
  <c r="AJ1031" i="16"/>
  <c r="AI1031" i="16"/>
  <c r="AH1031" i="16"/>
  <c r="AF1031" i="16"/>
  <c r="AE1031" i="16"/>
  <c r="AD1031" i="16"/>
  <c r="AC1031" i="16"/>
  <c r="AB1031" i="16"/>
  <c r="AA1031" i="16"/>
  <c r="Q1031" i="16"/>
  <c r="AN1030" i="16"/>
  <c r="AL1030" i="16"/>
  <c r="AK1030" i="16"/>
  <c r="AJ1030" i="16"/>
  <c r="AI1030" i="16"/>
  <c r="AH1030" i="16"/>
  <c r="AF1030" i="16"/>
  <c r="AE1030" i="16"/>
  <c r="AD1030" i="16"/>
  <c r="AC1030" i="16"/>
  <c r="AB1030" i="16"/>
  <c r="AA1030" i="16"/>
  <c r="Q1030" i="16"/>
  <c r="X1029" i="16"/>
  <c r="X1028" i="16"/>
  <c r="X1027" i="16"/>
  <c r="X1026" i="16"/>
  <c r="X1025" i="16"/>
  <c r="X1024" i="16"/>
  <c r="BA1023" i="16"/>
  <c r="AM1023" i="16"/>
  <c r="AG1023" i="16"/>
  <c r="Z1023" i="16"/>
  <c r="V1023" i="16"/>
  <c r="BA1022" i="16"/>
  <c r="AQ1022" i="16"/>
  <c r="AM1022" i="16"/>
  <c r="AG1022" i="16"/>
  <c r="AO1022" i="16" s="1"/>
  <c r="AP1022" i="16" s="1"/>
  <c r="Z1022" i="16"/>
  <c r="X1022" i="16"/>
  <c r="V1022" i="16"/>
  <c r="BA1021" i="16"/>
  <c r="AQ1021" i="16"/>
  <c r="AM1021" i="16"/>
  <c r="AG1021" i="16" s="1"/>
  <c r="Z1021" i="16"/>
  <c r="V1021" i="16"/>
  <c r="AO1021" i="16" s="1"/>
  <c r="AP1021" i="16" s="1"/>
  <c r="BA1020" i="16"/>
  <c r="AQ1020" i="16"/>
  <c r="AM1020" i="16"/>
  <c r="AG1020" i="16"/>
  <c r="AO1020" i="16" s="1"/>
  <c r="AP1020" i="16" s="1"/>
  <c r="Z1020" i="16"/>
  <c r="X1020" i="16"/>
  <c r="V1020" i="16"/>
  <c r="BA1019" i="16"/>
  <c r="AM1019" i="16"/>
  <c r="AG1019" i="16" s="1"/>
  <c r="Z1019" i="16"/>
  <c r="V1019" i="16"/>
  <c r="BA1018" i="16"/>
  <c r="AM1018" i="16"/>
  <c r="AG1018" i="16"/>
  <c r="AO1018" i="16" s="1"/>
  <c r="Z1018" i="16"/>
  <c r="X1018" i="16"/>
  <c r="V1018" i="16"/>
  <c r="BA1017" i="16"/>
  <c r="AM1017" i="16"/>
  <c r="AG1017" i="16" s="1"/>
  <c r="Z1017" i="16"/>
  <c r="V1017" i="16"/>
  <c r="BA1016" i="16"/>
  <c r="AM1016" i="16"/>
  <c r="AG1016" i="16"/>
  <c r="AO1016" i="16" s="1"/>
  <c r="Z1016" i="16"/>
  <c r="X1016" i="16"/>
  <c r="V1016" i="16"/>
  <c r="BA1015" i="16"/>
  <c r="AM1015" i="16"/>
  <c r="AG1015" i="16" s="1"/>
  <c r="Z1015" i="16"/>
  <c r="V1015" i="16"/>
  <c r="BA1014" i="16"/>
  <c r="AM1014" i="16"/>
  <c r="AG1014" i="16"/>
  <c r="AO1014" i="16" s="1"/>
  <c r="Z1014" i="16"/>
  <c r="X1014" i="16"/>
  <c r="V1014" i="16"/>
  <c r="BA1013" i="16"/>
  <c r="AM1013" i="16"/>
  <c r="AG1013" i="16" s="1"/>
  <c r="Z1013" i="16"/>
  <c r="V1013" i="16"/>
  <c r="BA1012" i="16"/>
  <c r="AM1012" i="16"/>
  <c r="AG1012" i="16"/>
  <c r="Z1012" i="16"/>
  <c r="V1012" i="16"/>
  <c r="BA1011" i="16"/>
  <c r="AM1011" i="16"/>
  <c r="AG1011" i="16" s="1"/>
  <c r="Z1011" i="16"/>
  <c r="V1011" i="16"/>
  <c r="BA1010" i="16"/>
  <c r="AM1010" i="16"/>
  <c r="AG1010" i="16" s="1"/>
  <c r="Z1010" i="16"/>
  <c r="V1010" i="16"/>
  <c r="BA1009" i="16"/>
  <c r="AM1009" i="16"/>
  <c r="AG1009" i="16" s="1"/>
  <c r="Z1009" i="16"/>
  <c r="V1009" i="16"/>
  <c r="BA1008" i="16"/>
  <c r="AM1008" i="16"/>
  <c r="AG1008" i="16" s="1"/>
  <c r="Z1008" i="16"/>
  <c r="V1008" i="16"/>
  <c r="BA1007" i="16"/>
  <c r="AM1007" i="16"/>
  <c r="AG1007" i="16" s="1"/>
  <c r="Z1007" i="16"/>
  <c r="V1007" i="16"/>
  <c r="BA1006" i="16"/>
  <c r="AM1006" i="16"/>
  <c r="AG1006" i="16" s="1"/>
  <c r="Z1006" i="16"/>
  <c r="V1006" i="16"/>
  <c r="BA1005" i="16"/>
  <c r="Z1005" i="16"/>
  <c r="V1005" i="16"/>
  <c r="AM1005" i="16" s="1"/>
  <c r="BA1004" i="16"/>
  <c r="Z1004" i="16"/>
  <c r="V1004" i="16"/>
  <c r="BA1003" i="16"/>
  <c r="AM1003" i="16"/>
  <c r="AG1003" i="16" s="1"/>
  <c r="Z1003" i="16"/>
  <c r="V1003" i="16"/>
  <c r="X1003" i="16" s="1"/>
  <c r="BA1002" i="16"/>
  <c r="AM1002" i="16"/>
  <c r="AG1002" i="16" s="1"/>
  <c r="Z1002" i="16"/>
  <c r="V1002" i="16"/>
  <c r="BA1001" i="16"/>
  <c r="AM1001" i="16"/>
  <c r="AG1001" i="16" s="1"/>
  <c r="Z1001" i="16"/>
  <c r="V1001" i="16"/>
  <c r="X1001" i="16" s="1"/>
  <c r="BA1000" i="16"/>
  <c r="AM1000" i="16"/>
  <c r="AG1000" i="16" s="1"/>
  <c r="Z1000" i="16"/>
  <c r="V1000" i="16"/>
  <c r="BA999" i="16"/>
  <c r="AM999" i="16"/>
  <c r="AG999" i="16" s="1"/>
  <c r="Z999" i="16"/>
  <c r="V999" i="16"/>
  <c r="BA998" i="16"/>
  <c r="AM998" i="16"/>
  <c r="AG998" i="16" s="1"/>
  <c r="Z998" i="16"/>
  <c r="V998" i="16"/>
  <c r="BA997" i="16"/>
  <c r="AM997" i="16"/>
  <c r="AG997" i="16" s="1"/>
  <c r="Z997" i="16"/>
  <c r="V997" i="16"/>
  <c r="BA996" i="16"/>
  <c r="Z996" i="16"/>
  <c r="V996" i="16"/>
  <c r="BA995" i="16"/>
  <c r="Z995" i="16"/>
  <c r="V995" i="16"/>
  <c r="AM995" i="16" s="1"/>
  <c r="AG995" i="16" s="1"/>
  <c r="BA994" i="16"/>
  <c r="AM994" i="16"/>
  <c r="AG994" i="16" s="1"/>
  <c r="Z994" i="16"/>
  <c r="V994" i="16"/>
  <c r="BA993" i="16"/>
  <c r="AM993" i="16"/>
  <c r="AG993" i="16" s="1"/>
  <c r="Z993" i="16"/>
  <c r="V993" i="16"/>
  <c r="BA992" i="16"/>
  <c r="AM992" i="16"/>
  <c r="AG992" i="16" s="1"/>
  <c r="Z992" i="16"/>
  <c r="V992" i="16"/>
  <c r="BA991" i="16"/>
  <c r="AM991" i="16"/>
  <c r="AG991" i="16"/>
  <c r="Z991" i="16"/>
  <c r="V991" i="16"/>
  <c r="BA990" i="16"/>
  <c r="AM990" i="16"/>
  <c r="AG990" i="16" s="1"/>
  <c r="Z990" i="16"/>
  <c r="V990" i="16"/>
  <c r="BA989" i="16"/>
  <c r="AM989" i="16"/>
  <c r="AG989" i="16" s="1"/>
  <c r="Z989" i="16"/>
  <c r="V989" i="16"/>
  <c r="BA988" i="16"/>
  <c r="AM988" i="16"/>
  <c r="AG988" i="16" s="1"/>
  <c r="Z988" i="16"/>
  <c r="V988" i="16"/>
  <c r="BA987" i="16"/>
  <c r="AQ987" i="16"/>
  <c r="AM987" i="16"/>
  <c r="AG987" i="16" s="1"/>
  <c r="AO987" i="16" s="1"/>
  <c r="AP987" i="16" s="1"/>
  <c r="Z987" i="16"/>
  <c r="V987" i="16"/>
  <c r="X987" i="16" s="1"/>
  <c r="BA986" i="16"/>
  <c r="AM986" i="16"/>
  <c r="AG986" i="16" s="1"/>
  <c r="Z986" i="16"/>
  <c r="V986" i="16"/>
  <c r="BA985" i="16"/>
  <c r="AM985" i="16"/>
  <c r="AG985" i="16" s="1"/>
  <c r="Z985" i="16"/>
  <c r="V985" i="16"/>
  <c r="X985" i="16" s="1"/>
  <c r="BA984" i="16"/>
  <c r="AM984" i="16"/>
  <c r="AG984" i="16" s="1"/>
  <c r="Z984" i="16"/>
  <c r="V984" i="16"/>
  <c r="BA983" i="16"/>
  <c r="AM983" i="16"/>
  <c r="AG983" i="16" s="1"/>
  <c r="Z983" i="16"/>
  <c r="V983" i="16"/>
  <c r="X983" i="16" s="1"/>
  <c r="BA982" i="16"/>
  <c r="AQ982" i="16"/>
  <c r="AM982" i="16"/>
  <c r="AG982" i="16" s="1"/>
  <c r="Z982" i="16"/>
  <c r="V982" i="16"/>
  <c r="BA981" i="16"/>
  <c r="AM981" i="16"/>
  <c r="AG981" i="16"/>
  <c r="AO981" i="16" s="1"/>
  <c r="Z981" i="16"/>
  <c r="X981" i="16"/>
  <c r="V981" i="16"/>
  <c r="BA980" i="16"/>
  <c r="AM980" i="16"/>
  <c r="AG980" i="16" s="1"/>
  <c r="Z980" i="16"/>
  <c r="V980" i="16"/>
  <c r="BA979" i="16"/>
  <c r="AM979" i="16"/>
  <c r="AG979" i="16"/>
  <c r="AO979" i="16" s="1"/>
  <c r="Z979" i="16"/>
  <c r="X979" i="16"/>
  <c r="V979" i="16"/>
  <c r="BA978" i="16"/>
  <c r="AM978" i="16"/>
  <c r="AG978" i="16" s="1"/>
  <c r="Z978" i="16"/>
  <c r="V978" i="16"/>
  <c r="BA977" i="16"/>
  <c r="AM977" i="16"/>
  <c r="AG977" i="16"/>
  <c r="AO977" i="16" s="1"/>
  <c r="Z977" i="16"/>
  <c r="X977" i="16"/>
  <c r="V977" i="16"/>
  <c r="BA976" i="16"/>
  <c r="AM976" i="16"/>
  <c r="AG976" i="16" s="1"/>
  <c r="Z976" i="16"/>
  <c r="V976" i="16"/>
  <c r="BA975" i="16"/>
  <c r="AM975" i="16"/>
  <c r="AG975" i="16" s="1"/>
  <c r="Z975" i="16"/>
  <c r="V975" i="16"/>
  <c r="X975" i="16" s="1"/>
  <c r="BA974" i="16"/>
  <c r="AM974" i="16"/>
  <c r="AG974" i="16" s="1"/>
  <c r="Z974" i="16"/>
  <c r="V974" i="16"/>
  <c r="BA973" i="16"/>
  <c r="AM973" i="16"/>
  <c r="AG973" i="16" s="1"/>
  <c r="Z973" i="16"/>
  <c r="V973" i="16"/>
  <c r="X973" i="16" s="1"/>
  <c r="BA972" i="16"/>
  <c r="AM972" i="16"/>
  <c r="AG972" i="16" s="1"/>
  <c r="Z972" i="16"/>
  <c r="V972" i="16"/>
  <c r="BA971" i="16"/>
  <c r="AM971" i="16"/>
  <c r="AG971" i="16" s="1"/>
  <c r="Z971" i="16"/>
  <c r="V971" i="16"/>
  <c r="X971" i="16" s="1"/>
  <c r="BA970" i="16"/>
  <c r="AM970" i="16"/>
  <c r="AG970" i="16" s="1"/>
  <c r="Z970" i="16"/>
  <c r="V970" i="16"/>
  <c r="BA969" i="16"/>
  <c r="AM969" i="16"/>
  <c r="AG969" i="16" s="1"/>
  <c r="Z969" i="16"/>
  <c r="V969" i="16"/>
  <c r="X969" i="16" s="1"/>
  <c r="BA968" i="16"/>
  <c r="AM968" i="16"/>
  <c r="AG968" i="16" s="1"/>
  <c r="Z968" i="16"/>
  <c r="V968" i="16"/>
  <c r="BA967" i="16"/>
  <c r="AM967" i="16"/>
  <c r="AG967" i="16" s="1"/>
  <c r="Z967" i="16"/>
  <c r="V967" i="16"/>
  <c r="X967" i="16" s="1"/>
  <c r="BA966" i="16"/>
  <c r="AM966" i="16"/>
  <c r="AG966" i="16" s="1"/>
  <c r="Z966" i="16"/>
  <c r="V966" i="16"/>
  <c r="BA965" i="16"/>
  <c r="AM965" i="16"/>
  <c r="AG965" i="16" s="1"/>
  <c r="Z965" i="16"/>
  <c r="V965" i="16"/>
  <c r="X965" i="16" s="1"/>
  <c r="BA964" i="16"/>
  <c r="AM964" i="16"/>
  <c r="AG964" i="16" s="1"/>
  <c r="Z964" i="16"/>
  <c r="V964" i="16"/>
  <c r="BA963" i="16"/>
  <c r="AM963" i="16"/>
  <c r="AG963" i="16" s="1"/>
  <c r="Z963" i="16"/>
  <c r="V963" i="16"/>
  <c r="X963" i="16" s="1"/>
  <c r="BA962" i="16"/>
  <c r="AM962" i="16"/>
  <c r="AG962" i="16" s="1"/>
  <c r="Z962" i="16"/>
  <c r="V962" i="16"/>
  <c r="BA961" i="16"/>
  <c r="AM961" i="16"/>
  <c r="AG961" i="16" s="1"/>
  <c r="Z961" i="16"/>
  <c r="V961" i="16"/>
  <c r="X961" i="16" s="1"/>
  <c r="BA960" i="16"/>
  <c r="AQ960" i="16"/>
  <c r="AM960" i="16"/>
  <c r="AG960" i="16" s="1"/>
  <c r="Z960" i="16"/>
  <c r="V960" i="16"/>
  <c r="BA959" i="16"/>
  <c r="AM959" i="16"/>
  <c r="AG959" i="16" s="1"/>
  <c r="Z959" i="16"/>
  <c r="V959" i="16"/>
  <c r="BA958" i="16"/>
  <c r="AM958" i="16"/>
  <c r="AG958" i="16" s="1"/>
  <c r="AO958" i="16" s="1"/>
  <c r="Z958" i="16"/>
  <c r="V958" i="16"/>
  <c r="X958" i="16" s="1"/>
  <c r="BA957" i="16"/>
  <c r="AM957" i="16"/>
  <c r="AG957" i="16" s="1"/>
  <c r="Z957" i="16"/>
  <c r="V957" i="16"/>
  <c r="BA956" i="16"/>
  <c r="AM956" i="16"/>
  <c r="AG956" i="16" s="1"/>
  <c r="AO956" i="16" s="1"/>
  <c r="Z956" i="16"/>
  <c r="V956" i="16"/>
  <c r="X956" i="16" s="1"/>
  <c r="BA955" i="16"/>
  <c r="AM955" i="16"/>
  <c r="AG955" i="16" s="1"/>
  <c r="Z955" i="16"/>
  <c r="V955" i="16"/>
  <c r="BA954" i="16"/>
  <c r="AM954" i="16"/>
  <c r="AG954" i="16" s="1"/>
  <c r="AO954" i="16" s="1"/>
  <c r="Z954" i="16"/>
  <c r="V954" i="16"/>
  <c r="X954" i="16" s="1"/>
  <c r="BA953" i="16"/>
  <c r="AM953" i="16"/>
  <c r="AG953" i="16" s="1"/>
  <c r="Z953" i="16"/>
  <c r="V953" i="16"/>
  <c r="BA952" i="16"/>
  <c r="AM952" i="16"/>
  <c r="AG952" i="16" s="1"/>
  <c r="AO952" i="16" s="1"/>
  <c r="Z952" i="16"/>
  <c r="V952" i="16"/>
  <c r="X952" i="16" s="1"/>
  <c r="BA951" i="16"/>
  <c r="AM951" i="16"/>
  <c r="AG951" i="16" s="1"/>
  <c r="Z951" i="16"/>
  <c r="V951" i="16"/>
  <c r="BA950" i="16"/>
  <c r="Z950" i="16"/>
  <c r="V950" i="16"/>
  <c r="AM950" i="16" s="1"/>
  <c r="BA949" i="16"/>
  <c r="AM949" i="16"/>
  <c r="AG949" i="16" s="1"/>
  <c r="Z949" i="16"/>
  <c r="V949" i="16"/>
  <c r="BA948" i="16"/>
  <c r="AM948" i="16"/>
  <c r="AG948" i="16" s="1"/>
  <c r="Z948" i="16"/>
  <c r="V948" i="16"/>
  <c r="X948" i="16" s="1"/>
  <c r="BA947" i="16"/>
  <c r="AM947" i="16"/>
  <c r="AG947" i="16" s="1"/>
  <c r="Z947" i="16"/>
  <c r="V947" i="16"/>
  <c r="BA946" i="16"/>
  <c r="AM946" i="16"/>
  <c r="AG946" i="16" s="1"/>
  <c r="Z946" i="16"/>
  <c r="V946" i="16"/>
  <c r="X946" i="16" s="1"/>
  <c r="BA945" i="16"/>
  <c r="AM945" i="16"/>
  <c r="AG945" i="16" s="1"/>
  <c r="Z945" i="16"/>
  <c r="V945" i="16"/>
  <c r="BA944" i="16"/>
  <c r="AM944" i="16"/>
  <c r="AG944" i="16" s="1"/>
  <c r="Z944" i="16"/>
  <c r="V944" i="16"/>
  <c r="X944" i="16" s="1"/>
  <c r="BA943" i="16"/>
  <c r="AM943" i="16"/>
  <c r="AG943" i="16" s="1"/>
  <c r="Z943" i="16"/>
  <c r="V943" i="16"/>
  <c r="BA942" i="16"/>
  <c r="AM942" i="16"/>
  <c r="AG942" i="16" s="1"/>
  <c r="Z942" i="16"/>
  <c r="V942" i="16"/>
  <c r="X942" i="16" s="1"/>
  <c r="BA941" i="16"/>
  <c r="AM941" i="16"/>
  <c r="AG941" i="16" s="1"/>
  <c r="Z941" i="16"/>
  <c r="V941" i="16"/>
  <c r="BA940" i="16"/>
  <c r="AM940" i="16"/>
  <c r="AG940" i="16" s="1"/>
  <c r="Z940" i="16"/>
  <c r="V940" i="16"/>
  <c r="X940" i="16" s="1"/>
  <c r="BA939" i="16"/>
  <c r="AM939" i="16"/>
  <c r="AG939" i="16" s="1"/>
  <c r="Z939" i="16"/>
  <c r="V939" i="16"/>
  <c r="BA938" i="16"/>
  <c r="AM938" i="16"/>
  <c r="AG938" i="16" s="1"/>
  <c r="Z938" i="16"/>
  <c r="V938" i="16"/>
  <c r="X938" i="16" s="1"/>
  <c r="BA937" i="16"/>
  <c r="AM937" i="16"/>
  <c r="AG937" i="16" s="1"/>
  <c r="Z937" i="16"/>
  <c r="V937" i="16"/>
  <c r="BA936" i="16"/>
  <c r="AM936" i="16"/>
  <c r="AG936" i="16" s="1"/>
  <c r="Z936" i="16"/>
  <c r="V936" i="16"/>
  <c r="X936" i="16" s="1"/>
  <c r="BA935" i="16"/>
  <c r="AM935" i="16"/>
  <c r="AG935" i="16" s="1"/>
  <c r="Z935" i="16"/>
  <c r="V935" i="16"/>
  <c r="BA934" i="16"/>
  <c r="AM934" i="16"/>
  <c r="AG934" i="16" s="1"/>
  <c r="Z934" i="16"/>
  <c r="V934" i="16"/>
  <c r="X934" i="16" s="1"/>
  <c r="BA933" i="16"/>
  <c r="AM933" i="16"/>
  <c r="AG933" i="16" s="1"/>
  <c r="Z933" i="16"/>
  <c r="V933" i="16"/>
  <c r="BA932" i="16"/>
  <c r="AM932" i="16"/>
  <c r="AG932" i="16" s="1"/>
  <c r="Z932" i="16"/>
  <c r="V932" i="16"/>
  <c r="X932" i="16" s="1"/>
  <c r="BA931" i="16"/>
  <c r="AM931" i="16"/>
  <c r="AG931" i="16" s="1"/>
  <c r="Z931" i="16"/>
  <c r="V931" i="16"/>
  <c r="BA930" i="16"/>
  <c r="AM930" i="16"/>
  <c r="AG930" i="16" s="1"/>
  <c r="Z930" i="16"/>
  <c r="V930" i="16"/>
  <c r="X930" i="16" s="1"/>
  <c r="BA929" i="16"/>
  <c r="AM929" i="16"/>
  <c r="AG929" i="16" s="1"/>
  <c r="Z929" i="16"/>
  <c r="V929" i="16"/>
  <c r="BA928" i="16"/>
  <c r="AM928" i="16"/>
  <c r="AG928" i="16" s="1"/>
  <c r="Z928" i="16"/>
  <c r="V928" i="16"/>
  <c r="X928" i="16" s="1"/>
  <c r="BA927" i="16"/>
  <c r="AM927" i="16"/>
  <c r="AG927" i="16" s="1"/>
  <c r="Z927" i="16"/>
  <c r="V927" i="16"/>
  <c r="BA926" i="16"/>
  <c r="AM926" i="16"/>
  <c r="AG926" i="16" s="1"/>
  <c r="Z926" i="16"/>
  <c r="V926" i="16"/>
  <c r="X926" i="16" s="1"/>
  <c r="BA925" i="16"/>
  <c r="AM925" i="16"/>
  <c r="AG925" i="16" s="1"/>
  <c r="Z925" i="16"/>
  <c r="V925" i="16"/>
  <c r="BA924" i="16"/>
  <c r="AM924" i="16"/>
  <c r="AG924" i="16" s="1"/>
  <c r="Z924" i="16"/>
  <c r="V924" i="16"/>
  <c r="X924" i="16" s="1"/>
  <c r="BA923" i="16"/>
  <c r="AM923" i="16"/>
  <c r="AG923" i="16" s="1"/>
  <c r="Z923" i="16"/>
  <c r="V923" i="16"/>
  <c r="BA922" i="16"/>
  <c r="AM922" i="16"/>
  <c r="AG922" i="16" s="1"/>
  <c r="Z922" i="16"/>
  <c r="V922" i="16"/>
  <c r="X922" i="16" s="1"/>
  <c r="BA921" i="16"/>
  <c r="AM921" i="16"/>
  <c r="AG921" i="16" s="1"/>
  <c r="Z921" i="16"/>
  <c r="V921" i="16"/>
  <c r="BA920" i="16"/>
  <c r="AM920" i="16"/>
  <c r="AG920" i="16" s="1"/>
  <c r="Z920" i="16"/>
  <c r="V920" i="16"/>
  <c r="X920" i="16" s="1"/>
  <c r="BA919" i="16"/>
  <c r="AM919" i="16"/>
  <c r="AG919" i="16" s="1"/>
  <c r="Z919" i="16"/>
  <c r="V919" i="16"/>
  <c r="BA918" i="16"/>
  <c r="AM918" i="16"/>
  <c r="AG918" i="16" s="1"/>
  <c r="Z918" i="16"/>
  <c r="V918" i="16"/>
  <c r="X918" i="16" s="1"/>
  <c r="BA917" i="16"/>
  <c r="AM917" i="16"/>
  <c r="AG917" i="16" s="1"/>
  <c r="Z917" i="16"/>
  <c r="V917" i="16"/>
  <c r="BA916" i="16"/>
  <c r="AM916" i="16"/>
  <c r="AG916" i="16" s="1"/>
  <c r="Z916" i="16"/>
  <c r="V916" i="16"/>
  <c r="X916" i="16" s="1"/>
  <c r="BA915" i="16"/>
  <c r="AM915" i="16"/>
  <c r="AG915" i="16" s="1"/>
  <c r="Z915" i="16"/>
  <c r="V915" i="16"/>
  <c r="BA914" i="16"/>
  <c r="AM914" i="16"/>
  <c r="AG914" i="16" s="1"/>
  <c r="Z914" i="16"/>
  <c r="V914" i="16"/>
  <c r="X914" i="16" s="1"/>
  <c r="BA913" i="16"/>
  <c r="AM913" i="16"/>
  <c r="AG913" i="16" s="1"/>
  <c r="Z913" i="16"/>
  <c r="V913" i="16"/>
  <c r="BA912" i="16"/>
  <c r="AM912" i="16"/>
  <c r="AG912" i="16" s="1"/>
  <c r="Z912" i="16"/>
  <c r="V912" i="16"/>
  <c r="X912" i="16" s="1"/>
  <c r="BA911" i="16"/>
  <c r="AM911" i="16"/>
  <c r="AG911" i="16" s="1"/>
  <c r="Z911" i="16"/>
  <c r="V911" i="16"/>
  <c r="BA910" i="16"/>
  <c r="AM910" i="16"/>
  <c r="AG910" i="16" s="1"/>
  <c r="Z910" i="16"/>
  <c r="V910" i="16"/>
  <c r="X910" i="16" s="1"/>
  <c r="BA909" i="16"/>
  <c r="AM909" i="16"/>
  <c r="AG909" i="16" s="1"/>
  <c r="Z909" i="16"/>
  <c r="V909" i="16"/>
  <c r="BA908" i="16"/>
  <c r="AM908" i="16"/>
  <c r="AG908" i="16" s="1"/>
  <c r="Z908" i="16"/>
  <c r="V908" i="16"/>
  <c r="X908" i="16" s="1"/>
  <c r="BA907" i="16"/>
  <c r="AM907" i="16"/>
  <c r="AG907" i="16" s="1"/>
  <c r="Z907" i="16"/>
  <c r="V907" i="16"/>
  <c r="BA906" i="16"/>
  <c r="AM906" i="16"/>
  <c r="AG906" i="16" s="1"/>
  <c r="Z906" i="16"/>
  <c r="V906" i="16"/>
  <c r="X906" i="16" s="1"/>
  <c r="BA905" i="16"/>
  <c r="AM905" i="16"/>
  <c r="AG905" i="16" s="1"/>
  <c r="Z905" i="16"/>
  <c r="V905" i="16"/>
  <c r="BA904" i="16"/>
  <c r="AM904" i="16"/>
  <c r="AG904" i="16" s="1"/>
  <c r="Z904" i="16"/>
  <c r="V904" i="16"/>
  <c r="X904" i="16" s="1"/>
  <c r="BA903" i="16"/>
  <c r="AM903" i="16"/>
  <c r="AG903" i="16" s="1"/>
  <c r="Z903" i="16"/>
  <c r="V903" i="16"/>
  <c r="BA902" i="16"/>
  <c r="AM902" i="16"/>
  <c r="AG902" i="16" s="1"/>
  <c r="Z902" i="16"/>
  <c r="V902" i="16"/>
  <c r="X902" i="16" s="1"/>
  <c r="BA901" i="16"/>
  <c r="AM901" i="16"/>
  <c r="AG901" i="16" s="1"/>
  <c r="Z901" i="16"/>
  <c r="V901" i="16"/>
  <c r="BA900" i="16"/>
  <c r="AM900" i="16"/>
  <c r="AG900" i="16" s="1"/>
  <c r="Z900" i="16"/>
  <c r="V900" i="16"/>
  <c r="X900" i="16" s="1"/>
  <c r="BA899" i="16"/>
  <c r="AM899" i="16"/>
  <c r="AG899" i="16" s="1"/>
  <c r="Z899" i="16"/>
  <c r="V899" i="16"/>
  <c r="BA898" i="16"/>
  <c r="AM898" i="16"/>
  <c r="AG898" i="16" s="1"/>
  <c r="Z898" i="16"/>
  <c r="V898" i="16"/>
  <c r="X898" i="16" s="1"/>
  <c r="BA897" i="16"/>
  <c r="AM897" i="16"/>
  <c r="AG897" i="16" s="1"/>
  <c r="Z897" i="16"/>
  <c r="V897" i="16"/>
  <c r="BA896" i="16"/>
  <c r="AM896" i="16"/>
  <c r="AG896" i="16" s="1"/>
  <c r="Z896" i="16"/>
  <c r="V896" i="16"/>
  <c r="X896" i="16" s="1"/>
  <c r="BA895" i="16"/>
  <c r="AM895" i="16"/>
  <c r="AG895" i="16" s="1"/>
  <c r="Z895" i="16"/>
  <c r="V895" i="16"/>
  <c r="BA894" i="16"/>
  <c r="AM894" i="16"/>
  <c r="AG894" i="16" s="1"/>
  <c r="Z894" i="16"/>
  <c r="V894" i="16"/>
  <c r="X894" i="16" s="1"/>
  <c r="BA893" i="16"/>
  <c r="AM893" i="16"/>
  <c r="AG893" i="16" s="1"/>
  <c r="Z893" i="16"/>
  <c r="V893" i="16"/>
  <c r="BA892" i="16"/>
  <c r="AM892" i="16"/>
  <c r="AG892" i="16" s="1"/>
  <c r="Z892" i="16"/>
  <c r="V892" i="16"/>
  <c r="X892" i="16" s="1"/>
  <c r="BA891" i="16"/>
  <c r="AM891" i="16"/>
  <c r="AG891" i="16" s="1"/>
  <c r="Z891" i="16"/>
  <c r="V891" i="16"/>
  <c r="BA890" i="16"/>
  <c r="AM890" i="16"/>
  <c r="AG890" i="16" s="1"/>
  <c r="Z890" i="16"/>
  <c r="V890" i="16"/>
  <c r="X890" i="16" s="1"/>
  <c r="BA889" i="16"/>
  <c r="AM889" i="16"/>
  <c r="AG889" i="16" s="1"/>
  <c r="Z889" i="16"/>
  <c r="V889" i="16"/>
  <c r="BA888" i="16"/>
  <c r="AM888" i="16"/>
  <c r="AG888" i="16" s="1"/>
  <c r="Z888" i="16"/>
  <c r="V888" i="16"/>
  <c r="X888" i="16" s="1"/>
  <c r="BA887" i="16"/>
  <c r="AM887" i="16"/>
  <c r="AG887" i="16" s="1"/>
  <c r="Z887" i="16"/>
  <c r="V887" i="16"/>
  <c r="BA886" i="16"/>
  <c r="AM886" i="16"/>
  <c r="AG886" i="16" s="1"/>
  <c r="Z886" i="16"/>
  <c r="V886" i="16"/>
  <c r="X886" i="16" s="1"/>
  <c r="BA885" i="16"/>
  <c r="AM885" i="16"/>
  <c r="AG885" i="16" s="1"/>
  <c r="Z885" i="16"/>
  <c r="V885" i="16"/>
  <c r="BA884" i="16"/>
  <c r="AM884" i="16"/>
  <c r="AG884" i="16" s="1"/>
  <c r="Z884" i="16"/>
  <c r="V884" i="16"/>
  <c r="X884" i="16" s="1"/>
  <c r="BA883" i="16"/>
  <c r="AM883" i="16"/>
  <c r="AG883" i="16" s="1"/>
  <c r="Z883" i="16"/>
  <c r="V883" i="16"/>
  <c r="BA882" i="16"/>
  <c r="AM882" i="16"/>
  <c r="AG882" i="16" s="1"/>
  <c r="Z882" i="16"/>
  <c r="V882" i="16"/>
  <c r="X882" i="16" s="1"/>
  <c r="BA881" i="16"/>
  <c r="AM881" i="16"/>
  <c r="AG881" i="16" s="1"/>
  <c r="Z881" i="16"/>
  <c r="V881" i="16"/>
  <c r="BA880" i="16"/>
  <c r="AM880" i="16"/>
  <c r="AG880" i="16" s="1"/>
  <c r="Z880" i="16"/>
  <c r="V880" i="16"/>
  <c r="X880" i="16" s="1"/>
  <c r="BA879" i="16"/>
  <c r="AM879" i="16"/>
  <c r="AG879" i="16" s="1"/>
  <c r="Z879" i="16"/>
  <c r="V879" i="16"/>
  <c r="BA878" i="16"/>
  <c r="AM878" i="16"/>
  <c r="AG878" i="16" s="1"/>
  <c r="Z878" i="16"/>
  <c r="V878" i="16"/>
  <c r="X878" i="16" s="1"/>
  <c r="BA877" i="16"/>
  <c r="AM877" i="16"/>
  <c r="AG877" i="16" s="1"/>
  <c r="Z877" i="16"/>
  <c r="V877" i="16"/>
  <c r="BA876" i="16"/>
  <c r="AM876" i="16"/>
  <c r="AG876" i="16" s="1"/>
  <c r="Z876" i="16"/>
  <c r="V876" i="16"/>
  <c r="X876" i="16" s="1"/>
  <c r="BA875" i="16"/>
  <c r="AM875" i="16"/>
  <c r="AG875" i="16" s="1"/>
  <c r="Z875" i="16"/>
  <c r="V875" i="16"/>
  <c r="BA874" i="16"/>
  <c r="AM874" i="16"/>
  <c r="AG874" i="16" s="1"/>
  <c r="Z874" i="16"/>
  <c r="V874" i="16"/>
  <c r="X874" i="16" s="1"/>
  <c r="BA873" i="16"/>
  <c r="AM873" i="16"/>
  <c r="AG873" i="16" s="1"/>
  <c r="Z873" i="16"/>
  <c r="V873" i="16"/>
  <c r="BA872" i="16"/>
  <c r="AM872" i="16"/>
  <c r="AG872" i="16" s="1"/>
  <c r="Z872" i="16"/>
  <c r="V872" i="16"/>
  <c r="X872" i="16" s="1"/>
  <c r="BA871" i="16"/>
  <c r="AM871" i="16"/>
  <c r="AG871" i="16" s="1"/>
  <c r="Z871" i="16"/>
  <c r="V871" i="16"/>
  <c r="BA870" i="16"/>
  <c r="AM870" i="16"/>
  <c r="AG870" i="16" s="1"/>
  <c r="Z870" i="16"/>
  <c r="V870" i="16"/>
  <c r="X870" i="16" s="1"/>
  <c r="BA869" i="16"/>
  <c r="AM869" i="16"/>
  <c r="AG869" i="16" s="1"/>
  <c r="Z869" i="16"/>
  <c r="V869" i="16"/>
  <c r="BA868" i="16"/>
  <c r="AM868" i="16"/>
  <c r="AG868" i="16" s="1"/>
  <c r="Z868" i="16"/>
  <c r="V868" i="16"/>
  <c r="X868" i="16" s="1"/>
  <c r="BA867" i="16"/>
  <c r="AM867" i="16"/>
  <c r="AG867" i="16" s="1"/>
  <c r="Z867" i="16"/>
  <c r="V867" i="16"/>
  <c r="BA866" i="16"/>
  <c r="AM866" i="16"/>
  <c r="AG866" i="16" s="1"/>
  <c r="Z866" i="16"/>
  <c r="V866" i="16"/>
  <c r="X866" i="16" s="1"/>
  <c r="BA865" i="16"/>
  <c r="AM865" i="16"/>
  <c r="AG865" i="16" s="1"/>
  <c r="Z865" i="16"/>
  <c r="V865" i="16"/>
  <c r="BA864" i="16"/>
  <c r="AM864" i="16"/>
  <c r="AG864" i="16" s="1"/>
  <c r="Z864" i="16"/>
  <c r="V864" i="16"/>
  <c r="X864" i="16" s="1"/>
  <c r="BA863" i="16"/>
  <c r="AM863" i="16"/>
  <c r="AG863" i="16" s="1"/>
  <c r="Z863" i="16"/>
  <c r="V863" i="16"/>
  <c r="BA862" i="16"/>
  <c r="AM862" i="16"/>
  <c r="AG862" i="16" s="1"/>
  <c r="Z862" i="16"/>
  <c r="V862" i="16"/>
  <c r="X862" i="16" s="1"/>
  <c r="BA861" i="16"/>
  <c r="AM861" i="16"/>
  <c r="AG861" i="16" s="1"/>
  <c r="Z861" i="16"/>
  <c r="V861" i="16"/>
  <c r="BA860" i="16"/>
  <c r="AM860" i="16"/>
  <c r="AG860" i="16" s="1"/>
  <c r="Z860" i="16"/>
  <c r="V860" i="16"/>
  <c r="X860" i="16" s="1"/>
  <c r="BA859" i="16"/>
  <c r="AM859" i="16"/>
  <c r="AG859" i="16" s="1"/>
  <c r="Z859" i="16"/>
  <c r="V859" i="16"/>
  <c r="BA858" i="16"/>
  <c r="AM858" i="16"/>
  <c r="AG858" i="16" s="1"/>
  <c r="Z858" i="16"/>
  <c r="V858" i="16"/>
  <c r="X858" i="16" s="1"/>
  <c r="BA857" i="16"/>
  <c r="AM857" i="16"/>
  <c r="AG857" i="16" s="1"/>
  <c r="Z857" i="16"/>
  <c r="V857" i="16"/>
  <c r="BA856" i="16"/>
  <c r="AM856" i="16"/>
  <c r="AG856" i="16" s="1"/>
  <c r="Z856" i="16"/>
  <c r="V856" i="16"/>
  <c r="X856" i="16" s="1"/>
  <c r="BA855" i="16"/>
  <c r="AM855" i="16"/>
  <c r="AG855" i="16" s="1"/>
  <c r="Z855" i="16"/>
  <c r="V855" i="16"/>
  <c r="BA854" i="16"/>
  <c r="AM854" i="16"/>
  <c r="AG854" i="16" s="1"/>
  <c r="Z854" i="16"/>
  <c r="V854" i="16"/>
  <c r="X854" i="16" s="1"/>
  <c r="BA853" i="16"/>
  <c r="AM853" i="16"/>
  <c r="AG853" i="16" s="1"/>
  <c r="Z853" i="16"/>
  <c r="V853" i="16"/>
  <c r="BA852" i="16"/>
  <c r="AM852" i="16"/>
  <c r="AG852" i="16" s="1"/>
  <c r="Z852" i="16"/>
  <c r="V852" i="16"/>
  <c r="X852" i="16" s="1"/>
  <c r="BA851" i="16"/>
  <c r="AM851" i="16"/>
  <c r="AG851" i="16" s="1"/>
  <c r="Z851" i="16"/>
  <c r="V851" i="16"/>
  <c r="BA850" i="16"/>
  <c r="AM850" i="16"/>
  <c r="AG850" i="16" s="1"/>
  <c r="Z850" i="16"/>
  <c r="V850" i="16"/>
  <c r="X850" i="16" s="1"/>
  <c r="BA849" i="16"/>
  <c r="AM849" i="16"/>
  <c r="AG849" i="16" s="1"/>
  <c r="Z849" i="16"/>
  <c r="V849" i="16"/>
  <c r="BA848" i="16"/>
  <c r="AM848" i="16"/>
  <c r="AG848" i="16" s="1"/>
  <c r="Z848" i="16"/>
  <c r="V848" i="16"/>
  <c r="X848" i="16" s="1"/>
  <c r="BA847" i="16"/>
  <c r="AM847" i="16"/>
  <c r="AG847" i="16" s="1"/>
  <c r="Z847" i="16"/>
  <c r="V847" i="16"/>
  <c r="BA846" i="16"/>
  <c r="AM846" i="16"/>
  <c r="AG846" i="16" s="1"/>
  <c r="Z846" i="16"/>
  <c r="V846" i="16"/>
  <c r="X846" i="16" s="1"/>
  <c r="BA845" i="16"/>
  <c r="AM845" i="16"/>
  <c r="AG845" i="16" s="1"/>
  <c r="Z845" i="16"/>
  <c r="V845" i="16"/>
  <c r="BA844" i="16"/>
  <c r="AM844" i="16"/>
  <c r="AG844" i="16" s="1"/>
  <c r="Z844" i="16"/>
  <c r="V844" i="16"/>
  <c r="X844" i="16" s="1"/>
  <c r="BA843" i="16"/>
  <c r="AM843" i="16"/>
  <c r="AG843" i="16" s="1"/>
  <c r="Z843" i="16"/>
  <c r="V843" i="16"/>
  <c r="BA842" i="16"/>
  <c r="AM842" i="16"/>
  <c r="AG842" i="16" s="1"/>
  <c r="Z842" i="16"/>
  <c r="V842" i="16"/>
  <c r="X842" i="16" s="1"/>
  <c r="BA841" i="16"/>
  <c r="AM841" i="16"/>
  <c r="AG841" i="16" s="1"/>
  <c r="Z841" i="16"/>
  <c r="V841" i="16"/>
  <c r="BA840" i="16"/>
  <c r="AM840" i="16"/>
  <c r="AG840" i="16" s="1"/>
  <c r="Z840" i="16"/>
  <c r="V840" i="16"/>
  <c r="X840" i="16" s="1"/>
  <c r="BA839" i="16"/>
  <c r="AM839" i="16"/>
  <c r="AG839" i="16" s="1"/>
  <c r="Z839" i="16"/>
  <c r="V839" i="16"/>
  <c r="BA838" i="16"/>
  <c r="AM838" i="16"/>
  <c r="AG838" i="16" s="1"/>
  <c r="Z838" i="16"/>
  <c r="V838" i="16"/>
  <c r="X838" i="16" s="1"/>
  <c r="BA837" i="16"/>
  <c r="AM837" i="16"/>
  <c r="AG837" i="16" s="1"/>
  <c r="Z837" i="16"/>
  <c r="V837" i="16"/>
  <c r="BA836" i="16"/>
  <c r="AM836" i="16"/>
  <c r="AG836" i="16" s="1"/>
  <c r="Z836" i="16"/>
  <c r="V836" i="16"/>
  <c r="X836" i="16" s="1"/>
  <c r="BA835" i="16"/>
  <c r="AM835" i="16"/>
  <c r="AG835" i="16" s="1"/>
  <c r="Z835" i="16"/>
  <c r="V835" i="16"/>
  <c r="BA834" i="16"/>
  <c r="AM834" i="16"/>
  <c r="AG834" i="16" s="1"/>
  <c r="Z834" i="16"/>
  <c r="V834" i="16"/>
  <c r="X834" i="16" s="1"/>
  <c r="BA833" i="16"/>
  <c r="AM833" i="16"/>
  <c r="AG833" i="16" s="1"/>
  <c r="Z833" i="16"/>
  <c r="V833" i="16"/>
  <c r="BA832" i="16"/>
  <c r="AM832" i="16"/>
  <c r="AG832" i="16" s="1"/>
  <c r="Z832" i="16"/>
  <c r="V832" i="16"/>
  <c r="X832" i="16" s="1"/>
  <c r="BA831" i="16"/>
  <c r="AM831" i="16"/>
  <c r="AG831" i="16" s="1"/>
  <c r="Z831" i="16"/>
  <c r="V831" i="16"/>
  <c r="BA830" i="16"/>
  <c r="AM830" i="16"/>
  <c r="AG830" i="16" s="1"/>
  <c r="Z830" i="16"/>
  <c r="V830" i="16"/>
  <c r="X830" i="16" s="1"/>
  <c r="BA829" i="16"/>
  <c r="AM829" i="16"/>
  <c r="AG829" i="16" s="1"/>
  <c r="Z829" i="16"/>
  <c r="V829" i="16"/>
  <c r="BA828" i="16"/>
  <c r="AM828" i="16"/>
  <c r="AG828" i="16" s="1"/>
  <c r="Z828" i="16"/>
  <c r="V828" i="16"/>
  <c r="X828" i="16" s="1"/>
  <c r="BA827" i="16"/>
  <c r="AM827" i="16"/>
  <c r="AG827" i="16" s="1"/>
  <c r="Z827" i="16"/>
  <c r="V827" i="16"/>
  <c r="BA826" i="16"/>
  <c r="AM826" i="16"/>
  <c r="AG826" i="16" s="1"/>
  <c r="Z826" i="16"/>
  <c r="V826" i="16"/>
  <c r="X826" i="16" s="1"/>
  <c r="BA825" i="16"/>
  <c r="AM825" i="16"/>
  <c r="AG825" i="16" s="1"/>
  <c r="Z825" i="16"/>
  <c r="V825" i="16"/>
  <c r="BA824" i="16"/>
  <c r="AM824" i="16"/>
  <c r="AG824" i="16" s="1"/>
  <c r="Z824" i="16"/>
  <c r="V824" i="16"/>
  <c r="X824" i="16" s="1"/>
  <c r="BA823" i="16"/>
  <c r="AM823" i="16"/>
  <c r="AG823" i="16" s="1"/>
  <c r="Z823" i="16"/>
  <c r="V823" i="16"/>
  <c r="BA822" i="16"/>
  <c r="AM822" i="16"/>
  <c r="AG822" i="16" s="1"/>
  <c r="Z822" i="16"/>
  <c r="V822" i="16"/>
  <c r="X822" i="16" s="1"/>
  <c r="BA821" i="16"/>
  <c r="AM821" i="16"/>
  <c r="AG821" i="16" s="1"/>
  <c r="Z821" i="16"/>
  <c r="V821" i="16"/>
  <c r="BA820" i="16"/>
  <c r="AM820" i="16"/>
  <c r="AG820" i="16" s="1"/>
  <c r="Z820" i="16"/>
  <c r="V820" i="16"/>
  <c r="X820" i="16" s="1"/>
  <c r="BA819" i="16"/>
  <c r="AM819" i="16"/>
  <c r="AG819" i="16" s="1"/>
  <c r="Z819" i="16"/>
  <c r="V819" i="16"/>
  <c r="BA818" i="16"/>
  <c r="AM818" i="16"/>
  <c r="AG818" i="16" s="1"/>
  <c r="Z818" i="16"/>
  <c r="V818" i="16"/>
  <c r="X818" i="16" s="1"/>
  <c r="BA817" i="16"/>
  <c r="AM817" i="16"/>
  <c r="AG817" i="16" s="1"/>
  <c r="Z817" i="16"/>
  <c r="V817" i="16"/>
  <c r="BA816" i="16"/>
  <c r="AM816" i="16"/>
  <c r="AG816" i="16" s="1"/>
  <c r="Z816" i="16"/>
  <c r="V816" i="16"/>
  <c r="X816" i="16" s="1"/>
  <c r="BA815" i="16"/>
  <c r="AM815" i="16"/>
  <c r="AG815" i="16" s="1"/>
  <c r="Z815" i="16"/>
  <c r="V815" i="16"/>
  <c r="BA814" i="16"/>
  <c r="AM814" i="16"/>
  <c r="AG814" i="16" s="1"/>
  <c r="Z814" i="16"/>
  <c r="V814" i="16"/>
  <c r="X814" i="16" s="1"/>
  <c r="BA813" i="16"/>
  <c r="AM813" i="16"/>
  <c r="AG813" i="16" s="1"/>
  <c r="Z813" i="16"/>
  <c r="V813" i="16"/>
  <c r="BA812" i="16"/>
  <c r="AM812" i="16"/>
  <c r="AG812" i="16" s="1"/>
  <c r="Z812" i="16"/>
  <c r="V812" i="16"/>
  <c r="X812" i="16" s="1"/>
  <c r="BA811" i="16"/>
  <c r="AM811" i="16"/>
  <c r="AG811" i="16" s="1"/>
  <c r="Z811" i="16"/>
  <c r="V811" i="16"/>
  <c r="BA810" i="16"/>
  <c r="AM810" i="16"/>
  <c r="AG810" i="16" s="1"/>
  <c r="Z810" i="16"/>
  <c r="V810" i="16"/>
  <c r="X810" i="16" s="1"/>
  <c r="BA809" i="16"/>
  <c r="AM809" i="16"/>
  <c r="AG809" i="16" s="1"/>
  <c r="Z809" i="16"/>
  <c r="V809" i="16"/>
  <c r="BA808" i="16"/>
  <c r="AM808" i="16"/>
  <c r="AG808" i="16" s="1"/>
  <c r="Z808" i="16"/>
  <c r="V808" i="16"/>
  <c r="X808" i="16" s="1"/>
  <c r="BA807" i="16"/>
  <c r="AM807" i="16"/>
  <c r="AG807" i="16" s="1"/>
  <c r="Z807" i="16"/>
  <c r="V807" i="16"/>
  <c r="BA806" i="16"/>
  <c r="AM806" i="16"/>
  <c r="AG806" i="16" s="1"/>
  <c r="Z806" i="16"/>
  <c r="V806" i="16"/>
  <c r="X806" i="16" s="1"/>
  <c r="BA805" i="16"/>
  <c r="AM805" i="16"/>
  <c r="AG805" i="16" s="1"/>
  <c r="Z805" i="16"/>
  <c r="V805" i="16"/>
  <c r="BA804" i="16"/>
  <c r="AM804" i="16"/>
  <c r="AG804" i="16" s="1"/>
  <c r="Z804" i="16"/>
  <c r="V804" i="16"/>
  <c r="X804" i="16" s="1"/>
  <c r="BA803" i="16"/>
  <c r="AM803" i="16"/>
  <c r="AG803" i="16" s="1"/>
  <c r="Z803" i="16"/>
  <c r="V803" i="16"/>
  <c r="BA802" i="16"/>
  <c r="AM802" i="16"/>
  <c r="AG802" i="16" s="1"/>
  <c r="Z802" i="16"/>
  <c r="V802" i="16"/>
  <c r="X802" i="16" s="1"/>
  <c r="BA801" i="16"/>
  <c r="AM801" i="16"/>
  <c r="AG801" i="16" s="1"/>
  <c r="Z801" i="16"/>
  <c r="V801" i="16"/>
  <c r="BA800" i="16"/>
  <c r="AM800" i="16"/>
  <c r="AG800" i="16" s="1"/>
  <c r="Z800" i="16"/>
  <c r="V800" i="16"/>
  <c r="X800" i="16" s="1"/>
  <c r="BA799" i="16"/>
  <c r="AM799" i="16"/>
  <c r="AG799" i="16" s="1"/>
  <c r="Z799" i="16"/>
  <c r="V799" i="16"/>
  <c r="BA798" i="16"/>
  <c r="AM798" i="16"/>
  <c r="AG798" i="16" s="1"/>
  <c r="Z798" i="16"/>
  <c r="V798" i="16"/>
  <c r="BA797" i="16"/>
  <c r="AM797" i="16"/>
  <c r="AG797" i="16" s="1"/>
  <c r="Z797" i="16"/>
  <c r="V797" i="16"/>
  <c r="X797" i="16" s="1"/>
  <c r="BA796" i="16"/>
  <c r="AM796" i="16"/>
  <c r="AG796" i="16" s="1"/>
  <c r="Z796" i="16"/>
  <c r="V796" i="16"/>
  <c r="BA795" i="16"/>
  <c r="AM795" i="16"/>
  <c r="AG795" i="16" s="1"/>
  <c r="Z795" i="16"/>
  <c r="V795" i="16"/>
  <c r="X795" i="16" s="1"/>
  <c r="BA794" i="16"/>
  <c r="AM794" i="16"/>
  <c r="AG794" i="16" s="1"/>
  <c r="Z794" i="16"/>
  <c r="V794" i="16"/>
  <c r="BA793" i="16"/>
  <c r="AM793" i="16"/>
  <c r="AG793" i="16" s="1"/>
  <c r="Z793" i="16"/>
  <c r="V793" i="16"/>
  <c r="X793" i="16" s="1"/>
  <c r="BA792" i="16"/>
  <c r="AM792" i="16"/>
  <c r="AG792" i="16" s="1"/>
  <c r="Z792" i="16"/>
  <c r="V792" i="16"/>
  <c r="BA791" i="16"/>
  <c r="AM791" i="16"/>
  <c r="AG791" i="16" s="1"/>
  <c r="Z791" i="16"/>
  <c r="V791" i="16"/>
  <c r="X791" i="16" s="1"/>
  <c r="BA790" i="16"/>
  <c r="AM790" i="16"/>
  <c r="AG790" i="16" s="1"/>
  <c r="Z790" i="16"/>
  <c r="V790" i="16"/>
  <c r="BA789" i="16"/>
  <c r="AM789" i="16"/>
  <c r="AG789" i="16" s="1"/>
  <c r="Z789" i="16"/>
  <c r="V789" i="16"/>
  <c r="X789" i="16" s="1"/>
  <c r="BA788" i="16"/>
  <c r="AM788" i="16"/>
  <c r="AG788" i="16" s="1"/>
  <c r="Z788" i="16"/>
  <c r="V788" i="16"/>
  <c r="BA787" i="16"/>
  <c r="AM787" i="16"/>
  <c r="AG787" i="16" s="1"/>
  <c r="Z787" i="16"/>
  <c r="V787" i="16"/>
  <c r="X787" i="16" s="1"/>
  <c r="BA786" i="16"/>
  <c r="AM786" i="16"/>
  <c r="AG786" i="16" s="1"/>
  <c r="Z786" i="16"/>
  <c r="V786" i="16"/>
  <c r="BA785" i="16"/>
  <c r="AM785" i="16"/>
  <c r="AG785" i="16" s="1"/>
  <c r="Z785" i="16"/>
  <c r="V785" i="16"/>
  <c r="X785" i="16" s="1"/>
  <c r="BA784" i="16"/>
  <c r="AM784" i="16"/>
  <c r="AG784" i="16" s="1"/>
  <c r="Z784" i="16"/>
  <c r="V784" i="16"/>
  <c r="BA783" i="16"/>
  <c r="AM783" i="16"/>
  <c r="AG783" i="16" s="1"/>
  <c r="Z783" i="16"/>
  <c r="V783" i="16"/>
  <c r="X783" i="16" s="1"/>
  <c r="BA782" i="16"/>
  <c r="AM782" i="16"/>
  <c r="AG782" i="16" s="1"/>
  <c r="Z782" i="16"/>
  <c r="V782" i="16"/>
  <c r="BA781" i="16"/>
  <c r="AM781" i="16"/>
  <c r="AG781" i="16" s="1"/>
  <c r="Z781" i="16"/>
  <c r="V781" i="16"/>
  <c r="X781" i="16" s="1"/>
  <c r="BA780" i="16"/>
  <c r="AM780" i="16"/>
  <c r="AG780" i="16" s="1"/>
  <c r="Z780" i="16"/>
  <c r="V780" i="16"/>
  <c r="BA779" i="16"/>
  <c r="AM779" i="16"/>
  <c r="AG779" i="16" s="1"/>
  <c r="Z779" i="16"/>
  <c r="V779" i="16"/>
  <c r="X779" i="16" s="1"/>
  <c r="BA778" i="16"/>
  <c r="AM778" i="16"/>
  <c r="AG778" i="16" s="1"/>
  <c r="Z778" i="16"/>
  <c r="V778" i="16"/>
  <c r="BA777" i="16"/>
  <c r="AM777" i="16"/>
  <c r="AG777" i="16" s="1"/>
  <c r="Z777" i="16"/>
  <c r="V777" i="16"/>
  <c r="X777" i="16" s="1"/>
  <c r="BA776" i="16"/>
  <c r="AM776" i="16"/>
  <c r="AG776" i="16" s="1"/>
  <c r="Z776" i="16"/>
  <c r="V776" i="16"/>
  <c r="BA775" i="16"/>
  <c r="AM775" i="16"/>
  <c r="AG775" i="16" s="1"/>
  <c r="Z775" i="16"/>
  <c r="V775" i="16"/>
  <c r="X775" i="16" s="1"/>
  <c r="BA774" i="16"/>
  <c r="AM774" i="16"/>
  <c r="AG774" i="16" s="1"/>
  <c r="Z774" i="16"/>
  <c r="V774" i="16"/>
  <c r="BA773" i="16"/>
  <c r="AM773" i="16"/>
  <c r="AG773" i="16" s="1"/>
  <c r="Z773" i="16"/>
  <c r="V773" i="16"/>
  <c r="X773" i="16" s="1"/>
  <c r="BA772" i="16"/>
  <c r="AM772" i="16"/>
  <c r="AG772" i="16" s="1"/>
  <c r="Z772" i="16"/>
  <c r="V772" i="16"/>
  <c r="BA771" i="16"/>
  <c r="AM771" i="16"/>
  <c r="AG771" i="16" s="1"/>
  <c r="Z771" i="16"/>
  <c r="V771" i="16"/>
  <c r="X771" i="16" s="1"/>
  <c r="BA770" i="16"/>
  <c r="AM770" i="16"/>
  <c r="AG770" i="16" s="1"/>
  <c r="Z770" i="16"/>
  <c r="V770" i="16"/>
  <c r="BA769" i="16"/>
  <c r="AM769" i="16"/>
  <c r="AG769" i="16" s="1"/>
  <c r="Z769" i="16"/>
  <c r="V769" i="16"/>
  <c r="X769" i="16" s="1"/>
  <c r="BA768" i="16"/>
  <c r="AM768" i="16"/>
  <c r="AG768" i="16" s="1"/>
  <c r="Z768" i="16"/>
  <c r="V768" i="16"/>
  <c r="BA767" i="16"/>
  <c r="AM767" i="16"/>
  <c r="AG767" i="16" s="1"/>
  <c r="Z767" i="16"/>
  <c r="V767" i="16"/>
  <c r="X767" i="16" s="1"/>
  <c r="BA766" i="16"/>
  <c r="AM766" i="16"/>
  <c r="AG766" i="16" s="1"/>
  <c r="Z766" i="16"/>
  <c r="V766" i="16"/>
  <c r="BA765" i="16"/>
  <c r="AM765" i="16"/>
  <c r="AG765" i="16" s="1"/>
  <c r="Z765" i="16"/>
  <c r="V765" i="16"/>
  <c r="X765" i="16" s="1"/>
  <c r="BA764" i="16"/>
  <c r="AM764" i="16"/>
  <c r="AG764" i="16" s="1"/>
  <c r="Z764" i="16"/>
  <c r="V764" i="16"/>
  <c r="BA763" i="16"/>
  <c r="AM763" i="16"/>
  <c r="AG763" i="16" s="1"/>
  <c r="Z763" i="16"/>
  <c r="V763" i="16"/>
  <c r="X763" i="16" s="1"/>
  <c r="BA762" i="16"/>
  <c r="AM762" i="16"/>
  <c r="AG762" i="16" s="1"/>
  <c r="Z762" i="16"/>
  <c r="V762" i="16"/>
  <c r="BA761" i="16"/>
  <c r="AM761" i="16"/>
  <c r="AG761" i="16" s="1"/>
  <c r="Z761" i="16"/>
  <c r="V761" i="16"/>
  <c r="X761" i="16" s="1"/>
  <c r="BA760" i="16"/>
  <c r="AM760" i="16"/>
  <c r="AG760" i="16" s="1"/>
  <c r="Z760" i="16"/>
  <c r="V760" i="16"/>
  <c r="BA759" i="16"/>
  <c r="AM759" i="16"/>
  <c r="AG759" i="16" s="1"/>
  <c r="Z759" i="16"/>
  <c r="V759" i="16"/>
  <c r="X759" i="16" s="1"/>
  <c r="BA758" i="16"/>
  <c r="AM758" i="16"/>
  <c r="AG758" i="16" s="1"/>
  <c r="Z758" i="16"/>
  <c r="V758" i="16"/>
  <c r="BA757" i="16"/>
  <c r="AM757" i="16"/>
  <c r="AG757" i="16" s="1"/>
  <c r="Z757" i="16"/>
  <c r="V757" i="16"/>
  <c r="X757" i="16" s="1"/>
  <c r="BA756" i="16"/>
  <c r="AM756" i="16"/>
  <c r="AG756" i="16" s="1"/>
  <c r="Z756" i="16"/>
  <c r="V756" i="16"/>
  <c r="BA755" i="16"/>
  <c r="AM755" i="16"/>
  <c r="AG755" i="16" s="1"/>
  <c r="Z755" i="16"/>
  <c r="V755" i="16"/>
  <c r="X755" i="16" s="1"/>
  <c r="BA754" i="16"/>
  <c r="AM754" i="16"/>
  <c r="AG754" i="16" s="1"/>
  <c r="Z754" i="16"/>
  <c r="V754" i="16"/>
  <c r="BA753" i="16"/>
  <c r="AM753" i="16"/>
  <c r="AG753" i="16" s="1"/>
  <c r="Z753" i="16"/>
  <c r="V753" i="16"/>
  <c r="X753" i="16" s="1"/>
  <c r="BA752" i="16"/>
  <c r="AM752" i="16"/>
  <c r="AG752" i="16" s="1"/>
  <c r="Z752" i="16"/>
  <c r="V752" i="16"/>
  <c r="BA751" i="16"/>
  <c r="AM751" i="16"/>
  <c r="AG751" i="16" s="1"/>
  <c r="Z751" i="16"/>
  <c r="V751" i="16"/>
  <c r="X751" i="16" s="1"/>
  <c r="BA750" i="16"/>
  <c r="AM750" i="16"/>
  <c r="AG750" i="16" s="1"/>
  <c r="Z750" i="16"/>
  <c r="V750" i="16"/>
  <c r="BA749" i="16"/>
  <c r="AM749" i="16"/>
  <c r="AG749" i="16" s="1"/>
  <c r="Z749" i="16"/>
  <c r="V749" i="16"/>
  <c r="X749" i="16" s="1"/>
  <c r="BA748" i="16"/>
  <c r="AM748" i="16"/>
  <c r="AG748" i="16" s="1"/>
  <c r="Z748" i="16"/>
  <c r="V748" i="16"/>
  <c r="BA747" i="16"/>
  <c r="AM747" i="16"/>
  <c r="AG747" i="16" s="1"/>
  <c r="Z747" i="16"/>
  <c r="V747" i="16"/>
  <c r="X747" i="16" s="1"/>
  <c r="BA746" i="16"/>
  <c r="AM746" i="16"/>
  <c r="AG746" i="16" s="1"/>
  <c r="Z746" i="16"/>
  <c r="V746" i="16"/>
  <c r="BA745" i="16"/>
  <c r="AM745" i="16"/>
  <c r="AG745" i="16" s="1"/>
  <c r="Z745" i="16"/>
  <c r="V745" i="16"/>
  <c r="X745" i="16" s="1"/>
  <c r="BA744" i="16"/>
  <c r="AM744" i="16"/>
  <c r="AG744" i="16" s="1"/>
  <c r="Z744" i="16"/>
  <c r="V744" i="16"/>
  <c r="BA743" i="16"/>
  <c r="AM743" i="16"/>
  <c r="AG743" i="16" s="1"/>
  <c r="Z743" i="16"/>
  <c r="V743" i="16"/>
  <c r="X743" i="16" s="1"/>
  <c r="BA742" i="16"/>
  <c r="AM742" i="16"/>
  <c r="AG742" i="16" s="1"/>
  <c r="Z742" i="16"/>
  <c r="V742" i="16"/>
  <c r="BA741" i="16"/>
  <c r="AM741" i="16"/>
  <c r="AG741" i="16" s="1"/>
  <c r="Z741" i="16"/>
  <c r="V741" i="16"/>
  <c r="X741" i="16" s="1"/>
  <c r="BA740" i="16"/>
  <c r="AM740" i="16"/>
  <c r="AG740" i="16" s="1"/>
  <c r="Z740" i="16"/>
  <c r="V740" i="16"/>
  <c r="BA739" i="16"/>
  <c r="AM739" i="16"/>
  <c r="AG739" i="16" s="1"/>
  <c r="Z739" i="16"/>
  <c r="V739" i="16"/>
  <c r="X739" i="16" s="1"/>
  <c r="BA738" i="16"/>
  <c r="AM738" i="16"/>
  <c r="AG738" i="16" s="1"/>
  <c r="Z738" i="16"/>
  <c r="V738" i="16"/>
  <c r="BA737" i="16"/>
  <c r="AM737" i="16"/>
  <c r="AG737" i="16" s="1"/>
  <c r="Z737" i="16"/>
  <c r="V737" i="16"/>
  <c r="X737" i="16" s="1"/>
  <c r="BA736" i="16"/>
  <c r="AM736" i="16"/>
  <c r="AG736" i="16" s="1"/>
  <c r="Z736" i="16"/>
  <c r="V736" i="16"/>
  <c r="BA735" i="16"/>
  <c r="AM735" i="16"/>
  <c r="AG735" i="16" s="1"/>
  <c r="Z735" i="16"/>
  <c r="V735" i="16"/>
  <c r="X735" i="16" s="1"/>
  <c r="BA734" i="16"/>
  <c r="AM734" i="16"/>
  <c r="AG734" i="16" s="1"/>
  <c r="Z734" i="16"/>
  <c r="V734" i="16"/>
  <c r="BA733" i="16"/>
  <c r="AM733" i="16"/>
  <c r="AG733" i="16" s="1"/>
  <c r="Z733" i="16"/>
  <c r="V733" i="16"/>
  <c r="X733" i="16" s="1"/>
  <c r="BA732" i="16"/>
  <c r="AM732" i="16"/>
  <c r="AG732" i="16" s="1"/>
  <c r="Z732" i="16"/>
  <c r="V732" i="16"/>
  <c r="BA731" i="16"/>
  <c r="AM731" i="16"/>
  <c r="AG731" i="16" s="1"/>
  <c r="Z731" i="16"/>
  <c r="V731" i="16"/>
  <c r="X731" i="16" s="1"/>
  <c r="BA730" i="16"/>
  <c r="AM730" i="16"/>
  <c r="AG730" i="16" s="1"/>
  <c r="Z730" i="16"/>
  <c r="V730" i="16"/>
  <c r="BA729" i="16"/>
  <c r="AM729" i="16"/>
  <c r="AG729" i="16" s="1"/>
  <c r="Z729" i="16"/>
  <c r="V729" i="16"/>
  <c r="X729" i="16" s="1"/>
  <c r="BA728" i="16"/>
  <c r="AM728" i="16"/>
  <c r="AG728" i="16" s="1"/>
  <c r="Z728" i="16"/>
  <c r="V728" i="16"/>
  <c r="BA727" i="16"/>
  <c r="AM727" i="16"/>
  <c r="AG727" i="16" s="1"/>
  <c r="Z727" i="16"/>
  <c r="V727" i="16"/>
  <c r="X727" i="16" s="1"/>
  <c r="BA726" i="16"/>
  <c r="AM726" i="16"/>
  <c r="AG726" i="16" s="1"/>
  <c r="Z726" i="16"/>
  <c r="V726" i="16"/>
  <c r="BA725" i="16"/>
  <c r="AM725" i="16"/>
  <c r="AG725" i="16" s="1"/>
  <c r="Z725" i="16"/>
  <c r="V725" i="16"/>
  <c r="X725" i="16" s="1"/>
  <c r="BA724" i="16"/>
  <c r="AM724" i="16"/>
  <c r="AG724" i="16" s="1"/>
  <c r="Z724" i="16"/>
  <c r="V724" i="16"/>
  <c r="BA723" i="16"/>
  <c r="AM723" i="16"/>
  <c r="AG723" i="16" s="1"/>
  <c r="Z723" i="16"/>
  <c r="V723" i="16"/>
  <c r="X723" i="16" s="1"/>
  <c r="BA722" i="16"/>
  <c r="AM722" i="16"/>
  <c r="AG722" i="16" s="1"/>
  <c r="Z722" i="16"/>
  <c r="V722" i="16"/>
  <c r="BA721" i="16"/>
  <c r="AM721" i="16"/>
  <c r="AG721" i="16" s="1"/>
  <c r="Z721" i="16"/>
  <c r="V721" i="16"/>
  <c r="X721" i="16" s="1"/>
  <c r="BA720" i="16"/>
  <c r="AM720" i="16"/>
  <c r="AG720" i="16" s="1"/>
  <c r="Z720" i="16"/>
  <c r="V720" i="16"/>
  <c r="BA719" i="16"/>
  <c r="AM719" i="16"/>
  <c r="AG719" i="16" s="1"/>
  <c r="Z719" i="16"/>
  <c r="V719" i="16"/>
  <c r="X719" i="16" s="1"/>
  <c r="BA718" i="16"/>
  <c r="AM718" i="16"/>
  <c r="AG718" i="16" s="1"/>
  <c r="Z718" i="16"/>
  <c r="V718" i="16"/>
  <c r="BA717" i="16"/>
  <c r="AM717" i="16"/>
  <c r="AG717" i="16" s="1"/>
  <c r="Z717" i="16"/>
  <c r="V717" i="16"/>
  <c r="X717" i="16" s="1"/>
  <c r="BA716" i="16"/>
  <c r="AM716" i="16"/>
  <c r="AG716" i="16" s="1"/>
  <c r="Z716" i="16"/>
  <c r="V716" i="16"/>
  <c r="BA715" i="16"/>
  <c r="AM715" i="16"/>
  <c r="AG715" i="16" s="1"/>
  <c r="Z715" i="16"/>
  <c r="V715" i="16"/>
  <c r="X715" i="16" s="1"/>
  <c r="BA714" i="16"/>
  <c r="AM714" i="16"/>
  <c r="AG714" i="16" s="1"/>
  <c r="Z714" i="16"/>
  <c r="V714" i="16"/>
  <c r="BA713" i="16"/>
  <c r="AM713" i="16"/>
  <c r="AG713" i="16" s="1"/>
  <c r="Z713" i="16"/>
  <c r="V713" i="16"/>
  <c r="X713" i="16" s="1"/>
  <c r="BA712" i="16"/>
  <c r="AM712" i="16"/>
  <c r="AG712" i="16" s="1"/>
  <c r="Z712" i="16"/>
  <c r="V712" i="16"/>
  <c r="BA711" i="16"/>
  <c r="AM711" i="16"/>
  <c r="AG711" i="16" s="1"/>
  <c r="Z711" i="16"/>
  <c r="V711" i="16"/>
  <c r="X711" i="16" s="1"/>
  <c r="BA710" i="16"/>
  <c r="AM710" i="16"/>
  <c r="AG710" i="16" s="1"/>
  <c r="Z710" i="16"/>
  <c r="V710" i="16"/>
  <c r="BA709" i="16"/>
  <c r="AM709" i="16"/>
  <c r="AG709" i="16" s="1"/>
  <c r="Z709" i="16"/>
  <c r="V709" i="16"/>
  <c r="X709" i="16" s="1"/>
  <c r="BA708" i="16"/>
  <c r="AM708" i="16"/>
  <c r="AG708" i="16" s="1"/>
  <c r="Z708" i="16"/>
  <c r="V708" i="16"/>
  <c r="BA707" i="16"/>
  <c r="AM707" i="16"/>
  <c r="AG707" i="16" s="1"/>
  <c r="Z707" i="16"/>
  <c r="V707" i="16"/>
  <c r="X707" i="16" s="1"/>
  <c r="BA706" i="16"/>
  <c r="AM706" i="16"/>
  <c r="AG706" i="16" s="1"/>
  <c r="Z706" i="16"/>
  <c r="V706" i="16"/>
  <c r="BA705" i="16"/>
  <c r="AM705" i="16"/>
  <c r="AG705" i="16" s="1"/>
  <c r="Z705" i="16"/>
  <c r="V705" i="16"/>
  <c r="X705" i="16" s="1"/>
  <c r="BA704" i="16"/>
  <c r="AM704" i="16"/>
  <c r="AG704" i="16" s="1"/>
  <c r="Z704" i="16"/>
  <c r="V704" i="16"/>
  <c r="BA703" i="16"/>
  <c r="AM703" i="16"/>
  <c r="AG703" i="16" s="1"/>
  <c r="Z703" i="16"/>
  <c r="V703" i="16"/>
  <c r="X703" i="16" s="1"/>
  <c r="BA702" i="16"/>
  <c r="AM702" i="16"/>
  <c r="AG702" i="16" s="1"/>
  <c r="Z702" i="16"/>
  <c r="V702" i="16"/>
  <c r="BA701" i="16"/>
  <c r="AM701" i="16"/>
  <c r="AG701" i="16" s="1"/>
  <c r="Z701" i="16"/>
  <c r="V701" i="16"/>
  <c r="X701" i="16" s="1"/>
  <c r="BA700" i="16"/>
  <c r="AM700" i="16"/>
  <c r="AG700" i="16" s="1"/>
  <c r="Z700" i="16"/>
  <c r="V700" i="16"/>
  <c r="BA699" i="16"/>
  <c r="AM699" i="16"/>
  <c r="AG699" i="16" s="1"/>
  <c r="Z699" i="16"/>
  <c r="V699" i="16"/>
  <c r="X699" i="16" s="1"/>
  <c r="BA698" i="16"/>
  <c r="AM698" i="16"/>
  <c r="AG698" i="16" s="1"/>
  <c r="Z698" i="16"/>
  <c r="V698" i="16"/>
  <c r="BA697" i="16"/>
  <c r="AM697" i="16"/>
  <c r="AG697" i="16" s="1"/>
  <c r="Z697" i="16"/>
  <c r="V697" i="16"/>
  <c r="X697" i="16" s="1"/>
  <c r="BA696" i="16"/>
  <c r="AM696" i="16"/>
  <c r="AG696" i="16" s="1"/>
  <c r="Z696" i="16"/>
  <c r="V696" i="16"/>
  <c r="BA695" i="16"/>
  <c r="AM695" i="16"/>
  <c r="AG695" i="16" s="1"/>
  <c r="Z695" i="16"/>
  <c r="V695" i="16"/>
  <c r="X695" i="16" s="1"/>
  <c r="BA694" i="16"/>
  <c r="AM694" i="16"/>
  <c r="AG694" i="16" s="1"/>
  <c r="Z694" i="16"/>
  <c r="V694" i="16"/>
  <c r="BA693" i="16"/>
  <c r="AM693" i="16"/>
  <c r="AG693" i="16" s="1"/>
  <c r="Z693" i="16"/>
  <c r="V693" i="16"/>
  <c r="X693" i="16" s="1"/>
  <c r="BA692" i="16"/>
  <c r="AM692" i="16"/>
  <c r="AG692" i="16" s="1"/>
  <c r="Z692" i="16"/>
  <c r="V692" i="16"/>
  <c r="BA691" i="16"/>
  <c r="AM691" i="16"/>
  <c r="AG691" i="16" s="1"/>
  <c r="Z691" i="16"/>
  <c r="V691" i="16"/>
  <c r="X691" i="16" s="1"/>
  <c r="BA690" i="16"/>
  <c r="AM690" i="16"/>
  <c r="AG690" i="16" s="1"/>
  <c r="Z690" i="16"/>
  <c r="V690" i="16"/>
  <c r="BA689" i="16"/>
  <c r="AM689" i="16"/>
  <c r="AG689" i="16" s="1"/>
  <c r="Z689" i="16"/>
  <c r="V689" i="16"/>
  <c r="X689" i="16" s="1"/>
  <c r="BA688" i="16"/>
  <c r="AM688" i="16"/>
  <c r="AG688" i="16" s="1"/>
  <c r="Z688" i="16"/>
  <c r="V688" i="16"/>
  <c r="BA687" i="16"/>
  <c r="AM687" i="16"/>
  <c r="AG687" i="16" s="1"/>
  <c r="Z687" i="16"/>
  <c r="V687" i="16"/>
  <c r="X687" i="16" s="1"/>
  <c r="BA686" i="16"/>
  <c r="AM686" i="16"/>
  <c r="AG686" i="16" s="1"/>
  <c r="Z686" i="16"/>
  <c r="V686" i="16"/>
  <c r="BA685" i="16"/>
  <c r="AM685" i="16"/>
  <c r="AG685" i="16" s="1"/>
  <c r="Z685" i="16"/>
  <c r="V685" i="16"/>
  <c r="X685" i="16" s="1"/>
  <c r="BA684" i="16"/>
  <c r="AM684" i="16"/>
  <c r="AG684" i="16" s="1"/>
  <c r="Z684" i="16"/>
  <c r="V684" i="16"/>
  <c r="BA683" i="16"/>
  <c r="AM683" i="16"/>
  <c r="AG683" i="16" s="1"/>
  <c r="Z683" i="16"/>
  <c r="V683" i="16"/>
  <c r="X683" i="16" s="1"/>
  <c r="BA682" i="16"/>
  <c r="AM682" i="16"/>
  <c r="AG682" i="16" s="1"/>
  <c r="Z682" i="16"/>
  <c r="V682" i="16"/>
  <c r="BA681" i="16"/>
  <c r="AM681" i="16"/>
  <c r="AG681" i="16" s="1"/>
  <c r="Z681" i="16"/>
  <c r="V681" i="16"/>
  <c r="X681" i="16" s="1"/>
  <c r="BA680" i="16"/>
  <c r="AM680" i="16"/>
  <c r="AG680" i="16" s="1"/>
  <c r="Z680" i="16"/>
  <c r="V680" i="16"/>
  <c r="BA679" i="16"/>
  <c r="AM679" i="16"/>
  <c r="AG679" i="16" s="1"/>
  <c r="Z679" i="16"/>
  <c r="V679" i="16"/>
  <c r="X679" i="16" s="1"/>
  <c r="BA678" i="16"/>
  <c r="AM678" i="16"/>
  <c r="AG678" i="16" s="1"/>
  <c r="Z678" i="16"/>
  <c r="V678" i="16"/>
  <c r="BA677" i="16"/>
  <c r="AM677" i="16"/>
  <c r="AG677" i="16" s="1"/>
  <c r="Z677" i="16"/>
  <c r="V677" i="16"/>
  <c r="X677" i="16" s="1"/>
  <c r="BA676" i="16"/>
  <c r="AM676" i="16"/>
  <c r="AG676" i="16" s="1"/>
  <c r="Z676" i="16"/>
  <c r="V676" i="16"/>
  <c r="BA675" i="16"/>
  <c r="AM675" i="16"/>
  <c r="AG675" i="16" s="1"/>
  <c r="Z675" i="16"/>
  <c r="V675" i="16"/>
  <c r="X675" i="16" s="1"/>
  <c r="BA674" i="16"/>
  <c r="AM674" i="16"/>
  <c r="AG674" i="16" s="1"/>
  <c r="Z674" i="16"/>
  <c r="V674" i="16"/>
  <c r="BA673" i="16"/>
  <c r="AM673" i="16"/>
  <c r="AG673" i="16" s="1"/>
  <c r="Z673" i="16"/>
  <c r="V673" i="16"/>
  <c r="X673" i="16" s="1"/>
  <c r="BA672" i="16"/>
  <c r="AM672" i="16"/>
  <c r="AG672" i="16" s="1"/>
  <c r="Z672" i="16"/>
  <c r="X672" i="16"/>
  <c r="V672" i="16"/>
  <c r="BA671" i="16"/>
  <c r="AM671" i="16"/>
  <c r="AG671" i="16" s="1"/>
  <c r="Z671" i="16"/>
  <c r="V671" i="16"/>
  <c r="BA670" i="16"/>
  <c r="AM670" i="16"/>
  <c r="AG670" i="16"/>
  <c r="AO670" i="16" s="1"/>
  <c r="Z670" i="16"/>
  <c r="X670" i="16"/>
  <c r="V670" i="16"/>
  <c r="BA669" i="16"/>
  <c r="AM669" i="16"/>
  <c r="AG669" i="16" s="1"/>
  <c r="Z669" i="16"/>
  <c r="V669" i="16"/>
  <c r="BA668" i="16"/>
  <c r="AM668" i="16"/>
  <c r="AG668" i="16"/>
  <c r="AO668" i="16" s="1"/>
  <c r="Z668" i="16"/>
  <c r="X668" i="16"/>
  <c r="V668" i="16"/>
  <c r="BA667" i="16"/>
  <c r="AM667" i="16"/>
  <c r="AG667" i="16" s="1"/>
  <c r="Z667" i="16"/>
  <c r="V667" i="16"/>
  <c r="BA666" i="16"/>
  <c r="AM666" i="16"/>
  <c r="AG666" i="16"/>
  <c r="AO666" i="16" s="1"/>
  <c r="Z666" i="16"/>
  <c r="X666" i="16"/>
  <c r="V666" i="16"/>
  <c r="BA665" i="16"/>
  <c r="AM665" i="16"/>
  <c r="AG665" i="16" s="1"/>
  <c r="Z665" i="16"/>
  <c r="V665" i="16"/>
  <c r="BA664" i="16"/>
  <c r="AM664" i="16"/>
  <c r="AG664" i="16"/>
  <c r="AO664" i="16" s="1"/>
  <c r="Z664" i="16"/>
  <c r="X664" i="16"/>
  <c r="V664" i="16"/>
  <c r="BA663" i="16"/>
  <c r="AM663" i="16"/>
  <c r="AG663" i="16" s="1"/>
  <c r="Z663" i="16"/>
  <c r="V663" i="16"/>
  <c r="BA662" i="16"/>
  <c r="AM662" i="16"/>
  <c r="AG662" i="16"/>
  <c r="AO662" i="16" s="1"/>
  <c r="Z662" i="16"/>
  <c r="X662" i="16"/>
  <c r="V662" i="16"/>
  <c r="BA661" i="16"/>
  <c r="AM661" i="16"/>
  <c r="AG661" i="16" s="1"/>
  <c r="Z661" i="16"/>
  <c r="V661" i="16"/>
  <c r="BA660" i="16"/>
  <c r="AM660" i="16"/>
  <c r="AG660" i="16"/>
  <c r="AO660" i="16" s="1"/>
  <c r="Z660" i="16"/>
  <c r="X660" i="16"/>
  <c r="V660" i="16"/>
  <c r="BA659" i="16"/>
  <c r="AM659" i="16"/>
  <c r="AG659" i="16" s="1"/>
  <c r="Z659" i="16"/>
  <c r="V659" i="16"/>
  <c r="BA658" i="16"/>
  <c r="AM658" i="16"/>
  <c r="AG658" i="16"/>
  <c r="AO658" i="16" s="1"/>
  <c r="Z658" i="16"/>
  <c r="X658" i="16"/>
  <c r="V658" i="16"/>
  <c r="BA657" i="16"/>
  <c r="AM657" i="16"/>
  <c r="AG657" i="16" s="1"/>
  <c r="Z657" i="16"/>
  <c r="V657" i="16"/>
  <c r="BA656" i="16"/>
  <c r="AM656" i="16"/>
  <c r="AG656" i="16"/>
  <c r="AO656" i="16" s="1"/>
  <c r="Z656" i="16"/>
  <c r="X656" i="16"/>
  <c r="V656" i="16"/>
  <c r="BA655" i="16"/>
  <c r="AM655" i="16"/>
  <c r="AG655" i="16" s="1"/>
  <c r="Z655" i="16"/>
  <c r="V655" i="16"/>
  <c r="BA654" i="16"/>
  <c r="AM654" i="16"/>
  <c r="AG654" i="16"/>
  <c r="AO654" i="16" s="1"/>
  <c r="Z654" i="16"/>
  <c r="X654" i="16"/>
  <c r="V654" i="16"/>
  <c r="BA653" i="16"/>
  <c r="AM653" i="16"/>
  <c r="AG653" i="16" s="1"/>
  <c r="Z653" i="16"/>
  <c r="V653" i="16"/>
  <c r="BA652" i="16"/>
  <c r="AM652" i="16"/>
  <c r="AG652" i="16"/>
  <c r="AO652" i="16" s="1"/>
  <c r="Z652" i="16"/>
  <c r="X652" i="16"/>
  <c r="V652" i="16"/>
  <c r="BA651" i="16"/>
  <c r="AM651" i="16"/>
  <c r="AG651" i="16" s="1"/>
  <c r="Z651" i="16"/>
  <c r="V651" i="16"/>
  <c r="BA650" i="16"/>
  <c r="AM650" i="16"/>
  <c r="AG650" i="16"/>
  <c r="AO650" i="16" s="1"/>
  <c r="Z650" i="16"/>
  <c r="X650" i="16"/>
  <c r="V650" i="16"/>
  <c r="BA649" i="16"/>
  <c r="AM649" i="16"/>
  <c r="AG649" i="16" s="1"/>
  <c r="Z649" i="16"/>
  <c r="V649" i="16"/>
  <c r="BA648" i="16"/>
  <c r="AM648" i="16"/>
  <c r="AG648" i="16"/>
  <c r="AO648" i="16" s="1"/>
  <c r="Z648" i="16"/>
  <c r="X648" i="16"/>
  <c r="V648" i="16"/>
  <c r="BA647" i="16"/>
  <c r="AM647" i="16"/>
  <c r="AG647" i="16" s="1"/>
  <c r="Z647" i="16"/>
  <c r="V647" i="16"/>
  <c r="BA646" i="16"/>
  <c r="AM646" i="16"/>
  <c r="AG646" i="16"/>
  <c r="AO646" i="16" s="1"/>
  <c r="Z646" i="16"/>
  <c r="X646" i="16"/>
  <c r="V646" i="16"/>
  <c r="BA645" i="16"/>
  <c r="AM645" i="16"/>
  <c r="AG645" i="16" s="1"/>
  <c r="Z645" i="16"/>
  <c r="V645" i="16"/>
  <c r="BA644" i="16"/>
  <c r="AM644" i="16"/>
  <c r="AG644" i="16"/>
  <c r="AO644" i="16" s="1"/>
  <c r="Z644" i="16"/>
  <c r="X644" i="16"/>
  <c r="V644" i="16"/>
  <c r="BA643" i="16"/>
  <c r="AM643" i="16"/>
  <c r="AG643" i="16" s="1"/>
  <c r="Z643" i="16"/>
  <c r="V643" i="16"/>
  <c r="BA642" i="16"/>
  <c r="AM642" i="16"/>
  <c r="AG642" i="16"/>
  <c r="AO642" i="16" s="1"/>
  <c r="Z642" i="16"/>
  <c r="X642" i="16"/>
  <c r="V642" i="16"/>
  <c r="BA641" i="16"/>
  <c r="AM641" i="16"/>
  <c r="AG641" i="16" s="1"/>
  <c r="Z641" i="16"/>
  <c r="V641" i="16"/>
  <c r="BA640" i="16"/>
  <c r="AM640" i="16"/>
  <c r="AG640" i="16"/>
  <c r="AO640" i="16" s="1"/>
  <c r="Z640" i="16"/>
  <c r="X640" i="16"/>
  <c r="V640" i="16"/>
  <c r="BA639" i="16"/>
  <c r="AM639" i="16"/>
  <c r="AG639" i="16" s="1"/>
  <c r="Z639" i="16"/>
  <c r="V639" i="16"/>
  <c r="BA638" i="16"/>
  <c r="AM638" i="16"/>
  <c r="AG638" i="16"/>
  <c r="AO638" i="16" s="1"/>
  <c r="Z638" i="16"/>
  <c r="X638" i="16"/>
  <c r="V638" i="16"/>
  <c r="BA637" i="16"/>
  <c r="AM637" i="16"/>
  <c r="AG637" i="16" s="1"/>
  <c r="Z637" i="16"/>
  <c r="V637" i="16"/>
  <c r="BA636" i="16"/>
  <c r="AM636" i="16"/>
  <c r="AG636" i="16"/>
  <c r="AO636" i="16" s="1"/>
  <c r="Z636" i="16"/>
  <c r="X636" i="16"/>
  <c r="V636" i="16"/>
  <c r="BA635" i="16"/>
  <c r="AM635" i="16"/>
  <c r="AG635" i="16" s="1"/>
  <c r="Z635" i="16"/>
  <c r="V635" i="16"/>
  <c r="BA634" i="16"/>
  <c r="AM634" i="16"/>
  <c r="AG634" i="16"/>
  <c r="AO634" i="16" s="1"/>
  <c r="Z634" i="16"/>
  <c r="X634" i="16"/>
  <c r="V634" i="16"/>
  <c r="BA633" i="16"/>
  <c r="AM633" i="16"/>
  <c r="AG633" i="16" s="1"/>
  <c r="Z633" i="16"/>
  <c r="V633" i="16"/>
  <c r="BA632" i="16"/>
  <c r="AM632" i="16"/>
  <c r="AG632" i="16"/>
  <c r="AO632" i="16" s="1"/>
  <c r="Z632" i="16"/>
  <c r="X632" i="16"/>
  <c r="V632" i="16"/>
  <c r="BA631" i="16"/>
  <c r="AM631" i="16"/>
  <c r="AG631" i="16" s="1"/>
  <c r="Z631" i="16"/>
  <c r="V631" i="16"/>
  <c r="BA630" i="16"/>
  <c r="AM630" i="16"/>
  <c r="AG630" i="16"/>
  <c r="AO630" i="16" s="1"/>
  <c r="Z630" i="16"/>
  <c r="X630" i="16"/>
  <c r="V630" i="16"/>
  <c r="BA629" i="16"/>
  <c r="AM629" i="16"/>
  <c r="AG629" i="16" s="1"/>
  <c r="Z629" i="16"/>
  <c r="V629" i="16"/>
  <c r="BA628" i="16"/>
  <c r="AM628" i="16"/>
  <c r="AG628" i="16"/>
  <c r="AO628" i="16" s="1"/>
  <c r="Z628" i="16"/>
  <c r="X628" i="16"/>
  <c r="V628" i="16"/>
  <c r="BA627" i="16"/>
  <c r="AM627" i="16"/>
  <c r="AG627" i="16" s="1"/>
  <c r="Z627" i="16"/>
  <c r="V627" i="16"/>
  <c r="BA626" i="16"/>
  <c r="AM626" i="16"/>
  <c r="AG626" i="16"/>
  <c r="AO626" i="16" s="1"/>
  <c r="Z626" i="16"/>
  <c r="X626" i="16"/>
  <c r="V626" i="16"/>
  <c r="BA625" i="16"/>
  <c r="AM625" i="16"/>
  <c r="AG625" i="16" s="1"/>
  <c r="Z625" i="16"/>
  <c r="V625" i="16"/>
  <c r="BA624" i="16"/>
  <c r="AM624" i="16"/>
  <c r="AG624" i="16"/>
  <c r="AO624" i="16" s="1"/>
  <c r="Z624" i="16"/>
  <c r="X624" i="16"/>
  <c r="V624" i="16"/>
  <c r="BA623" i="16"/>
  <c r="AM623" i="16"/>
  <c r="AG623" i="16" s="1"/>
  <c r="Z623" i="16"/>
  <c r="V623" i="16"/>
  <c r="BA622" i="16"/>
  <c r="AM622" i="16"/>
  <c r="AG622" i="16"/>
  <c r="AO622" i="16" s="1"/>
  <c r="Z622" i="16"/>
  <c r="X622" i="16"/>
  <c r="V622" i="16"/>
  <c r="BA621" i="16"/>
  <c r="AM621" i="16"/>
  <c r="AG621" i="16" s="1"/>
  <c r="Z621" i="16"/>
  <c r="V621" i="16"/>
  <c r="BA620" i="16"/>
  <c r="AM620" i="16"/>
  <c r="AG620" i="16"/>
  <c r="AO620" i="16" s="1"/>
  <c r="Z620" i="16"/>
  <c r="X620" i="16"/>
  <c r="V620" i="16"/>
  <c r="BA619" i="16"/>
  <c r="AM619" i="16"/>
  <c r="AG619" i="16" s="1"/>
  <c r="Z619" i="16"/>
  <c r="V619" i="16"/>
  <c r="BA618" i="16"/>
  <c r="AM618" i="16"/>
  <c r="AG618" i="16"/>
  <c r="AO618" i="16" s="1"/>
  <c r="Z618" i="16"/>
  <c r="X618" i="16"/>
  <c r="V618" i="16"/>
  <c r="BA617" i="16"/>
  <c r="AM617" i="16"/>
  <c r="AG617" i="16" s="1"/>
  <c r="Z617" i="16"/>
  <c r="V617" i="16"/>
  <c r="BA616" i="16"/>
  <c r="AM616" i="16"/>
  <c r="AG616" i="16"/>
  <c r="AO616" i="16" s="1"/>
  <c r="Z616" i="16"/>
  <c r="X616" i="16"/>
  <c r="V616" i="16"/>
  <c r="BA615" i="16"/>
  <c r="AM615" i="16"/>
  <c r="AG615" i="16" s="1"/>
  <c r="Z615" i="16"/>
  <c r="V615" i="16"/>
  <c r="BA614" i="16"/>
  <c r="AM614" i="16"/>
  <c r="AG614" i="16"/>
  <c r="AO614" i="16" s="1"/>
  <c r="Z614" i="16"/>
  <c r="X614" i="16"/>
  <c r="V614" i="16"/>
  <c r="BA613" i="16"/>
  <c r="AM613" i="16"/>
  <c r="AG613" i="16" s="1"/>
  <c r="Z613" i="16"/>
  <c r="V613" i="16"/>
  <c r="BA612" i="16"/>
  <c r="AM612" i="16"/>
  <c r="AG612" i="16"/>
  <c r="AO612" i="16" s="1"/>
  <c r="Z612" i="16"/>
  <c r="X612" i="16"/>
  <c r="V612" i="16"/>
  <c r="BA611" i="16"/>
  <c r="AM611" i="16"/>
  <c r="AG611" i="16" s="1"/>
  <c r="Z611" i="16"/>
  <c r="V611" i="16"/>
  <c r="BA610" i="16"/>
  <c r="AM610" i="16"/>
  <c r="AG610" i="16"/>
  <c r="AO610" i="16" s="1"/>
  <c r="Z610" i="16"/>
  <c r="X610" i="16"/>
  <c r="V610" i="16"/>
  <c r="BA609" i="16"/>
  <c r="AM609" i="16"/>
  <c r="AG609" i="16" s="1"/>
  <c r="Z609" i="16"/>
  <c r="V609" i="16"/>
  <c r="BA608" i="16"/>
  <c r="AM608" i="16"/>
  <c r="AG608" i="16"/>
  <c r="AO608" i="16" s="1"/>
  <c r="Z608" i="16"/>
  <c r="X608" i="16"/>
  <c r="V608" i="16"/>
  <c r="BA607" i="16"/>
  <c r="AM607" i="16"/>
  <c r="AG607" i="16" s="1"/>
  <c r="Z607" i="16"/>
  <c r="V607" i="16"/>
  <c r="BA606" i="16"/>
  <c r="AM606" i="16"/>
  <c r="AG606" i="16"/>
  <c r="AO606" i="16" s="1"/>
  <c r="Z606" i="16"/>
  <c r="X606" i="16"/>
  <c r="V606" i="16"/>
  <c r="BA605" i="16"/>
  <c r="AM605" i="16"/>
  <c r="AG605" i="16" s="1"/>
  <c r="Z605" i="16"/>
  <c r="V605" i="16"/>
  <c r="BA604" i="16"/>
  <c r="AM604" i="16"/>
  <c r="AG604" i="16"/>
  <c r="AO604" i="16" s="1"/>
  <c r="Z604" i="16"/>
  <c r="X604" i="16"/>
  <c r="V604" i="16"/>
  <c r="BA603" i="16"/>
  <c r="AM603" i="16"/>
  <c r="AG603" i="16" s="1"/>
  <c r="Z603" i="16"/>
  <c r="V603" i="16"/>
  <c r="BA602" i="16"/>
  <c r="AM602" i="16"/>
  <c r="AG602" i="16"/>
  <c r="AO602" i="16" s="1"/>
  <c r="Z602" i="16"/>
  <c r="X602" i="16"/>
  <c r="V602" i="16"/>
  <c r="BA601" i="16"/>
  <c r="AM601" i="16"/>
  <c r="AG601" i="16" s="1"/>
  <c r="Z601" i="16"/>
  <c r="V601" i="16"/>
  <c r="BA600" i="16"/>
  <c r="AM600" i="16"/>
  <c r="AG600" i="16"/>
  <c r="AO600" i="16" s="1"/>
  <c r="Z600" i="16"/>
  <c r="X600" i="16"/>
  <c r="V600" i="16"/>
  <c r="BA599" i="16"/>
  <c r="AM599" i="16"/>
  <c r="AG599" i="16" s="1"/>
  <c r="Z599" i="16"/>
  <c r="V599" i="16"/>
  <c r="BA598" i="16"/>
  <c r="AM598" i="16"/>
  <c r="AG598" i="16"/>
  <c r="AO598" i="16" s="1"/>
  <c r="Z598" i="16"/>
  <c r="X598" i="16"/>
  <c r="V598" i="16"/>
  <c r="BA597" i="16"/>
  <c r="AM597" i="16"/>
  <c r="AG597" i="16" s="1"/>
  <c r="Z597" i="16"/>
  <c r="V597" i="16"/>
  <c r="BA596" i="16"/>
  <c r="AM596" i="16"/>
  <c r="AG596" i="16"/>
  <c r="AO596" i="16" s="1"/>
  <c r="Z596" i="16"/>
  <c r="X596" i="16"/>
  <c r="V596" i="16"/>
  <c r="BA595" i="16"/>
  <c r="AM595" i="16"/>
  <c r="AG595" i="16" s="1"/>
  <c r="Z595" i="16"/>
  <c r="V595" i="16"/>
  <c r="BA594" i="16"/>
  <c r="AM594" i="16"/>
  <c r="AG594" i="16"/>
  <c r="AO594" i="16" s="1"/>
  <c r="Z594" i="16"/>
  <c r="X594" i="16"/>
  <c r="V594" i="16"/>
  <c r="BA593" i="16"/>
  <c r="AM593" i="16"/>
  <c r="AG593" i="16" s="1"/>
  <c r="Z593" i="16"/>
  <c r="V593" i="16"/>
  <c r="BA592" i="16"/>
  <c r="AM592" i="16"/>
  <c r="AG592" i="16"/>
  <c r="AO592" i="16" s="1"/>
  <c r="Z592" i="16"/>
  <c r="X592" i="16"/>
  <c r="V592" i="16"/>
  <c r="BA591" i="16"/>
  <c r="AM591" i="16"/>
  <c r="AG591" i="16" s="1"/>
  <c r="Z591" i="16"/>
  <c r="V591" i="16"/>
  <c r="BA590" i="16"/>
  <c r="AM590" i="16"/>
  <c r="AG590" i="16"/>
  <c r="AO590" i="16" s="1"/>
  <c r="Z590" i="16"/>
  <c r="X590" i="16"/>
  <c r="V590" i="16"/>
  <c r="BA589" i="16"/>
  <c r="AM589" i="16"/>
  <c r="AG589" i="16" s="1"/>
  <c r="Z589" i="16"/>
  <c r="V589" i="16"/>
  <c r="BA588" i="16"/>
  <c r="AM588" i="16"/>
  <c r="AG588" i="16"/>
  <c r="AO588" i="16" s="1"/>
  <c r="Z588" i="16"/>
  <c r="X588" i="16"/>
  <c r="V588" i="16"/>
  <c r="BA587" i="16"/>
  <c r="AM587" i="16"/>
  <c r="AG587" i="16" s="1"/>
  <c r="Z587" i="16"/>
  <c r="V587" i="16"/>
  <c r="BA586" i="16"/>
  <c r="AM586" i="16"/>
  <c r="AG586" i="16"/>
  <c r="AO586" i="16" s="1"/>
  <c r="Z586" i="16"/>
  <c r="X586" i="16"/>
  <c r="V586" i="16"/>
  <c r="BA585" i="16"/>
  <c r="AM585" i="16"/>
  <c r="AG585" i="16" s="1"/>
  <c r="Z585" i="16"/>
  <c r="V585" i="16"/>
  <c r="BA584" i="16"/>
  <c r="AM584" i="16"/>
  <c r="AG584" i="16"/>
  <c r="AO584" i="16" s="1"/>
  <c r="Z584" i="16"/>
  <c r="X584" i="16"/>
  <c r="V584" i="16"/>
  <c r="BA583" i="16"/>
  <c r="AM583" i="16"/>
  <c r="AG583" i="16" s="1"/>
  <c r="Z583" i="16"/>
  <c r="V583" i="16"/>
  <c r="BA582" i="16"/>
  <c r="AM582" i="16"/>
  <c r="AG582" i="16"/>
  <c r="AO582" i="16" s="1"/>
  <c r="Z582" i="16"/>
  <c r="X582" i="16"/>
  <c r="V582" i="16"/>
  <c r="BA581" i="16"/>
  <c r="AM581" i="16"/>
  <c r="AG581" i="16" s="1"/>
  <c r="Z581" i="16"/>
  <c r="V581" i="16"/>
  <c r="BA580" i="16"/>
  <c r="AM580" i="16"/>
  <c r="AG580" i="16"/>
  <c r="AO580" i="16" s="1"/>
  <c r="Z580" i="16"/>
  <c r="X580" i="16"/>
  <c r="V580" i="16"/>
  <c r="BA579" i="16"/>
  <c r="AM579" i="16"/>
  <c r="AG579" i="16" s="1"/>
  <c r="Z579" i="16"/>
  <c r="V579" i="16"/>
  <c r="BA578" i="16"/>
  <c r="AM578" i="16"/>
  <c r="AG578" i="16"/>
  <c r="AO578" i="16" s="1"/>
  <c r="Z578" i="16"/>
  <c r="X578" i="16"/>
  <c r="V578" i="16"/>
  <c r="BA577" i="16"/>
  <c r="AM577" i="16"/>
  <c r="AG577" i="16" s="1"/>
  <c r="Z577" i="16"/>
  <c r="V577" i="16"/>
  <c r="BA576" i="16"/>
  <c r="AM576" i="16"/>
  <c r="AG576" i="16"/>
  <c r="AO576" i="16" s="1"/>
  <c r="Z576" i="16"/>
  <c r="X576" i="16"/>
  <c r="V576" i="16"/>
  <c r="BA575" i="16"/>
  <c r="AM575" i="16"/>
  <c r="AG575" i="16" s="1"/>
  <c r="Z575" i="16"/>
  <c r="V575" i="16"/>
  <c r="BA574" i="16"/>
  <c r="AM574" i="16"/>
  <c r="AG574" i="16"/>
  <c r="AO574" i="16" s="1"/>
  <c r="Z574" i="16"/>
  <c r="X574" i="16"/>
  <c r="V574" i="16"/>
  <c r="BA573" i="16"/>
  <c r="AM573" i="16"/>
  <c r="AG573" i="16" s="1"/>
  <c r="Z573" i="16"/>
  <c r="V573" i="16"/>
  <c r="BA572" i="16"/>
  <c r="AM572" i="16"/>
  <c r="AG572" i="16"/>
  <c r="AO572" i="16" s="1"/>
  <c r="Z572" i="16"/>
  <c r="X572" i="16"/>
  <c r="V572" i="16"/>
  <c r="BA571" i="16"/>
  <c r="AM571" i="16"/>
  <c r="AG571" i="16" s="1"/>
  <c r="Z571" i="16"/>
  <c r="V571" i="16"/>
  <c r="BA570" i="16"/>
  <c r="AM570" i="16"/>
  <c r="AG570" i="16"/>
  <c r="AO570" i="16" s="1"/>
  <c r="Z570" i="16"/>
  <c r="X570" i="16"/>
  <c r="V570" i="16"/>
  <c r="BA569" i="16"/>
  <c r="AM569" i="16"/>
  <c r="AG569" i="16" s="1"/>
  <c r="Z569" i="16"/>
  <c r="V569" i="16"/>
  <c r="BA568" i="16"/>
  <c r="AM568" i="16"/>
  <c r="AG568" i="16"/>
  <c r="AO568" i="16" s="1"/>
  <c r="Z568" i="16"/>
  <c r="X568" i="16"/>
  <c r="V568" i="16"/>
  <c r="BA567" i="16"/>
  <c r="AM567" i="16"/>
  <c r="AG567" i="16" s="1"/>
  <c r="Z567" i="16"/>
  <c r="V567" i="16"/>
  <c r="BA566" i="16"/>
  <c r="AM566" i="16"/>
  <c r="AG566" i="16"/>
  <c r="AO566" i="16" s="1"/>
  <c r="Z566" i="16"/>
  <c r="X566" i="16"/>
  <c r="V566" i="16"/>
  <c r="BA565" i="16"/>
  <c r="AM565" i="16"/>
  <c r="AG565" i="16" s="1"/>
  <c r="Z565" i="16"/>
  <c r="V565" i="16"/>
  <c r="BA564" i="16"/>
  <c r="AM564" i="16"/>
  <c r="AG564" i="16"/>
  <c r="AO564" i="16" s="1"/>
  <c r="Z564" i="16"/>
  <c r="X564" i="16"/>
  <c r="V564" i="16"/>
  <c r="BA563" i="16"/>
  <c r="AM563" i="16"/>
  <c r="AG563" i="16" s="1"/>
  <c r="Z563" i="16"/>
  <c r="V563" i="16"/>
  <c r="BA562" i="16"/>
  <c r="AM562" i="16"/>
  <c r="AG562" i="16"/>
  <c r="AO562" i="16" s="1"/>
  <c r="Z562" i="16"/>
  <c r="X562" i="16"/>
  <c r="V562" i="16"/>
  <c r="BA561" i="16"/>
  <c r="AM561" i="16"/>
  <c r="AG561" i="16" s="1"/>
  <c r="Z561" i="16"/>
  <c r="V561" i="16"/>
  <c r="BA560" i="16"/>
  <c r="AM560" i="16"/>
  <c r="AG560" i="16"/>
  <c r="AO560" i="16" s="1"/>
  <c r="Z560" i="16"/>
  <c r="X560" i="16"/>
  <c r="V560" i="16"/>
  <c r="BA559" i="16"/>
  <c r="AM559" i="16"/>
  <c r="AG559" i="16" s="1"/>
  <c r="Z559" i="16"/>
  <c r="V559" i="16"/>
  <c r="BA558" i="16"/>
  <c r="AM558" i="16"/>
  <c r="AG558" i="16"/>
  <c r="AO558" i="16" s="1"/>
  <c r="Z558" i="16"/>
  <c r="X558" i="16"/>
  <c r="V558" i="16"/>
  <c r="BA557" i="16"/>
  <c r="AM557" i="16"/>
  <c r="AG557" i="16" s="1"/>
  <c r="Z557" i="16"/>
  <c r="V557" i="16"/>
  <c r="BA556" i="16"/>
  <c r="AM556" i="16"/>
  <c r="AG556" i="16"/>
  <c r="AO556" i="16" s="1"/>
  <c r="Z556" i="16"/>
  <c r="X556" i="16"/>
  <c r="V556" i="16"/>
  <c r="BA555" i="16"/>
  <c r="AM555" i="16"/>
  <c r="AG555" i="16" s="1"/>
  <c r="Z555" i="16"/>
  <c r="V555" i="16"/>
  <c r="BA554" i="16"/>
  <c r="AM554" i="16"/>
  <c r="AG554" i="16"/>
  <c r="AO554" i="16" s="1"/>
  <c r="Z554" i="16"/>
  <c r="X554" i="16"/>
  <c r="V554" i="16"/>
  <c r="BA553" i="16"/>
  <c r="AM553" i="16"/>
  <c r="AG553" i="16" s="1"/>
  <c r="Z553" i="16"/>
  <c r="V553" i="16"/>
  <c r="BA552" i="16"/>
  <c r="AM552" i="16"/>
  <c r="AG552" i="16"/>
  <c r="AO552" i="16" s="1"/>
  <c r="Z552" i="16"/>
  <c r="X552" i="16"/>
  <c r="V552" i="16"/>
  <c r="BA551" i="16"/>
  <c r="AM551" i="16"/>
  <c r="AG551" i="16" s="1"/>
  <c r="Z551" i="16"/>
  <c r="V551" i="16"/>
  <c r="BA550" i="16"/>
  <c r="AM550" i="16"/>
  <c r="AG550" i="16"/>
  <c r="AO550" i="16" s="1"/>
  <c r="Z550" i="16"/>
  <c r="X550" i="16"/>
  <c r="V550" i="16"/>
  <c r="BA549" i="16"/>
  <c r="AM549" i="16"/>
  <c r="AG549" i="16" s="1"/>
  <c r="Z549" i="16"/>
  <c r="V549" i="16"/>
  <c r="BA548" i="16"/>
  <c r="AM548" i="16"/>
  <c r="AG548" i="16"/>
  <c r="AO548" i="16" s="1"/>
  <c r="Z548" i="16"/>
  <c r="X548" i="16"/>
  <c r="V548" i="16"/>
  <c r="BA547" i="16"/>
  <c r="AM547" i="16"/>
  <c r="AG547" i="16" s="1"/>
  <c r="Z547" i="16"/>
  <c r="V547" i="16"/>
  <c r="BA546" i="16"/>
  <c r="AM546" i="16"/>
  <c r="AG546" i="16"/>
  <c r="AO546" i="16" s="1"/>
  <c r="Z546" i="16"/>
  <c r="X546" i="16"/>
  <c r="V546" i="16"/>
  <c r="BA545" i="16"/>
  <c r="AM545" i="16"/>
  <c r="AG545" i="16" s="1"/>
  <c r="Z545" i="16"/>
  <c r="V545" i="16"/>
  <c r="BA544" i="16"/>
  <c r="AM544" i="16"/>
  <c r="AG544" i="16"/>
  <c r="AO544" i="16" s="1"/>
  <c r="Z544" i="16"/>
  <c r="X544" i="16"/>
  <c r="V544" i="16"/>
  <c r="BA543" i="16"/>
  <c r="AM543" i="16"/>
  <c r="AG543" i="16" s="1"/>
  <c r="Z543" i="16"/>
  <c r="V543" i="16"/>
  <c r="BA542" i="16"/>
  <c r="AM542" i="16"/>
  <c r="AG542" i="16"/>
  <c r="AO542" i="16" s="1"/>
  <c r="Z542" i="16"/>
  <c r="X542" i="16"/>
  <c r="V542" i="16"/>
  <c r="BA541" i="16"/>
  <c r="AM541" i="16"/>
  <c r="AG541" i="16" s="1"/>
  <c r="Z541" i="16"/>
  <c r="V541" i="16"/>
  <c r="BA540" i="16"/>
  <c r="AM540" i="16"/>
  <c r="AG540" i="16"/>
  <c r="AO540" i="16" s="1"/>
  <c r="Z540" i="16"/>
  <c r="X540" i="16"/>
  <c r="V540" i="16"/>
  <c r="BA539" i="16"/>
  <c r="AM539" i="16"/>
  <c r="AG539" i="16" s="1"/>
  <c r="Z539" i="16"/>
  <c r="V539" i="16"/>
  <c r="BA538" i="16"/>
  <c r="AM538" i="16"/>
  <c r="AG538" i="16"/>
  <c r="AO538" i="16" s="1"/>
  <c r="Z538" i="16"/>
  <c r="X538" i="16"/>
  <c r="V538" i="16"/>
  <c r="BA537" i="16"/>
  <c r="AM537" i="16"/>
  <c r="AG537" i="16" s="1"/>
  <c r="Z537" i="16"/>
  <c r="V537" i="16"/>
  <c r="BA536" i="16"/>
  <c r="AM536" i="16"/>
  <c r="AG536" i="16"/>
  <c r="AO536" i="16" s="1"/>
  <c r="Z536" i="16"/>
  <c r="X536" i="16"/>
  <c r="V536" i="16"/>
  <c r="BA535" i="16"/>
  <c r="AM535" i="16"/>
  <c r="AG535" i="16" s="1"/>
  <c r="Z535" i="16"/>
  <c r="V535" i="16"/>
  <c r="BA534" i="16"/>
  <c r="AM534" i="16"/>
  <c r="AG534" i="16"/>
  <c r="AO534" i="16" s="1"/>
  <c r="Z534" i="16"/>
  <c r="X534" i="16"/>
  <c r="V534" i="16"/>
  <c r="BA533" i="16"/>
  <c r="AM533" i="16"/>
  <c r="AG533" i="16" s="1"/>
  <c r="Z533" i="16"/>
  <c r="V533" i="16"/>
  <c r="BA532" i="16"/>
  <c r="AM532" i="16"/>
  <c r="AG532" i="16"/>
  <c r="AO532" i="16" s="1"/>
  <c r="Z532" i="16"/>
  <c r="X532" i="16"/>
  <c r="V532" i="16"/>
  <c r="BA531" i="16"/>
  <c r="AM531" i="16"/>
  <c r="AG531" i="16" s="1"/>
  <c r="Z531" i="16"/>
  <c r="V531" i="16"/>
  <c r="BA530" i="16"/>
  <c r="AM530" i="16"/>
  <c r="AG530" i="16"/>
  <c r="AO530" i="16" s="1"/>
  <c r="Z530" i="16"/>
  <c r="X530" i="16"/>
  <c r="V530" i="16"/>
  <c r="BA529" i="16"/>
  <c r="AM529" i="16"/>
  <c r="AG529" i="16" s="1"/>
  <c r="Z529" i="16"/>
  <c r="V529" i="16"/>
  <c r="BA528" i="16"/>
  <c r="AM528" i="16"/>
  <c r="AG528" i="16"/>
  <c r="AO528" i="16" s="1"/>
  <c r="Z528" i="16"/>
  <c r="X528" i="16"/>
  <c r="V528" i="16"/>
  <c r="BA527" i="16"/>
  <c r="AM527" i="16"/>
  <c r="AG527" i="16" s="1"/>
  <c r="Z527" i="16"/>
  <c r="V527" i="16"/>
  <c r="BA526" i="16"/>
  <c r="AM526" i="16"/>
  <c r="AG526" i="16"/>
  <c r="AO526" i="16" s="1"/>
  <c r="Z526" i="16"/>
  <c r="X526" i="16"/>
  <c r="V526" i="16"/>
  <c r="BA525" i="16"/>
  <c r="AM525" i="16"/>
  <c r="AG525" i="16" s="1"/>
  <c r="Z525" i="16"/>
  <c r="V525" i="16"/>
  <c r="BA524" i="16"/>
  <c r="AM524" i="16"/>
  <c r="AG524" i="16"/>
  <c r="AO524" i="16" s="1"/>
  <c r="Z524" i="16"/>
  <c r="X524" i="16"/>
  <c r="V524" i="16"/>
  <c r="BA523" i="16"/>
  <c r="AM523" i="16"/>
  <c r="AG523" i="16" s="1"/>
  <c r="Z523" i="16"/>
  <c r="V523" i="16"/>
  <c r="BA522" i="16"/>
  <c r="AM522" i="16"/>
  <c r="AG522" i="16"/>
  <c r="AO522" i="16" s="1"/>
  <c r="Z522" i="16"/>
  <c r="X522" i="16"/>
  <c r="V522" i="16"/>
  <c r="BA521" i="16"/>
  <c r="AM521" i="16"/>
  <c r="AG521" i="16" s="1"/>
  <c r="Z521" i="16"/>
  <c r="V521" i="16"/>
  <c r="BA520" i="16"/>
  <c r="AM520" i="16"/>
  <c r="AG520" i="16"/>
  <c r="AO520" i="16" s="1"/>
  <c r="Z520" i="16"/>
  <c r="X520" i="16"/>
  <c r="V520" i="16"/>
  <c r="BA519" i="16"/>
  <c r="AM519" i="16"/>
  <c r="AG519" i="16" s="1"/>
  <c r="Z519" i="16"/>
  <c r="V519" i="16"/>
  <c r="BA518" i="16"/>
  <c r="AM518" i="16"/>
  <c r="AG518" i="16"/>
  <c r="AO518" i="16" s="1"/>
  <c r="Z518" i="16"/>
  <c r="X518" i="16"/>
  <c r="V518" i="16"/>
  <c r="BA517" i="16"/>
  <c r="AM517" i="16"/>
  <c r="AG517" i="16" s="1"/>
  <c r="Z517" i="16"/>
  <c r="V517" i="16"/>
  <c r="BA516" i="16"/>
  <c r="AM516" i="16"/>
  <c r="AG516" i="16"/>
  <c r="AO516" i="16" s="1"/>
  <c r="Z516" i="16"/>
  <c r="X516" i="16"/>
  <c r="V516" i="16"/>
  <c r="BA515" i="16"/>
  <c r="AM515" i="16"/>
  <c r="AG515" i="16" s="1"/>
  <c r="Z515" i="16"/>
  <c r="V515" i="16"/>
  <c r="BA514" i="16"/>
  <c r="AM514" i="16"/>
  <c r="AG514" i="16"/>
  <c r="AO514" i="16" s="1"/>
  <c r="Z514" i="16"/>
  <c r="X514" i="16"/>
  <c r="V514" i="16"/>
  <c r="BA513" i="16"/>
  <c r="AM513" i="16"/>
  <c r="AG513" i="16" s="1"/>
  <c r="Z513" i="16"/>
  <c r="V513" i="16"/>
  <c r="BA512" i="16"/>
  <c r="AM512" i="16"/>
  <c r="AG512" i="16"/>
  <c r="AO512" i="16" s="1"/>
  <c r="Z512" i="16"/>
  <c r="X512" i="16"/>
  <c r="V512" i="16"/>
  <c r="BA511" i="16"/>
  <c r="AM511" i="16"/>
  <c r="AG511" i="16" s="1"/>
  <c r="Z511" i="16"/>
  <c r="V511" i="16"/>
  <c r="BA510" i="16"/>
  <c r="AM510" i="16"/>
  <c r="AG510" i="16"/>
  <c r="AO510" i="16" s="1"/>
  <c r="Z510" i="16"/>
  <c r="X510" i="16"/>
  <c r="V510" i="16"/>
  <c r="BA509" i="16"/>
  <c r="AM509" i="16"/>
  <c r="AG509" i="16" s="1"/>
  <c r="Z509" i="16"/>
  <c r="V509" i="16"/>
  <c r="BA508" i="16"/>
  <c r="AM508" i="16"/>
  <c r="AG508" i="16"/>
  <c r="AO508" i="16" s="1"/>
  <c r="Z508" i="16"/>
  <c r="X508" i="16"/>
  <c r="V508" i="16"/>
  <c r="BA507" i="16"/>
  <c r="AM507" i="16"/>
  <c r="AG507" i="16" s="1"/>
  <c r="Z507" i="16"/>
  <c r="V507" i="16"/>
  <c r="BA506" i="16"/>
  <c r="AM506" i="16"/>
  <c r="AG506" i="16"/>
  <c r="AO506" i="16" s="1"/>
  <c r="Z506" i="16"/>
  <c r="X506" i="16"/>
  <c r="V506" i="16"/>
  <c r="BA505" i="16"/>
  <c r="AM505" i="16"/>
  <c r="AG505" i="16" s="1"/>
  <c r="Z505" i="16"/>
  <c r="V505" i="16"/>
  <c r="BA504" i="16"/>
  <c r="AM504" i="16"/>
  <c r="AG504" i="16"/>
  <c r="AO504" i="16" s="1"/>
  <c r="Z504" i="16"/>
  <c r="X504" i="16"/>
  <c r="V504" i="16"/>
  <c r="BA503" i="16"/>
  <c r="AM503" i="16"/>
  <c r="AG503" i="16" s="1"/>
  <c r="Z503" i="16"/>
  <c r="V503" i="16"/>
  <c r="BA502" i="16"/>
  <c r="AM502" i="16"/>
  <c r="AG502" i="16"/>
  <c r="AO502" i="16" s="1"/>
  <c r="Z502" i="16"/>
  <c r="X502" i="16"/>
  <c r="V502" i="16"/>
  <c r="BA501" i="16"/>
  <c r="AM501" i="16"/>
  <c r="AG501" i="16" s="1"/>
  <c r="Z501" i="16"/>
  <c r="V501" i="16"/>
  <c r="BA500" i="16"/>
  <c r="AM500" i="16"/>
  <c r="AG500" i="16"/>
  <c r="AO500" i="16" s="1"/>
  <c r="Z500" i="16"/>
  <c r="X500" i="16"/>
  <c r="V500" i="16"/>
  <c r="BA499" i="16"/>
  <c r="AM499" i="16"/>
  <c r="AG499" i="16" s="1"/>
  <c r="Z499" i="16"/>
  <c r="V499" i="16"/>
  <c r="BA498" i="16"/>
  <c r="AM498" i="16"/>
  <c r="AG498" i="16"/>
  <c r="AO498" i="16" s="1"/>
  <c r="Z498" i="16"/>
  <c r="X498" i="16"/>
  <c r="V498" i="16"/>
  <c r="BA497" i="16"/>
  <c r="AM497" i="16"/>
  <c r="AG497" i="16" s="1"/>
  <c r="Z497" i="16"/>
  <c r="V497" i="16"/>
  <c r="BA496" i="16"/>
  <c r="AM496" i="16"/>
  <c r="AG496" i="16"/>
  <c r="AO496" i="16" s="1"/>
  <c r="Z496" i="16"/>
  <c r="X496" i="16"/>
  <c r="V496" i="16"/>
  <c r="BA495" i="16"/>
  <c r="AM495" i="16"/>
  <c r="AG495" i="16" s="1"/>
  <c r="Z495" i="16"/>
  <c r="V495" i="16"/>
  <c r="BA494" i="16"/>
  <c r="AM494" i="16"/>
  <c r="AG494" i="16"/>
  <c r="AO494" i="16" s="1"/>
  <c r="Z494" i="16"/>
  <c r="X494" i="16"/>
  <c r="V494" i="16"/>
  <c r="BA493" i="16"/>
  <c r="AM493" i="16"/>
  <c r="AG493" i="16" s="1"/>
  <c r="Z493" i="16"/>
  <c r="V493" i="16"/>
  <c r="BA492" i="16"/>
  <c r="AM492" i="16"/>
  <c r="AG492" i="16"/>
  <c r="AO492" i="16" s="1"/>
  <c r="Z492" i="16"/>
  <c r="X492" i="16"/>
  <c r="V492" i="16"/>
  <c r="BA491" i="16"/>
  <c r="AM491" i="16"/>
  <c r="AG491" i="16" s="1"/>
  <c r="Z491" i="16"/>
  <c r="V491" i="16"/>
  <c r="BA490" i="16"/>
  <c r="AM490" i="16"/>
  <c r="AG490" i="16"/>
  <c r="AO490" i="16" s="1"/>
  <c r="Z490" i="16"/>
  <c r="X490" i="16"/>
  <c r="V490" i="16"/>
  <c r="BA489" i="16"/>
  <c r="AM489" i="16"/>
  <c r="AG489" i="16" s="1"/>
  <c r="Z489" i="16"/>
  <c r="V489" i="16"/>
  <c r="BA488" i="16"/>
  <c r="AM488" i="16"/>
  <c r="AG488" i="16"/>
  <c r="AO488" i="16" s="1"/>
  <c r="Z488" i="16"/>
  <c r="X488" i="16"/>
  <c r="V488" i="16"/>
  <c r="BA487" i="16"/>
  <c r="AM487" i="16"/>
  <c r="AG487" i="16" s="1"/>
  <c r="Z487" i="16"/>
  <c r="V487" i="16"/>
  <c r="BA486" i="16"/>
  <c r="AM486" i="16"/>
  <c r="AG486" i="16"/>
  <c r="AO486" i="16" s="1"/>
  <c r="Z486" i="16"/>
  <c r="X486" i="16"/>
  <c r="V486" i="16"/>
  <c r="BA485" i="16"/>
  <c r="AM485" i="16"/>
  <c r="AG485" i="16" s="1"/>
  <c r="Z485" i="16"/>
  <c r="V485" i="16"/>
  <c r="BA484" i="16"/>
  <c r="AM484" i="16"/>
  <c r="AG484" i="16"/>
  <c r="AO484" i="16" s="1"/>
  <c r="Z484" i="16"/>
  <c r="X484" i="16"/>
  <c r="V484" i="16"/>
  <c r="BA483" i="16"/>
  <c r="AM483" i="16"/>
  <c r="AG483" i="16" s="1"/>
  <c r="Z483" i="16"/>
  <c r="V483" i="16"/>
  <c r="BA482" i="16"/>
  <c r="AM482" i="16"/>
  <c r="AG482" i="16"/>
  <c r="AO482" i="16" s="1"/>
  <c r="Z482" i="16"/>
  <c r="X482" i="16"/>
  <c r="V482" i="16"/>
  <c r="BA481" i="16"/>
  <c r="AM481" i="16"/>
  <c r="AG481" i="16" s="1"/>
  <c r="Z481" i="16"/>
  <c r="V481" i="16"/>
  <c r="BA480" i="16"/>
  <c r="AM480" i="16"/>
  <c r="AG480" i="16"/>
  <c r="AO480" i="16" s="1"/>
  <c r="Z480" i="16"/>
  <c r="X480" i="16"/>
  <c r="V480" i="16"/>
  <c r="BA479" i="16"/>
  <c r="AM479" i="16"/>
  <c r="AG479" i="16" s="1"/>
  <c r="Z479" i="16"/>
  <c r="V479" i="16"/>
  <c r="BA478" i="16"/>
  <c r="AM478" i="16"/>
  <c r="AG478" i="16"/>
  <c r="AO478" i="16" s="1"/>
  <c r="Z478" i="16"/>
  <c r="X478" i="16"/>
  <c r="V478" i="16"/>
  <c r="BA477" i="16"/>
  <c r="AM477" i="16"/>
  <c r="AG477" i="16" s="1"/>
  <c r="Z477" i="16"/>
  <c r="V477" i="16"/>
  <c r="BA476" i="16"/>
  <c r="AM476" i="16"/>
  <c r="AG476" i="16"/>
  <c r="AO476" i="16" s="1"/>
  <c r="Z476" i="16"/>
  <c r="X476" i="16"/>
  <c r="V476" i="16"/>
  <c r="BA475" i="16"/>
  <c r="AM475" i="16"/>
  <c r="AG475" i="16" s="1"/>
  <c r="Z475" i="16"/>
  <c r="V475" i="16"/>
  <c r="BA474" i="16"/>
  <c r="AM474" i="16"/>
  <c r="AG474" i="16"/>
  <c r="AO474" i="16" s="1"/>
  <c r="Z474" i="16"/>
  <c r="X474" i="16"/>
  <c r="V474" i="16"/>
  <c r="BA473" i="16"/>
  <c r="AM473" i="16"/>
  <c r="AG473" i="16" s="1"/>
  <c r="Z473" i="16"/>
  <c r="V473" i="16"/>
  <c r="BA472" i="16"/>
  <c r="AM472" i="16"/>
  <c r="AG472" i="16"/>
  <c r="AO472" i="16" s="1"/>
  <c r="Z472" i="16"/>
  <c r="X472" i="16"/>
  <c r="V472" i="16"/>
  <c r="BA471" i="16"/>
  <c r="AQ471" i="16"/>
  <c r="AM471" i="16"/>
  <c r="AG471" i="16" s="1"/>
  <c r="Z471" i="16"/>
  <c r="V471" i="16"/>
  <c r="BA470" i="16"/>
  <c r="AQ470" i="16"/>
  <c r="AM470" i="16"/>
  <c r="AG470" i="16"/>
  <c r="AO470" i="16" s="1"/>
  <c r="AP470" i="16" s="1"/>
  <c r="Z470" i="16"/>
  <c r="X470" i="16"/>
  <c r="V470" i="16"/>
  <c r="BA469" i="16"/>
  <c r="AQ469" i="16"/>
  <c r="AM469" i="16"/>
  <c r="AG469" i="16" s="1"/>
  <c r="Z469" i="16"/>
  <c r="V469" i="16"/>
  <c r="BA468" i="16"/>
  <c r="AQ468" i="16"/>
  <c r="AM468" i="16"/>
  <c r="AG468" i="16"/>
  <c r="AO468" i="16" s="1"/>
  <c r="AP468" i="16" s="1"/>
  <c r="Z468" i="16"/>
  <c r="X468" i="16"/>
  <c r="V468" i="16"/>
  <c r="BA467" i="16"/>
  <c r="AQ467" i="16"/>
  <c r="AM467" i="16"/>
  <c r="AG467" i="16" s="1"/>
  <c r="Z467" i="16"/>
  <c r="V467" i="16"/>
  <c r="BA466" i="16"/>
  <c r="AQ466" i="16"/>
  <c r="AM466" i="16"/>
  <c r="AG466" i="16"/>
  <c r="Z466" i="16"/>
  <c r="V466" i="16"/>
  <c r="AO466" i="16" s="1"/>
  <c r="AP466" i="16" s="1"/>
  <c r="BA465" i="16"/>
  <c r="AQ465" i="16"/>
  <c r="AM465" i="16"/>
  <c r="AG465" i="16"/>
  <c r="AO465" i="16" s="1"/>
  <c r="AP465" i="16" s="1"/>
  <c r="Z465" i="16"/>
  <c r="X465" i="16"/>
  <c r="V465" i="16"/>
  <c r="BA464" i="16"/>
  <c r="AQ464" i="16"/>
  <c r="AM464" i="16"/>
  <c r="AG464" i="16" s="1"/>
  <c r="Z464" i="16"/>
  <c r="V464" i="16"/>
  <c r="AO464" i="16" s="1"/>
  <c r="AP464" i="16" s="1"/>
  <c r="BA463" i="16"/>
  <c r="AQ463" i="16"/>
  <c r="AM463" i="16"/>
  <c r="AG463" i="16"/>
  <c r="AO463" i="16" s="1"/>
  <c r="AP463" i="16" s="1"/>
  <c r="Z463" i="16"/>
  <c r="X463" i="16"/>
  <c r="V463" i="16"/>
  <c r="BA462" i="16"/>
  <c r="AQ462" i="16"/>
  <c r="AM462" i="16"/>
  <c r="AG462" i="16" s="1"/>
  <c r="Z462" i="16"/>
  <c r="V462" i="16"/>
  <c r="AO462" i="16" s="1"/>
  <c r="AP462" i="16" s="1"/>
  <c r="BA461" i="16"/>
  <c r="AQ461" i="16"/>
  <c r="AM461" i="16"/>
  <c r="AG461" i="16"/>
  <c r="AO461" i="16" s="1"/>
  <c r="AP461" i="16" s="1"/>
  <c r="Z461" i="16"/>
  <c r="X461" i="16"/>
  <c r="V461" i="16"/>
  <c r="BA460" i="16"/>
  <c r="AQ460" i="16"/>
  <c r="AM460" i="16"/>
  <c r="AG460" i="16" s="1"/>
  <c r="Z460" i="16"/>
  <c r="V460" i="16"/>
  <c r="AO460" i="16" s="1"/>
  <c r="AP460" i="16" s="1"/>
  <c r="BA459" i="16"/>
  <c r="AQ459" i="16"/>
  <c r="AM459" i="16"/>
  <c r="AG459" i="16"/>
  <c r="AO459" i="16" s="1"/>
  <c r="AP459" i="16" s="1"/>
  <c r="Z459" i="16"/>
  <c r="X459" i="16"/>
  <c r="V459" i="16"/>
  <c r="BA458" i="16"/>
  <c r="AQ458" i="16"/>
  <c r="AM458" i="16"/>
  <c r="AG458" i="16" s="1"/>
  <c r="Z458" i="16"/>
  <c r="V458" i="16"/>
  <c r="AO458" i="16" s="1"/>
  <c r="AP458" i="16" s="1"/>
  <c r="BA457" i="16"/>
  <c r="AQ457" i="16"/>
  <c r="AM457" i="16"/>
  <c r="AG457" i="16"/>
  <c r="AO457" i="16" s="1"/>
  <c r="AP457" i="16" s="1"/>
  <c r="Z457" i="16"/>
  <c r="X457" i="16"/>
  <c r="V457" i="16"/>
  <c r="BA456" i="16"/>
  <c r="AQ456" i="16"/>
  <c r="AM456" i="16"/>
  <c r="AG456" i="16" s="1"/>
  <c r="Z456" i="16"/>
  <c r="V456" i="16"/>
  <c r="AO456" i="16" s="1"/>
  <c r="AP456" i="16" s="1"/>
  <c r="BA455" i="16"/>
  <c r="AM455" i="16"/>
  <c r="AG455" i="16" s="1"/>
  <c r="Z455" i="16"/>
  <c r="V455" i="16"/>
  <c r="X455" i="16" s="1"/>
  <c r="BA454" i="16"/>
  <c r="AM454" i="16"/>
  <c r="AG454" i="16" s="1"/>
  <c r="Z454" i="16"/>
  <c r="V454" i="16"/>
  <c r="BA453" i="16"/>
  <c r="AM453" i="16"/>
  <c r="AG453" i="16" s="1"/>
  <c r="Z453" i="16"/>
  <c r="V453" i="16"/>
  <c r="X453" i="16" s="1"/>
  <c r="BA452" i="16"/>
  <c r="AM452" i="16"/>
  <c r="AG452" i="16" s="1"/>
  <c r="Z452" i="16"/>
  <c r="V452" i="16"/>
  <c r="BA451" i="16"/>
  <c r="AM451" i="16"/>
  <c r="AG451" i="16" s="1"/>
  <c r="Z451" i="16"/>
  <c r="V451" i="16"/>
  <c r="X451" i="16" s="1"/>
  <c r="BA450" i="16"/>
  <c r="AM450" i="16"/>
  <c r="AG450" i="16" s="1"/>
  <c r="Z450" i="16"/>
  <c r="V450" i="16"/>
  <c r="BA449" i="16"/>
  <c r="AQ449" i="16"/>
  <c r="AM449" i="16"/>
  <c r="AG449" i="16"/>
  <c r="AO449" i="16" s="1"/>
  <c r="AP449" i="16" s="1"/>
  <c r="Z449" i="16"/>
  <c r="X449" i="16"/>
  <c r="V449" i="16"/>
  <c r="BA448" i="16"/>
  <c r="AM448" i="16"/>
  <c r="AG448" i="16" s="1"/>
  <c r="Z448" i="16"/>
  <c r="V448" i="16"/>
  <c r="BA447" i="16"/>
  <c r="AM447" i="16"/>
  <c r="AG447" i="16" s="1"/>
  <c r="AO447" i="16" s="1"/>
  <c r="Z447" i="16"/>
  <c r="V447" i="16"/>
  <c r="X447" i="16" s="1"/>
  <c r="BA446" i="16"/>
  <c r="AM446" i="16"/>
  <c r="AG446" i="16" s="1"/>
  <c r="Z446" i="16"/>
  <c r="V446" i="16"/>
  <c r="BA445" i="16"/>
  <c r="AM445" i="16"/>
  <c r="AG445" i="16" s="1"/>
  <c r="AO445" i="16" s="1"/>
  <c r="Z445" i="16"/>
  <c r="V445" i="16"/>
  <c r="X445" i="16" s="1"/>
  <c r="BA444" i="16"/>
  <c r="AM444" i="16"/>
  <c r="AG444" i="16" s="1"/>
  <c r="Z444" i="16"/>
  <c r="V444" i="16"/>
  <c r="BA443" i="16"/>
  <c r="AM443" i="16"/>
  <c r="AG443" i="16" s="1"/>
  <c r="AO443" i="16" s="1"/>
  <c r="Z443" i="16"/>
  <c r="V443" i="16"/>
  <c r="X443" i="16" s="1"/>
  <c r="BA442" i="16"/>
  <c r="AM442" i="16"/>
  <c r="AG442" i="16" s="1"/>
  <c r="Z442" i="16"/>
  <c r="V442" i="16"/>
  <c r="BA441" i="16"/>
  <c r="AM441" i="16"/>
  <c r="AG441" i="16" s="1"/>
  <c r="AO441" i="16" s="1"/>
  <c r="Z441" i="16"/>
  <c r="V441" i="16"/>
  <c r="X441" i="16" s="1"/>
  <c r="BA440" i="16"/>
  <c r="AM440" i="16"/>
  <c r="AG440" i="16" s="1"/>
  <c r="Z440" i="16"/>
  <c r="V440" i="16"/>
  <c r="BA439" i="16"/>
  <c r="AM439" i="16"/>
  <c r="AG439" i="16"/>
  <c r="AO439" i="16" s="1"/>
  <c r="Z439" i="16"/>
  <c r="X439" i="16"/>
  <c r="V439" i="16"/>
  <c r="BA438" i="16"/>
  <c r="AM438" i="16"/>
  <c r="AG438" i="16" s="1"/>
  <c r="Z438" i="16"/>
  <c r="V438" i="16"/>
  <c r="BA437" i="16"/>
  <c r="AM437" i="16"/>
  <c r="AG437" i="16"/>
  <c r="Z437" i="16"/>
  <c r="X437" i="16"/>
  <c r="V437" i="16"/>
  <c r="BA436" i="16"/>
  <c r="AM436" i="16"/>
  <c r="AG436" i="16" s="1"/>
  <c r="Z436" i="16"/>
  <c r="V436" i="16"/>
  <c r="BA435" i="16"/>
  <c r="AM435" i="16"/>
  <c r="AG435" i="16" s="1"/>
  <c r="AO435" i="16" s="1"/>
  <c r="Z435" i="16"/>
  <c r="V435" i="16"/>
  <c r="X435" i="16" s="1"/>
  <c r="BA434" i="16"/>
  <c r="AM434" i="16"/>
  <c r="AG434" i="16" s="1"/>
  <c r="Z434" i="16"/>
  <c r="V434" i="16"/>
  <c r="BA433" i="16"/>
  <c r="AM433" i="16"/>
  <c r="AG433" i="16" s="1"/>
  <c r="AO433" i="16" s="1"/>
  <c r="Z433" i="16"/>
  <c r="V433" i="16"/>
  <c r="X433" i="16" s="1"/>
  <c r="BA432" i="16"/>
  <c r="AM432" i="16"/>
  <c r="AG432" i="16" s="1"/>
  <c r="Z432" i="16"/>
  <c r="V432" i="16"/>
  <c r="BA431" i="16"/>
  <c r="AM431" i="16"/>
  <c r="AG431" i="16" s="1"/>
  <c r="AO431" i="16" s="1"/>
  <c r="Z431" i="16"/>
  <c r="V431" i="16"/>
  <c r="X431" i="16" s="1"/>
  <c r="BA430" i="16"/>
  <c r="AM430" i="16"/>
  <c r="AG430" i="16" s="1"/>
  <c r="Z430" i="16"/>
  <c r="V430" i="16"/>
  <c r="BA429" i="16"/>
  <c r="AM429" i="16"/>
  <c r="AG429" i="16" s="1"/>
  <c r="AO429" i="16" s="1"/>
  <c r="Z429" i="16"/>
  <c r="V429" i="16"/>
  <c r="X429" i="16" s="1"/>
  <c r="BA428" i="16"/>
  <c r="AM428" i="16"/>
  <c r="AG428" i="16" s="1"/>
  <c r="Z428" i="16"/>
  <c r="V428" i="16"/>
  <c r="BA427" i="16"/>
  <c r="AM427" i="16"/>
  <c r="AG427" i="16" s="1"/>
  <c r="AO427" i="16" s="1"/>
  <c r="Z427" i="16"/>
  <c r="V427" i="16"/>
  <c r="X427" i="16" s="1"/>
  <c r="BA426" i="16"/>
  <c r="AM426" i="16"/>
  <c r="AG426" i="16" s="1"/>
  <c r="Z426" i="16"/>
  <c r="V426" i="16"/>
  <c r="BA425" i="16"/>
  <c r="AM425" i="16"/>
  <c r="AG425" i="16" s="1"/>
  <c r="AO425" i="16" s="1"/>
  <c r="Z425" i="16"/>
  <c r="V425" i="16"/>
  <c r="X425" i="16" s="1"/>
  <c r="BA424" i="16"/>
  <c r="AM424" i="16"/>
  <c r="AG424" i="16" s="1"/>
  <c r="Z424" i="16"/>
  <c r="V424" i="16"/>
  <c r="BA423" i="16"/>
  <c r="AM423" i="16"/>
  <c r="AG423" i="16" s="1"/>
  <c r="AO423" i="16" s="1"/>
  <c r="Z423" i="16"/>
  <c r="V423" i="16"/>
  <c r="X423" i="16" s="1"/>
  <c r="BA422" i="16"/>
  <c r="AM422" i="16"/>
  <c r="AG422" i="16" s="1"/>
  <c r="Z422" i="16"/>
  <c r="V422" i="16"/>
  <c r="BA421" i="16"/>
  <c r="AM421" i="16"/>
  <c r="AG421" i="16" s="1"/>
  <c r="AO421" i="16" s="1"/>
  <c r="Z421" i="16"/>
  <c r="V421" i="16"/>
  <c r="X421" i="16" s="1"/>
  <c r="BA420" i="16"/>
  <c r="AM420" i="16"/>
  <c r="AG420" i="16" s="1"/>
  <c r="Z420" i="16"/>
  <c r="V420" i="16"/>
  <c r="BA419" i="16"/>
  <c r="AM419" i="16"/>
  <c r="AG419" i="16" s="1"/>
  <c r="AO419" i="16" s="1"/>
  <c r="Z419" i="16"/>
  <c r="V419" i="16"/>
  <c r="X419" i="16" s="1"/>
  <c r="BA418" i="16"/>
  <c r="AM418" i="16"/>
  <c r="AG418" i="16" s="1"/>
  <c r="Z418" i="16"/>
  <c r="V418" i="16"/>
  <c r="BA417" i="16"/>
  <c r="AM417" i="16"/>
  <c r="AG417" i="16" s="1"/>
  <c r="AO417" i="16" s="1"/>
  <c r="Z417" i="16"/>
  <c r="V417" i="16"/>
  <c r="X417" i="16" s="1"/>
  <c r="BA416" i="16"/>
  <c r="AM416" i="16"/>
  <c r="AG416" i="16" s="1"/>
  <c r="Z416" i="16"/>
  <c r="V416" i="16"/>
  <c r="BA415" i="16"/>
  <c r="AM415" i="16"/>
  <c r="AG415" i="16" s="1"/>
  <c r="AO415" i="16" s="1"/>
  <c r="Z415" i="16"/>
  <c r="V415" i="16"/>
  <c r="X415" i="16" s="1"/>
  <c r="BA414" i="16"/>
  <c r="AM414" i="16"/>
  <c r="AG414" i="16" s="1"/>
  <c r="Z414" i="16"/>
  <c r="V414" i="16"/>
  <c r="BA413" i="16"/>
  <c r="AM413" i="16"/>
  <c r="AG413" i="16" s="1"/>
  <c r="AO413" i="16" s="1"/>
  <c r="Z413" i="16"/>
  <c r="V413" i="16"/>
  <c r="X413" i="16" s="1"/>
  <c r="BA412" i="16"/>
  <c r="AM412" i="16"/>
  <c r="AG412" i="16" s="1"/>
  <c r="Z412" i="16"/>
  <c r="V412" i="16"/>
  <c r="BA411" i="16"/>
  <c r="AM411" i="16"/>
  <c r="AG411" i="16" s="1"/>
  <c r="AO411" i="16" s="1"/>
  <c r="Z411" i="16"/>
  <c r="V411" i="16"/>
  <c r="X411" i="16" s="1"/>
  <c r="BA410" i="16"/>
  <c r="AM410" i="16"/>
  <c r="AG410" i="16" s="1"/>
  <c r="Z410" i="16"/>
  <c r="V410" i="16"/>
  <c r="BA409" i="16"/>
  <c r="AM409" i="16"/>
  <c r="AG409" i="16" s="1"/>
  <c r="AO409" i="16" s="1"/>
  <c r="Z409" i="16"/>
  <c r="V409" i="16"/>
  <c r="X409" i="16" s="1"/>
  <c r="BA408" i="16"/>
  <c r="AM408" i="16"/>
  <c r="AG408" i="16" s="1"/>
  <c r="Z408" i="16"/>
  <c r="V408" i="16"/>
  <c r="BA407" i="16"/>
  <c r="AM407" i="16"/>
  <c r="AG407" i="16" s="1"/>
  <c r="AO407" i="16" s="1"/>
  <c r="Z407" i="16"/>
  <c r="V407" i="16"/>
  <c r="X407" i="16" s="1"/>
  <c r="BA406" i="16"/>
  <c r="AM406" i="16"/>
  <c r="AG406" i="16" s="1"/>
  <c r="Z406" i="16"/>
  <c r="V406" i="16"/>
  <c r="BA405" i="16"/>
  <c r="AM405" i="16"/>
  <c r="AG405" i="16" s="1"/>
  <c r="AO405" i="16" s="1"/>
  <c r="Z405" i="16"/>
  <c r="V405" i="16"/>
  <c r="X405" i="16" s="1"/>
  <c r="BA404" i="16"/>
  <c r="AM404" i="16"/>
  <c r="AG404" i="16" s="1"/>
  <c r="Z404" i="16"/>
  <c r="V404" i="16"/>
  <c r="BA403" i="16"/>
  <c r="AM403" i="16"/>
  <c r="AG403" i="16" s="1"/>
  <c r="AO403" i="16" s="1"/>
  <c r="Z403" i="16"/>
  <c r="V403" i="16"/>
  <c r="X403" i="16" s="1"/>
  <c r="BA402" i="16"/>
  <c r="AM402" i="16"/>
  <c r="AG402" i="16" s="1"/>
  <c r="Z402" i="16"/>
  <c r="V402" i="16"/>
  <c r="BA401" i="16"/>
  <c r="AM401" i="16"/>
  <c r="AG401" i="16" s="1"/>
  <c r="AO401" i="16" s="1"/>
  <c r="Z401" i="16"/>
  <c r="V401" i="16"/>
  <c r="X401" i="16" s="1"/>
  <c r="BA400" i="16"/>
  <c r="AM400" i="16"/>
  <c r="AG400" i="16" s="1"/>
  <c r="Z400" i="16"/>
  <c r="V400" i="16"/>
  <c r="BA399" i="16"/>
  <c r="AM399" i="16"/>
  <c r="AG399" i="16" s="1"/>
  <c r="AO399" i="16" s="1"/>
  <c r="Z399" i="16"/>
  <c r="V399" i="16"/>
  <c r="X399" i="16" s="1"/>
  <c r="BA398" i="16"/>
  <c r="AM398" i="16"/>
  <c r="AG398" i="16" s="1"/>
  <c r="Z398" i="16"/>
  <c r="V398" i="16"/>
  <c r="BA397" i="16"/>
  <c r="AM397" i="16"/>
  <c r="AG397" i="16" s="1"/>
  <c r="AO397" i="16" s="1"/>
  <c r="Z397" i="16"/>
  <c r="V397" i="16"/>
  <c r="X397" i="16" s="1"/>
  <c r="BA396" i="16"/>
  <c r="AM396" i="16"/>
  <c r="AG396" i="16" s="1"/>
  <c r="Z396" i="16"/>
  <c r="V396" i="16"/>
  <c r="BA395" i="16"/>
  <c r="AM395" i="16"/>
  <c r="AG395" i="16" s="1"/>
  <c r="AO395" i="16" s="1"/>
  <c r="Z395" i="16"/>
  <c r="V395" i="16"/>
  <c r="X395" i="16" s="1"/>
  <c r="BA394" i="16"/>
  <c r="AM394" i="16"/>
  <c r="AG394" i="16" s="1"/>
  <c r="Z394" i="16"/>
  <c r="V394" i="16"/>
  <c r="BA393" i="16"/>
  <c r="AM393" i="16"/>
  <c r="AG393" i="16" s="1"/>
  <c r="AO393" i="16" s="1"/>
  <c r="Z393" i="16"/>
  <c r="V393" i="16"/>
  <c r="X393" i="16" s="1"/>
  <c r="BA392" i="16"/>
  <c r="AM392" i="16"/>
  <c r="AG392" i="16" s="1"/>
  <c r="Z392" i="16"/>
  <c r="V392" i="16"/>
  <c r="BA391" i="16"/>
  <c r="AM391" i="16"/>
  <c r="AG391" i="16" s="1"/>
  <c r="AO391" i="16" s="1"/>
  <c r="Z391" i="16"/>
  <c r="V391" i="16"/>
  <c r="X391" i="16" s="1"/>
  <c r="BA390" i="16"/>
  <c r="AM390" i="16"/>
  <c r="AG390" i="16" s="1"/>
  <c r="Z390" i="16"/>
  <c r="V390" i="16"/>
  <c r="BA389" i="16"/>
  <c r="AM389" i="16"/>
  <c r="AG389" i="16" s="1"/>
  <c r="AO389" i="16" s="1"/>
  <c r="Z389" i="16"/>
  <c r="V389" i="16"/>
  <c r="X389" i="16" s="1"/>
  <c r="BA388" i="16"/>
  <c r="AM388" i="16"/>
  <c r="AG388" i="16" s="1"/>
  <c r="Z388" i="16"/>
  <c r="V388" i="16"/>
  <c r="BA387" i="16"/>
  <c r="AM387" i="16"/>
  <c r="AG387" i="16" s="1"/>
  <c r="Z387" i="16"/>
  <c r="V387" i="16"/>
  <c r="X387" i="16" s="1"/>
  <c r="BA386" i="16"/>
  <c r="AM386" i="16"/>
  <c r="AG386" i="16" s="1"/>
  <c r="Z386" i="16"/>
  <c r="V386" i="16"/>
  <c r="BA385" i="16"/>
  <c r="AM385" i="16"/>
  <c r="AG385" i="16" s="1"/>
  <c r="Z385" i="16"/>
  <c r="V385" i="16"/>
  <c r="X385" i="16" s="1"/>
  <c r="BA384" i="16"/>
  <c r="AM384" i="16"/>
  <c r="AG384" i="16" s="1"/>
  <c r="Z384" i="16"/>
  <c r="V384" i="16"/>
  <c r="BA383" i="16"/>
  <c r="AM383" i="16"/>
  <c r="AG383" i="16" s="1"/>
  <c r="Z383" i="16"/>
  <c r="V383" i="16"/>
  <c r="X383" i="16" s="1"/>
  <c r="BA382" i="16"/>
  <c r="AM382" i="16"/>
  <c r="AG382" i="16" s="1"/>
  <c r="Z382" i="16"/>
  <c r="V382" i="16"/>
  <c r="BA381" i="16"/>
  <c r="AM381" i="16"/>
  <c r="AG381" i="16" s="1"/>
  <c r="Z381" i="16"/>
  <c r="V381" i="16"/>
  <c r="X381" i="16" s="1"/>
  <c r="BA380" i="16"/>
  <c r="AM380" i="16"/>
  <c r="AG380" i="16" s="1"/>
  <c r="Z380" i="16"/>
  <c r="V380" i="16"/>
  <c r="BA379" i="16"/>
  <c r="AM379" i="16"/>
  <c r="AG379" i="16" s="1"/>
  <c r="Z379" i="16"/>
  <c r="V379" i="16"/>
  <c r="X379" i="16" s="1"/>
  <c r="BA378" i="16"/>
  <c r="AM378" i="16"/>
  <c r="AG378" i="16" s="1"/>
  <c r="Z378" i="16"/>
  <c r="V378" i="16"/>
  <c r="BA377" i="16"/>
  <c r="AM377" i="16"/>
  <c r="AG377" i="16" s="1"/>
  <c r="Z377" i="16"/>
  <c r="V377" i="16"/>
  <c r="X377" i="16" s="1"/>
  <c r="BA376" i="16"/>
  <c r="AM376" i="16"/>
  <c r="AG376" i="16" s="1"/>
  <c r="Z376" i="16"/>
  <c r="V376" i="16"/>
  <c r="BA375" i="16"/>
  <c r="AM375" i="16"/>
  <c r="AG375" i="16" s="1"/>
  <c r="Z375" i="16"/>
  <c r="V375" i="16"/>
  <c r="X375" i="16" s="1"/>
  <c r="BA374" i="16"/>
  <c r="AM374" i="16"/>
  <c r="AG374" i="16" s="1"/>
  <c r="Z374" i="16"/>
  <c r="V374" i="16"/>
  <c r="BA373" i="16"/>
  <c r="AM373" i="16"/>
  <c r="AG373" i="16" s="1"/>
  <c r="Z373" i="16"/>
  <c r="V373" i="16"/>
  <c r="X373" i="16" s="1"/>
  <c r="BA372" i="16"/>
  <c r="AM372" i="16"/>
  <c r="AG372" i="16" s="1"/>
  <c r="Z372" i="16"/>
  <c r="V372" i="16"/>
  <c r="BA371" i="16"/>
  <c r="AM371" i="16"/>
  <c r="AG371" i="16" s="1"/>
  <c r="Z371" i="16"/>
  <c r="V371" i="16"/>
  <c r="X371" i="16" s="1"/>
  <c r="BA370" i="16"/>
  <c r="AM370" i="16"/>
  <c r="AG370" i="16" s="1"/>
  <c r="Z370" i="16"/>
  <c r="V370" i="16"/>
  <c r="BA369" i="16"/>
  <c r="AM369" i="16"/>
  <c r="AG369" i="16" s="1"/>
  <c r="Z369" i="16"/>
  <c r="V369" i="16"/>
  <c r="X369" i="16" s="1"/>
  <c r="BA368" i="16"/>
  <c r="AM368" i="16"/>
  <c r="AG368" i="16" s="1"/>
  <c r="Z368" i="16"/>
  <c r="V368" i="16"/>
  <c r="BA367" i="16"/>
  <c r="AM367" i="16"/>
  <c r="AG367" i="16" s="1"/>
  <c r="Z367" i="16"/>
  <c r="V367" i="16"/>
  <c r="X367" i="16" s="1"/>
  <c r="BA366" i="16"/>
  <c r="AM366" i="16"/>
  <c r="AG366" i="16" s="1"/>
  <c r="Z366" i="16"/>
  <c r="V366" i="16"/>
  <c r="BA365" i="16"/>
  <c r="AM365" i="16"/>
  <c r="AG365" i="16" s="1"/>
  <c r="Z365" i="16"/>
  <c r="V365" i="16"/>
  <c r="X365" i="16" s="1"/>
  <c r="BA364" i="16"/>
  <c r="AM364" i="16"/>
  <c r="AG364" i="16" s="1"/>
  <c r="Z364" i="16"/>
  <c r="V364" i="16"/>
  <c r="BA363" i="16"/>
  <c r="AM363" i="16"/>
  <c r="AG363" i="16" s="1"/>
  <c r="Z363" i="16"/>
  <c r="V363" i="16"/>
  <c r="X363" i="16" s="1"/>
  <c r="BA362" i="16"/>
  <c r="AM362" i="16"/>
  <c r="AG362" i="16" s="1"/>
  <c r="Z362" i="16"/>
  <c r="V362" i="16"/>
  <c r="BA361" i="16"/>
  <c r="AM361" i="16"/>
  <c r="AG361" i="16" s="1"/>
  <c r="Z361" i="16"/>
  <c r="V361" i="16"/>
  <c r="X361" i="16" s="1"/>
  <c r="BA360" i="16"/>
  <c r="AM360" i="16"/>
  <c r="AG360" i="16" s="1"/>
  <c r="Z360" i="16"/>
  <c r="V360" i="16"/>
  <c r="BA359" i="16"/>
  <c r="AM359" i="16"/>
  <c r="AG359" i="16" s="1"/>
  <c r="Z359" i="16"/>
  <c r="V359" i="16"/>
  <c r="X359" i="16" s="1"/>
  <c r="BA358" i="16"/>
  <c r="AM358" i="16"/>
  <c r="AG358" i="16" s="1"/>
  <c r="Z358" i="16"/>
  <c r="V358" i="16"/>
  <c r="BA357" i="16"/>
  <c r="AM357" i="16"/>
  <c r="AG357" i="16" s="1"/>
  <c r="Z357" i="16"/>
  <c r="V357" i="16"/>
  <c r="X357" i="16" s="1"/>
  <c r="BA356" i="16"/>
  <c r="AM356" i="16"/>
  <c r="AG356" i="16" s="1"/>
  <c r="Z356" i="16"/>
  <c r="V356" i="16"/>
  <c r="BA355" i="16"/>
  <c r="AM355" i="16"/>
  <c r="AG355" i="16" s="1"/>
  <c r="Z355" i="16"/>
  <c r="V355" i="16"/>
  <c r="X355" i="16" s="1"/>
  <c r="BA354" i="16"/>
  <c r="AM354" i="16"/>
  <c r="AG354" i="16" s="1"/>
  <c r="Z354" i="16"/>
  <c r="V354" i="16"/>
  <c r="BA353" i="16"/>
  <c r="AM353" i="16"/>
  <c r="AG353" i="16" s="1"/>
  <c r="Z353" i="16"/>
  <c r="V353" i="16"/>
  <c r="X353" i="16" s="1"/>
  <c r="BA352" i="16"/>
  <c r="AM352" i="16"/>
  <c r="AG352" i="16" s="1"/>
  <c r="Z352" i="16"/>
  <c r="V352" i="16"/>
  <c r="BA351" i="16"/>
  <c r="AM351" i="16"/>
  <c r="AG351" i="16" s="1"/>
  <c r="AO351" i="16" s="1"/>
  <c r="Z351" i="16"/>
  <c r="V351" i="16"/>
  <c r="X351" i="16" s="1"/>
  <c r="BA350" i="16"/>
  <c r="AM350" i="16"/>
  <c r="AG350" i="16" s="1"/>
  <c r="Z350" i="16"/>
  <c r="V350" i="16"/>
  <c r="BA349" i="16"/>
  <c r="AM349" i="16"/>
  <c r="AG349" i="16" s="1"/>
  <c r="AO349" i="16" s="1"/>
  <c r="Z349" i="16"/>
  <c r="V349" i="16"/>
  <c r="X349" i="16" s="1"/>
  <c r="BA348" i="16"/>
  <c r="AM348" i="16"/>
  <c r="AG348" i="16" s="1"/>
  <c r="Z348" i="16"/>
  <c r="V348" i="16"/>
  <c r="BA347" i="16"/>
  <c r="AM347" i="16"/>
  <c r="AG347" i="16" s="1"/>
  <c r="AO347" i="16" s="1"/>
  <c r="Z347" i="16"/>
  <c r="V347" i="16"/>
  <c r="X347" i="16" s="1"/>
  <c r="BA346" i="16"/>
  <c r="AM346" i="16"/>
  <c r="AG346" i="16" s="1"/>
  <c r="Z346" i="16"/>
  <c r="V346" i="16"/>
  <c r="BA345" i="16"/>
  <c r="AM345" i="16"/>
  <c r="AG345" i="16" s="1"/>
  <c r="AO345" i="16" s="1"/>
  <c r="Z345" i="16"/>
  <c r="V345" i="16"/>
  <c r="X345" i="16" s="1"/>
  <c r="BA344" i="16"/>
  <c r="AM344" i="16"/>
  <c r="AG344" i="16" s="1"/>
  <c r="Z344" i="16"/>
  <c r="V344" i="16"/>
  <c r="BA343" i="16"/>
  <c r="AM343" i="16"/>
  <c r="AG343" i="16" s="1"/>
  <c r="AO343" i="16" s="1"/>
  <c r="Z343" i="16"/>
  <c r="V343" i="16"/>
  <c r="X343" i="16" s="1"/>
  <c r="BA342" i="16"/>
  <c r="AM342" i="16"/>
  <c r="AG342" i="16" s="1"/>
  <c r="Z342" i="16"/>
  <c r="V342" i="16"/>
  <c r="BA341" i="16"/>
  <c r="AM341" i="16"/>
  <c r="AG341" i="16" s="1"/>
  <c r="AO341" i="16" s="1"/>
  <c r="Z341" i="16"/>
  <c r="V341" i="16"/>
  <c r="X341" i="16" s="1"/>
  <c r="BA340" i="16"/>
  <c r="AM340" i="16"/>
  <c r="AG340" i="16" s="1"/>
  <c r="Z340" i="16"/>
  <c r="V340" i="16"/>
  <c r="BA339" i="16"/>
  <c r="AM339" i="16"/>
  <c r="AG339" i="16" s="1"/>
  <c r="AO339" i="16" s="1"/>
  <c r="Z339" i="16"/>
  <c r="V339" i="16"/>
  <c r="X339" i="16" s="1"/>
  <c r="BA338" i="16"/>
  <c r="AM338" i="16"/>
  <c r="AG338" i="16" s="1"/>
  <c r="Z338" i="16"/>
  <c r="V338" i="16"/>
  <c r="BA337" i="16"/>
  <c r="AM337" i="16"/>
  <c r="AG337" i="16" s="1"/>
  <c r="AO337" i="16" s="1"/>
  <c r="Z337" i="16"/>
  <c r="V337" i="16"/>
  <c r="X337" i="16" s="1"/>
  <c r="BA336" i="16"/>
  <c r="AM336" i="16"/>
  <c r="AG336" i="16" s="1"/>
  <c r="Z336" i="16"/>
  <c r="V336" i="16"/>
  <c r="BA335" i="16"/>
  <c r="AM335" i="16"/>
  <c r="AG335" i="16" s="1"/>
  <c r="AO335" i="16" s="1"/>
  <c r="Z335" i="16"/>
  <c r="V335" i="16"/>
  <c r="X335" i="16" s="1"/>
  <c r="BA334" i="16"/>
  <c r="AM334" i="16"/>
  <c r="AG334" i="16" s="1"/>
  <c r="Z334" i="16"/>
  <c r="V334" i="16"/>
  <c r="BA333" i="16"/>
  <c r="AM333" i="16"/>
  <c r="AG333" i="16" s="1"/>
  <c r="AO333" i="16" s="1"/>
  <c r="Z333" i="16"/>
  <c r="V333" i="16"/>
  <c r="X333" i="16" s="1"/>
  <c r="BA332" i="16"/>
  <c r="AM332" i="16"/>
  <c r="AG332" i="16" s="1"/>
  <c r="Z332" i="16"/>
  <c r="V332" i="16"/>
  <c r="BA331" i="16"/>
  <c r="AM331" i="16"/>
  <c r="AG331" i="16" s="1"/>
  <c r="AO331" i="16" s="1"/>
  <c r="Z331" i="16"/>
  <c r="V331" i="16"/>
  <c r="X331" i="16" s="1"/>
  <c r="BA330" i="16"/>
  <c r="AM330" i="16"/>
  <c r="AG330" i="16" s="1"/>
  <c r="Z330" i="16"/>
  <c r="V330" i="16"/>
  <c r="BA329" i="16"/>
  <c r="AM329" i="16"/>
  <c r="AG329" i="16" s="1"/>
  <c r="AO329" i="16" s="1"/>
  <c r="Z329" i="16"/>
  <c r="V329" i="16"/>
  <c r="X329" i="16" s="1"/>
  <c r="BA328" i="16"/>
  <c r="AM328" i="16"/>
  <c r="AG328" i="16" s="1"/>
  <c r="Z328" i="16"/>
  <c r="V328" i="16"/>
  <c r="BA327" i="16"/>
  <c r="AM327" i="16"/>
  <c r="AG327" i="16" s="1"/>
  <c r="AO327" i="16" s="1"/>
  <c r="Z327" i="16"/>
  <c r="V327" i="16"/>
  <c r="X327" i="16" s="1"/>
  <c r="BA326" i="16"/>
  <c r="AM326" i="16"/>
  <c r="AG326" i="16" s="1"/>
  <c r="Z326" i="16"/>
  <c r="V326" i="16"/>
  <c r="BA325" i="16"/>
  <c r="AM325" i="16"/>
  <c r="AG325" i="16" s="1"/>
  <c r="AO325" i="16" s="1"/>
  <c r="Z325" i="16"/>
  <c r="V325" i="16"/>
  <c r="X325" i="16" s="1"/>
  <c r="BA324" i="16"/>
  <c r="AM324" i="16"/>
  <c r="AG324" i="16" s="1"/>
  <c r="Z324" i="16"/>
  <c r="V324" i="16"/>
  <c r="BA323" i="16"/>
  <c r="AM323" i="16"/>
  <c r="AG323" i="16" s="1"/>
  <c r="AO323" i="16" s="1"/>
  <c r="Z323" i="16"/>
  <c r="V323" i="16"/>
  <c r="X323" i="16" s="1"/>
  <c r="BA322" i="16"/>
  <c r="AM322" i="16"/>
  <c r="AG322" i="16" s="1"/>
  <c r="Z322" i="16"/>
  <c r="V322" i="16"/>
  <c r="BA321" i="16"/>
  <c r="AM321" i="16"/>
  <c r="AG321" i="16" s="1"/>
  <c r="AO321" i="16" s="1"/>
  <c r="Z321" i="16"/>
  <c r="V321" i="16"/>
  <c r="X321" i="16" s="1"/>
  <c r="BA320" i="16"/>
  <c r="AM320" i="16"/>
  <c r="AG320" i="16" s="1"/>
  <c r="Z320" i="16"/>
  <c r="V320" i="16"/>
  <c r="BA319" i="16"/>
  <c r="AM319" i="16"/>
  <c r="AG319" i="16" s="1"/>
  <c r="AO319" i="16" s="1"/>
  <c r="Z319" i="16"/>
  <c r="V319" i="16"/>
  <c r="X319" i="16" s="1"/>
  <c r="BA318" i="16"/>
  <c r="AM318" i="16"/>
  <c r="AG318" i="16" s="1"/>
  <c r="Z318" i="16"/>
  <c r="V318" i="16"/>
  <c r="BA317" i="16"/>
  <c r="AM317" i="16"/>
  <c r="AG317" i="16" s="1"/>
  <c r="AO317" i="16" s="1"/>
  <c r="Z317" i="16"/>
  <c r="V317" i="16"/>
  <c r="X317" i="16" s="1"/>
  <c r="BA316" i="16"/>
  <c r="AM316" i="16"/>
  <c r="AG316" i="16" s="1"/>
  <c r="Z316" i="16"/>
  <c r="V316" i="16"/>
  <c r="BA315" i="16"/>
  <c r="AM315" i="16"/>
  <c r="AG315" i="16" s="1"/>
  <c r="AO315" i="16" s="1"/>
  <c r="Z315" i="16"/>
  <c r="V315" i="16"/>
  <c r="X315" i="16" s="1"/>
  <c r="BA314" i="16"/>
  <c r="AM314" i="16"/>
  <c r="AG314" i="16" s="1"/>
  <c r="Z314" i="16"/>
  <c r="V314" i="16"/>
  <c r="BA313" i="16"/>
  <c r="AM313" i="16"/>
  <c r="AG313" i="16" s="1"/>
  <c r="AO313" i="16" s="1"/>
  <c r="Z313" i="16"/>
  <c r="V313" i="16"/>
  <c r="X313" i="16" s="1"/>
  <c r="BA312" i="16"/>
  <c r="AM312" i="16"/>
  <c r="AG312" i="16" s="1"/>
  <c r="Z312" i="16"/>
  <c r="V312" i="16"/>
  <c r="BA311" i="16"/>
  <c r="AM311" i="16"/>
  <c r="AG311" i="16" s="1"/>
  <c r="AO311" i="16" s="1"/>
  <c r="Z311" i="16"/>
  <c r="V311" i="16"/>
  <c r="X311" i="16" s="1"/>
  <c r="BA310" i="16"/>
  <c r="AM310" i="16"/>
  <c r="AG310" i="16" s="1"/>
  <c r="Z310" i="16"/>
  <c r="V310" i="16"/>
  <c r="BA309" i="16"/>
  <c r="AM309" i="16"/>
  <c r="AG309" i="16" s="1"/>
  <c r="AO309" i="16" s="1"/>
  <c r="Z309" i="16"/>
  <c r="V309" i="16"/>
  <c r="X309" i="16" s="1"/>
  <c r="BA308" i="16"/>
  <c r="AM308" i="16"/>
  <c r="AG308" i="16" s="1"/>
  <c r="Z308" i="16"/>
  <c r="V308" i="16"/>
  <c r="BA307" i="16"/>
  <c r="AM307" i="16"/>
  <c r="AG307" i="16" s="1"/>
  <c r="AO307" i="16" s="1"/>
  <c r="Z307" i="16"/>
  <c r="V307" i="16"/>
  <c r="X307" i="16" s="1"/>
  <c r="BA306" i="16"/>
  <c r="AM306" i="16"/>
  <c r="AG306" i="16" s="1"/>
  <c r="Z306" i="16"/>
  <c r="V306" i="16"/>
  <c r="BA305" i="16"/>
  <c r="AM305" i="16"/>
  <c r="AG305" i="16" s="1"/>
  <c r="AO305" i="16" s="1"/>
  <c r="Z305" i="16"/>
  <c r="V305" i="16"/>
  <c r="X305" i="16" s="1"/>
  <c r="BA304" i="16"/>
  <c r="AM304" i="16"/>
  <c r="AG304" i="16" s="1"/>
  <c r="Z304" i="16"/>
  <c r="V304" i="16"/>
  <c r="BA303" i="16"/>
  <c r="AM303" i="16"/>
  <c r="AG303" i="16" s="1"/>
  <c r="AO303" i="16" s="1"/>
  <c r="Z303" i="16"/>
  <c r="V303" i="16"/>
  <c r="X303" i="16" s="1"/>
  <c r="BA302" i="16"/>
  <c r="AM302" i="16"/>
  <c r="AG302" i="16" s="1"/>
  <c r="Z302" i="16"/>
  <c r="V302" i="16"/>
  <c r="BA301" i="16"/>
  <c r="AM301" i="16"/>
  <c r="AG301" i="16" s="1"/>
  <c r="AO301" i="16" s="1"/>
  <c r="Z301" i="16"/>
  <c r="V301" i="16"/>
  <c r="X301" i="16" s="1"/>
  <c r="BA300" i="16"/>
  <c r="AM300" i="16"/>
  <c r="AG300" i="16" s="1"/>
  <c r="Z300" i="16"/>
  <c r="V300" i="16"/>
  <c r="BA299" i="16"/>
  <c r="AM299" i="16"/>
  <c r="AG299" i="16" s="1"/>
  <c r="AO299" i="16" s="1"/>
  <c r="Z299" i="16"/>
  <c r="V299" i="16"/>
  <c r="X299" i="16" s="1"/>
  <c r="BA298" i="16"/>
  <c r="AM298" i="16"/>
  <c r="AG298" i="16" s="1"/>
  <c r="Z298" i="16"/>
  <c r="V298" i="16"/>
  <c r="BA297" i="16"/>
  <c r="AM297" i="16"/>
  <c r="AG297" i="16" s="1"/>
  <c r="AO297" i="16" s="1"/>
  <c r="Z297" i="16"/>
  <c r="V297" i="16"/>
  <c r="X297" i="16" s="1"/>
  <c r="BA296" i="16"/>
  <c r="AM296" i="16"/>
  <c r="AG296" i="16" s="1"/>
  <c r="Z296" i="16"/>
  <c r="V296" i="16"/>
  <c r="BA295" i="16"/>
  <c r="AM295" i="16"/>
  <c r="AG295" i="16" s="1"/>
  <c r="AO295" i="16" s="1"/>
  <c r="Z295" i="16"/>
  <c r="V295" i="16"/>
  <c r="X295" i="16" s="1"/>
  <c r="BA294" i="16"/>
  <c r="AM294" i="16"/>
  <c r="AG294" i="16" s="1"/>
  <c r="Z294" i="16"/>
  <c r="V294" i="16"/>
  <c r="BA293" i="16"/>
  <c r="AM293" i="16"/>
  <c r="AG293" i="16" s="1"/>
  <c r="AO293" i="16" s="1"/>
  <c r="Z293" i="16"/>
  <c r="V293" i="16"/>
  <c r="X293" i="16" s="1"/>
  <c r="BA292" i="16"/>
  <c r="AM292" i="16"/>
  <c r="AG292" i="16" s="1"/>
  <c r="Z292" i="16"/>
  <c r="V292" i="16"/>
  <c r="BA291" i="16"/>
  <c r="AM291" i="16"/>
  <c r="AG291" i="16" s="1"/>
  <c r="AO291" i="16" s="1"/>
  <c r="Z291" i="16"/>
  <c r="V291" i="16"/>
  <c r="X291" i="16" s="1"/>
  <c r="BA290" i="16"/>
  <c r="AM290" i="16"/>
  <c r="AG290" i="16" s="1"/>
  <c r="Z290" i="16"/>
  <c r="V290" i="16"/>
  <c r="BA289" i="16"/>
  <c r="AM289" i="16"/>
  <c r="AG289" i="16" s="1"/>
  <c r="AO289" i="16" s="1"/>
  <c r="Z289" i="16"/>
  <c r="V289" i="16"/>
  <c r="X289" i="16" s="1"/>
  <c r="BA288" i="16"/>
  <c r="AM288" i="16"/>
  <c r="AG288" i="16" s="1"/>
  <c r="Z288" i="16"/>
  <c r="V288" i="16"/>
  <c r="BA287" i="16"/>
  <c r="AM287" i="16"/>
  <c r="AG287" i="16" s="1"/>
  <c r="AO287" i="16" s="1"/>
  <c r="Z287" i="16"/>
  <c r="V287" i="16"/>
  <c r="X287" i="16" s="1"/>
  <c r="BA286" i="16"/>
  <c r="AM286" i="16"/>
  <c r="AG286" i="16" s="1"/>
  <c r="Z286" i="16"/>
  <c r="V286" i="16"/>
  <c r="BA285" i="16"/>
  <c r="AM285" i="16"/>
  <c r="AG285" i="16" s="1"/>
  <c r="AO285" i="16" s="1"/>
  <c r="Z285" i="16"/>
  <c r="V285" i="16"/>
  <c r="X285" i="16" s="1"/>
  <c r="BA284" i="16"/>
  <c r="AM284" i="16"/>
  <c r="AG284" i="16" s="1"/>
  <c r="Z284" i="16"/>
  <c r="V284" i="16"/>
  <c r="BA283" i="16"/>
  <c r="AM283" i="16"/>
  <c r="AG283" i="16" s="1"/>
  <c r="AO283" i="16" s="1"/>
  <c r="Z283" i="16"/>
  <c r="V283" i="16"/>
  <c r="X283" i="16" s="1"/>
  <c r="BA282" i="16"/>
  <c r="AM282" i="16"/>
  <c r="AG282" i="16" s="1"/>
  <c r="Z282" i="16"/>
  <c r="V282" i="16"/>
  <c r="BA281" i="16"/>
  <c r="AM281" i="16"/>
  <c r="AG281" i="16" s="1"/>
  <c r="Z281" i="16"/>
  <c r="V281" i="16"/>
  <c r="X281" i="16" s="1"/>
  <c r="BA280" i="16"/>
  <c r="AM280" i="16"/>
  <c r="AG280" i="16" s="1"/>
  <c r="Z280" i="16"/>
  <c r="V280" i="16"/>
  <c r="BA279" i="16"/>
  <c r="AM279" i="16"/>
  <c r="AG279" i="16" s="1"/>
  <c r="Z279" i="16"/>
  <c r="V279" i="16"/>
  <c r="X279" i="16" s="1"/>
  <c r="BA278" i="16"/>
  <c r="AM278" i="16"/>
  <c r="AG278" i="16" s="1"/>
  <c r="Z278" i="16"/>
  <c r="V278" i="16"/>
  <c r="BA277" i="16"/>
  <c r="AM277" i="16"/>
  <c r="AG277" i="16" s="1"/>
  <c r="AO277" i="16" s="1"/>
  <c r="Z277" i="16"/>
  <c r="V277" i="16"/>
  <c r="X277" i="16" s="1"/>
  <c r="BA276" i="16"/>
  <c r="AM276" i="16"/>
  <c r="AG276" i="16" s="1"/>
  <c r="Z276" i="16"/>
  <c r="V276" i="16"/>
  <c r="BA275" i="16"/>
  <c r="AM275" i="16"/>
  <c r="AG275" i="16" s="1"/>
  <c r="AO275" i="16" s="1"/>
  <c r="Z275" i="16"/>
  <c r="V275" i="16"/>
  <c r="X275" i="16" s="1"/>
  <c r="BA274" i="16"/>
  <c r="AM274" i="16"/>
  <c r="AG274" i="16" s="1"/>
  <c r="Z274" i="16"/>
  <c r="V274" i="16"/>
  <c r="BA273" i="16"/>
  <c r="AM273" i="16"/>
  <c r="AG273" i="16" s="1"/>
  <c r="AO273" i="16" s="1"/>
  <c r="Z273" i="16"/>
  <c r="V273" i="16"/>
  <c r="X273" i="16" s="1"/>
  <c r="BA272" i="16"/>
  <c r="AM272" i="16"/>
  <c r="AG272" i="16" s="1"/>
  <c r="Z272" i="16"/>
  <c r="V272" i="16"/>
  <c r="BA271" i="16"/>
  <c r="AM271" i="16"/>
  <c r="AG271" i="16" s="1"/>
  <c r="AO271" i="16" s="1"/>
  <c r="Z271" i="16"/>
  <c r="V271" i="16"/>
  <c r="X271" i="16" s="1"/>
  <c r="BA270" i="16"/>
  <c r="AM270" i="16"/>
  <c r="AG270" i="16" s="1"/>
  <c r="Z270" i="16"/>
  <c r="V270" i="16"/>
  <c r="BA269" i="16"/>
  <c r="AM269" i="16"/>
  <c r="AG269" i="16" s="1"/>
  <c r="AO269" i="16" s="1"/>
  <c r="Z269" i="16"/>
  <c r="V269" i="16"/>
  <c r="X269" i="16" s="1"/>
  <c r="BA268" i="16"/>
  <c r="AM268" i="16"/>
  <c r="AG268" i="16" s="1"/>
  <c r="Z268" i="16"/>
  <c r="V268" i="16"/>
  <c r="BA267" i="16"/>
  <c r="AM267" i="16"/>
  <c r="AG267" i="16" s="1"/>
  <c r="AO267" i="16" s="1"/>
  <c r="Z267" i="16"/>
  <c r="V267" i="16"/>
  <c r="X267" i="16" s="1"/>
  <c r="BA266" i="16"/>
  <c r="AM266" i="16"/>
  <c r="AG266" i="16" s="1"/>
  <c r="Z266" i="16"/>
  <c r="V266" i="16"/>
  <c r="BA265" i="16"/>
  <c r="AM265" i="16"/>
  <c r="AG265" i="16" s="1"/>
  <c r="AO265" i="16" s="1"/>
  <c r="Z265" i="16"/>
  <c r="V265" i="16"/>
  <c r="X265" i="16" s="1"/>
  <c r="BA264" i="16"/>
  <c r="AM264" i="16"/>
  <c r="AG264" i="16" s="1"/>
  <c r="Z264" i="16"/>
  <c r="V264" i="16"/>
  <c r="BA263" i="16"/>
  <c r="AM263" i="16"/>
  <c r="AG263" i="16" s="1"/>
  <c r="AO263" i="16" s="1"/>
  <c r="Z263" i="16"/>
  <c r="V263" i="16"/>
  <c r="X263" i="16" s="1"/>
  <c r="BA262" i="16"/>
  <c r="AM262" i="16"/>
  <c r="AG262" i="16" s="1"/>
  <c r="Z262" i="16"/>
  <c r="V262" i="16"/>
  <c r="BA261" i="16"/>
  <c r="AM261" i="16"/>
  <c r="AG261" i="16" s="1"/>
  <c r="AO261" i="16" s="1"/>
  <c r="Z261" i="16"/>
  <c r="V261" i="16"/>
  <c r="X261" i="16" s="1"/>
  <c r="BA260" i="16"/>
  <c r="AM260" i="16"/>
  <c r="AG260" i="16" s="1"/>
  <c r="Z260" i="16"/>
  <c r="V260" i="16"/>
  <c r="BA259" i="16"/>
  <c r="AM259" i="16"/>
  <c r="AG259" i="16" s="1"/>
  <c r="AO259" i="16" s="1"/>
  <c r="Z259" i="16"/>
  <c r="V259" i="16"/>
  <c r="X259" i="16" s="1"/>
  <c r="BA258" i="16"/>
  <c r="AM258" i="16"/>
  <c r="AG258" i="16" s="1"/>
  <c r="Z258" i="16"/>
  <c r="V258" i="16"/>
  <c r="BA257" i="16"/>
  <c r="AM257" i="16"/>
  <c r="AG257" i="16" s="1"/>
  <c r="AO257" i="16" s="1"/>
  <c r="Z257" i="16"/>
  <c r="V257" i="16"/>
  <c r="X257" i="16" s="1"/>
  <c r="BA256" i="16"/>
  <c r="AM256" i="16"/>
  <c r="AG256" i="16" s="1"/>
  <c r="Z256" i="16"/>
  <c r="V256" i="16"/>
  <c r="BA255" i="16"/>
  <c r="AM255" i="16"/>
  <c r="AG255" i="16" s="1"/>
  <c r="Z255" i="16"/>
  <c r="V255" i="16"/>
  <c r="X255" i="16" s="1"/>
  <c r="BA254" i="16"/>
  <c r="AM254" i="16"/>
  <c r="AG254" i="16" s="1"/>
  <c r="Z254" i="16"/>
  <c r="V254" i="16"/>
  <c r="BA253" i="16"/>
  <c r="AM253" i="16"/>
  <c r="AG253" i="16" s="1"/>
  <c r="Z253" i="16"/>
  <c r="V253" i="16"/>
  <c r="X253" i="16" s="1"/>
  <c r="BA252" i="16"/>
  <c r="AM252" i="16"/>
  <c r="AG252" i="16" s="1"/>
  <c r="Z252" i="16"/>
  <c r="V252" i="16"/>
  <c r="BA251" i="16"/>
  <c r="AM251" i="16"/>
  <c r="AG251" i="16" s="1"/>
  <c r="Z251" i="16"/>
  <c r="V251" i="16"/>
  <c r="X251" i="16" s="1"/>
  <c r="BA250" i="16"/>
  <c r="AM250" i="16"/>
  <c r="AG250" i="16" s="1"/>
  <c r="Z250" i="16"/>
  <c r="V250" i="16"/>
  <c r="BA249" i="16"/>
  <c r="AM249" i="16"/>
  <c r="AG249" i="16" s="1"/>
  <c r="Z249" i="16"/>
  <c r="V249" i="16"/>
  <c r="X249" i="16" s="1"/>
  <c r="BA248" i="16"/>
  <c r="AM248" i="16"/>
  <c r="AG248" i="16" s="1"/>
  <c r="Z248" i="16"/>
  <c r="V248" i="16"/>
  <c r="BA247" i="16"/>
  <c r="AM247" i="16"/>
  <c r="AG247" i="16" s="1"/>
  <c r="Z247" i="16"/>
  <c r="V247" i="16"/>
  <c r="X247" i="16" s="1"/>
  <c r="BA246" i="16"/>
  <c r="AM246" i="16"/>
  <c r="AG246" i="16" s="1"/>
  <c r="Z246" i="16"/>
  <c r="V246" i="16"/>
  <c r="BA245" i="16"/>
  <c r="AM245" i="16"/>
  <c r="AG245" i="16" s="1"/>
  <c r="Z245" i="16"/>
  <c r="V245" i="16"/>
  <c r="X245" i="16" s="1"/>
  <c r="BA244" i="16"/>
  <c r="AM244" i="16"/>
  <c r="AG244" i="16" s="1"/>
  <c r="Z244" i="16"/>
  <c r="V244" i="16"/>
  <c r="BA243" i="16"/>
  <c r="AM243" i="16"/>
  <c r="AG243" i="16" s="1"/>
  <c r="Z243" i="16"/>
  <c r="V243" i="16"/>
  <c r="X243" i="16" s="1"/>
  <c r="BA242" i="16"/>
  <c r="AM242" i="16"/>
  <c r="AG242" i="16" s="1"/>
  <c r="Z242" i="16"/>
  <c r="V242" i="16"/>
  <c r="BA241" i="16"/>
  <c r="AM241" i="16"/>
  <c r="AG241" i="16" s="1"/>
  <c r="Z241" i="16"/>
  <c r="V241" i="16"/>
  <c r="X241" i="16" s="1"/>
  <c r="BA240" i="16"/>
  <c r="AM240" i="16"/>
  <c r="AG240" i="16" s="1"/>
  <c r="Z240" i="16"/>
  <c r="V240" i="16"/>
  <c r="BA239" i="16"/>
  <c r="AM239" i="16"/>
  <c r="AG239" i="16" s="1"/>
  <c r="Z239" i="16"/>
  <c r="V239" i="16"/>
  <c r="X239" i="16" s="1"/>
  <c r="BA238" i="16"/>
  <c r="AM238" i="16"/>
  <c r="AG238" i="16" s="1"/>
  <c r="Z238" i="16"/>
  <c r="V238" i="16"/>
  <c r="BA237" i="16"/>
  <c r="AM237" i="16"/>
  <c r="AG237" i="16" s="1"/>
  <c r="Z237" i="16"/>
  <c r="V237" i="16"/>
  <c r="X237" i="16" s="1"/>
  <c r="BA236" i="16"/>
  <c r="AM236" i="16"/>
  <c r="AG236" i="16" s="1"/>
  <c r="Z236" i="16"/>
  <c r="V236" i="16"/>
  <c r="BA235" i="16"/>
  <c r="AM235" i="16"/>
  <c r="AG235" i="16" s="1"/>
  <c r="Z235" i="16"/>
  <c r="V235" i="16"/>
  <c r="X235" i="16" s="1"/>
  <c r="BA234" i="16"/>
  <c r="AM234" i="16"/>
  <c r="AG234" i="16" s="1"/>
  <c r="Z234" i="16"/>
  <c r="V234" i="16"/>
  <c r="BA233" i="16"/>
  <c r="AM233" i="16"/>
  <c r="AG233" i="16" s="1"/>
  <c r="Z233" i="16"/>
  <c r="V233" i="16"/>
  <c r="X233" i="16" s="1"/>
  <c r="BA232" i="16"/>
  <c r="AM232" i="16"/>
  <c r="AG232" i="16" s="1"/>
  <c r="Z232" i="16"/>
  <c r="V232" i="16"/>
  <c r="BA231" i="16"/>
  <c r="AM231" i="16"/>
  <c r="AG231" i="16" s="1"/>
  <c r="Z231" i="16"/>
  <c r="V231" i="16"/>
  <c r="X231" i="16" s="1"/>
  <c r="BA230" i="16"/>
  <c r="AM230" i="16"/>
  <c r="AG230" i="16" s="1"/>
  <c r="Z230" i="16"/>
  <c r="V230" i="16"/>
  <c r="BA229" i="16"/>
  <c r="AM229" i="16"/>
  <c r="AG229" i="16" s="1"/>
  <c r="Z229" i="16"/>
  <c r="V229" i="16"/>
  <c r="X229" i="16" s="1"/>
  <c r="BA228" i="16"/>
  <c r="AM228" i="16"/>
  <c r="AG228" i="16" s="1"/>
  <c r="Z228" i="16"/>
  <c r="V228" i="16"/>
  <c r="BA227" i="16"/>
  <c r="AM227" i="16"/>
  <c r="AG227" i="16" s="1"/>
  <c r="Z227" i="16"/>
  <c r="V227" i="16"/>
  <c r="X227" i="16" s="1"/>
  <c r="BA226" i="16"/>
  <c r="AM226" i="16"/>
  <c r="AG226" i="16" s="1"/>
  <c r="Z226" i="16"/>
  <c r="V226" i="16"/>
  <c r="BA225" i="16"/>
  <c r="AM225" i="16"/>
  <c r="AG225" i="16" s="1"/>
  <c r="Z225" i="16"/>
  <c r="V225" i="16"/>
  <c r="X225" i="16" s="1"/>
  <c r="BA224" i="16"/>
  <c r="AM224" i="16"/>
  <c r="AG224" i="16" s="1"/>
  <c r="Z224" i="16"/>
  <c r="V224" i="16"/>
  <c r="BA223" i="16"/>
  <c r="AM223" i="16"/>
  <c r="AG223" i="16" s="1"/>
  <c r="Z223" i="16"/>
  <c r="V223" i="16"/>
  <c r="X223" i="16" s="1"/>
  <c r="BA222" i="16"/>
  <c r="AM222" i="16"/>
  <c r="AG222" i="16" s="1"/>
  <c r="Z222" i="16"/>
  <c r="V222" i="16"/>
  <c r="BA221" i="16"/>
  <c r="AM221" i="16"/>
  <c r="AG221" i="16" s="1"/>
  <c r="Z221" i="16"/>
  <c r="V221" i="16"/>
  <c r="X221" i="16" s="1"/>
  <c r="BA220" i="16"/>
  <c r="AM220" i="16"/>
  <c r="AG220" i="16" s="1"/>
  <c r="Z220" i="16"/>
  <c r="V220" i="16"/>
  <c r="BA219" i="16"/>
  <c r="AM219" i="16"/>
  <c r="AG219" i="16" s="1"/>
  <c r="Z219" i="16"/>
  <c r="V219" i="16"/>
  <c r="X219" i="16" s="1"/>
  <c r="BA218" i="16"/>
  <c r="AM218" i="16"/>
  <c r="AG218" i="16" s="1"/>
  <c r="Z218" i="16"/>
  <c r="V218" i="16"/>
  <c r="BA217" i="16"/>
  <c r="AM217" i="16"/>
  <c r="AG217" i="16" s="1"/>
  <c r="Z217" i="16"/>
  <c r="V217" i="16"/>
  <c r="X217" i="16" s="1"/>
  <c r="BA216" i="16"/>
  <c r="AM216" i="16"/>
  <c r="AG216" i="16" s="1"/>
  <c r="Z216" i="16"/>
  <c r="V216" i="16"/>
  <c r="BA215" i="16"/>
  <c r="AM215" i="16"/>
  <c r="AG215" i="16" s="1"/>
  <c r="Z215" i="16"/>
  <c r="V215" i="16"/>
  <c r="X215" i="16" s="1"/>
  <c r="BA214" i="16"/>
  <c r="AM214" i="16"/>
  <c r="AG214" i="16" s="1"/>
  <c r="Z214" i="16"/>
  <c r="V214" i="16"/>
  <c r="BA213" i="16"/>
  <c r="AM213" i="16"/>
  <c r="AG213" i="16" s="1"/>
  <c r="Z213" i="16"/>
  <c r="V213" i="16"/>
  <c r="X213" i="16" s="1"/>
  <c r="BA212" i="16"/>
  <c r="AM212" i="16"/>
  <c r="AG212" i="16" s="1"/>
  <c r="Z212" i="16"/>
  <c r="V212" i="16"/>
  <c r="BA211" i="16"/>
  <c r="AM211" i="16"/>
  <c r="AG211" i="16" s="1"/>
  <c r="AO211" i="16" s="1"/>
  <c r="Z211" i="16"/>
  <c r="V211" i="16"/>
  <c r="X211" i="16" s="1"/>
  <c r="BA210" i="16"/>
  <c r="AM210" i="16"/>
  <c r="AG210" i="16" s="1"/>
  <c r="Z210" i="16"/>
  <c r="V210" i="16"/>
  <c r="BA209" i="16"/>
  <c r="AM209" i="16"/>
  <c r="AG209" i="16" s="1"/>
  <c r="Z209" i="16"/>
  <c r="V209" i="16"/>
  <c r="X209" i="16" s="1"/>
  <c r="BA208" i="16"/>
  <c r="AM208" i="16"/>
  <c r="AG208" i="16" s="1"/>
  <c r="Z208" i="16"/>
  <c r="V208" i="16"/>
  <c r="BA207" i="16"/>
  <c r="AM207" i="16"/>
  <c r="AG207" i="16" s="1"/>
  <c r="AO207" i="16" s="1"/>
  <c r="Z207" i="16"/>
  <c r="V207" i="16"/>
  <c r="X207" i="16" s="1"/>
  <c r="BA206" i="16"/>
  <c r="AM206" i="16"/>
  <c r="AG206" i="16" s="1"/>
  <c r="Z206" i="16"/>
  <c r="V206" i="16"/>
  <c r="BA205" i="16"/>
  <c r="AM205" i="16"/>
  <c r="AG205" i="16" s="1"/>
  <c r="Z205" i="16"/>
  <c r="V205" i="16"/>
  <c r="X205" i="16" s="1"/>
  <c r="BA204" i="16"/>
  <c r="AM204" i="16"/>
  <c r="AG204" i="16" s="1"/>
  <c r="Z204" i="16"/>
  <c r="V204" i="16"/>
  <c r="BA203" i="16"/>
  <c r="AM203" i="16"/>
  <c r="AG203" i="16" s="1"/>
  <c r="AO203" i="16" s="1"/>
  <c r="Z203" i="16"/>
  <c r="V203" i="16"/>
  <c r="X203" i="16" s="1"/>
  <c r="BA202" i="16"/>
  <c r="AM202" i="16"/>
  <c r="AG202" i="16" s="1"/>
  <c r="Z202" i="16"/>
  <c r="V202" i="16"/>
  <c r="BA201" i="16"/>
  <c r="AM201" i="16"/>
  <c r="AG201" i="16" s="1"/>
  <c r="AO201" i="16" s="1"/>
  <c r="Z201" i="16"/>
  <c r="V201" i="16"/>
  <c r="X201" i="16" s="1"/>
  <c r="BA200" i="16"/>
  <c r="AM200" i="16"/>
  <c r="AG200" i="16" s="1"/>
  <c r="Z200" i="16"/>
  <c r="V200" i="16"/>
  <c r="BA199" i="16"/>
  <c r="AM199" i="16"/>
  <c r="AG199" i="16" s="1"/>
  <c r="Z199" i="16"/>
  <c r="V199" i="16"/>
  <c r="X199" i="16" s="1"/>
  <c r="BA198" i="16"/>
  <c r="AM198" i="16"/>
  <c r="AG198" i="16" s="1"/>
  <c r="Z198" i="16"/>
  <c r="V198" i="16"/>
  <c r="BA197" i="16"/>
  <c r="AM197" i="16"/>
  <c r="AG197" i="16" s="1"/>
  <c r="AO197" i="16" s="1"/>
  <c r="Z197" i="16"/>
  <c r="V197" i="16"/>
  <c r="X197" i="16" s="1"/>
  <c r="BA196" i="16"/>
  <c r="AM196" i="16"/>
  <c r="AG196" i="16" s="1"/>
  <c r="Z196" i="16"/>
  <c r="V196" i="16"/>
  <c r="BA195" i="16"/>
  <c r="AM195" i="16"/>
  <c r="AG195" i="16" s="1"/>
  <c r="AO195" i="16" s="1"/>
  <c r="Z195" i="16"/>
  <c r="V195" i="16"/>
  <c r="X195" i="16" s="1"/>
  <c r="BA194" i="16"/>
  <c r="AM194" i="16"/>
  <c r="AG194" i="16" s="1"/>
  <c r="Z194" i="16"/>
  <c r="V194" i="16"/>
  <c r="BA193" i="16"/>
  <c r="AM193" i="16"/>
  <c r="AG193" i="16" s="1"/>
  <c r="AO193" i="16" s="1"/>
  <c r="Z193" i="16"/>
  <c r="V193" i="16"/>
  <c r="X193" i="16" s="1"/>
  <c r="BA192" i="16"/>
  <c r="AM192" i="16"/>
  <c r="AG192" i="16" s="1"/>
  <c r="Z192" i="16"/>
  <c r="V192" i="16"/>
  <c r="BA191" i="16"/>
  <c r="AM191" i="16"/>
  <c r="AG191" i="16" s="1"/>
  <c r="Z191" i="16"/>
  <c r="V191" i="16"/>
  <c r="X191" i="16" s="1"/>
  <c r="BA190" i="16"/>
  <c r="AM190" i="16"/>
  <c r="AG190" i="16" s="1"/>
  <c r="Z190" i="16"/>
  <c r="V190" i="16"/>
  <c r="BA189" i="16"/>
  <c r="AM189" i="16"/>
  <c r="AG189" i="16" s="1"/>
  <c r="AO189" i="16" s="1"/>
  <c r="Z189" i="16"/>
  <c r="V189" i="16"/>
  <c r="X189" i="16" s="1"/>
  <c r="BA188" i="16"/>
  <c r="AM188" i="16"/>
  <c r="AG188" i="16" s="1"/>
  <c r="Z188" i="16"/>
  <c r="V188" i="16"/>
  <c r="BA187" i="16"/>
  <c r="AM187" i="16"/>
  <c r="AG187" i="16" s="1"/>
  <c r="AO187" i="16" s="1"/>
  <c r="Z187" i="16"/>
  <c r="V187" i="16"/>
  <c r="X187" i="16" s="1"/>
  <c r="BA186" i="16"/>
  <c r="AM186" i="16"/>
  <c r="AG186" i="16" s="1"/>
  <c r="Z186" i="16"/>
  <c r="V186" i="16"/>
  <c r="BA185" i="16"/>
  <c r="AM185" i="16"/>
  <c r="AG185" i="16" s="1"/>
  <c r="Z185" i="16"/>
  <c r="V185" i="16"/>
  <c r="X185" i="16" s="1"/>
  <c r="BA184" i="16"/>
  <c r="AM184" i="16"/>
  <c r="AG184" i="16" s="1"/>
  <c r="Z184" i="16"/>
  <c r="V184" i="16"/>
  <c r="BA183" i="16"/>
  <c r="AM183" i="16"/>
  <c r="AG183" i="16" s="1"/>
  <c r="AO183" i="16" s="1"/>
  <c r="Z183" i="16"/>
  <c r="V183" i="16"/>
  <c r="X183" i="16" s="1"/>
  <c r="BA182" i="16"/>
  <c r="AM182" i="16"/>
  <c r="AG182" i="16" s="1"/>
  <c r="Z182" i="16"/>
  <c r="V182" i="16"/>
  <c r="BA181" i="16"/>
  <c r="AM181" i="16"/>
  <c r="AG181" i="16" s="1"/>
  <c r="AO181" i="16" s="1"/>
  <c r="Z181" i="16"/>
  <c r="V181" i="16"/>
  <c r="X181" i="16" s="1"/>
  <c r="BA180" i="16"/>
  <c r="AM180" i="16"/>
  <c r="AG180" i="16" s="1"/>
  <c r="Z180" i="16"/>
  <c r="V180" i="16"/>
  <c r="BA179" i="16"/>
  <c r="AM179" i="16"/>
  <c r="AG179" i="16" s="1"/>
  <c r="AO179" i="16" s="1"/>
  <c r="Z179" i="16"/>
  <c r="V179" i="16"/>
  <c r="X179" i="16" s="1"/>
  <c r="BA178" i="16"/>
  <c r="AM178" i="16"/>
  <c r="AG178" i="16" s="1"/>
  <c r="Z178" i="16"/>
  <c r="V178" i="16"/>
  <c r="BA177" i="16"/>
  <c r="AM177" i="16"/>
  <c r="AG177" i="16" s="1"/>
  <c r="AO177" i="16" s="1"/>
  <c r="Z177" i="16"/>
  <c r="V177" i="16"/>
  <c r="X177" i="16" s="1"/>
  <c r="BA176" i="16"/>
  <c r="AM176" i="16"/>
  <c r="AG176" i="16" s="1"/>
  <c r="Z176" i="16"/>
  <c r="V176" i="16"/>
  <c r="BA175" i="16"/>
  <c r="AM175" i="16"/>
  <c r="AG175" i="16" s="1"/>
  <c r="Z175" i="16"/>
  <c r="V175" i="16"/>
  <c r="X175" i="16" s="1"/>
  <c r="BA174" i="16"/>
  <c r="AM174" i="16"/>
  <c r="AG174" i="16" s="1"/>
  <c r="Z174" i="16"/>
  <c r="V174" i="16"/>
  <c r="BA173" i="16"/>
  <c r="AM173" i="16"/>
  <c r="AG173" i="16" s="1"/>
  <c r="Z173" i="16"/>
  <c r="V173" i="16"/>
  <c r="X173" i="16" s="1"/>
  <c r="BA172" i="16"/>
  <c r="AM172" i="16"/>
  <c r="AG172" i="16" s="1"/>
  <c r="Z172" i="16"/>
  <c r="V172" i="16"/>
  <c r="BA171" i="16"/>
  <c r="AM171" i="16"/>
  <c r="AG171" i="16" s="1"/>
  <c r="Z171" i="16"/>
  <c r="V171" i="16"/>
  <c r="X171" i="16" s="1"/>
  <c r="BA170" i="16"/>
  <c r="AM170" i="16"/>
  <c r="AG170" i="16" s="1"/>
  <c r="Z170" i="16"/>
  <c r="V170" i="16"/>
  <c r="BA169" i="16"/>
  <c r="AM169" i="16"/>
  <c r="AG169" i="16" s="1"/>
  <c r="Z169" i="16"/>
  <c r="V169" i="16"/>
  <c r="X169" i="16" s="1"/>
  <c r="BA168" i="16"/>
  <c r="AM168" i="16"/>
  <c r="AG168" i="16" s="1"/>
  <c r="Z168" i="16"/>
  <c r="V168" i="16"/>
  <c r="BA167" i="16"/>
  <c r="AM167" i="16"/>
  <c r="AG167" i="16" s="1"/>
  <c r="AO167" i="16" s="1"/>
  <c r="Z167" i="16"/>
  <c r="V167" i="16"/>
  <c r="X167" i="16" s="1"/>
  <c r="BA166" i="16"/>
  <c r="AM166" i="16"/>
  <c r="AG166" i="16" s="1"/>
  <c r="Z166" i="16"/>
  <c r="V166" i="16"/>
  <c r="BA165" i="16"/>
  <c r="AQ165" i="16"/>
  <c r="AM165" i="16"/>
  <c r="AG165" i="16"/>
  <c r="AO165" i="16" s="1"/>
  <c r="AP165" i="16" s="1"/>
  <c r="Z165" i="16"/>
  <c r="X165" i="16"/>
  <c r="V165" i="16"/>
  <c r="BA164" i="16"/>
  <c r="AM164" i="16"/>
  <c r="AG164" i="16" s="1"/>
  <c r="Z164" i="16"/>
  <c r="V164" i="16"/>
  <c r="BA163" i="16"/>
  <c r="AM163" i="16"/>
  <c r="AG163" i="16" s="1"/>
  <c r="Z163" i="16"/>
  <c r="V163" i="16"/>
  <c r="X163" i="16" s="1"/>
  <c r="BA162" i="16"/>
  <c r="AM162" i="16"/>
  <c r="AG162" i="16" s="1"/>
  <c r="Z162" i="16"/>
  <c r="V162" i="16"/>
  <c r="BA161" i="16"/>
  <c r="AM161" i="16"/>
  <c r="AG161" i="16" s="1"/>
  <c r="Z161" i="16"/>
  <c r="V161" i="16"/>
  <c r="X161" i="16" s="1"/>
  <c r="BA160" i="16"/>
  <c r="AM160" i="16"/>
  <c r="AG160" i="16" s="1"/>
  <c r="Z160" i="16"/>
  <c r="V160" i="16"/>
  <c r="BA159" i="16"/>
  <c r="AM159" i="16"/>
  <c r="AG159" i="16" s="1"/>
  <c r="Z159" i="16"/>
  <c r="V159" i="16"/>
  <c r="X159" i="16" s="1"/>
  <c r="BA158" i="16"/>
  <c r="AM158" i="16"/>
  <c r="AG158" i="16" s="1"/>
  <c r="Z158" i="16"/>
  <c r="V158" i="16"/>
  <c r="BA157" i="16"/>
  <c r="AM157" i="16"/>
  <c r="AG157" i="16" s="1"/>
  <c r="Z157" i="16"/>
  <c r="V157" i="16"/>
  <c r="X157" i="16" s="1"/>
  <c r="BA156" i="16"/>
  <c r="AM156" i="16"/>
  <c r="AG156" i="16" s="1"/>
  <c r="Z156" i="16"/>
  <c r="V156" i="16"/>
  <c r="BA155" i="16"/>
  <c r="AM155" i="16"/>
  <c r="AG155" i="16" s="1"/>
  <c r="Z155" i="16"/>
  <c r="V155" i="16"/>
  <c r="X155" i="16" s="1"/>
  <c r="BA154" i="16"/>
  <c r="AM154" i="16"/>
  <c r="AG154" i="16" s="1"/>
  <c r="Z154" i="16"/>
  <c r="V154" i="16"/>
  <c r="BA153" i="16"/>
  <c r="AM153" i="16"/>
  <c r="AG153" i="16" s="1"/>
  <c r="Z153" i="16"/>
  <c r="V153" i="16"/>
  <c r="X153" i="16" s="1"/>
  <c r="BA152" i="16"/>
  <c r="AM152" i="16"/>
  <c r="AG152" i="16" s="1"/>
  <c r="Z152" i="16"/>
  <c r="V152" i="16"/>
  <c r="BA151" i="16"/>
  <c r="AM151" i="16"/>
  <c r="AG151" i="16" s="1"/>
  <c r="Z151" i="16"/>
  <c r="V151" i="16"/>
  <c r="X151" i="16" s="1"/>
  <c r="BA150" i="16"/>
  <c r="AM150" i="16"/>
  <c r="AG150" i="16" s="1"/>
  <c r="Z150" i="16"/>
  <c r="V150" i="16"/>
  <c r="BA149" i="16"/>
  <c r="AM149" i="16"/>
  <c r="AG149" i="16" s="1"/>
  <c r="Z149" i="16"/>
  <c r="V149" i="16"/>
  <c r="X149" i="16" s="1"/>
  <c r="BA148" i="16"/>
  <c r="AM148" i="16"/>
  <c r="AG148" i="16" s="1"/>
  <c r="Z148" i="16"/>
  <c r="V148" i="16"/>
  <c r="BA147" i="16"/>
  <c r="AM147" i="16"/>
  <c r="AG147" i="16" s="1"/>
  <c r="Z147" i="16"/>
  <c r="V147" i="16"/>
  <c r="X147" i="16" s="1"/>
  <c r="BA146" i="16"/>
  <c r="AM146" i="16"/>
  <c r="AG146" i="16" s="1"/>
  <c r="Z146" i="16"/>
  <c r="V146" i="16"/>
  <c r="BA145" i="16"/>
  <c r="AM145" i="16"/>
  <c r="AG145" i="16" s="1"/>
  <c r="Z145" i="16"/>
  <c r="V145" i="16"/>
  <c r="X145" i="16" s="1"/>
  <c r="BA144" i="16"/>
  <c r="AM144" i="16"/>
  <c r="AG144" i="16" s="1"/>
  <c r="Z144" i="16"/>
  <c r="V144" i="16"/>
  <c r="BA143" i="16"/>
  <c r="AM143" i="16"/>
  <c r="AG143" i="16" s="1"/>
  <c r="Z143" i="16"/>
  <c r="V143" i="16"/>
  <c r="X143" i="16" s="1"/>
  <c r="BA142" i="16"/>
  <c r="AM142" i="16"/>
  <c r="AG142" i="16" s="1"/>
  <c r="Z142" i="16"/>
  <c r="V142" i="16"/>
  <c r="BA141" i="16"/>
  <c r="AM141" i="16"/>
  <c r="AG141" i="16" s="1"/>
  <c r="Z141" i="16"/>
  <c r="V141" i="16"/>
  <c r="X141" i="16" s="1"/>
  <c r="BA140" i="16"/>
  <c r="AM140" i="16"/>
  <c r="AG140" i="16" s="1"/>
  <c r="Z140" i="16"/>
  <c r="V140" i="16"/>
  <c r="BA139" i="16"/>
  <c r="AM139" i="16"/>
  <c r="AG139" i="16" s="1"/>
  <c r="Z139" i="16"/>
  <c r="V139" i="16"/>
  <c r="X139" i="16" s="1"/>
  <c r="BA138" i="16"/>
  <c r="AM138" i="16"/>
  <c r="AG138" i="16" s="1"/>
  <c r="Z138" i="16"/>
  <c r="V138" i="16"/>
  <c r="BA137" i="16"/>
  <c r="AM137" i="16"/>
  <c r="AG137" i="16" s="1"/>
  <c r="Z137" i="16"/>
  <c r="V137" i="16"/>
  <c r="X137" i="16" s="1"/>
  <c r="BA136" i="16"/>
  <c r="AM136" i="16"/>
  <c r="AG136" i="16" s="1"/>
  <c r="Z136" i="16"/>
  <c r="V136" i="16"/>
  <c r="BA135" i="16"/>
  <c r="AM135" i="16"/>
  <c r="AG135" i="16" s="1"/>
  <c r="Z135" i="16"/>
  <c r="V135" i="16"/>
  <c r="X135" i="16" s="1"/>
  <c r="BA134" i="16"/>
  <c r="AM134" i="16"/>
  <c r="AG134" i="16" s="1"/>
  <c r="Z134" i="16"/>
  <c r="V134" i="16"/>
  <c r="BA133" i="16"/>
  <c r="AM133" i="16"/>
  <c r="AG133" i="16" s="1"/>
  <c r="Z133" i="16"/>
  <c r="V133" i="16"/>
  <c r="X133" i="16" s="1"/>
  <c r="BA132" i="16"/>
  <c r="AM132" i="16"/>
  <c r="AG132" i="16" s="1"/>
  <c r="Z132" i="16"/>
  <c r="V132" i="16"/>
  <c r="BA131" i="16"/>
  <c r="AM131" i="16"/>
  <c r="AG131" i="16" s="1"/>
  <c r="Z131" i="16"/>
  <c r="V131" i="16"/>
  <c r="X131" i="16" s="1"/>
  <c r="BA130" i="16"/>
  <c r="AM130" i="16"/>
  <c r="AG130" i="16" s="1"/>
  <c r="Z130" i="16"/>
  <c r="V130" i="16"/>
  <c r="BA129" i="16"/>
  <c r="AM129" i="16"/>
  <c r="AG129" i="16" s="1"/>
  <c r="Z129" i="16"/>
  <c r="V129" i="16"/>
  <c r="X129" i="16" s="1"/>
  <c r="BA128" i="16"/>
  <c r="AM128" i="16"/>
  <c r="AG128" i="16" s="1"/>
  <c r="Z128" i="16"/>
  <c r="V128" i="16"/>
  <c r="BA127" i="16"/>
  <c r="AM127" i="16"/>
  <c r="AG127" i="16" s="1"/>
  <c r="Z127" i="16"/>
  <c r="V127" i="16"/>
  <c r="X127" i="16" s="1"/>
  <c r="BA126" i="16"/>
  <c r="AM126" i="16"/>
  <c r="AG126" i="16" s="1"/>
  <c r="Z126" i="16"/>
  <c r="V126" i="16"/>
  <c r="BA125" i="16"/>
  <c r="AM125" i="16"/>
  <c r="AG125" i="16" s="1"/>
  <c r="Z125" i="16"/>
  <c r="V125" i="16"/>
  <c r="X125" i="16" s="1"/>
  <c r="BA124" i="16"/>
  <c r="AM124" i="16"/>
  <c r="AG124" i="16" s="1"/>
  <c r="Z124" i="16"/>
  <c r="V124" i="16"/>
  <c r="BA123" i="16"/>
  <c r="AM123" i="16"/>
  <c r="AG123" i="16" s="1"/>
  <c r="Z123" i="16"/>
  <c r="V123" i="16"/>
  <c r="X123" i="16" s="1"/>
  <c r="BA122" i="16"/>
  <c r="AM122" i="16"/>
  <c r="AG122" i="16" s="1"/>
  <c r="Z122" i="16"/>
  <c r="V122" i="16"/>
  <c r="BA121" i="16"/>
  <c r="AM121" i="16"/>
  <c r="AG121" i="16" s="1"/>
  <c r="Z121" i="16"/>
  <c r="V121" i="16"/>
  <c r="X121" i="16" s="1"/>
  <c r="BA120" i="16"/>
  <c r="AM120" i="16"/>
  <c r="AG120" i="16" s="1"/>
  <c r="Z120" i="16"/>
  <c r="V120" i="16"/>
  <c r="BA119" i="16"/>
  <c r="AM119" i="16"/>
  <c r="AG119" i="16" s="1"/>
  <c r="Z119" i="16"/>
  <c r="V119" i="16"/>
  <c r="X119" i="16" s="1"/>
  <c r="BA118" i="16"/>
  <c r="AM118" i="16"/>
  <c r="AG118" i="16" s="1"/>
  <c r="Z118" i="16"/>
  <c r="V118" i="16"/>
  <c r="BA117" i="16"/>
  <c r="AM117" i="16"/>
  <c r="AG117" i="16" s="1"/>
  <c r="Z117" i="16"/>
  <c r="V117" i="16"/>
  <c r="X117" i="16" s="1"/>
  <c r="BA116" i="16"/>
  <c r="AM116" i="16"/>
  <c r="AG116" i="16" s="1"/>
  <c r="Z116" i="16"/>
  <c r="V116" i="16"/>
  <c r="BA115" i="16"/>
  <c r="AM115" i="16"/>
  <c r="AG115" i="16" s="1"/>
  <c r="Z115" i="16"/>
  <c r="V115" i="16"/>
  <c r="X115" i="16" s="1"/>
  <c r="BA114" i="16"/>
  <c r="AM114" i="16"/>
  <c r="AG114" i="16" s="1"/>
  <c r="Z114" i="16"/>
  <c r="V114" i="16"/>
  <c r="BA113" i="16"/>
  <c r="AM113" i="16"/>
  <c r="AG113" i="16" s="1"/>
  <c r="Z113" i="16"/>
  <c r="V113" i="16"/>
  <c r="X113" i="16" s="1"/>
  <c r="BA112" i="16"/>
  <c r="AM112" i="16"/>
  <c r="AG112" i="16" s="1"/>
  <c r="Z112" i="16"/>
  <c r="V112" i="16"/>
  <c r="BA111" i="16"/>
  <c r="AM111" i="16"/>
  <c r="AG111" i="16" s="1"/>
  <c r="Z111" i="16"/>
  <c r="V111" i="16"/>
  <c r="X111" i="16" s="1"/>
  <c r="BA110" i="16"/>
  <c r="AM110" i="16"/>
  <c r="AG110" i="16" s="1"/>
  <c r="Z110" i="16"/>
  <c r="V110" i="16"/>
  <c r="BA109" i="16"/>
  <c r="AM109" i="16"/>
  <c r="AG109" i="16" s="1"/>
  <c r="Z109" i="16"/>
  <c r="V109" i="16"/>
  <c r="X109" i="16" s="1"/>
  <c r="BA108" i="16"/>
  <c r="AM108" i="16"/>
  <c r="AG108" i="16" s="1"/>
  <c r="Z108" i="16"/>
  <c r="V108" i="16"/>
  <c r="BA107" i="16"/>
  <c r="AM107" i="16"/>
  <c r="AG107" i="16" s="1"/>
  <c r="Z107" i="16"/>
  <c r="V107" i="16"/>
  <c r="X107" i="16" s="1"/>
  <c r="BA106" i="16"/>
  <c r="AM106" i="16"/>
  <c r="AG106" i="16" s="1"/>
  <c r="Z106" i="16"/>
  <c r="V106" i="16"/>
  <c r="BA105" i="16"/>
  <c r="AM105" i="16"/>
  <c r="AG105" i="16" s="1"/>
  <c r="Z105" i="16"/>
  <c r="V105" i="16"/>
  <c r="X105" i="16" s="1"/>
  <c r="BA104" i="16"/>
  <c r="AQ104" i="16"/>
  <c r="AM104" i="16"/>
  <c r="Z104" i="16"/>
  <c r="V104" i="16"/>
  <c r="BA103" i="16"/>
  <c r="Z103" i="16"/>
  <c r="V103" i="16"/>
  <c r="AM103" i="16" s="1"/>
  <c r="BA102" i="16"/>
  <c r="Z102" i="16"/>
  <c r="V102" i="16"/>
  <c r="AM102" i="16" s="1"/>
  <c r="AG102" i="16" s="1"/>
  <c r="BA101" i="16"/>
  <c r="Z101" i="16"/>
  <c r="V101" i="16"/>
  <c r="AM101" i="16" s="1"/>
  <c r="BA100" i="16"/>
  <c r="Z100" i="16"/>
  <c r="V100" i="16"/>
  <c r="AM100" i="16" s="1"/>
  <c r="AG100" i="16" s="1"/>
  <c r="BA99" i="16"/>
  <c r="Z99" i="16"/>
  <c r="V99" i="16"/>
  <c r="AM99" i="16" s="1"/>
  <c r="BA98" i="16"/>
  <c r="AM98" i="16"/>
  <c r="AG98" i="16" s="1"/>
  <c r="Z98" i="16"/>
  <c r="V98" i="16"/>
  <c r="BA97" i="16"/>
  <c r="Z97" i="16"/>
  <c r="V97" i="16"/>
  <c r="AM97" i="16" s="1"/>
  <c r="BA96" i="16"/>
  <c r="Z96" i="16"/>
  <c r="V96" i="16"/>
  <c r="AM96" i="16" s="1"/>
  <c r="AG96" i="16" s="1"/>
  <c r="BA95" i="16"/>
  <c r="Z95" i="16"/>
  <c r="V95" i="16"/>
  <c r="AM95" i="16" s="1"/>
  <c r="BA94" i="16"/>
  <c r="Z94" i="16"/>
  <c r="V94" i="16"/>
  <c r="AM94" i="16" s="1"/>
  <c r="AG94" i="16" s="1"/>
  <c r="BA93" i="16"/>
  <c r="Z93" i="16"/>
  <c r="V93" i="16"/>
  <c r="AM93" i="16" s="1"/>
  <c r="BA92" i="16"/>
  <c r="Z92" i="16"/>
  <c r="V92" i="16"/>
  <c r="AM92" i="16" s="1"/>
  <c r="AG92" i="16" s="1"/>
  <c r="BA91" i="16"/>
  <c r="Z91" i="16"/>
  <c r="V91" i="16"/>
  <c r="AM91" i="16" s="1"/>
  <c r="BA90" i="16"/>
  <c r="Z90" i="16"/>
  <c r="V90" i="16"/>
  <c r="AM90" i="16" s="1"/>
  <c r="AG90" i="16" s="1"/>
  <c r="BA89" i="16"/>
  <c r="Z89" i="16"/>
  <c r="V89" i="16"/>
  <c r="AM89" i="16" s="1"/>
  <c r="BA88" i="16"/>
  <c r="Z88" i="16"/>
  <c r="V88" i="16"/>
  <c r="AM88" i="16" s="1"/>
  <c r="AG88" i="16" s="1"/>
  <c r="BA87" i="16"/>
  <c r="Z87" i="16"/>
  <c r="V87" i="16"/>
  <c r="AM87" i="16" s="1"/>
  <c r="BA86" i="16"/>
  <c r="Z86" i="16"/>
  <c r="V86" i="16"/>
  <c r="AM86" i="16" s="1"/>
  <c r="AG86" i="16" s="1"/>
  <c r="BA85" i="16"/>
  <c r="Z85" i="16"/>
  <c r="V85" i="16"/>
  <c r="AM85" i="16" s="1"/>
  <c r="BA84" i="16"/>
  <c r="Z84" i="16"/>
  <c r="V84" i="16"/>
  <c r="AM84" i="16" s="1"/>
  <c r="AG84" i="16" s="1"/>
  <c r="BA83" i="16"/>
  <c r="Z83" i="16"/>
  <c r="V83" i="16"/>
  <c r="AM83" i="16" s="1"/>
  <c r="BA82" i="16"/>
  <c r="Z82" i="16"/>
  <c r="V82" i="16"/>
  <c r="AM82" i="16" s="1"/>
  <c r="AG82" i="16" s="1"/>
  <c r="BA81" i="16"/>
  <c r="Z81" i="16"/>
  <c r="V81" i="16"/>
  <c r="AM81" i="16" s="1"/>
  <c r="BA80" i="16"/>
  <c r="Z80" i="16"/>
  <c r="V80" i="16"/>
  <c r="AM80" i="16" s="1"/>
  <c r="AG80" i="16" s="1"/>
  <c r="BA79" i="16"/>
  <c r="Z79" i="16"/>
  <c r="V79" i="16"/>
  <c r="AM79" i="16" s="1"/>
  <c r="BA78" i="16"/>
  <c r="Z78" i="16"/>
  <c r="V78" i="16"/>
  <c r="AM78" i="16" s="1"/>
  <c r="AG78" i="16" s="1"/>
  <c r="BA77" i="16"/>
  <c r="Z77" i="16"/>
  <c r="V77" i="16"/>
  <c r="AM77" i="16" s="1"/>
  <c r="BA76" i="16"/>
  <c r="Z76" i="16"/>
  <c r="V76" i="16"/>
  <c r="AM76" i="16" s="1"/>
  <c r="AG76" i="16" s="1"/>
  <c r="BA75" i="16"/>
  <c r="Z75" i="16"/>
  <c r="V75" i="16"/>
  <c r="AM75" i="16" s="1"/>
  <c r="BA74" i="16"/>
  <c r="Z74" i="16"/>
  <c r="V74" i="16"/>
  <c r="AM74" i="16" s="1"/>
  <c r="AG74" i="16" s="1"/>
  <c r="BA73" i="16"/>
  <c r="Z73" i="16"/>
  <c r="V73" i="16"/>
  <c r="AM73" i="16" s="1"/>
  <c r="BA72" i="16"/>
  <c r="Z72" i="16"/>
  <c r="V72" i="16"/>
  <c r="AM72" i="16" s="1"/>
  <c r="AG72" i="16" s="1"/>
  <c r="BA71" i="16"/>
  <c r="Z71" i="16"/>
  <c r="V71" i="16"/>
  <c r="AM71" i="16" s="1"/>
  <c r="BA70" i="16"/>
  <c r="Z70" i="16"/>
  <c r="V70" i="16"/>
  <c r="AM70" i="16" s="1"/>
  <c r="AG70" i="16" s="1"/>
  <c r="BA69" i="16"/>
  <c r="Z69" i="16"/>
  <c r="V69" i="16"/>
  <c r="AM69" i="16" s="1"/>
  <c r="BA68" i="16"/>
  <c r="Z68" i="16"/>
  <c r="V68" i="16"/>
  <c r="AM68" i="16" s="1"/>
  <c r="AG68" i="16" s="1"/>
  <c r="BA67" i="16"/>
  <c r="Z67" i="16"/>
  <c r="V67" i="16"/>
  <c r="AM67" i="16" s="1"/>
  <c r="BA66" i="16"/>
  <c r="Z66" i="16"/>
  <c r="V66" i="16"/>
  <c r="AM66" i="16" s="1"/>
  <c r="AG66" i="16" s="1"/>
  <c r="BA65" i="16"/>
  <c r="Z65" i="16"/>
  <c r="V65" i="16"/>
  <c r="AM65" i="16" s="1"/>
  <c r="BA64" i="16"/>
  <c r="Z64" i="16"/>
  <c r="V64" i="16"/>
  <c r="AM64" i="16" s="1"/>
  <c r="AG64" i="16" s="1"/>
  <c r="BA63" i="16"/>
  <c r="Z63" i="16"/>
  <c r="V63" i="16"/>
  <c r="AM63" i="16" s="1"/>
  <c r="BA62" i="16"/>
  <c r="Z62" i="16"/>
  <c r="V62" i="16"/>
  <c r="AM62" i="16" s="1"/>
  <c r="AG62" i="16" s="1"/>
  <c r="BA61" i="16"/>
  <c r="Z61" i="16"/>
  <c r="V61" i="16"/>
  <c r="AM61" i="16" s="1"/>
  <c r="BA60" i="16"/>
  <c r="Z60" i="16"/>
  <c r="V60" i="16"/>
  <c r="AM60" i="16" s="1"/>
  <c r="AG60" i="16" s="1"/>
  <c r="BA59" i="16"/>
  <c r="Z59" i="16"/>
  <c r="V59" i="16"/>
  <c r="AM59" i="16" s="1"/>
  <c r="BA58" i="16"/>
  <c r="Z58" i="16"/>
  <c r="V58" i="16"/>
  <c r="AM58" i="16" s="1"/>
  <c r="AG58" i="16" s="1"/>
  <c r="BA57" i="16"/>
  <c r="Z57" i="16"/>
  <c r="V57" i="16"/>
  <c r="AM57" i="16" s="1"/>
  <c r="BA56" i="16"/>
  <c r="Z56" i="16"/>
  <c r="V56" i="16"/>
  <c r="AM56" i="16" s="1"/>
  <c r="AG56" i="16" s="1"/>
  <c r="BA55" i="16"/>
  <c r="Z55" i="16"/>
  <c r="V55" i="16"/>
  <c r="AM55" i="16" s="1"/>
  <c r="BA54" i="16"/>
  <c r="Z54" i="16"/>
  <c r="V54" i="16"/>
  <c r="AM54" i="16" s="1"/>
  <c r="AG54" i="16" s="1"/>
  <c r="BA53" i="16"/>
  <c r="Z53" i="16"/>
  <c r="V53" i="16"/>
  <c r="AM53" i="16" s="1"/>
  <c r="BA52" i="16"/>
  <c r="Z52" i="16"/>
  <c r="V52" i="16"/>
  <c r="AM52" i="16" s="1"/>
  <c r="AG52" i="16" s="1"/>
  <c r="BA51" i="16"/>
  <c r="Z51" i="16"/>
  <c r="V51" i="16"/>
  <c r="AM51" i="16" s="1"/>
  <c r="BA50" i="16"/>
  <c r="Z50" i="16"/>
  <c r="V50" i="16"/>
  <c r="AM50" i="16" s="1"/>
  <c r="AG50" i="16" s="1"/>
  <c r="BA49" i="16"/>
  <c r="Z49" i="16"/>
  <c r="V49" i="16"/>
  <c r="AM49" i="16" s="1"/>
  <c r="BA48" i="16"/>
  <c r="Z48" i="16"/>
  <c r="V48" i="16"/>
  <c r="BA47" i="16"/>
  <c r="Z47" i="16"/>
  <c r="V47" i="16"/>
  <c r="AM47" i="16" s="1"/>
  <c r="BA46" i="16"/>
  <c r="Z46" i="16"/>
  <c r="V46" i="16"/>
  <c r="BA45" i="16"/>
  <c r="Z45" i="16"/>
  <c r="V45" i="16"/>
  <c r="AM45" i="16" s="1"/>
  <c r="BA44" i="16"/>
  <c r="Z44" i="16"/>
  <c r="V44" i="16"/>
  <c r="AM44" i="16" s="1"/>
  <c r="AG44" i="16" s="1"/>
  <c r="BA43" i="16"/>
  <c r="Z43" i="16"/>
  <c r="V43" i="16"/>
  <c r="AM43" i="16" s="1"/>
  <c r="BA42" i="16"/>
  <c r="Z42" i="16"/>
  <c r="V42" i="16"/>
  <c r="BA41" i="16"/>
  <c r="AM41" i="16"/>
  <c r="AG41" i="16" s="1"/>
  <c r="Z41" i="16"/>
  <c r="V41" i="16"/>
  <c r="X41" i="16" s="1"/>
  <c r="BA40" i="16"/>
  <c r="AM40" i="16"/>
  <c r="AG40" i="16" s="1"/>
  <c r="Z40" i="16"/>
  <c r="V40" i="16"/>
  <c r="BA39" i="16"/>
  <c r="AM39" i="16"/>
  <c r="AG39" i="16" s="1"/>
  <c r="Z39" i="16"/>
  <c r="V39" i="16"/>
  <c r="X39" i="16" s="1"/>
  <c r="BA38" i="16"/>
  <c r="AM38" i="16"/>
  <c r="AG38" i="16" s="1"/>
  <c r="Z38" i="16"/>
  <c r="V38" i="16"/>
  <c r="BA37" i="16"/>
  <c r="AM37" i="16"/>
  <c r="AG37" i="16" s="1"/>
  <c r="Z37" i="16"/>
  <c r="V37" i="16"/>
  <c r="X37" i="16" s="1"/>
  <c r="BA36" i="16"/>
  <c r="AM36" i="16"/>
  <c r="AG36" i="16" s="1"/>
  <c r="Z36" i="16"/>
  <c r="V36" i="16"/>
  <c r="BA35" i="16"/>
  <c r="AM35" i="16"/>
  <c r="AG35" i="16" s="1"/>
  <c r="Z35" i="16"/>
  <c r="V35" i="16"/>
  <c r="X35" i="16" s="1"/>
  <c r="BA34" i="16"/>
  <c r="AM34" i="16"/>
  <c r="AG34" i="16" s="1"/>
  <c r="Z34" i="16"/>
  <c r="V34" i="16"/>
  <c r="BA33" i="16"/>
  <c r="AM33" i="16"/>
  <c r="AG33" i="16" s="1"/>
  <c r="Z33" i="16"/>
  <c r="V33" i="16"/>
  <c r="X33" i="16" s="1"/>
  <c r="BA32" i="16"/>
  <c r="AM32" i="16"/>
  <c r="AG32" i="16" s="1"/>
  <c r="Z32" i="16"/>
  <c r="V32" i="16"/>
  <c r="BA31" i="16"/>
  <c r="AM31" i="16"/>
  <c r="AG31" i="16" s="1"/>
  <c r="Z31" i="16"/>
  <c r="V31" i="16"/>
  <c r="X31" i="16" s="1"/>
  <c r="BA30" i="16"/>
  <c r="AM30" i="16"/>
  <c r="AG30" i="16" s="1"/>
  <c r="Z30" i="16"/>
  <c r="V30" i="16"/>
  <c r="BA29" i="16"/>
  <c r="AM29" i="16"/>
  <c r="AG29" i="16" s="1"/>
  <c r="Z29" i="16"/>
  <c r="V29" i="16"/>
  <c r="X29" i="16" s="1"/>
  <c r="BA28" i="16"/>
  <c r="AM28" i="16"/>
  <c r="AG28" i="16" s="1"/>
  <c r="Z28" i="16"/>
  <c r="V28" i="16"/>
  <c r="BA27" i="16"/>
  <c r="AM27" i="16"/>
  <c r="AG27" i="16" s="1"/>
  <c r="Z27" i="16"/>
  <c r="V27" i="16"/>
  <c r="X27" i="16" s="1"/>
  <c r="BA26" i="16"/>
  <c r="AM26" i="16"/>
  <c r="AG26" i="16" s="1"/>
  <c r="Z26" i="16"/>
  <c r="V26" i="16"/>
  <c r="BA25" i="16"/>
  <c r="AM25" i="16"/>
  <c r="AG25" i="16" s="1"/>
  <c r="Z25" i="16"/>
  <c r="V25" i="16"/>
  <c r="X25" i="16" s="1"/>
  <c r="BA24" i="16"/>
  <c r="AM24" i="16"/>
  <c r="AG24" i="16" s="1"/>
  <c r="Z24" i="16"/>
  <c r="V24" i="16"/>
  <c r="BA23" i="16"/>
  <c r="AM23" i="16"/>
  <c r="AG23" i="16" s="1"/>
  <c r="AO23" i="16" s="1"/>
  <c r="Z23" i="16"/>
  <c r="V23" i="16"/>
  <c r="X23" i="16" s="1"/>
  <c r="BA22" i="16"/>
  <c r="AM22" i="16"/>
  <c r="AG22" i="16" s="1"/>
  <c r="Z22" i="16"/>
  <c r="V22" i="16"/>
  <c r="BA21" i="16"/>
  <c r="AM21" i="16"/>
  <c r="AG21" i="16" s="1"/>
  <c r="Z21" i="16"/>
  <c r="V21" i="16"/>
  <c r="X21" i="16" s="1"/>
  <c r="BA20" i="16"/>
  <c r="AM20" i="16"/>
  <c r="AG20" i="16" s="1"/>
  <c r="Z20" i="16"/>
  <c r="V20" i="16"/>
  <c r="BA19" i="16"/>
  <c r="AM19" i="16"/>
  <c r="AG19" i="16" s="1"/>
  <c r="AO19" i="16" s="1"/>
  <c r="Z19" i="16"/>
  <c r="V19" i="16"/>
  <c r="X19" i="16" s="1"/>
  <c r="BA18" i="16"/>
  <c r="Z18" i="16"/>
  <c r="V18" i="16"/>
  <c r="BA17" i="16"/>
  <c r="AM17" i="16"/>
  <c r="AG17" i="16"/>
  <c r="AO17" i="16" s="1"/>
  <c r="Z17" i="16"/>
  <c r="X17" i="16"/>
  <c r="V17" i="16"/>
  <c r="BA16" i="16"/>
  <c r="AM16" i="16"/>
  <c r="AG16" i="16" s="1"/>
  <c r="Z16" i="16"/>
  <c r="V16" i="16"/>
  <c r="BA15" i="16"/>
  <c r="AM15" i="16"/>
  <c r="AG15" i="16"/>
  <c r="AO15" i="16" s="1"/>
  <c r="Z15" i="16"/>
  <c r="X15" i="16"/>
  <c r="V15" i="16"/>
  <c r="BA14" i="16"/>
  <c r="AM14" i="16"/>
  <c r="AG14" i="16" s="1"/>
  <c r="Z14" i="16"/>
  <c r="V14" i="16"/>
  <c r="BA13" i="16"/>
  <c r="AM13" i="16"/>
  <c r="AG13" i="16"/>
  <c r="AO13" i="16" s="1"/>
  <c r="Z13" i="16"/>
  <c r="X13" i="16"/>
  <c r="V13" i="16"/>
  <c r="BA12" i="16"/>
  <c r="AM12" i="16"/>
  <c r="Z12" i="16"/>
  <c r="V12" i="16"/>
  <c r="AO1001" i="16" l="1"/>
  <c r="AO1003" i="16"/>
  <c r="AO983" i="16"/>
  <c r="AO985" i="16"/>
  <c r="AO961" i="16"/>
  <c r="AO963" i="16"/>
  <c r="AO965" i="16"/>
  <c r="AO967" i="16"/>
  <c r="AO969" i="16"/>
  <c r="AO971" i="16"/>
  <c r="AO973" i="16"/>
  <c r="AO975" i="16"/>
  <c r="X950" i="16"/>
  <c r="AO936" i="16"/>
  <c r="AO938" i="16"/>
  <c r="AO940" i="16"/>
  <c r="AO942" i="16"/>
  <c r="AO944" i="16"/>
  <c r="AO946" i="16"/>
  <c r="AO948" i="16"/>
  <c r="AO673" i="16"/>
  <c r="AO675" i="16"/>
  <c r="AO677" i="16"/>
  <c r="AO679" i="16"/>
  <c r="AO681" i="16"/>
  <c r="AO683" i="16"/>
  <c r="AO685" i="16"/>
  <c r="AO687" i="16"/>
  <c r="AO689" i="16"/>
  <c r="AO691" i="16"/>
  <c r="AO693" i="16"/>
  <c r="AO695" i="16"/>
  <c r="AO697" i="16"/>
  <c r="AO699" i="16"/>
  <c r="AO701" i="16"/>
  <c r="AO703" i="16"/>
  <c r="AO705" i="16"/>
  <c r="AO707" i="16"/>
  <c r="AO709" i="16"/>
  <c r="AO711" i="16"/>
  <c r="AO713" i="16"/>
  <c r="AO715" i="16"/>
  <c r="AO717" i="16"/>
  <c r="AO719" i="16"/>
  <c r="AO721" i="16"/>
  <c r="AO723" i="16"/>
  <c r="AO725" i="16"/>
  <c r="AO727" i="16"/>
  <c r="AO729" i="16"/>
  <c r="AO731" i="16"/>
  <c r="AO733" i="16"/>
  <c r="AO735" i="16"/>
  <c r="AO737" i="16"/>
  <c r="AO739" i="16"/>
  <c r="AO741" i="16"/>
  <c r="AO743" i="16"/>
  <c r="AO745" i="16"/>
  <c r="AO747" i="16"/>
  <c r="AO749" i="16"/>
  <c r="AO751" i="16"/>
  <c r="AO753" i="16"/>
  <c r="AO755" i="16"/>
  <c r="AO757" i="16"/>
  <c r="AO759" i="16"/>
  <c r="AO761" i="16"/>
  <c r="AO763" i="16"/>
  <c r="AO765" i="16"/>
  <c r="AO767" i="16"/>
  <c r="AO769" i="16"/>
  <c r="AO771" i="16"/>
  <c r="AO773" i="16"/>
  <c r="AO775" i="16"/>
  <c r="AO777" i="16"/>
  <c r="AO779" i="16"/>
  <c r="AO781" i="16"/>
  <c r="AO783" i="16"/>
  <c r="AO785" i="16"/>
  <c r="AO787" i="16"/>
  <c r="AO789" i="16"/>
  <c r="AO791" i="16"/>
  <c r="AO793" i="16"/>
  <c r="AO795" i="16"/>
  <c r="AO797" i="16"/>
  <c r="AO800" i="16"/>
  <c r="AO802" i="16"/>
  <c r="AO804" i="16"/>
  <c r="AO806" i="16"/>
  <c r="AO808" i="16"/>
  <c r="AO810" i="16"/>
  <c r="AO812" i="16"/>
  <c r="AO814" i="16"/>
  <c r="AO816" i="16"/>
  <c r="AO818" i="16"/>
  <c r="AO820" i="16"/>
  <c r="AO822" i="16"/>
  <c r="AO451" i="16"/>
  <c r="AO453" i="16"/>
  <c r="AO455" i="16"/>
  <c r="AO353" i="16"/>
  <c r="AO355" i="16"/>
  <c r="AO357" i="16"/>
  <c r="AO359" i="16"/>
  <c r="AO361" i="16"/>
  <c r="AO363" i="16"/>
  <c r="AO365" i="16"/>
  <c r="AO367" i="16"/>
  <c r="AO369" i="16"/>
  <c r="AO371" i="16"/>
  <c r="AO373" i="16"/>
  <c r="AO375" i="16"/>
  <c r="AO377" i="16"/>
  <c r="AO379" i="16"/>
  <c r="AO381" i="16"/>
  <c r="AO383" i="16"/>
  <c r="AO385" i="16"/>
  <c r="AO387" i="16"/>
  <c r="AO279" i="16"/>
  <c r="AO437" i="16"/>
  <c r="AO205" i="16"/>
  <c r="AO209" i="16"/>
  <c r="AO213" i="16"/>
  <c r="AO215" i="16"/>
  <c r="AO217" i="16"/>
  <c r="AO219" i="16"/>
  <c r="AO221" i="16"/>
  <c r="AO223" i="16"/>
  <c r="AO225" i="16"/>
  <c r="AO227" i="16"/>
  <c r="AO229" i="16"/>
  <c r="AO231" i="16"/>
  <c r="AO233" i="16"/>
  <c r="AO235" i="16"/>
  <c r="AO237" i="16"/>
  <c r="AO239" i="16"/>
  <c r="AO241" i="16"/>
  <c r="AO243" i="16"/>
  <c r="AO245" i="16"/>
  <c r="AO247" i="16"/>
  <c r="AO249" i="16"/>
  <c r="AO251" i="16"/>
  <c r="AO253" i="16"/>
  <c r="AO255" i="16"/>
  <c r="AO169" i="16"/>
  <c r="AO171" i="16"/>
  <c r="AO173" i="16"/>
  <c r="AO175" i="16"/>
  <c r="AO185" i="16"/>
  <c r="AO191" i="16"/>
  <c r="AO199" i="16"/>
  <c r="AO117" i="16"/>
  <c r="AO121" i="16"/>
  <c r="AO123" i="16"/>
  <c r="AO125" i="16"/>
  <c r="AO129" i="16"/>
  <c r="X85" i="16"/>
  <c r="AO33" i="16"/>
  <c r="AO35" i="16"/>
  <c r="AO37" i="16"/>
  <c r="AO39" i="16"/>
  <c r="AO41" i="16"/>
  <c r="X45" i="16"/>
  <c r="X61" i="16"/>
  <c r="X77" i="16"/>
  <c r="X93" i="16"/>
  <c r="X53" i="16"/>
  <c r="X69" i="16"/>
  <c r="AO119" i="16"/>
  <c r="AO127" i="16"/>
  <c r="AO131" i="16"/>
  <c r="AO133" i="16"/>
  <c r="AO135" i="16"/>
  <c r="AO137" i="16"/>
  <c r="AO139" i="16"/>
  <c r="AO141" i="16"/>
  <c r="AO143" i="16"/>
  <c r="AO145" i="16"/>
  <c r="AO147" i="16"/>
  <c r="AO149" i="16"/>
  <c r="AO151" i="16"/>
  <c r="AO153" i="16"/>
  <c r="AO155" i="16"/>
  <c r="AO157" i="16"/>
  <c r="AO159" i="16"/>
  <c r="AO161" i="16"/>
  <c r="AO163" i="16"/>
  <c r="AO107" i="16"/>
  <c r="AO109" i="16"/>
  <c r="AO111" i="16"/>
  <c r="AO113" i="16"/>
  <c r="Z1030" i="16"/>
  <c r="AO115" i="16"/>
  <c r="AO21" i="16"/>
  <c r="X49" i="16"/>
  <c r="X57" i="16"/>
  <c r="X65" i="16"/>
  <c r="X73" i="16"/>
  <c r="X81" i="16"/>
  <c r="X89" i="16"/>
  <c r="X97" i="16"/>
  <c r="X99" i="16"/>
  <c r="AO25" i="16"/>
  <c r="AO27" i="16"/>
  <c r="AO29" i="16"/>
  <c r="AO31" i="16"/>
  <c r="X103" i="16"/>
  <c r="X43" i="16"/>
  <c r="X47" i="16"/>
  <c r="X51" i="16"/>
  <c r="X55" i="16"/>
  <c r="X59" i="16"/>
  <c r="X63" i="16"/>
  <c r="X67" i="16"/>
  <c r="X71" i="16"/>
  <c r="X75" i="16"/>
  <c r="X79" i="16"/>
  <c r="X83" i="16"/>
  <c r="X87" i="16"/>
  <c r="X91" i="16"/>
  <c r="X95" i="16"/>
  <c r="X101" i="16"/>
  <c r="V1031" i="16"/>
  <c r="X1031" i="16" s="1"/>
  <c r="Z1031" i="16"/>
  <c r="AO105" i="16"/>
  <c r="AP105" i="16" s="1"/>
  <c r="BA1031" i="16"/>
  <c r="AO281" i="16"/>
  <c r="AO824" i="16"/>
  <c r="AQ824" i="16" s="1"/>
  <c r="AO826" i="16"/>
  <c r="AO828" i="16"/>
  <c r="AQ828" i="16" s="1"/>
  <c r="AO830" i="16"/>
  <c r="AO832" i="16"/>
  <c r="AQ832" i="16" s="1"/>
  <c r="AO834" i="16"/>
  <c r="AO836" i="16"/>
  <c r="AQ836" i="16" s="1"/>
  <c r="AO838" i="16"/>
  <c r="AO840" i="16"/>
  <c r="AQ840" i="16" s="1"/>
  <c r="AO842" i="16"/>
  <c r="AO844" i="16"/>
  <c r="AQ844" i="16" s="1"/>
  <c r="AO846" i="16"/>
  <c r="AO848" i="16"/>
  <c r="AQ848" i="16" s="1"/>
  <c r="AO850" i="16"/>
  <c r="AO852" i="16"/>
  <c r="AQ852" i="16" s="1"/>
  <c r="AO854" i="16"/>
  <c r="AO856" i="16"/>
  <c r="AQ856" i="16" s="1"/>
  <c r="AO858" i="16"/>
  <c r="AO860" i="16"/>
  <c r="AQ860" i="16" s="1"/>
  <c r="AO862" i="16"/>
  <c r="AO864" i="16"/>
  <c r="AQ864" i="16" s="1"/>
  <c r="AO866" i="16"/>
  <c r="AO868" i="16"/>
  <c r="AQ868" i="16" s="1"/>
  <c r="AO870" i="16"/>
  <c r="AO872" i="16"/>
  <c r="AQ872" i="16" s="1"/>
  <c r="AO874" i="16"/>
  <c r="AO876" i="16"/>
  <c r="AQ876" i="16" s="1"/>
  <c r="AO878" i="16"/>
  <c r="AO880" i="16"/>
  <c r="AQ880" i="16" s="1"/>
  <c r="AO882" i="16"/>
  <c r="AO884" i="16"/>
  <c r="AQ884" i="16" s="1"/>
  <c r="AO886" i="16"/>
  <c r="AO888" i="16"/>
  <c r="AQ888" i="16" s="1"/>
  <c r="AO890" i="16"/>
  <c r="AO892" i="16"/>
  <c r="AQ892" i="16" s="1"/>
  <c r="AO894" i="16"/>
  <c r="AO896" i="16"/>
  <c r="AQ896" i="16" s="1"/>
  <c r="AO898" i="16"/>
  <c r="AO900" i="16"/>
  <c r="AP900" i="16" s="1"/>
  <c r="AO902" i="16"/>
  <c r="AO904" i="16"/>
  <c r="AO906" i="16"/>
  <c r="AO908" i="16"/>
  <c r="AO910" i="16"/>
  <c r="AO912" i="16"/>
  <c r="AO914" i="16"/>
  <c r="AO916" i="16"/>
  <c r="AO918" i="16"/>
  <c r="AO920" i="16"/>
  <c r="AO922" i="16"/>
  <c r="AO924" i="16"/>
  <c r="AO926" i="16"/>
  <c r="AO928" i="16"/>
  <c r="AO930" i="16"/>
  <c r="AO932" i="16"/>
  <c r="AO934" i="16"/>
  <c r="AO982" i="16"/>
  <c r="AP982" i="16" s="1"/>
  <c r="X1005" i="16"/>
  <c r="AP19" i="16"/>
  <c r="AQ19" i="16"/>
  <c r="AP21" i="16"/>
  <c r="AQ21" i="16"/>
  <c r="AP25" i="16"/>
  <c r="AQ25" i="16"/>
  <c r="AP13" i="16"/>
  <c r="AQ13" i="16"/>
  <c r="AP15" i="16"/>
  <c r="AQ15" i="16"/>
  <c r="AP17" i="16"/>
  <c r="AQ17" i="16"/>
  <c r="AP23" i="16"/>
  <c r="AQ23" i="16"/>
  <c r="AO14" i="16"/>
  <c r="AP14" i="16" s="1"/>
  <c r="X14" i="16"/>
  <c r="X18" i="16"/>
  <c r="AO22" i="16"/>
  <c r="AP22" i="16" s="1"/>
  <c r="X22" i="16"/>
  <c r="V1030" i="16"/>
  <c r="X1030" i="16" s="1"/>
  <c r="X12" i="16"/>
  <c r="AG12" i="16"/>
  <c r="AO12" i="16" s="1"/>
  <c r="BA1030" i="16"/>
  <c r="AO16" i="16"/>
  <c r="AP16" i="16" s="1"/>
  <c r="X16" i="16"/>
  <c r="AQ20" i="16"/>
  <c r="AO20" i="16"/>
  <c r="AP20" i="16" s="1"/>
  <c r="X20" i="16"/>
  <c r="AO24" i="16"/>
  <c r="AP24" i="16" s="1"/>
  <c r="X24" i="16"/>
  <c r="AG45" i="16"/>
  <c r="AO45" i="16" s="1"/>
  <c r="AP45" i="16" s="1"/>
  <c r="AG49" i="16"/>
  <c r="AO49" i="16" s="1"/>
  <c r="AP49" i="16" s="1"/>
  <c r="AG53" i="16"/>
  <c r="AO53" i="16" s="1"/>
  <c r="AP53" i="16" s="1"/>
  <c r="AG57" i="16"/>
  <c r="AO57" i="16" s="1"/>
  <c r="AP57" i="16" s="1"/>
  <c r="AG61" i="16"/>
  <c r="AO61" i="16" s="1"/>
  <c r="AP61" i="16" s="1"/>
  <c r="AG65" i="16"/>
  <c r="AO65" i="16" s="1"/>
  <c r="AP65" i="16" s="1"/>
  <c r="AG69" i="16"/>
  <c r="AO69" i="16" s="1"/>
  <c r="AP69" i="16" s="1"/>
  <c r="AG73" i="16"/>
  <c r="AO73" i="16" s="1"/>
  <c r="AP73" i="16" s="1"/>
  <c r="AG77" i="16"/>
  <c r="AO77" i="16" s="1"/>
  <c r="AP77" i="16" s="1"/>
  <c r="AG81" i="16"/>
  <c r="AO81" i="16" s="1"/>
  <c r="AP81" i="16" s="1"/>
  <c r="AG85" i="16"/>
  <c r="AO85" i="16" s="1"/>
  <c r="AP85" i="16" s="1"/>
  <c r="AG89" i="16"/>
  <c r="AO89" i="16" s="1"/>
  <c r="AP89" i="16" s="1"/>
  <c r="AG93" i="16"/>
  <c r="AO93" i="16" s="1"/>
  <c r="AP93" i="16" s="1"/>
  <c r="AG97" i="16"/>
  <c r="AO97" i="16" s="1"/>
  <c r="AP97" i="16" s="1"/>
  <c r="AG99" i="16"/>
  <c r="AO99" i="16" s="1"/>
  <c r="AP99" i="16" s="1"/>
  <c r="AG103" i="16"/>
  <c r="AO103" i="16" s="1"/>
  <c r="AP103" i="16" s="1"/>
  <c r="AQ105" i="16"/>
  <c r="AQ107" i="16"/>
  <c r="AP107" i="16"/>
  <c r="AQ109" i="16"/>
  <c r="AP109" i="16"/>
  <c r="AQ111" i="16"/>
  <c r="AP111" i="16"/>
  <c r="AQ113" i="16"/>
  <c r="AP113" i="16"/>
  <c r="AQ115" i="16"/>
  <c r="AP115" i="16"/>
  <c r="AQ117" i="16"/>
  <c r="AP117" i="16"/>
  <c r="AQ119" i="16"/>
  <c r="AP119" i="16"/>
  <c r="AQ121" i="16"/>
  <c r="AP121" i="16"/>
  <c r="AQ123" i="16"/>
  <c r="AP123" i="16"/>
  <c r="AQ125" i="16"/>
  <c r="AP125" i="16"/>
  <c r="AQ127" i="16"/>
  <c r="AP127" i="16"/>
  <c r="AQ129" i="16"/>
  <c r="AP129" i="16"/>
  <c r="AQ131" i="16"/>
  <c r="AP131" i="16"/>
  <c r="AQ133" i="16"/>
  <c r="AP133" i="16"/>
  <c r="AQ135" i="16"/>
  <c r="AP135" i="16"/>
  <c r="AQ137" i="16"/>
  <c r="AP137" i="16"/>
  <c r="AQ139" i="16"/>
  <c r="AP139" i="16"/>
  <c r="AQ141" i="16"/>
  <c r="AP141" i="16"/>
  <c r="AQ143" i="16"/>
  <c r="AP143" i="16"/>
  <c r="AQ145" i="16"/>
  <c r="AP145" i="16"/>
  <c r="AQ147" i="16"/>
  <c r="AP147" i="16"/>
  <c r="AQ149" i="16"/>
  <c r="AP149" i="16"/>
  <c r="AQ151" i="16"/>
  <c r="AP151" i="16"/>
  <c r="AQ153" i="16"/>
  <c r="AP153" i="16"/>
  <c r="AQ155" i="16"/>
  <c r="AP155" i="16"/>
  <c r="AQ157" i="16"/>
  <c r="AP157" i="16"/>
  <c r="AQ159" i="16"/>
  <c r="AP159" i="16"/>
  <c r="AQ161" i="16"/>
  <c r="AP161" i="16"/>
  <c r="AQ163" i="16"/>
  <c r="AP163" i="16"/>
  <c r="AM18" i="16"/>
  <c r="AG18" i="16" s="1"/>
  <c r="AO18" i="16" s="1"/>
  <c r="AP18" i="16" s="1"/>
  <c r="AO26" i="16"/>
  <c r="AP26" i="16" s="1"/>
  <c r="X26" i="16"/>
  <c r="AP27" i="16"/>
  <c r="AQ27" i="16"/>
  <c r="AQ29" i="16"/>
  <c r="AP29" i="16"/>
  <c r="AP31" i="16"/>
  <c r="AQ31" i="16"/>
  <c r="AQ33" i="16"/>
  <c r="AP33" i="16"/>
  <c r="AQ35" i="16"/>
  <c r="AP35" i="16"/>
  <c r="AP37" i="16"/>
  <c r="AQ37" i="16"/>
  <c r="AQ39" i="16"/>
  <c r="AP39" i="16"/>
  <c r="AP41" i="16"/>
  <c r="AQ41" i="16"/>
  <c r="AG43" i="16"/>
  <c r="AO43" i="16" s="1"/>
  <c r="AP43" i="16" s="1"/>
  <c r="AG47" i="16"/>
  <c r="AO47" i="16" s="1"/>
  <c r="AP47" i="16" s="1"/>
  <c r="AG51" i="16"/>
  <c r="AO51" i="16" s="1"/>
  <c r="AP51" i="16" s="1"/>
  <c r="AG55" i="16"/>
  <c r="AO55" i="16" s="1"/>
  <c r="AP55" i="16" s="1"/>
  <c r="AG59" i="16"/>
  <c r="AO59" i="16" s="1"/>
  <c r="AP59" i="16" s="1"/>
  <c r="AG63" i="16"/>
  <c r="AO63" i="16" s="1"/>
  <c r="AP63" i="16" s="1"/>
  <c r="AG67" i="16"/>
  <c r="AO67" i="16" s="1"/>
  <c r="AP67" i="16" s="1"/>
  <c r="AG71" i="16"/>
  <c r="AO71" i="16" s="1"/>
  <c r="AP71" i="16" s="1"/>
  <c r="AG75" i="16"/>
  <c r="AO75" i="16" s="1"/>
  <c r="AP75" i="16" s="1"/>
  <c r="AG79" i="16"/>
  <c r="AO79" i="16" s="1"/>
  <c r="AP79" i="16" s="1"/>
  <c r="AG83" i="16"/>
  <c r="AO83" i="16" s="1"/>
  <c r="AP83" i="16" s="1"/>
  <c r="AG87" i="16"/>
  <c r="AO87" i="16" s="1"/>
  <c r="AP87" i="16" s="1"/>
  <c r="AG91" i="16"/>
  <c r="AO91" i="16" s="1"/>
  <c r="AP91" i="16" s="1"/>
  <c r="AG95" i="16"/>
  <c r="AO95" i="16" s="1"/>
  <c r="AP95" i="16" s="1"/>
  <c r="AG101" i="16"/>
  <c r="AO101" i="16" s="1"/>
  <c r="AP101" i="16" s="1"/>
  <c r="AQ167" i="16"/>
  <c r="AP167" i="16"/>
  <c r="AQ169" i="16"/>
  <c r="AP169" i="16"/>
  <c r="AQ171" i="16"/>
  <c r="AP171" i="16"/>
  <c r="AQ173" i="16"/>
  <c r="AP173" i="16"/>
  <c r="AQ175" i="16"/>
  <c r="AP175" i="16"/>
  <c r="AQ177" i="16"/>
  <c r="AP177" i="16"/>
  <c r="AQ179" i="16"/>
  <c r="AP179" i="16"/>
  <c r="AQ181" i="16"/>
  <c r="AP181" i="16"/>
  <c r="AQ183" i="16"/>
  <c r="AP183" i="16"/>
  <c r="AQ185" i="16"/>
  <c r="AP185" i="16"/>
  <c r="AQ187" i="16"/>
  <c r="AP187" i="16"/>
  <c r="AQ189" i="16"/>
  <c r="AP189" i="16"/>
  <c r="AQ191" i="16"/>
  <c r="AP191" i="16"/>
  <c r="AQ193" i="16"/>
  <c r="AP193" i="16"/>
  <c r="AQ195" i="16"/>
  <c r="AP195" i="16"/>
  <c r="AQ197" i="16"/>
  <c r="AP197" i="16"/>
  <c r="AQ199" i="16"/>
  <c r="AP199" i="16"/>
  <c r="AQ201" i="16"/>
  <c r="AP201" i="16"/>
  <c r="AQ203" i="16"/>
  <c r="AP203" i="16"/>
  <c r="AQ205" i="16"/>
  <c r="AP205" i="16"/>
  <c r="AQ207" i="16"/>
  <c r="AP207" i="16"/>
  <c r="AQ209" i="16"/>
  <c r="AP209" i="16"/>
  <c r="AQ211" i="16"/>
  <c r="AP211" i="16"/>
  <c r="AP213" i="16"/>
  <c r="AQ213" i="16"/>
  <c r="AP215" i="16"/>
  <c r="AQ215" i="16"/>
  <c r="AP217" i="16"/>
  <c r="AQ217" i="16"/>
  <c r="AP219" i="16"/>
  <c r="AQ219" i="16"/>
  <c r="AP221" i="16"/>
  <c r="AQ221" i="16"/>
  <c r="AP223" i="16"/>
  <c r="AQ223" i="16"/>
  <c r="AP225" i="16"/>
  <c r="AQ225" i="16"/>
  <c r="AM42" i="16"/>
  <c r="AG42" i="16" s="1"/>
  <c r="AM46" i="16"/>
  <c r="AG46" i="16" s="1"/>
  <c r="AO46" i="16" s="1"/>
  <c r="AP46" i="16" s="1"/>
  <c r="AM48" i="16"/>
  <c r="AG48" i="16" s="1"/>
  <c r="AO48" i="16" s="1"/>
  <c r="AP48" i="16" s="1"/>
  <c r="X28" i="16"/>
  <c r="AO28" i="16"/>
  <c r="AP28" i="16" s="1"/>
  <c r="X30" i="16"/>
  <c r="AO30" i="16"/>
  <c r="AP30" i="16" s="1"/>
  <c r="X32" i="16"/>
  <c r="AO32" i="16"/>
  <c r="AP32" i="16" s="1"/>
  <c r="X34" i="16"/>
  <c r="AO34" i="16"/>
  <c r="AP34" i="16" s="1"/>
  <c r="X36" i="16"/>
  <c r="AO36" i="16"/>
  <c r="AP36" i="16" s="1"/>
  <c r="X38" i="16"/>
  <c r="AO38" i="16"/>
  <c r="AP38" i="16" s="1"/>
  <c r="X40" i="16"/>
  <c r="AO40" i="16"/>
  <c r="AP40" i="16" s="1"/>
  <c r="X42" i="16"/>
  <c r="AO42" i="16"/>
  <c r="AP42" i="16" s="1"/>
  <c r="X44" i="16"/>
  <c r="AO44" i="16"/>
  <c r="AP44" i="16" s="1"/>
  <c r="X46" i="16"/>
  <c r="X48" i="16"/>
  <c r="X50" i="16"/>
  <c r="AO50" i="16"/>
  <c r="AP50" i="16" s="1"/>
  <c r="X52" i="16"/>
  <c r="AO52" i="16"/>
  <c r="AP52" i="16" s="1"/>
  <c r="X54" i="16"/>
  <c r="AO54" i="16"/>
  <c r="AP54" i="16" s="1"/>
  <c r="X56" i="16"/>
  <c r="AO56" i="16"/>
  <c r="AP56" i="16" s="1"/>
  <c r="X58" i="16"/>
  <c r="AO58" i="16"/>
  <c r="AP58" i="16" s="1"/>
  <c r="X60" i="16"/>
  <c r="AO60" i="16"/>
  <c r="AP60" i="16" s="1"/>
  <c r="X62" i="16"/>
  <c r="AO62" i="16"/>
  <c r="AP62" i="16" s="1"/>
  <c r="X64" i="16"/>
  <c r="AO64" i="16"/>
  <c r="AP64" i="16" s="1"/>
  <c r="X66" i="16"/>
  <c r="AO66" i="16"/>
  <c r="AP66" i="16" s="1"/>
  <c r="X68" i="16"/>
  <c r="AO68" i="16"/>
  <c r="AP68" i="16" s="1"/>
  <c r="X70" i="16"/>
  <c r="AO70" i="16"/>
  <c r="AP70" i="16" s="1"/>
  <c r="X72" i="16"/>
  <c r="AO72" i="16"/>
  <c r="AP72" i="16" s="1"/>
  <c r="X74" i="16"/>
  <c r="AO74" i="16"/>
  <c r="AP74" i="16" s="1"/>
  <c r="X76" i="16"/>
  <c r="AO76" i="16"/>
  <c r="AP76" i="16" s="1"/>
  <c r="X78" i="16"/>
  <c r="AO78" i="16"/>
  <c r="AP78" i="16" s="1"/>
  <c r="X80" i="16"/>
  <c r="AO80" i="16"/>
  <c r="AP80" i="16" s="1"/>
  <c r="X82" i="16"/>
  <c r="AO82" i="16"/>
  <c r="AP82" i="16" s="1"/>
  <c r="X84" i="16"/>
  <c r="AO84" i="16"/>
  <c r="AP84" i="16" s="1"/>
  <c r="X86" i="16"/>
  <c r="AO86" i="16"/>
  <c r="AP86" i="16" s="1"/>
  <c r="X88" i="16"/>
  <c r="AO88" i="16"/>
  <c r="AP88" i="16" s="1"/>
  <c r="X90" i="16"/>
  <c r="AO90" i="16"/>
  <c r="AP90" i="16" s="1"/>
  <c r="X92" i="16"/>
  <c r="AO92" i="16"/>
  <c r="AP92" i="16" s="1"/>
  <c r="X94" i="16"/>
  <c r="AO94" i="16"/>
  <c r="AP94" i="16" s="1"/>
  <c r="X96" i="16"/>
  <c r="AO96" i="16"/>
  <c r="AP96" i="16" s="1"/>
  <c r="X98" i="16"/>
  <c r="AO98" i="16"/>
  <c r="AP98" i="16" s="1"/>
  <c r="X100" i="16"/>
  <c r="AO100" i="16"/>
  <c r="AP100" i="16" s="1"/>
  <c r="X102" i="16"/>
  <c r="AO102" i="16"/>
  <c r="AP102" i="16" s="1"/>
  <c r="X104" i="16"/>
  <c r="AG104" i="16"/>
  <c r="X106" i="16"/>
  <c r="AO106" i="16"/>
  <c r="AP106" i="16" s="1"/>
  <c r="X108" i="16"/>
  <c r="AO108" i="16"/>
  <c r="AP108" i="16" s="1"/>
  <c r="X110" i="16"/>
  <c r="AO110" i="16"/>
  <c r="AP110" i="16" s="1"/>
  <c r="X112" i="16"/>
  <c r="AO112" i="16"/>
  <c r="AP112" i="16" s="1"/>
  <c r="X114" i="16"/>
  <c r="AO114" i="16"/>
  <c r="AP114" i="16" s="1"/>
  <c r="X116" i="16"/>
  <c r="AO116" i="16"/>
  <c r="AP116" i="16" s="1"/>
  <c r="X118" i="16"/>
  <c r="AO118" i="16"/>
  <c r="AP118" i="16" s="1"/>
  <c r="X120" i="16"/>
  <c r="AO120" i="16"/>
  <c r="AP120" i="16" s="1"/>
  <c r="X122" i="16"/>
  <c r="AO122" i="16"/>
  <c r="AP122" i="16" s="1"/>
  <c r="X124" i="16"/>
  <c r="AO124" i="16"/>
  <c r="AP124" i="16" s="1"/>
  <c r="X126" i="16"/>
  <c r="AO126" i="16"/>
  <c r="AP126" i="16" s="1"/>
  <c r="X128" i="16"/>
  <c r="AO128" i="16"/>
  <c r="AP128" i="16" s="1"/>
  <c r="X130" i="16"/>
  <c r="AO130" i="16"/>
  <c r="AP130" i="16" s="1"/>
  <c r="X132" i="16"/>
  <c r="AO132" i="16"/>
  <c r="AP132" i="16" s="1"/>
  <c r="X134" i="16"/>
  <c r="AO134" i="16"/>
  <c r="AP134" i="16" s="1"/>
  <c r="X136" i="16"/>
  <c r="AO136" i="16"/>
  <c r="AP136" i="16" s="1"/>
  <c r="X138" i="16"/>
  <c r="AO138" i="16"/>
  <c r="AP138" i="16" s="1"/>
  <c r="X140" i="16"/>
  <c r="AO140" i="16"/>
  <c r="AP140" i="16" s="1"/>
  <c r="X142" i="16"/>
  <c r="AO142" i="16"/>
  <c r="AP142" i="16" s="1"/>
  <c r="X144" i="16"/>
  <c r="AO144" i="16"/>
  <c r="AP144" i="16" s="1"/>
  <c r="X146" i="16"/>
  <c r="AO146" i="16"/>
  <c r="AP146" i="16" s="1"/>
  <c r="X148" i="16"/>
  <c r="AO148" i="16"/>
  <c r="AP148" i="16" s="1"/>
  <c r="X150" i="16"/>
  <c r="AO150" i="16"/>
  <c r="AP150" i="16" s="1"/>
  <c r="X152" i="16"/>
  <c r="AO152" i="16"/>
  <c r="AP152" i="16" s="1"/>
  <c r="X154" i="16"/>
  <c r="AO154" i="16"/>
  <c r="AP154" i="16" s="1"/>
  <c r="X156" i="16"/>
  <c r="AO156" i="16"/>
  <c r="AP156" i="16" s="1"/>
  <c r="X158" i="16"/>
  <c r="AO158" i="16"/>
  <c r="AP158" i="16" s="1"/>
  <c r="X160" i="16"/>
  <c r="AO160" i="16"/>
  <c r="AP160" i="16" s="1"/>
  <c r="X162" i="16"/>
  <c r="AO162" i="16"/>
  <c r="AP162" i="16" s="1"/>
  <c r="X164" i="16"/>
  <c r="AO164" i="16"/>
  <c r="AP164" i="16" s="1"/>
  <c r="X166" i="16"/>
  <c r="AO166" i="16"/>
  <c r="AP166" i="16" s="1"/>
  <c r="X168" i="16"/>
  <c r="AO168" i="16"/>
  <c r="AP168" i="16" s="1"/>
  <c r="X170" i="16"/>
  <c r="AO170" i="16"/>
  <c r="AP170" i="16" s="1"/>
  <c r="X172" i="16"/>
  <c r="AO172" i="16"/>
  <c r="AP172" i="16" s="1"/>
  <c r="X174" i="16"/>
  <c r="AO174" i="16"/>
  <c r="AP174" i="16" s="1"/>
  <c r="X176" i="16"/>
  <c r="AO176" i="16"/>
  <c r="AP176" i="16" s="1"/>
  <c r="X178" i="16"/>
  <c r="AO178" i="16"/>
  <c r="AP178" i="16" s="1"/>
  <c r="X180" i="16"/>
  <c r="AO180" i="16"/>
  <c r="AP180" i="16" s="1"/>
  <c r="X182" i="16"/>
  <c r="AO182" i="16"/>
  <c r="AP182" i="16" s="1"/>
  <c r="X184" i="16"/>
  <c r="AO184" i="16"/>
  <c r="AP184" i="16" s="1"/>
  <c r="X186" i="16"/>
  <c r="AO186" i="16"/>
  <c r="AP186" i="16" s="1"/>
  <c r="X188" i="16"/>
  <c r="AO188" i="16"/>
  <c r="AP188" i="16" s="1"/>
  <c r="X190" i="16"/>
  <c r="AO190" i="16"/>
  <c r="AP190" i="16" s="1"/>
  <c r="X192" i="16"/>
  <c r="AO192" i="16"/>
  <c r="AP192" i="16" s="1"/>
  <c r="X194" i="16"/>
  <c r="AO194" i="16"/>
  <c r="AP194" i="16" s="1"/>
  <c r="X196" i="16"/>
  <c r="AO196" i="16"/>
  <c r="AP196" i="16" s="1"/>
  <c r="X198" i="16"/>
  <c r="AO198" i="16"/>
  <c r="AP198" i="16" s="1"/>
  <c r="X200" i="16"/>
  <c r="AO200" i="16"/>
  <c r="AP200" i="16" s="1"/>
  <c r="X202" i="16"/>
  <c r="AO202" i="16"/>
  <c r="AP202" i="16" s="1"/>
  <c r="X204" i="16"/>
  <c r="AO204" i="16"/>
  <c r="AP204" i="16" s="1"/>
  <c r="X206" i="16"/>
  <c r="AO206" i="16"/>
  <c r="AP206" i="16" s="1"/>
  <c r="X208" i="16"/>
  <c r="AO208" i="16"/>
  <c r="AP208" i="16" s="1"/>
  <c r="X210" i="16"/>
  <c r="AO210" i="16"/>
  <c r="AP210" i="16" s="1"/>
  <c r="AO214" i="16"/>
  <c r="AP214" i="16" s="1"/>
  <c r="X214" i="16"/>
  <c r="AO218" i="16"/>
  <c r="AP218" i="16" s="1"/>
  <c r="X218" i="16"/>
  <c r="AO222" i="16"/>
  <c r="AP222" i="16" s="1"/>
  <c r="X222" i="16"/>
  <c r="AP451" i="16"/>
  <c r="AQ451" i="16"/>
  <c r="AP453" i="16"/>
  <c r="AQ453" i="16"/>
  <c r="AP455" i="16"/>
  <c r="AQ455" i="16"/>
  <c r="AO212" i="16"/>
  <c r="AP212" i="16" s="1"/>
  <c r="X212" i="16"/>
  <c r="AO216" i="16"/>
  <c r="AP216" i="16" s="1"/>
  <c r="X216" i="16"/>
  <c r="AQ220" i="16"/>
  <c r="AO220" i="16"/>
  <c r="AP220" i="16" s="1"/>
  <c r="X220" i="16"/>
  <c r="AO224" i="16"/>
  <c r="AP224" i="16" s="1"/>
  <c r="X224" i="16"/>
  <c r="AP227" i="16"/>
  <c r="AQ227" i="16"/>
  <c r="AP229" i="16"/>
  <c r="AQ229" i="16"/>
  <c r="AP231" i="16"/>
  <c r="AQ231" i="16"/>
  <c r="AP233" i="16"/>
  <c r="AQ233" i="16"/>
  <c r="AP235" i="16"/>
  <c r="AQ235" i="16"/>
  <c r="AP237" i="16"/>
  <c r="AQ237" i="16"/>
  <c r="AP239" i="16"/>
  <c r="AQ239" i="16"/>
  <c r="AP241" i="16"/>
  <c r="AQ241" i="16"/>
  <c r="AP243" i="16"/>
  <c r="AQ243" i="16"/>
  <c r="AP245" i="16"/>
  <c r="AQ245" i="16"/>
  <c r="AP247" i="16"/>
  <c r="AQ247" i="16"/>
  <c r="AP249" i="16"/>
  <c r="AQ249" i="16"/>
  <c r="AP251" i="16"/>
  <c r="AQ251" i="16"/>
  <c r="AP253" i="16"/>
  <c r="AQ253" i="16"/>
  <c r="AP255" i="16"/>
  <c r="AQ255" i="16"/>
  <c r="AP257" i="16"/>
  <c r="AQ257" i="16"/>
  <c r="AP259" i="16"/>
  <c r="AQ259" i="16"/>
  <c r="AP261" i="16"/>
  <c r="AQ261" i="16"/>
  <c r="AP263" i="16"/>
  <c r="AQ263" i="16"/>
  <c r="AP265" i="16"/>
  <c r="AQ265" i="16"/>
  <c r="AP267" i="16"/>
  <c r="AQ267" i="16"/>
  <c r="AP269" i="16"/>
  <c r="AQ269" i="16"/>
  <c r="AP271" i="16"/>
  <c r="AQ271" i="16"/>
  <c r="AP273" i="16"/>
  <c r="AQ273" i="16"/>
  <c r="AP275" i="16"/>
  <c r="AQ275" i="16"/>
  <c r="AP277" i="16"/>
  <c r="AQ277" i="16"/>
  <c r="AP279" i="16"/>
  <c r="AQ279" i="16"/>
  <c r="AP281" i="16"/>
  <c r="AQ281" i="16"/>
  <c r="AP283" i="16"/>
  <c r="AQ283" i="16"/>
  <c r="AP285" i="16"/>
  <c r="AQ285" i="16"/>
  <c r="AP287" i="16"/>
  <c r="AQ287" i="16"/>
  <c r="AP289" i="16"/>
  <c r="AQ289" i="16"/>
  <c r="AP291" i="16"/>
  <c r="AQ291" i="16"/>
  <c r="AP293" i="16"/>
  <c r="AQ293" i="16"/>
  <c r="AP295" i="16"/>
  <c r="AQ295" i="16"/>
  <c r="AP297" i="16"/>
  <c r="AQ297" i="16"/>
  <c r="AP299" i="16"/>
  <c r="AQ299" i="16"/>
  <c r="AP301" i="16"/>
  <c r="AQ301" i="16"/>
  <c r="AP303" i="16"/>
  <c r="AQ303" i="16"/>
  <c r="AP305" i="16"/>
  <c r="AQ305" i="16"/>
  <c r="AP307" i="16"/>
  <c r="AQ307" i="16"/>
  <c r="AP309" i="16"/>
  <c r="AQ309" i="16"/>
  <c r="AP311" i="16"/>
  <c r="AQ311" i="16"/>
  <c r="AP313" i="16"/>
  <c r="AQ313" i="16"/>
  <c r="AP315" i="16"/>
  <c r="AQ315" i="16"/>
  <c r="AP317" i="16"/>
  <c r="AQ317" i="16"/>
  <c r="AP319" i="16"/>
  <c r="AQ319" i="16"/>
  <c r="AP321" i="16"/>
  <c r="AQ321" i="16"/>
  <c r="AP323" i="16"/>
  <c r="AQ323" i="16"/>
  <c r="AP325" i="16"/>
  <c r="AQ325" i="16"/>
  <c r="AP327" i="16"/>
  <c r="AQ327" i="16"/>
  <c r="AP329" i="16"/>
  <c r="AQ329" i="16"/>
  <c r="AP331" i="16"/>
  <c r="AQ331" i="16"/>
  <c r="AP333" i="16"/>
  <c r="AQ333" i="16"/>
  <c r="AP335" i="16"/>
  <c r="AQ335" i="16"/>
  <c r="AP337" i="16"/>
  <c r="AQ337" i="16"/>
  <c r="AP339" i="16"/>
  <c r="AQ339" i="16"/>
  <c r="AP341" i="16"/>
  <c r="AQ341" i="16"/>
  <c r="AP343" i="16"/>
  <c r="AQ343" i="16"/>
  <c r="AP345" i="16"/>
  <c r="AQ345" i="16"/>
  <c r="AP347" i="16"/>
  <c r="AQ347" i="16"/>
  <c r="AP349" i="16"/>
  <c r="AQ349" i="16"/>
  <c r="AP351" i="16"/>
  <c r="AQ351" i="16"/>
  <c r="AP353" i="16"/>
  <c r="AQ353" i="16"/>
  <c r="AP355" i="16"/>
  <c r="AQ355" i="16"/>
  <c r="AP357" i="16"/>
  <c r="AQ357" i="16"/>
  <c r="AP359" i="16"/>
  <c r="AQ359" i="16"/>
  <c r="AP361" i="16"/>
  <c r="AQ361" i="16"/>
  <c r="AP363" i="16"/>
  <c r="AQ363" i="16"/>
  <c r="AP365" i="16"/>
  <c r="AQ365" i="16"/>
  <c r="AP367" i="16"/>
  <c r="AQ367" i="16"/>
  <c r="AP369" i="16"/>
  <c r="AQ369" i="16"/>
  <c r="AP371" i="16"/>
  <c r="AQ371" i="16"/>
  <c r="AP373" i="16"/>
  <c r="AQ373" i="16"/>
  <c r="AP375" i="16"/>
  <c r="AQ375" i="16"/>
  <c r="AP377" i="16"/>
  <c r="AQ377" i="16"/>
  <c r="AP379" i="16"/>
  <c r="AQ379" i="16"/>
  <c r="AP381" i="16"/>
  <c r="AQ381" i="16"/>
  <c r="AP383" i="16"/>
  <c r="AQ383" i="16"/>
  <c r="AP385" i="16"/>
  <c r="AQ385" i="16"/>
  <c r="AP387" i="16"/>
  <c r="AQ387" i="16"/>
  <c r="AP389" i="16"/>
  <c r="AQ389" i="16"/>
  <c r="AP391" i="16"/>
  <c r="AQ391" i="16"/>
  <c r="AP393" i="16"/>
  <c r="AQ393" i="16"/>
  <c r="AP395" i="16"/>
  <c r="AQ395" i="16"/>
  <c r="AP397" i="16"/>
  <c r="AQ397" i="16"/>
  <c r="AP399" i="16"/>
  <c r="AQ399" i="16"/>
  <c r="AP401" i="16"/>
  <c r="AQ401" i="16"/>
  <c r="AP403" i="16"/>
  <c r="AQ403" i="16"/>
  <c r="AP405" i="16"/>
  <c r="AQ405" i="16"/>
  <c r="AP407" i="16"/>
  <c r="AQ407" i="16"/>
  <c r="AP409" i="16"/>
  <c r="AQ409" i="16"/>
  <c r="AP411" i="16"/>
  <c r="AQ411" i="16"/>
  <c r="AP413" i="16"/>
  <c r="AQ413" i="16"/>
  <c r="AP415" i="16"/>
  <c r="AQ415" i="16"/>
  <c r="AP417" i="16"/>
  <c r="AQ417" i="16"/>
  <c r="AP419" i="16"/>
  <c r="AQ419" i="16"/>
  <c r="AP421" i="16"/>
  <c r="AQ421" i="16"/>
  <c r="AP423" i="16"/>
  <c r="AQ423" i="16"/>
  <c r="AP425" i="16"/>
  <c r="AQ425" i="16"/>
  <c r="AP427" i="16"/>
  <c r="AQ427" i="16"/>
  <c r="AP429" i="16"/>
  <c r="AQ429" i="16"/>
  <c r="AP431" i="16"/>
  <c r="AQ431" i="16"/>
  <c r="AP433" i="16"/>
  <c r="AQ433" i="16"/>
  <c r="AP435" i="16"/>
  <c r="AQ435" i="16"/>
  <c r="AP437" i="16"/>
  <c r="AQ437" i="16"/>
  <c r="AP439" i="16"/>
  <c r="AQ439" i="16"/>
  <c r="AP441" i="16"/>
  <c r="AQ441" i="16"/>
  <c r="AP443" i="16"/>
  <c r="AQ443" i="16"/>
  <c r="AP445" i="16"/>
  <c r="AQ445" i="16"/>
  <c r="AP447" i="16"/>
  <c r="AQ447" i="16"/>
  <c r="AP472" i="16"/>
  <c r="AQ472" i="16"/>
  <c r="AP474" i="16"/>
  <c r="AQ474" i="16"/>
  <c r="AP476" i="16"/>
  <c r="AQ476" i="16"/>
  <c r="AP478" i="16"/>
  <c r="AQ478" i="16"/>
  <c r="AP480" i="16"/>
  <c r="AQ480" i="16"/>
  <c r="AP482" i="16"/>
  <c r="AQ482" i="16"/>
  <c r="AP484" i="16"/>
  <c r="AQ484" i="16"/>
  <c r="AP486" i="16"/>
  <c r="AQ486" i="16"/>
  <c r="AP488" i="16"/>
  <c r="AQ488" i="16"/>
  <c r="AQ490" i="16"/>
  <c r="AP490" i="16"/>
  <c r="AO467" i="16"/>
  <c r="AP467" i="16" s="1"/>
  <c r="X467" i="16"/>
  <c r="AO469" i="16"/>
  <c r="AP469" i="16" s="1"/>
  <c r="X469" i="16"/>
  <c r="AO471" i="16"/>
  <c r="AP471" i="16" s="1"/>
  <c r="X471" i="16"/>
  <c r="AO473" i="16"/>
  <c r="AP473" i="16" s="1"/>
  <c r="X473" i="16"/>
  <c r="AO477" i="16"/>
  <c r="AP477" i="16" s="1"/>
  <c r="X477" i="16"/>
  <c r="AO481" i="16"/>
  <c r="AP481" i="16" s="1"/>
  <c r="X481" i="16"/>
  <c r="AQ485" i="16"/>
  <c r="AO485" i="16"/>
  <c r="AP485" i="16" s="1"/>
  <c r="X485" i="16"/>
  <c r="AO489" i="16"/>
  <c r="AP489" i="16" s="1"/>
  <c r="X489" i="16"/>
  <c r="AP673" i="16"/>
  <c r="AQ673" i="16"/>
  <c r="AP675" i="16"/>
  <c r="AQ675" i="16"/>
  <c r="AP677" i="16"/>
  <c r="AQ677" i="16"/>
  <c r="AP679" i="16"/>
  <c r="AQ679" i="16"/>
  <c r="AP681" i="16"/>
  <c r="AQ681" i="16"/>
  <c r="AP683" i="16"/>
  <c r="AQ683" i="16"/>
  <c r="AP685" i="16"/>
  <c r="AQ685" i="16"/>
  <c r="AP687" i="16"/>
  <c r="AQ687" i="16"/>
  <c r="AQ689" i="16"/>
  <c r="AP689" i="16"/>
  <c r="X226" i="16"/>
  <c r="AO226" i="16"/>
  <c r="AP226" i="16" s="1"/>
  <c r="X228" i="16"/>
  <c r="AO228" i="16"/>
  <c r="AP228" i="16" s="1"/>
  <c r="X230" i="16"/>
  <c r="AO230" i="16"/>
  <c r="AP230" i="16" s="1"/>
  <c r="X232" i="16"/>
  <c r="AO232" i="16"/>
  <c r="AP232" i="16" s="1"/>
  <c r="X234" i="16"/>
  <c r="AO234" i="16"/>
  <c r="AP234" i="16" s="1"/>
  <c r="X236" i="16"/>
  <c r="AO236" i="16"/>
  <c r="AP236" i="16" s="1"/>
  <c r="X238" i="16"/>
  <c r="AO238" i="16"/>
  <c r="AP238" i="16" s="1"/>
  <c r="X240" i="16"/>
  <c r="AO240" i="16"/>
  <c r="AP240" i="16" s="1"/>
  <c r="X242" i="16"/>
  <c r="AO242" i="16"/>
  <c r="AP242" i="16" s="1"/>
  <c r="X244" i="16"/>
  <c r="AO244" i="16"/>
  <c r="AP244" i="16" s="1"/>
  <c r="X246" i="16"/>
  <c r="AO246" i="16"/>
  <c r="AP246" i="16" s="1"/>
  <c r="X248" i="16"/>
  <c r="AO248" i="16"/>
  <c r="AP248" i="16" s="1"/>
  <c r="X250" i="16"/>
  <c r="AO250" i="16"/>
  <c r="AP250" i="16" s="1"/>
  <c r="X252" i="16"/>
  <c r="AO252" i="16"/>
  <c r="AP252" i="16" s="1"/>
  <c r="X254" i="16"/>
  <c r="AO254" i="16"/>
  <c r="AP254" i="16" s="1"/>
  <c r="X256" i="16"/>
  <c r="AO256" i="16"/>
  <c r="AP256" i="16" s="1"/>
  <c r="X258" i="16"/>
  <c r="AO258" i="16"/>
  <c r="AP258" i="16" s="1"/>
  <c r="X260" i="16"/>
  <c r="AO260" i="16"/>
  <c r="AP260" i="16" s="1"/>
  <c r="X262" i="16"/>
  <c r="AO262" i="16"/>
  <c r="AP262" i="16" s="1"/>
  <c r="X264" i="16"/>
  <c r="AO264" i="16"/>
  <c r="AP264" i="16" s="1"/>
  <c r="X266" i="16"/>
  <c r="AO266" i="16"/>
  <c r="AP266" i="16" s="1"/>
  <c r="X268" i="16"/>
  <c r="AO268" i="16"/>
  <c r="AP268" i="16" s="1"/>
  <c r="X270" i="16"/>
  <c r="AO270" i="16"/>
  <c r="AP270" i="16" s="1"/>
  <c r="X272" i="16"/>
  <c r="AO272" i="16"/>
  <c r="AP272" i="16" s="1"/>
  <c r="X274" i="16"/>
  <c r="AO274" i="16"/>
  <c r="AP274" i="16" s="1"/>
  <c r="X276" i="16"/>
  <c r="AO276" i="16"/>
  <c r="AP276" i="16" s="1"/>
  <c r="X278" i="16"/>
  <c r="AO278" i="16"/>
  <c r="AP278" i="16" s="1"/>
  <c r="X280" i="16"/>
  <c r="AO280" i="16"/>
  <c r="AP280" i="16" s="1"/>
  <c r="X282" i="16"/>
  <c r="AO282" i="16"/>
  <c r="AP282" i="16" s="1"/>
  <c r="X284" i="16"/>
  <c r="AO284" i="16"/>
  <c r="AP284" i="16" s="1"/>
  <c r="X286" i="16"/>
  <c r="AO286" i="16"/>
  <c r="AP286" i="16" s="1"/>
  <c r="X288" i="16"/>
  <c r="AO288" i="16"/>
  <c r="AP288" i="16" s="1"/>
  <c r="X290" i="16"/>
  <c r="AO290" i="16"/>
  <c r="AP290" i="16" s="1"/>
  <c r="X292" i="16"/>
  <c r="AO292" i="16"/>
  <c r="AP292" i="16" s="1"/>
  <c r="X294" i="16"/>
  <c r="AO294" i="16"/>
  <c r="AP294" i="16" s="1"/>
  <c r="X296" i="16"/>
  <c r="AO296" i="16"/>
  <c r="AP296" i="16" s="1"/>
  <c r="X298" i="16"/>
  <c r="AO298" i="16"/>
  <c r="AP298" i="16" s="1"/>
  <c r="X300" i="16"/>
  <c r="AO300" i="16"/>
  <c r="AP300" i="16" s="1"/>
  <c r="X302" i="16"/>
  <c r="AO302" i="16"/>
  <c r="AP302" i="16" s="1"/>
  <c r="X304" i="16"/>
  <c r="AO304" i="16"/>
  <c r="AP304" i="16" s="1"/>
  <c r="X306" i="16"/>
  <c r="AO306" i="16"/>
  <c r="AP306" i="16" s="1"/>
  <c r="X308" i="16"/>
  <c r="AO308" i="16"/>
  <c r="AP308" i="16" s="1"/>
  <c r="X310" i="16"/>
  <c r="AO310" i="16"/>
  <c r="AP310" i="16" s="1"/>
  <c r="X312" i="16"/>
  <c r="AO312" i="16"/>
  <c r="AP312" i="16" s="1"/>
  <c r="X314" i="16"/>
  <c r="AO314" i="16"/>
  <c r="AP314" i="16" s="1"/>
  <c r="X316" i="16"/>
  <c r="AO316" i="16"/>
  <c r="AP316" i="16" s="1"/>
  <c r="X318" i="16"/>
  <c r="AO318" i="16"/>
  <c r="AP318" i="16" s="1"/>
  <c r="X320" i="16"/>
  <c r="AO320" i="16"/>
  <c r="AP320" i="16" s="1"/>
  <c r="X322" i="16"/>
  <c r="AO322" i="16"/>
  <c r="AP322" i="16" s="1"/>
  <c r="X324" i="16"/>
  <c r="AO324" i="16"/>
  <c r="AP324" i="16" s="1"/>
  <c r="X326" i="16"/>
  <c r="AO326" i="16"/>
  <c r="AP326" i="16" s="1"/>
  <c r="X328" i="16"/>
  <c r="AO328" i="16"/>
  <c r="AP328" i="16" s="1"/>
  <c r="X330" i="16"/>
  <c r="AO330" i="16"/>
  <c r="AP330" i="16" s="1"/>
  <c r="X332" i="16"/>
  <c r="AO332" i="16"/>
  <c r="AP332" i="16" s="1"/>
  <c r="X334" i="16"/>
  <c r="AO334" i="16"/>
  <c r="AP334" i="16" s="1"/>
  <c r="X336" i="16"/>
  <c r="AO336" i="16"/>
  <c r="AP336" i="16" s="1"/>
  <c r="X338" i="16"/>
  <c r="AO338" i="16"/>
  <c r="AP338" i="16" s="1"/>
  <c r="X340" i="16"/>
  <c r="AO340" i="16"/>
  <c r="AP340" i="16" s="1"/>
  <c r="X342" i="16"/>
  <c r="AO342" i="16"/>
  <c r="AP342" i="16" s="1"/>
  <c r="X344" i="16"/>
  <c r="AO344" i="16"/>
  <c r="AP344" i="16" s="1"/>
  <c r="X346" i="16"/>
  <c r="AO346" i="16"/>
  <c r="AP346" i="16" s="1"/>
  <c r="X348" i="16"/>
  <c r="AO348" i="16"/>
  <c r="AP348" i="16" s="1"/>
  <c r="X350" i="16"/>
  <c r="AO350" i="16"/>
  <c r="AP350" i="16" s="1"/>
  <c r="X352" i="16"/>
  <c r="AO352" i="16"/>
  <c r="AP352" i="16" s="1"/>
  <c r="X354" i="16"/>
  <c r="AO354" i="16"/>
  <c r="AP354" i="16" s="1"/>
  <c r="X356" i="16"/>
  <c r="AO356" i="16"/>
  <c r="AP356" i="16" s="1"/>
  <c r="X358" i="16"/>
  <c r="AO358" i="16"/>
  <c r="AP358" i="16" s="1"/>
  <c r="X360" i="16"/>
  <c r="AO360" i="16"/>
  <c r="AP360" i="16" s="1"/>
  <c r="X362" i="16"/>
  <c r="AO362" i="16"/>
  <c r="AP362" i="16" s="1"/>
  <c r="X364" i="16"/>
  <c r="AO364" i="16"/>
  <c r="AP364" i="16" s="1"/>
  <c r="X366" i="16"/>
  <c r="AO366" i="16"/>
  <c r="AP366" i="16" s="1"/>
  <c r="X368" i="16"/>
  <c r="AO368" i="16"/>
  <c r="AP368" i="16" s="1"/>
  <c r="X370" i="16"/>
  <c r="AO370" i="16"/>
  <c r="AP370" i="16" s="1"/>
  <c r="X372" i="16"/>
  <c r="AO372" i="16"/>
  <c r="AP372" i="16" s="1"/>
  <c r="X374" i="16"/>
  <c r="AO374" i="16"/>
  <c r="AP374" i="16" s="1"/>
  <c r="X376" i="16"/>
  <c r="AO376" i="16"/>
  <c r="AP376" i="16" s="1"/>
  <c r="X378" i="16"/>
  <c r="AO378" i="16"/>
  <c r="AP378" i="16" s="1"/>
  <c r="X380" i="16"/>
  <c r="AO380" i="16"/>
  <c r="AP380" i="16" s="1"/>
  <c r="X382" i="16"/>
  <c r="AO382" i="16"/>
  <c r="AP382" i="16" s="1"/>
  <c r="X384" i="16"/>
  <c r="AO384" i="16"/>
  <c r="AP384" i="16" s="1"/>
  <c r="X386" i="16"/>
  <c r="AO386" i="16"/>
  <c r="AP386" i="16" s="1"/>
  <c r="X388" i="16"/>
  <c r="AO388" i="16"/>
  <c r="AP388" i="16" s="1"/>
  <c r="X390" i="16"/>
  <c r="AO390" i="16"/>
  <c r="AP390" i="16" s="1"/>
  <c r="X392" i="16"/>
  <c r="AO392" i="16"/>
  <c r="AP392" i="16" s="1"/>
  <c r="X394" i="16"/>
  <c r="AO394" i="16"/>
  <c r="AP394" i="16" s="1"/>
  <c r="X396" i="16"/>
  <c r="AO396" i="16"/>
  <c r="AP396" i="16" s="1"/>
  <c r="X398" i="16"/>
  <c r="AO398" i="16"/>
  <c r="AP398" i="16" s="1"/>
  <c r="X400" i="16"/>
  <c r="AO400" i="16"/>
  <c r="AP400" i="16" s="1"/>
  <c r="X402" i="16"/>
  <c r="AO402" i="16"/>
  <c r="AP402" i="16" s="1"/>
  <c r="X404" i="16"/>
  <c r="AO404" i="16"/>
  <c r="AP404" i="16" s="1"/>
  <c r="X406" i="16"/>
  <c r="AO406" i="16"/>
  <c r="AP406" i="16" s="1"/>
  <c r="X408" i="16"/>
  <c r="AO408" i="16"/>
  <c r="AP408" i="16" s="1"/>
  <c r="X410" i="16"/>
  <c r="AO410" i="16"/>
  <c r="AP410" i="16" s="1"/>
  <c r="X412" i="16"/>
  <c r="AO412" i="16"/>
  <c r="AP412" i="16" s="1"/>
  <c r="X414" i="16"/>
  <c r="AO414" i="16"/>
  <c r="AP414" i="16" s="1"/>
  <c r="X416" i="16"/>
  <c r="AO416" i="16"/>
  <c r="AP416" i="16" s="1"/>
  <c r="X418" i="16"/>
  <c r="AO418" i="16"/>
  <c r="AP418" i="16" s="1"/>
  <c r="X420" i="16"/>
  <c r="AO420" i="16"/>
  <c r="AP420" i="16" s="1"/>
  <c r="X422" i="16"/>
  <c r="AO422" i="16"/>
  <c r="AP422" i="16" s="1"/>
  <c r="X424" i="16"/>
  <c r="AO424" i="16"/>
  <c r="AP424" i="16" s="1"/>
  <c r="X426" i="16"/>
  <c r="AO426" i="16"/>
  <c r="AP426" i="16" s="1"/>
  <c r="X428" i="16"/>
  <c r="AO428" i="16"/>
  <c r="AP428" i="16" s="1"/>
  <c r="X430" i="16"/>
  <c r="AO430" i="16"/>
  <c r="AP430" i="16" s="1"/>
  <c r="X432" i="16"/>
  <c r="AO432" i="16"/>
  <c r="AP432" i="16" s="1"/>
  <c r="X434" i="16"/>
  <c r="AO434" i="16"/>
  <c r="AP434" i="16" s="1"/>
  <c r="X436" i="16"/>
  <c r="AO436" i="16"/>
  <c r="AP436" i="16" s="1"/>
  <c r="X438" i="16"/>
  <c r="AO438" i="16"/>
  <c r="AP438" i="16" s="1"/>
  <c r="X440" i="16"/>
  <c r="AO440" i="16"/>
  <c r="AP440" i="16" s="1"/>
  <c r="X442" i="16"/>
  <c r="AO442" i="16"/>
  <c r="AP442" i="16" s="1"/>
  <c r="X444" i="16"/>
  <c r="AO444" i="16"/>
  <c r="AP444" i="16" s="1"/>
  <c r="X446" i="16"/>
  <c r="AO446" i="16"/>
  <c r="AP446" i="16" s="1"/>
  <c r="X448" i="16"/>
  <c r="AO448" i="16"/>
  <c r="AP448" i="16" s="1"/>
  <c r="X450" i="16"/>
  <c r="AO450" i="16"/>
  <c r="AP450" i="16" s="1"/>
  <c r="X452" i="16"/>
  <c r="AO452" i="16"/>
  <c r="AP452" i="16" s="1"/>
  <c r="X454" i="16"/>
  <c r="AO454" i="16"/>
  <c r="AP454" i="16" s="1"/>
  <c r="X456" i="16"/>
  <c r="X458" i="16"/>
  <c r="X460" i="16"/>
  <c r="X462" i="16"/>
  <c r="X464" i="16"/>
  <c r="X466" i="16"/>
  <c r="AO475" i="16"/>
  <c r="AP475" i="16" s="1"/>
  <c r="X475" i="16"/>
  <c r="AO479" i="16"/>
  <c r="AP479" i="16" s="1"/>
  <c r="X479" i="16"/>
  <c r="AO483" i="16"/>
  <c r="AP483" i="16" s="1"/>
  <c r="X483" i="16"/>
  <c r="AO487" i="16"/>
  <c r="AP487" i="16" s="1"/>
  <c r="X487" i="16"/>
  <c r="AQ492" i="16"/>
  <c r="AP492" i="16"/>
  <c r="AQ494" i="16"/>
  <c r="AP494" i="16"/>
  <c r="AQ496" i="16"/>
  <c r="AP496" i="16"/>
  <c r="AQ498" i="16"/>
  <c r="AP498" i="16"/>
  <c r="AQ500" i="16"/>
  <c r="AP500" i="16"/>
  <c r="AQ502" i="16"/>
  <c r="AP502" i="16"/>
  <c r="AQ504" i="16"/>
  <c r="AP504" i="16"/>
  <c r="AQ506" i="16"/>
  <c r="AP506" i="16"/>
  <c r="AQ508" i="16"/>
  <c r="AP508" i="16"/>
  <c r="AQ510" i="16"/>
  <c r="AP510" i="16"/>
  <c r="AQ512" i="16"/>
  <c r="AP512" i="16"/>
  <c r="AQ514" i="16"/>
  <c r="AP514" i="16"/>
  <c r="AQ516" i="16"/>
  <c r="AP516" i="16"/>
  <c r="AQ518" i="16"/>
  <c r="AP518" i="16"/>
  <c r="AQ520" i="16"/>
  <c r="AP520" i="16"/>
  <c r="AQ522" i="16"/>
  <c r="AP522" i="16"/>
  <c r="AQ524" i="16"/>
  <c r="AP524" i="16"/>
  <c r="AQ526" i="16"/>
  <c r="AP526" i="16"/>
  <c r="AQ528" i="16"/>
  <c r="AP528" i="16"/>
  <c r="AQ530" i="16"/>
  <c r="AP530" i="16"/>
  <c r="AQ532" i="16"/>
  <c r="AP532" i="16"/>
  <c r="AQ534" i="16"/>
  <c r="AP534" i="16"/>
  <c r="AQ536" i="16"/>
  <c r="AP536" i="16"/>
  <c r="AQ538" i="16"/>
  <c r="AP538" i="16"/>
  <c r="AQ540" i="16"/>
  <c r="AP540" i="16"/>
  <c r="AQ542" i="16"/>
  <c r="AP542" i="16"/>
  <c r="AQ544" i="16"/>
  <c r="AP544" i="16"/>
  <c r="AQ546" i="16"/>
  <c r="AP546" i="16"/>
  <c r="AQ548" i="16"/>
  <c r="AP548" i="16"/>
  <c r="AQ550" i="16"/>
  <c r="AP550" i="16"/>
  <c r="AQ552" i="16"/>
  <c r="AP552" i="16"/>
  <c r="AQ554" i="16"/>
  <c r="AP554" i="16"/>
  <c r="AQ556" i="16"/>
  <c r="AP556" i="16"/>
  <c r="AQ558" i="16"/>
  <c r="AP558" i="16"/>
  <c r="AQ560" i="16"/>
  <c r="AP560" i="16"/>
  <c r="AQ562" i="16"/>
  <c r="AP562" i="16"/>
  <c r="AQ564" i="16"/>
  <c r="AP564" i="16"/>
  <c r="AQ566" i="16"/>
  <c r="AP566" i="16"/>
  <c r="AQ568" i="16"/>
  <c r="AP568" i="16"/>
  <c r="AQ570" i="16"/>
  <c r="AP570" i="16"/>
  <c r="AQ572" i="16"/>
  <c r="AP572" i="16"/>
  <c r="AQ574" i="16"/>
  <c r="AP574" i="16"/>
  <c r="AQ576" i="16"/>
  <c r="AP576" i="16"/>
  <c r="AQ578" i="16"/>
  <c r="AP578" i="16"/>
  <c r="AQ580" i="16"/>
  <c r="AP580" i="16"/>
  <c r="AQ582" i="16"/>
  <c r="AP582" i="16"/>
  <c r="AQ584" i="16"/>
  <c r="AP584" i="16"/>
  <c r="AQ586" i="16"/>
  <c r="AP586" i="16"/>
  <c r="AQ588" i="16"/>
  <c r="AP588" i="16"/>
  <c r="AQ590" i="16"/>
  <c r="AP590" i="16"/>
  <c r="AQ592" i="16"/>
  <c r="AP592" i="16"/>
  <c r="AQ594" i="16"/>
  <c r="AP594" i="16"/>
  <c r="AQ596" i="16"/>
  <c r="AP596" i="16"/>
  <c r="AQ598" i="16"/>
  <c r="AP598" i="16"/>
  <c r="AQ600" i="16"/>
  <c r="AP600" i="16"/>
  <c r="AQ602" i="16"/>
  <c r="AP602" i="16"/>
  <c r="AQ604" i="16"/>
  <c r="AP604" i="16"/>
  <c r="AQ606" i="16"/>
  <c r="AP606" i="16"/>
  <c r="AQ608" i="16"/>
  <c r="AP608" i="16"/>
  <c r="AQ610" i="16"/>
  <c r="AP610" i="16"/>
  <c r="AQ612" i="16"/>
  <c r="AP612" i="16"/>
  <c r="AQ614" i="16"/>
  <c r="AP614" i="16"/>
  <c r="AQ616" i="16"/>
  <c r="AP616" i="16"/>
  <c r="AQ618" i="16"/>
  <c r="AP618" i="16"/>
  <c r="AQ620" i="16"/>
  <c r="AP620" i="16"/>
  <c r="AQ622" i="16"/>
  <c r="AP622" i="16"/>
  <c r="AQ624" i="16"/>
  <c r="AP624" i="16"/>
  <c r="AQ626" i="16"/>
  <c r="AP626" i="16"/>
  <c r="AQ628" i="16"/>
  <c r="AP628" i="16"/>
  <c r="AQ630" i="16"/>
  <c r="AP630" i="16"/>
  <c r="AQ632" i="16"/>
  <c r="AP632" i="16"/>
  <c r="AQ634" i="16"/>
  <c r="AP634" i="16"/>
  <c r="AQ636" i="16"/>
  <c r="AP636" i="16"/>
  <c r="AQ638" i="16"/>
  <c r="AP638" i="16"/>
  <c r="AQ640" i="16"/>
  <c r="AP640" i="16"/>
  <c r="AQ642" i="16"/>
  <c r="AP642" i="16"/>
  <c r="AQ644" i="16"/>
  <c r="AP644" i="16"/>
  <c r="AQ646" i="16"/>
  <c r="AP646" i="16"/>
  <c r="AQ648" i="16"/>
  <c r="AP648" i="16"/>
  <c r="AQ650" i="16"/>
  <c r="AP650" i="16"/>
  <c r="AQ652" i="16"/>
  <c r="AP652" i="16"/>
  <c r="AQ654" i="16"/>
  <c r="AP654" i="16"/>
  <c r="AQ656" i="16"/>
  <c r="AP656" i="16"/>
  <c r="AQ658" i="16"/>
  <c r="AP658" i="16"/>
  <c r="AQ660" i="16"/>
  <c r="AP660" i="16"/>
  <c r="AQ662" i="16"/>
  <c r="AP662" i="16"/>
  <c r="AQ664" i="16"/>
  <c r="AP664" i="16"/>
  <c r="AQ666" i="16"/>
  <c r="AP666" i="16"/>
  <c r="AQ668" i="16"/>
  <c r="AP668" i="16"/>
  <c r="AQ670" i="16"/>
  <c r="AP670" i="16"/>
  <c r="X491" i="16"/>
  <c r="AO491" i="16"/>
  <c r="AP491" i="16" s="1"/>
  <c r="X493" i="16"/>
  <c r="AO493" i="16"/>
  <c r="AP493" i="16" s="1"/>
  <c r="X495" i="16"/>
  <c r="AO495" i="16"/>
  <c r="AP495" i="16" s="1"/>
  <c r="X497" i="16"/>
  <c r="AO497" i="16"/>
  <c r="AP497" i="16" s="1"/>
  <c r="X499" i="16"/>
  <c r="AO499" i="16"/>
  <c r="AP499" i="16" s="1"/>
  <c r="X501" i="16"/>
  <c r="AO501" i="16"/>
  <c r="AP501" i="16" s="1"/>
  <c r="X503" i="16"/>
  <c r="AO503" i="16"/>
  <c r="AP503" i="16" s="1"/>
  <c r="X505" i="16"/>
  <c r="AO505" i="16"/>
  <c r="AP505" i="16" s="1"/>
  <c r="X507" i="16"/>
  <c r="AO507" i="16"/>
  <c r="AP507" i="16" s="1"/>
  <c r="X509" i="16"/>
  <c r="AO509" i="16"/>
  <c r="AP509" i="16" s="1"/>
  <c r="X511" i="16"/>
  <c r="AO511" i="16"/>
  <c r="AP511" i="16" s="1"/>
  <c r="X513" i="16"/>
  <c r="AO513" i="16"/>
  <c r="AP513" i="16" s="1"/>
  <c r="X515" i="16"/>
  <c r="AO515" i="16"/>
  <c r="AP515" i="16" s="1"/>
  <c r="X517" i="16"/>
  <c r="AO517" i="16"/>
  <c r="AP517" i="16" s="1"/>
  <c r="X519" i="16"/>
  <c r="AO519" i="16"/>
  <c r="AP519" i="16" s="1"/>
  <c r="X521" i="16"/>
  <c r="AO521" i="16"/>
  <c r="AP521" i="16" s="1"/>
  <c r="X523" i="16"/>
  <c r="AO523" i="16"/>
  <c r="AP523" i="16" s="1"/>
  <c r="X525" i="16"/>
  <c r="AO525" i="16"/>
  <c r="AP525" i="16" s="1"/>
  <c r="X527" i="16"/>
  <c r="AO527" i="16"/>
  <c r="AP527" i="16" s="1"/>
  <c r="X529" i="16"/>
  <c r="AO529" i="16"/>
  <c r="AP529" i="16" s="1"/>
  <c r="X531" i="16"/>
  <c r="AO531" i="16"/>
  <c r="AP531" i="16" s="1"/>
  <c r="X533" i="16"/>
  <c r="AO533" i="16"/>
  <c r="AP533" i="16" s="1"/>
  <c r="X535" i="16"/>
  <c r="AO535" i="16"/>
  <c r="AP535" i="16" s="1"/>
  <c r="X537" i="16"/>
  <c r="AO537" i="16"/>
  <c r="AP537" i="16" s="1"/>
  <c r="X539" i="16"/>
  <c r="AO539" i="16"/>
  <c r="AP539" i="16" s="1"/>
  <c r="X541" i="16"/>
  <c r="AO541" i="16"/>
  <c r="AP541" i="16" s="1"/>
  <c r="X543" i="16"/>
  <c r="AO543" i="16"/>
  <c r="AP543" i="16" s="1"/>
  <c r="X545" i="16"/>
  <c r="AO545" i="16"/>
  <c r="AP545" i="16" s="1"/>
  <c r="X547" i="16"/>
  <c r="AO547" i="16"/>
  <c r="AP547" i="16" s="1"/>
  <c r="X549" i="16"/>
  <c r="AO549" i="16"/>
  <c r="AP549" i="16" s="1"/>
  <c r="X551" i="16"/>
  <c r="AO551" i="16"/>
  <c r="AP551" i="16" s="1"/>
  <c r="X553" i="16"/>
  <c r="AO553" i="16"/>
  <c r="AP553" i="16" s="1"/>
  <c r="X555" i="16"/>
  <c r="AO555" i="16"/>
  <c r="AP555" i="16" s="1"/>
  <c r="X557" i="16"/>
  <c r="AO557" i="16"/>
  <c r="AP557" i="16" s="1"/>
  <c r="X559" i="16"/>
  <c r="AO559" i="16"/>
  <c r="AP559" i="16" s="1"/>
  <c r="X561" i="16"/>
  <c r="AO561" i="16"/>
  <c r="AP561" i="16" s="1"/>
  <c r="X563" i="16"/>
  <c r="AO563" i="16"/>
  <c r="AP563" i="16" s="1"/>
  <c r="X565" i="16"/>
  <c r="AO565" i="16"/>
  <c r="AP565" i="16" s="1"/>
  <c r="X567" i="16"/>
  <c r="AO567" i="16"/>
  <c r="AP567" i="16" s="1"/>
  <c r="X569" i="16"/>
  <c r="AO569" i="16"/>
  <c r="AP569" i="16" s="1"/>
  <c r="X571" i="16"/>
  <c r="AO571" i="16"/>
  <c r="AP571" i="16" s="1"/>
  <c r="X573" i="16"/>
  <c r="AO573" i="16"/>
  <c r="AP573" i="16" s="1"/>
  <c r="X575" i="16"/>
  <c r="AO575" i="16"/>
  <c r="AP575" i="16" s="1"/>
  <c r="X577" i="16"/>
  <c r="AO577" i="16"/>
  <c r="AP577" i="16" s="1"/>
  <c r="X579" i="16"/>
  <c r="AO579" i="16"/>
  <c r="AP579" i="16" s="1"/>
  <c r="X581" i="16"/>
  <c r="AO581" i="16"/>
  <c r="AP581" i="16" s="1"/>
  <c r="X583" i="16"/>
  <c r="AO583" i="16"/>
  <c r="AP583" i="16" s="1"/>
  <c r="X585" i="16"/>
  <c r="AO585" i="16"/>
  <c r="AP585" i="16" s="1"/>
  <c r="X587" i="16"/>
  <c r="AO587" i="16"/>
  <c r="AP587" i="16" s="1"/>
  <c r="X589" i="16"/>
  <c r="AO589" i="16"/>
  <c r="AP589" i="16" s="1"/>
  <c r="X591" i="16"/>
  <c r="AO591" i="16"/>
  <c r="AP591" i="16" s="1"/>
  <c r="X593" i="16"/>
  <c r="AO593" i="16"/>
  <c r="AP593" i="16" s="1"/>
  <c r="X595" i="16"/>
  <c r="AO595" i="16"/>
  <c r="AP595" i="16" s="1"/>
  <c r="X597" i="16"/>
  <c r="AO597" i="16"/>
  <c r="AP597" i="16" s="1"/>
  <c r="X599" i="16"/>
  <c r="AO599" i="16"/>
  <c r="AP599" i="16" s="1"/>
  <c r="X601" i="16"/>
  <c r="AO601" i="16"/>
  <c r="AP601" i="16" s="1"/>
  <c r="X603" i="16"/>
  <c r="AO603" i="16"/>
  <c r="AP603" i="16" s="1"/>
  <c r="X605" i="16"/>
  <c r="AO605" i="16"/>
  <c r="AP605" i="16" s="1"/>
  <c r="X607" i="16"/>
  <c r="AO607" i="16"/>
  <c r="AP607" i="16" s="1"/>
  <c r="X609" i="16"/>
  <c r="AO609" i="16"/>
  <c r="AP609" i="16" s="1"/>
  <c r="X611" i="16"/>
  <c r="AO611" i="16"/>
  <c r="AP611" i="16" s="1"/>
  <c r="X613" i="16"/>
  <c r="AO613" i="16"/>
  <c r="AP613" i="16" s="1"/>
  <c r="X615" i="16"/>
  <c r="AO615" i="16"/>
  <c r="AP615" i="16" s="1"/>
  <c r="X617" i="16"/>
  <c r="AO617" i="16"/>
  <c r="AP617" i="16" s="1"/>
  <c r="X619" i="16"/>
  <c r="AO619" i="16"/>
  <c r="AP619" i="16" s="1"/>
  <c r="X621" i="16"/>
  <c r="AO621" i="16"/>
  <c r="AP621" i="16" s="1"/>
  <c r="X623" i="16"/>
  <c r="AO623" i="16"/>
  <c r="AP623" i="16" s="1"/>
  <c r="X625" i="16"/>
  <c r="AO625" i="16"/>
  <c r="AP625" i="16" s="1"/>
  <c r="X627" i="16"/>
  <c r="AO627" i="16"/>
  <c r="AP627" i="16" s="1"/>
  <c r="X629" i="16"/>
  <c r="AO629" i="16"/>
  <c r="AP629" i="16" s="1"/>
  <c r="X631" i="16"/>
  <c r="AO631" i="16"/>
  <c r="AP631" i="16" s="1"/>
  <c r="X633" i="16"/>
  <c r="AO633" i="16"/>
  <c r="AP633" i="16" s="1"/>
  <c r="X635" i="16"/>
  <c r="AO635" i="16"/>
  <c r="AP635" i="16" s="1"/>
  <c r="X637" i="16"/>
  <c r="AO637" i="16"/>
  <c r="AP637" i="16" s="1"/>
  <c r="X639" i="16"/>
  <c r="AO639" i="16"/>
  <c r="AP639" i="16" s="1"/>
  <c r="X641" i="16"/>
  <c r="AO641" i="16"/>
  <c r="AP641" i="16" s="1"/>
  <c r="X643" i="16"/>
  <c r="AO643" i="16"/>
  <c r="AP643" i="16" s="1"/>
  <c r="X645" i="16"/>
  <c r="AO645" i="16"/>
  <c r="AP645" i="16" s="1"/>
  <c r="X647" i="16"/>
  <c r="AO647" i="16"/>
  <c r="AP647" i="16" s="1"/>
  <c r="X649" i="16"/>
  <c r="AO649" i="16"/>
  <c r="AP649" i="16" s="1"/>
  <c r="X651" i="16"/>
  <c r="AO651" i="16"/>
  <c r="AP651" i="16" s="1"/>
  <c r="X653" i="16"/>
  <c r="AO653" i="16"/>
  <c r="AP653" i="16" s="1"/>
  <c r="X655" i="16"/>
  <c r="AO655" i="16"/>
  <c r="AP655" i="16" s="1"/>
  <c r="X657" i="16"/>
  <c r="AO657" i="16"/>
  <c r="AP657" i="16" s="1"/>
  <c r="X659" i="16"/>
  <c r="AO659" i="16"/>
  <c r="AP659" i="16" s="1"/>
  <c r="X661" i="16"/>
  <c r="AO661" i="16"/>
  <c r="AP661" i="16" s="1"/>
  <c r="X663" i="16"/>
  <c r="AO663" i="16"/>
  <c r="AP663" i="16" s="1"/>
  <c r="X665" i="16"/>
  <c r="AO665" i="16"/>
  <c r="AP665" i="16" s="1"/>
  <c r="X667" i="16"/>
  <c r="AO667" i="16"/>
  <c r="AP667" i="16" s="1"/>
  <c r="X669" i="16"/>
  <c r="AO669" i="16"/>
  <c r="AP669" i="16" s="1"/>
  <c r="X671" i="16"/>
  <c r="AO671" i="16"/>
  <c r="AP671" i="16" s="1"/>
  <c r="AO672" i="16"/>
  <c r="AP672" i="16" s="1"/>
  <c r="AO674" i="16"/>
  <c r="AP674" i="16" s="1"/>
  <c r="X674" i="16"/>
  <c r="AQ678" i="16"/>
  <c r="AO678" i="16"/>
  <c r="AP678" i="16" s="1"/>
  <c r="X678" i="16"/>
  <c r="AO682" i="16"/>
  <c r="AP682" i="16" s="1"/>
  <c r="X682" i="16"/>
  <c r="AO686" i="16"/>
  <c r="AP686" i="16" s="1"/>
  <c r="X686" i="16"/>
  <c r="AQ691" i="16"/>
  <c r="AP691" i="16"/>
  <c r="AQ693" i="16"/>
  <c r="AP693" i="16"/>
  <c r="AQ695" i="16"/>
  <c r="AP695" i="16"/>
  <c r="AQ697" i="16"/>
  <c r="AP697" i="16"/>
  <c r="AQ699" i="16"/>
  <c r="AP699" i="16"/>
  <c r="AQ701" i="16"/>
  <c r="AP701" i="16"/>
  <c r="AQ703" i="16"/>
  <c r="AP703" i="16"/>
  <c r="AQ705" i="16"/>
  <c r="AP705" i="16"/>
  <c r="AQ707" i="16"/>
  <c r="AP707" i="16"/>
  <c r="AQ709" i="16"/>
  <c r="AP709" i="16"/>
  <c r="AQ711" i="16"/>
  <c r="AP711" i="16"/>
  <c r="AQ713" i="16"/>
  <c r="AP713" i="16"/>
  <c r="AQ715" i="16"/>
  <c r="AP715" i="16"/>
  <c r="AQ717" i="16"/>
  <c r="AP717" i="16"/>
  <c r="AQ719" i="16"/>
  <c r="AP719" i="16"/>
  <c r="AQ721" i="16"/>
  <c r="AP721" i="16"/>
  <c r="AQ723" i="16"/>
  <c r="AP723" i="16"/>
  <c r="AQ725" i="16"/>
  <c r="AP725" i="16"/>
  <c r="AQ727" i="16"/>
  <c r="AP727" i="16"/>
  <c r="AQ729" i="16"/>
  <c r="AP729" i="16"/>
  <c r="AQ731" i="16"/>
  <c r="AP731" i="16"/>
  <c r="AQ733" i="16"/>
  <c r="AP733" i="16"/>
  <c r="AQ735" i="16"/>
  <c r="AP735" i="16"/>
  <c r="AQ737" i="16"/>
  <c r="AP737" i="16"/>
  <c r="AQ739" i="16"/>
  <c r="AP739" i="16"/>
  <c r="AQ741" i="16"/>
  <c r="AP741" i="16"/>
  <c r="AQ743" i="16"/>
  <c r="AP743" i="16"/>
  <c r="AQ745" i="16"/>
  <c r="AP745" i="16"/>
  <c r="AQ747" i="16"/>
  <c r="AP747" i="16"/>
  <c r="AQ749" i="16"/>
  <c r="AP749" i="16"/>
  <c r="AQ751" i="16"/>
  <c r="AP751" i="16"/>
  <c r="AQ753" i="16"/>
  <c r="AP753" i="16"/>
  <c r="AQ755" i="16"/>
  <c r="AP755" i="16"/>
  <c r="AQ757" i="16"/>
  <c r="AP757" i="16"/>
  <c r="AQ759" i="16"/>
  <c r="AP759" i="16"/>
  <c r="AQ761" i="16"/>
  <c r="AP761" i="16"/>
  <c r="AQ763" i="16"/>
  <c r="AP763" i="16"/>
  <c r="AQ765" i="16"/>
  <c r="AP765" i="16"/>
  <c r="AQ767" i="16"/>
  <c r="AP767" i="16"/>
  <c r="AQ769" i="16"/>
  <c r="AP769" i="16"/>
  <c r="AQ771" i="16"/>
  <c r="AP771" i="16"/>
  <c r="AQ773" i="16"/>
  <c r="AP773" i="16"/>
  <c r="AQ775" i="16"/>
  <c r="AP775" i="16"/>
  <c r="AQ777" i="16"/>
  <c r="AP777" i="16"/>
  <c r="AQ779" i="16"/>
  <c r="AP779" i="16"/>
  <c r="AQ781" i="16"/>
  <c r="AP781" i="16"/>
  <c r="AQ783" i="16"/>
  <c r="AP783" i="16"/>
  <c r="AQ785" i="16"/>
  <c r="AP785" i="16"/>
  <c r="AQ787" i="16"/>
  <c r="AP787" i="16"/>
  <c r="AQ789" i="16"/>
  <c r="AP789" i="16"/>
  <c r="AQ791" i="16"/>
  <c r="AP791" i="16"/>
  <c r="AQ793" i="16"/>
  <c r="AP793" i="16"/>
  <c r="AQ795" i="16"/>
  <c r="AP795" i="16"/>
  <c r="AQ797" i="16"/>
  <c r="AP797" i="16"/>
  <c r="AP800" i="16"/>
  <c r="AQ800" i="16"/>
  <c r="AP802" i="16"/>
  <c r="AQ802" i="16"/>
  <c r="AP804" i="16"/>
  <c r="AQ804" i="16"/>
  <c r="AP806" i="16"/>
  <c r="AQ806" i="16"/>
  <c r="AO676" i="16"/>
  <c r="AP676" i="16" s="1"/>
  <c r="X676" i="16"/>
  <c r="AO680" i="16"/>
  <c r="AP680" i="16" s="1"/>
  <c r="X680" i="16"/>
  <c r="AO684" i="16"/>
  <c r="AP684" i="16" s="1"/>
  <c r="X684" i="16"/>
  <c r="AO688" i="16"/>
  <c r="AP688" i="16" s="1"/>
  <c r="X688" i="16"/>
  <c r="X690" i="16"/>
  <c r="AO690" i="16"/>
  <c r="AP690" i="16" s="1"/>
  <c r="X692" i="16"/>
  <c r="AO692" i="16"/>
  <c r="AP692" i="16" s="1"/>
  <c r="X694" i="16"/>
  <c r="AO694" i="16"/>
  <c r="AP694" i="16" s="1"/>
  <c r="X696" i="16"/>
  <c r="AO696" i="16"/>
  <c r="AP696" i="16" s="1"/>
  <c r="X698" i="16"/>
  <c r="AO698" i="16"/>
  <c r="AP698" i="16" s="1"/>
  <c r="X700" i="16"/>
  <c r="AO700" i="16"/>
  <c r="AP700" i="16" s="1"/>
  <c r="X702" i="16"/>
  <c r="AO702" i="16"/>
  <c r="AP702" i="16" s="1"/>
  <c r="X704" i="16"/>
  <c r="AO704" i="16"/>
  <c r="AP704" i="16" s="1"/>
  <c r="X706" i="16"/>
  <c r="AO706" i="16"/>
  <c r="AP706" i="16" s="1"/>
  <c r="X708" i="16"/>
  <c r="AO708" i="16"/>
  <c r="AP708" i="16" s="1"/>
  <c r="X710" i="16"/>
  <c r="AO710" i="16"/>
  <c r="AP710" i="16" s="1"/>
  <c r="X712" i="16"/>
  <c r="AO712" i="16"/>
  <c r="AP712" i="16" s="1"/>
  <c r="X714" i="16"/>
  <c r="AO714" i="16"/>
  <c r="AP714" i="16" s="1"/>
  <c r="X716" i="16"/>
  <c r="AO716" i="16"/>
  <c r="AP716" i="16" s="1"/>
  <c r="X718" i="16"/>
  <c r="AO718" i="16"/>
  <c r="AP718" i="16" s="1"/>
  <c r="X720" i="16"/>
  <c r="AO720" i="16"/>
  <c r="AP720" i="16" s="1"/>
  <c r="X722" i="16"/>
  <c r="AO722" i="16"/>
  <c r="AP722" i="16" s="1"/>
  <c r="X724" i="16"/>
  <c r="AO724" i="16"/>
  <c r="AP724" i="16" s="1"/>
  <c r="X726" i="16"/>
  <c r="AO726" i="16"/>
  <c r="AP726" i="16" s="1"/>
  <c r="X728" i="16"/>
  <c r="AO728" i="16"/>
  <c r="AP728" i="16" s="1"/>
  <c r="X730" i="16"/>
  <c r="AO730" i="16"/>
  <c r="AP730" i="16" s="1"/>
  <c r="X732" i="16"/>
  <c r="AO732" i="16"/>
  <c r="AP732" i="16" s="1"/>
  <c r="X734" i="16"/>
  <c r="AO734" i="16"/>
  <c r="AP734" i="16" s="1"/>
  <c r="X736" i="16"/>
  <c r="AO736" i="16"/>
  <c r="AP736" i="16" s="1"/>
  <c r="X738" i="16"/>
  <c r="AO738" i="16"/>
  <c r="AP738" i="16" s="1"/>
  <c r="X740" i="16"/>
  <c r="AO740" i="16"/>
  <c r="AP740" i="16" s="1"/>
  <c r="X742" i="16"/>
  <c r="AO742" i="16"/>
  <c r="AP742" i="16" s="1"/>
  <c r="X744" i="16"/>
  <c r="AO744" i="16"/>
  <c r="AP744" i="16" s="1"/>
  <c r="X746" i="16"/>
  <c r="AO746" i="16"/>
  <c r="AP746" i="16" s="1"/>
  <c r="X748" i="16"/>
  <c r="AO748" i="16"/>
  <c r="AP748" i="16" s="1"/>
  <c r="X750" i="16"/>
  <c r="AO750" i="16"/>
  <c r="AP750" i="16" s="1"/>
  <c r="X752" i="16"/>
  <c r="AO752" i="16"/>
  <c r="AP752" i="16" s="1"/>
  <c r="X754" i="16"/>
  <c r="AO754" i="16"/>
  <c r="AP754" i="16" s="1"/>
  <c r="X756" i="16"/>
  <c r="AO756" i="16"/>
  <c r="AP756" i="16" s="1"/>
  <c r="X758" i="16"/>
  <c r="AO758" i="16"/>
  <c r="AP758" i="16" s="1"/>
  <c r="X760" i="16"/>
  <c r="AO760" i="16"/>
  <c r="AP760" i="16" s="1"/>
  <c r="X762" i="16"/>
  <c r="AO762" i="16"/>
  <c r="AP762" i="16" s="1"/>
  <c r="X764" i="16"/>
  <c r="AO764" i="16"/>
  <c r="AP764" i="16" s="1"/>
  <c r="X766" i="16"/>
  <c r="AO766" i="16"/>
  <c r="AP766" i="16" s="1"/>
  <c r="X768" i="16"/>
  <c r="AO768" i="16"/>
  <c r="AP768" i="16" s="1"/>
  <c r="X770" i="16"/>
  <c r="AO770" i="16"/>
  <c r="AP770" i="16" s="1"/>
  <c r="X772" i="16"/>
  <c r="AO772" i="16"/>
  <c r="AP772" i="16" s="1"/>
  <c r="X774" i="16"/>
  <c r="AO774" i="16"/>
  <c r="AP774" i="16" s="1"/>
  <c r="X776" i="16"/>
  <c r="AO776" i="16"/>
  <c r="AP776" i="16" s="1"/>
  <c r="X778" i="16"/>
  <c r="AO778" i="16"/>
  <c r="AP778" i="16" s="1"/>
  <c r="X780" i="16"/>
  <c r="AO780" i="16"/>
  <c r="AP780" i="16" s="1"/>
  <c r="X782" i="16"/>
  <c r="AO782" i="16"/>
  <c r="AP782" i="16" s="1"/>
  <c r="X784" i="16"/>
  <c r="AO784" i="16"/>
  <c r="AP784" i="16" s="1"/>
  <c r="X786" i="16"/>
  <c r="AO786" i="16"/>
  <c r="AP786" i="16" s="1"/>
  <c r="X788" i="16"/>
  <c r="AO788" i="16"/>
  <c r="AP788" i="16" s="1"/>
  <c r="X790" i="16"/>
  <c r="AO790" i="16"/>
  <c r="AP790" i="16" s="1"/>
  <c r="X792" i="16"/>
  <c r="AO792" i="16"/>
  <c r="AP792" i="16" s="1"/>
  <c r="X794" i="16"/>
  <c r="AO794" i="16"/>
  <c r="AP794" i="16" s="1"/>
  <c r="X796" i="16"/>
  <c r="AO796" i="16"/>
  <c r="AP796" i="16" s="1"/>
  <c r="X798" i="16"/>
  <c r="AO798" i="16"/>
  <c r="AP798" i="16" s="1"/>
  <c r="AO799" i="16"/>
  <c r="AP799" i="16" s="1"/>
  <c r="X799" i="16"/>
  <c r="AO803" i="16"/>
  <c r="AP803" i="16" s="1"/>
  <c r="X803" i="16"/>
  <c r="AQ807" i="16"/>
  <c r="AO807" i="16"/>
  <c r="AP807" i="16" s="1"/>
  <c r="X807" i="16"/>
  <c r="AQ808" i="16"/>
  <c r="AP808" i="16"/>
  <c r="AQ810" i="16"/>
  <c r="AP810" i="16"/>
  <c r="AQ812" i="16"/>
  <c r="AP812" i="16"/>
  <c r="AQ814" i="16"/>
  <c r="AP814" i="16"/>
  <c r="AQ816" i="16"/>
  <c r="AP816" i="16"/>
  <c r="AQ818" i="16"/>
  <c r="AP818" i="16"/>
  <c r="AQ820" i="16"/>
  <c r="AP820" i="16"/>
  <c r="AQ822" i="16"/>
  <c r="AP822" i="16"/>
  <c r="AP824" i="16"/>
  <c r="AQ826" i="16"/>
  <c r="AP826" i="16"/>
  <c r="AP828" i="16"/>
  <c r="AQ830" i="16"/>
  <c r="AP830" i="16"/>
  <c r="AP832" i="16"/>
  <c r="AQ834" i="16"/>
  <c r="AP834" i="16"/>
  <c r="AP836" i="16"/>
  <c r="AQ838" i="16"/>
  <c r="AP838" i="16"/>
  <c r="AP840" i="16"/>
  <c r="AQ842" i="16"/>
  <c r="AP842" i="16"/>
  <c r="AP844" i="16"/>
  <c r="AQ846" i="16"/>
  <c r="AP846" i="16"/>
  <c r="AP848" i="16"/>
  <c r="AQ850" i="16"/>
  <c r="AP850" i="16"/>
  <c r="AP852" i="16"/>
  <c r="AQ854" i="16"/>
  <c r="AP854" i="16"/>
  <c r="AP856" i="16"/>
  <c r="AQ858" i="16"/>
  <c r="AP858" i="16"/>
  <c r="AP860" i="16"/>
  <c r="AQ862" i="16"/>
  <c r="AP862" i="16"/>
  <c r="AP864" i="16"/>
  <c r="AQ866" i="16"/>
  <c r="AP866" i="16"/>
  <c r="AP868" i="16"/>
  <c r="AQ870" i="16"/>
  <c r="AP870" i="16"/>
  <c r="AP872" i="16"/>
  <c r="AQ874" i="16"/>
  <c r="AP874" i="16"/>
  <c r="AP876" i="16"/>
  <c r="AQ878" i="16"/>
  <c r="AP878" i="16"/>
  <c r="AP880" i="16"/>
  <c r="AQ882" i="16"/>
  <c r="AP882" i="16"/>
  <c r="AP884" i="16"/>
  <c r="AQ886" i="16"/>
  <c r="AP886" i="16"/>
  <c r="AP888" i="16"/>
  <c r="AQ890" i="16"/>
  <c r="AP890" i="16"/>
  <c r="AP892" i="16"/>
  <c r="AQ894" i="16"/>
  <c r="AP894" i="16"/>
  <c r="AP896" i="16"/>
  <c r="AQ898" i="16"/>
  <c r="AP898" i="16"/>
  <c r="AQ900" i="16"/>
  <c r="AO801" i="16"/>
  <c r="AP801" i="16" s="1"/>
  <c r="X801" i="16"/>
  <c r="AO805" i="16"/>
  <c r="AP805" i="16" s="1"/>
  <c r="X805" i="16"/>
  <c r="AQ835" i="16"/>
  <c r="AQ851" i="16"/>
  <c r="AQ867" i="16"/>
  <c r="AQ883" i="16"/>
  <c r="X809" i="16"/>
  <c r="AO809" i="16"/>
  <c r="AP809" i="16" s="1"/>
  <c r="X811" i="16"/>
  <c r="AO811" i="16"/>
  <c r="AP811" i="16" s="1"/>
  <c r="X813" i="16"/>
  <c r="AO813" i="16"/>
  <c r="AP813" i="16" s="1"/>
  <c r="X815" i="16"/>
  <c r="AO815" i="16"/>
  <c r="AP815" i="16" s="1"/>
  <c r="X817" i="16"/>
  <c r="AO817" i="16"/>
  <c r="AP817" i="16" s="1"/>
  <c r="X819" i="16"/>
  <c r="AO819" i="16"/>
  <c r="AP819" i="16" s="1"/>
  <c r="X821" i="16"/>
  <c r="AO821" i="16"/>
  <c r="AP821" i="16" s="1"/>
  <c r="X823" i="16"/>
  <c r="AO823" i="16"/>
  <c r="AP823" i="16" s="1"/>
  <c r="X825" i="16"/>
  <c r="AO825" i="16"/>
  <c r="AP825" i="16" s="1"/>
  <c r="X827" i="16"/>
  <c r="AO827" i="16"/>
  <c r="AP827" i="16" s="1"/>
  <c r="X829" i="16"/>
  <c r="AO829" i="16"/>
  <c r="AP829" i="16" s="1"/>
  <c r="X831" i="16"/>
  <c r="AO831" i="16"/>
  <c r="AP831" i="16" s="1"/>
  <c r="X833" i="16"/>
  <c r="AO833" i="16"/>
  <c r="AP833" i="16" s="1"/>
  <c r="X835" i="16"/>
  <c r="AO835" i="16"/>
  <c r="AP835" i="16" s="1"/>
  <c r="X837" i="16"/>
  <c r="AO837" i="16"/>
  <c r="AP837" i="16" s="1"/>
  <c r="X839" i="16"/>
  <c r="AO839" i="16"/>
  <c r="AP839" i="16" s="1"/>
  <c r="X841" i="16"/>
  <c r="AO841" i="16"/>
  <c r="AP841" i="16" s="1"/>
  <c r="X843" i="16"/>
  <c r="AO843" i="16"/>
  <c r="AP843" i="16" s="1"/>
  <c r="X845" i="16"/>
  <c r="AO845" i="16"/>
  <c r="AP845" i="16" s="1"/>
  <c r="X847" i="16"/>
  <c r="AO847" i="16"/>
  <c r="AP847" i="16" s="1"/>
  <c r="X849" i="16"/>
  <c r="AO849" i="16"/>
  <c r="AP849" i="16" s="1"/>
  <c r="X851" i="16"/>
  <c r="AO851" i="16"/>
  <c r="AP851" i="16" s="1"/>
  <c r="X853" i="16"/>
  <c r="AO853" i="16"/>
  <c r="AP853" i="16" s="1"/>
  <c r="X855" i="16"/>
  <c r="AO855" i="16"/>
  <c r="AP855" i="16" s="1"/>
  <c r="X857" i="16"/>
  <c r="AO857" i="16"/>
  <c r="AP857" i="16" s="1"/>
  <c r="X859" i="16"/>
  <c r="AO859" i="16"/>
  <c r="AP859" i="16" s="1"/>
  <c r="X861" i="16"/>
  <c r="AO861" i="16"/>
  <c r="AP861" i="16" s="1"/>
  <c r="X863" i="16"/>
  <c r="AO863" i="16"/>
  <c r="AP863" i="16" s="1"/>
  <c r="X865" i="16"/>
  <c r="AO865" i="16"/>
  <c r="AP865" i="16" s="1"/>
  <c r="X867" i="16"/>
  <c r="AO867" i="16"/>
  <c r="AP867" i="16" s="1"/>
  <c r="X869" i="16"/>
  <c r="AO869" i="16"/>
  <c r="AP869" i="16" s="1"/>
  <c r="X871" i="16"/>
  <c r="AO871" i="16"/>
  <c r="AP871" i="16" s="1"/>
  <c r="X873" i="16"/>
  <c r="AO873" i="16"/>
  <c r="AP873" i="16" s="1"/>
  <c r="X875" i="16"/>
  <c r="AO875" i="16"/>
  <c r="AP875" i="16" s="1"/>
  <c r="X877" i="16"/>
  <c r="AO877" i="16"/>
  <c r="AP877" i="16" s="1"/>
  <c r="X879" i="16"/>
  <c r="AO879" i="16"/>
  <c r="AP879" i="16" s="1"/>
  <c r="X881" i="16"/>
  <c r="AO881" i="16"/>
  <c r="AP881" i="16" s="1"/>
  <c r="X883" i="16"/>
  <c r="AO883" i="16"/>
  <c r="AP883" i="16" s="1"/>
  <c r="X885" i="16"/>
  <c r="AO885" i="16"/>
  <c r="AP885" i="16" s="1"/>
  <c r="X887" i="16"/>
  <c r="AO887" i="16"/>
  <c r="AP887" i="16" s="1"/>
  <c r="X889" i="16"/>
  <c r="AO889" i="16"/>
  <c r="AP889" i="16" s="1"/>
  <c r="X891" i="16"/>
  <c r="AO891" i="16"/>
  <c r="AP891" i="16" s="1"/>
  <c r="X893" i="16"/>
  <c r="AO893" i="16"/>
  <c r="AP893" i="16" s="1"/>
  <c r="X895" i="16"/>
  <c r="AO895" i="16"/>
  <c r="AP895" i="16" s="1"/>
  <c r="X897" i="16"/>
  <c r="AO897" i="16"/>
  <c r="AP897" i="16" s="1"/>
  <c r="AQ901" i="16"/>
  <c r="AO901" i="16"/>
  <c r="AP901" i="16" s="1"/>
  <c r="X901" i="16"/>
  <c r="AQ902" i="16"/>
  <c r="AP902" i="16"/>
  <c r="AQ904" i="16"/>
  <c r="AP904" i="16"/>
  <c r="AQ906" i="16"/>
  <c r="AP906" i="16"/>
  <c r="AQ908" i="16"/>
  <c r="AP908" i="16"/>
  <c r="AQ910" i="16"/>
  <c r="AP910" i="16"/>
  <c r="AQ912" i="16"/>
  <c r="AP912" i="16"/>
  <c r="AQ914" i="16"/>
  <c r="AP914" i="16"/>
  <c r="AQ916" i="16"/>
  <c r="AP916" i="16"/>
  <c r="AQ918" i="16"/>
  <c r="AP918" i="16"/>
  <c r="AQ920" i="16"/>
  <c r="AP920" i="16"/>
  <c r="AQ922" i="16"/>
  <c r="AP922" i="16"/>
  <c r="AQ924" i="16"/>
  <c r="AP924" i="16"/>
  <c r="AQ926" i="16"/>
  <c r="AP926" i="16"/>
  <c r="AQ928" i="16"/>
  <c r="AP928" i="16"/>
  <c r="AQ930" i="16"/>
  <c r="AP930" i="16"/>
  <c r="AQ932" i="16"/>
  <c r="AP932" i="16"/>
  <c r="AQ934" i="16"/>
  <c r="AP934" i="16"/>
  <c r="AQ936" i="16"/>
  <c r="AP936" i="16"/>
  <c r="AQ938" i="16"/>
  <c r="AP938" i="16"/>
  <c r="AQ940" i="16"/>
  <c r="AP940" i="16"/>
  <c r="AQ942" i="16"/>
  <c r="AP942" i="16"/>
  <c r="AQ944" i="16"/>
  <c r="AP944" i="16"/>
  <c r="AQ946" i="16"/>
  <c r="AP946" i="16"/>
  <c r="AQ948" i="16"/>
  <c r="AP948" i="16"/>
  <c r="AQ952" i="16"/>
  <c r="AP952" i="16"/>
  <c r="AQ954" i="16"/>
  <c r="AP954" i="16"/>
  <c r="AQ956" i="16"/>
  <c r="AP956" i="16"/>
  <c r="AQ958" i="16"/>
  <c r="AP958" i="16"/>
  <c r="AO899" i="16"/>
  <c r="AP899" i="16" s="1"/>
  <c r="X899" i="16"/>
  <c r="AG950" i="16"/>
  <c r="AO950" i="16" s="1"/>
  <c r="AP950" i="16" s="1"/>
  <c r="AP961" i="16"/>
  <c r="AQ961" i="16"/>
  <c r="AP963" i="16"/>
  <c r="AQ963" i="16"/>
  <c r="AP965" i="16"/>
  <c r="AQ965" i="16"/>
  <c r="AP967" i="16"/>
  <c r="AQ967" i="16"/>
  <c r="AP969" i="16"/>
  <c r="AQ969" i="16"/>
  <c r="AP971" i="16"/>
  <c r="AQ971" i="16"/>
  <c r="X903" i="16"/>
  <c r="AO903" i="16"/>
  <c r="AP903" i="16" s="1"/>
  <c r="X905" i="16"/>
  <c r="AO905" i="16"/>
  <c r="AP905" i="16" s="1"/>
  <c r="X907" i="16"/>
  <c r="AO907" i="16"/>
  <c r="AP907" i="16" s="1"/>
  <c r="X909" i="16"/>
  <c r="AO909" i="16"/>
  <c r="AP909" i="16" s="1"/>
  <c r="X911" i="16"/>
  <c r="AO911" i="16"/>
  <c r="AP911" i="16" s="1"/>
  <c r="X913" i="16"/>
  <c r="AO913" i="16"/>
  <c r="AP913" i="16" s="1"/>
  <c r="X915" i="16"/>
  <c r="AO915" i="16"/>
  <c r="AP915" i="16" s="1"/>
  <c r="X917" i="16"/>
  <c r="AO917" i="16"/>
  <c r="AP917" i="16" s="1"/>
  <c r="X919" i="16"/>
  <c r="AO919" i="16"/>
  <c r="AP919" i="16" s="1"/>
  <c r="X921" i="16"/>
  <c r="AO921" i="16"/>
  <c r="AP921" i="16" s="1"/>
  <c r="X923" i="16"/>
  <c r="AO923" i="16"/>
  <c r="AP923" i="16" s="1"/>
  <c r="X925" i="16"/>
  <c r="AO925" i="16"/>
  <c r="AP925" i="16" s="1"/>
  <c r="X927" i="16"/>
  <c r="AO927" i="16"/>
  <c r="AP927" i="16" s="1"/>
  <c r="X929" i="16"/>
  <c r="AO929" i="16"/>
  <c r="AP929" i="16" s="1"/>
  <c r="X931" i="16"/>
  <c r="AO931" i="16"/>
  <c r="AP931" i="16" s="1"/>
  <c r="X933" i="16"/>
  <c r="AO933" i="16"/>
  <c r="AP933" i="16" s="1"/>
  <c r="X935" i="16"/>
  <c r="AO935" i="16"/>
  <c r="AP935" i="16" s="1"/>
  <c r="X937" i="16"/>
  <c r="AO937" i="16"/>
  <c r="AP937" i="16" s="1"/>
  <c r="X939" i="16"/>
  <c r="AO939" i="16"/>
  <c r="AP939" i="16" s="1"/>
  <c r="X941" i="16"/>
  <c r="AO941" i="16"/>
  <c r="AP941" i="16" s="1"/>
  <c r="X943" i="16"/>
  <c r="AO943" i="16"/>
  <c r="AP943" i="16" s="1"/>
  <c r="X945" i="16"/>
  <c r="AO945" i="16"/>
  <c r="AP945" i="16" s="1"/>
  <c r="X947" i="16"/>
  <c r="AO947" i="16"/>
  <c r="AP947" i="16" s="1"/>
  <c r="X949" i="16"/>
  <c r="AO949" i="16"/>
  <c r="AP949" i="16" s="1"/>
  <c r="X951" i="16"/>
  <c r="AO951" i="16"/>
  <c r="AP951" i="16" s="1"/>
  <c r="X953" i="16"/>
  <c r="AO953" i="16"/>
  <c r="AP953" i="16" s="1"/>
  <c r="X955" i="16"/>
  <c r="AO955" i="16"/>
  <c r="AP955" i="16" s="1"/>
  <c r="X957" i="16"/>
  <c r="AO957" i="16"/>
  <c r="AP957" i="16" s="1"/>
  <c r="X959" i="16"/>
  <c r="AO959" i="16"/>
  <c r="AP959" i="16" s="1"/>
  <c r="AO964" i="16"/>
  <c r="AP964" i="16" s="1"/>
  <c r="X964" i="16"/>
  <c r="AO968" i="16"/>
  <c r="AP968" i="16" s="1"/>
  <c r="X968" i="16"/>
  <c r="AQ983" i="16"/>
  <c r="AP983" i="16"/>
  <c r="AQ985" i="16"/>
  <c r="AP985" i="16"/>
  <c r="AO960" i="16"/>
  <c r="AP960" i="16" s="1"/>
  <c r="X960" i="16"/>
  <c r="AQ962" i="16"/>
  <c r="AO962" i="16"/>
  <c r="AP962" i="16" s="1"/>
  <c r="X962" i="16"/>
  <c r="AO966" i="16"/>
  <c r="AP966" i="16" s="1"/>
  <c r="X966" i="16"/>
  <c r="AO970" i="16"/>
  <c r="AP970" i="16" s="1"/>
  <c r="X970" i="16"/>
  <c r="AQ973" i="16"/>
  <c r="AP973" i="16"/>
  <c r="AQ975" i="16"/>
  <c r="AP975" i="16"/>
  <c r="AQ977" i="16"/>
  <c r="AP977" i="16"/>
  <c r="AQ979" i="16"/>
  <c r="AP979" i="16"/>
  <c r="AQ981" i="16"/>
  <c r="AP981" i="16"/>
  <c r="X972" i="16"/>
  <c r="AO972" i="16"/>
  <c r="AP972" i="16" s="1"/>
  <c r="X974" i="16"/>
  <c r="AO974" i="16"/>
  <c r="AP974" i="16" s="1"/>
  <c r="X976" i="16"/>
  <c r="AO976" i="16"/>
  <c r="AP976" i="16" s="1"/>
  <c r="X978" i="16"/>
  <c r="AO978" i="16"/>
  <c r="AP978" i="16" s="1"/>
  <c r="X980" i="16"/>
  <c r="AO980" i="16"/>
  <c r="AP980" i="16" s="1"/>
  <c r="X982" i="16"/>
  <c r="X984" i="16"/>
  <c r="AO984" i="16"/>
  <c r="AP984" i="16" s="1"/>
  <c r="X986" i="16"/>
  <c r="AO986" i="16"/>
  <c r="AP986" i="16" s="1"/>
  <c r="AP1001" i="16"/>
  <c r="AQ1001" i="16"/>
  <c r="AP1003" i="16"/>
  <c r="AQ1003" i="16"/>
  <c r="AG1005" i="16"/>
  <c r="AO1005" i="16" s="1"/>
  <c r="AP1005" i="16" s="1"/>
  <c r="AO988" i="16"/>
  <c r="AP988" i="16" s="1"/>
  <c r="X988" i="16"/>
  <c r="AQ1014" i="16"/>
  <c r="AP1014" i="16"/>
  <c r="AQ1016" i="16"/>
  <c r="AP1016" i="16"/>
  <c r="AQ1018" i="16"/>
  <c r="AP1018" i="16"/>
  <c r="X989" i="16"/>
  <c r="AO989" i="16"/>
  <c r="AP989" i="16" s="1"/>
  <c r="X991" i="16"/>
  <c r="AO991" i="16"/>
  <c r="AP991" i="16" s="1"/>
  <c r="X993" i="16"/>
  <c r="AO993" i="16"/>
  <c r="AP993" i="16" s="1"/>
  <c r="X995" i="16"/>
  <c r="AO995" i="16"/>
  <c r="AP995" i="16" s="1"/>
  <c r="AM996" i="16"/>
  <c r="AG996" i="16" s="1"/>
  <c r="X997" i="16"/>
  <c r="AO997" i="16"/>
  <c r="AP997" i="16" s="1"/>
  <c r="X999" i="16"/>
  <c r="AO999" i="16"/>
  <c r="AP999" i="16" s="1"/>
  <c r="AM1004" i="16"/>
  <c r="AG1004" i="16" s="1"/>
  <c r="AO1004" i="16" s="1"/>
  <c r="AP1004" i="16" s="1"/>
  <c r="X1007" i="16"/>
  <c r="AO1007" i="16"/>
  <c r="AP1007" i="16" s="1"/>
  <c r="X1009" i="16"/>
  <c r="AO1009" i="16"/>
  <c r="AP1009" i="16" s="1"/>
  <c r="X1011" i="16"/>
  <c r="AO1011" i="16"/>
  <c r="AP1011" i="16" s="1"/>
  <c r="X1013" i="16"/>
  <c r="AO1013" i="16"/>
  <c r="AP1013" i="16" s="1"/>
  <c r="X1015" i="16"/>
  <c r="AO1015" i="16"/>
  <c r="AP1015" i="16" s="1"/>
  <c r="X1017" i="16"/>
  <c r="AO1017" i="16"/>
  <c r="AP1017" i="16" s="1"/>
  <c r="X1019" i="16"/>
  <c r="AO1019" i="16"/>
  <c r="AP1019" i="16" s="1"/>
  <c r="X1021" i="16"/>
  <c r="X1023" i="16"/>
  <c r="AO1023" i="16"/>
  <c r="AP1023" i="16" s="1"/>
  <c r="X990" i="16"/>
  <c r="AO990" i="16"/>
  <c r="AP990" i="16" s="1"/>
  <c r="X992" i="16"/>
  <c r="AO992" i="16"/>
  <c r="AP992" i="16" s="1"/>
  <c r="X994" i="16"/>
  <c r="AO994" i="16"/>
  <c r="AP994" i="16" s="1"/>
  <c r="X996" i="16"/>
  <c r="AO996" i="16"/>
  <c r="AP996" i="16" s="1"/>
  <c r="X998" i="16"/>
  <c r="AO998" i="16"/>
  <c r="AP998" i="16" s="1"/>
  <c r="X1000" i="16"/>
  <c r="AO1000" i="16"/>
  <c r="AP1000" i="16" s="1"/>
  <c r="X1002" i="16"/>
  <c r="AO1002" i="16"/>
  <c r="AP1002" i="16" s="1"/>
  <c r="X1004" i="16"/>
  <c r="X1006" i="16"/>
  <c r="AO1006" i="16"/>
  <c r="AP1006" i="16" s="1"/>
  <c r="X1008" i="16"/>
  <c r="AO1008" i="16"/>
  <c r="AP1008" i="16" s="1"/>
  <c r="X1010" i="16"/>
  <c r="AO1010" i="16"/>
  <c r="AP1010" i="16" s="1"/>
  <c r="X1012" i="16"/>
  <c r="AO1012" i="16"/>
  <c r="AP1012" i="16" s="1"/>
  <c r="AL1031" i="14"/>
  <c r="AJ1031" i="14"/>
  <c r="AI1031" i="14"/>
  <c r="AH1031" i="14"/>
  <c r="AG1031" i="14"/>
  <c r="AF1031" i="14"/>
  <c r="AD1031" i="14"/>
  <c r="AC1031" i="14"/>
  <c r="AB1031" i="14"/>
  <c r="AA1031" i="14"/>
  <c r="Z1031" i="14"/>
  <c r="Y1031" i="14"/>
  <c r="AL1030" i="14"/>
  <c r="AJ1030" i="14"/>
  <c r="AI1030" i="14"/>
  <c r="AH1030" i="14"/>
  <c r="AG1030" i="14"/>
  <c r="AF1030" i="14"/>
  <c r="AD1030" i="14"/>
  <c r="AC1030" i="14"/>
  <c r="AB1030" i="14"/>
  <c r="AA1030" i="14"/>
  <c r="Z1030" i="14"/>
  <c r="Y1030" i="14"/>
  <c r="AY1022" i="14"/>
  <c r="AK1022" i="14"/>
  <c r="AE1022" i="14" s="1"/>
  <c r="X1022" i="14"/>
  <c r="V1022" i="14"/>
  <c r="AY1021" i="14"/>
  <c r="AK1021" i="14"/>
  <c r="AE1021" i="14" s="1"/>
  <c r="X1021" i="14"/>
  <c r="V1021" i="14"/>
  <c r="AY1020" i="14"/>
  <c r="AK1020" i="14"/>
  <c r="AE1020" i="14" s="1"/>
  <c r="X1020" i="14"/>
  <c r="V1020" i="14"/>
  <c r="AY1019" i="14"/>
  <c r="AK1019" i="14"/>
  <c r="AE1019" i="14" s="1"/>
  <c r="X1019" i="14"/>
  <c r="V1019" i="14"/>
  <c r="AY1018" i="14"/>
  <c r="AK1018" i="14"/>
  <c r="AE1018" i="14" s="1"/>
  <c r="X1018" i="14"/>
  <c r="V1018" i="14"/>
  <c r="AY1017" i="14"/>
  <c r="AK1017" i="14"/>
  <c r="AE1017" i="14" s="1"/>
  <c r="X1017" i="14"/>
  <c r="AY1016" i="14"/>
  <c r="AK1016" i="14"/>
  <c r="AE1016" i="14" s="1"/>
  <c r="X1016" i="14"/>
  <c r="V1016" i="14"/>
  <c r="AY1015" i="14"/>
  <c r="AK1015" i="14"/>
  <c r="AE1015" i="14" s="1"/>
  <c r="X1015" i="14"/>
  <c r="V1015" i="14"/>
  <c r="AY1014" i="14"/>
  <c r="AK1014" i="14"/>
  <c r="AE1014" i="14" s="1"/>
  <c r="X1014" i="14"/>
  <c r="V1014" i="14"/>
  <c r="AY1013" i="14"/>
  <c r="AK1013" i="14"/>
  <c r="AE1013" i="14" s="1"/>
  <c r="X1013" i="14"/>
  <c r="V1013" i="14"/>
  <c r="AY1012" i="14"/>
  <c r="AK1012" i="14"/>
  <c r="AE1012" i="14" s="1"/>
  <c r="X1012" i="14"/>
  <c r="V1012" i="14"/>
  <c r="AY1011" i="14"/>
  <c r="AK1011" i="14"/>
  <c r="AE1011" i="14" s="1"/>
  <c r="X1011" i="14"/>
  <c r="AY1010" i="14"/>
  <c r="AK1010" i="14"/>
  <c r="AE1010" i="14" s="1"/>
  <c r="X1010" i="14"/>
  <c r="V1010" i="14"/>
  <c r="AY1009" i="14"/>
  <c r="AK1009" i="14"/>
  <c r="AE1009" i="14" s="1"/>
  <c r="X1009" i="14"/>
  <c r="V1009" i="14"/>
  <c r="AY1008" i="14"/>
  <c r="AK1008" i="14"/>
  <c r="AE1008" i="14" s="1"/>
  <c r="X1008" i="14"/>
  <c r="V1008" i="14"/>
  <c r="AY1007" i="14"/>
  <c r="X1007" i="14"/>
  <c r="V1007" i="14"/>
  <c r="AY1006" i="14"/>
  <c r="X1006" i="14"/>
  <c r="V1006" i="14"/>
  <c r="AY1005" i="14"/>
  <c r="X1005" i="14"/>
  <c r="V1005" i="14"/>
  <c r="AY1004" i="14"/>
  <c r="AK1004" i="14"/>
  <c r="AE1004" i="14" s="1"/>
  <c r="X1004" i="14"/>
  <c r="V1004" i="14"/>
  <c r="AY1003" i="14"/>
  <c r="AK1003" i="14"/>
  <c r="AE1003" i="14" s="1"/>
  <c r="X1003" i="14"/>
  <c r="V1003" i="14"/>
  <c r="AY1002" i="14"/>
  <c r="AK1002" i="14"/>
  <c r="AE1002" i="14" s="1"/>
  <c r="X1002" i="14"/>
  <c r="V1002" i="14"/>
  <c r="AY1001" i="14"/>
  <c r="AK1001" i="14"/>
  <c r="AE1001" i="14" s="1"/>
  <c r="X1001" i="14"/>
  <c r="V1001" i="14"/>
  <c r="AY1000" i="14"/>
  <c r="AK1000" i="14"/>
  <c r="AE1000" i="14" s="1"/>
  <c r="X1000" i="14"/>
  <c r="V1000" i="14"/>
  <c r="AY999" i="14"/>
  <c r="AK999" i="14"/>
  <c r="AE999" i="14" s="1"/>
  <c r="X999" i="14"/>
  <c r="V999" i="14"/>
  <c r="AY998" i="14"/>
  <c r="X998" i="14"/>
  <c r="V998" i="14"/>
  <c r="AY997" i="14"/>
  <c r="X997" i="14"/>
  <c r="V997" i="14"/>
  <c r="AY996" i="14"/>
  <c r="X996" i="14"/>
  <c r="V996" i="14"/>
  <c r="AY995" i="14"/>
  <c r="AK995" i="14"/>
  <c r="AE995" i="14" s="1"/>
  <c r="X995" i="14"/>
  <c r="V995" i="14"/>
  <c r="AY994" i="14"/>
  <c r="AK994" i="14"/>
  <c r="AE994" i="14" s="1"/>
  <c r="X994" i="14"/>
  <c r="V994" i="14"/>
  <c r="AY993" i="14"/>
  <c r="AK993" i="14"/>
  <c r="AE993" i="14" s="1"/>
  <c r="X993" i="14"/>
  <c r="V993" i="14"/>
  <c r="AY992" i="14"/>
  <c r="AK992" i="14"/>
  <c r="AE992" i="14" s="1"/>
  <c r="X992" i="14"/>
  <c r="V992" i="14"/>
  <c r="AY991" i="14"/>
  <c r="AK991" i="14"/>
  <c r="AE991" i="14" s="1"/>
  <c r="X991" i="14"/>
  <c r="V991" i="14"/>
  <c r="AY990" i="14"/>
  <c r="AK990" i="14"/>
  <c r="AE990" i="14" s="1"/>
  <c r="X990" i="14"/>
  <c r="V990" i="14"/>
  <c r="AY989" i="14"/>
  <c r="AK989" i="14"/>
  <c r="AE989" i="14" s="1"/>
  <c r="X989" i="14"/>
  <c r="V989" i="14"/>
  <c r="AY988" i="14"/>
  <c r="AK988" i="14"/>
  <c r="AE988" i="14" s="1"/>
  <c r="X988" i="14"/>
  <c r="V988" i="14"/>
  <c r="AY987" i="14"/>
  <c r="AK987" i="14"/>
  <c r="AE987" i="14" s="1"/>
  <c r="X987" i="14"/>
  <c r="V987" i="14"/>
  <c r="AY986" i="14"/>
  <c r="AK986" i="14"/>
  <c r="AE986" i="14" s="1"/>
  <c r="X986" i="14"/>
  <c r="V986" i="14"/>
  <c r="AY985" i="14"/>
  <c r="X985" i="14"/>
  <c r="V985" i="14"/>
  <c r="AY984" i="14"/>
  <c r="AK984" i="14"/>
  <c r="AE984" i="14" s="1"/>
  <c r="X984" i="14"/>
  <c r="V984" i="14"/>
  <c r="AY983" i="14"/>
  <c r="AK983" i="14"/>
  <c r="AE983" i="14" s="1"/>
  <c r="X983" i="14"/>
  <c r="V983" i="14"/>
  <c r="AY982" i="14"/>
  <c r="AK982" i="14"/>
  <c r="AE982" i="14" s="1"/>
  <c r="X982" i="14"/>
  <c r="V982" i="14"/>
  <c r="AY981" i="14"/>
  <c r="AK981" i="14"/>
  <c r="AE981" i="14" s="1"/>
  <c r="X981" i="14"/>
  <c r="V981" i="14"/>
  <c r="AY980" i="14"/>
  <c r="AK980" i="14"/>
  <c r="AE980" i="14" s="1"/>
  <c r="X980" i="14"/>
  <c r="V980" i="14"/>
  <c r="AY979" i="14"/>
  <c r="AK979" i="14"/>
  <c r="AE979" i="14" s="1"/>
  <c r="X979" i="14"/>
  <c r="V979" i="14"/>
  <c r="AY978" i="14"/>
  <c r="AK978" i="14"/>
  <c r="AE978" i="14" s="1"/>
  <c r="X978" i="14"/>
  <c r="V978" i="14"/>
  <c r="AY977" i="14"/>
  <c r="AK977" i="14"/>
  <c r="AE977" i="14" s="1"/>
  <c r="X977" i="14"/>
  <c r="V977" i="14"/>
  <c r="AY976" i="14"/>
  <c r="AK976" i="14"/>
  <c r="AE976" i="14" s="1"/>
  <c r="X976" i="14"/>
  <c r="V976" i="14"/>
  <c r="AY975" i="14"/>
  <c r="AK975" i="14"/>
  <c r="AE975" i="14" s="1"/>
  <c r="X975" i="14"/>
  <c r="V975" i="14"/>
  <c r="AY974" i="14"/>
  <c r="AK974" i="14"/>
  <c r="AE974" i="14" s="1"/>
  <c r="X974" i="14"/>
  <c r="V974" i="14"/>
  <c r="AY973" i="14"/>
  <c r="AK973" i="14"/>
  <c r="AE973" i="14" s="1"/>
  <c r="X973" i="14"/>
  <c r="V973" i="14"/>
  <c r="AY972" i="14"/>
  <c r="AK972" i="14"/>
  <c r="AE972" i="14" s="1"/>
  <c r="X972" i="14"/>
  <c r="V972" i="14"/>
  <c r="AY971" i="14"/>
  <c r="AK971" i="14"/>
  <c r="AE971" i="14" s="1"/>
  <c r="X971" i="14"/>
  <c r="V971" i="14"/>
  <c r="AY970" i="14"/>
  <c r="AK970" i="14"/>
  <c r="AE970" i="14" s="1"/>
  <c r="X970" i="14"/>
  <c r="V970" i="14"/>
  <c r="AY969" i="14"/>
  <c r="AK969" i="14"/>
  <c r="AE969" i="14" s="1"/>
  <c r="X969" i="14"/>
  <c r="V969" i="14"/>
  <c r="AY968" i="14"/>
  <c r="X968" i="14"/>
  <c r="V968" i="14"/>
  <c r="AY967" i="14"/>
  <c r="X967" i="14"/>
  <c r="V967" i="14"/>
  <c r="AY966" i="14"/>
  <c r="AK966" i="14"/>
  <c r="AE966" i="14" s="1"/>
  <c r="X966" i="14"/>
  <c r="V966" i="14"/>
  <c r="AY965" i="14"/>
  <c r="X965" i="14"/>
  <c r="V965" i="14"/>
  <c r="AY964" i="14"/>
  <c r="AK964" i="14"/>
  <c r="AE964" i="14" s="1"/>
  <c r="X964" i="14"/>
  <c r="V964" i="14"/>
  <c r="AY963" i="14"/>
  <c r="AK963" i="14"/>
  <c r="AE963" i="14" s="1"/>
  <c r="X963" i="14"/>
  <c r="V963" i="14"/>
  <c r="AY962" i="14"/>
  <c r="AK962" i="14"/>
  <c r="AE962" i="14" s="1"/>
  <c r="X962" i="14"/>
  <c r="V962" i="14"/>
  <c r="AY961" i="14"/>
  <c r="AK961" i="14"/>
  <c r="AE961" i="14" s="1"/>
  <c r="X961" i="14"/>
  <c r="V961" i="14"/>
  <c r="AY960" i="14"/>
  <c r="AK960" i="14"/>
  <c r="AE960" i="14" s="1"/>
  <c r="X960" i="14"/>
  <c r="V960" i="14"/>
  <c r="AY959" i="14"/>
  <c r="AK959" i="14"/>
  <c r="AE959" i="14" s="1"/>
  <c r="X959" i="14"/>
  <c r="V959" i="14"/>
  <c r="AY958" i="14"/>
  <c r="AK958" i="14"/>
  <c r="AE958" i="14" s="1"/>
  <c r="X958" i="14"/>
  <c r="V958" i="14"/>
  <c r="AY957" i="14"/>
  <c r="AK957" i="14"/>
  <c r="AE957" i="14" s="1"/>
  <c r="X957" i="14"/>
  <c r="V957" i="14"/>
  <c r="AY956" i="14"/>
  <c r="AK956" i="14"/>
  <c r="AE956" i="14" s="1"/>
  <c r="X956" i="14"/>
  <c r="V956" i="14"/>
  <c r="AY955" i="14"/>
  <c r="X955" i="14"/>
  <c r="V955" i="14"/>
  <c r="AY954" i="14"/>
  <c r="AK954" i="14"/>
  <c r="AE954" i="14" s="1"/>
  <c r="X954" i="14"/>
  <c r="V954" i="14"/>
  <c r="AY953" i="14"/>
  <c r="AK953" i="14"/>
  <c r="AE953" i="14" s="1"/>
  <c r="X953" i="14"/>
  <c r="V953" i="14"/>
  <c r="AY952" i="14"/>
  <c r="AK952" i="14"/>
  <c r="AE952" i="14" s="1"/>
  <c r="X952" i="14"/>
  <c r="V952" i="14"/>
  <c r="AK951" i="14"/>
  <c r="AE951" i="14" s="1"/>
  <c r="X951" i="14"/>
  <c r="V951" i="14"/>
  <c r="AY950" i="14"/>
  <c r="AK950" i="14"/>
  <c r="AE950" i="14" s="1"/>
  <c r="X950" i="14"/>
  <c r="V950" i="14"/>
  <c r="AY949" i="14"/>
  <c r="AK949" i="14"/>
  <c r="AE949" i="14" s="1"/>
  <c r="X949" i="14"/>
  <c r="V949" i="14"/>
  <c r="AY948" i="14"/>
  <c r="AK948" i="14"/>
  <c r="AE948" i="14" s="1"/>
  <c r="X948" i="14"/>
  <c r="V948" i="14"/>
  <c r="AY947" i="14"/>
  <c r="AK947" i="14"/>
  <c r="AE947" i="14" s="1"/>
  <c r="X947" i="14"/>
  <c r="V947" i="14"/>
  <c r="AY946" i="14"/>
  <c r="AK946" i="14"/>
  <c r="AE946" i="14" s="1"/>
  <c r="X946" i="14"/>
  <c r="V946" i="14"/>
  <c r="AY945" i="14"/>
  <c r="AK945" i="14"/>
  <c r="AE945" i="14" s="1"/>
  <c r="X945" i="14"/>
  <c r="V945" i="14"/>
  <c r="AY944" i="14"/>
  <c r="AK944" i="14"/>
  <c r="AE944" i="14" s="1"/>
  <c r="X944" i="14"/>
  <c r="V944" i="14"/>
  <c r="AY943" i="14"/>
  <c r="AK943" i="14"/>
  <c r="AE943" i="14" s="1"/>
  <c r="X943" i="14"/>
  <c r="V943" i="14"/>
  <c r="AY942" i="14"/>
  <c r="AK942" i="14"/>
  <c r="AE942" i="14" s="1"/>
  <c r="X942" i="14"/>
  <c r="V942" i="14"/>
  <c r="AY941" i="14"/>
  <c r="AK941" i="14"/>
  <c r="AE941" i="14" s="1"/>
  <c r="X941" i="14"/>
  <c r="V941" i="14"/>
  <c r="AY940" i="14"/>
  <c r="AK940" i="14"/>
  <c r="AE940" i="14" s="1"/>
  <c r="X940" i="14"/>
  <c r="V940" i="14"/>
  <c r="AY939" i="14"/>
  <c r="AK939" i="14"/>
  <c r="AE939" i="14" s="1"/>
  <c r="X939" i="14"/>
  <c r="V939" i="14"/>
  <c r="AY938" i="14"/>
  <c r="AK938" i="14"/>
  <c r="AE938" i="14" s="1"/>
  <c r="X938" i="14"/>
  <c r="V938" i="14"/>
  <c r="AY937" i="14"/>
  <c r="X937" i="14"/>
  <c r="V937" i="14"/>
  <c r="AY936" i="14"/>
  <c r="AK936" i="14"/>
  <c r="AE936" i="14" s="1"/>
  <c r="X936" i="14"/>
  <c r="V936" i="14"/>
  <c r="AY935" i="14"/>
  <c r="AK935" i="14"/>
  <c r="AE935" i="14" s="1"/>
  <c r="X935" i="14"/>
  <c r="V935" i="14"/>
  <c r="AY934" i="14"/>
  <c r="AK934" i="14"/>
  <c r="AE934" i="14" s="1"/>
  <c r="X934" i="14"/>
  <c r="V934" i="14"/>
  <c r="AY933" i="14"/>
  <c r="AK933" i="14"/>
  <c r="AE933" i="14" s="1"/>
  <c r="X933" i="14"/>
  <c r="V933" i="14"/>
  <c r="AY932" i="14"/>
  <c r="AK932" i="14"/>
  <c r="AE932" i="14" s="1"/>
  <c r="X932" i="14"/>
  <c r="V932" i="14"/>
  <c r="AY931" i="14"/>
  <c r="AK931" i="14"/>
  <c r="AE931" i="14" s="1"/>
  <c r="X931" i="14"/>
  <c r="V931" i="14"/>
  <c r="AY930" i="14"/>
  <c r="AK930" i="14"/>
  <c r="AE930" i="14" s="1"/>
  <c r="X930" i="14"/>
  <c r="V930" i="14"/>
  <c r="AY929" i="14"/>
  <c r="AK929" i="14"/>
  <c r="AE929" i="14" s="1"/>
  <c r="X929" i="14"/>
  <c r="V929" i="14"/>
  <c r="AY928" i="14"/>
  <c r="AK928" i="14"/>
  <c r="AE928" i="14" s="1"/>
  <c r="X928" i="14"/>
  <c r="V928" i="14"/>
  <c r="AY927" i="14"/>
  <c r="AK927" i="14"/>
  <c r="AE927" i="14" s="1"/>
  <c r="X927" i="14"/>
  <c r="V927" i="14"/>
  <c r="AY926" i="14"/>
  <c r="AK926" i="14"/>
  <c r="AE926" i="14" s="1"/>
  <c r="X926" i="14"/>
  <c r="V926" i="14"/>
  <c r="AY925" i="14"/>
  <c r="AK925" i="14"/>
  <c r="AE925" i="14" s="1"/>
  <c r="X925" i="14"/>
  <c r="V925" i="14"/>
  <c r="AY924" i="14"/>
  <c r="AK924" i="14"/>
  <c r="AE924" i="14" s="1"/>
  <c r="X924" i="14"/>
  <c r="V924" i="14"/>
  <c r="AY923" i="14"/>
  <c r="AK923" i="14"/>
  <c r="AE923" i="14" s="1"/>
  <c r="X923" i="14"/>
  <c r="V923" i="14"/>
  <c r="AY922" i="14"/>
  <c r="AK922" i="14"/>
  <c r="AE922" i="14" s="1"/>
  <c r="X922" i="14"/>
  <c r="V922" i="14"/>
  <c r="AY921" i="14"/>
  <c r="AK921" i="14"/>
  <c r="AE921" i="14" s="1"/>
  <c r="X921" i="14"/>
  <c r="V921" i="14"/>
  <c r="AY920" i="14"/>
  <c r="AK920" i="14"/>
  <c r="AE920" i="14" s="1"/>
  <c r="X920" i="14"/>
  <c r="V920" i="14"/>
  <c r="AY919" i="14"/>
  <c r="AK919" i="14"/>
  <c r="AE919" i="14" s="1"/>
  <c r="X919" i="14"/>
  <c r="V919" i="14"/>
  <c r="AY918" i="14"/>
  <c r="AK918" i="14"/>
  <c r="AE918" i="14" s="1"/>
  <c r="X918" i="14"/>
  <c r="V918" i="14"/>
  <c r="AY917" i="14"/>
  <c r="X917" i="14"/>
  <c r="V917" i="14"/>
  <c r="AY916" i="14"/>
  <c r="X916" i="14"/>
  <c r="V916" i="14"/>
  <c r="AY915" i="14"/>
  <c r="AK915" i="14"/>
  <c r="AE915" i="14" s="1"/>
  <c r="X915" i="14"/>
  <c r="V915" i="14"/>
  <c r="AY914" i="14"/>
  <c r="AK914" i="14"/>
  <c r="AE914" i="14" s="1"/>
  <c r="X914" i="14"/>
  <c r="V914" i="14"/>
  <c r="AY913" i="14"/>
  <c r="AK913" i="14"/>
  <c r="AE913" i="14" s="1"/>
  <c r="X913" i="14"/>
  <c r="V913" i="14"/>
  <c r="AY912" i="14"/>
  <c r="AK912" i="14"/>
  <c r="AE912" i="14" s="1"/>
  <c r="X912" i="14"/>
  <c r="V912" i="14"/>
  <c r="AY911" i="14"/>
  <c r="AK911" i="14"/>
  <c r="AE911" i="14" s="1"/>
  <c r="X911" i="14"/>
  <c r="V911" i="14"/>
  <c r="AY910" i="14"/>
  <c r="AK910" i="14"/>
  <c r="AE910" i="14" s="1"/>
  <c r="X910" i="14"/>
  <c r="V910" i="14"/>
  <c r="AY909" i="14"/>
  <c r="AK909" i="14"/>
  <c r="AE909" i="14" s="1"/>
  <c r="X909" i="14"/>
  <c r="V909" i="14"/>
  <c r="AY908" i="14"/>
  <c r="AK908" i="14"/>
  <c r="AE908" i="14" s="1"/>
  <c r="X908" i="14"/>
  <c r="V908" i="14"/>
  <c r="AY907" i="14"/>
  <c r="AK907" i="14"/>
  <c r="AE907" i="14" s="1"/>
  <c r="X907" i="14"/>
  <c r="V907" i="14"/>
  <c r="AY906" i="14"/>
  <c r="AK906" i="14"/>
  <c r="AE906" i="14" s="1"/>
  <c r="X906" i="14"/>
  <c r="V906" i="14"/>
  <c r="AY905" i="14"/>
  <c r="AK905" i="14"/>
  <c r="AE905" i="14" s="1"/>
  <c r="X905" i="14"/>
  <c r="V905" i="14"/>
  <c r="AY904" i="14"/>
  <c r="AK904" i="14"/>
  <c r="AE904" i="14" s="1"/>
  <c r="X904" i="14"/>
  <c r="V904" i="14"/>
  <c r="AY903" i="14"/>
  <c r="AK903" i="14"/>
  <c r="AE903" i="14" s="1"/>
  <c r="X903" i="14"/>
  <c r="V903" i="14"/>
  <c r="AY902" i="14"/>
  <c r="AK902" i="14"/>
  <c r="AE902" i="14" s="1"/>
  <c r="X902" i="14"/>
  <c r="V902" i="14"/>
  <c r="AY901" i="14"/>
  <c r="AK901" i="14"/>
  <c r="AE901" i="14" s="1"/>
  <c r="X901" i="14"/>
  <c r="V901" i="14"/>
  <c r="AY900" i="14"/>
  <c r="AK900" i="14"/>
  <c r="AE900" i="14" s="1"/>
  <c r="X900" i="14"/>
  <c r="V900" i="14"/>
  <c r="AY899" i="14"/>
  <c r="AK899" i="14"/>
  <c r="AE899" i="14" s="1"/>
  <c r="X899" i="14"/>
  <c r="V899" i="14"/>
  <c r="V893" i="14"/>
  <c r="AM893" i="14" s="1"/>
  <c r="V892" i="14"/>
  <c r="V891" i="14"/>
  <c r="AM891" i="14" s="1"/>
  <c r="AY887" i="14"/>
  <c r="AK887" i="14"/>
  <c r="AE887" i="14" s="1"/>
  <c r="X887" i="14"/>
  <c r="V887" i="14"/>
  <c r="AY886" i="14"/>
  <c r="AK886" i="14"/>
  <c r="AE886" i="14" s="1"/>
  <c r="X886" i="14"/>
  <c r="V886" i="14"/>
  <c r="AY885" i="14"/>
  <c r="AK885" i="14"/>
  <c r="AE885" i="14" s="1"/>
  <c r="X885" i="14"/>
  <c r="V885" i="14"/>
  <c r="AY884" i="14"/>
  <c r="AK884" i="14"/>
  <c r="AE884" i="14" s="1"/>
  <c r="X884" i="14"/>
  <c r="V884" i="14"/>
  <c r="AY883" i="14"/>
  <c r="AK883" i="14"/>
  <c r="AE883" i="14" s="1"/>
  <c r="X883" i="14"/>
  <c r="V883" i="14"/>
  <c r="AY882" i="14"/>
  <c r="AK882" i="14"/>
  <c r="AE882" i="14" s="1"/>
  <c r="X882" i="14"/>
  <c r="V882" i="14"/>
  <c r="AY881" i="14"/>
  <c r="AK881" i="14"/>
  <c r="AE881" i="14" s="1"/>
  <c r="X881" i="14"/>
  <c r="V881" i="14"/>
  <c r="AY880" i="14"/>
  <c r="AK880" i="14"/>
  <c r="AE880" i="14" s="1"/>
  <c r="X880" i="14"/>
  <c r="V880" i="14"/>
  <c r="AY879" i="14"/>
  <c r="AK879" i="14"/>
  <c r="AE879" i="14" s="1"/>
  <c r="X879" i="14"/>
  <c r="V879" i="14"/>
  <c r="AY878" i="14"/>
  <c r="AK878" i="14"/>
  <c r="AE878" i="14" s="1"/>
  <c r="X878" i="14"/>
  <c r="V878" i="14"/>
  <c r="AY877" i="14"/>
  <c r="AK877" i="14"/>
  <c r="AE877" i="14" s="1"/>
  <c r="X877" i="14"/>
  <c r="V877" i="14"/>
  <c r="AY876" i="14"/>
  <c r="AK876" i="14"/>
  <c r="AE876" i="14" s="1"/>
  <c r="X876" i="14"/>
  <c r="V876" i="14"/>
  <c r="AY875" i="14"/>
  <c r="AK875" i="14"/>
  <c r="AE875" i="14" s="1"/>
  <c r="X875" i="14"/>
  <c r="V875" i="14"/>
  <c r="AY874" i="14"/>
  <c r="AK874" i="14"/>
  <c r="AE874" i="14" s="1"/>
  <c r="X874" i="14"/>
  <c r="V874" i="14"/>
  <c r="AY873" i="14"/>
  <c r="AK873" i="14"/>
  <c r="AE873" i="14" s="1"/>
  <c r="X873" i="14"/>
  <c r="V873" i="14"/>
  <c r="AY872" i="14"/>
  <c r="AK872" i="14"/>
  <c r="AE872" i="14" s="1"/>
  <c r="X872" i="14"/>
  <c r="V872" i="14"/>
  <c r="AY871" i="14"/>
  <c r="AK871" i="14"/>
  <c r="AE871" i="14" s="1"/>
  <c r="X871" i="14"/>
  <c r="V871" i="14"/>
  <c r="AY870" i="14"/>
  <c r="AK870" i="14"/>
  <c r="AE870" i="14" s="1"/>
  <c r="X870" i="14"/>
  <c r="V870" i="14"/>
  <c r="AY869" i="14"/>
  <c r="AK869" i="14"/>
  <c r="AE869" i="14" s="1"/>
  <c r="X869" i="14"/>
  <c r="V869" i="14"/>
  <c r="AY868" i="14"/>
  <c r="AK868" i="14"/>
  <c r="AE868" i="14" s="1"/>
  <c r="X868" i="14"/>
  <c r="V868" i="14"/>
  <c r="AY867" i="14"/>
  <c r="AK867" i="14"/>
  <c r="AE867" i="14" s="1"/>
  <c r="X867" i="14"/>
  <c r="V867" i="14"/>
  <c r="AY866" i="14"/>
  <c r="AK866" i="14"/>
  <c r="AE866" i="14" s="1"/>
  <c r="X866" i="14"/>
  <c r="V866" i="14"/>
  <c r="AY865" i="14"/>
  <c r="AK865" i="14"/>
  <c r="AE865" i="14" s="1"/>
  <c r="X865" i="14"/>
  <c r="V865" i="14"/>
  <c r="AY864" i="14"/>
  <c r="AK864" i="14"/>
  <c r="AE864" i="14" s="1"/>
  <c r="X864" i="14"/>
  <c r="V864" i="14"/>
  <c r="AY863" i="14"/>
  <c r="AK863" i="14"/>
  <c r="AE863" i="14" s="1"/>
  <c r="X863" i="14"/>
  <c r="V863" i="14"/>
  <c r="AY862" i="14"/>
  <c r="AK862" i="14"/>
  <c r="AE862" i="14" s="1"/>
  <c r="X862" i="14"/>
  <c r="V862" i="14"/>
  <c r="AY861" i="14"/>
  <c r="AK861" i="14"/>
  <c r="AE861" i="14" s="1"/>
  <c r="X861" i="14"/>
  <c r="V861" i="14"/>
  <c r="AY860" i="14"/>
  <c r="AK860" i="14"/>
  <c r="AE860" i="14" s="1"/>
  <c r="X860" i="14"/>
  <c r="V860" i="14"/>
  <c r="AY859" i="14"/>
  <c r="AK859" i="14"/>
  <c r="AE859" i="14" s="1"/>
  <c r="X859" i="14"/>
  <c r="V859" i="14"/>
  <c r="AY858" i="14"/>
  <c r="AK858" i="14"/>
  <c r="AE858" i="14" s="1"/>
  <c r="X858" i="14"/>
  <c r="V858" i="14"/>
  <c r="AY857" i="14"/>
  <c r="AK857" i="14"/>
  <c r="AE857" i="14" s="1"/>
  <c r="X857" i="14"/>
  <c r="V857" i="14"/>
  <c r="AY856" i="14"/>
  <c r="AK856" i="14"/>
  <c r="AE856" i="14" s="1"/>
  <c r="X856" i="14"/>
  <c r="V856" i="14"/>
  <c r="AY855" i="14"/>
  <c r="AK855" i="14"/>
  <c r="AE855" i="14" s="1"/>
  <c r="X855" i="14"/>
  <c r="V855" i="14"/>
  <c r="AY854" i="14"/>
  <c r="AK854" i="14"/>
  <c r="AE854" i="14" s="1"/>
  <c r="X854" i="14"/>
  <c r="V854" i="14"/>
  <c r="AY853" i="14"/>
  <c r="AK853" i="14"/>
  <c r="AE853" i="14" s="1"/>
  <c r="X853" i="14"/>
  <c r="V853" i="14"/>
  <c r="AY852" i="14"/>
  <c r="X852" i="14"/>
  <c r="V852" i="14"/>
  <c r="AY851" i="14"/>
  <c r="AK851" i="14"/>
  <c r="AE851" i="14" s="1"/>
  <c r="X851" i="14"/>
  <c r="V851" i="14"/>
  <c r="AY850" i="14"/>
  <c r="AK850" i="14"/>
  <c r="AE850" i="14" s="1"/>
  <c r="X850" i="14"/>
  <c r="V850" i="14"/>
  <c r="AY849" i="14"/>
  <c r="AK849" i="14"/>
  <c r="AE849" i="14" s="1"/>
  <c r="X849" i="14"/>
  <c r="V849" i="14"/>
  <c r="AY848" i="14"/>
  <c r="AK848" i="14"/>
  <c r="AE848" i="14" s="1"/>
  <c r="X848" i="14"/>
  <c r="V848" i="14"/>
  <c r="AY847" i="14"/>
  <c r="AK847" i="14"/>
  <c r="AE847" i="14" s="1"/>
  <c r="X847" i="14"/>
  <c r="V847" i="14"/>
  <c r="AY846" i="14"/>
  <c r="AK846" i="14"/>
  <c r="AE846" i="14" s="1"/>
  <c r="X846" i="14"/>
  <c r="V846" i="14"/>
  <c r="AY845" i="14"/>
  <c r="AK845" i="14"/>
  <c r="AE845" i="14" s="1"/>
  <c r="X845" i="14"/>
  <c r="V845" i="14"/>
  <c r="AY844" i="14"/>
  <c r="AK844" i="14"/>
  <c r="AE844" i="14" s="1"/>
  <c r="X844" i="14"/>
  <c r="V844" i="14"/>
  <c r="AY843" i="14"/>
  <c r="AK843" i="14"/>
  <c r="AE843" i="14" s="1"/>
  <c r="X843" i="14"/>
  <c r="V843" i="14"/>
  <c r="AY842" i="14"/>
  <c r="AK842" i="14"/>
  <c r="AE842" i="14" s="1"/>
  <c r="X842" i="14"/>
  <c r="V842" i="14"/>
  <c r="AY841" i="14"/>
  <c r="AK841" i="14"/>
  <c r="AE841" i="14" s="1"/>
  <c r="X841" i="14"/>
  <c r="V841" i="14"/>
  <c r="AY840" i="14"/>
  <c r="AK840" i="14"/>
  <c r="AE840" i="14" s="1"/>
  <c r="X840" i="14"/>
  <c r="V840" i="14"/>
  <c r="AY839" i="14"/>
  <c r="AK839" i="14"/>
  <c r="AE839" i="14" s="1"/>
  <c r="X839" i="14"/>
  <c r="V839" i="14"/>
  <c r="AY838" i="14"/>
  <c r="AK838" i="14"/>
  <c r="AE838" i="14" s="1"/>
  <c r="X838" i="14"/>
  <c r="V838" i="14"/>
  <c r="AY837" i="14"/>
  <c r="AK837" i="14"/>
  <c r="AE837" i="14" s="1"/>
  <c r="X837" i="14"/>
  <c r="V837" i="14"/>
  <c r="AY836" i="14"/>
  <c r="AK836" i="14"/>
  <c r="AE836" i="14" s="1"/>
  <c r="X836" i="14"/>
  <c r="V836" i="14"/>
  <c r="AY835" i="14"/>
  <c r="AK835" i="14"/>
  <c r="AE835" i="14" s="1"/>
  <c r="X835" i="14"/>
  <c r="V835" i="14"/>
  <c r="AY834" i="14"/>
  <c r="AK834" i="14"/>
  <c r="AE834" i="14" s="1"/>
  <c r="X834" i="14"/>
  <c r="V834" i="14"/>
  <c r="AY833" i="14"/>
  <c r="AK833" i="14"/>
  <c r="AE833" i="14" s="1"/>
  <c r="X833" i="14"/>
  <c r="V833" i="14"/>
  <c r="AY832" i="14"/>
  <c r="AK832" i="14"/>
  <c r="AE832" i="14" s="1"/>
  <c r="X832" i="14"/>
  <c r="V832" i="14"/>
  <c r="AY831" i="14"/>
  <c r="AK831" i="14"/>
  <c r="AE831" i="14" s="1"/>
  <c r="X831" i="14"/>
  <c r="V831" i="14"/>
  <c r="AY830" i="14"/>
  <c r="AK830" i="14"/>
  <c r="AE830" i="14" s="1"/>
  <c r="X830" i="14"/>
  <c r="V830" i="14"/>
  <c r="AY829" i="14"/>
  <c r="AK829" i="14"/>
  <c r="AE829" i="14" s="1"/>
  <c r="X829" i="14"/>
  <c r="V829" i="14"/>
  <c r="AY828" i="14"/>
  <c r="AK828" i="14"/>
  <c r="AE828" i="14" s="1"/>
  <c r="X828" i="14"/>
  <c r="V828" i="14"/>
  <c r="AY827" i="14"/>
  <c r="AK827" i="14"/>
  <c r="AE827" i="14" s="1"/>
  <c r="X827" i="14"/>
  <c r="V827" i="14"/>
  <c r="AY826" i="14"/>
  <c r="AK826" i="14"/>
  <c r="AE826" i="14" s="1"/>
  <c r="X826" i="14"/>
  <c r="V826" i="14"/>
  <c r="AY825" i="14"/>
  <c r="AK825" i="14"/>
  <c r="AE825" i="14" s="1"/>
  <c r="X825" i="14"/>
  <c r="V825" i="14"/>
  <c r="AY824" i="14"/>
  <c r="AK824" i="14"/>
  <c r="AE824" i="14" s="1"/>
  <c r="X824" i="14"/>
  <c r="V824" i="14"/>
  <c r="AY823" i="14"/>
  <c r="AK823" i="14"/>
  <c r="AE823" i="14" s="1"/>
  <c r="X823" i="14"/>
  <c r="V823" i="14"/>
  <c r="AY822" i="14"/>
  <c r="AK822" i="14"/>
  <c r="AE822" i="14" s="1"/>
  <c r="X822" i="14"/>
  <c r="V822" i="14"/>
  <c r="AY821" i="14"/>
  <c r="AK821" i="14"/>
  <c r="AE821" i="14" s="1"/>
  <c r="X821" i="14"/>
  <c r="V821" i="14"/>
  <c r="AY820" i="14"/>
  <c r="AK820" i="14"/>
  <c r="AE820" i="14" s="1"/>
  <c r="X820" i="14"/>
  <c r="V820" i="14"/>
  <c r="AY819" i="14"/>
  <c r="AK819" i="14"/>
  <c r="AE819" i="14" s="1"/>
  <c r="X819" i="14"/>
  <c r="V819" i="14"/>
  <c r="AY818" i="14"/>
  <c r="AK818" i="14"/>
  <c r="AE818" i="14" s="1"/>
  <c r="X818" i="14"/>
  <c r="V818" i="14"/>
  <c r="AY817" i="14"/>
  <c r="AK817" i="14"/>
  <c r="AE817" i="14" s="1"/>
  <c r="X817" i="14"/>
  <c r="V817" i="14"/>
  <c r="AY816" i="14"/>
  <c r="AK816" i="14"/>
  <c r="AE816" i="14" s="1"/>
  <c r="X816" i="14"/>
  <c r="V816" i="14"/>
  <c r="AY815" i="14"/>
  <c r="AK815" i="14"/>
  <c r="AE815" i="14" s="1"/>
  <c r="X815" i="14"/>
  <c r="V815" i="14"/>
  <c r="AY814" i="14"/>
  <c r="AK814" i="14"/>
  <c r="AE814" i="14" s="1"/>
  <c r="X814" i="14"/>
  <c r="V814" i="14"/>
  <c r="AY813" i="14"/>
  <c r="AK813" i="14"/>
  <c r="AE813" i="14" s="1"/>
  <c r="X813" i="14"/>
  <c r="V813" i="14"/>
  <c r="AY812" i="14"/>
  <c r="AK812" i="14"/>
  <c r="AE812" i="14" s="1"/>
  <c r="X812" i="14"/>
  <c r="V812" i="14"/>
  <c r="AY811" i="14"/>
  <c r="AK811" i="14"/>
  <c r="AE811" i="14" s="1"/>
  <c r="X811" i="14"/>
  <c r="V811" i="14"/>
  <c r="AY810" i="14"/>
  <c r="AK810" i="14"/>
  <c r="AE810" i="14" s="1"/>
  <c r="X810" i="14"/>
  <c r="V810" i="14"/>
  <c r="AY809" i="14"/>
  <c r="AK809" i="14"/>
  <c r="AE809" i="14" s="1"/>
  <c r="X809" i="14"/>
  <c r="V809" i="14"/>
  <c r="AY808" i="14"/>
  <c r="AK808" i="14"/>
  <c r="AE808" i="14" s="1"/>
  <c r="X808" i="14"/>
  <c r="V808" i="14"/>
  <c r="AY807" i="14"/>
  <c r="AK807" i="14"/>
  <c r="AE807" i="14" s="1"/>
  <c r="X807" i="14"/>
  <c r="V807" i="14"/>
  <c r="AY806" i="14"/>
  <c r="AK806" i="14"/>
  <c r="AE806" i="14" s="1"/>
  <c r="X806" i="14"/>
  <c r="V806" i="14"/>
  <c r="AY805" i="14"/>
  <c r="AK805" i="14"/>
  <c r="AE805" i="14" s="1"/>
  <c r="X805" i="14"/>
  <c r="V805" i="14"/>
  <c r="AY804" i="14"/>
  <c r="AK804" i="14"/>
  <c r="AE804" i="14" s="1"/>
  <c r="X804" i="14"/>
  <c r="V804" i="14"/>
  <c r="AY803" i="14"/>
  <c r="AK803" i="14"/>
  <c r="AE803" i="14" s="1"/>
  <c r="X803" i="14"/>
  <c r="V803" i="14"/>
  <c r="AY802" i="14"/>
  <c r="AK802" i="14"/>
  <c r="AE802" i="14" s="1"/>
  <c r="X802" i="14"/>
  <c r="V802" i="14"/>
  <c r="AY801" i="14"/>
  <c r="AK801" i="14"/>
  <c r="AE801" i="14" s="1"/>
  <c r="X801" i="14"/>
  <c r="V801" i="14"/>
  <c r="AY800" i="14"/>
  <c r="AK800" i="14"/>
  <c r="AE800" i="14" s="1"/>
  <c r="X800" i="14"/>
  <c r="V800" i="14"/>
  <c r="AY799" i="14"/>
  <c r="AK799" i="14"/>
  <c r="AE799" i="14" s="1"/>
  <c r="X799" i="14"/>
  <c r="V799" i="14"/>
  <c r="AY798" i="14"/>
  <c r="AK798" i="14"/>
  <c r="AE798" i="14" s="1"/>
  <c r="X798" i="14"/>
  <c r="V798" i="14"/>
  <c r="AY797" i="14"/>
  <c r="AK797" i="14"/>
  <c r="AE797" i="14" s="1"/>
  <c r="X797" i="14"/>
  <c r="V797" i="14"/>
  <c r="AY796" i="14"/>
  <c r="AK796" i="14"/>
  <c r="AE796" i="14" s="1"/>
  <c r="X796" i="14"/>
  <c r="V796" i="14"/>
  <c r="AY795" i="14"/>
  <c r="AK795" i="14"/>
  <c r="AE795" i="14" s="1"/>
  <c r="X795" i="14"/>
  <c r="V795" i="14"/>
  <c r="AY794" i="14"/>
  <c r="AK794" i="14"/>
  <c r="AE794" i="14" s="1"/>
  <c r="X794" i="14"/>
  <c r="V794" i="14"/>
  <c r="AY793" i="14"/>
  <c r="AK793" i="14"/>
  <c r="AE793" i="14" s="1"/>
  <c r="X793" i="14"/>
  <c r="V793" i="14"/>
  <c r="AY792" i="14"/>
  <c r="AK792" i="14"/>
  <c r="AE792" i="14" s="1"/>
  <c r="X792" i="14"/>
  <c r="V792" i="14"/>
  <c r="AY791" i="14"/>
  <c r="AK791" i="14"/>
  <c r="AE791" i="14" s="1"/>
  <c r="X791" i="14"/>
  <c r="V791" i="14"/>
  <c r="AY790" i="14"/>
  <c r="AK790" i="14"/>
  <c r="AE790" i="14" s="1"/>
  <c r="X790" i="14"/>
  <c r="V790" i="14"/>
  <c r="AY789" i="14"/>
  <c r="AK789" i="14"/>
  <c r="AE789" i="14" s="1"/>
  <c r="X789" i="14"/>
  <c r="V789" i="14"/>
  <c r="AY788" i="14"/>
  <c r="AK788" i="14"/>
  <c r="AE788" i="14" s="1"/>
  <c r="X788" i="14"/>
  <c r="V788" i="14"/>
  <c r="AY787" i="14"/>
  <c r="AK787" i="14"/>
  <c r="AE787" i="14" s="1"/>
  <c r="X787" i="14"/>
  <c r="V787" i="14"/>
  <c r="AY786" i="14"/>
  <c r="AK786" i="14"/>
  <c r="AE786" i="14" s="1"/>
  <c r="X786" i="14"/>
  <c r="V786" i="14"/>
  <c r="AY785" i="14"/>
  <c r="AK785" i="14"/>
  <c r="AE785" i="14" s="1"/>
  <c r="X785" i="14"/>
  <c r="V785" i="14"/>
  <c r="AY784" i="14"/>
  <c r="AK784" i="14"/>
  <c r="AE784" i="14" s="1"/>
  <c r="X784" i="14"/>
  <c r="V784" i="14"/>
  <c r="AY783" i="14"/>
  <c r="AK783" i="14"/>
  <c r="AE783" i="14" s="1"/>
  <c r="X783" i="14"/>
  <c r="V783" i="14"/>
  <c r="AY782" i="14"/>
  <c r="AK782" i="14"/>
  <c r="AE782" i="14" s="1"/>
  <c r="X782" i="14"/>
  <c r="V782" i="14"/>
  <c r="AY781" i="14"/>
  <c r="AK781" i="14"/>
  <c r="AE781" i="14" s="1"/>
  <c r="X781" i="14"/>
  <c r="V781" i="14"/>
  <c r="AY780" i="14"/>
  <c r="AK780" i="14"/>
  <c r="AE780" i="14" s="1"/>
  <c r="X780" i="14"/>
  <c r="V780" i="14"/>
  <c r="AY779" i="14"/>
  <c r="AK779" i="14"/>
  <c r="AE779" i="14" s="1"/>
  <c r="X779" i="14"/>
  <c r="V779" i="14"/>
  <c r="AY778" i="14"/>
  <c r="AK778" i="14"/>
  <c r="AE778" i="14" s="1"/>
  <c r="X778" i="14"/>
  <c r="V778" i="14"/>
  <c r="AY777" i="14"/>
  <c r="AK777" i="14"/>
  <c r="AE777" i="14" s="1"/>
  <c r="X777" i="14"/>
  <c r="V777" i="14"/>
  <c r="AY776" i="14"/>
  <c r="AK776" i="14"/>
  <c r="AE776" i="14" s="1"/>
  <c r="X776" i="14"/>
  <c r="V776" i="14"/>
  <c r="AY775" i="14"/>
  <c r="AK775" i="14"/>
  <c r="AE775" i="14" s="1"/>
  <c r="X775" i="14"/>
  <c r="V775" i="14"/>
  <c r="AY774" i="14"/>
  <c r="AK774" i="14"/>
  <c r="AE774" i="14" s="1"/>
  <c r="X774" i="14"/>
  <c r="V774" i="14"/>
  <c r="AY773" i="14"/>
  <c r="AK773" i="14"/>
  <c r="AE773" i="14" s="1"/>
  <c r="X773" i="14"/>
  <c r="V773" i="14"/>
  <c r="AY772" i="14"/>
  <c r="AK772" i="14"/>
  <c r="AE772" i="14" s="1"/>
  <c r="X772" i="14"/>
  <c r="V772" i="14"/>
  <c r="AY771" i="14"/>
  <c r="AK771" i="14"/>
  <c r="AE771" i="14" s="1"/>
  <c r="X771" i="14"/>
  <c r="V771" i="14"/>
  <c r="AY770" i="14"/>
  <c r="AK770" i="14"/>
  <c r="AE770" i="14" s="1"/>
  <c r="X770" i="14"/>
  <c r="V770" i="14"/>
  <c r="AY769" i="14"/>
  <c r="AK769" i="14"/>
  <c r="AE769" i="14" s="1"/>
  <c r="X769" i="14"/>
  <c r="V769" i="14"/>
  <c r="AY768" i="14"/>
  <c r="AK768" i="14"/>
  <c r="AE768" i="14" s="1"/>
  <c r="X768" i="14"/>
  <c r="V768" i="14"/>
  <c r="AY767" i="14"/>
  <c r="AK767" i="14"/>
  <c r="AE767" i="14" s="1"/>
  <c r="X767" i="14"/>
  <c r="V767" i="14"/>
  <c r="AY766" i="14"/>
  <c r="AK766" i="14"/>
  <c r="AE766" i="14" s="1"/>
  <c r="X766" i="14"/>
  <c r="V766" i="14"/>
  <c r="AY765" i="14"/>
  <c r="AK765" i="14"/>
  <c r="AE765" i="14" s="1"/>
  <c r="X765" i="14"/>
  <c r="V765" i="14"/>
  <c r="AY764" i="14"/>
  <c r="AK764" i="14"/>
  <c r="AE764" i="14" s="1"/>
  <c r="X764" i="14"/>
  <c r="V764" i="14"/>
  <c r="AY763" i="14"/>
  <c r="AK763" i="14"/>
  <c r="AE763" i="14" s="1"/>
  <c r="X763" i="14"/>
  <c r="V763" i="14"/>
  <c r="AY762" i="14"/>
  <c r="AK762" i="14"/>
  <c r="AE762" i="14" s="1"/>
  <c r="X762" i="14"/>
  <c r="V762" i="14"/>
  <c r="AY761" i="14"/>
  <c r="AK761" i="14"/>
  <c r="AE761" i="14" s="1"/>
  <c r="X761" i="14"/>
  <c r="V761" i="14"/>
  <c r="AY760" i="14"/>
  <c r="AK760" i="14"/>
  <c r="AE760" i="14" s="1"/>
  <c r="X760" i="14"/>
  <c r="V760" i="14"/>
  <c r="AY759" i="14"/>
  <c r="AK759" i="14"/>
  <c r="AE759" i="14" s="1"/>
  <c r="X759" i="14"/>
  <c r="V759" i="14"/>
  <c r="AY758" i="14"/>
  <c r="AK758" i="14"/>
  <c r="AE758" i="14" s="1"/>
  <c r="X758" i="14"/>
  <c r="V758" i="14"/>
  <c r="AY757" i="14"/>
  <c r="AK757" i="14"/>
  <c r="AE757" i="14" s="1"/>
  <c r="X757" i="14"/>
  <c r="V757" i="14"/>
  <c r="AY756" i="14"/>
  <c r="AK756" i="14"/>
  <c r="AE756" i="14" s="1"/>
  <c r="X756" i="14"/>
  <c r="V756" i="14"/>
  <c r="AY755" i="14"/>
  <c r="AK755" i="14"/>
  <c r="AE755" i="14" s="1"/>
  <c r="X755" i="14"/>
  <c r="V755" i="14"/>
  <c r="AY754" i="14"/>
  <c r="AK754" i="14"/>
  <c r="AE754" i="14" s="1"/>
  <c r="X754" i="14"/>
  <c r="V754" i="14"/>
  <c r="AY753" i="14"/>
  <c r="AK753" i="14"/>
  <c r="AE753" i="14" s="1"/>
  <c r="X753" i="14"/>
  <c r="V753" i="14"/>
  <c r="AY752" i="14"/>
  <c r="AK752" i="14"/>
  <c r="AE752" i="14" s="1"/>
  <c r="X752" i="14"/>
  <c r="V752" i="14"/>
  <c r="AY751" i="14"/>
  <c r="AK751" i="14"/>
  <c r="AE751" i="14" s="1"/>
  <c r="X751" i="14"/>
  <c r="V751" i="14"/>
  <c r="AY750" i="14"/>
  <c r="AK750" i="14"/>
  <c r="AE750" i="14" s="1"/>
  <c r="X750" i="14"/>
  <c r="V750" i="14"/>
  <c r="AY749" i="14"/>
  <c r="AK749" i="14"/>
  <c r="AE749" i="14" s="1"/>
  <c r="X749" i="14"/>
  <c r="V749" i="14"/>
  <c r="AY748" i="14"/>
  <c r="AK748" i="14"/>
  <c r="AE748" i="14" s="1"/>
  <c r="X748" i="14"/>
  <c r="V748" i="14"/>
  <c r="AY747" i="14"/>
  <c r="AK747" i="14"/>
  <c r="AE747" i="14" s="1"/>
  <c r="X747" i="14"/>
  <c r="V747" i="14"/>
  <c r="AY746" i="14"/>
  <c r="AK746" i="14"/>
  <c r="AE746" i="14" s="1"/>
  <c r="X746" i="14"/>
  <c r="V746" i="14"/>
  <c r="AY745" i="14"/>
  <c r="AK745" i="14"/>
  <c r="AE745" i="14" s="1"/>
  <c r="X745" i="14"/>
  <c r="V745" i="14"/>
  <c r="AY744" i="14"/>
  <c r="AK744" i="14"/>
  <c r="AE744" i="14" s="1"/>
  <c r="X744" i="14"/>
  <c r="V744" i="14"/>
  <c r="AY743" i="14"/>
  <c r="AK743" i="14"/>
  <c r="AE743" i="14" s="1"/>
  <c r="X743" i="14"/>
  <c r="V743" i="14"/>
  <c r="AY742" i="14"/>
  <c r="AK742" i="14"/>
  <c r="AE742" i="14" s="1"/>
  <c r="X742" i="14"/>
  <c r="V742" i="14"/>
  <c r="AY741" i="14"/>
  <c r="AK741" i="14"/>
  <c r="AE741" i="14" s="1"/>
  <c r="X741" i="14"/>
  <c r="V741" i="14"/>
  <c r="AY740" i="14"/>
  <c r="AK740" i="14"/>
  <c r="AE740" i="14" s="1"/>
  <c r="X740" i="14"/>
  <c r="V740" i="14"/>
  <c r="AY739" i="14"/>
  <c r="AK739" i="14"/>
  <c r="AE739" i="14" s="1"/>
  <c r="X739" i="14"/>
  <c r="V739" i="14"/>
  <c r="AY738" i="14"/>
  <c r="AK738" i="14"/>
  <c r="AE738" i="14" s="1"/>
  <c r="X738" i="14"/>
  <c r="V738" i="14"/>
  <c r="AY737" i="14"/>
  <c r="AK737" i="14"/>
  <c r="AE737" i="14" s="1"/>
  <c r="X737" i="14"/>
  <c r="V737" i="14"/>
  <c r="AY736" i="14"/>
  <c r="AK736" i="14"/>
  <c r="AE736" i="14" s="1"/>
  <c r="X736" i="14"/>
  <c r="V736" i="14"/>
  <c r="AY735" i="14"/>
  <c r="AK735" i="14"/>
  <c r="AE735" i="14" s="1"/>
  <c r="X735" i="14"/>
  <c r="V735" i="14"/>
  <c r="AY734" i="14"/>
  <c r="AK734" i="14"/>
  <c r="AE734" i="14" s="1"/>
  <c r="X734" i="14"/>
  <c r="V734" i="14"/>
  <c r="AY733" i="14"/>
  <c r="AK733" i="14"/>
  <c r="AE733" i="14" s="1"/>
  <c r="X733" i="14"/>
  <c r="V733" i="14"/>
  <c r="AY732" i="14"/>
  <c r="AK732" i="14"/>
  <c r="AE732" i="14" s="1"/>
  <c r="X732" i="14"/>
  <c r="V732" i="14"/>
  <c r="AY731" i="14"/>
  <c r="AK731" i="14"/>
  <c r="AE731" i="14" s="1"/>
  <c r="X731" i="14"/>
  <c r="V731" i="14"/>
  <c r="AY730" i="14"/>
  <c r="AK730" i="14"/>
  <c r="AE730" i="14" s="1"/>
  <c r="X730" i="14"/>
  <c r="V730" i="14"/>
  <c r="AY729" i="14"/>
  <c r="AK729" i="14"/>
  <c r="AE729" i="14" s="1"/>
  <c r="X729" i="14"/>
  <c r="V729" i="14"/>
  <c r="AY728" i="14"/>
  <c r="AK728" i="14"/>
  <c r="AE728" i="14" s="1"/>
  <c r="X728" i="14"/>
  <c r="V728" i="14"/>
  <c r="AY727" i="14"/>
  <c r="AK727" i="14"/>
  <c r="AE727" i="14" s="1"/>
  <c r="X727" i="14"/>
  <c r="V727" i="14"/>
  <c r="AY726" i="14"/>
  <c r="AK726" i="14"/>
  <c r="AE726" i="14" s="1"/>
  <c r="X726" i="14"/>
  <c r="V726" i="14"/>
  <c r="AY725" i="14"/>
  <c r="AK725" i="14"/>
  <c r="AE725" i="14" s="1"/>
  <c r="X725" i="14"/>
  <c r="V725" i="14"/>
  <c r="AY724" i="14"/>
  <c r="AK724" i="14"/>
  <c r="AE724" i="14" s="1"/>
  <c r="X724" i="14"/>
  <c r="V724" i="14"/>
  <c r="AY723" i="14"/>
  <c r="AK723" i="14"/>
  <c r="AE723" i="14" s="1"/>
  <c r="X723" i="14"/>
  <c r="V723" i="14"/>
  <c r="AY722" i="14"/>
  <c r="AK722" i="14"/>
  <c r="AE722" i="14" s="1"/>
  <c r="X722" i="14"/>
  <c r="V722" i="14"/>
  <c r="AY721" i="14"/>
  <c r="AK721" i="14"/>
  <c r="AE721" i="14" s="1"/>
  <c r="X721" i="14"/>
  <c r="V721" i="14"/>
  <c r="AY720" i="14"/>
  <c r="AK720" i="14"/>
  <c r="AE720" i="14" s="1"/>
  <c r="X720" i="14"/>
  <c r="V720" i="14"/>
  <c r="AY719" i="14"/>
  <c r="AK719" i="14"/>
  <c r="AE719" i="14" s="1"/>
  <c r="X719" i="14"/>
  <c r="V719" i="14"/>
  <c r="AY718" i="14"/>
  <c r="AK718" i="14"/>
  <c r="AE718" i="14" s="1"/>
  <c r="X718" i="14"/>
  <c r="V718" i="14"/>
  <c r="AY717" i="14"/>
  <c r="AK717" i="14"/>
  <c r="AE717" i="14" s="1"/>
  <c r="X717" i="14"/>
  <c r="V717" i="14"/>
  <c r="AY716" i="14"/>
  <c r="AK716" i="14"/>
  <c r="AE716" i="14" s="1"/>
  <c r="X716" i="14"/>
  <c r="V716" i="14"/>
  <c r="AY715" i="14"/>
  <c r="AK715" i="14"/>
  <c r="AE715" i="14" s="1"/>
  <c r="X715" i="14"/>
  <c r="V715" i="14"/>
  <c r="AY714" i="14"/>
  <c r="AK714" i="14"/>
  <c r="AE714" i="14" s="1"/>
  <c r="X714" i="14"/>
  <c r="V714" i="14"/>
  <c r="AY713" i="14"/>
  <c r="AK713" i="14"/>
  <c r="AE713" i="14" s="1"/>
  <c r="X713" i="14"/>
  <c r="V713" i="14"/>
  <c r="AY712" i="14"/>
  <c r="AK712" i="14"/>
  <c r="AE712" i="14" s="1"/>
  <c r="X712" i="14"/>
  <c r="V712" i="14"/>
  <c r="AY711" i="14"/>
  <c r="AK711" i="14"/>
  <c r="AE711" i="14" s="1"/>
  <c r="X711" i="14"/>
  <c r="V711" i="14"/>
  <c r="AY710" i="14"/>
  <c r="AK710" i="14"/>
  <c r="AE710" i="14" s="1"/>
  <c r="X710" i="14"/>
  <c r="V710" i="14"/>
  <c r="AY709" i="14"/>
  <c r="AK709" i="14"/>
  <c r="AE709" i="14" s="1"/>
  <c r="X709" i="14"/>
  <c r="V709" i="14"/>
  <c r="AY708" i="14"/>
  <c r="AK708" i="14"/>
  <c r="AE708" i="14" s="1"/>
  <c r="X708" i="14"/>
  <c r="V708" i="14"/>
  <c r="AY707" i="14"/>
  <c r="AK707" i="14"/>
  <c r="AE707" i="14" s="1"/>
  <c r="X707" i="14"/>
  <c r="V707" i="14"/>
  <c r="AY706" i="14"/>
  <c r="AK706" i="14"/>
  <c r="AE706" i="14" s="1"/>
  <c r="X706" i="14"/>
  <c r="V706" i="14"/>
  <c r="AY705" i="14"/>
  <c r="AK705" i="14"/>
  <c r="AE705" i="14" s="1"/>
  <c r="X705" i="14"/>
  <c r="V705" i="14"/>
  <c r="AY704" i="14"/>
  <c r="AK704" i="14"/>
  <c r="AE704" i="14" s="1"/>
  <c r="X704" i="14"/>
  <c r="V704" i="14"/>
  <c r="AY703" i="14"/>
  <c r="AK703" i="14"/>
  <c r="AE703" i="14" s="1"/>
  <c r="X703" i="14"/>
  <c r="V703" i="14"/>
  <c r="AY702" i="14"/>
  <c r="AK702" i="14"/>
  <c r="AE702" i="14" s="1"/>
  <c r="X702" i="14"/>
  <c r="V702" i="14"/>
  <c r="AY701" i="14"/>
  <c r="AK701" i="14"/>
  <c r="AE701" i="14" s="1"/>
  <c r="X701" i="14"/>
  <c r="V701" i="14"/>
  <c r="AY700" i="14"/>
  <c r="AK700" i="14"/>
  <c r="AE700" i="14" s="1"/>
  <c r="X700" i="14"/>
  <c r="V700" i="14"/>
  <c r="AY699" i="14"/>
  <c r="AK699" i="14"/>
  <c r="AE699" i="14" s="1"/>
  <c r="X699" i="14"/>
  <c r="V699" i="14"/>
  <c r="AY698" i="14"/>
  <c r="AK698" i="14"/>
  <c r="AE698" i="14" s="1"/>
  <c r="X698" i="14"/>
  <c r="V698" i="14"/>
  <c r="AY697" i="14"/>
  <c r="AK697" i="14"/>
  <c r="AE697" i="14" s="1"/>
  <c r="X697" i="14"/>
  <c r="V697" i="14"/>
  <c r="AY696" i="14"/>
  <c r="AK696" i="14"/>
  <c r="AE696" i="14" s="1"/>
  <c r="X696" i="14"/>
  <c r="V696" i="14"/>
  <c r="AY695" i="14"/>
  <c r="AK695" i="14"/>
  <c r="AE695" i="14" s="1"/>
  <c r="X695" i="14"/>
  <c r="V695" i="14"/>
  <c r="AY694" i="14"/>
  <c r="AK694" i="14"/>
  <c r="AE694" i="14" s="1"/>
  <c r="X694" i="14"/>
  <c r="V694" i="14"/>
  <c r="AY693" i="14"/>
  <c r="AK693" i="14"/>
  <c r="AE693" i="14" s="1"/>
  <c r="X693" i="14"/>
  <c r="V693" i="14"/>
  <c r="AY692" i="14"/>
  <c r="AK692" i="14"/>
  <c r="AE692" i="14" s="1"/>
  <c r="X692" i="14"/>
  <c r="V692" i="14"/>
  <c r="AY691" i="14"/>
  <c r="AK691" i="14"/>
  <c r="AE691" i="14" s="1"/>
  <c r="X691" i="14"/>
  <c r="V691" i="14"/>
  <c r="AY690" i="14"/>
  <c r="AK690" i="14"/>
  <c r="AE690" i="14" s="1"/>
  <c r="X690" i="14"/>
  <c r="V690" i="14"/>
  <c r="AY689" i="14"/>
  <c r="AK689" i="14"/>
  <c r="AE689" i="14" s="1"/>
  <c r="X689" i="14"/>
  <c r="V689" i="14"/>
  <c r="AY688" i="14"/>
  <c r="AK688" i="14"/>
  <c r="AE688" i="14" s="1"/>
  <c r="X688" i="14"/>
  <c r="V688" i="14"/>
  <c r="AY687" i="14"/>
  <c r="AK687" i="14"/>
  <c r="AE687" i="14" s="1"/>
  <c r="X687" i="14"/>
  <c r="V687" i="14"/>
  <c r="AY686" i="14"/>
  <c r="AK686" i="14"/>
  <c r="AE686" i="14" s="1"/>
  <c r="X686" i="14"/>
  <c r="V686" i="14"/>
  <c r="AY685" i="14"/>
  <c r="AK685" i="14"/>
  <c r="AE685" i="14" s="1"/>
  <c r="X685" i="14"/>
  <c r="V685" i="14"/>
  <c r="AY684" i="14"/>
  <c r="AK684" i="14"/>
  <c r="AE684" i="14" s="1"/>
  <c r="X684" i="14"/>
  <c r="V684" i="14"/>
  <c r="AY683" i="14"/>
  <c r="AK683" i="14"/>
  <c r="AE683" i="14" s="1"/>
  <c r="X683" i="14"/>
  <c r="V683" i="14"/>
  <c r="AY682" i="14"/>
  <c r="AK682" i="14"/>
  <c r="AE682" i="14" s="1"/>
  <c r="X682" i="14"/>
  <c r="V682" i="14"/>
  <c r="AY681" i="14"/>
  <c r="AK681" i="14"/>
  <c r="AE681" i="14" s="1"/>
  <c r="X681" i="14"/>
  <c r="V681" i="14"/>
  <c r="AY680" i="14"/>
  <c r="AK680" i="14"/>
  <c r="AE680" i="14" s="1"/>
  <c r="X680" i="14"/>
  <c r="V680" i="14"/>
  <c r="AY679" i="14"/>
  <c r="AK679" i="14"/>
  <c r="AE679" i="14" s="1"/>
  <c r="X679" i="14"/>
  <c r="V679" i="14"/>
  <c r="AY678" i="14"/>
  <c r="AK678" i="14"/>
  <c r="AE678" i="14" s="1"/>
  <c r="X678" i="14"/>
  <c r="V678" i="14"/>
  <c r="AY677" i="14"/>
  <c r="AK677" i="14"/>
  <c r="AE677" i="14" s="1"/>
  <c r="X677" i="14"/>
  <c r="V677" i="14"/>
  <c r="AY676" i="14"/>
  <c r="AK676" i="14"/>
  <c r="AE676" i="14" s="1"/>
  <c r="X676" i="14"/>
  <c r="V676" i="14"/>
  <c r="AY675" i="14"/>
  <c r="AK675" i="14"/>
  <c r="AE675" i="14" s="1"/>
  <c r="X675" i="14"/>
  <c r="V675" i="14"/>
  <c r="AY674" i="14"/>
  <c r="AK674" i="14"/>
  <c r="AE674" i="14" s="1"/>
  <c r="X674" i="14"/>
  <c r="V674" i="14"/>
  <c r="AY673" i="14"/>
  <c r="AK673" i="14"/>
  <c r="AE673" i="14" s="1"/>
  <c r="X673" i="14"/>
  <c r="V673" i="14"/>
  <c r="AY672" i="14"/>
  <c r="AK672" i="14"/>
  <c r="AE672" i="14" s="1"/>
  <c r="X672" i="14"/>
  <c r="V672" i="14"/>
  <c r="AY671" i="14"/>
  <c r="AK671" i="14"/>
  <c r="AE671" i="14" s="1"/>
  <c r="X671" i="14"/>
  <c r="V671" i="14"/>
  <c r="AY670" i="14"/>
  <c r="AK670" i="14"/>
  <c r="AE670" i="14" s="1"/>
  <c r="X670" i="14"/>
  <c r="V670" i="14"/>
  <c r="AY669" i="14"/>
  <c r="AK669" i="14"/>
  <c r="AE669" i="14" s="1"/>
  <c r="X669" i="14"/>
  <c r="V669" i="14"/>
  <c r="AY668" i="14"/>
  <c r="AK668" i="14"/>
  <c r="AE668" i="14" s="1"/>
  <c r="X668" i="14"/>
  <c r="V668" i="14"/>
  <c r="AY667" i="14"/>
  <c r="AK667" i="14"/>
  <c r="AE667" i="14" s="1"/>
  <c r="X667" i="14"/>
  <c r="V667" i="14"/>
  <c r="AY666" i="14"/>
  <c r="AK666" i="14"/>
  <c r="AE666" i="14" s="1"/>
  <c r="X666" i="14"/>
  <c r="V666" i="14"/>
  <c r="AY665" i="14"/>
  <c r="AK665" i="14"/>
  <c r="AE665" i="14" s="1"/>
  <c r="X665" i="14"/>
  <c r="V665" i="14"/>
  <c r="AY664" i="14"/>
  <c r="AK664" i="14"/>
  <c r="AE664" i="14" s="1"/>
  <c r="X664" i="14"/>
  <c r="V664" i="14"/>
  <c r="AY663" i="14"/>
  <c r="AK663" i="14"/>
  <c r="AE663" i="14" s="1"/>
  <c r="X663" i="14"/>
  <c r="V663" i="14"/>
  <c r="AY662" i="14"/>
  <c r="AK662" i="14"/>
  <c r="AE662" i="14" s="1"/>
  <c r="X662" i="14"/>
  <c r="V662" i="14"/>
  <c r="AY661" i="14"/>
  <c r="AK661" i="14"/>
  <c r="AE661" i="14" s="1"/>
  <c r="X661" i="14"/>
  <c r="V661" i="14"/>
  <c r="AY660" i="14"/>
  <c r="AK660" i="14"/>
  <c r="AE660" i="14" s="1"/>
  <c r="X660" i="14"/>
  <c r="V660" i="14"/>
  <c r="AY659" i="14"/>
  <c r="AK659" i="14"/>
  <c r="AE659" i="14" s="1"/>
  <c r="X659" i="14"/>
  <c r="V659" i="14"/>
  <c r="AY658" i="14"/>
  <c r="AK658" i="14"/>
  <c r="AE658" i="14" s="1"/>
  <c r="X658" i="14"/>
  <c r="V658" i="14"/>
  <c r="AY657" i="14"/>
  <c r="AK657" i="14"/>
  <c r="AE657" i="14" s="1"/>
  <c r="X657" i="14"/>
  <c r="V657" i="14"/>
  <c r="AY656" i="14"/>
  <c r="AK656" i="14"/>
  <c r="AE656" i="14" s="1"/>
  <c r="X656" i="14"/>
  <c r="V656" i="14"/>
  <c r="AY655" i="14"/>
  <c r="AK655" i="14"/>
  <c r="AE655" i="14" s="1"/>
  <c r="X655" i="14"/>
  <c r="V655" i="14"/>
  <c r="AY654" i="14"/>
  <c r="AK654" i="14"/>
  <c r="AE654" i="14" s="1"/>
  <c r="X654" i="14"/>
  <c r="V654" i="14"/>
  <c r="AY653" i="14"/>
  <c r="AK653" i="14"/>
  <c r="AE653" i="14" s="1"/>
  <c r="X653" i="14"/>
  <c r="V653" i="14"/>
  <c r="AY652" i="14"/>
  <c r="AK652" i="14"/>
  <c r="AE652" i="14" s="1"/>
  <c r="X652" i="14"/>
  <c r="V652" i="14"/>
  <c r="AY651" i="14"/>
  <c r="AK651" i="14"/>
  <c r="AE651" i="14" s="1"/>
  <c r="X651" i="14"/>
  <c r="V651" i="14"/>
  <c r="AY650" i="14"/>
  <c r="AK650" i="14"/>
  <c r="AE650" i="14" s="1"/>
  <c r="X650" i="14"/>
  <c r="V650" i="14"/>
  <c r="AY649" i="14"/>
  <c r="AK649" i="14"/>
  <c r="AE649" i="14" s="1"/>
  <c r="X649" i="14"/>
  <c r="V649" i="14"/>
  <c r="AY648" i="14"/>
  <c r="AK648" i="14"/>
  <c r="AE648" i="14" s="1"/>
  <c r="X648" i="14"/>
  <c r="V648" i="14"/>
  <c r="AY647" i="14"/>
  <c r="AK647" i="14"/>
  <c r="AE647" i="14" s="1"/>
  <c r="X647" i="14"/>
  <c r="V647" i="14"/>
  <c r="AY646" i="14"/>
  <c r="AK646" i="14"/>
  <c r="AE646" i="14" s="1"/>
  <c r="X646" i="14"/>
  <c r="V646" i="14"/>
  <c r="AY645" i="14"/>
  <c r="AK645" i="14"/>
  <c r="AE645" i="14" s="1"/>
  <c r="X645" i="14"/>
  <c r="V645" i="14"/>
  <c r="AY644" i="14"/>
  <c r="AK644" i="14"/>
  <c r="AE644" i="14" s="1"/>
  <c r="X644" i="14"/>
  <c r="V644" i="14"/>
  <c r="AY643" i="14"/>
  <c r="AK643" i="14"/>
  <c r="AE643" i="14" s="1"/>
  <c r="X643" i="14"/>
  <c r="V643" i="14"/>
  <c r="AY642" i="14"/>
  <c r="AK642" i="14"/>
  <c r="AE642" i="14" s="1"/>
  <c r="X642" i="14"/>
  <c r="V642" i="14"/>
  <c r="AY641" i="14"/>
  <c r="AK641" i="14"/>
  <c r="AE641" i="14" s="1"/>
  <c r="X641" i="14"/>
  <c r="V641" i="14"/>
  <c r="AY640" i="14"/>
  <c r="AK640" i="14"/>
  <c r="AE640" i="14" s="1"/>
  <c r="X640" i="14"/>
  <c r="V640" i="14"/>
  <c r="AY639" i="14"/>
  <c r="AK639" i="14"/>
  <c r="AE639" i="14" s="1"/>
  <c r="X639" i="14"/>
  <c r="V639" i="14"/>
  <c r="AY638" i="14"/>
  <c r="AK638" i="14"/>
  <c r="AE638" i="14" s="1"/>
  <c r="X638" i="14"/>
  <c r="V638" i="14"/>
  <c r="AY637" i="14"/>
  <c r="AK637" i="14"/>
  <c r="AE637" i="14" s="1"/>
  <c r="X637" i="14"/>
  <c r="V637" i="14"/>
  <c r="AY636" i="14"/>
  <c r="AK636" i="14"/>
  <c r="AE636" i="14" s="1"/>
  <c r="X636" i="14"/>
  <c r="V636" i="14"/>
  <c r="AY635" i="14"/>
  <c r="AK635" i="14"/>
  <c r="AE635" i="14" s="1"/>
  <c r="X635" i="14"/>
  <c r="V635" i="14"/>
  <c r="AY634" i="14"/>
  <c r="AK634" i="14"/>
  <c r="AE634" i="14" s="1"/>
  <c r="X634" i="14"/>
  <c r="V634" i="14"/>
  <c r="AY633" i="14"/>
  <c r="AK633" i="14"/>
  <c r="AE633" i="14" s="1"/>
  <c r="X633" i="14"/>
  <c r="V633" i="14"/>
  <c r="AY632" i="14"/>
  <c r="AK632" i="14"/>
  <c r="AE632" i="14" s="1"/>
  <c r="X632" i="14"/>
  <c r="V632" i="14"/>
  <c r="AY631" i="14"/>
  <c r="AK631" i="14"/>
  <c r="AE631" i="14" s="1"/>
  <c r="X631" i="14"/>
  <c r="V631" i="14"/>
  <c r="AY630" i="14"/>
  <c r="AK630" i="14"/>
  <c r="AE630" i="14" s="1"/>
  <c r="X630" i="14"/>
  <c r="V630" i="14"/>
  <c r="AY629" i="14"/>
  <c r="AK629" i="14"/>
  <c r="AE629" i="14" s="1"/>
  <c r="X629" i="14"/>
  <c r="V629" i="14"/>
  <c r="AY628" i="14"/>
  <c r="AK628" i="14"/>
  <c r="AE628" i="14" s="1"/>
  <c r="X628" i="14"/>
  <c r="V628" i="14"/>
  <c r="AY627" i="14"/>
  <c r="AK627" i="14"/>
  <c r="AE627" i="14" s="1"/>
  <c r="X627" i="14"/>
  <c r="V627" i="14"/>
  <c r="AY626" i="14"/>
  <c r="AK626" i="14"/>
  <c r="AE626" i="14" s="1"/>
  <c r="X626" i="14"/>
  <c r="V626" i="14"/>
  <c r="AY625" i="14"/>
  <c r="AK625" i="14"/>
  <c r="AE625" i="14" s="1"/>
  <c r="X625" i="14"/>
  <c r="V625" i="14"/>
  <c r="AY624" i="14"/>
  <c r="AK624" i="14"/>
  <c r="AE624" i="14" s="1"/>
  <c r="X624" i="14"/>
  <c r="V624" i="14"/>
  <c r="AY623" i="14"/>
  <c r="AK623" i="14"/>
  <c r="AE623" i="14" s="1"/>
  <c r="X623" i="14"/>
  <c r="V623" i="14"/>
  <c r="AY622" i="14"/>
  <c r="AK622" i="14"/>
  <c r="AE622" i="14" s="1"/>
  <c r="X622" i="14"/>
  <c r="V622" i="14"/>
  <c r="AY621" i="14"/>
  <c r="AK621" i="14"/>
  <c r="AE621" i="14" s="1"/>
  <c r="X621" i="14"/>
  <c r="V621" i="14"/>
  <c r="AY620" i="14"/>
  <c r="AK620" i="14"/>
  <c r="AE620" i="14" s="1"/>
  <c r="X620" i="14"/>
  <c r="V620" i="14"/>
  <c r="AY619" i="14"/>
  <c r="AK619" i="14"/>
  <c r="AE619" i="14" s="1"/>
  <c r="X619" i="14"/>
  <c r="V619" i="14"/>
  <c r="AY618" i="14"/>
  <c r="AK618" i="14"/>
  <c r="AE618" i="14" s="1"/>
  <c r="X618" i="14"/>
  <c r="V618" i="14"/>
  <c r="AY617" i="14"/>
  <c r="AK617" i="14"/>
  <c r="AE617" i="14" s="1"/>
  <c r="X617" i="14"/>
  <c r="V617" i="14"/>
  <c r="AY616" i="14"/>
  <c r="AK616" i="14"/>
  <c r="AE616" i="14" s="1"/>
  <c r="X616" i="14"/>
  <c r="V616" i="14"/>
  <c r="AY615" i="14"/>
  <c r="AK615" i="14"/>
  <c r="AE615" i="14" s="1"/>
  <c r="X615" i="14"/>
  <c r="V615" i="14"/>
  <c r="AY614" i="14"/>
  <c r="AK614" i="14"/>
  <c r="AE614" i="14" s="1"/>
  <c r="X614" i="14"/>
  <c r="V614" i="14"/>
  <c r="AY613" i="14"/>
  <c r="AK613" i="14"/>
  <c r="AE613" i="14" s="1"/>
  <c r="X613" i="14"/>
  <c r="V613" i="14"/>
  <c r="AY612" i="14"/>
  <c r="AK612" i="14"/>
  <c r="AE612" i="14" s="1"/>
  <c r="X612" i="14"/>
  <c r="V612" i="14"/>
  <c r="AY611" i="14"/>
  <c r="AK611" i="14"/>
  <c r="AE611" i="14" s="1"/>
  <c r="X611" i="14"/>
  <c r="V611" i="14"/>
  <c r="AY610" i="14"/>
  <c r="AK610" i="14"/>
  <c r="AE610" i="14" s="1"/>
  <c r="X610" i="14"/>
  <c r="V610" i="14"/>
  <c r="AY609" i="14"/>
  <c r="AK609" i="14"/>
  <c r="AE609" i="14" s="1"/>
  <c r="X609" i="14"/>
  <c r="V609" i="14"/>
  <c r="AY608" i="14"/>
  <c r="AK608" i="14"/>
  <c r="AE608" i="14" s="1"/>
  <c r="X608" i="14"/>
  <c r="V608" i="14"/>
  <c r="AY607" i="14"/>
  <c r="AK607" i="14"/>
  <c r="AE607" i="14" s="1"/>
  <c r="X607" i="14"/>
  <c r="V607" i="14"/>
  <c r="AY606" i="14"/>
  <c r="AK606" i="14"/>
  <c r="AE606" i="14" s="1"/>
  <c r="X606" i="14"/>
  <c r="V606" i="14"/>
  <c r="AY605" i="14"/>
  <c r="AK605" i="14"/>
  <c r="AE605" i="14" s="1"/>
  <c r="X605" i="14"/>
  <c r="V605" i="14"/>
  <c r="AY604" i="14"/>
  <c r="AK604" i="14"/>
  <c r="AE604" i="14" s="1"/>
  <c r="X604" i="14"/>
  <c r="V604" i="14"/>
  <c r="AY603" i="14"/>
  <c r="AK603" i="14"/>
  <c r="AE603" i="14" s="1"/>
  <c r="X603" i="14"/>
  <c r="V603" i="14"/>
  <c r="AY602" i="14"/>
  <c r="AK602" i="14"/>
  <c r="AE602" i="14" s="1"/>
  <c r="X602" i="14"/>
  <c r="V602" i="14"/>
  <c r="AY601" i="14"/>
  <c r="AK601" i="14"/>
  <c r="AE601" i="14" s="1"/>
  <c r="X601" i="14"/>
  <c r="V601" i="14"/>
  <c r="AY600" i="14"/>
  <c r="AK600" i="14"/>
  <c r="AE600" i="14" s="1"/>
  <c r="X600" i="14"/>
  <c r="V600" i="14"/>
  <c r="AY599" i="14"/>
  <c r="AK599" i="14"/>
  <c r="AE599" i="14" s="1"/>
  <c r="X599" i="14"/>
  <c r="V599" i="14"/>
  <c r="AY598" i="14"/>
  <c r="AK598" i="14"/>
  <c r="AE598" i="14" s="1"/>
  <c r="X598" i="14"/>
  <c r="V598" i="14"/>
  <c r="AY597" i="14"/>
  <c r="AK597" i="14"/>
  <c r="AE597" i="14" s="1"/>
  <c r="X597" i="14"/>
  <c r="V597" i="14"/>
  <c r="AY596" i="14"/>
  <c r="AK596" i="14"/>
  <c r="AE596" i="14" s="1"/>
  <c r="X596" i="14"/>
  <c r="V596" i="14"/>
  <c r="AY595" i="14"/>
  <c r="AK595" i="14"/>
  <c r="AE595" i="14" s="1"/>
  <c r="X595" i="14"/>
  <c r="V595" i="14"/>
  <c r="AY594" i="14"/>
  <c r="AK594" i="14"/>
  <c r="AE594" i="14" s="1"/>
  <c r="X594" i="14"/>
  <c r="V594" i="14"/>
  <c r="AY593" i="14"/>
  <c r="AK593" i="14"/>
  <c r="AE593" i="14" s="1"/>
  <c r="X593" i="14"/>
  <c r="V593" i="14"/>
  <c r="AY592" i="14"/>
  <c r="AK592" i="14"/>
  <c r="AE592" i="14" s="1"/>
  <c r="X592" i="14"/>
  <c r="V592" i="14"/>
  <c r="AY591" i="14"/>
  <c r="AK591" i="14"/>
  <c r="AE591" i="14" s="1"/>
  <c r="X591" i="14"/>
  <c r="V591" i="14"/>
  <c r="AY590" i="14"/>
  <c r="AK590" i="14"/>
  <c r="AE590" i="14" s="1"/>
  <c r="X590" i="14"/>
  <c r="V590" i="14"/>
  <c r="AY589" i="14"/>
  <c r="AK589" i="14"/>
  <c r="AE589" i="14" s="1"/>
  <c r="X589" i="14"/>
  <c r="V589" i="14"/>
  <c r="AY588" i="14"/>
  <c r="AK588" i="14"/>
  <c r="AE588" i="14" s="1"/>
  <c r="X588" i="14"/>
  <c r="V588" i="14"/>
  <c r="AY587" i="14"/>
  <c r="AK587" i="14"/>
  <c r="AE587" i="14" s="1"/>
  <c r="X587" i="14"/>
  <c r="V587" i="14"/>
  <c r="AY586" i="14"/>
  <c r="AK586" i="14"/>
  <c r="AE586" i="14" s="1"/>
  <c r="X586" i="14"/>
  <c r="V586" i="14"/>
  <c r="AY585" i="14"/>
  <c r="AK585" i="14"/>
  <c r="AE585" i="14" s="1"/>
  <c r="X585" i="14"/>
  <c r="V585" i="14"/>
  <c r="AY584" i="14"/>
  <c r="AK584" i="14"/>
  <c r="AE584" i="14" s="1"/>
  <c r="X584" i="14"/>
  <c r="V584" i="14"/>
  <c r="AY583" i="14"/>
  <c r="AK583" i="14"/>
  <c r="AE583" i="14" s="1"/>
  <c r="X583" i="14"/>
  <c r="V583" i="14"/>
  <c r="AY582" i="14"/>
  <c r="AK582" i="14"/>
  <c r="AE582" i="14" s="1"/>
  <c r="X582" i="14"/>
  <c r="V582" i="14"/>
  <c r="AY581" i="14"/>
  <c r="AK581" i="14"/>
  <c r="AE581" i="14" s="1"/>
  <c r="X581" i="14"/>
  <c r="V581" i="14"/>
  <c r="AY580" i="14"/>
  <c r="AK580" i="14"/>
  <c r="AE580" i="14" s="1"/>
  <c r="X580" i="14"/>
  <c r="V580" i="14"/>
  <c r="AY579" i="14"/>
  <c r="AK579" i="14"/>
  <c r="AE579" i="14" s="1"/>
  <c r="X579" i="14"/>
  <c r="V579" i="14"/>
  <c r="AY578" i="14"/>
  <c r="AK578" i="14"/>
  <c r="AE578" i="14" s="1"/>
  <c r="X578" i="14"/>
  <c r="V578" i="14"/>
  <c r="AY577" i="14"/>
  <c r="AK577" i="14"/>
  <c r="AE577" i="14" s="1"/>
  <c r="X577" i="14"/>
  <c r="V577" i="14"/>
  <c r="AY576" i="14"/>
  <c r="AK576" i="14"/>
  <c r="AE576" i="14" s="1"/>
  <c r="X576" i="14"/>
  <c r="V576" i="14"/>
  <c r="AY575" i="14"/>
  <c r="AK575" i="14"/>
  <c r="AE575" i="14" s="1"/>
  <c r="X575" i="14"/>
  <c r="V575" i="14"/>
  <c r="AY574" i="14"/>
  <c r="AK574" i="14"/>
  <c r="AE574" i="14" s="1"/>
  <c r="X574" i="14"/>
  <c r="V574" i="14"/>
  <c r="AY573" i="14"/>
  <c r="AK573" i="14"/>
  <c r="AE573" i="14" s="1"/>
  <c r="X573" i="14"/>
  <c r="V573" i="14"/>
  <c r="AY572" i="14"/>
  <c r="AK572" i="14"/>
  <c r="AE572" i="14" s="1"/>
  <c r="X572" i="14"/>
  <c r="V572" i="14"/>
  <c r="AY571" i="14"/>
  <c r="AK571" i="14"/>
  <c r="AE571" i="14" s="1"/>
  <c r="X571" i="14"/>
  <c r="V571" i="14"/>
  <c r="AY570" i="14"/>
  <c r="AK570" i="14"/>
  <c r="AE570" i="14" s="1"/>
  <c r="X570" i="14"/>
  <c r="V570" i="14"/>
  <c r="AY569" i="14"/>
  <c r="AK569" i="14"/>
  <c r="AE569" i="14" s="1"/>
  <c r="X569" i="14"/>
  <c r="V569" i="14"/>
  <c r="AY568" i="14"/>
  <c r="AK568" i="14"/>
  <c r="AE568" i="14" s="1"/>
  <c r="X568" i="14"/>
  <c r="V568" i="14"/>
  <c r="AY567" i="14"/>
  <c r="AK567" i="14"/>
  <c r="AE567" i="14" s="1"/>
  <c r="X567" i="14"/>
  <c r="V567" i="14"/>
  <c r="AY566" i="14"/>
  <c r="AK566" i="14"/>
  <c r="AE566" i="14" s="1"/>
  <c r="X566" i="14"/>
  <c r="V566" i="14"/>
  <c r="AY565" i="14"/>
  <c r="AK565" i="14"/>
  <c r="AE565" i="14" s="1"/>
  <c r="X565" i="14"/>
  <c r="V565" i="14"/>
  <c r="AY564" i="14"/>
  <c r="AK564" i="14"/>
  <c r="AE564" i="14" s="1"/>
  <c r="X564" i="14"/>
  <c r="V564" i="14"/>
  <c r="AY563" i="14"/>
  <c r="AK563" i="14"/>
  <c r="AE563" i="14" s="1"/>
  <c r="X563" i="14"/>
  <c r="V563" i="14"/>
  <c r="AY562" i="14"/>
  <c r="AK562" i="14"/>
  <c r="AE562" i="14" s="1"/>
  <c r="X562" i="14"/>
  <c r="V562" i="14"/>
  <c r="AY561" i="14"/>
  <c r="AK561" i="14"/>
  <c r="AE561" i="14" s="1"/>
  <c r="X561" i="14"/>
  <c r="V561" i="14"/>
  <c r="AY560" i="14"/>
  <c r="AK560" i="14"/>
  <c r="AE560" i="14" s="1"/>
  <c r="X560" i="14"/>
  <c r="V560" i="14"/>
  <c r="AY559" i="14"/>
  <c r="AK559" i="14"/>
  <c r="AE559" i="14" s="1"/>
  <c r="X559" i="14"/>
  <c r="V559" i="14"/>
  <c r="AY558" i="14"/>
  <c r="AK558" i="14"/>
  <c r="AE558" i="14" s="1"/>
  <c r="X558" i="14"/>
  <c r="V558" i="14"/>
  <c r="AY557" i="14"/>
  <c r="AK557" i="14"/>
  <c r="AE557" i="14" s="1"/>
  <c r="X557" i="14"/>
  <c r="V557" i="14"/>
  <c r="AY553" i="14"/>
  <c r="AK553" i="14"/>
  <c r="AE553" i="14" s="1"/>
  <c r="X553" i="14"/>
  <c r="V553" i="14"/>
  <c r="AY552" i="14"/>
  <c r="AK552" i="14"/>
  <c r="AE552" i="14" s="1"/>
  <c r="X552" i="14"/>
  <c r="V552" i="14"/>
  <c r="AY551" i="14"/>
  <c r="AK551" i="14"/>
  <c r="AE551" i="14" s="1"/>
  <c r="X551" i="14"/>
  <c r="V551" i="14"/>
  <c r="AY550" i="14"/>
  <c r="AK550" i="14"/>
  <c r="AE550" i="14" s="1"/>
  <c r="X550" i="14"/>
  <c r="V550" i="14"/>
  <c r="AY549" i="14"/>
  <c r="AK549" i="14"/>
  <c r="AE549" i="14" s="1"/>
  <c r="X549" i="14"/>
  <c r="V549" i="14"/>
  <c r="AY548" i="14"/>
  <c r="AK548" i="14"/>
  <c r="AE548" i="14" s="1"/>
  <c r="X548" i="14"/>
  <c r="V548" i="14"/>
  <c r="AY547" i="14"/>
  <c r="AK547" i="14"/>
  <c r="AE547" i="14" s="1"/>
  <c r="X547" i="14"/>
  <c r="V547" i="14"/>
  <c r="AY546" i="14"/>
  <c r="AK546" i="14"/>
  <c r="AE546" i="14" s="1"/>
  <c r="X546" i="14"/>
  <c r="V546" i="14"/>
  <c r="AY545" i="14"/>
  <c r="AK545" i="14"/>
  <c r="AE545" i="14" s="1"/>
  <c r="X545" i="14"/>
  <c r="V545" i="14"/>
  <c r="AY544" i="14"/>
  <c r="AK544" i="14"/>
  <c r="AE544" i="14" s="1"/>
  <c r="V544" i="14"/>
  <c r="AY543" i="14"/>
  <c r="AK543" i="14"/>
  <c r="AE543" i="14" s="1"/>
  <c r="X543" i="14"/>
  <c r="V543" i="14"/>
  <c r="AY542" i="14"/>
  <c r="AK542" i="14"/>
  <c r="AE542" i="14" s="1"/>
  <c r="X542" i="14"/>
  <c r="V542" i="14"/>
  <c r="AY541" i="14"/>
  <c r="AK541" i="14"/>
  <c r="AE541" i="14" s="1"/>
  <c r="X541" i="14"/>
  <c r="V541" i="14"/>
  <c r="AY540" i="14"/>
  <c r="AK540" i="14"/>
  <c r="AE540" i="14" s="1"/>
  <c r="X540" i="14"/>
  <c r="V540" i="14"/>
  <c r="AY539" i="14"/>
  <c r="AK539" i="14"/>
  <c r="AE539" i="14" s="1"/>
  <c r="X539" i="14"/>
  <c r="V539" i="14"/>
  <c r="AY538" i="14"/>
  <c r="AK538" i="14"/>
  <c r="AE538" i="14" s="1"/>
  <c r="X538" i="14"/>
  <c r="V538" i="14"/>
  <c r="AY537" i="14"/>
  <c r="AK537" i="14"/>
  <c r="AE537" i="14" s="1"/>
  <c r="X537" i="14"/>
  <c r="V537" i="14"/>
  <c r="AY536" i="14"/>
  <c r="AK536" i="14"/>
  <c r="AE536" i="14" s="1"/>
  <c r="X536" i="14"/>
  <c r="V536" i="14"/>
  <c r="AY535" i="14"/>
  <c r="AK535" i="14"/>
  <c r="AE535" i="14" s="1"/>
  <c r="X535" i="14"/>
  <c r="V535" i="14"/>
  <c r="AY534" i="14"/>
  <c r="AK534" i="14"/>
  <c r="AE534" i="14" s="1"/>
  <c r="X534" i="14"/>
  <c r="V534" i="14"/>
  <c r="AY533" i="14"/>
  <c r="AK533" i="14"/>
  <c r="AE533" i="14" s="1"/>
  <c r="X533" i="14"/>
  <c r="V533" i="14"/>
  <c r="AY532" i="14"/>
  <c r="AK532" i="14"/>
  <c r="AE532" i="14" s="1"/>
  <c r="X532" i="14"/>
  <c r="V532" i="14"/>
  <c r="AY531" i="14"/>
  <c r="AK531" i="14"/>
  <c r="AE531" i="14" s="1"/>
  <c r="X531" i="14"/>
  <c r="V531" i="14"/>
  <c r="AY530" i="14"/>
  <c r="AK530" i="14"/>
  <c r="AE530" i="14" s="1"/>
  <c r="X530" i="14"/>
  <c r="V530" i="14"/>
  <c r="AY529" i="14"/>
  <c r="AK529" i="14"/>
  <c r="AE529" i="14" s="1"/>
  <c r="X529" i="14"/>
  <c r="V529" i="14"/>
  <c r="AY528" i="14"/>
  <c r="AK528" i="14"/>
  <c r="AE528" i="14" s="1"/>
  <c r="X528" i="14"/>
  <c r="V528" i="14"/>
  <c r="AY527" i="14"/>
  <c r="AK527" i="14"/>
  <c r="AE527" i="14" s="1"/>
  <c r="X527" i="14"/>
  <c r="V527" i="14"/>
  <c r="AY526" i="14"/>
  <c r="AK526" i="14"/>
  <c r="AE526" i="14" s="1"/>
  <c r="X526" i="14"/>
  <c r="V526" i="14"/>
  <c r="AY525" i="14"/>
  <c r="AK525" i="14"/>
  <c r="AE525" i="14" s="1"/>
  <c r="X525" i="14"/>
  <c r="V525" i="14"/>
  <c r="AY524" i="14"/>
  <c r="AK524" i="14"/>
  <c r="AE524" i="14" s="1"/>
  <c r="X524" i="14"/>
  <c r="V524" i="14"/>
  <c r="AY523" i="14"/>
  <c r="AK523" i="14"/>
  <c r="AE523" i="14" s="1"/>
  <c r="X523" i="14"/>
  <c r="V523" i="14"/>
  <c r="AY522" i="14"/>
  <c r="AK522" i="14"/>
  <c r="AE522" i="14" s="1"/>
  <c r="X522" i="14"/>
  <c r="V522" i="14"/>
  <c r="AY521" i="14"/>
  <c r="AK521" i="14"/>
  <c r="AE521" i="14" s="1"/>
  <c r="X521" i="14"/>
  <c r="V521" i="14"/>
  <c r="AY520" i="14"/>
  <c r="AK520" i="14"/>
  <c r="AE520" i="14" s="1"/>
  <c r="X520" i="14"/>
  <c r="V520" i="14"/>
  <c r="AY519" i="14"/>
  <c r="AK519" i="14"/>
  <c r="AE519" i="14" s="1"/>
  <c r="X519" i="14"/>
  <c r="V519" i="14"/>
  <c r="AY518" i="14"/>
  <c r="AK518" i="14"/>
  <c r="AE518" i="14" s="1"/>
  <c r="X518" i="14"/>
  <c r="V518" i="14"/>
  <c r="AY517" i="14"/>
  <c r="AK517" i="14"/>
  <c r="AE517" i="14" s="1"/>
  <c r="X517" i="14"/>
  <c r="V517" i="14"/>
  <c r="AY516" i="14"/>
  <c r="AK516" i="14"/>
  <c r="AE516" i="14" s="1"/>
  <c r="X516" i="14"/>
  <c r="V516" i="14"/>
  <c r="AY515" i="14"/>
  <c r="AK515" i="14"/>
  <c r="AE515" i="14" s="1"/>
  <c r="X515" i="14"/>
  <c r="V515" i="14"/>
  <c r="AY514" i="14"/>
  <c r="AK514" i="14"/>
  <c r="AE514" i="14" s="1"/>
  <c r="X514" i="14"/>
  <c r="V514" i="14"/>
  <c r="AY513" i="14"/>
  <c r="AK513" i="14"/>
  <c r="AE513" i="14" s="1"/>
  <c r="X513" i="14"/>
  <c r="V513" i="14"/>
  <c r="AY512" i="14"/>
  <c r="AK512" i="14"/>
  <c r="AE512" i="14" s="1"/>
  <c r="X512" i="14"/>
  <c r="V512" i="14"/>
  <c r="AY511" i="14"/>
  <c r="AK511" i="14"/>
  <c r="AE511" i="14" s="1"/>
  <c r="X511" i="14"/>
  <c r="V511" i="14"/>
  <c r="AY510" i="14"/>
  <c r="AK510" i="14"/>
  <c r="AE510" i="14" s="1"/>
  <c r="X510" i="14"/>
  <c r="V510" i="14"/>
  <c r="AY509" i="14"/>
  <c r="AK509" i="14"/>
  <c r="AE509" i="14" s="1"/>
  <c r="X509" i="14"/>
  <c r="V509" i="14"/>
  <c r="AY508" i="14"/>
  <c r="AK508" i="14"/>
  <c r="AE508" i="14" s="1"/>
  <c r="X508" i="14"/>
  <c r="V508" i="14"/>
  <c r="AY507" i="14"/>
  <c r="AK507" i="14"/>
  <c r="AE507" i="14" s="1"/>
  <c r="X507" i="14"/>
  <c r="V507" i="14"/>
  <c r="AY506" i="14"/>
  <c r="AK506" i="14"/>
  <c r="AE506" i="14" s="1"/>
  <c r="X506" i="14"/>
  <c r="V506" i="14"/>
  <c r="AY505" i="14"/>
  <c r="AK505" i="14"/>
  <c r="AE505" i="14" s="1"/>
  <c r="X505" i="14"/>
  <c r="V505" i="14"/>
  <c r="AY504" i="14"/>
  <c r="AK504" i="14"/>
  <c r="AE504" i="14" s="1"/>
  <c r="X504" i="14"/>
  <c r="V504" i="14"/>
  <c r="AY503" i="14"/>
  <c r="AK503" i="14"/>
  <c r="AE503" i="14" s="1"/>
  <c r="X503" i="14"/>
  <c r="V503" i="14"/>
  <c r="AY502" i="14"/>
  <c r="AK502" i="14"/>
  <c r="AE502" i="14" s="1"/>
  <c r="X502" i="14"/>
  <c r="V502" i="14"/>
  <c r="AY501" i="14"/>
  <c r="AK501" i="14"/>
  <c r="AE501" i="14" s="1"/>
  <c r="X501" i="14"/>
  <c r="V501" i="14"/>
  <c r="AY500" i="14"/>
  <c r="AK500" i="14"/>
  <c r="AE500" i="14" s="1"/>
  <c r="X500" i="14"/>
  <c r="V500" i="14"/>
  <c r="AY499" i="14"/>
  <c r="AK499" i="14"/>
  <c r="AE499" i="14" s="1"/>
  <c r="X499" i="14"/>
  <c r="V499" i="14"/>
  <c r="AY498" i="14"/>
  <c r="AK498" i="14"/>
  <c r="AE498" i="14" s="1"/>
  <c r="X498" i="14"/>
  <c r="V498" i="14"/>
  <c r="AY497" i="14"/>
  <c r="AK497" i="14"/>
  <c r="AE497" i="14" s="1"/>
  <c r="X497" i="14"/>
  <c r="V497" i="14"/>
  <c r="AY496" i="14"/>
  <c r="AK496" i="14"/>
  <c r="AE496" i="14" s="1"/>
  <c r="X496" i="14"/>
  <c r="V496" i="14"/>
  <c r="AY495" i="14"/>
  <c r="AK495" i="14"/>
  <c r="AE495" i="14" s="1"/>
  <c r="X495" i="14"/>
  <c r="V495" i="14"/>
  <c r="AY494" i="14"/>
  <c r="AK494" i="14"/>
  <c r="AE494" i="14" s="1"/>
  <c r="X494" i="14"/>
  <c r="V494" i="14"/>
  <c r="AY493" i="14"/>
  <c r="AK493" i="14"/>
  <c r="AE493" i="14" s="1"/>
  <c r="X493" i="14"/>
  <c r="V493" i="14"/>
  <c r="AY492" i="14"/>
  <c r="AK492" i="14"/>
  <c r="AE492" i="14" s="1"/>
  <c r="X492" i="14"/>
  <c r="V492" i="14"/>
  <c r="AY491" i="14"/>
  <c r="AK491" i="14"/>
  <c r="AE491" i="14" s="1"/>
  <c r="X491" i="14"/>
  <c r="V491" i="14"/>
  <c r="AY490" i="14"/>
  <c r="AK490" i="14"/>
  <c r="AE490" i="14" s="1"/>
  <c r="X490" i="14"/>
  <c r="V490" i="14"/>
  <c r="AY489" i="14"/>
  <c r="AK489" i="14"/>
  <c r="AE489" i="14" s="1"/>
  <c r="X489" i="14"/>
  <c r="V489" i="14"/>
  <c r="AY488" i="14"/>
  <c r="AK488" i="14"/>
  <c r="AE488" i="14" s="1"/>
  <c r="X488" i="14"/>
  <c r="V488" i="14"/>
  <c r="AY487" i="14"/>
  <c r="AK487" i="14"/>
  <c r="AE487" i="14" s="1"/>
  <c r="X487" i="14"/>
  <c r="V487" i="14"/>
  <c r="AY486" i="14"/>
  <c r="AK486" i="14"/>
  <c r="AE486" i="14" s="1"/>
  <c r="X486" i="14"/>
  <c r="V486" i="14"/>
  <c r="AY485" i="14"/>
  <c r="AK485" i="14"/>
  <c r="AE485" i="14" s="1"/>
  <c r="X485" i="14"/>
  <c r="V485" i="14"/>
  <c r="AY484" i="14"/>
  <c r="AK484" i="14"/>
  <c r="AE484" i="14" s="1"/>
  <c r="X484" i="14"/>
  <c r="V484" i="14"/>
  <c r="AY483" i="14"/>
  <c r="AK483" i="14"/>
  <c r="AE483" i="14" s="1"/>
  <c r="X483" i="14"/>
  <c r="V483" i="14"/>
  <c r="AY482" i="14"/>
  <c r="AK482" i="14"/>
  <c r="AE482" i="14" s="1"/>
  <c r="X482" i="14"/>
  <c r="V482" i="14"/>
  <c r="AY481" i="14"/>
  <c r="AK481" i="14"/>
  <c r="AE481" i="14" s="1"/>
  <c r="X481" i="14"/>
  <c r="V481" i="14"/>
  <c r="AY480" i="14"/>
  <c r="AK480" i="14"/>
  <c r="AE480" i="14" s="1"/>
  <c r="X480" i="14"/>
  <c r="V480" i="14"/>
  <c r="AY479" i="14"/>
  <c r="AK479" i="14"/>
  <c r="AE479" i="14" s="1"/>
  <c r="X479" i="14"/>
  <c r="V479" i="14"/>
  <c r="AY478" i="14"/>
  <c r="AK478" i="14"/>
  <c r="AE478" i="14" s="1"/>
  <c r="X478" i="14"/>
  <c r="V478" i="14"/>
  <c r="AY477" i="14"/>
  <c r="AK477" i="14"/>
  <c r="AE477" i="14" s="1"/>
  <c r="X477" i="14"/>
  <c r="V477" i="14"/>
  <c r="AY476" i="14"/>
  <c r="AK476" i="14"/>
  <c r="AE476" i="14" s="1"/>
  <c r="X476" i="14"/>
  <c r="V476" i="14"/>
  <c r="AY475" i="14"/>
  <c r="AK475" i="14"/>
  <c r="AE475" i="14" s="1"/>
  <c r="X475" i="14"/>
  <c r="V475" i="14"/>
  <c r="AY474" i="14"/>
  <c r="AK474" i="14"/>
  <c r="AE474" i="14" s="1"/>
  <c r="X474" i="14"/>
  <c r="V474" i="14"/>
  <c r="AY473" i="14"/>
  <c r="AK473" i="14"/>
  <c r="AE473" i="14" s="1"/>
  <c r="X473" i="14"/>
  <c r="V473" i="14"/>
  <c r="AY472" i="14"/>
  <c r="AK472" i="14"/>
  <c r="AE472" i="14" s="1"/>
  <c r="X472" i="14"/>
  <c r="V472" i="14"/>
  <c r="AY471" i="14"/>
  <c r="AK471" i="14"/>
  <c r="AE471" i="14" s="1"/>
  <c r="X471" i="14"/>
  <c r="V471" i="14"/>
  <c r="AY470" i="14"/>
  <c r="AK470" i="14"/>
  <c r="AE470" i="14" s="1"/>
  <c r="X470" i="14"/>
  <c r="V470" i="14"/>
  <c r="AY469" i="14"/>
  <c r="AK469" i="14"/>
  <c r="AE469" i="14" s="1"/>
  <c r="X469" i="14"/>
  <c r="V469" i="14"/>
  <c r="AY468" i="14"/>
  <c r="AK468" i="14"/>
  <c r="AE468" i="14" s="1"/>
  <c r="X468" i="14"/>
  <c r="V468" i="14"/>
  <c r="AY467" i="14"/>
  <c r="AK467" i="14"/>
  <c r="AE467" i="14" s="1"/>
  <c r="X467" i="14"/>
  <c r="V467" i="14"/>
  <c r="AY466" i="14"/>
  <c r="AK466" i="14"/>
  <c r="AE466" i="14" s="1"/>
  <c r="X466" i="14"/>
  <c r="V466" i="14"/>
  <c r="AY465" i="14"/>
  <c r="AO465" i="14"/>
  <c r="AK465" i="14"/>
  <c r="AE465" i="14" s="1"/>
  <c r="X465" i="14"/>
  <c r="V465" i="14"/>
  <c r="AY464" i="14"/>
  <c r="AO464" i="14"/>
  <c r="AK464" i="14"/>
  <c r="AE464" i="14" s="1"/>
  <c r="X464" i="14"/>
  <c r="V464" i="14"/>
  <c r="AY463" i="14"/>
  <c r="AO463" i="14"/>
  <c r="AK463" i="14"/>
  <c r="AE463" i="14" s="1"/>
  <c r="X463" i="14"/>
  <c r="V463" i="14"/>
  <c r="AY462" i="14"/>
  <c r="AO462" i="14"/>
  <c r="AK462" i="14"/>
  <c r="AE462" i="14" s="1"/>
  <c r="X462" i="14"/>
  <c r="V462" i="14"/>
  <c r="AY461" i="14"/>
  <c r="AO461" i="14"/>
  <c r="AK461" i="14"/>
  <c r="AE461" i="14" s="1"/>
  <c r="X461" i="14"/>
  <c r="V461" i="14"/>
  <c r="AY460" i="14"/>
  <c r="AO460" i="14"/>
  <c r="AK460" i="14"/>
  <c r="AE460" i="14" s="1"/>
  <c r="X460" i="14"/>
  <c r="V460" i="14"/>
  <c r="AY459" i="14"/>
  <c r="AO459" i="14"/>
  <c r="AK459" i="14"/>
  <c r="AE459" i="14" s="1"/>
  <c r="X459" i="14"/>
  <c r="V459" i="14"/>
  <c r="AY458" i="14"/>
  <c r="AO458" i="14"/>
  <c r="AK458" i="14"/>
  <c r="AE458" i="14" s="1"/>
  <c r="X458" i="14"/>
  <c r="V458" i="14"/>
  <c r="AY457" i="14"/>
  <c r="AO457" i="14"/>
  <c r="AK457" i="14"/>
  <c r="AE457" i="14" s="1"/>
  <c r="X457" i="14"/>
  <c r="V457" i="14"/>
  <c r="AY456" i="14"/>
  <c r="AO456" i="14"/>
  <c r="AK456" i="14"/>
  <c r="AE456" i="14" s="1"/>
  <c r="X456" i="14"/>
  <c r="V456" i="14"/>
  <c r="AY455" i="14"/>
  <c r="AO455" i="14"/>
  <c r="AK455" i="14"/>
  <c r="AE455" i="14" s="1"/>
  <c r="X455" i="14"/>
  <c r="V455" i="14"/>
  <c r="AY454" i="14"/>
  <c r="AK454" i="14"/>
  <c r="AE454" i="14" s="1"/>
  <c r="X454" i="14"/>
  <c r="V454" i="14"/>
  <c r="AY453" i="14"/>
  <c r="AK453" i="14"/>
  <c r="AE453" i="14" s="1"/>
  <c r="X453" i="14"/>
  <c r="V453" i="14"/>
  <c r="AY452" i="14"/>
  <c r="AK452" i="14"/>
  <c r="AE452" i="14" s="1"/>
  <c r="X452" i="14"/>
  <c r="V452" i="14"/>
  <c r="AY451" i="14"/>
  <c r="AK451" i="14"/>
  <c r="AE451" i="14" s="1"/>
  <c r="X451" i="14"/>
  <c r="V451" i="14"/>
  <c r="AY450" i="14"/>
  <c r="AK450" i="14"/>
  <c r="AE450" i="14" s="1"/>
  <c r="X450" i="14"/>
  <c r="V450" i="14"/>
  <c r="AY449" i="14"/>
  <c r="AK449" i="14"/>
  <c r="AE449" i="14" s="1"/>
  <c r="X449" i="14"/>
  <c r="V449" i="14"/>
  <c r="AY448" i="14"/>
  <c r="AK448" i="14"/>
  <c r="AE448" i="14" s="1"/>
  <c r="X448" i="14"/>
  <c r="V448" i="14"/>
  <c r="AY447" i="14"/>
  <c r="AK447" i="14"/>
  <c r="AE447" i="14" s="1"/>
  <c r="X447" i="14"/>
  <c r="V447" i="14"/>
  <c r="AY446" i="14"/>
  <c r="AK446" i="14"/>
  <c r="AE446" i="14" s="1"/>
  <c r="X446" i="14"/>
  <c r="V446" i="14"/>
  <c r="AY444" i="14"/>
  <c r="X444" i="14"/>
  <c r="V444" i="14"/>
  <c r="AY443" i="14"/>
  <c r="AK443" i="14"/>
  <c r="AE443" i="14" s="1"/>
  <c r="X443" i="14"/>
  <c r="V443" i="14"/>
  <c r="AY442" i="14"/>
  <c r="AK442" i="14"/>
  <c r="AE442" i="14" s="1"/>
  <c r="X442" i="14"/>
  <c r="V442" i="14"/>
  <c r="AY441" i="14"/>
  <c r="AK441" i="14"/>
  <c r="AE441" i="14" s="1"/>
  <c r="X441" i="14"/>
  <c r="V441" i="14"/>
  <c r="AY440" i="14"/>
  <c r="AK440" i="14"/>
  <c r="AE440" i="14" s="1"/>
  <c r="X440" i="14"/>
  <c r="V440" i="14"/>
  <c r="AY439" i="14"/>
  <c r="AK439" i="14"/>
  <c r="AE439" i="14" s="1"/>
  <c r="X439" i="14"/>
  <c r="V439" i="14"/>
  <c r="AY438" i="14"/>
  <c r="AK438" i="14"/>
  <c r="AE438" i="14" s="1"/>
  <c r="X438" i="14"/>
  <c r="V438" i="14"/>
  <c r="AY437" i="14"/>
  <c r="AK437" i="14"/>
  <c r="AE437" i="14" s="1"/>
  <c r="X437" i="14"/>
  <c r="V437" i="14"/>
  <c r="AY436" i="14"/>
  <c r="AK436" i="14"/>
  <c r="AE436" i="14" s="1"/>
  <c r="X436" i="14"/>
  <c r="V436" i="14"/>
  <c r="AY435" i="14"/>
  <c r="AK435" i="14"/>
  <c r="AE435" i="14" s="1"/>
  <c r="X435" i="14"/>
  <c r="V435" i="14"/>
  <c r="AY434" i="14"/>
  <c r="AK434" i="14"/>
  <c r="AE434" i="14" s="1"/>
  <c r="X434" i="14"/>
  <c r="V434" i="14"/>
  <c r="AY433" i="14"/>
  <c r="AK433" i="14"/>
  <c r="AE433" i="14" s="1"/>
  <c r="X433" i="14"/>
  <c r="V433" i="14"/>
  <c r="AY432" i="14"/>
  <c r="AK432" i="14"/>
  <c r="AE432" i="14" s="1"/>
  <c r="X432" i="14"/>
  <c r="V432" i="14"/>
  <c r="AY431" i="14"/>
  <c r="AK431" i="14"/>
  <c r="AE431" i="14" s="1"/>
  <c r="X431" i="14"/>
  <c r="V431" i="14"/>
  <c r="AY430" i="14"/>
  <c r="AK430" i="14"/>
  <c r="AE430" i="14" s="1"/>
  <c r="X430" i="14"/>
  <c r="V430" i="14"/>
  <c r="AY429" i="14"/>
  <c r="AK429" i="14"/>
  <c r="AE429" i="14" s="1"/>
  <c r="X429" i="14"/>
  <c r="V429" i="14"/>
  <c r="AY428" i="14"/>
  <c r="AK428" i="14"/>
  <c r="AE428" i="14" s="1"/>
  <c r="X428" i="14"/>
  <c r="V428" i="14"/>
  <c r="AY427" i="14"/>
  <c r="AK427" i="14"/>
  <c r="AE427" i="14" s="1"/>
  <c r="X427" i="14"/>
  <c r="V427" i="14"/>
  <c r="AY426" i="14"/>
  <c r="AK426" i="14"/>
  <c r="AE426" i="14" s="1"/>
  <c r="X426" i="14"/>
  <c r="V426" i="14"/>
  <c r="AY425" i="14"/>
  <c r="AK425" i="14"/>
  <c r="AE425" i="14" s="1"/>
  <c r="X425" i="14"/>
  <c r="V425" i="14"/>
  <c r="AY424" i="14"/>
  <c r="AK424" i="14"/>
  <c r="AE424" i="14" s="1"/>
  <c r="X424" i="14"/>
  <c r="V424" i="14"/>
  <c r="AY423" i="14"/>
  <c r="AK423" i="14"/>
  <c r="AE423" i="14" s="1"/>
  <c r="X423" i="14"/>
  <c r="V423" i="14"/>
  <c r="AY422" i="14"/>
  <c r="AK422" i="14"/>
  <c r="AE422" i="14" s="1"/>
  <c r="X422" i="14"/>
  <c r="V422" i="14"/>
  <c r="AY421" i="14"/>
  <c r="AK421" i="14"/>
  <c r="AE421" i="14" s="1"/>
  <c r="X421" i="14"/>
  <c r="V421" i="14"/>
  <c r="AY420" i="14"/>
  <c r="AK420" i="14"/>
  <c r="AE420" i="14" s="1"/>
  <c r="X420" i="14"/>
  <c r="V420" i="14"/>
  <c r="AY419" i="14"/>
  <c r="AK419" i="14"/>
  <c r="AE419" i="14" s="1"/>
  <c r="X419" i="14"/>
  <c r="V419" i="14"/>
  <c r="AY418" i="14"/>
  <c r="AK418" i="14"/>
  <c r="AE418" i="14" s="1"/>
  <c r="X418" i="14"/>
  <c r="V418" i="14"/>
  <c r="AY417" i="14"/>
  <c r="AK417" i="14"/>
  <c r="AE417" i="14" s="1"/>
  <c r="X417" i="14"/>
  <c r="V417" i="14"/>
  <c r="AY416" i="14"/>
  <c r="AK416" i="14"/>
  <c r="AE416" i="14" s="1"/>
  <c r="X416" i="14"/>
  <c r="V416" i="14"/>
  <c r="AY415" i="14"/>
  <c r="AK415" i="14"/>
  <c r="AE415" i="14" s="1"/>
  <c r="X415" i="14"/>
  <c r="V415" i="14"/>
  <c r="AY414" i="14"/>
  <c r="AK414" i="14"/>
  <c r="AE414" i="14" s="1"/>
  <c r="X414" i="14"/>
  <c r="V414" i="14"/>
  <c r="AY413" i="14"/>
  <c r="AK413" i="14"/>
  <c r="AE413" i="14" s="1"/>
  <c r="X413" i="14"/>
  <c r="V413" i="14"/>
  <c r="AY412" i="14"/>
  <c r="AK412" i="14"/>
  <c r="AE412" i="14" s="1"/>
  <c r="X412" i="14"/>
  <c r="V412" i="14"/>
  <c r="AY411" i="14"/>
  <c r="AK411" i="14"/>
  <c r="AE411" i="14" s="1"/>
  <c r="X411" i="14"/>
  <c r="V411" i="14"/>
  <c r="AY410" i="14"/>
  <c r="AK410" i="14"/>
  <c r="AE410" i="14" s="1"/>
  <c r="X410" i="14"/>
  <c r="V410" i="14"/>
  <c r="AY409" i="14"/>
  <c r="AK409" i="14"/>
  <c r="AE409" i="14" s="1"/>
  <c r="X409" i="14"/>
  <c r="V409" i="14"/>
  <c r="AY408" i="14"/>
  <c r="AK408" i="14"/>
  <c r="AE408" i="14" s="1"/>
  <c r="X408" i="14"/>
  <c r="V408" i="14"/>
  <c r="AY407" i="14"/>
  <c r="AK407" i="14"/>
  <c r="AE407" i="14" s="1"/>
  <c r="X407" i="14"/>
  <c r="V407" i="14"/>
  <c r="AY406" i="14"/>
  <c r="AK406" i="14"/>
  <c r="AE406" i="14" s="1"/>
  <c r="X406" i="14"/>
  <c r="V406" i="14"/>
  <c r="AY405" i="14"/>
  <c r="AK405" i="14"/>
  <c r="AE405" i="14" s="1"/>
  <c r="X405" i="14"/>
  <c r="V405" i="14"/>
  <c r="AY404" i="14"/>
  <c r="AK404" i="14"/>
  <c r="AE404" i="14" s="1"/>
  <c r="X404" i="14"/>
  <c r="V404" i="14"/>
  <c r="AY403" i="14"/>
  <c r="AK403" i="14"/>
  <c r="AE403" i="14" s="1"/>
  <c r="X403" i="14"/>
  <c r="V403" i="14"/>
  <c r="AY402" i="14"/>
  <c r="AK402" i="14"/>
  <c r="AE402" i="14" s="1"/>
  <c r="X402" i="14"/>
  <c r="V402" i="14"/>
  <c r="AY401" i="14"/>
  <c r="AK401" i="14"/>
  <c r="AE401" i="14" s="1"/>
  <c r="X401" i="14"/>
  <c r="V401" i="14"/>
  <c r="AY400" i="14"/>
  <c r="AK400" i="14"/>
  <c r="AE400" i="14" s="1"/>
  <c r="X400" i="14"/>
  <c r="V400" i="14"/>
  <c r="AY399" i="14"/>
  <c r="AK399" i="14"/>
  <c r="AE399" i="14" s="1"/>
  <c r="X399" i="14"/>
  <c r="V399" i="14"/>
  <c r="AY398" i="14"/>
  <c r="AK398" i="14"/>
  <c r="AE398" i="14" s="1"/>
  <c r="X398" i="14"/>
  <c r="V398" i="14"/>
  <c r="AY397" i="14"/>
  <c r="AK397" i="14"/>
  <c r="AE397" i="14" s="1"/>
  <c r="X397" i="14"/>
  <c r="V397" i="14"/>
  <c r="AY396" i="14"/>
  <c r="AK396" i="14"/>
  <c r="AE396" i="14" s="1"/>
  <c r="X396" i="14"/>
  <c r="V396" i="14"/>
  <c r="AY395" i="14"/>
  <c r="AK395" i="14"/>
  <c r="AE395" i="14" s="1"/>
  <c r="X395" i="14"/>
  <c r="V395" i="14"/>
  <c r="AY394" i="14"/>
  <c r="AK394" i="14"/>
  <c r="AE394" i="14" s="1"/>
  <c r="X394" i="14"/>
  <c r="V394" i="14"/>
  <c r="AY393" i="14"/>
  <c r="AK393" i="14"/>
  <c r="AE393" i="14" s="1"/>
  <c r="X393" i="14"/>
  <c r="V393" i="14"/>
  <c r="AY392" i="14"/>
  <c r="AK392" i="14"/>
  <c r="AE392" i="14" s="1"/>
  <c r="X392" i="14"/>
  <c r="V392" i="14"/>
  <c r="AY391" i="14"/>
  <c r="AK391" i="14"/>
  <c r="AE391" i="14" s="1"/>
  <c r="X391" i="14"/>
  <c r="V391" i="14"/>
  <c r="AY390" i="14"/>
  <c r="AK390" i="14"/>
  <c r="AE390" i="14" s="1"/>
  <c r="X390" i="14"/>
  <c r="V390" i="14"/>
  <c r="AY389" i="14"/>
  <c r="AK389" i="14"/>
  <c r="AE389" i="14" s="1"/>
  <c r="X389" i="14"/>
  <c r="V389" i="14"/>
  <c r="AY388" i="14"/>
  <c r="AK388" i="14"/>
  <c r="AE388" i="14" s="1"/>
  <c r="X388" i="14"/>
  <c r="V388" i="14"/>
  <c r="AY387" i="14"/>
  <c r="AK387" i="14"/>
  <c r="AE387" i="14" s="1"/>
  <c r="X387" i="14"/>
  <c r="V387" i="14"/>
  <c r="AY386" i="14"/>
  <c r="AK386" i="14"/>
  <c r="AE386" i="14" s="1"/>
  <c r="X386" i="14"/>
  <c r="V386" i="14"/>
  <c r="AY385" i="14"/>
  <c r="AK385" i="14"/>
  <c r="AE385" i="14" s="1"/>
  <c r="X385" i="14"/>
  <c r="V385" i="14"/>
  <c r="AY384" i="14"/>
  <c r="AK384" i="14"/>
  <c r="AE384" i="14" s="1"/>
  <c r="X384" i="14"/>
  <c r="V384" i="14"/>
  <c r="AY383" i="14"/>
  <c r="AK383" i="14"/>
  <c r="AE383" i="14" s="1"/>
  <c r="X383" i="14"/>
  <c r="V383" i="14"/>
  <c r="AY382" i="14"/>
  <c r="AK382" i="14"/>
  <c r="AE382" i="14" s="1"/>
  <c r="X382" i="14"/>
  <c r="V382" i="14"/>
  <c r="AY381" i="14"/>
  <c r="AK381" i="14"/>
  <c r="AE381" i="14" s="1"/>
  <c r="X381" i="14"/>
  <c r="V381" i="14"/>
  <c r="AY380" i="14"/>
  <c r="AK380" i="14"/>
  <c r="AE380" i="14" s="1"/>
  <c r="X380" i="14"/>
  <c r="V380" i="14"/>
  <c r="AY379" i="14"/>
  <c r="AK379" i="14"/>
  <c r="AE379" i="14" s="1"/>
  <c r="X379" i="14"/>
  <c r="V379" i="14"/>
  <c r="AY378" i="14"/>
  <c r="AK378" i="14"/>
  <c r="AE378" i="14" s="1"/>
  <c r="X378" i="14"/>
  <c r="V378" i="14"/>
  <c r="AY377" i="14"/>
  <c r="AK377" i="14"/>
  <c r="AE377" i="14" s="1"/>
  <c r="X377" i="14"/>
  <c r="V377" i="14"/>
  <c r="AY376" i="14"/>
  <c r="AK376" i="14"/>
  <c r="AE376" i="14" s="1"/>
  <c r="X376" i="14"/>
  <c r="V376" i="14"/>
  <c r="AY375" i="14"/>
  <c r="AK375" i="14"/>
  <c r="AE375" i="14" s="1"/>
  <c r="X375" i="14"/>
  <c r="V375" i="14"/>
  <c r="AY374" i="14"/>
  <c r="AK374" i="14"/>
  <c r="AE374" i="14" s="1"/>
  <c r="X374" i="14"/>
  <c r="V374" i="14"/>
  <c r="AY373" i="14"/>
  <c r="AK373" i="14"/>
  <c r="AE373" i="14" s="1"/>
  <c r="X373" i="14"/>
  <c r="V373" i="14"/>
  <c r="AY372" i="14"/>
  <c r="AK372" i="14"/>
  <c r="AE372" i="14" s="1"/>
  <c r="X372" i="14"/>
  <c r="V372" i="14"/>
  <c r="AY371" i="14"/>
  <c r="AK371" i="14"/>
  <c r="AE371" i="14" s="1"/>
  <c r="X371" i="14"/>
  <c r="V371" i="14"/>
  <c r="AY370" i="14"/>
  <c r="AK370" i="14"/>
  <c r="AE370" i="14" s="1"/>
  <c r="X370" i="14"/>
  <c r="V370" i="14"/>
  <c r="AY369" i="14"/>
  <c r="AK369" i="14"/>
  <c r="AE369" i="14" s="1"/>
  <c r="X369" i="14"/>
  <c r="V369" i="14"/>
  <c r="AY368" i="14"/>
  <c r="AK368" i="14"/>
  <c r="AE368" i="14" s="1"/>
  <c r="X368" i="14"/>
  <c r="V368" i="14"/>
  <c r="AY367" i="14"/>
  <c r="AK367" i="14"/>
  <c r="AE367" i="14" s="1"/>
  <c r="X367" i="14"/>
  <c r="V367" i="14"/>
  <c r="AY366" i="14"/>
  <c r="AK366" i="14"/>
  <c r="AE366" i="14" s="1"/>
  <c r="X366" i="14"/>
  <c r="V366" i="14"/>
  <c r="AY365" i="14"/>
  <c r="AK365" i="14"/>
  <c r="AE365" i="14" s="1"/>
  <c r="X365" i="14"/>
  <c r="V365" i="14"/>
  <c r="AY364" i="14"/>
  <c r="AK364" i="14"/>
  <c r="AE364" i="14" s="1"/>
  <c r="X364" i="14"/>
  <c r="V364" i="14"/>
  <c r="AY363" i="14"/>
  <c r="AK363" i="14"/>
  <c r="AE363" i="14" s="1"/>
  <c r="X363" i="14"/>
  <c r="V363" i="14"/>
  <c r="AY362" i="14"/>
  <c r="AK362" i="14"/>
  <c r="AE362" i="14" s="1"/>
  <c r="X362" i="14"/>
  <c r="V362" i="14"/>
  <c r="AY361" i="14"/>
  <c r="AK361" i="14"/>
  <c r="AE361" i="14" s="1"/>
  <c r="X361" i="14"/>
  <c r="V361" i="14"/>
  <c r="AY360" i="14"/>
  <c r="AK360" i="14"/>
  <c r="AE360" i="14" s="1"/>
  <c r="X360" i="14"/>
  <c r="V360" i="14"/>
  <c r="AY359" i="14"/>
  <c r="AK359" i="14"/>
  <c r="AE359" i="14" s="1"/>
  <c r="X359" i="14"/>
  <c r="V359" i="14"/>
  <c r="AY358" i="14"/>
  <c r="AK358" i="14"/>
  <c r="AE358" i="14" s="1"/>
  <c r="X358" i="14"/>
  <c r="V358" i="14"/>
  <c r="AY357" i="14"/>
  <c r="AK357" i="14"/>
  <c r="AE357" i="14" s="1"/>
  <c r="X357" i="14"/>
  <c r="V357" i="14"/>
  <c r="AY356" i="14"/>
  <c r="AK356" i="14"/>
  <c r="AE356" i="14" s="1"/>
  <c r="X356" i="14"/>
  <c r="V356" i="14"/>
  <c r="AY355" i="14"/>
  <c r="AK355" i="14"/>
  <c r="AE355" i="14" s="1"/>
  <c r="X355" i="14"/>
  <c r="V355" i="14"/>
  <c r="AY354" i="14"/>
  <c r="AK354" i="14"/>
  <c r="AE354" i="14" s="1"/>
  <c r="X354" i="14"/>
  <c r="V354" i="14"/>
  <c r="AY353" i="14"/>
  <c r="AK353" i="14"/>
  <c r="AE353" i="14" s="1"/>
  <c r="X353" i="14"/>
  <c r="V353" i="14"/>
  <c r="AY352" i="14"/>
  <c r="AK352" i="14"/>
  <c r="AE352" i="14" s="1"/>
  <c r="X352" i="14"/>
  <c r="V352" i="14"/>
  <c r="AY351" i="14"/>
  <c r="AK351" i="14"/>
  <c r="AE351" i="14" s="1"/>
  <c r="X351" i="14"/>
  <c r="V351" i="14"/>
  <c r="AY350" i="14"/>
  <c r="AK350" i="14"/>
  <c r="AE350" i="14" s="1"/>
  <c r="X350" i="14"/>
  <c r="V350" i="14"/>
  <c r="AY349" i="14"/>
  <c r="AK349" i="14"/>
  <c r="AE349" i="14" s="1"/>
  <c r="X349" i="14"/>
  <c r="V349" i="14"/>
  <c r="AY348" i="14"/>
  <c r="AK348" i="14"/>
  <c r="AE348" i="14" s="1"/>
  <c r="X348" i="14"/>
  <c r="V348" i="14"/>
  <c r="AY347" i="14"/>
  <c r="AK347" i="14"/>
  <c r="AE347" i="14" s="1"/>
  <c r="X347" i="14"/>
  <c r="V347" i="14"/>
  <c r="AY346" i="14"/>
  <c r="AK346" i="14"/>
  <c r="AE346" i="14" s="1"/>
  <c r="X346" i="14"/>
  <c r="V346" i="14"/>
  <c r="AY345" i="14"/>
  <c r="AK345" i="14"/>
  <c r="AE345" i="14" s="1"/>
  <c r="X345" i="14"/>
  <c r="V345" i="14"/>
  <c r="AY344" i="14"/>
  <c r="AK344" i="14"/>
  <c r="AE344" i="14" s="1"/>
  <c r="X344" i="14"/>
  <c r="V344" i="14"/>
  <c r="AY343" i="14"/>
  <c r="AK343" i="14"/>
  <c r="AE343" i="14" s="1"/>
  <c r="X343" i="14"/>
  <c r="V343" i="14"/>
  <c r="AY342" i="14"/>
  <c r="AK342" i="14"/>
  <c r="AE342" i="14" s="1"/>
  <c r="X342" i="14"/>
  <c r="V342" i="14"/>
  <c r="AY341" i="14"/>
  <c r="AK341" i="14"/>
  <c r="AE341" i="14" s="1"/>
  <c r="X341" i="14"/>
  <c r="V341" i="14"/>
  <c r="AY340" i="14"/>
  <c r="AK340" i="14"/>
  <c r="AE340" i="14" s="1"/>
  <c r="X340" i="14"/>
  <c r="V340" i="14"/>
  <c r="AY339" i="14"/>
  <c r="AK339" i="14"/>
  <c r="AE339" i="14" s="1"/>
  <c r="X339" i="14"/>
  <c r="V339" i="14"/>
  <c r="AY338" i="14"/>
  <c r="AK338" i="14"/>
  <c r="AE338" i="14" s="1"/>
  <c r="X338" i="14"/>
  <c r="V338" i="14"/>
  <c r="AY337" i="14"/>
  <c r="AK337" i="14"/>
  <c r="AE337" i="14" s="1"/>
  <c r="X337" i="14"/>
  <c r="V337" i="14"/>
  <c r="AY336" i="14"/>
  <c r="AK336" i="14"/>
  <c r="AE336" i="14" s="1"/>
  <c r="X336" i="14"/>
  <c r="V336" i="14"/>
  <c r="AY335" i="14"/>
  <c r="AK335" i="14"/>
  <c r="AE335" i="14" s="1"/>
  <c r="X335" i="14"/>
  <c r="V335" i="14"/>
  <c r="AY334" i="14"/>
  <c r="AK334" i="14"/>
  <c r="AE334" i="14" s="1"/>
  <c r="X334" i="14"/>
  <c r="V334" i="14"/>
  <c r="AY333" i="14"/>
  <c r="AK333" i="14"/>
  <c r="AE333" i="14" s="1"/>
  <c r="X333" i="14"/>
  <c r="V333" i="14"/>
  <c r="AY332" i="14"/>
  <c r="AK332" i="14"/>
  <c r="AE332" i="14" s="1"/>
  <c r="X332" i="14"/>
  <c r="V332" i="14"/>
  <c r="AY331" i="14"/>
  <c r="AK331" i="14"/>
  <c r="AE331" i="14" s="1"/>
  <c r="X331" i="14"/>
  <c r="V331" i="14"/>
  <c r="AY330" i="14"/>
  <c r="AK330" i="14"/>
  <c r="AE330" i="14" s="1"/>
  <c r="X330" i="14"/>
  <c r="V330" i="14"/>
  <c r="AY329" i="14"/>
  <c r="AK329" i="14"/>
  <c r="AE329" i="14" s="1"/>
  <c r="X329" i="14"/>
  <c r="V329" i="14"/>
  <c r="AY328" i="14"/>
  <c r="AK328" i="14"/>
  <c r="AE328" i="14" s="1"/>
  <c r="X328" i="14"/>
  <c r="V328" i="14"/>
  <c r="AY327" i="14"/>
  <c r="AK327" i="14"/>
  <c r="AE327" i="14" s="1"/>
  <c r="X327" i="14"/>
  <c r="V327" i="14"/>
  <c r="AY326" i="14"/>
  <c r="AK326" i="14"/>
  <c r="AE326" i="14" s="1"/>
  <c r="X326" i="14"/>
  <c r="V326" i="14"/>
  <c r="AY325" i="14"/>
  <c r="AK325" i="14"/>
  <c r="AE325" i="14" s="1"/>
  <c r="X325" i="14"/>
  <c r="V325" i="14"/>
  <c r="AY324" i="14"/>
  <c r="AK324" i="14"/>
  <c r="AE324" i="14" s="1"/>
  <c r="X324" i="14"/>
  <c r="V324" i="14"/>
  <c r="AY323" i="14"/>
  <c r="AK323" i="14"/>
  <c r="AE323" i="14" s="1"/>
  <c r="X323" i="14"/>
  <c r="V323" i="14"/>
  <c r="AY322" i="14"/>
  <c r="AK322" i="14"/>
  <c r="AE322" i="14" s="1"/>
  <c r="X322" i="14"/>
  <c r="V322" i="14"/>
  <c r="AY321" i="14"/>
  <c r="AK321" i="14"/>
  <c r="AE321" i="14" s="1"/>
  <c r="X321" i="14"/>
  <c r="V321" i="14"/>
  <c r="AY320" i="14"/>
  <c r="AK320" i="14"/>
  <c r="AE320" i="14" s="1"/>
  <c r="X320" i="14"/>
  <c r="V320" i="14"/>
  <c r="AY319" i="14"/>
  <c r="AK319" i="14"/>
  <c r="AE319" i="14" s="1"/>
  <c r="X319" i="14"/>
  <c r="V319" i="14"/>
  <c r="AY318" i="14"/>
  <c r="AK318" i="14"/>
  <c r="AE318" i="14" s="1"/>
  <c r="X318" i="14"/>
  <c r="V318" i="14"/>
  <c r="AY317" i="14"/>
  <c r="AK317" i="14"/>
  <c r="AE317" i="14" s="1"/>
  <c r="X317" i="14"/>
  <c r="V317" i="14"/>
  <c r="AY316" i="14"/>
  <c r="AK316" i="14"/>
  <c r="AE316" i="14" s="1"/>
  <c r="X316" i="14"/>
  <c r="V316" i="14"/>
  <c r="AY315" i="14"/>
  <c r="AK315" i="14"/>
  <c r="AE315" i="14" s="1"/>
  <c r="X315" i="14"/>
  <c r="V315" i="14"/>
  <c r="AY314" i="14"/>
  <c r="AK314" i="14"/>
  <c r="AE314" i="14" s="1"/>
  <c r="X314" i="14"/>
  <c r="V314" i="14"/>
  <c r="AY313" i="14"/>
  <c r="AK313" i="14"/>
  <c r="AE313" i="14" s="1"/>
  <c r="X313" i="14"/>
  <c r="V313" i="14"/>
  <c r="AY312" i="14"/>
  <c r="AK312" i="14"/>
  <c r="AE312" i="14" s="1"/>
  <c r="X312" i="14"/>
  <c r="V312" i="14"/>
  <c r="AY311" i="14"/>
  <c r="AK311" i="14"/>
  <c r="AE311" i="14" s="1"/>
  <c r="X311" i="14"/>
  <c r="V311" i="14"/>
  <c r="AY310" i="14"/>
  <c r="AK310" i="14"/>
  <c r="AE310" i="14" s="1"/>
  <c r="X310" i="14"/>
  <c r="V310" i="14"/>
  <c r="AY309" i="14"/>
  <c r="AK309" i="14"/>
  <c r="AE309" i="14" s="1"/>
  <c r="X309" i="14"/>
  <c r="V309" i="14"/>
  <c r="AY308" i="14"/>
  <c r="AK308" i="14"/>
  <c r="AE308" i="14" s="1"/>
  <c r="X308" i="14"/>
  <c r="V308" i="14"/>
  <c r="AY307" i="14"/>
  <c r="AK307" i="14"/>
  <c r="AE307" i="14" s="1"/>
  <c r="X307" i="14"/>
  <c r="V307" i="14"/>
  <c r="AY306" i="14"/>
  <c r="AK306" i="14"/>
  <c r="AE306" i="14" s="1"/>
  <c r="X306" i="14"/>
  <c r="V306" i="14"/>
  <c r="AY305" i="14"/>
  <c r="AK305" i="14"/>
  <c r="AE305" i="14" s="1"/>
  <c r="X305" i="14"/>
  <c r="V305" i="14"/>
  <c r="AY304" i="14"/>
  <c r="AK304" i="14"/>
  <c r="AE304" i="14" s="1"/>
  <c r="X304" i="14"/>
  <c r="V304" i="14"/>
  <c r="AY303" i="14"/>
  <c r="AK303" i="14"/>
  <c r="AE303" i="14" s="1"/>
  <c r="X303" i="14"/>
  <c r="V303" i="14"/>
  <c r="AY302" i="14"/>
  <c r="AK302" i="14"/>
  <c r="AE302" i="14" s="1"/>
  <c r="X302" i="14"/>
  <c r="V302" i="14"/>
  <c r="AY301" i="14"/>
  <c r="AK301" i="14"/>
  <c r="AE301" i="14" s="1"/>
  <c r="X301" i="14"/>
  <c r="V301" i="14"/>
  <c r="AY300" i="14"/>
  <c r="AK300" i="14"/>
  <c r="AE300" i="14" s="1"/>
  <c r="X300" i="14"/>
  <c r="V300" i="14"/>
  <c r="AY299" i="14"/>
  <c r="AK299" i="14"/>
  <c r="AE299" i="14" s="1"/>
  <c r="X299" i="14"/>
  <c r="V299" i="14"/>
  <c r="AY298" i="14"/>
  <c r="AK298" i="14"/>
  <c r="AE298" i="14" s="1"/>
  <c r="X298" i="14"/>
  <c r="V298" i="14"/>
  <c r="AY297" i="14"/>
  <c r="AK297" i="14"/>
  <c r="AE297" i="14" s="1"/>
  <c r="X297" i="14"/>
  <c r="V297" i="14"/>
  <c r="AY296" i="14"/>
  <c r="AK296" i="14"/>
  <c r="AE296" i="14" s="1"/>
  <c r="X296" i="14"/>
  <c r="V296" i="14"/>
  <c r="AY295" i="14"/>
  <c r="AK295" i="14"/>
  <c r="AE295" i="14" s="1"/>
  <c r="X295" i="14"/>
  <c r="V295" i="14"/>
  <c r="AY294" i="14"/>
  <c r="AK294" i="14"/>
  <c r="AE294" i="14" s="1"/>
  <c r="X294" i="14"/>
  <c r="V294" i="14"/>
  <c r="AY293" i="14"/>
  <c r="AK293" i="14"/>
  <c r="AE293" i="14" s="1"/>
  <c r="X293" i="14"/>
  <c r="V293" i="14"/>
  <c r="AY292" i="14"/>
  <c r="AK292" i="14"/>
  <c r="AE292" i="14" s="1"/>
  <c r="X292" i="14"/>
  <c r="V292" i="14"/>
  <c r="AY291" i="14"/>
  <c r="AK291" i="14"/>
  <c r="AE291" i="14" s="1"/>
  <c r="X291" i="14"/>
  <c r="V291" i="14"/>
  <c r="AY290" i="14"/>
  <c r="AK290" i="14"/>
  <c r="AE290" i="14" s="1"/>
  <c r="X290" i="14"/>
  <c r="V290" i="14"/>
  <c r="AY289" i="14"/>
  <c r="AK289" i="14"/>
  <c r="AE289" i="14" s="1"/>
  <c r="X289" i="14"/>
  <c r="V289" i="14"/>
  <c r="AY288" i="14"/>
  <c r="AK288" i="14"/>
  <c r="AE288" i="14" s="1"/>
  <c r="X288" i="14"/>
  <c r="V288" i="14"/>
  <c r="AY287" i="14"/>
  <c r="AK287" i="14"/>
  <c r="AE287" i="14" s="1"/>
  <c r="X287" i="14"/>
  <c r="V287" i="14"/>
  <c r="AY286" i="14"/>
  <c r="AK286" i="14"/>
  <c r="AE286" i="14" s="1"/>
  <c r="X286" i="14"/>
  <c r="V286" i="14"/>
  <c r="AY285" i="14"/>
  <c r="AK285" i="14"/>
  <c r="AE285" i="14" s="1"/>
  <c r="X285" i="14"/>
  <c r="V285" i="14"/>
  <c r="AY284" i="14"/>
  <c r="AK284" i="14"/>
  <c r="AE284" i="14" s="1"/>
  <c r="X284" i="14"/>
  <c r="V284" i="14"/>
  <c r="AY283" i="14"/>
  <c r="AK283" i="14"/>
  <c r="AE283" i="14" s="1"/>
  <c r="X283" i="14"/>
  <c r="V283" i="14"/>
  <c r="AY282" i="14"/>
  <c r="AK282" i="14"/>
  <c r="AE282" i="14" s="1"/>
  <c r="X282" i="14"/>
  <c r="V282" i="14"/>
  <c r="AY281" i="14"/>
  <c r="AK281" i="14"/>
  <c r="AE281" i="14" s="1"/>
  <c r="X281" i="14"/>
  <c r="V281" i="14"/>
  <c r="AY280" i="14"/>
  <c r="AK280" i="14"/>
  <c r="AE280" i="14" s="1"/>
  <c r="X280" i="14"/>
  <c r="V280" i="14"/>
  <c r="AY279" i="14"/>
  <c r="AK279" i="14"/>
  <c r="AE279" i="14" s="1"/>
  <c r="X279" i="14"/>
  <c r="V279" i="14"/>
  <c r="AY278" i="14"/>
  <c r="AK278" i="14"/>
  <c r="AE278" i="14" s="1"/>
  <c r="X278" i="14"/>
  <c r="V278" i="14"/>
  <c r="AY277" i="14"/>
  <c r="AK277" i="14"/>
  <c r="AE277" i="14" s="1"/>
  <c r="X277" i="14"/>
  <c r="V277" i="14"/>
  <c r="AY276" i="14"/>
  <c r="AK276" i="14"/>
  <c r="AE276" i="14" s="1"/>
  <c r="X276" i="14"/>
  <c r="V276" i="14"/>
  <c r="AY275" i="14"/>
  <c r="AK275" i="14"/>
  <c r="AE275" i="14" s="1"/>
  <c r="X275" i="14"/>
  <c r="V275" i="14"/>
  <c r="AY274" i="14"/>
  <c r="AK274" i="14"/>
  <c r="AE274" i="14" s="1"/>
  <c r="X274" i="14"/>
  <c r="V274" i="14"/>
  <c r="AY273" i="14"/>
  <c r="AK273" i="14"/>
  <c r="AE273" i="14" s="1"/>
  <c r="X273" i="14"/>
  <c r="V273" i="14"/>
  <c r="AY272" i="14"/>
  <c r="AK272" i="14"/>
  <c r="AE272" i="14" s="1"/>
  <c r="X272" i="14"/>
  <c r="V272" i="14"/>
  <c r="AY271" i="14"/>
  <c r="AK271" i="14"/>
  <c r="AE271" i="14" s="1"/>
  <c r="X271" i="14"/>
  <c r="V271" i="14"/>
  <c r="AY270" i="14"/>
  <c r="AK270" i="14"/>
  <c r="AE270" i="14" s="1"/>
  <c r="X270" i="14"/>
  <c r="V270" i="14"/>
  <c r="AY269" i="14"/>
  <c r="AK269" i="14"/>
  <c r="AE269" i="14" s="1"/>
  <c r="X269" i="14"/>
  <c r="V269" i="14"/>
  <c r="AY268" i="14"/>
  <c r="AK268" i="14"/>
  <c r="AE268" i="14" s="1"/>
  <c r="X268" i="14"/>
  <c r="V268" i="14"/>
  <c r="AY267" i="14"/>
  <c r="AK267" i="14"/>
  <c r="AE267" i="14" s="1"/>
  <c r="X267" i="14"/>
  <c r="V267" i="14"/>
  <c r="AY266" i="14"/>
  <c r="AK266" i="14"/>
  <c r="AE266" i="14" s="1"/>
  <c r="X266" i="14"/>
  <c r="V266" i="14"/>
  <c r="AY265" i="14"/>
  <c r="AK265" i="14"/>
  <c r="AE265" i="14" s="1"/>
  <c r="X265" i="14"/>
  <c r="V265" i="14"/>
  <c r="AY264" i="14"/>
  <c r="AK264" i="14"/>
  <c r="AE264" i="14" s="1"/>
  <c r="X264" i="14"/>
  <c r="V264" i="14"/>
  <c r="AY263" i="14"/>
  <c r="AK263" i="14"/>
  <c r="AE263" i="14" s="1"/>
  <c r="X263" i="14"/>
  <c r="V263" i="14"/>
  <c r="AY262" i="14"/>
  <c r="AK262" i="14"/>
  <c r="AE262" i="14" s="1"/>
  <c r="X262" i="14"/>
  <c r="V262" i="14"/>
  <c r="AY261" i="14"/>
  <c r="AK261" i="14"/>
  <c r="AE261" i="14" s="1"/>
  <c r="X261" i="14"/>
  <c r="V261" i="14"/>
  <c r="AY260" i="14"/>
  <c r="AK260" i="14"/>
  <c r="AE260" i="14" s="1"/>
  <c r="X260" i="14"/>
  <c r="V260" i="14"/>
  <c r="AY259" i="14"/>
  <c r="AK259" i="14"/>
  <c r="AE259" i="14" s="1"/>
  <c r="X259" i="14"/>
  <c r="V259" i="14"/>
  <c r="AY258" i="14"/>
  <c r="AK258" i="14"/>
  <c r="AE258" i="14" s="1"/>
  <c r="X258" i="14"/>
  <c r="V258" i="14"/>
  <c r="AY257" i="14"/>
  <c r="AK257" i="14"/>
  <c r="AE257" i="14" s="1"/>
  <c r="X257" i="14"/>
  <c r="V257" i="14"/>
  <c r="AY256" i="14"/>
  <c r="AK256" i="14"/>
  <c r="AE256" i="14" s="1"/>
  <c r="X256" i="14"/>
  <c r="V256" i="14"/>
  <c r="AY255" i="14"/>
  <c r="AK255" i="14"/>
  <c r="AE255" i="14" s="1"/>
  <c r="X255" i="14"/>
  <c r="V255" i="14"/>
  <c r="AY254" i="14"/>
  <c r="AK254" i="14"/>
  <c r="AE254" i="14" s="1"/>
  <c r="X254" i="14"/>
  <c r="V254" i="14"/>
  <c r="AY253" i="14"/>
  <c r="AK253" i="14"/>
  <c r="AE253" i="14" s="1"/>
  <c r="X253" i="14"/>
  <c r="V253" i="14"/>
  <c r="AY252" i="14"/>
  <c r="AK252" i="14"/>
  <c r="AE252" i="14" s="1"/>
  <c r="X252" i="14"/>
  <c r="V252" i="14"/>
  <c r="AY251" i="14"/>
  <c r="AK251" i="14"/>
  <c r="AE251" i="14" s="1"/>
  <c r="X251" i="14"/>
  <c r="V251" i="14"/>
  <c r="AY250" i="14"/>
  <c r="AK250" i="14"/>
  <c r="AE250" i="14" s="1"/>
  <c r="X250" i="14"/>
  <c r="V250" i="14"/>
  <c r="AY249" i="14"/>
  <c r="AK249" i="14"/>
  <c r="AE249" i="14" s="1"/>
  <c r="X249" i="14"/>
  <c r="V249" i="14"/>
  <c r="AY248" i="14"/>
  <c r="AK248" i="14"/>
  <c r="AE248" i="14" s="1"/>
  <c r="X248" i="14"/>
  <c r="V248" i="14"/>
  <c r="AY247" i="14"/>
  <c r="AK247" i="14"/>
  <c r="AE247" i="14" s="1"/>
  <c r="X247" i="14"/>
  <c r="V247" i="14"/>
  <c r="AY246" i="14"/>
  <c r="AK246" i="14"/>
  <c r="AE246" i="14" s="1"/>
  <c r="X246" i="14"/>
  <c r="V246" i="14"/>
  <c r="AY245" i="14"/>
  <c r="AK245" i="14"/>
  <c r="AE245" i="14" s="1"/>
  <c r="X245" i="14"/>
  <c r="V245" i="14"/>
  <c r="AY244" i="14"/>
  <c r="AK244" i="14"/>
  <c r="AE244" i="14" s="1"/>
  <c r="X244" i="14"/>
  <c r="V244" i="14"/>
  <c r="AY243" i="14"/>
  <c r="AK243" i="14"/>
  <c r="AE243" i="14" s="1"/>
  <c r="X243" i="14"/>
  <c r="V243" i="14"/>
  <c r="AY242" i="14"/>
  <c r="AK242" i="14"/>
  <c r="AE242" i="14" s="1"/>
  <c r="X242" i="14"/>
  <c r="V242" i="14"/>
  <c r="AY241" i="14"/>
  <c r="AK241" i="14"/>
  <c r="AE241" i="14" s="1"/>
  <c r="X241" i="14"/>
  <c r="V241" i="14"/>
  <c r="AY240" i="14"/>
  <c r="AK240" i="14"/>
  <c r="AE240" i="14" s="1"/>
  <c r="X240" i="14"/>
  <c r="V240" i="14"/>
  <c r="AY239" i="14"/>
  <c r="AK239" i="14"/>
  <c r="AE239" i="14" s="1"/>
  <c r="X239" i="14"/>
  <c r="V239" i="14"/>
  <c r="AY238" i="14"/>
  <c r="AK238" i="14"/>
  <c r="AE238" i="14" s="1"/>
  <c r="X238" i="14"/>
  <c r="V238" i="14"/>
  <c r="AY237" i="14"/>
  <c r="AK237" i="14"/>
  <c r="AE237" i="14" s="1"/>
  <c r="X237" i="14"/>
  <c r="V237" i="14"/>
  <c r="AY236" i="14"/>
  <c r="AK236" i="14"/>
  <c r="AE236" i="14" s="1"/>
  <c r="X236" i="14"/>
  <c r="V236" i="14"/>
  <c r="AY235" i="14"/>
  <c r="AK235" i="14"/>
  <c r="AE235" i="14" s="1"/>
  <c r="X235" i="14"/>
  <c r="V235" i="14"/>
  <c r="AY234" i="14"/>
  <c r="AK234" i="14"/>
  <c r="AE234" i="14" s="1"/>
  <c r="X234" i="14"/>
  <c r="V234" i="14"/>
  <c r="AY233" i="14"/>
  <c r="AK233" i="14"/>
  <c r="AE233" i="14" s="1"/>
  <c r="X233" i="14"/>
  <c r="V233" i="14"/>
  <c r="AY232" i="14"/>
  <c r="AK232" i="14"/>
  <c r="AE232" i="14" s="1"/>
  <c r="X232" i="14"/>
  <c r="V232" i="14"/>
  <c r="AY231" i="14"/>
  <c r="AK231" i="14"/>
  <c r="AE231" i="14" s="1"/>
  <c r="X231" i="14"/>
  <c r="V231" i="14"/>
  <c r="AY230" i="14"/>
  <c r="AK230" i="14"/>
  <c r="AE230" i="14" s="1"/>
  <c r="X230" i="14"/>
  <c r="V230" i="14"/>
  <c r="AY229" i="14"/>
  <c r="AK229" i="14"/>
  <c r="AE229" i="14" s="1"/>
  <c r="X229" i="14"/>
  <c r="V229" i="14"/>
  <c r="AY228" i="14"/>
  <c r="AK228" i="14"/>
  <c r="AE228" i="14" s="1"/>
  <c r="X228" i="14"/>
  <c r="V228" i="14"/>
  <c r="AY227" i="14"/>
  <c r="AK227" i="14"/>
  <c r="AE227" i="14" s="1"/>
  <c r="X227" i="14"/>
  <c r="V227" i="14"/>
  <c r="AY226" i="14"/>
  <c r="AK226" i="14"/>
  <c r="AE226" i="14" s="1"/>
  <c r="X226" i="14"/>
  <c r="V226" i="14"/>
  <c r="AY225" i="14"/>
  <c r="AK225" i="14"/>
  <c r="AE225" i="14" s="1"/>
  <c r="X225" i="14"/>
  <c r="V225" i="14"/>
  <c r="AY224" i="14"/>
  <c r="AK224" i="14"/>
  <c r="AE224" i="14" s="1"/>
  <c r="X224" i="14"/>
  <c r="V224" i="14"/>
  <c r="AY223" i="14"/>
  <c r="AK223" i="14"/>
  <c r="AE223" i="14" s="1"/>
  <c r="X223" i="14"/>
  <c r="V223" i="14"/>
  <c r="AY222" i="14"/>
  <c r="AK222" i="14"/>
  <c r="AE222" i="14" s="1"/>
  <c r="X222" i="14"/>
  <c r="V222" i="14"/>
  <c r="AY221" i="14"/>
  <c r="AK221" i="14"/>
  <c r="AE221" i="14" s="1"/>
  <c r="X221" i="14"/>
  <c r="V221" i="14"/>
  <c r="AY220" i="14"/>
  <c r="AK220" i="14"/>
  <c r="AE220" i="14" s="1"/>
  <c r="X220" i="14"/>
  <c r="V220" i="14"/>
  <c r="AY219" i="14"/>
  <c r="AK219" i="14"/>
  <c r="AE219" i="14" s="1"/>
  <c r="X219" i="14"/>
  <c r="V219" i="14"/>
  <c r="AY218" i="14"/>
  <c r="AK218" i="14"/>
  <c r="AE218" i="14" s="1"/>
  <c r="X218" i="14"/>
  <c r="V218" i="14"/>
  <c r="AY217" i="14"/>
  <c r="AK217" i="14"/>
  <c r="AE217" i="14" s="1"/>
  <c r="X217" i="14"/>
  <c r="V217" i="14"/>
  <c r="AY216" i="14"/>
  <c r="AK216" i="14"/>
  <c r="AE216" i="14" s="1"/>
  <c r="X216" i="14"/>
  <c r="V216" i="14"/>
  <c r="AY215" i="14"/>
  <c r="AK215" i="14"/>
  <c r="AE215" i="14" s="1"/>
  <c r="X215" i="14"/>
  <c r="V215" i="14"/>
  <c r="AY214" i="14"/>
  <c r="AK214" i="14"/>
  <c r="AE214" i="14" s="1"/>
  <c r="X214" i="14"/>
  <c r="V214" i="14"/>
  <c r="AY213" i="14"/>
  <c r="AK213" i="14"/>
  <c r="AE213" i="14" s="1"/>
  <c r="X213" i="14"/>
  <c r="V213" i="14"/>
  <c r="AY212" i="14"/>
  <c r="AK212" i="14"/>
  <c r="AE212" i="14" s="1"/>
  <c r="X212" i="14"/>
  <c r="V212" i="14"/>
  <c r="AY211" i="14"/>
  <c r="AK211" i="14"/>
  <c r="AE211" i="14" s="1"/>
  <c r="X211" i="14"/>
  <c r="V211" i="14"/>
  <c r="AY210" i="14"/>
  <c r="AK210" i="14"/>
  <c r="AE210" i="14" s="1"/>
  <c r="X210" i="14"/>
  <c r="V210" i="14"/>
  <c r="AY209" i="14"/>
  <c r="AK209" i="14"/>
  <c r="AE209" i="14" s="1"/>
  <c r="X209" i="14"/>
  <c r="V209" i="14"/>
  <c r="AY208" i="14"/>
  <c r="AK208" i="14"/>
  <c r="AE208" i="14" s="1"/>
  <c r="X208" i="14"/>
  <c r="V208" i="14"/>
  <c r="AY207" i="14"/>
  <c r="AK207" i="14"/>
  <c r="AE207" i="14" s="1"/>
  <c r="X207" i="14"/>
  <c r="V207" i="14"/>
  <c r="AY206" i="14"/>
  <c r="AK206" i="14"/>
  <c r="AE206" i="14" s="1"/>
  <c r="X206" i="14"/>
  <c r="V206" i="14"/>
  <c r="AY205" i="14"/>
  <c r="AK205" i="14"/>
  <c r="AE205" i="14" s="1"/>
  <c r="X205" i="14"/>
  <c r="V205" i="14"/>
  <c r="AY204" i="14"/>
  <c r="AK204" i="14"/>
  <c r="AE204" i="14" s="1"/>
  <c r="X204" i="14"/>
  <c r="V204" i="14"/>
  <c r="AY203" i="14"/>
  <c r="AK203" i="14"/>
  <c r="AE203" i="14" s="1"/>
  <c r="X203" i="14"/>
  <c r="V203" i="14"/>
  <c r="AY202" i="14"/>
  <c r="AK202" i="14"/>
  <c r="AE202" i="14" s="1"/>
  <c r="X202" i="14"/>
  <c r="V202" i="14"/>
  <c r="AY201" i="14"/>
  <c r="AK201" i="14"/>
  <c r="AE201" i="14" s="1"/>
  <c r="X201" i="14"/>
  <c r="V201" i="14"/>
  <c r="AY200" i="14"/>
  <c r="AK200" i="14"/>
  <c r="AE200" i="14" s="1"/>
  <c r="X200" i="14"/>
  <c r="V200" i="14"/>
  <c r="AY199" i="14"/>
  <c r="AK199" i="14"/>
  <c r="AE199" i="14" s="1"/>
  <c r="X199" i="14"/>
  <c r="V199" i="14"/>
  <c r="AY198" i="14"/>
  <c r="AK198" i="14"/>
  <c r="AE198" i="14" s="1"/>
  <c r="X198" i="14"/>
  <c r="V198" i="14"/>
  <c r="AY197" i="14"/>
  <c r="AK197" i="14"/>
  <c r="AE197" i="14" s="1"/>
  <c r="X197" i="14"/>
  <c r="V197" i="14"/>
  <c r="AY196" i="14"/>
  <c r="AK196" i="14"/>
  <c r="AE196" i="14" s="1"/>
  <c r="X196" i="14"/>
  <c r="V196" i="14"/>
  <c r="AY195" i="14"/>
  <c r="AK195" i="14"/>
  <c r="AE195" i="14" s="1"/>
  <c r="X195" i="14"/>
  <c r="V195" i="14"/>
  <c r="AY194" i="14"/>
  <c r="AK194" i="14"/>
  <c r="AE194" i="14" s="1"/>
  <c r="X194" i="14"/>
  <c r="V194" i="14"/>
  <c r="AY193" i="14"/>
  <c r="AK193" i="14"/>
  <c r="AE193" i="14" s="1"/>
  <c r="X193" i="14"/>
  <c r="V193" i="14"/>
  <c r="AY192" i="14"/>
  <c r="AK192" i="14"/>
  <c r="AE192" i="14" s="1"/>
  <c r="X192" i="14"/>
  <c r="V192" i="14"/>
  <c r="AY191" i="14"/>
  <c r="AK191" i="14"/>
  <c r="AE191" i="14" s="1"/>
  <c r="X191" i="14"/>
  <c r="V191" i="14"/>
  <c r="AY190" i="14"/>
  <c r="AK190" i="14"/>
  <c r="AE190" i="14" s="1"/>
  <c r="X190" i="14"/>
  <c r="V190" i="14"/>
  <c r="AY189" i="14"/>
  <c r="AK189" i="14"/>
  <c r="AE189" i="14" s="1"/>
  <c r="X189" i="14"/>
  <c r="V189" i="14"/>
  <c r="AY188" i="14"/>
  <c r="AK188" i="14"/>
  <c r="AE188" i="14" s="1"/>
  <c r="X188" i="14"/>
  <c r="V188" i="14"/>
  <c r="AY187" i="14"/>
  <c r="AK187" i="14"/>
  <c r="AE187" i="14" s="1"/>
  <c r="X187" i="14"/>
  <c r="V187" i="14"/>
  <c r="AY186" i="14"/>
  <c r="AK186" i="14"/>
  <c r="AE186" i="14" s="1"/>
  <c r="X186" i="14"/>
  <c r="V186" i="14"/>
  <c r="AY185" i="14"/>
  <c r="AK185" i="14"/>
  <c r="AE185" i="14" s="1"/>
  <c r="X185" i="14"/>
  <c r="V185" i="14"/>
  <c r="AY184" i="14"/>
  <c r="AK184" i="14"/>
  <c r="AE184" i="14" s="1"/>
  <c r="X184" i="14"/>
  <c r="V184" i="14"/>
  <c r="AY183" i="14"/>
  <c r="AK183" i="14"/>
  <c r="AE183" i="14" s="1"/>
  <c r="X183" i="14"/>
  <c r="V183" i="14"/>
  <c r="AY182" i="14"/>
  <c r="AK182" i="14"/>
  <c r="AE182" i="14" s="1"/>
  <c r="X182" i="14"/>
  <c r="V182" i="14"/>
  <c r="AY181" i="14"/>
  <c r="AK181" i="14"/>
  <c r="AE181" i="14" s="1"/>
  <c r="X181" i="14"/>
  <c r="V181" i="14"/>
  <c r="AY180" i="14"/>
  <c r="AK180" i="14"/>
  <c r="AE180" i="14" s="1"/>
  <c r="X180" i="14"/>
  <c r="V180" i="14"/>
  <c r="AY179" i="14"/>
  <c r="AK179" i="14"/>
  <c r="AE179" i="14" s="1"/>
  <c r="X179" i="14"/>
  <c r="V179" i="14"/>
  <c r="AY178" i="14"/>
  <c r="AK178" i="14"/>
  <c r="AE178" i="14" s="1"/>
  <c r="X178" i="14"/>
  <c r="V178" i="14"/>
  <c r="AY177" i="14"/>
  <c r="AK177" i="14"/>
  <c r="AE177" i="14" s="1"/>
  <c r="X177" i="14"/>
  <c r="V177" i="14"/>
  <c r="AY176" i="14"/>
  <c r="AK176" i="14"/>
  <c r="AE176" i="14" s="1"/>
  <c r="X176" i="14"/>
  <c r="V176" i="14"/>
  <c r="AY175" i="14"/>
  <c r="AK175" i="14"/>
  <c r="AE175" i="14" s="1"/>
  <c r="X175" i="14"/>
  <c r="V175" i="14"/>
  <c r="AY174" i="14"/>
  <c r="AK174" i="14"/>
  <c r="AE174" i="14" s="1"/>
  <c r="X174" i="14"/>
  <c r="V174" i="14"/>
  <c r="AY173" i="14"/>
  <c r="AK173" i="14"/>
  <c r="AE173" i="14" s="1"/>
  <c r="X173" i="14"/>
  <c r="V173" i="14"/>
  <c r="AY172" i="14"/>
  <c r="AK172" i="14"/>
  <c r="AE172" i="14" s="1"/>
  <c r="X172" i="14"/>
  <c r="V172" i="14"/>
  <c r="AY171" i="14"/>
  <c r="AK171" i="14"/>
  <c r="AE171" i="14" s="1"/>
  <c r="X171" i="14"/>
  <c r="V171" i="14"/>
  <c r="AY170" i="14"/>
  <c r="AK170" i="14"/>
  <c r="AE170" i="14" s="1"/>
  <c r="X170" i="14"/>
  <c r="V170" i="14"/>
  <c r="AY169" i="14"/>
  <c r="AK169" i="14"/>
  <c r="AE169" i="14" s="1"/>
  <c r="X169" i="14"/>
  <c r="V169" i="14"/>
  <c r="AY168" i="14"/>
  <c r="AK168" i="14"/>
  <c r="AE168" i="14" s="1"/>
  <c r="X168" i="14"/>
  <c r="V168" i="14"/>
  <c r="AY167" i="14"/>
  <c r="AK167" i="14"/>
  <c r="AE167" i="14" s="1"/>
  <c r="X167" i="14"/>
  <c r="V167" i="14"/>
  <c r="AY166" i="14"/>
  <c r="AK166" i="14"/>
  <c r="AE166" i="14" s="1"/>
  <c r="X166" i="14"/>
  <c r="V166" i="14"/>
  <c r="AY165" i="14"/>
  <c r="AK165" i="14"/>
  <c r="AE165" i="14" s="1"/>
  <c r="X165" i="14"/>
  <c r="V165" i="14"/>
  <c r="AY164" i="14"/>
  <c r="AK164" i="14"/>
  <c r="AE164" i="14" s="1"/>
  <c r="X164" i="14"/>
  <c r="V164" i="14"/>
  <c r="AY163" i="14"/>
  <c r="AK163" i="14"/>
  <c r="AE163" i="14" s="1"/>
  <c r="X163" i="14"/>
  <c r="V163" i="14"/>
  <c r="AY162" i="14"/>
  <c r="AK162" i="14"/>
  <c r="AE162" i="14" s="1"/>
  <c r="X162" i="14"/>
  <c r="V162" i="14"/>
  <c r="AY161" i="14"/>
  <c r="AK161" i="14"/>
  <c r="AE161" i="14" s="1"/>
  <c r="X161" i="14"/>
  <c r="V161" i="14"/>
  <c r="AY160" i="14"/>
  <c r="AK160" i="14"/>
  <c r="AE160" i="14" s="1"/>
  <c r="X160" i="14"/>
  <c r="V160" i="14"/>
  <c r="AY159" i="14"/>
  <c r="AK159" i="14"/>
  <c r="AE159" i="14" s="1"/>
  <c r="X159" i="14"/>
  <c r="V159" i="14"/>
  <c r="AY158" i="14"/>
  <c r="AK158" i="14"/>
  <c r="AE158" i="14" s="1"/>
  <c r="X158" i="14"/>
  <c r="V158" i="14"/>
  <c r="AY157" i="14"/>
  <c r="AK157" i="14"/>
  <c r="AE157" i="14" s="1"/>
  <c r="X157" i="14"/>
  <c r="V157" i="14"/>
  <c r="AY156" i="14"/>
  <c r="AK156" i="14"/>
  <c r="AE156" i="14" s="1"/>
  <c r="X156" i="14"/>
  <c r="V156" i="14"/>
  <c r="AY155" i="14"/>
  <c r="AK155" i="14"/>
  <c r="AE155" i="14" s="1"/>
  <c r="X155" i="14"/>
  <c r="V155" i="14"/>
  <c r="AY154" i="14"/>
  <c r="AK154" i="14"/>
  <c r="AE154" i="14" s="1"/>
  <c r="X154" i="14"/>
  <c r="V154" i="14"/>
  <c r="AY153" i="14"/>
  <c r="AK153" i="14"/>
  <c r="AE153" i="14" s="1"/>
  <c r="X153" i="14"/>
  <c r="V153" i="14"/>
  <c r="AY152" i="14"/>
  <c r="AK152" i="14"/>
  <c r="AE152" i="14" s="1"/>
  <c r="X152" i="14"/>
  <c r="V152" i="14"/>
  <c r="AY151" i="14"/>
  <c r="AK151" i="14"/>
  <c r="AE151" i="14" s="1"/>
  <c r="X151" i="14"/>
  <c r="V151" i="14"/>
  <c r="AY150" i="14"/>
  <c r="AK150" i="14"/>
  <c r="AE150" i="14" s="1"/>
  <c r="X150" i="14"/>
  <c r="V150" i="14"/>
  <c r="AY149" i="14"/>
  <c r="AK149" i="14"/>
  <c r="AE149" i="14" s="1"/>
  <c r="X149" i="14"/>
  <c r="V149" i="14"/>
  <c r="AY148" i="14"/>
  <c r="AK148" i="14"/>
  <c r="AE148" i="14" s="1"/>
  <c r="X148" i="14"/>
  <c r="V148" i="14"/>
  <c r="AY147" i="14"/>
  <c r="AK147" i="14"/>
  <c r="AE147" i="14" s="1"/>
  <c r="X147" i="14"/>
  <c r="V147" i="14"/>
  <c r="AY146" i="14"/>
  <c r="AK146" i="14"/>
  <c r="AE146" i="14" s="1"/>
  <c r="X146" i="14"/>
  <c r="V146" i="14"/>
  <c r="AY145" i="14"/>
  <c r="AK145" i="14"/>
  <c r="AE145" i="14" s="1"/>
  <c r="X145" i="14"/>
  <c r="V145" i="14"/>
  <c r="AY144" i="14"/>
  <c r="AK144" i="14"/>
  <c r="AE144" i="14" s="1"/>
  <c r="X144" i="14"/>
  <c r="V144" i="14"/>
  <c r="AY143" i="14"/>
  <c r="AK143" i="14"/>
  <c r="AE143" i="14" s="1"/>
  <c r="X143" i="14"/>
  <c r="V143" i="14"/>
  <c r="AY142" i="14"/>
  <c r="AK142" i="14"/>
  <c r="AE142" i="14" s="1"/>
  <c r="X142" i="14"/>
  <c r="V142" i="14"/>
  <c r="AY141" i="14"/>
  <c r="AK141" i="14"/>
  <c r="AE141" i="14" s="1"/>
  <c r="X141" i="14"/>
  <c r="V141" i="14"/>
  <c r="AY140" i="14"/>
  <c r="AK140" i="14"/>
  <c r="AE140" i="14" s="1"/>
  <c r="X140" i="14"/>
  <c r="V140" i="14"/>
  <c r="AY139" i="14"/>
  <c r="AK139" i="14"/>
  <c r="AE139" i="14" s="1"/>
  <c r="X139" i="14"/>
  <c r="V139" i="14"/>
  <c r="AY138" i="14"/>
  <c r="AK138" i="14"/>
  <c r="AE138" i="14" s="1"/>
  <c r="X138" i="14"/>
  <c r="V138" i="14"/>
  <c r="AY137" i="14"/>
  <c r="AK137" i="14"/>
  <c r="AE137" i="14" s="1"/>
  <c r="X137" i="14"/>
  <c r="V137" i="14"/>
  <c r="AY136" i="14"/>
  <c r="AK136" i="14"/>
  <c r="AE136" i="14" s="1"/>
  <c r="X136" i="14"/>
  <c r="V136" i="14"/>
  <c r="AY135" i="14"/>
  <c r="AK135" i="14"/>
  <c r="AE135" i="14" s="1"/>
  <c r="X135" i="14"/>
  <c r="V135" i="14"/>
  <c r="AY134" i="14"/>
  <c r="AK134" i="14"/>
  <c r="AE134" i="14" s="1"/>
  <c r="X134" i="14"/>
  <c r="V134" i="14"/>
  <c r="AY133" i="14"/>
  <c r="AK133" i="14"/>
  <c r="AE133" i="14" s="1"/>
  <c r="X133" i="14"/>
  <c r="V133" i="14"/>
  <c r="AY132" i="14"/>
  <c r="AK132" i="14"/>
  <c r="AE132" i="14" s="1"/>
  <c r="X132" i="14"/>
  <c r="V132" i="14"/>
  <c r="AY131" i="14"/>
  <c r="AK131" i="14"/>
  <c r="AE131" i="14" s="1"/>
  <c r="X131" i="14"/>
  <c r="V131" i="14"/>
  <c r="AY130" i="14"/>
  <c r="AK130" i="14"/>
  <c r="AE130" i="14" s="1"/>
  <c r="X130" i="14"/>
  <c r="V130" i="14"/>
  <c r="AY129" i="14"/>
  <c r="AK129" i="14"/>
  <c r="AE129" i="14" s="1"/>
  <c r="X129" i="14"/>
  <c r="V129" i="14"/>
  <c r="AY128" i="14"/>
  <c r="AK128" i="14"/>
  <c r="AE128" i="14" s="1"/>
  <c r="X128" i="14"/>
  <c r="V128" i="14"/>
  <c r="AY127" i="14"/>
  <c r="AK127" i="14"/>
  <c r="AE127" i="14" s="1"/>
  <c r="X127" i="14"/>
  <c r="V127" i="14"/>
  <c r="AY126" i="14"/>
  <c r="AK126" i="14"/>
  <c r="AE126" i="14" s="1"/>
  <c r="X126" i="14"/>
  <c r="V126" i="14"/>
  <c r="AY125" i="14"/>
  <c r="AK125" i="14"/>
  <c r="AE125" i="14" s="1"/>
  <c r="X125" i="14"/>
  <c r="V125" i="14"/>
  <c r="AY124" i="14"/>
  <c r="AK124" i="14"/>
  <c r="AE124" i="14" s="1"/>
  <c r="X124" i="14"/>
  <c r="V124" i="14"/>
  <c r="AY123" i="14"/>
  <c r="AK123" i="14"/>
  <c r="AE123" i="14" s="1"/>
  <c r="X123" i="14"/>
  <c r="V123" i="14"/>
  <c r="AY122" i="14"/>
  <c r="AK122" i="14"/>
  <c r="AE122" i="14" s="1"/>
  <c r="X122" i="14"/>
  <c r="V122" i="14"/>
  <c r="AY121" i="14"/>
  <c r="AK121" i="14"/>
  <c r="AE121" i="14" s="1"/>
  <c r="X121" i="14"/>
  <c r="V121" i="14"/>
  <c r="AY120" i="14"/>
  <c r="AK120" i="14"/>
  <c r="AE120" i="14" s="1"/>
  <c r="X120" i="14"/>
  <c r="V120" i="14"/>
  <c r="AY119" i="14"/>
  <c r="AK119" i="14"/>
  <c r="AE119" i="14" s="1"/>
  <c r="X119" i="14"/>
  <c r="V119" i="14"/>
  <c r="AY118" i="14"/>
  <c r="AK118" i="14"/>
  <c r="AE118" i="14" s="1"/>
  <c r="X118" i="14"/>
  <c r="V118" i="14"/>
  <c r="AY117" i="14"/>
  <c r="AK117" i="14"/>
  <c r="AE117" i="14" s="1"/>
  <c r="X117" i="14"/>
  <c r="V117" i="14"/>
  <c r="AY116" i="14"/>
  <c r="AK116" i="14"/>
  <c r="AE116" i="14" s="1"/>
  <c r="X116" i="14"/>
  <c r="V116" i="14"/>
  <c r="AY115" i="14"/>
  <c r="AK115" i="14"/>
  <c r="AE115" i="14" s="1"/>
  <c r="X115" i="14"/>
  <c r="V115" i="14"/>
  <c r="AY114" i="14"/>
  <c r="AK114" i="14"/>
  <c r="AE114" i="14" s="1"/>
  <c r="X114" i="14"/>
  <c r="V114" i="14"/>
  <c r="AY113" i="14"/>
  <c r="AK113" i="14"/>
  <c r="AE113" i="14" s="1"/>
  <c r="X113" i="14"/>
  <c r="V113" i="14"/>
  <c r="AY112" i="14"/>
  <c r="AK112" i="14"/>
  <c r="AE112" i="14" s="1"/>
  <c r="X112" i="14"/>
  <c r="V112" i="14"/>
  <c r="AY111" i="14"/>
  <c r="AK111" i="14"/>
  <c r="AE111" i="14" s="1"/>
  <c r="X111" i="14"/>
  <c r="V111" i="14"/>
  <c r="AY110" i="14"/>
  <c r="AK110" i="14"/>
  <c r="AE110" i="14" s="1"/>
  <c r="X110" i="14"/>
  <c r="V110" i="14"/>
  <c r="AY109" i="14"/>
  <c r="AK109" i="14"/>
  <c r="AE109" i="14" s="1"/>
  <c r="X109" i="14"/>
  <c r="V109" i="14"/>
  <c r="AY108" i="14"/>
  <c r="AK108" i="14"/>
  <c r="AE108" i="14" s="1"/>
  <c r="X108" i="14"/>
  <c r="V108" i="14"/>
  <c r="AY107" i="14"/>
  <c r="AK107" i="14"/>
  <c r="AE107" i="14" s="1"/>
  <c r="X107" i="14"/>
  <c r="V107" i="14"/>
  <c r="AY106" i="14"/>
  <c r="AK106" i="14"/>
  <c r="AE106" i="14" s="1"/>
  <c r="X106" i="14"/>
  <c r="V106" i="14"/>
  <c r="AY105" i="14"/>
  <c r="AK105" i="14"/>
  <c r="AE105" i="14" s="1"/>
  <c r="X105" i="14"/>
  <c r="V105" i="14"/>
  <c r="AY104" i="14"/>
  <c r="X104" i="14"/>
  <c r="V104" i="14"/>
  <c r="AY103" i="14"/>
  <c r="X103" i="14"/>
  <c r="V103" i="14"/>
  <c r="AY102" i="14"/>
  <c r="X102" i="14"/>
  <c r="V102" i="14"/>
  <c r="AY101" i="14"/>
  <c r="X101" i="14"/>
  <c r="V101" i="14"/>
  <c r="AY100" i="14"/>
  <c r="X100" i="14"/>
  <c r="V100" i="14"/>
  <c r="AY99" i="14"/>
  <c r="AK99" i="14"/>
  <c r="AE99" i="14" s="1"/>
  <c r="X99" i="14"/>
  <c r="V99" i="14"/>
  <c r="AY98" i="14"/>
  <c r="X98" i="14"/>
  <c r="V98" i="14"/>
  <c r="AY97" i="14"/>
  <c r="X97" i="14"/>
  <c r="V97" i="14"/>
  <c r="AY96" i="14"/>
  <c r="X96" i="14"/>
  <c r="V96" i="14"/>
  <c r="AY95" i="14"/>
  <c r="X95" i="14"/>
  <c r="V95" i="14"/>
  <c r="AY94" i="14"/>
  <c r="X94" i="14"/>
  <c r="V94" i="14"/>
  <c r="AY93" i="14"/>
  <c r="X93" i="14"/>
  <c r="V93" i="14"/>
  <c r="AY92" i="14"/>
  <c r="X92" i="14"/>
  <c r="V92" i="14"/>
  <c r="AY91" i="14"/>
  <c r="X91" i="14"/>
  <c r="V91" i="14"/>
  <c r="AY90" i="14"/>
  <c r="X90" i="14"/>
  <c r="V90" i="14"/>
  <c r="AY89" i="14"/>
  <c r="X89" i="14"/>
  <c r="V89" i="14"/>
  <c r="AY88" i="14"/>
  <c r="X88" i="14"/>
  <c r="V88" i="14"/>
  <c r="AY87" i="14"/>
  <c r="X87" i="14"/>
  <c r="V87" i="14"/>
  <c r="AY86" i="14"/>
  <c r="X86" i="14"/>
  <c r="V86" i="14"/>
  <c r="AY85" i="14"/>
  <c r="X85" i="14"/>
  <c r="V85" i="14"/>
  <c r="AY84" i="14"/>
  <c r="X84" i="14"/>
  <c r="V84" i="14"/>
  <c r="AY83" i="14"/>
  <c r="X83" i="14"/>
  <c r="V83" i="14"/>
  <c r="AY82" i="14"/>
  <c r="X82" i="14"/>
  <c r="V82" i="14"/>
  <c r="AY81" i="14"/>
  <c r="X81" i="14"/>
  <c r="V81" i="14"/>
  <c r="AY80" i="14"/>
  <c r="X80" i="14"/>
  <c r="V80" i="14"/>
  <c r="AY79" i="14"/>
  <c r="X79" i="14"/>
  <c r="V79" i="14"/>
  <c r="AY78" i="14"/>
  <c r="X78" i="14"/>
  <c r="V78" i="14"/>
  <c r="AY77" i="14"/>
  <c r="X77" i="14"/>
  <c r="V77" i="14"/>
  <c r="AY76" i="14"/>
  <c r="X76" i="14"/>
  <c r="V76" i="14"/>
  <c r="AY75" i="14"/>
  <c r="X75" i="14"/>
  <c r="V75" i="14"/>
  <c r="AY74" i="14"/>
  <c r="X74" i="14"/>
  <c r="V74" i="14"/>
  <c r="AY73" i="14"/>
  <c r="X73" i="14"/>
  <c r="V73" i="14"/>
  <c r="AY72" i="14"/>
  <c r="X72" i="14"/>
  <c r="V72" i="14"/>
  <c r="AY71" i="14"/>
  <c r="X71" i="14"/>
  <c r="V71" i="14"/>
  <c r="AY70" i="14"/>
  <c r="X70" i="14"/>
  <c r="V70" i="14"/>
  <c r="AY69" i="14"/>
  <c r="X69" i="14"/>
  <c r="V69" i="14"/>
  <c r="AY68" i="14"/>
  <c r="X68" i="14"/>
  <c r="V68" i="14"/>
  <c r="AY67" i="14"/>
  <c r="X67" i="14"/>
  <c r="V67" i="14"/>
  <c r="AY66" i="14"/>
  <c r="X66" i="14"/>
  <c r="V66" i="14"/>
  <c r="AY65" i="14"/>
  <c r="X65" i="14"/>
  <c r="V65" i="14"/>
  <c r="AY64" i="14"/>
  <c r="X64" i="14"/>
  <c r="V64" i="14"/>
  <c r="AY63" i="14"/>
  <c r="X63" i="14"/>
  <c r="V63" i="14"/>
  <c r="AY62" i="14"/>
  <c r="X62" i="14"/>
  <c r="V62" i="14"/>
  <c r="AY61" i="14"/>
  <c r="X61" i="14"/>
  <c r="V61" i="14"/>
  <c r="AY60" i="14"/>
  <c r="X60" i="14"/>
  <c r="V60" i="14"/>
  <c r="AY59" i="14"/>
  <c r="X59" i="14"/>
  <c r="V59" i="14"/>
  <c r="AY58" i="14"/>
  <c r="X58" i="14"/>
  <c r="V58" i="14"/>
  <c r="AY57" i="14"/>
  <c r="X57" i="14"/>
  <c r="V57" i="14"/>
  <c r="AY56" i="14"/>
  <c r="X56" i="14"/>
  <c r="V56" i="14"/>
  <c r="AY55" i="14"/>
  <c r="X55" i="14"/>
  <c r="V55" i="14"/>
  <c r="AY54" i="14"/>
  <c r="X54" i="14"/>
  <c r="V54" i="14"/>
  <c r="AY53" i="14"/>
  <c r="X53" i="14"/>
  <c r="V53" i="14"/>
  <c r="AY52" i="14"/>
  <c r="X52" i="14"/>
  <c r="V52" i="14"/>
  <c r="AY51" i="14"/>
  <c r="X51" i="14"/>
  <c r="V51" i="14"/>
  <c r="AY50" i="14"/>
  <c r="X50" i="14"/>
  <c r="V50" i="14"/>
  <c r="AY49" i="14"/>
  <c r="X49" i="14"/>
  <c r="V49" i="14"/>
  <c r="AY48" i="14"/>
  <c r="X48" i="14"/>
  <c r="V48" i="14"/>
  <c r="AY47" i="14"/>
  <c r="X47" i="14"/>
  <c r="V47" i="14"/>
  <c r="AY46" i="14"/>
  <c r="X46" i="14"/>
  <c r="V46" i="14"/>
  <c r="AY45" i="14"/>
  <c r="X45" i="14"/>
  <c r="V45" i="14"/>
  <c r="AY44" i="14"/>
  <c r="X44" i="14"/>
  <c r="V44" i="14"/>
  <c r="AY43" i="14"/>
  <c r="X43" i="14"/>
  <c r="V43" i="14"/>
  <c r="AY42" i="14"/>
  <c r="AK42" i="14"/>
  <c r="AE42" i="14" s="1"/>
  <c r="X42" i="14"/>
  <c r="V42" i="14"/>
  <c r="AY41" i="14"/>
  <c r="AK41" i="14"/>
  <c r="AE41" i="14" s="1"/>
  <c r="X41" i="14"/>
  <c r="V41" i="14"/>
  <c r="AY40" i="14"/>
  <c r="AK40" i="14"/>
  <c r="AE40" i="14" s="1"/>
  <c r="X40" i="14"/>
  <c r="V40" i="14"/>
  <c r="AY39" i="14"/>
  <c r="AK39" i="14"/>
  <c r="AE39" i="14" s="1"/>
  <c r="X39" i="14"/>
  <c r="V39" i="14"/>
  <c r="AY38" i="14"/>
  <c r="AK38" i="14"/>
  <c r="AE38" i="14" s="1"/>
  <c r="X38" i="14"/>
  <c r="V38" i="14"/>
  <c r="AY37" i="14"/>
  <c r="AK37" i="14"/>
  <c r="AE37" i="14" s="1"/>
  <c r="X37" i="14"/>
  <c r="V37" i="14"/>
  <c r="AY36" i="14"/>
  <c r="AK36" i="14"/>
  <c r="AE36" i="14" s="1"/>
  <c r="X36" i="14"/>
  <c r="V36" i="14"/>
  <c r="AY35" i="14"/>
  <c r="AK35" i="14"/>
  <c r="AE35" i="14" s="1"/>
  <c r="X35" i="14"/>
  <c r="V35" i="14"/>
  <c r="AY34" i="14"/>
  <c r="AK34" i="14"/>
  <c r="AE34" i="14" s="1"/>
  <c r="X34" i="14"/>
  <c r="V34" i="14"/>
  <c r="AY33" i="14"/>
  <c r="AK33" i="14"/>
  <c r="AE33" i="14" s="1"/>
  <c r="X33" i="14"/>
  <c r="V33" i="14"/>
  <c r="AY32" i="14"/>
  <c r="AK32" i="14"/>
  <c r="AE32" i="14" s="1"/>
  <c r="X32" i="14"/>
  <c r="V32" i="14"/>
  <c r="AY31" i="14"/>
  <c r="AK31" i="14"/>
  <c r="AE31" i="14" s="1"/>
  <c r="X31" i="14"/>
  <c r="V31" i="14"/>
  <c r="AY30" i="14"/>
  <c r="AK30" i="14"/>
  <c r="AE30" i="14" s="1"/>
  <c r="X30" i="14"/>
  <c r="V30" i="14"/>
  <c r="AY29" i="14"/>
  <c r="AK29" i="14"/>
  <c r="AE29" i="14" s="1"/>
  <c r="X29" i="14"/>
  <c r="V29" i="14"/>
  <c r="AY28" i="14"/>
  <c r="AK28" i="14"/>
  <c r="AE28" i="14" s="1"/>
  <c r="X28" i="14"/>
  <c r="V28" i="14"/>
  <c r="AY27" i="14"/>
  <c r="AK27" i="14"/>
  <c r="AE27" i="14" s="1"/>
  <c r="X27" i="14"/>
  <c r="V27" i="14"/>
  <c r="AY26" i="14"/>
  <c r="AK26" i="14"/>
  <c r="AE26" i="14" s="1"/>
  <c r="X26" i="14"/>
  <c r="V26" i="14"/>
  <c r="AY25" i="14"/>
  <c r="AK25" i="14"/>
  <c r="AE25" i="14" s="1"/>
  <c r="X25" i="14"/>
  <c r="V25" i="14"/>
  <c r="AY24" i="14"/>
  <c r="AK24" i="14"/>
  <c r="AE24" i="14" s="1"/>
  <c r="X24" i="14"/>
  <c r="V24" i="14"/>
  <c r="AY23" i="14"/>
  <c r="AK23" i="14"/>
  <c r="AE23" i="14" s="1"/>
  <c r="X23" i="14"/>
  <c r="V23" i="14"/>
  <c r="AY22" i="14"/>
  <c r="AK22" i="14"/>
  <c r="AE22" i="14" s="1"/>
  <c r="X22" i="14"/>
  <c r="V22" i="14"/>
  <c r="AY21" i="14"/>
  <c r="AE21" i="14"/>
  <c r="X21" i="14"/>
  <c r="AK19" i="14"/>
  <c r="AE19" i="14" s="1"/>
  <c r="X19" i="14"/>
  <c r="AY18" i="14"/>
  <c r="X18" i="14"/>
  <c r="V18" i="14"/>
  <c r="AY17" i="14"/>
  <c r="AK17" i="14"/>
  <c r="AE17" i="14" s="1"/>
  <c r="X17" i="14"/>
  <c r="V17" i="14"/>
  <c r="AY16" i="14"/>
  <c r="AK16" i="14"/>
  <c r="AE16" i="14" s="1"/>
  <c r="X16" i="14"/>
  <c r="V16" i="14"/>
  <c r="AY15" i="14"/>
  <c r="AK15" i="14"/>
  <c r="AE15" i="14" s="1"/>
  <c r="X15" i="14"/>
  <c r="V15" i="14"/>
  <c r="AY14" i="14"/>
  <c r="AK14" i="14"/>
  <c r="AE14" i="14" s="1"/>
  <c r="X14" i="14"/>
  <c r="V14" i="14"/>
  <c r="AY13" i="14"/>
  <c r="AK13" i="14"/>
  <c r="AE13" i="14" s="1"/>
  <c r="X13" i="14"/>
  <c r="V13" i="14"/>
  <c r="AY12" i="14"/>
  <c r="X12" i="14"/>
  <c r="V1031" i="14" l="1"/>
  <c r="AO891" i="14"/>
  <c r="AN891" i="14"/>
  <c r="AO893" i="14"/>
  <c r="AN893" i="14"/>
  <c r="AM969" i="14"/>
  <c r="AM892" i="14"/>
  <c r="AN892" i="14" s="1"/>
  <c r="V1030" i="14"/>
  <c r="AM976" i="14"/>
  <c r="AQ1010" i="16"/>
  <c r="AQ1012" i="16"/>
  <c r="AQ986" i="16"/>
  <c r="AQ891" i="16"/>
  <c r="AQ875" i="16"/>
  <c r="AQ859" i="16"/>
  <c r="AQ843" i="16"/>
  <c r="AQ819" i="16"/>
  <c r="AQ487" i="16"/>
  <c r="AQ827" i="16"/>
  <c r="AQ811" i="16"/>
  <c r="AQ680" i="16"/>
  <c r="AQ218" i="16"/>
  <c r="AQ74" i="16"/>
  <c r="AQ90" i="16"/>
  <c r="AQ58" i="16"/>
  <c r="AQ100" i="16"/>
  <c r="AQ82" i="16"/>
  <c r="AQ66" i="16"/>
  <c r="AQ50" i="16"/>
  <c r="AQ101" i="16"/>
  <c r="AQ95" i="16"/>
  <c r="AQ91" i="16"/>
  <c r="AQ87" i="16"/>
  <c r="AQ83" i="16"/>
  <c r="AQ79" i="16"/>
  <c r="AQ75" i="16"/>
  <c r="AQ71" i="16"/>
  <c r="AQ67" i="16"/>
  <c r="AQ63" i="16"/>
  <c r="AQ59" i="16"/>
  <c r="AQ55" i="16"/>
  <c r="AQ51" i="16"/>
  <c r="AQ103" i="16"/>
  <c r="AQ99" i="16"/>
  <c r="AQ22" i="16"/>
  <c r="AQ14" i="16"/>
  <c r="AQ1002" i="16"/>
  <c r="AQ998" i="16"/>
  <c r="AQ788" i="16"/>
  <c r="AQ772" i="16"/>
  <c r="AQ756" i="16"/>
  <c r="AQ740" i="16"/>
  <c r="AQ724" i="16"/>
  <c r="AQ708" i="16"/>
  <c r="AG1031" i="16"/>
  <c r="AQ991" i="16"/>
  <c r="AQ989" i="16"/>
  <c r="AQ796" i="16"/>
  <c r="AQ780" i="16"/>
  <c r="AQ764" i="16"/>
  <c r="AQ748" i="16"/>
  <c r="AQ732" i="16"/>
  <c r="AQ716" i="16"/>
  <c r="AQ700" i="16"/>
  <c r="AQ692" i="16"/>
  <c r="AQ995" i="16"/>
  <c r="AQ1008" i="16"/>
  <c r="AQ997" i="16"/>
  <c r="AQ988" i="16"/>
  <c r="AQ1006" i="16"/>
  <c r="AQ1005" i="16"/>
  <c r="AQ993" i="16"/>
  <c r="AQ970" i="16"/>
  <c r="AQ968" i="16"/>
  <c r="AQ950" i="16"/>
  <c r="AQ895" i="16"/>
  <c r="AQ887" i="16"/>
  <c r="AQ879" i="16"/>
  <c r="AQ871" i="16"/>
  <c r="AQ863" i="16"/>
  <c r="AQ855" i="16"/>
  <c r="AQ847" i="16"/>
  <c r="AQ839" i="16"/>
  <c r="AQ831" i="16"/>
  <c r="AQ823" i="16"/>
  <c r="AQ815" i="16"/>
  <c r="AQ805" i="16"/>
  <c r="AQ799" i="16"/>
  <c r="AQ792" i="16"/>
  <c r="AQ784" i="16"/>
  <c r="AQ776" i="16"/>
  <c r="AQ768" i="16"/>
  <c r="AQ760" i="16"/>
  <c r="AQ752" i="16"/>
  <c r="AQ744" i="16"/>
  <c r="AQ736" i="16"/>
  <c r="AQ728" i="16"/>
  <c r="AQ720" i="16"/>
  <c r="AQ712" i="16"/>
  <c r="AQ704" i="16"/>
  <c r="AQ696" i="16"/>
  <c r="AQ688" i="16"/>
  <c r="AQ686" i="16"/>
  <c r="AQ479" i="16"/>
  <c r="AQ477" i="16"/>
  <c r="AQ212" i="16"/>
  <c r="AO104" i="16"/>
  <c r="AQ94" i="16"/>
  <c r="AQ86" i="16"/>
  <c r="AQ78" i="16"/>
  <c r="AQ70" i="16"/>
  <c r="AQ62" i="16"/>
  <c r="AQ54" i="16"/>
  <c r="AQ26" i="16"/>
  <c r="AQ45" i="16"/>
  <c r="AM1031" i="16"/>
  <c r="AQ1013" i="16"/>
  <c r="AQ974" i="16"/>
  <c r="AQ955" i="16"/>
  <c r="AQ951" i="16"/>
  <c r="AQ947" i="16"/>
  <c r="AQ939" i="16"/>
  <c r="AQ931" i="16"/>
  <c r="AQ923" i="16"/>
  <c r="AQ911" i="16"/>
  <c r="AQ671" i="16"/>
  <c r="AQ667" i="16"/>
  <c r="AQ663" i="16"/>
  <c r="AQ659" i="16"/>
  <c r="AQ655" i="16"/>
  <c r="AQ651" i="16"/>
  <c r="AQ647" i="16"/>
  <c r="AQ643" i="16"/>
  <c r="AQ639" i="16"/>
  <c r="AQ635" i="16"/>
  <c r="AQ631" i="16"/>
  <c r="AQ627" i="16"/>
  <c r="AQ623" i="16"/>
  <c r="AQ619" i="16"/>
  <c r="AQ615" i="16"/>
  <c r="AQ611" i="16"/>
  <c r="AQ607" i="16"/>
  <c r="AQ603" i="16"/>
  <c r="AQ599" i="16"/>
  <c r="AQ595" i="16"/>
  <c r="AQ591" i="16"/>
  <c r="AQ587" i="16"/>
  <c r="AQ583" i="16"/>
  <c r="AQ579" i="16"/>
  <c r="AQ575" i="16"/>
  <c r="AQ571" i="16"/>
  <c r="AQ567" i="16"/>
  <c r="AQ563" i="16"/>
  <c r="AQ559" i="16"/>
  <c r="AQ555" i="16"/>
  <c r="AQ551" i="16"/>
  <c r="AQ547" i="16"/>
  <c r="AQ543" i="16"/>
  <c r="AQ539" i="16"/>
  <c r="AQ535" i="16"/>
  <c r="AQ531" i="16"/>
  <c r="AQ527" i="16"/>
  <c r="AQ523" i="16"/>
  <c r="AQ519" i="16"/>
  <c r="AQ515" i="16"/>
  <c r="AQ511" i="16"/>
  <c r="AQ507" i="16"/>
  <c r="AQ503" i="16"/>
  <c r="AQ499" i="16"/>
  <c r="AQ495" i="16"/>
  <c r="AQ491" i="16"/>
  <c r="AQ454" i="16"/>
  <c r="AQ450" i="16"/>
  <c r="AQ446" i="16"/>
  <c r="AQ442" i="16"/>
  <c r="AQ438" i="16"/>
  <c r="AQ434" i="16"/>
  <c r="AQ430" i="16"/>
  <c r="AQ426" i="16"/>
  <c r="AQ422" i="16"/>
  <c r="AQ418" i="16"/>
  <c r="AQ414" i="16"/>
  <c r="AQ410" i="16"/>
  <c r="AQ406" i="16"/>
  <c r="AQ402" i="16"/>
  <c r="AQ398" i="16"/>
  <c r="AQ394" i="16"/>
  <c r="AQ390" i="16"/>
  <c r="AQ386" i="16"/>
  <c r="AQ382" i="16"/>
  <c r="AQ378" i="16"/>
  <c r="AQ374" i="16"/>
  <c r="AQ370" i="16"/>
  <c r="AQ366" i="16"/>
  <c r="AQ362" i="16"/>
  <c r="AQ358" i="16"/>
  <c r="AQ354" i="16"/>
  <c r="AQ350" i="16"/>
  <c r="AQ346" i="16"/>
  <c r="AQ342" i="16"/>
  <c r="AQ338" i="16"/>
  <c r="AQ334" i="16"/>
  <c r="AQ330" i="16"/>
  <c r="AQ326" i="16"/>
  <c r="AQ322" i="16"/>
  <c r="AQ318" i="16"/>
  <c r="AQ314" i="16"/>
  <c r="AQ310" i="16"/>
  <c r="AQ306" i="16"/>
  <c r="AQ302" i="16"/>
  <c r="AQ298" i="16"/>
  <c r="AQ294" i="16"/>
  <c r="AQ290" i="16"/>
  <c r="AQ286" i="16"/>
  <c r="AQ282" i="16"/>
  <c r="AQ278" i="16"/>
  <c r="AQ274" i="16"/>
  <c r="AQ270" i="16"/>
  <c r="AQ266" i="16"/>
  <c r="AQ262" i="16"/>
  <c r="AQ258" i="16"/>
  <c r="AQ254" i="16"/>
  <c r="AQ250" i="16"/>
  <c r="AQ246" i="16"/>
  <c r="AQ242" i="16"/>
  <c r="AQ238" i="16"/>
  <c r="AQ234" i="16"/>
  <c r="AQ230" i="16"/>
  <c r="AQ226" i="16"/>
  <c r="AO1031" i="16"/>
  <c r="AP104" i="16"/>
  <c r="AQ162" i="16"/>
  <c r="AQ158" i="16"/>
  <c r="AQ154" i="16"/>
  <c r="AQ150" i="16"/>
  <c r="AQ146" i="16"/>
  <c r="AQ142" i="16"/>
  <c r="AQ138" i="16"/>
  <c r="AQ134" i="16"/>
  <c r="AQ130" i="16"/>
  <c r="AQ126" i="16"/>
  <c r="AQ122" i="16"/>
  <c r="AQ118" i="16"/>
  <c r="AQ114" i="16"/>
  <c r="AQ110" i="16"/>
  <c r="AQ106" i="16"/>
  <c r="AQ210" i="16"/>
  <c r="AQ206" i="16"/>
  <c r="AQ202" i="16"/>
  <c r="AQ198" i="16"/>
  <c r="AQ194" i="16"/>
  <c r="AQ190" i="16"/>
  <c r="AQ186" i="16"/>
  <c r="AQ182" i="16"/>
  <c r="AQ178" i="16"/>
  <c r="AQ174" i="16"/>
  <c r="AQ170" i="16"/>
  <c r="AQ166" i="16"/>
  <c r="AQ46" i="16"/>
  <c r="AQ40" i="16"/>
  <c r="AQ36" i="16"/>
  <c r="AQ32" i="16"/>
  <c r="AQ28" i="16"/>
  <c r="AM1030" i="16"/>
  <c r="AO1030" i="16"/>
  <c r="AP12" i="16"/>
  <c r="AQ18" i="16"/>
  <c r="AQ1017" i="16"/>
  <c r="AQ978" i="16"/>
  <c r="AQ959" i="16"/>
  <c r="AQ943" i="16"/>
  <c r="AQ935" i="16"/>
  <c r="AQ927" i="16"/>
  <c r="AQ919" i="16"/>
  <c r="AQ915" i="16"/>
  <c r="AQ907" i="16"/>
  <c r="AQ903" i="16"/>
  <c r="AQ1023" i="16"/>
  <c r="AQ1009" i="16"/>
  <c r="AQ1004" i="16"/>
  <c r="AQ1000" i="16"/>
  <c r="AQ994" i="16"/>
  <c r="AQ990" i="16"/>
  <c r="AQ1019" i="16"/>
  <c r="AQ1015" i="16"/>
  <c r="AQ1011" i="16"/>
  <c r="AQ1007" i="16"/>
  <c r="AQ999" i="16"/>
  <c r="AQ996" i="16"/>
  <c r="AQ992" i="16"/>
  <c r="AQ984" i="16"/>
  <c r="AQ966" i="16"/>
  <c r="AQ980" i="16"/>
  <c r="AQ976" i="16"/>
  <c r="AQ972" i="16"/>
  <c r="AQ964" i="16"/>
  <c r="AQ957" i="16"/>
  <c r="AQ953" i="16"/>
  <c r="AQ949" i="16"/>
  <c r="AQ945" i="16"/>
  <c r="AQ941" i="16"/>
  <c r="AQ937" i="16"/>
  <c r="AQ933" i="16"/>
  <c r="AQ929" i="16"/>
  <c r="AQ925" i="16"/>
  <c r="AQ921" i="16"/>
  <c r="AQ917" i="16"/>
  <c r="AQ913" i="16"/>
  <c r="AQ909" i="16"/>
  <c r="AQ905" i="16"/>
  <c r="AQ899" i="16"/>
  <c r="AQ897" i="16"/>
  <c r="AQ893" i="16"/>
  <c r="AQ889" i="16"/>
  <c r="AQ885" i="16"/>
  <c r="AQ881" i="16"/>
  <c r="AQ877" i="16"/>
  <c r="AQ873" i="16"/>
  <c r="AQ869" i="16"/>
  <c r="AQ865" i="16"/>
  <c r="AQ861" i="16"/>
  <c r="AQ857" i="16"/>
  <c r="AQ853" i="16"/>
  <c r="AQ849" i="16"/>
  <c r="AQ845" i="16"/>
  <c r="AQ841" i="16"/>
  <c r="AQ837" i="16"/>
  <c r="AQ833" i="16"/>
  <c r="AQ829" i="16"/>
  <c r="AQ825" i="16"/>
  <c r="AQ821" i="16"/>
  <c r="AQ817" i="16"/>
  <c r="AQ813" i="16"/>
  <c r="AQ809" i="16"/>
  <c r="AQ801" i="16"/>
  <c r="AQ803" i="16"/>
  <c r="AQ798" i="16"/>
  <c r="AQ794" i="16"/>
  <c r="AQ790" i="16"/>
  <c r="AQ786" i="16"/>
  <c r="AQ782" i="16"/>
  <c r="AQ778" i="16"/>
  <c r="AQ774" i="16"/>
  <c r="AQ770" i="16"/>
  <c r="AQ766" i="16"/>
  <c r="AQ762" i="16"/>
  <c r="AQ758" i="16"/>
  <c r="AQ754" i="16"/>
  <c r="AQ750" i="16"/>
  <c r="AQ746" i="16"/>
  <c r="AQ742" i="16"/>
  <c r="AQ738" i="16"/>
  <c r="AQ734" i="16"/>
  <c r="AQ730" i="16"/>
  <c r="AQ726" i="16"/>
  <c r="AQ722" i="16"/>
  <c r="AQ718" i="16"/>
  <c r="AQ714" i="16"/>
  <c r="AQ710" i="16"/>
  <c r="AQ706" i="16"/>
  <c r="AQ702" i="16"/>
  <c r="AQ698" i="16"/>
  <c r="AQ694" i="16"/>
  <c r="AQ690" i="16"/>
  <c r="AQ684" i="16"/>
  <c r="AQ676" i="16"/>
  <c r="AQ682" i="16"/>
  <c r="AQ674" i="16"/>
  <c r="AQ672" i="16"/>
  <c r="AQ483" i="16"/>
  <c r="AQ475" i="16"/>
  <c r="AQ669" i="16"/>
  <c r="AQ665" i="16"/>
  <c r="AQ661" i="16"/>
  <c r="AQ657" i="16"/>
  <c r="AQ653" i="16"/>
  <c r="AQ649" i="16"/>
  <c r="AQ645" i="16"/>
  <c r="AQ641" i="16"/>
  <c r="AQ637" i="16"/>
  <c r="AQ633" i="16"/>
  <c r="AQ629" i="16"/>
  <c r="AQ625" i="16"/>
  <c r="AQ621" i="16"/>
  <c r="AQ617" i="16"/>
  <c r="AQ613" i="16"/>
  <c r="AQ609" i="16"/>
  <c r="AQ605" i="16"/>
  <c r="AQ601" i="16"/>
  <c r="AQ597" i="16"/>
  <c r="AQ593" i="16"/>
  <c r="AQ589" i="16"/>
  <c r="AQ585" i="16"/>
  <c r="AQ581" i="16"/>
  <c r="AQ577" i="16"/>
  <c r="AQ573" i="16"/>
  <c r="AQ569" i="16"/>
  <c r="AQ565" i="16"/>
  <c r="AQ561" i="16"/>
  <c r="AQ557" i="16"/>
  <c r="AQ553" i="16"/>
  <c r="AQ549" i="16"/>
  <c r="AQ545" i="16"/>
  <c r="AQ541" i="16"/>
  <c r="AQ537" i="16"/>
  <c r="AQ533" i="16"/>
  <c r="AQ529" i="16"/>
  <c r="AQ525" i="16"/>
  <c r="AQ521" i="16"/>
  <c r="AQ517" i="16"/>
  <c r="AQ513" i="16"/>
  <c r="AQ509" i="16"/>
  <c r="AQ505" i="16"/>
  <c r="AQ501" i="16"/>
  <c r="AQ497" i="16"/>
  <c r="AQ493" i="16"/>
  <c r="AQ489" i="16"/>
  <c r="AQ481" i="16"/>
  <c r="AQ473" i="16"/>
  <c r="AQ452" i="16"/>
  <c r="AQ224" i="16"/>
  <c r="AQ216" i="16"/>
  <c r="AQ448" i="16"/>
  <c r="AQ444" i="16"/>
  <c r="AQ440" i="16"/>
  <c r="AQ436" i="16"/>
  <c r="AQ432" i="16"/>
  <c r="AQ428" i="16"/>
  <c r="AQ424" i="16"/>
  <c r="AQ420" i="16"/>
  <c r="AQ416" i="16"/>
  <c r="AQ412" i="16"/>
  <c r="AQ408" i="16"/>
  <c r="AQ404" i="16"/>
  <c r="AQ400" i="16"/>
  <c r="AQ396" i="16"/>
  <c r="AQ392" i="16"/>
  <c r="AQ388" i="16"/>
  <c r="AQ384" i="16"/>
  <c r="AQ380" i="16"/>
  <c r="AQ376" i="16"/>
  <c r="AQ372" i="16"/>
  <c r="AQ368" i="16"/>
  <c r="AQ364" i="16"/>
  <c r="AQ360" i="16"/>
  <c r="AQ356" i="16"/>
  <c r="AQ352" i="16"/>
  <c r="AQ348" i="16"/>
  <c r="AQ344" i="16"/>
  <c r="AQ340" i="16"/>
  <c r="AQ336" i="16"/>
  <c r="AQ332" i="16"/>
  <c r="AQ328" i="16"/>
  <c r="AQ324" i="16"/>
  <c r="AQ320" i="16"/>
  <c r="AQ316" i="16"/>
  <c r="AQ312" i="16"/>
  <c r="AQ308" i="16"/>
  <c r="AQ304" i="16"/>
  <c r="AQ300" i="16"/>
  <c r="AQ296" i="16"/>
  <c r="AQ292" i="16"/>
  <c r="AQ288" i="16"/>
  <c r="AQ284" i="16"/>
  <c r="AQ280" i="16"/>
  <c r="AQ276" i="16"/>
  <c r="AQ272" i="16"/>
  <c r="AQ268" i="16"/>
  <c r="AQ264" i="16"/>
  <c r="AQ260" i="16"/>
  <c r="AQ256" i="16"/>
  <c r="AQ252" i="16"/>
  <c r="AQ248" i="16"/>
  <c r="AQ244" i="16"/>
  <c r="AQ240" i="16"/>
  <c r="AQ236" i="16"/>
  <c r="AQ232" i="16"/>
  <c r="AQ228" i="16"/>
  <c r="AQ222" i="16"/>
  <c r="AQ214" i="16"/>
  <c r="AQ102" i="16"/>
  <c r="AQ96" i="16"/>
  <c r="AQ92" i="16"/>
  <c r="AQ88" i="16"/>
  <c r="AQ84" i="16"/>
  <c r="AQ80" i="16"/>
  <c r="AQ76" i="16"/>
  <c r="AQ72" i="16"/>
  <c r="AQ68" i="16"/>
  <c r="AQ64" i="16"/>
  <c r="AQ60" i="16"/>
  <c r="AQ56" i="16"/>
  <c r="AQ52" i="16"/>
  <c r="AQ44" i="16"/>
  <c r="AQ164" i="16"/>
  <c r="AQ160" i="16"/>
  <c r="AQ156" i="16"/>
  <c r="AQ152" i="16"/>
  <c r="AQ148" i="16"/>
  <c r="AQ144" i="16"/>
  <c r="AQ140" i="16"/>
  <c r="AQ136" i="16"/>
  <c r="AQ132" i="16"/>
  <c r="AQ128" i="16"/>
  <c r="AQ124" i="16"/>
  <c r="AQ120" i="16"/>
  <c r="AQ116" i="16"/>
  <c r="AQ112" i="16"/>
  <c r="AQ108" i="16"/>
  <c r="AQ48" i="16"/>
  <c r="AQ47" i="16"/>
  <c r="AQ43" i="16"/>
  <c r="AQ208" i="16"/>
  <c r="AQ204" i="16"/>
  <c r="AQ200" i="16"/>
  <c r="AQ196" i="16"/>
  <c r="AQ192" i="16"/>
  <c r="AQ188" i="16"/>
  <c r="AQ184" i="16"/>
  <c r="AQ180" i="16"/>
  <c r="AQ176" i="16"/>
  <c r="AQ172" i="16"/>
  <c r="AQ168" i="16"/>
  <c r="AQ98" i="16"/>
  <c r="AQ97" i="16"/>
  <c r="AQ93" i="16"/>
  <c r="AQ89" i="16"/>
  <c r="AQ85" i="16"/>
  <c r="AQ81" i="16"/>
  <c r="AQ77" i="16"/>
  <c r="AQ73" i="16"/>
  <c r="AQ69" i="16"/>
  <c r="AQ65" i="16"/>
  <c r="AQ61" i="16"/>
  <c r="AQ57" i="16"/>
  <c r="AQ53" i="16"/>
  <c r="AQ49" i="16"/>
  <c r="AQ42" i="16"/>
  <c r="AQ38" i="16"/>
  <c r="AQ34" i="16"/>
  <c r="AQ30" i="16"/>
  <c r="AQ24" i="16"/>
  <c r="AQ16" i="16"/>
  <c r="AG1030" i="16"/>
  <c r="AQ12" i="16"/>
  <c r="AK18" i="14"/>
  <c r="AE18" i="14" s="1"/>
  <c r="AK44" i="14"/>
  <c r="AE44" i="14" s="1"/>
  <c r="AM44" i="14" s="1"/>
  <c r="AN44" i="14" s="1"/>
  <c r="AK48" i="14"/>
  <c r="AE48" i="14" s="1"/>
  <c r="AK52" i="14"/>
  <c r="AE52" i="14" s="1"/>
  <c r="AM52" i="14" s="1"/>
  <c r="AN52" i="14" s="1"/>
  <c r="AK56" i="14"/>
  <c r="AE56" i="14" s="1"/>
  <c r="AK60" i="14"/>
  <c r="AE60" i="14" s="1"/>
  <c r="AM60" i="14" s="1"/>
  <c r="AN60" i="14" s="1"/>
  <c r="AK64" i="14"/>
  <c r="AE64" i="14" s="1"/>
  <c r="AK68" i="14"/>
  <c r="AE68" i="14" s="1"/>
  <c r="AM68" i="14" s="1"/>
  <c r="AN68" i="14" s="1"/>
  <c r="AK72" i="14"/>
  <c r="AE72" i="14" s="1"/>
  <c r="AK76" i="14"/>
  <c r="AE76" i="14" s="1"/>
  <c r="AM76" i="14" s="1"/>
  <c r="AN76" i="14" s="1"/>
  <c r="AK80" i="14"/>
  <c r="AE80" i="14" s="1"/>
  <c r="AK84" i="14"/>
  <c r="AE84" i="14" s="1"/>
  <c r="AM84" i="14" s="1"/>
  <c r="AN84" i="14" s="1"/>
  <c r="AK88" i="14"/>
  <c r="AE88" i="14" s="1"/>
  <c r="AK92" i="14"/>
  <c r="AE92" i="14" s="1"/>
  <c r="AK96" i="14"/>
  <c r="AE96" i="14" s="1"/>
  <c r="AK103" i="14"/>
  <c r="AE103" i="14" s="1"/>
  <c r="AM103" i="14" s="1"/>
  <c r="AN103" i="14" s="1"/>
  <c r="AM872" i="14"/>
  <c r="AN872" i="14" s="1"/>
  <c r="AK916" i="14"/>
  <c r="AE916" i="14" s="1"/>
  <c r="AK937" i="14"/>
  <c r="AE937" i="14" s="1"/>
  <c r="AK967" i="14"/>
  <c r="AE967" i="14" s="1"/>
  <c r="AK985" i="14"/>
  <c r="AE985" i="14" s="1"/>
  <c r="AK997" i="14"/>
  <c r="AE997" i="14" s="1"/>
  <c r="AK1005" i="14"/>
  <c r="AE1005" i="14" s="1"/>
  <c r="AK1007" i="14"/>
  <c r="AE1007" i="14" s="1"/>
  <c r="AK46" i="14"/>
  <c r="AE46" i="14" s="1"/>
  <c r="AK50" i="14"/>
  <c r="AE50" i="14" s="1"/>
  <c r="AM50" i="14" s="1"/>
  <c r="AN50" i="14" s="1"/>
  <c r="AK54" i="14"/>
  <c r="AE54" i="14" s="1"/>
  <c r="AK58" i="14"/>
  <c r="AE58" i="14" s="1"/>
  <c r="AM58" i="14" s="1"/>
  <c r="AN58" i="14" s="1"/>
  <c r="AK62" i="14"/>
  <c r="AE62" i="14" s="1"/>
  <c r="AK66" i="14"/>
  <c r="AE66" i="14" s="1"/>
  <c r="AM66" i="14" s="1"/>
  <c r="AN66" i="14" s="1"/>
  <c r="AK70" i="14"/>
  <c r="AE70" i="14" s="1"/>
  <c r="AK74" i="14"/>
  <c r="AE74" i="14" s="1"/>
  <c r="AM74" i="14" s="1"/>
  <c r="AN74" i="14" s="1"/>
  <c r="AK78" i="14"/>
  <c r="AE78" i="14" s="1"/>
  <c r="AK82" i="14"/>
  <c r="AE82" i="14" s="1"/>
  <c r="AM82" i="14" s="1"/>
  <c r="AN82" i="14" s="1"/>
  <c r="AK86" i="14"/>
  <c r="AE86" i="14" s="1"/>
  <c r="AK90" i="14"/>
  <c r="AE90" i="14" s="1"/>
  <c r="AM90" i="14" s="1"/>
  <c r="AN90" i="14" s="1"/>
  <c r="AK94" i="14"/>
  <c r="AE94" i="14" s="1"/>
  <c r="AK98" i="14"/>
  <c r="AE98" i="14" s="1"/>
  <c r="AM98" i="14" s="1"/>
  <c r="AN98" i="14" s="1"/>
  <c r="AK101" i="14"/>
  <c r="AE101" i="14" s="1"/>
  <c r="AK43" i="14"/>
  <c r="AE43" i="14" s="1"/>
  <c r="AM43" i="14" s="1"/>
  <c r="AN43" i="14" s="1"/>
  <c r="AK45" i="14"/>
  <c r="AE45" i="14" s="1"/>
  <c r="AK47" i="14"/>
  <c r="AE47" i="14" s="1"/>
  <c r="AM47" i="14" s="1"/>
  <c r="AN47" i="14" s="1"/>
  <c r="AK49" i="14"/>
  <c r="AE49" i="14" s="1"/>
  <c r="AK51" i="14"/>
  <c r="AE51" i="14" s="1"/>
  <c r="AM51" i="14" s="1"/>
  <c r="AN51" i="14" s="1"/>
  <c r="AK53" i="14"/>
  <c r="AE53" i="14" s="1"/>
  <c r="AK55" i="14"/>
  <c r="AE55" i="14" s="1"/>
  <c r="AM55" i="14" s="1"/>
  <c r="AN55" i="14" s="1"/>
  <c r="AK57" i="14"/>
  <c r="AE57" i="14" s="1"/>
  <c r="AK59" i="14"/>
  <c r="AE59" i="14" s="1"/>
  <c r="AM59" i="14" s="1"/>
  <c r="AN59" i="14" s="1"/>
  <c r="AK61" i="14"/>
  <c r="AE61" i="14" s="1"/>
  <c r="AK63" i="14"/>
  <c r="AE63" i="14" s="1"/>
  <c r="AM63" i="14" s="1"/>
  <c r="AN63" i="14" s="1"/>
  <c r="AK65" i="14"/>
  <c r="AE65" i="14" s="1"/>
  <c r="AK67" i="14"/>
  <c r="AE67" i="14" s="1"/>
  <c r="AM67" i="14" s="1"/>
  <c r="AN67" i="14" s="1"/>
  <c r="AK69" i="14"/>
  <c r="AE69" i="14" s="1"/>
  <c r="AK71" i="14"/>
  <c r="AE71" i="14" s="1"/>
  <c r="AM71" i="14" s="1"/>
  <c r="AN71" i="14" s="1"/>
  <c r="AK73" i="14"/>
  <c r="AE73" i="14" s="1"/>
  <c r="AK75" i="14"/>
  <c r="AE75" i="14" s="1"/>
  <c r="AM75" i="14" s="1"/>
  <c r="AN75" i="14" s="1"/>
  <c r="AK77" i="14"/>
  <c r="AE77" i="14" s="1"/>
  <c r="AK79" i="14"/>
  <c r="AE79" i="14" s="1"/>
  <c r="AM79" i="14" s="1"/>
  <c r="AN79" i="14" s="1"/>
  <c r="AK81" i="14"/>
  <c r="AE81" i="14" s="1"/>
  <c r="AK83" i="14"/>
  <c r="AE83" i="14" s="1"/>
  <c r="AM83" i="14" s="1"/>
  <c r="AN83" i="14" s="1"/>
  <c r="AK85" i="14"/>
  <c r="AE85" i="14" s="1"/>
  <c r="AK87" i="14"/>
  <c r="AE87" i="14" s="1"/>
  <c r="AM87" i="14" s="1"/>
  <c r="AN87" i="14" s="1"/>
  <c r="AK89" i="14"/>
  <c r="AE89" i="14" s="1"/>
  <c r="AK91" i="14"/>
  <c r="AE91" i="14" s="1"/>
  <c r="AM91" i="14" s="1"/>
  <c r="AN91" i="14" s="1"/>
  <c r="AK93" i="14"/>
  <c r="AE93" i="14" s="1"/>
  <c r="AK95" i="14"/>
  <c r="AE95" i="14" s="1"/>
  <c r="AM95" i="14" s="1"/>
  <c r="AN95" i="14" s="1"/>
  <c r="AK97" i="14"/>
  <c r="AE97" i="14" s="1"/>
  <c r="AK100" i="14"/>
  <c r="AE100" i="14" s="1"/>
  <c r="AM100" i="14" s="1"/>
  <c r="AN100" i="14" s="1"/>
  <c r="AK102" i="14"/>
  <c r="AE102" i="14" s="1"/>
  <c r="AK104" i="14"/>
  <c r="AE104" i="14" s="1"/>
  <c r="AK852" i="14"/>
  <c r="AE852" i="14" s="1"/>
  <c r="AK917" i="14"/>
  <c r="AE917" i="14" s="1"/>
  <c r="AK955" i="14"/>
  <c r="AE955" i="14" s="1"/>
  <c r="AK965" i="14"/>
  <c r="AE965" i="14" s="1"/>
  <c r="AK968" i="14"/>
  <c r="AE968" i="14" s="1"/>
  <c r="AK996" i="14"/>
  <c r="AE996" i="14" s="1"/>
  <c r="AK998" i="14"/>
  <c r="AE998" i="14" s="1"/>
  <c r="AK1006" i="14"/>
  <c r="AE1006" i="14" s="1"/>
  <c r="AM105" i="14"/>
  <c r="AM459" i="14"/>
  <c r="AN459" i="14" s="1"/>
  <c r="AN105" i="14"/>
  <c r="AM407" i="14"/>
  <c r="AN407" i="14" s="1"/>
  <c r="AM411" i="14"/>
  <c r="AN411" i="14" s="1"/>
  <c r="AM415" i="14"/>
  <c r="AN415" i="14" s="1"/>
  <c r="AM419" i="14"/>
  <c r="AN419" i="14" s="1"/>
  <c r="AM423" i="14"/>
  <c r="AN423" i="14" s="1"/>
  <c r="AM427" i="14"/>
  <c r="AN427" i="14" s="1"/>
  <c r="AM1019" i="14"/>
  <c r="AN1019" i="14" s="1"/>
  <c r="AM1020" i="14"/>
  <c r="AM1022" i="14"/>
  <c r="AN1022" i="14" s="1"/>
  <c r="AO105" i="14"/>
  <c r="AM106" i="14"/>
  <c r="AN106" i="14" s="1"/>
  <c r="AM132" i="14"/>
  <c r="AM165" i="14"/>
  <c r="AM405" i="14"/>
  <c r="AN405" i="14" s="1"/>
  <c r="AM409" i="14"/>
  <c r="AN409" i="14" s="1"/>
  <c r="AM413" i="14"/>
  <c r="AN413" i="14" s="1"/>
  <c r="AM417" i="14"/>
  <c r="AN417" i="14" s="1"/>
  <c r="AM421" i="14"/>
  <c r="AN421" i="14" s="1"/>
  <c r="AM425" i="14"/>
  <c r="AN425" i="14" s="1"/>
  <c r="AM1017" i="14"/>
  <c r="AN1017" i="14" s="1"/>
  <c r="AM1018" i="14"/>
  <c r="AM1021" i="14"/>
  <c r="AN1021" i="14" s="1"/>
  <c r="AM406" i="14"/>
  <c r="AO406" i="14" s="1"/>
  <c r="AM408" i="14"/>
  <c r="AO408" i="14" s="1"/>
  <c r="AM410" i="14"/>
  <c r="AN410" i="14" s="1"/>
  <c r="AM412" i="14"/>
  <c r="AO412" i="14" s="1"/>
  <c r="AM414" i="14"/>
  <c r="AO414" i="14" s="1"/>
  <c r="AM416" i="14"/>
  <c r="AO416" i="14" s="1"/>
  <c r="AM418" i="14"/>
  <c r="AO418" i="14" s="1"/>
  <c r="AM420" i="14"/>
  <c r="AO420" i="14" s="1"/>
  <c r="AM422" i="14"/>
  <c r="AO422" i="14" s="1"/>
  <c r="AM424" i="14"/>
  <c r="AO424" i="14" s="1"/>
  <c r="AM426" i="14"/>
  <c r="AO426" i="14" s="1"/>
  <c r="AM455" i="14"/>
  <c r="AN455" i="14" s="1"/>
  <c r="AM456" i="14"/>
  <c r="AN456" i="14" s="1"/>
  <c r="AM457" i="14"/>
  <c r="AN457" i="14" s="1"/>
  <c r="AM458" i="14"/>
  <c r="AN458" i="14" s="1"/>
  <c r="AM460" i="14"/>
  <c r="AN460" i="14" s="1"/>
  <c r="AM461" i="14"/>
  <c r="AN461" i="14" s="1"/>
  <c r="AM462" i="14"/>
  <c r="AN462" i="14" s="1"/>
  <c r="AM463" i="14"/>
  <c r="AN463" i="14" s="1"/>
  <c r="AM464" i="14"/>
  <c r="AN464" i="14" s="1"/>
  <c r="AM465" i="14"/>
  <c r="AN465" i="14" s="1"/>
  <c r="AO1017" i="14"/>
  <c r="AO1022" i="14"/>
  <c r="AO872" i="14"/>
  <c r="X1031" i="14"/>
  <c r="X1030" i="14"/>
  <c r="AY1031" i="14"/>
  <c r="AY1030" i="14"/>
  <c r="AN406" i="14"/>
  <c r="AN412" i="14"/>
  <c r="AN418" i="14"/>
  <c r="AM12" i="14"/>
  <c r="AO12" i="14" s="1"/>
  <c r="AM13" i="14"/>
  <c r="AN13" i="14" s="1"/>
  <c r="AM14" i="14"/>
  <c r="AN14" i="14" s="1"/>
  <c r="AM15" i="14"/>
  <c r="AN15" i="14" s="1"/>
  <c r="AM16" i="14"/>
  <c r="AN16" i="14" s="1"/>
  <c r="AM17" i="14"/>
  <c r="AN17" i="14" s="1"/>
  <c r="AM18" i="14"/>
  <c r="AN18" i="14" s="1"/>
  <c r="AM19" i="14"/>
  <c r="AN19" i="14" s="1"/>
  <c r="AM21" i="14"/>
  <c r="AN21" i="14" s="1"/>
  <c r="AM22" i="14"/>
  <c r="AN22" i="14" s="1"/>
  <c r="AM23" i="14"/>
  <c r="AN23" i="14" s="1"/>
  <c r="AM24" i="14"/>
  <c r="AN24" i="14" s="1"/>
  <c r="AM25" i="14"/>
  <c r="AN25" i="14" s="1"/>
  <c r="AM26" i="14"/>
  <c r="AN26" i="14" s="1"/>
  <c r="AM27" i="14"/>
  <c r="AN27" i="14" s="1"/>
  <c r="AM28" i="14"/>
  <c r="AN28" i="14" s="1"/>
  <c r="AM29" i="14"/>
  <c r="AN29" i="14" s="1"/>
  <c r="AM30" i="14"/>
  <c r="AN30" i="14" s="1"/>
  <c r="AM31" i="14"/>
  <c r="AN31" i="14" s="1"/>
  <c r="AM32" i="14"/>
  <c r="AN32" i="14" s="1"/>
  <c r="AM33" i="14"/>
  <c r="AN33" i="14" s="1"/>
  <c r="AM34" i="14"/>
  <c r="AN34" i="14" s="1"/>
  <c r="AM35" i="14"/>
  <c r="AN35" i="14" s="1"/>
  <c r="AM36" i="14"/>
  <c r="AN36" i="14" s="1"/>
  <c r="AM37" i="14"/>
  <c r="AN37" i="14" s="1"/>
  <c r="AM38" i="14"/>
  <c r="AN38" i="14" s="1"/>
  <c r="AM39" i="14"/>
  <c r="AN39" i="14" s="1"/>
  <c r="AM40" i="14"/>
  <c r="AN40" i="14" s="1"/>
  <c r="AM41" i="14"/>
  <c r="AN41" i="14" s="1"/>
  <c r="AM42" i="14"/>
  <c r="AN42" i="14" s="1"/>
  <c r="AM45" i="14"/>
  <c r="AN45" i="14" s="1"/>
  <c r="AM46" i="14"/>
  <c r="AN46" i="14" s="1"/>
  <c r="AM48" i="14"/>
  <c r="AN48" i="14" s="1"/>
  <c r="AM49" i="14"/>
  <c r="AN49" i="14" s="1"/>
  <c r="AM53" i="14"/>
  <c r="AN53" i="14" s="1"/>
  <c r="AM54" i="14"/>
  <c r="AN54" i="14" s="1"/>
  <c r="AM56" i="14"/>
  <c r="AN56" i="14" s="1"/>
  <c r="AM57" i="14"/>
  <c r="AN57" i="14" s="1"/>
  <c r="AM61" i="14"/>
  <c r="AN61" i="14" s="1"/>
  <c r="AM62" i="14"/>
  <c r="AN62" i="14" s="1"/>
  <c r="AM64" i="14"/>
  <c r="AN64" i="14" s="1"/>
  <c r="AM65" i="14"/>
  <c r="AN65" i="14" s="1"/>
  <c r="AM69" i="14"/>
  <c r="AN69" i="14" s="1"/>
  <c r="AM70" i="14"/>
  <c r="AN70" i="14" s="1"/>
  <c r="AM72" i="14"/>
  <c r="AN72" i="14" s="1"/>
  <c r="AM73" i="14"/>
  <c r="AN73" i="14" s="1"/>
  <c r="AM77" i="14"/>
  <c r="AN77" i="14" s="1"/>
  <c r="AM78" i="14"/>
  <c r="AN78" i="14" s="1"/>
  <c r="AM80" i="14"/>
  <c r="AN80" i="14" s="1"/>
  <c r="AM81" i="14"/>
  <c r="AN81" i="14" s="1"/>
  <c r="AM85" i="14"/>
  <c r="AN85" i="14" s="1"/>
  <c r="AM86" i="14"/>
  <c r="AN86" i="14" s="1"/>
  <c r="AM88" i="14"/>
  <c r="AN88" i="14" s="1"/>
  <c r="AM89" i="14"/>
  <c r="AN89" i="14" s="1"/>
  <c r="AM92" i="14"/>
  <c r="AN92" i="14" s="1"/>
  <c r="AM93" i="14"/>
  <c r="AN93" i="14" s="1"/>
  <c r="AM94" i="14"/>
  <c r="AN94" i="14" s="1"/>
  <c r="AM96" i="14"/>
  <c r="AN96" i="14" s="1"/>
  <c r="AM97" i="14"/>
  <c r="AN97" i="14" s="1"/>
  <c r="AM99" i="14"/>
  <c r="AN99" i="14" s="1"/>
  <c r="AM101" i="14"/>
  <c r="AN101" i="14" s="1"/>
  <c r="AM102" i="14"/>
  <c r="AN102" i="14" s="1"/>
  <c r="AM104" i="14"/>
  <c r="AN104" i="14" s="1"/>
  <c r="AM107" i="14"/>
  <c r="AM108" i="14"/>
  <c r="AN108" i="14" s="1"/>
  <c r="AM109" i="14"/>
  <c r="AN109" i="14" s="1"/>
  <c r="AM110" i="14"/>
  <c r="AN110" i="14" s="1"/>
  <c r="AM111" i="14"/>
  <c r="AN111" i="14" s="1"/>
  <c r="AM112" i="14"/>
  <c r="AN112" i="14" s="1"/>
  <c r="AM113" i="14"/>
  <c r="AN113" i="14" s="1"/>
  <c r="AM114" i="14"/>
  <c r="AN114" i="14" s="1"/>
  <c r="AM115" i="14"/>
  <c r="AN115" i="14" s="1"/>
  <c r="AM116" i="14"/>
  <c r="AN116" i="14" s="1"/>
  <c r="AM117" i="14"/>
  <c r="AN117" i="14" s="1"/>
  <c r="AM118" i="14"/>
  <c r="AN118" i="14" s="1"/>
  <c r="AM119" i="14"/>
  <c r="AN119" i="14" s="1"/>
  <c r="AM120" i="14"/>
  <c r="AN120" i="14" s="1"/>
  <c r="AM121" i="14"/>
  <c r="AN121" i="14" s="1"/>
  <c r="AM122" i="14"/>
  <c r="AN122" i="14" s="1"/>
  <c r="AM123" i="14"/>
  <c r="AN123" i="14" s="1"/>
  <c r="AM124" i="14"/>
  <c r="AN124" i="14" s="1"/>
  <c r="AM125" i="14"/>
  <c r="AN125" i="14" s="1"/>
  <c r="AM126" i="14"/>
  <c r="AN126" i="14" s="1"/>
  <c r="AM127" i="14"/>
  <c r="AN127" i="14" s="1"/>
  <c r="AM128" i="14"/>
  <c r="AN128" i="14" s="1"/>
  <c r="AM129" i="14"/>
  <c r="AN129" i="14" s="1"/>
  <c r="AM130" i="14"/>
  <c r="AN130" i="14" s="1"/>
  <c r="AM131" i="14"/>
  <c r="AN131" i="14" s="1"/>
  <c r="AM133" i="14"/>
  <c r="AN133" i="14" s="1"/>
  <c r="AM134" i="14"/>
  <c r="AN134" i="14" s="1"/>
  <c r="AM135" i="14"/>
  <c r="AN135" i="14" s="1"/>
  <c r="AM136" i="14"/>
  <c r="AN136" i="14" s="1"/>
  <c r="AM137" i="14"/>
  <c r="AN137" i="14" s="1"/>
  <c r="AM138" i="14"/>
  <c r="AN138" i="14" s="1"/>
  <c r="AM139" i="14"/>
  <c r="AN139" i="14" s="1"/>
  <c r="AM140" i="14"/>
  <c r="AN140" i="14" s="1"/>
  <c r="AM141" i="14"/>
  <c r="AN141" i="14" s="1"/>
  <c r="AM142" i="14"/>
  <c r="AN142" i="14" s="1"/>
  <c r="AM143" i="14"/>
  <c r="AN143" i="14" s="1"/>
  <c r="AM144" i="14"/>
  <c r="AN144" i="14" s="1"/>
  <c r="AM145" i="14"/>
  <c r="AN145" i="14" s="1"/>
  <c r="AM146" i="14"/>
  <c r="AN146" i="14" s="1"/>
  <c r="AM147" i="14"/>
  <c r="AN147" i="14" s="1"/>
  <c r="AM148" i="14"/>
  <c r="AN148" i="14" s="1"/>
  <c r="AM149" i="14"/>
  <c r="AN149" i="14" s="1"/>
  <c r="AM150" i="14"/>
  <c r="AN150" i="14" s="1"/>
  <c r="AM151" i="14"/>
  <c r="AN151" i="14" s="1"/>
  <c r="AM152" i="14"/>
  <c r="AN152" i="14" s="1"/>
  <c r="AM153" i="14"/>
  <c r="AN153" i="14" s="1"/>
  <c r="AM154" i="14"/>
  <c r="AN154" i="14" s="1"/>
  <c r="AM155" i="14"/>
  <c r="AN155" i="14" s="1"/>
  <c r="AM156" i="14"/>
  <c r="AN156" i="14" s="1"/>
  <c r="AM157" i="14"/>
  <c r="AN157" i="14" s="1"/>
  <c r="AM158" i="14"/>
  <c r="AN158" i="14" s="1"/>
  <c r="AM159" i="14"/>
  <c r="AN159" i="14" s="1"/>
  <c r="AM160" i="14"/>
  <c r="AN160" i="14" s="1"/>
  <c r="AM161" i="14"/>
  <c r="AN161" i="14" s="1"/>
  <c r="AM162" i="14"/>
  <c r="AN162" i="14" s="1"/>
  <c r="AM163" i="14"/>
  <c r="AN163" i="14" s="1"/>
  <c r="AM164" i="14"/>
  <c r="AN164" i="14" s="1"/>
  <c r="AM166" i="14"/>
  <c r="AN166" i="14" s="1"/>
  <c r="AM167" i="14"/>
  <c r="AN167" i="14" s="1"/>
  <c r="AM168" i="14"/>
  <c r="AN168" i="14" s="1"/>
  <c r="AM169" i="14"/>
  <c r="AN169" i="14" s="1"/>
  <c r="AM170" i="14"/>
  <c r="AN170" i="14" s="1"/>
  <c r="AM171" i="14"/>
  <c r="AN171" i="14" s="1"/>
  <c r="AM172" i="14"/>
  <c r="AN172" i="14" s="1"/>
  <c r="AM173" i="14"/>
  <c r="AN173" i="14" s="1"/>
  <c r="AM174" i="14"/>
  <c r="AN174" i="14" s="1"/>
  <c r="AM175" i="14"/>
  <c r="AN175" i="14" s="1"/>
  <c r="AM176" i="14"/>
  <c r="AN176" i="14" s="1"/>
  <c r="AM177" i="14"/>
  <c r="AN177" i="14" s="1"/>
  <c r="AM178" i="14"/>
  <c r="AN178" i="14" s="1"/>
  <c r="AM179" i="14"/>
  <c r="AN179" i="14" s="1"/>
  <c r="AM180" i="14"/>
  <c r="AN180" i="14" s="1"/>
  <c r="AM181" i="14"/>
  <c r="AN181" i="14" s="1"/>
  <c r="AM182" i="14"/>
  <c r="AN182" i="14" s="1"/>
  <c r="AM183" i="14"/>
  <c r="AN183" i="14" s="1"/>
  <c r="AM184" i="14"/>
  <c r="AN184" i="14" s="1"/>
  <c r="AM185" i="14"/>
  <c r="AN185" i="14" s="1"/>
  <c r="AM186" i="14"/>
  <c r="AN186" i="14" s="1"/>
  <c r="AM187" i="14"/>
  <c r="AN187" i="14" s="1"/>
  <c r="AM188" i="14"/>
  <c r="AN188" i="14" s="1"/>
  <c r="AM189" i="14"/>
  <c r="AN189" i="14" s="1"/>
  <c r="AM190" i="14"/>
  <c r="AN190" i="14" s="1"/>
  <c r="AM191" i="14"/>
  <c r="AN191" i="14" s="1"/>
  <c r="AM192" i="14"/>
  <c r="AN192" i="14" s="1"/>
  <c r="AM193" i="14"/>
  <c r="AN193" i="14" s="1"/>
  <c r="AM194" i="14"/>
  <c r="AN194" i="14" s="1"/>
  <c r="AM195" i="14"/>
  <c r="AN195" i="14" s="1"/>
  <c r="AM196" i="14"/>
  <c r="AN196" i="14" s="1"/>
  <c r="AM197" i="14"/>
  <c r="AN197" i="14" s="1"/>
  <c r="AM198" i="14"/>
  <c r="AN198" i="14" s="1"/>
  <c r="AM199" i="14"/>
  <c r="AN199" i="14" s="1"/>
  <c r="AM200" i="14"/>
  <c r="AN200" i="14" s="1"/>
  <c r="AM201" i="14"/>
  <c r="AN201" i="14" s="1"/>
  <c r="AM202" i="14"/>
  <c r="AN202" i="14" s="1"/>
  <c r="AM203" i="14"/>
  <c r="AN203" i="14" s="1"/>
  <c r="AM204" i="14"/>
  <c r="AN204" i="14" s="1"/>
  <c r="AM205" i="14"/>
  <c r="AN205" i="14" s="1"/>
  <c r="AM206" i="14"/>
  <c r="AN206" i="14" s="1"/>
  <c r="AM207" i="14"/>
  <c r="AN207" i="14" s="1"/>
  <c r="AM208" i="14"/>
  <c r="AN208" i="14" s="1"/>
  <c r="AO405" i="14"/>
  <c r="AO407" i="14"/>
  <c r="AO411" i="14"/>
  <c r="AO413" i="14"/>
  <c r="AO419" i="14"/>
  <c r="AO421" i="14"/>
  <c r="AO427" i="14"/>
  <c r="AM428" i="14"/>
  <c r="AN428" i="14" s="1"/>
  <c r="AM209" i="14"/>
  <c r="AN209" i="14" s="1"/>
  <c r="AM210" i="14"/>
  <c r="AN210" i="14" s="1"/>
  <c r="AM211" i="14"/>
  <c r="AN211" i="14" s="1"/>
  <c r="AM212" i="14"/>
  <c r="AN212" i="14" s="1"/>
  <c r="AM213" i="14"/>
  <c r="AN213" i="14" s="1"/>
  <c r="AM214" i="14"/>
  <c r="AN214" i="14" s="1"/>
  <c r="AM215" i="14"/>
  <c r="AN215" i="14" s="1"/>
  <c r="AM216" i="14"/>
  <c r="AN216" i="14" s="1"/>
  <c r="AM217" i="14"/>
  <c r="AN217" i="14" s="1"/>
  <c r="AM218" i="14"/>
  <c r="AN218" i="14" s="1"/>
  <c r="AM219" i="14"/>
  <c r="AN219" i="14" s="1"/>
  <c r="AM220" i="14"/>
  <c r="AN220" i="14" s="1"/>
  <c r="AM221" i="14"/>
  <c r="AN221" i="14" s="1"/>
  <c r="AM222" i="14"/>
  <c r="AN222" i="14" s="1"/>
  <c r="AM223" i="14"/>
  <c r="AN223" i="14" s="1"/>
  <c r="AM224" i="14"/>
  <c r="AN224" i="14" s="1"/>
  <c r="AM225" i="14"/>
  <c r="AN225" i="14" s="1"/>
  <c r="AM226" i="14"/>
  <c r="AN226" i="14" s="1"/>
  <c r="AM227" i="14"/>
  <c r="AN227" i="14" s="1"/>
  <c r="AM228" i="14"/>
  <c r="AN228" i="14" s="1"/>
  <c r="AM229" i="14"/>
  <c r="AN229" i="14" s="1"/>
  <c r="AM230" i="14"/>
  <c r="AN230" i="14" s="1"/>
  <c r="AM231" i="14"/>
  <c r="AN231" i="14" s="1"/>
  <c r="AM232" i="14"/>
  <c r="AN232" i="14" s="1"/>
  <c r="AM233" i="14"/>
  <c r="AN233" i="14" s="1"/>
  <c r="AM234" i="14"/>
  <c r="AN234" i="14" s="1"/>
  <c r="AM235" i="14"/>
  <c r="AN235" i="14" s="1"/>
  <c r="AM236" i="14"/>
  <c r="AN236" i="14" s="1"/>
  <c r="AM237" i="14"/>
  <c r="AN237" i="14" s="1"/>
  <c r="AM238" i="14"/>
  <c r="AN238" i="14" s="1"/>
  <c r="AM239" i="14"/>
  <c r="AN239" i="14" s="1"/>
  <c r="AM240" i="14"/>
  <c r="AN240" i="14" s="1"/>
  <c r="AM241" i="14"/>
  <c r="AN241" i="14" s="1"/>
  <c r="AM242" i="14"/>
  <c r="AN242" i="14" s="1"/>
  <c r="AM243" i="14"/>
  <c r="AN243" i="14" s="1"/>
  <c r="AM244" i="14"/>
  <c r="AN244" i="14" s="1"/>
  <c r="AM245" i="14"/>
  <c r="AN245" i="14" s="1"/>
  <c r="AM246" i="14"/>
  <c r="AN246" i="14" s="1"/>
  <c r="AM247" i="14"/>
  <c r="AN247" i="14" s="1"/>
  <c r="AM248" i="14"/>
  <c r="AN248" i="14" s="1"/>
  <c r="AM249" i="14"/>
  <c r="AN249" i="14" s="1"/>
  <c r="AM250" i="14"/>
  <c r="AN250" i="14" s="1"/>
  <c r="AM251" i="14"/>
  <c r="AN251" i="14" s="1"/>
  <c r="AM252" i="14"/>
  <c r="AN252" i="14" s="1"/>
  <c r="AM253" i="14"/>
  <c r="AN253" i="14" s="1"/>
  <c r="AM254" i="14"/>
  <c r="AN254" i="14" s="1"/>
  <c r="AM255" i="14"/>
  <c r="AN255" i="14" s="1"/>
  <c r="AM256" i="14"/>
  <c r="AN256" i="14" s="1"/>
  <c r="AM257" i="14"/>
  <c r="AN257" i="14" s="1"/>
  <c r="AM258" i="14"/>
  <c r="AN258" i="14" s="1"/>
  <c r="AM259" i="14"/>
  <c r="AN259" i="14" s="1"/>
  <c r="AM260" i="14"/>
  <c r="AN260" i="14" s="1"/>
  <c r="AM261" i="14"/>
  <c r="AN261" i="14" s="1"/>
  <c r="AM262" i="14"/>
  <c r="AN262" i="14" s="1"/>
  <c r="AM263" i="14"/>
  <c r="AN263" i="14" s="1"/>
  <c r="AM264" i="14"/>
  <c r="AN264" i="14" s="1"/>
  <c r="AM265" i="14"/>
  <c r="AN265" i="14" s="1"/>
  <c r="AM266" i="14"/>
  <c r="AN266" i="14" s="1"/>
  <c r="AM267" i="14"/>
  <c r="AN267" i="14" s="1"/>
  <c r="AM268" i="14"/>
  <c r="AN268" i="14" s="1"/>
  <c r="AM269" i="14"/>
  <c r="AN269" i="14" s="1"/>
  <c r="AM270" i="14"/>
  <c r="AN270" i="14" s="1"/>
  <c r="AM271" i="14"/>
  <c r="AN271" i="14" s="1"/>
  <c r="AM272" i="14"/>
  <c r="AN272" i="14" s="1"/>
  <c r="AM273" i="14"/>
  <c r="AN273" i="14" s="1"/>
  <c r="AM274" i="14"/>
  <c r="AN274" i="14" s="1"/>
  <c r="AM275" i="14"/>
  <c r="AN275" i="14" s="1"/>
  <c r="AM276" i="14"/>
  <c r="AN276" i="14" s="1"/>
  <c r="AM277" i="14"/>
  <c r="AN277" i="14" s="1"/>
  <c r="AM278" i="14"/>
  <c r="AN278" i="14" s="1"/>
  <c r="AM279" i="14"/>
  <c r="AN279" i="14" s="1"/>
  <c r="AM280" i="14"/>
  <c r="AN280" i="14" s="1"/>
  <c r="AM281" i="14"/>
  <c r="AN281" i="14" s="1"/>
  <c r="AM282" i="14"/>
  <c r="AN282" i="14" s="1"/>
  <c r="AM283" i="14"/>
  <c r="AN283" i="14" s="1"/>
  <c r="AM284" i="14"/>
  <c r="AN284" i="14" s="1"/>
  <c r="AM285" i="14"/>
  <c r="AN285" i="14" s="1"/>
  <c r="AM286" i="14"/>
  <c r="AN286" i="14" s="1"/>
  <c r="AM287" i="14"/>
  <c r="AN287" i="14" s="1"/>
  <c r="AM288" i="14"/>
  <c r="AN288" i="14" s="1"/>
  <c r="AM289" i="14"/>
  <c r="AN289" i="14" s="1"/>
  <c r="AM290" i="14"/>
  <c r="AN290" i="14" s="1"/>
  <c r="AM291" i="14"/>
  <c r="AN291" i="14" s="1"/>
  <c r="AM292" i="14"/>
  <c r="AN292" i="14" s="1"/>
  <c r="AM293" i="14"/>
  <c r="AN293" i="14" s="1"/>
  <c r="AM294" i="14"/>
  <c r="AN294" i="14" s="1"/>
  <c r="AM295" i="14"/>
  <c r="AN295" i="14" s="1"/>
  <c r="AM296" i="14"/>
  <c r="AN296" i="14" s="1"/>
  <c r="AM297" i="14"/>
  <c r="AN297" i="14" s="1"/>
  <c r="AM298" i="14"/>
  <c r="AN298" i="14" s="1"/>
  <c r="AM299" i="14"/>
  <c r="AN299" i="14" s="1"/>
  <c r="AM300" i="14"/>
  <c r="AN300" i="14" s="1"/>
  <c r="AM301" i="14"/>
  <c r="AN301" i="14" s="1"/>
  <c r="AM302" i="14"/>
  <c r="AN302" i="14" s="1"/>
  <c r="AM303" i="14"/>
  <c r="AN303" i="14" s="1"/>
  <c r="AM304" i="14"/>
  <c r="AN304" i="14" s="1"/>
  <c r="AM305" i="14"/>
  <c r="AN305" i="14" s="1"/>
  <c r="AM306" i="14"/>
  <c r="AN306" i="14" s="1"/>
  <c r="AM307" i="14"/>
  <c r="AN307" i="14" s="1"/>
  <c r="AM308" i="14"/>
  <c r="AN308" i="14" s="1"/>
  <c r="AM309" i="14"/>
  <c r="AN309" i="14" s="1"/>
  <c r="AM310" i="14"/>
  <c r="AN310" i="14" s="1"/>
  <c r="AM311" i="14"/>
  <c r="AN311" i="14" s="1"/>
  <c r="AM312" i="14"/>
  <c r="AN312" i="14" s="1"/>
  <c r="AM313" i="14"/>
  <c r="AN313" i="14" s="1"/>
  <c r="AM314" i="14"/>
  <c r="AN314" i="14" s="1"/>
  <c r="AM315" i="14"/>
  <c r="AN315" i="14" s="1"/>
  <c r="AM316" i="14"/>
  <c r="AN316" i="14" s="1"/>
  <c r="AM317" i="14"/>
  <c r="AN317" i="14" s="1"/>
  <c r="AM318" i="14"/>
  <c r="AN318" i="14" s="1"/>
  <c r="AM319" i="14"/>
  <c r="AN319" i="14" s="1"/>
  <c r="AM320" i="14"/>
  <c r="AN320" i="14" s="1"/>
  <c r="AM321" i="14"/>
  <c r="AN321" i="14" s="1"/>
  <c r="AM322" i="14"/>
  <c r="AN322" i="14" s="1"/>
  <c r="AM323" i="14"/>
  <c r="AN323" i="14" s="1"/>
  <c r="AM324" i="14"/>
  <c r="AN324" i="14" s="1"/>
  <c r="AM325" i="14"/>
  <c r="AN325" i="14" s="1"/>
  <c r="AM326" i="14"/>
  <c r="AN326" i="14" s="1"/>
  <c r="AM327" i="14"/>
  <c r="AN327" i="14" s="1"/>
  <c r="AM328" i="14"/>
  <c r="AN328" i="14" s="1"/>
  <c r="AM329" i="14"/>
  <c r="AN329" i="14" s="1"/>
  <c r="AM330" i="14"/>
  <c r="AN330" i="14" s="1"/>
  <c r="AM331" i="14"/>
  <c r="AN331" i="14" s="1"/>
  <c r="AM332" i="14"/>
  <c r="AN332" i="14" s="1"/>
  <c r="AM333" i="14"/>
  <c r="AN333" i="14" s="1"/>
  <c r="AM334" i="14"/>
  <c r="AN334" i="14" s="1"/>
  <c r="AM335" i="14"/>
  <c r="AN335" i="14" s="1"/>
  <c r="AM336" i="14"/>
  <c r="AN336" i="14" s="1"/>
  <c r="AM337" i="14"/>
  <c r="AN337" i="14" s="1"/>
  <c r="AM338" i="14"/>
  <c r="AN338" i="14" s="1"/>
  <c r="AM339" i="14"/>
  <c r="AN339" i="14" s="1"/>
  <c r="AM340" i="14"/>
  <c r="AN340" i="14" s="1"/>
  <c r="AM341" i="14"/>
  <c r="AN341" i="14" s="1"/>
  <c r="AM342" i="14"/>
  <c r="AN342" i="14" s="1"/>
  <c r="AM343" i="14"/>
  <c r="AN343" i="14" s="1"/>
  <c r="AM344" i="14"/>
  <c r="AN344" i="14" s="1"/>
  <c r="AM345" i="14"/>
  <c r="AN345" i="14" s="1"/>
  <c r="AM346" i="14"/>
  <c r="AN346" i="14" s="1"/>
  <c r="AM347" i="14"/>
  <c r="AN347" i="14" s="1"/>
  <c r="AM348" i="14"/>
  <c r="AN348" i="14" s="1"/>
  <c r="AM349" i="14"/>
  <c r="AN349" i="14" s="1"/>
  <c r="AM350" i="14"/>
  <c r="AN350" i="14" s="1"/>
  <c r="AM351" i="14"/>
  <c r="AN351" i="14" s="1"/>
  <c r="AM352" i="14"/>
  <c r="AN352" i="14" s="1"/>
  <c r="AM353" i="14"/>
  <c r="AN353" i="14" s="1"/>
  <c r="AM354" i="14"/>
  <c r="AN354" i="14" s="1"/>
  <c r="AM355" i="14"/>
  <c r="AN355" i="14" s="1"/>
  <c r="AM356" i="14"/>
  <c r="AN356" i="14" s="1"/>
  <c r="AM357" i="14"/>
  <c r="AN357" i="14" s="1"/>
  <c r="AM358" i="14"/>
  <c r="AN358" i="14" s="1"/>
  <c r="AM359" i="14"/>
  <c r="AN359" i="14" s="1"/>
  <c r="AM360" i="14"/>
  <c r="AN360" i="14" s="1"/>
  <c r="AM361" i="14"/>
  <c r="AN361" i="14" s="1"/>
  <c r="AM362" i="14"/>
  <c r="AN362" i="14" s="1"/>
  <c r="AM363" i="14"/>
  <c r="AN363" i="14" s="1"/>
  <c r="AM364" i="14"/>
  <c r="AN364" i="14" s="1"/>
  <c r="AM365" i="14"/>
  <c r="AN365" i="14" s="1"/>
  <c r="AM366" i="14"/>
  <c r="AN366" i="14" s="1"/>
  <c r="AM367" i="14"/>
  <c r="AN367" i="14" s="1"/>
  <c r="AM368" i="14"/>
  <c r="AN368" i="14" s="1"/>
  <c r="AM369" i="14"/>
  <c r="AN369" i="14" s="1"/>
  <c r="AM370" i="14"/>
  <c r="AN370" i="14" s="1"/>
  <c r="AM371" i="14"/>
  <c r="AN371" i="14" s="1"/>
  <c r="AM372" i="14"/>
  <c r="AN372" i="14" s="1"/>
  <c r="AM373" i="14"/>
  <c r="AN373" i="14" s="1"/>
  <c r="AM374" i="14"/>
  <c r="AN374" i="14" s="1"/>
  <c r="AM375" i="14"/>
  <c r="AN375" i="14" s="1"/>
  <c r="AM376" i="14"/>
  <c r="AN376" i="14" s="1"/>
  <c r="AM377" i="14"/>
  <c r="AN377" i="14" s="1"/>
  <c r="AM378" i="14"/>
  <c r="AN378" i="14" s="1"/>
  <c r="AM379" i="14"/>
  <c r="AN379" i="14" s="1"/>
  <c r="AM380" i="14"/>
  <c r="AN380" i="14" s="1"/>
  <c r="AM381" i="14"/>
  <c r="AN381" i="14" s="1"/>
  <c r="AM382" i="14"/>
  <c r="AN382" i="14" s="1"/>
  <c r="AM383" i="14"/>
  <c r="AN383" i="14" s="1"/>
  <c r="AM384" i="14"/>
  <c r="AN384" i="14" s="1"/>
  <c r="AM385" i="14"/>
  <c r="AN385" i="14" s="1"/>
  <c r="AM386" i="14"/>
  <c r="AN386" i="14" s="1"/>
  <c r="AM387" i="14"/>
  <c r="AN387" i="14" s="1"/>
  <c r="AM388" i="14"/>
  <c r="AN388" i="14" s="1"/>
  <c r="AM389" i="14"/>
  <c r="AN389" i="14" s="1"/>
  <c r="AM390" i="14"/>
  <c r="AN390" i="14" s="1"/>
  <c r="AM391" i="14"/>
  <c r="AN391" i="14" s="1"/>
  <c r="AM392" i="14"/>
  <c r="AN392" i="14" s="1"/>
  <c r="AM393" i="14"/>
  <c r="AN393" i="14" s="1"/>
  <c r="AM394" i="14"/>
  <c r="AN394" i="14" s="1"/>
  <c r="AM395" i="14"/>
  <c r="AN395" i="14" s="1"/>
  <c r="AM396" i="14"/>
  <c r="AN396" i="14" s="1"/>
  <c r="AM397" i="14"/>
  <c r="AN397" i="14" s="1"/>
  <c r="AM398" i="14"/>
  <c r="AN398" i="14" s="1"/>
  <c r="AM399" i="14"/>
  <c r="AN399" i="14" s="1"/>
  <c r="AM400" i="14"/>
  <c r="AN400" i="14" s="1"/>
  <c r="AM401" i="14"/>
  <c r="AN401" i="14" s="1"/>
  <c r="AM402" i="14"/>
  <c r="AN402" i="14" s="1"/>
  <c r="AM403" i="14"/>
  <c r="AN403" i="14" s="1"/>
  <c r="AM404" i="14"/>
  <c r="AN404" i="14" s="1"/>
  <c r="AM429" i="14"/>
  <c r="AN429" i="14" s="1"/>
  <c r="AM430" i="14"/>
  <c r="AN430" i="14" s="1"/>
  <c r="AM431" i="14"/>
  <c r="AN431" i="14" s="1"/>
  <c r="AM432" i="14"/>
  <c r="AN432" i="14" s="1"/>
  <c r="AM433" i="14"/>
  <c r="AN433" i="14" s="1"/>
  <c r="AM434" i="14"/>
  <c r="AN434" i="14" s="1"/>
  <c r="AM435" i="14"/>
  <c r="AN435" i="14" s="1"/>
  <c r="AM436" i="14"/>
  <c r="AN436" i="14" s="1"/>
  <c r="AM437" i="14"/>
  <c r="AN437" i="14" s="1"/>
  <c r="AM438" i="14"/>
  <c r="AN438" i="14" s="1"/>
  <c r="AM439" i="14"/>
  <c r="AN439" i="14" s="1"/>
  <c r="AM440" i="14"/>
  <c r="AN440" i="14" s="1"/>
  <c r="AM441" i="14"/>
  <c r="AN441" i="14" s="1"/>
  <c r="AM442" i="14"/>
  <c r="AN442" i="14" s="1"/>
  <c r="AM443" i="14"/>
  <c r="AN443" i="14" s="1"/>
  <c r="AM444" i="14"/>
  <c r="AN444" i="14" s="1"/>
  <c r="AM446" i="14"/>
  <c r="AN446" i="14" s="1"/>
  <c r="AM447" i="14"/>
  <c r="AN447" i="14" s="1"/>
  <c r="AM448" i="14"/>
  <c r="AN448" i="14" s="1"/>
  <c r="AM449" i="14"/>
  <c r="AN449" i="14" s="1"/>
  <c r="AM450" i="14"/>
  <c r="AN450" i="14" s="1"/>
  <c r="AM451" i="14"/>
  <c r="AN451" i="14" s="1"/>
  <c r="AM452" i="14"/>
  <c r="AN452" i="14" s="1"/>
  <c r="AM453" i="14"/>
  <c r="AN453" i="14" s="1"/>
  <c r="AM454" i="14"/>
  <c r="AN454" i="14" s="1"/>
  <c r="AM466" i="14"/>
  <c r="AN466" i="14" s="1"/>
  <c r="AM467" i="14"/>
  <c r="AN467" i="14" s="1"/>
  <c r="AM468" i="14"/>
  <c r="AN468" i="14" s="1"/>
  <c r="AM469" i="14"/>
  <c r="AN469" i="14" s="1"/>
  <c r="AM470" i="14"/>
  <c r="AN470" i="14" s="1"/>
  <c r="AM471" i="14"/>
  <c r="AN471" i="14" s="1"/>
  <c r="AM472" i="14"/>
  <c r="AN472" i="14" s="1"/>
  <c r="AM473" i="14"/>
  <c r="AN473" i="14" s="1"/>
  <c r="AM474" i="14"/>
  <c r="AN474" i="14" s="1"/>
  <c r="AM475" i="14"/>
  <c r="AN475" i="14" s="1"/>
  <c r="AM476" i="14"/>
  <c r="AN476" i="14" s="1"/>
  <c r="AM477" i="14"/>
  <c r="AN477" i="14" s="1"/>
  <c r="AM478" i="14"/>
  <c r="AN478" i="14" s="1"/>
  <c r="AM479" i="14"/>
  <c r="AN479" i="14" s="1"/>
  <c r="AM480" i="14"/>
  <c r="AN480" i="14" s="1"/>
  <c r="AM481" i="14"/>
  <c r="AN481" i="14" s="1"/>
  <c r="AM482" i="14"/>
  <c r="AN482" i="14" s="1"/>
  <c r="AM483" i="14"/>
  <c r="AN483" i="14" s="1"/>
  <c r="AM484" i="14"/>
  <c r="AN484" i="14" s="1"/>
  <c r="AM485" i="14"/>
  <c r="AN485" i="14" s="1"/>
  <c r="AM486" i="14"/>
  <c r="AN486" i="14" s="1"/>
  <c r="AM487" i="14"/>
  <c r="AN487" i="14" s="1"/>
  <c r="AM488" i="14"/>
  <c r="AN488" i="14" s="1"/>
  <c r="AM489" i="14"/>
  <c r="AN489" i="14" s="1"/>
  <c r="AM490" i="14"/>
  <c r="AN490" i="14" s="1"/>
  <c r="AM491" i="14"/>
  <c r="AN491" i="14" s="1"/>
  <c r="AM492" i="14"/>
  <c r="AN492" i="14" s="1"/>
  <c r="AM493" i="14"/>
  <c r="AN493" i="14" s="1"/>
  <c r="AM494" i="14"/>
  <c r="AN494" i="14" s="1"/>
  <c r="AM495" i="14"/>
  <c r="AN495" i="14" s="1"/>
  <c r="AM496" i="14"/>
  <c r="AN496" i="14" s="1"/>
  <c r="AM497" i="14"/>
  <c r="AN497" i="14" s="1"/>
  <c r="AM498" i="14"/>
  <c r="AN498" i="14" s="1"/>
  <c r="AM499" i="14"/>
  <c r="AN499" i="14" s="1"/>
  <c r="AM500" i="14"/>
  <c r="AN500" i="14" s="1"/>
  <c r="AM501" i="14"/>
  <c r="AN501" i="14" s="1"/>
  <c r="AM502" i="14"/>
  <c r="AN502" i="14" s="1"/>
  <c r="AM503" i="14"/>
  <c r="AN503" i="14" s="1"/>
  <c r="AM504" i="14"/>
  <c r="AN504" i="14" s="1"/>
  <c r="AM505" i="14"/>
  <c r="AN505" i="14" s="1"/>
  <c r="AM506" i="14"/>
  <c r="AN506" i="14" s="1"/>
  <c r="AM507" i="14"/>
  <c r="AN507" i="14" s="1"/>
  <c r="AM508" i="14"/>
  <c r="AN508" i="14" s="1"/>
  <c r="AM509" i="14"/>
  <c r="AN509" i="14" s="1"/>
  <c r="AM510" i="14"/>
  <c r="AN510" i="14" s="1"/>
  <c r="AM511" i="14"/>
  <c r="AN511" i="14" s="1"/>
  <c r="AM512" i="14"/>
  <c r="AN512" i="14" s="1"/>
  <c r="AM513" i="14"/>
  <c r="AN513" i="14" s="1"/>
  <c r="AM514" i="14"/>
  <c r="AN514" i="14" s="1"/>
  <c r="AM515" i="14"/>
  <c r="AN515" i="14" s="1"/>
  <c r="AM516" i="14"/>
  <c r="AN516" i="14" s="1"/>
  <c r="AM517" i="14"/>
  <c r="AN517" i="14" s="1"/>
  <c r="AM518" i="14"/>
  <c r="AN518" i="14" s="1"/>
  <c r="AM519" i="14"/>
  <c r="AN519" i="14" s="1"/>
  <c r="AM520" i="14"/>
  <c r="AN520" i="14" s="1"/>
  <c r="AM521" i="14"/>
  <c r="AN521" i="14" s="1"/>
  <c r="AM522" i="14"/>
  <c r="AN522" i="14" s="1"/>
  <c r="AM523" i="14"/>
  <c r="AN523" i="14" s="1"/>
  <c r="AM524" i="14"/>
  <c r="AN524" i="14" s="1"/>
  <c r="AM525" i="14"/>
  <c r="AN525" i="14" s="1"/>
  <c r="AM526" i="14"/>
  <c r="AN526" i="14" s="1"/>
  <c r="AM527" i="14"/>
  <c r="AN527" i="14" s="1"/>
  <c r="AM528" i="14"/>
  <c r="AN528" i="14" s="1"/>
  <c r="AM529" i="14"/>
  <c r="AN529" i="14" s="1"/>
  <c r="AM530" i="14"/>
  <c r="AN530" i="14" s="1"/>
  <c r="AM531" i="14"/>
  <c r="AN531" i="14" s="1"/>
  <c r="AM532" i="14"/>
  <c r="AN532" i="14" s="1"/>
  <c r="AM533" i="14"/>
  <c r="AN533" i="14" s="1"/>
  <c r="AM534" i="14"/>
  <c r="AN534" i="14" s="1"/>
  <c r="AM535" i="14"/>
  <c r="AN535" i="14" s="1"/>
  <c r="AM536" i="14"/>
  <c r="AN536" i="14" s="1"/>
  <c r="AM537" i="14"/>
  <c r="AN537" i="14" s="1"/>
  <c r="AM538" i="14"/>
  <c r="AN538" i="14" s="1"/>
  <c r="AM539" i="14"/>
  <c r="AN539" i="14" s="1"/>
  <c r="AM540" i="14"/>
  <c r="AN540" i="14" s="1"/>
  <c r="AM541" i="14"/>
  <c r="AN541" i="14" s="1"/>
  <c r="AM542" i="14"/>
  <c r="AN542" i="14" s="1"/>
  <c r="AM543" i="14"/>
  <c r="AN543" i="14" s="1"/>
  <c r="AM544" i="14"/>
  <c r="AN544" i="14" s="1"/>
  <c r="AM545" i="14"/>
  <c r="AN545" i="14" s="1"/>
  <c r="AM546" i="14"/>
  <c r="AN546" i="14" s="1"/>
  <c r="AM547" i="14"/>
  <c r="AN547" i="14" s="1"/>
  <c r="AM548" i="14"/>
  <c r="AN548" i="14" s="1"/>
  <c r="AM549" i="14"/>
  <c r="AN549" i="14" s="1"/>
  <c r="AM550" i="14"/>
  <c r="AN550" i="14" s="1"/>
  <c r="AM551" i="14"/>
  <c r="AN551" i="14" s="1"/>
  <c r="AM552" i="14"/>
  <c r="AN552" i="14" s="1"/>
  <c r="AM553" i="14"/>
  <c r="AN553" i="14" s="1"/>
  <c r="AM557" i="14"/>
  <c r="AN557" i="14" s="1"/>
  <c r="AM558" i="14"/>
  <c r="AN558" i="14" s="1"/>
  <c r="AM559" i="14"/>
  <c r="AN559" i="14" s="1"/>
  <c r="AM560" i="14"/>
  <c r="AN560" i="14" s="1"/>
  <c r="AM561" i="14"/>
  <c r="AN561" i="14" s="1"/>
  <c r="AM562" i="14"/>
  <c r="AN562" i="14" s="1"/>
  <c r="AM563" i="14"/>
  <c r="AN563" i="14" s="1"/>
  <c r="AM564" i="14"/>
  <c r="AN564" i="14" s="1"/>
  <c r="AM565" i="14"/>
  <c r="AN565" i="14" s="1"/>
  <c r="AM566" i="14"/>
  <c r="AN566" i="14" s="1"/>
  <c r="AM567" i="14"/>
  <c r="AN567" i="14" s="1"/>
  <c r="AM568" i="14"/>
  <c r="AN568" i="14" s="1"/>
  <c r="AM569" i="14"/>
  <c r="AN569" i="14" s="1"/>
  <c r="AM570" i="14"/>
  <c r="AN570" i="14" s="1"/>
  <c r="AM571" i="14"/>
  <c r="AN571" i="14" s="1"/>
  <c r="AM572" i="14"/>
  <c r="AN572" i="14" s="1"/>
  <c r="AM573" i="14"/>
  <c r="AN573" i="14" s="1"/>
  <c r="AM574" i="14"/>
  <c r="AN574" i="14" s="1"/>
  <c r="AM575" i="14"/>
  <c r="AN575" i="14" s="1"/>
  <c r="AM576" i="14"/>
  <c r="AN576" i="14" s="1"/>
  <c r="AM577" i="14"/>
  <c r="AN577" i="14" s="1"/>
  <c r="AM578" i="14"/>
  <c r="AN578" i="14" s="1"/>
  <c r="AM579" i="14"/>
  <c r="AN579" i="14" s="1"/>
  <c r="AM580" i="14"/>
  <c r="AN580" i="14" s="1"/>
  <c r="AM581" i="14"/>
  <c r="AN581" i="14" s="1"/>
  <c r="AM582" i="14"/>
  <c r="AN582" i="14" s="1"/>
  <c r="AM583" i="14"/>
  <c r="AN583" i="14" s="1"/>
  <c r="AM584" i="14"/>
  <c r="AN584" i="14" s="1"/>
  <c r="AM585" i="14"/>
  <c r="AN585" i="14" s="1"/>
  <c r="AM586" i="14"/>
  <c r="AN586" i="14" s="1"/>
  <c r="AM587" i="14"/>
  <c r="AN587" i="14" s="1"/>
  <c r="AM588" i="14"/>
  <c r="AN588" i="14" s="1"/>
  <c r="AM589" i="14"/>
  <c r="AN589" i="14" s="1"/>
  <c r="AM590" i="14"/>
  <c r="AN590" i="14" s="1"/>
  <c r="AM591" i="14"/>
  <c r="AN591" i="14" s="1"/>
  <c r="AM592" i="14"/>
  <c r="AN592" i="14" s="1"/>
  <c r="AM593" i="14"/>
  <c r="AN593" i="14" s="1"/>
  <c r="AM594" i="14"/>
  <c r="AN594" i="14" s="1"/>
  <c r="AM595" i="14"/>
  <c r="AN595" i="14" s="1"/>
  <c r="AM596" i="14"/>
  <c r="AN596" i="14" s="1"/>
  <c r="AM597" i="14"/>
  <c r="AN597" i="14" s="1"/>
  <c r="AM598" i="14"/>
  <c r="AN598" i="14" s="1"/>
  <c r="AM599" i="14"/>
  <c r="AN599" i="14" s="1"/>
  <c r="AM600" i="14"/>
  <c r="AN600" i="14" s="1"/>
  <c r="AM601" i="14"/>
  <c r="AN601" i="14" s="1"/>
  <c r="AM602" i="14"/>
  <c r="AN602" i="14" s="1"/>
  <c r="AM603" i="14"/>
  <c r="AN603" i="14" s="1"/>
  <c r="AM604" i="14"/>
  <c r="AN604" i="14" s="1"/>
  <c r="AM605" i="14"/>
  <c r="AN605" i="14" s="1"/>
  <c r="AM606" i="14"/>
  <c r="AN606" i="14" s="1"/>
  <c r="AM607" i="14"/>
  <c r="AN607" i="14" s="1"/>
  <c r="AM608" i="14"/>
  <c r="AN608" i="14" s="1"/>
  <c r="AM609" i="14"/>
  <c r="AN609" i="14" s="1"/>
  <c r="AM610" i="14"/>
  <c r="AN610" i="14" s="1"/>
  <c r="AM611" i="14"/>
  <c r="AN611" i="14" s="1"/>
  <c r="AM612" i="14"/>
  <c r="AN612" i="14" s="1"/>
  <c r="AM613" i="14"/>
  <c r="AN613" i="14" s="1"/>
  <c r="AM614" i="14"/>
  <c r="AN614" i="14" s="1"/>
  <c r="AM615" i="14"/>
  <c r="AN615" i="14" s="1"/>
  <c r="AM616" i="14"/>
  <c r="AN616" i="14" s="1"/>
  <c r="AM617" i="14"/>
  <c r="AN617" i="14" s="1"/>
  <c r="AM618" i="14"/>
  <c r="AN618" i="14" s="1"/>
  <c r="AM619" i="14"/>
  <c r="AN619" i="14" s="1"/>
  <c r="AM620" i="14"/>
  <c r="AN620" i="14" s="1"/>
  <c r="AM621" i="14"/>
  <c r="AN621" i="14" s="1"/>
  <c r="AM622" i="14"/>
  <c r="AN622" i="14" s="1"/>
  <c r="AM623" i="14"/>
  <c r="AN623" i="14" s="1"/>
  <c r="AM624" i="14"/>
  <c r="AN624" i="14" s="1"/>
  <c r="AM625" i="14"/>
  <c r="AN625" i="14" s="1"/>
  <c r="AM626" i="14"/>
  <c r="AN626" i="14" s="1"/>
  <c r="AM627" i="14"/>
  <c r="AN627" i="14" s="1"/>
  <c r="AM628" i="14"/>
  <c r="AN628" i="14" s="1"/>
  <c r="AM629" i="14"/>
  <c r="AN629" i="14" s="1"/>
  <c r="AM630" i="14"/>
  <c r="AN630" i="14" s="1"/>
  <c r="AM631" i="14"/>
  <c r="AN631" i="14" s="1"/>
  <c r="AM632" i="14"/>
  <c r="AN632" i="14" s="1"/>
  <c r="AM633" i="14"/>
  <c r="AN633" i="14" s="1"/>
  <c r="AM634" i="14"/>
  <c r="AN634" i="14" s="1"/>
  <c r="AM635" i="14"/>
  <c r="AN635" i="14" s="1"/>
  <c r="AM636" i="14"/>
  <c r="AN636" i="14" s="1"/>
  <c r="AM637" i="14"/>
  <c r="AN637" i="14" s="1"/>
  <c r="AM638" i="14"/>
  <c r="AN638" i="14" s="1"/>
  <c r="AM639" i="14"/>
  <c r="AN639" i="14" s="1"/>
  <c r="AM640" i="14"/>
  <c r="AN640" i="14" s="1"/>
  <c r="AM641" i="14"/>
  <c r="AN641" i="14" s="1"/>
  <c r="AM642" i="14"/>
  <c r="AN642" i="14" s="1"/>
  <c r="AM643" i="14"/>
  <c r="AN643" i="14" s="1"/>
  <c r="AM644" i="14"/>
  <c r="AN644" i="14" s="1"/>
  <c r="AM645" i="14"/>
  <c r="AN645" i="14" s="1"/>
  <c r="AM646" i="14"/>
  <c r="AN646" i="14" s="1"/>
  <c r="AM647" i="14"/>
  <c r="AN647" i="14" s="1"/>
  <c r="AM648" i="14"/>
  <c r="AN648" i="14" s="1"/>
  <c r="AM649" i="14"/>
  <c r="AN649" i="14" s="1"/>
  <c r="AM650" i="14"/>
  <c r="AN650" i="14" s="1"/>
  <c r="AM651" i="14"/>
  <c r="AN651" i="14" s="1"/>
  <c r="AM652" i="14"/>
  <c r="AN652" i="14" s="1"/>
  <c r="AM653" i="14"/>
  <c r="AN653" i="14" s="1"/>
  <c r="AM654" i="14"/>
  <c r="AN654" i="14" s="1"/>
  <c r="AM655" i="14"/>
  <c r="AN655" i="14" s="1"/>
  <c r="AM656" i="14"/>
  <c r="AN656" i="14" s="1"/>
  <c r="AM657" i="14"/>
  <c r="AN657" i="14" s="1"/>
  <c r="AM658" i="14"/>
  <c r="AN658" i="14" s="1"/>
  <c r="AM659" i="14"/>
  <c r="AN659" i="14" s="1"/>
  <c r="AM660" i="14"/>
  <c r="AN660" i="14" s="1"/>
  <c r="AM661" i="14"/>
  <c r="AN661" i="14" s="1"/>
  <c r="AM662" i="14"/>
  <c r="AN662" i="14" s="1"/>
  <c r="AM663" i="14"/>
  <c r="AN663" i="14" s="1"/>
  <c r="AM664" i="14"/>
  <c r="AN664" i="14" s="1"/>
  <c r="AM665" i="14"/>
  <c r="AN665" i="14" s="1"/>
  <c r="AM666" i="14"/>
  <c r="AN666" i="14" s="1"/>
  <c r="AM667" i="14"/>
  <c r="AN667" i="14" s="1"/>
  <c r="AM668" i="14"/>
  <c r="AN668" i="14" s="1"/>
  <c r="AM669" i="14"/>
  <c r="AN669" i="14" s="1"/>
  <c r="AM670" i="14"/>
  <c r="AN670" i="14" s="1"/>
  <c r="AM671" i="14"/>
  <c r="AN671" i="14" s="1"/>
  <c r="AM672" i="14"/>
  <c r="AN672" i="14" s="1"/>
  <c r="AM673" i="14"/>
  <c r="AN673" i="14" s="1"/>
  <c r="AM674" i="14"/>
  <c r="AN674" i="14" s="1"/>
  <c r="AM675" i="14"/>
  <c r="AN675" i="14" s="1"/>
  <c r="AM676" i="14"/>
  <c r="AN676" i="14" s="1"/>
  <c r="AM677" i="14"/>
  <c r="AN677" i="14" s="1"/>
  <c r="AM678" i="14"/>
  <c r="AN678" i="14" s="1"/>
  <c r="AM679" i="14"/>
  <c r="AN679" i="14" s="1"/>
  <c r="AM680" i="14"/>
  <c r="AN680" i="14" s="1"/>
  <c r="AM681" i="14"/>
  <c r="AN681" i="14" s="1"/>
  <c r="AM682" i="14"/>
  <c r="AN682" i="14" s="1"/>
  <c r="AM683" i="14"/>
  <c r="AN683" i="14" s="1"/>
  <c r="AM684" i="14"/>
  <c r="AN684" i="14" s="1"/>
  <c r="AM685" i="14"/>
  <c r="AN685" i="14" s="1"/>
  <c r="AM686" i="14"/>
  <c r="AN686" i="14" s="1"/>
  <c r="AM687" i="14"/>
  <c r="AN687" i="14" s="1"/>
  <c r="AM688" i="14"/>
  <c r="AN688" i="14" s="1"/>
  <c r="AM689" i="14"/>
  <c r="AN689" i="14" s="1"/>
  <c r="AM690" i="14"/>
  <c r="AN690" i="14" s="1"/>
  <c r="AM691" i="14"/>
  <c r="AN691" i="14" s="1"/>
  <c r="AM692" i="14"/>
  <c r="AN692" i="14" s="1"/>
  <c r="AM693" i="14"/>
  <c r="AN693" i="14" s="1"/>
  <c r="AM694" i="14"/>
  <c r="AN694" i="14" s="1"/>
  <c r="AM695" i="14"/>
  <c r="AN695" i="14" s="1"/>
  <c r="AM696" i="14"/>
  <c r="AN696" i="14" s="1"/>
  <c r="AM697" i="14"/>
  <c r="AN697" i="14" s="1"/>
  <c r="AM698" i="14"/>
  <c r="AN698" i="14" s="1"/>
  <c r="AM699" i="14"/>
  <c r="AN699" i="14" s="1"/>
  <c r="AM700" i="14"/>
  <c r="AN700" i="14" s="1"/>
  <c r="AM701" i="14"/>
  <c r="AN701" i="14" s="1"/>
  <c r="AM702" i="14"/>
  <c r="AN702" i="14" s="1"/>
  <c r="AM703" i="14"/>
  <c r="AN703" i="14" s="1"/>
  <c r="AM704" i="14"/>
  <c r="AN704" i="14" s="1"/>
  <c r="AM705" i="14"/>
  <c r="AN705" i="14" s="1"/>
  <c r="AM706" i="14"/>
  <c r="AN706" i="14" s="1"/>
  <c r="AM707" i="14"/>
  <c r="AN707" i="14" s="1"/>
  <c r="AM708" i="14"/>
  <c r="AN708" i="14" s="1"/>
  <c r="AM709" i="14"/>
  <c r="AN709" i="14" s="1"/>
  <c r="AM710" i="14"/>
  <c r="AN710" i="14" s="1"/>
  <c r="AM711" i="14"/>
  <c r="AN711" i="14" s="1"/>
  <c r="AM712" i="14"/>
  <c r="AN712" i="14" s="1"/>
  <c r="AM713" i="14"/>
  <c r="AN713" i="14" s="1"/>
  <c r="AM714" i="14"/>
  <c r="AN714" i="14" s="1"/>
  <c r="AM715" i="14"/>
  <c r="AN715" i="14" s="1"/>
  <c r="AM716" i="14"/>
  <c r="AN716" i="14" s="1"/>
  <c r="AM717" i="14"/>
  <c r="AN717" i="14" s="1"/>
  <c r="AM718" i="14"/>
  <c r="AN718" i="14" s="1"/>
  <c r="AM719" i="14"/>
  <c r="AN719" i="14" s="1"/>
  <c r="AM720" i="14"/>
  <c r="AN720" i="14" s="1"/>
  <c r="AM721" i="14"/>
  <c r="AN721" i="14" s="1"/>
  <c r="AM722" i="14"/>
  <c r="AN722" i="14" s="1"/>
  <c r="AM723" i="14"/>
  <c r="AN723" i="14" s="1"/>
  <c r="AM724" i="14"/>
  <c r="AN724" i="14" s="1"/>
  <c r="AM725" i="14"/>
  <c r="AN725" i="14" s="1"/>
  <c r="AM726" i="14"/>
  <c r="AN726" i="14" s="1"/>
  <c r="AM727" i="14"/>
  <c r="AN727" i="14" s="1"/>
  <c r="AM728" i="14"/>
  <c r="AN728" i="14" s="1"/>
  <c r="AM729" i="14"/>
  <c r="AN729" i="14" s="1"/>
  <c r="AM730" i="14"/>
  <c r="AN730" i="14" s="1"/>
  <c r="AM731" i="14"/>
  <c r="AN731" i="14" s="1"/>
  <c r="AM732" i="14"/>
  <c r="AN732" i="14" s="1"/>
  <c r="AM733" i="14"/>
  <c r="AN733" i="14" s="1"/>
  <c r="AM734" i="14"/>
  <c r="AN734" i="14" s="1"/>
  <c r="AM735" i="14"/>
  <c r="AN735" i="14" s="1"/>
  <c r="AM736" i="14"/>
  <c r="AN736" i="14" s="1"/>
  <c r="AM737" i="14"/>
  <c r="AN737" i="14" s="1"/>
  <c r="AM738" i="14"/>
  <c r="AN738" i="14" s="1"/>
  <c r="AM739" i="14"/>
  <c r="AN739" i="14" s="1"/>
  <c r="AM740" i="14"/>
  <c r="AN740" i="14" s="1"/>
  <c r="AM741" i="14"/>
  <c r="AN741" i="14" s="1"/>
  <c r="AM742" i="14"/>
  <c r="AN742" i="14" s="1"/>
  <c r="AM743" i="14"/>
  <c r="AN743" i="14" s="1"/>
  <c r="AM744" i="14"/>
  <c r="AN744" i="14" s="1"/>
  <c r="AM745" i="14"/>
  <c r="AN745" i="14" s="1"/>
  <c r="AM746" i="14"/>
  <c r="AN746" i="14" s="1"/>
  <c r="AM747" i="14"/>
  <c r="AN747" i="14" s="1"/>
  <c r="AM748" i="14"/>
  <c r="AN748" i="14" s="1"/>
  <c r="AM749" i="14"/>
  <c r="AN749" i="14" s="1"/>
  <c r="AM750" i="14"/>
  <c r="AN750" i="14" s="1"/>
  <c r="AM751" i="14"/>
  <c r="AN751" i="14" s="1"/>
  <c r="AM752" i="14"/>
  <c r="AN752" i="14" s="1"/>
  <c r="AM753" i="14"/>
  <c r="AN753" i="14" s="1"/>
  <c r="AM754" i="14"/>
  <c r="AN754" i="14" s="1"/>
  <c r="AM755" i="14"/>
  <c r="AN755" i="14" s="1"/>
  <c r="AM756" i="14"/>
  <c r="AN756" i="14" s="1"/>
  <c r="AM757" i="14"/>
  <c r="AN757" i="14" s="1"/>
  <c r="AM758" i="14"/>
  <c r="AN758" i="14" s="1"/>
  <c r="AM759" i="14"/>
  <c r="AN759" i="14" s="1"/>
  <c r="AM760" i="14"/>
  <c r="AN760" i="14" s="1"/>
  <c r="AM761" i="14"/>
  <c r="AN761" i="14" s="1"/>
  <c r="AM762" i="14"/>
  <c r="AN762" i="14" s="1"/>
  <c r="AM763" i="14"/>
  <c r="AN763" i="14" s="1"/>
  <c r="AM764" i="14"/>
  <c r="AN764" i="14" s="1"/>
  <c r="AM765" i="14"/>
  <c r="AN765" i="14" s="1"/>
  <c r="AM766" i="14"/>
  <c r="AN766" i="14" s="1"/>
  <c r="AM767" i="14"/>
  <c r="AN767" i="14" s="1"/>
  <c r="AM768" i="14"/>
  <c r="AN768" i="14" s="1"/>
  <c r="AM769" i="14"/>
  <c r="AN769" i="14" s="1"/>
  <c r="AM770" i="14"/>
  <c r="AN770" i="14" s="1"/>
  <c r="AM771" i="14"/>
  <c r="AN771" i="14" s="1"/>
  <c r="AM772" i="14"/>
  <c r="AN772" i="14" s="1"/>
  <c r="AM773" i="14"/>
  <c r="AN773" i="14" s="1"/>
  <c r="AM774" i="14"/>
  <c r="AN774" i="14" s="1"/>
  <c r="AM775" i="14"/>
  <c r="AN775" i="14" s="1"/>
  <c r="AM776" i="14"/>
  <c r="AN776" i="14" s="1"/>
  <c r="AM777" i="14"/>
  <c r="AN777" i="14" s="1"/>
  <c r="AM778" i="14"/>
  <c r="AN778" i="14" s="1"/>
  <c r="AM779" i="14"/>
  <c r="AN779" i="14" s="1"/>
  <c r="AM780" i="14"/>
  <c r="AN780" i="14" s="1"/>
  <c r="AM781" i="14"/>
  <c r="AN781" i="14" s="1"/>
  <c r="AM782" i="14"/>
  <c r="AN782" i="14" s="1"/>
  <c r="AM783" i="14"/>
  <c r="AN783" i="14" s="1"/>
  <c r="AM784" i="14"/>
  <c r="AN784" i="14" s="1"/>
  <c r="AM785" i="14"/>
  <c r="AN785" i="14" s="1"/>
  <c r="AM786" i="14"/>
  <c r="AN786" i="14" s="1"/>
  <c r="AM787" i="14"/>
  <c r="AN787" i="14" s="1"/>
  <c r="AM788" i="14"/>
  <c r="AN788" i="14" s="1"/>
  <c r="AM789" i="14"/>
  <c r="AN789" i="14" s="1"/>
  <c r="AM790" i="14"/>
  <c r="AN790" i="14" s="1"/>
  <c r="AM791" i="14"/>
  <c r="AN791" i="14" s="1"/>
  <c r="AM792" i="14"/>
  <c r="AN792" i="14" s="1"/>
  <c r="AM793" i="14"/>
  <c r="AN793" i="14" s="1"/>
  <c r="AM794" i="14"/>
  <c r="AN794" i="14" s="1"/>
  <c r="AM795" i="14"/>
  <c r="AN795" i="14" s="1"/>
  <c r="AM796" i="14"/>
  <c r="AN796" i="14" s="1"/>
  <c r="AM797" i="14"/>
  <c r="AN797" i="14" s="1"/>
  <c r="AM798" i="14"/>
  <c r="AN798" i="14" s="1"/>
  <c r="AM799" i="14"/>
  <c r="AN799" i="14" s="1"/>
  <c r="AM800" i="14"/>
  <c r="AN800" i="14" s="1"/>
  <c r="AM801" i="14"/>
  <c r="AN801" i="14" s="1"/>
  <c r="AM802" i="14"/>
  <c r="AN802" i="14" s="1"/>
  <c r="AM803" i="14"/>
  <c r="AN803" i="14" s="1"/>
  <c r="AM804" i="14"/>
  <c r="AN804" i="14" s="1"/>
  <c r="AM805" i="14"/>
  <c r="AN805" i="14" s="1"/>
  <c r="AM806" i="14"/>
  <c r="AN806" i="14" s="1"/>
  <c r="AM807" i="14"/>
  <c r="AN807" i="14" s="1"/>
  <c r="AM808" i="14"/>
  <c r="AN808" i="14" s="1"/>
  <c r="AM809" i="14"/>
  <c r="AN809" i="14" s="1"/>
  <c r="AM810" i="14"/>
  <c r="AN810" i="14" s="1"/>
  <c r="AM811" i="14"/>
  <c r="AN811" i="14" s="1"/>
  <c r="AM812" i="14"/>
  <c r="AN812" i="14" s="1"/>
  <c r="AM813" i="14"/>
  <c r="AN813" i="14" s="1"/>
  <c r="AM814" i="14"/>
  <c r="AN814" i="14" s="1"/>
  <c r="AM815" i="14"/>
  <c r="AN815" i="14" s="1"/>
  <c r="AM816" i="14"/>
  <c r="AN816" i="14" s="1"/>
  <c r="AM817" i="14"/>
  <c r="AN817" i="14" s="1"/>
  <c r="AM818" i="14"/>
  <c r="AN818" i="14" s="1"/>
  <c r="AM819" i="14"/>
  <c r="AN819" i="14" s="1"/>
  <c r="AM820" i="14"/>
  <c r="AN820" i="14" s="1"/>
  <c r="AM821" i="14"/>
  <c r="AN821" i="14" s="1"/>
  <c r="AM822" i="14"/>
  <c r="AN822" i="14" s="1"/>
  <c r="AM823" i="14"/>
  <c r="AN823" i="14" s="1"/>
  <c r="AM824" i="14"/>
  <c r="AN824" i="14" s="1"/>
  <c r="AM825" i="14"/>
  <c r="AN825" i="14" s="1"/>
  <c r="AM826" i="14"/>
  <c r="AN826" i="14" s="1"/>
  <c r="AM827" i="14"/>
  <c r="AN827" i="14" s="1"/>
  <c r="AM828" i="14"/>
  <c r="AN828" i="14" s="1"/>
  <c r="AM829" i="14"/>
  <c r="AN829" i="14" s="1"/>
  <c r="AM830" i="14"/>
  <c r="AN830" i="14" s="1"/>
  <c r="AM831" i="14"/>
  <c r="AN831" i="14" s="1"/>
  <c r="AM832" i="14"/>
  <c r="AN832" i="14" s="1"/>
  <c r="AM833" i="14"/>
  <c r="AN833" i="14" s="1"/>
  <c r="AM834" i="14"/>
  <c r="AN834" i="14" s="1"/>
  <c r="AM835" i="14"/>
  <c r="AN835" i="14" s="1"/>
  <c r="AM836" i="14"/>
  <c r="AN836" i="14" s="1"/>
  <c r="AM837" i="14"/>
  <c r="AN837" i="14" s="1"/>
  <c r="AM838" i="14"/>
  <c r="AN838" i="14" s="1"/>
  <c r="AM839" i="14"/>
  <c r="AN839" i="14" s="1"/>
  <c r="AM840" i="14"/>
  <c r="AN840" i="14" s="1"/>
  <c r="AM841" i="14"/>
  <c r="AN841" i="14" s="1"/>
  <c r="AM842" i="14"/>
  <c r="AN842" i="14" s="1"/>
  <c r="AM843" i="14"/>
  <c r="AN843" i="14" s="1"/>
  <c r="AM844" i="14"/>
  <c r="AN844" i="14" s="1"/>
  <c r="AM845" i="14"/>
  <c r="AN845" i="14" s="1"/>
  <c r="AM846" i="14"/>
  <c r="AN846" i="14" s="1"/>
  <c r="AM847" i="14"/>
  <c r="AN847" i="14" s="1"/>
  <c r="AM848" i="14"/>
  <c r="AN848" i="14" s="1"/>
  <c r="AM849" i="14"/>
  <c r="AN849" i="14" s="1"/>
  <c r="AM850" i="14"/>
  <c r="AN850" i="14" s="1"/>
  <c r="AM851" i="14"/>
  <c r="AN851" i="14" s="1"/>
  <c r="AM852" i="14"/>
  <c r="AN852" i="14" s="1"/>
  <c r="AM853" i="14"/>
  <c r="AN853" i="14" s="1"/>
  <c r="AM854" i="14"/>
  <c r="AN854" i="14" s="1"/>
  <c r="AM855" i="14"/>
  <c r="AN855" i="14" s="1"/>
  <c r="AM856" i="14"/>
  <c r="AN856" i="14" s="1"/>
  <c r="AM857" i="14"/>
  <c r="AN857" i="14" s="1"/>
  <c r="AM858" i="14"/>
  <c r="AN858" i="14" s="1"/>
  <c r="AM859" i="14"/>
  <c r="AN859" i="14" s="1"/>
  <c r="AM882" i="14"/>
  <c r="AM883" i="14"/>
  <c r="AN883" i="14" s="1"/>
  <c r="AM884" i="14"/>
  <c r="AM885" i="14"/>
  <c r="AN885" i="14" s="1"/>
  <c r="AM886" i="14"/>
  <c r="AM887" i="14"/>
  <c r="AN887" i="14" s="1"/>
  <c r="AM860" i="14"/>
  <c r="AN860" i="14" s="1"/>
  <c r="AM861" i="14"/>
  <c r="AN861" i="14" s="1"/>
  <c r="AM862" i="14"/>
  <c r="AN862" i="14" s="1"/>
  <c r="AM863" i="14"/>
  <c r="AN863" i="14" s="1"/>
  <c r="AM864" i="14"/>
  <c r="AN864" i="14" s="1"/>
  <c r="AM865" i="14"/>
  <c r="AN865" i="14" s="1"/>
  <c r="AM866" i="14"/>
  <c r="AN866" i="14" s="1"/>
  <c r="AM867" i="14"/>
  <c r="AN867" i="14" s="1"/>
  <c r="AM868" i="14"/>
  <c r="AN868" i="14" s="1"/>
  <c r="AM869" i="14"/>
  <c r="AN869" i="14" s="1"/>
  <c r="AM870" i="14"/>
  <c r="AN870" i="14" s="1"/>
  <c r="AM871" i="14"/>
  <c r="AN871" i="14" s="1"/>
  <c r="AM873" i="14"/>
  <c r="AN873" i="14" s="1"/>
  <c r="AM874" i="14"/>
  <c r="AN874" i="14" s="1"/>
  <c r="AM875" i="14"/>
  <c r="AN875" i="14" s="1"/>
  <c r="AM876" i="14"/>
  <c r="AN876" i="14" s="1"/>
  <c r="AM877" i="14"/>
  <c r="AN877" i="14" s="1"/>
  <c r="AM878" i="14"/>
  <c r="AN878" i="14" s="1"/>
  <c r="AM879" i="14"/>
  <c r="AN879" i="14" s="1"/>
  <c r="AM880" i="14"/>
  <c r="AN880" i="14" s="1"/>
  <c r="AM881" i="14"/>
  <c r="AN881" i="14" s="1"/>
  <c r="AM899" i="14"/>
  <c r="AN899" i="14" s="1"/>
  <c r="AM900" i="14"/>
  <c r="AN900" i="14" s="1"/>
  <c r="AM901" i="14"/>
  <c r="AN901" i="14" s="1"/>
  <c r="AM902" i="14"/>
  <c r="AN902" i="14" s="1"/>
  <c r="AM903" i="14"/>
  <c r="AN903" i="14" s="1"/>
  <c r="AM904" i="14"/>
  <c r="AN904" i="14" s="1"/>
  <c r="AM905" i="14"/>
  <c r="AN905" i="14" s="1"/>
  <c r="AM906" i="14"/>
  <c r="AN906" i="14" s="1"/>
  <c r="AM907" i="14"/>
  <c r="AN907" i="14" s="1"/>
  <c r="AM908" i="14"/>
  <c r="AN908" i="14" s="1"/>
  <c r="AM909" i="14"/>
  <c r="AN909" i="14" s="1"/>
  <c r="AM910" i="14"/>
  <c r="AN910" i="14" s="1"/>
  <c r="AM911" i="14"/>
  <c r="AN911" i="14" s="1"/>
  <c r="AM912" i="14"/>
  <c r="AN912" i="14" s="1"/>
  <c r="AM913" i="14"/>
  <c r="AN913" i="14" s="1"/>
  <c r="AM914" i="14"/>
  <c r="AN914" i="14" s="1"/>
  <c r="AM915" i="14"/>
  <c r="AN915" i="14" s="1"/>
  <c r="AM916" i="14"/>
  <c r="AN916" i="14" s="1"/>
  <c r="AM917" i="14"/>
  <c r="AN917" i="14" s="1"/>
  <c r="AM918" i="14"/>
  <c r="AN918" i="14" s="1"/>
  <c r="AM919" i="14"/>
  <c r="AN919" i="14" s="1"/>
  <c r="AM920" i="14"/>
  <c r="AN920" i="14" s="1"/>
  <c r="AM921" i="14"/>
  <c r="AN921" i="14" s="1"/>
  <c r="AM922" i="14"/>
  <c r="AN922" i="14" s="1"/>
  <c r="AM923" i="14"/>
  <c r="AN923" i="14" s="1"/>
  <c r="AM924" i="14"/>
  <c r="AN924" i="14" s="1"/>
  <c r="AM925" i="14"/>
  <c r="AN925" i="14" s="1"/>
  <c r="AM926" i="14"/>
  <c r="AN926" i="14" s="1"/>
  <c r="AM927" i="14"/>
  <c r="AN927" i="14" s="1"/>
  <c r="AM928" i="14"/>
  <c r="AN928" i="14" s="1"/>
  <c r="AM929" i="14"/>
  <c r="AN929" i="14" s="1"/>
  <c r="AM930" i="14"/>
  <c r="AN930" i="14" s="1"/>
  <c r="AM931" i="14"/>
  <c r="AN931" i="14" s="1"/>
  <c r="AM932" i="14"/>
  <c r="AN932" i="14" s="1"/>
  <c r="AM933" i="14"/>
  <c r="AN933" i="14" s="1"/>
  <c r="AM934" i="14"/>
  <c r="AN934" i="14" s="1"/>
  <c r="AM935" i="14"/>
  <c r="AN935" i="14" s="1"/>
  <c r="AM936" i="14"/>
  <c r="AN936" i="14" s="1"/>
  <c r="AM937" i="14"/>
  <c r="AN937" i="14" s="1"/>
  <c r="AM938" i="14"/>
  <c r="AN938" i="14" s="1"/>
  <c r="AM939" i="14"/>
  <c r="AN939" i="14" s="1"/>
  <c r="AM940" i="14"/>
  <c r="AN940" i="14" s="1"/>
  <c r="AM941" i="14"/>
  <c r="AN941" i="14" s="1"/>
  <c r="AM942" i="14"/>
  <c r="AN942" i="14" s="1"/>
  <c r="AM943" i="14"/>
  <c r="AN943" i="14" s="1"/>
  <c r="AM944" i="14"/>
  <c r="AN944" i="14" s="1"/>
  <c r="AM945" i="14"/>
  <c r="AN945" i="14" s="1"/>
  <c r="AM946" i="14"/>
  <c r="AN946" i="14" s="1"/>
  <c r="AM947" i="14"/>
  <c r="AN947" i="14" s="1"/>
  <c r="AM948" i="14"/>
  <c r="AN948" i="14" s="1"/>
  <c r="AM949" i="14"/>
  <c r="AN949" i="14" s="1"/>
  <c r="AM950" i="14"/>
  <c r="AN950" i="14" s="1"/>
  <c r="AM951" i="14"/>
  <c r="AN951" i="14" s="1"/>
  <c r="AM952" i="14"/>
  <c r="AN952" i="14" s="1"/>
  <c r="AM953" i="14"/>
  <c r="AN953" i="14" s="1"/>
  <c r="AM954" i="14"/>
  <c r="AN954" i="14" s="1"/>
  <c r="AM955" i="14"/>
  <c r="AN955" i="14" s="1"/>
  <c r="AM956" i="14"/>
  <c r="AN956" i="14" s="1"/>
  <c r="AM957" i="14"/>
  <c r="AN957" i="14" s="1"/>
  <c r="AM958" i="14"/>
  <c r="AN958" i="14" s="1"/>
  <c r="AM959" i="14"/>
  <c r="AN959" i="14" s="1"/>
  <c r="AM960" i="14"/>
  <c r="AN960" i="14" s="1"/>
  <c r="AM961" i="14"/>
  <c r="AN961" i="14" s="1"/>
  <c r="AM962" i="14"/>
  <c r="AN962" i="14" s="1"/>
  <c r="AM963" i="14"/>
  <c r="AN963" i="14" s="1"/>
  <c r="AM964" i="14"/>
  <c r="AN964" i="14" s="1"/>
  <c r="AM965" i="14"/>
  <c r="AN965" i="14" s="1"/>
  <c r="AM966" i="14"/>
  <c r="AN966" i="14" s="1"/>
  <c r="AM967" i="14"/>
  <c r="AN967" i="14" s="1"/>
  <c r="AM968" i="14"/>
  <c r="AN968" i="14" s="1"/>
  <c r="AN969" i="14"/>
  <c r="AM970" i="14"/>
  <c r="AN970" i="14" s="1"/>
  <c r="AM971" i="14"/>
  <c r="AN971" i="14" s="1"/>
  <c r="AM972" i="14"/>
  <c r="AN972" i="14" s="1"/>
  <c r="AM973" i="14"/>
  <c r="AN973" i="14" s="1"/>
  <c r="AM974" i="14"/>
  <c r="AN974" i="14" s="1"/>
  <c r="AM975" i="14"/>
  <c r="AN975" i="14" s="1"/>
  <c r="AN976" i="14"/>
  <c r="AM977" i="14"/>
  <c r="AN977" i="14" s="1"/>
  <c r="AM978" i="14"/>
  <c r="AN978" i="14" s="1"/>
  <c r="AM979" i="14"/>
  <c r="AN979" i="14" s="1"/>
  <c r="AM980" i="14"/>
  <c r="AN980" i="14" s="1"/>
  <c r="AM981" i="14"/>
  <c r="AN981" i="14" s="1"/>
  <c r="AM982" i="14"/>
  <c r="AN982" i="14" s="1"/>
  <c r="AM983" i="14"/>
  <c r="AN983" i="14" s="1"/>
  <c r="AM984" i="14"/>
  <c r="AN984" i="14" s="1"/>
  <c r="AM985" i="14"/>
  <c r="AN985" i="14" s="1"/>
  <c r="AM986" i="14"/>
  <c r="AN986" i="14" s="1"/>
  <c r="AM987" i="14"/>
  <c r="AN987" i="14" s="1"/>
  <c r="AM988" i="14"/>
  <c r="AN988" i="14" s="1"/>
  <c r="AM989" i="14"/>
  <c r="AN989" i="14" s="1"/>
  <c r="AM990" i="14"/>
  <c r="AN990" i="14" s="1"/>
  <c r="AM991" i="14"/>
  <c r="AN991" i="14" s="1"/>
  <c r="AM992" i="14"/>
  <c r="AN992" i="14" s="1"/>
  <c r="AM993" i="14"/>
  <c r="AN993" i="14" s="1"/>
  <c r="AM994" i="14"/>
  <c r="AN994" i="14" s="1"/>
  <c r="AM995" i="14"/>
  <c r="AN995" i="14" s="1"/>
  <c r="AM996" i="14"/>
  <c r="AN996" i="14" s="1"/>
  <c r="AM997" i="14"/>
  <c r="AN997" i="14" s="1"/>
  <c r="AM998" i="14"/>
  <c r="AN998" i="14" s="1"/>
  <c r="AM999" i="14"/>
  <c r="AN999" i="14" s="1"/>
  <c r="AM1000" i="14"/>
  <c r="AN1000" i="14" s="1"/>
  <c r="AM1001" i="14"/>
  <c r="AN1001" i="14" s="1"/>
  <c r="AM1002" i="14"/>
  <c r="AN1002" i="14" s="1"/>
  <c r="AM1003" i="14"/>
  <c r="AN1003" i="14" s="1"/>
  <c r="AM1004" i="14"/>
  <c r="AN1004" i="14" s="1"/>
  <c r="AM1005" i="14"/>
  <c r="AN1005" i="14" s="1"/>
  <c r="AM1006" i="14"/>
  <c r="AN1006" i="14" s="1"/>
  <c r="AM1007" i="14"/>
  <c r="AN1007" i="14" s="1"/>
  <c r="AM1008" i="14"/>
  <c r="AN1008" i="14" s="1"/>
  <c r="AM1009" i="14"/>
  <c r="AN1009" i="14" s="1"/>
  <c r="AM1010" i="14"/>
  <c r="AN1010" i="14" s="1"/>
  <c r="AM1011" i="14"/>
  <c r="AN1011" i="14" s="1"/>
  <c r="AM1012" i="14"/>
  <c r="AN1012" i="14" s="1"/>
  <c r="AM1013" i="14"/>
  <c r="AN1013" i="14" s="1"/>
  <c r="AM1014" i="14"/>
  <c r="AN1014" i="14" s="1"/>
  <c r="AM1015" i="14"/>
  <c r="AN1015" i="14" s="1"/>
  <c r="AM1016" i="14"/>
  <c r="AN1016" i="14" s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2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5" i="1"/>
  <c r="AK996" i="1"/>
  <c r="AK997" i="1"/>
  <c r="AK998" i="1"/>
  <c r="AK999" i="1"/>
  <c r="AK1000" i="1"/>
  <c r="AK1001" i="1"/>
  <c r="AK1002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AK104" i="1" s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AK855" i="1" s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AK911" i="1" s="1"/>
  <c r="V912" i="1"/>
  <c r="AK912" i="1" s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AK932" i="1" s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AK961" i="1" s="1"/>
  <c r="V962" i="1"/>
  <c r="V963" i="1"/>
  <c r="AK963" i="1" s="1"/>
  <c r="V964" i="1"/>
  <c r="AK964" i="1" s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AK981" i="1" s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AK994" i="1" s="1"/>
  <c r="V995" i="1"/>
  <c r="V996" i="1"/>
  <c r="V997" i="1"/>
  <c r="V998" i="1"/>
  <c r="V999" i="1"/>
  <c r="V1000" i="1"/>
  <c r="V1001" i="1"/>
  <c r="V1002" i="1"/>
  <c r="V1003" i="1"/>
  <c r="AK1003" i="1" s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AO423" i="14" l="1"/>
  <c r="AN426" i="14"/>
  <c r="AO415" i="14"/>
  <c r="AK1030" i="14"/>
  <c r="AN422" i="14"/>
  <c r="AN414" i="14"/>
  <c r="AO410" i="14"/>
  <c r="AO425" i="14"/>
  <c r="AO417" i="14"/>
  <c r="AO409" i="14"/>
  <c r="AN107" i="14"/>
  <c r="AM1031" i="14"/>
  <c r="AK1031" i="14"/>
  <c r="AO892" i="14"/>
  <c r="AN420" i="14"/>
  <c r="AN424" i="14"/>
  <c r="AN416" i="14"/>
  <c r="AN408" i="14"/>
  <c r="AO1021" i="14"/>
  <c r="AO1019" i="14"/>
  <c r="AO106" i="14"/>
  <c r="AO657" i="14"/>
  <c r="AO665" i="14"/>
  <c r="AO645" i="14"/>
  <c r="AO837" i="14"/>
  <c r="AO821" i="14"/>
  <c r="AO805" i="14"/>
  <c r="AO789" i="14"/>
  <c r="AO779" i="14"/>
  <c r="AO771" i="14"/>
  <c r="AO763" i="14"/>
  <c r="AO755" i="14"/>
  <c r="AO741" i="14"/>
  <c r="AO733" i="14"/>
  <c r="AO725" i="14"/>
  <c r="AO717" i="14"/>
  <c r="AO709" i="14"/>
  <c r="AO701" i="14"/>
  <c r="AO693" i="14"/>
  <c r="AO685" i="14"/>
  <c r="AO677" i="14"/>
  <c r="AO669" i="14"/>
  <c r="AO661" i="14"/>
  <c r="AO653" i="14"/>
  <c r="AN132" i="14"/>
  <c r="AO132" i="14"/>
  <c r="AN1020" i="14"/>
  <c r="AO1020" i="14"/>
  <c r="AO845" i="14"/>
  <c r="AO829" i="14"/>
  <c r="AO813" i="14"/>
  <c r="AO797" i="14"/>
  <c r="AO783" i="14"/>
  <c r="AO775" i="14"/>
  <c r="AO767" i="14"/>
  <c r="AO759" i="14"/>
  <c r="AO749" i="14"/>
  <c r="AO737" i="14"/>
  <c r="AO729" i="14"/>
  <c r="AO721" i="14"/>
  <c r="AO713" i="14"/>
  <c r="AO705" i="14"/>
  <c r="AO697" i="14"/>
  <c r="AO689" i="14"/>
  <c r="AO681" i="14"/>
  <c r="AO673" i="14"/>
  <c r="AN1018" i="14"/>
  <c r="AO1018" i="14"/>
  <c r="AN165" i="14"/>
  <c r="AO165" i="14"/>
  <c r="AO1002" i="14"/>
  <c r="AO993" i="14"/>
  <c r="AO981" i="14"/>
  <c r="AO973" i="14"/>
  <c r="AO969" i="14"/>
  <c r="AO987" i="14"/>
  <c r="AO949" i="14"/>
  <c r="AN886" i="14"/>
  <c r="AO886" i="14"/>
  <c r="AN884" i="14"/>
  <c r="AO884" i="14"/>
  <c r="AN882" i="14"/>
  <c r="AO882" i="14"/>
  <c r="AO867" i="14"/>
  <c r="AO939" i="14"/>
  <c r="AO931" i="14"/>
  <c r="AO923" i="14"/>
  <c r="AO915" i="14"/>
  <c r="AO911" i="14"/>
  <c r="AO903" i="14"/>
  <c r="AO998" i="14"/>
  <c r="AO996" i="14"/>
  <c r="AO995" i="14"/>
  <c r="AO991" i="14"/>
  <c r="AO983" i="14"/>
  <c r="AO979" i="14"/>
  <c r="AO975" i="14"/>
  <c r="AO971" i="14"/>
  <c r="AO967" i="14"/>
  <c r="AO989" i="14"/>
  <c r="AO953" i="14"/>
  <c r="AO945" i="14"/>
  <c r="AO944" i="14"/>
  <c r="AO880" i="14"/>
  <c r="AO871" i="14"/>
  <c r="AO863" i="14"/>
  <c r="AO941" i="14"/>
  <c r="AO937" i="14"/>
  <c r="AO933" i="14"/>
  <c r="AO929" i="14"/>
  <c r="AO925" i="14"/>
  <c r="AO921" i="14"/>
  <c r="AO917" i="14"/>
  <c r="AO913" i="14"/>
  <c r="AO909" i="14"/>
  <c r="AO905" i="14"/>
  <c r="AO901" i="14"/>
  <c r="AO849" i="14"/>
  <c r="AO841" i="14"/>
  <c r="AO833" i="14"/>
  <c r="AO825" i="14"/>
  <c r="AO817" i="14"/>
  <c r="AO809" i="14"/>
  <c r="AO801" i="14"/>
  <c r="AO793" i="14"/>
  <c r="AO785" i="14"/>
  <c r="AO781" i="14"/>
  <c r="AO777" i="14"/>
  <c r="AO773" i="14"/>
  <c r="AO769" i="14"/>
  <c r="AO765" i="14"/>
  <c r="AO761" i="14"/>
  <c r="AO757" i="14"/>
  <c r="AO858" i="14"/>
  <c r="AO753" i="14"/>
  <c r="AO743" i="14"/>
  <c r="AO739" i="14"/>
  <c r="AO735" i="14"/>
  <c r="AO731" i="14"/>
  <c r="AO727" i="14"/>
  <c r="AO723" i="14"/>
  <c r="AO719" i="14"/>
  <c r="AO715" i="14"/>
  <c r="AO711" i="14"/>
  <c r="AO707" i="14"/>
  <c r="AO703" i="14"/>
  <c r="AO699" i="14"/>
  <c r="AO695" i="14"/>
  <c r="AO691" i="14"/>
  <c r="AO687" i="14"/>
  <c r="AO683" i="14"/>
  <c r="AO679" i="14"/>
  <c r="AO675" i="14"/>
  <c r="AO671" i="14"/>
  <c r="AO667" i="14"/>
  <c r="AO663" i="14"/>
  <c r="AO659" i="14"/>
  <c r="AO655" i="14"/>
  <c r="AO649" i="14"/>
  <c r="AO641" i="14"/>
  <c r="AO635" i="14"/>
  <c r="AO631" i="14"/>
  <c r="AO627" i="14"/>
  <c r="AO623" i="14"/>
  <c r="AO619" i="14"/>
  <c r="AO615" i="14"/>
  <c r="AO611" i="14"/>
  <c r="AO607" i="14"/>
  <c r="AO603" i="14"/>
  <c r="AO599" i="14"/>
  <c r="AO595" i="14"/>
  <c r="AO587" i="14"/>
  <c r="AO579" i="14"/>
  <c r="AO571" i="14"/>
  <c r="AO563" i="14"/>
  <c r="AO552" i="14"/>
  <c r="AO544" i="14"/>
  <c r="AO536" i="14"/>
  <c r="AO528" i="14"/>
  <c r="AO520" i="14"/>
  <c r="AO512" i="14"/>
  <c r="AO504" i="14"/>
  <c r="AO496" i="14"/>
  <c r="AO488" i="14"/>
  <c r="AO480" i="14"/>
  <c r="AO472" i="14"/>
  <c r="AO453" i="14"/>
  <c r="AO436" i="14"/>
  <c r="AO208" i="14"/>
  <c r="AO400" i="14"/>
  <c r="AO392" i="14"/>
  <c r="AO384" i="14"/>
  <c r="AO376" i="14"/>
  <c r="AO368" i="14"/>
  <c r="AO360" i="14"/>
  <c r="AO218" i="14"/>
  <c r="AO210" i="14"/>
  <c r="AO887" i="14"/>
  <c r="AO883" i="14"/>
  <c r="AO985" i="14"/>
  <c r="AO977" i="14"/>
  <c r="AO965" i="14"/>
  <c r="AO876" i="14"/>
  <c r="AO943" i="14"/>
  <c r="AO935" i="14"/>
  <c r="AO927" i="14"/>
  <c r="AO919" i="14"/>
  <c r="AO907" i="14"/>
  <c r="AO899" i="14"/>
  <c r="AO854" i="14"/>
  <c r="AO637" i="14"/>
  <c r="AO633" i="14"/>
  <c r="AO629" i="14"/>
  <c r="AO625" i="14"/>
  <c r="AO621" i="14"/>
  <c r="AO617" i="14"/>
  <c r="AO613" i="14"/>
  <c r="AO609" i="14"/>
  <c r="AO605" i="14"/>
  <c r="AO601" i="14"/>
  <c r="AO597" i="14"/>
  <c r="AO591" i="14"/>
  <c r="AO583" i="14"/>
  <c r="AO575" i="14"/>
  <c r="AO567" i="14"/>
  <c r="AO559" i="14"/>
  <c r="AO548" i="14"/>
  <c r="AO540" i="14"/>
  <c r="AO532" i="14"/>
  <c r="AO524" i="14"/>
  <c r="AO516" i="14"/>
  <c r="AO508" i="14"/>
  <c r="AO500" i="14"/>
  <c r="AO492" i="14"/>
  <c r="AO484" i="14"/>
  <c r="AO476" i="14"/>
  <c r="AO468" i="14"/>
  <c r="AO449" i="14"/>
  <c r="AO440" i="14"/>
  <c r="AO432" i="14"/>
  <c r="AO404" i="14"/>
  <c r="AO396" i="14"/>
  <c r="AO388" i="14"/>
  <c r="AO380" i="14"/>
  <c r="AO372" i="14"/>
  <c r="AO364" i="14"/>
  <c r="AO356" i="14"/>
  <c r="AO214" i="14"/>
  <c r="AO885" i="14"/>
  <c r="AO1015" i="14"/>
  <c r="AO1011" i="14"/>
  <c r="AO1007" i="14"/>
  <c r="AO1003" i="14"/>
  <c r="AO948" i="14"/>
  <c r="AO962" i="14"/>
  <c r="AO960" i="14"/>
  <c r="AO956" i="14"/>
  <c r="AO879" i="14"/>
  <c r="AO875" i="14"/>
  <c r="AO866" i="14"/>
  <c r="AO862" i="14"/>
  <c r="AO853" i="14"/>
  <c r="AO1016" i="14"/>
  <c r="AO1014" i="14"/>
  <c r="AO1012" i="14"/>
  <c r="AO1010" i="14"/>
  <c r="AO1008" i="14"/>
  <c r="AO1006" i="14"/>
  <c r="AO1004" i="14"/>
  <c r="AO1001" i="14"/>
  <c r="AO997" i="14"/>
  <c r="AO1000" i="14"/>
  <c r="AO994" i="14"/>
  <c r="AO992" i="14"/>
  <c r="AO990" i="14"/>
  <c r="AO984" i="14"/>
  <c r="AO982" i="14"/>
  <c r="AO980" i="14"/>
  <c r="AO978" i="14"/>
  <c r="AO976" i="14"/>
  <c r="AO974" i="14"/>
  <c r="AO972" i="14"/>
  <c r="AO970" i="14"/>
  <c r="AO968" i="14"/>
  <c r="AO966" i="14"/>
  <c r="AO954" i="14"/>
  <c r="AO950" i="14"/>
  <c r="AO946" i="14"/>
  <c r="AO988" i="14"/>
  <c r="AO986" i="14"/>
  <c r="AO963" i="14"/>
  <c r="AO961" i="14"/>
  <c r="AO959" i="14"/>
  <c r="AO957" i="14"/>
  <c r="AO955" i="14"/>
  <c r="AO951" i="14"/>
  <c r="AO947" i="14"/>
  <c r="AO878" i="14"/>
  <c r="AO874" i="14"/>
  <c r="AO869" i="14"/>
  <c r="AO865" i="14"/>
  <c r="AO861" i="14"/>
  <c r="AO942" i="14"/>
  <c r="AO940" i="14"/>
  <c r="AO938" i="14"/>
  <c r="AO936" i="14"/>
  <c r="AO934" i="14"/>
  <c r="AO932" i="14"/>
  <c r="AO930" i="14"/>
  <c r="AO928" i="14"/>
  <c r="AO926" i="14"/>
  <c r="AO924" i="14"/>
  <c r="AO922" i="14"/>
  <c r="AO920" i="14"/>
  <c r="AO918" i="14"/>
  <c r="AO916" i="14"/>
  <c r="AO914" i="14"/>
  <c r="AO912" i="14"/>
  <c r="AO910" i="14"/>
  <c r="AO908" i="14"/>
  <c r="AO906" i="14"/>
  <c r="AO904" i="14"/>
  <c r="AO902" i="14"/>
  <c r="AO900" i="14"/>
  <c r="AO881" i="14"/>
  <c r="AO877" i="14"/>
  <c r="AO873" i="14"/>
  <c r="AO868" i="14"/>
  <c r="AO864" i="14"/>
  <c r="AO860" i="14"/>
  <c r="AO852" i="14"/>
  <c r="AO859" i="14"/>
  <c r="AO855" i="14"/>
  <c r="AO851" i="14"/>
  <c r="AO847" i="14"/>
  <c r="AO843" i="14"/>
  <c r="AO839" i="14"/>
  <c r="AO835" i="14"/>
  <c r="AO831" i="14"/>
  <c r="AO827" i="14"/>
  <c r="AO823" i="14"/>
  <c r="AO819" i="14"/>
  <c r="AO815" i="14"/>
  <c r="AO811" i="14"/>
  <c r="AO807" i="14"/>
  <c r="AO803" i="14"/>
  <c r="AO799" i="14"/>
  <c r="AO795" i="14"/>
  <c r="AO791" i="14"/>
  <c r="AO787" i="14"/>
  <c r="AO784" i="14"/>
  <c r="AO782" i="14"/>
  <c r="AO780" i="14"/>
  <c r="AO778" i="14"/>
  <c r="AO776" i="14"/>
  <c r="AO774" i="14"/>
  <c r="AO772" i="14"/>
  <c r="AO770" i="14"/>
  <c r="AO768" i="14"/>
  <c r="AO766" i="14"/>
  <c r="AO764" i="14"/>
  <c r="AO762" i="14"/>
  <c r="AO760" i="14"/>
  <c r="AO758" i="14"/>
  <c r="AO756" i="14"/>
  <c r="AO754" i="14"/>
  <c r="AO750" i="14"/>
  <c r="AO746" i="14"/>
  <c r="AO856" i="14"/>
  <c r="AO850" i="14"/>
  <c r="AO846" i="14"/>
  <c r="AO842" i="14"/>
  <c r="AO838" i="14"/>
  <c r="AO834" i="14"/>
  <c r="AO830" i="14"/>
  <c r="AO826" i="14"/>
  <c r="AO822" i="14"/>
  <c r="AO818" i="14"/>
  <c r="AO814" i="14"/>
  <c r="AO810" i="14"/>
  <c r="AO806" i="14"/>
  <c r="AO802" i="14"/>
  <c r="AO798" i="14"/>
  <c r="AO794" i="14"/>
  <c r="AO790" i="14"/>
  <c r="AO786" i="14"/>
  <c r="AO751" i="14"/>
  <c r="AO747" i="14"/>
  <c r="AO745" i="14"/>
  <c r="AO744" i="14"/>
  <c r="AO742" i="14"/>
  <c r="AO740" i="14"/>
  <c r="AO738" i="14"/>
  <c r="AO736" i="14"/>
  <c r="AO734" i="14"/>
  <c r="AO732" i="14"/>
  <c r="AO730" i="14"/>
  <c r="AO728" i="14"/>
  <c r="AO726" i="14"/>
  <c r="AO724" i="14"/>
  <c r="AO722" i="14"/>
  <c r="AO720" i="14"/>
  <c r="AO718" i="14"/>
  <c r="AO716" i="14"/>
  <c r="AO714" i="14"/>
  <c r="AO712" i="14"/>
  <c r="AO710" i="14"/>
  <c r="AO708" i="14"/>
  <c r="AO706" i="14"/>
  <c r="AO704" i="14"/>
  <c r="AO702" i="14"/>
  <c r="AO700" i="14"/>
  <c r="AO698" i="14"/>
  <c r="AO696" i="14"/>
  <c r="AO694" i="14"/>
  <c r="AO692" i="14"/>
  <c r="AO690" i="14"/>
  <c r="AO688" i="14"/>
  <c r="AO686" i="14"/>
  <c r="AO684" i="14"/>
  <c r="AO682" i="14"/>
  <c r="AO680" i="14"/>
  <c r="AO678" i="14"/>
  <c r="AO676" i="14"/>
  <c r="AO674" i="14"/>
  <c r="AO672" i="14"/>
  <c r="AO670" i="14"/>
  <c r="AO668" i="14"/>
  <c r="AO666" i="14"/>
  <c r="AO664" i="14"/>
  <c r="AO662" i="14"/>
  <c r="AO660" i="14"/>
  <c r="AO658" i="14"/>
  <c r="AO656" i="14"/>
  <c r="AO654" i="14"/>
  <c r="AO651" i="14"/>
  <c r="AO647" i="14"/>
  <c r="AO643" i="14"/>
  <c r="AO652" i="14"/>
  <c r="AO648" i="14"/>
  <c r="AO644" i="14"/>
  <c r="AO640" i="14"/>
  <c r="AO639" i="14"/>
  <c r="AO638" i="14"/>
  <c r="AO636" i="14"/>
  <c r="AO634" i="14"/>
  <c r="AO632" i="14"/>
  <c r="AO630" i="14"/>
  <c r="AO628" i="14"/>
  <c r="AO626" i="14"/>
  <c r="AO624" i="14"/>
  <c r="AO622" i="14"/>
  <c r="AO620" i="14"/>
  <c r="AO618" i="14"/>
  <c r="AO616" i="14"/>
  <c r="AO614" i="14"/>
  <c r="AO612" i="14"/>
  <c r="AO610" i="14"/>
  <c r="AO608" i="14"/>
  <c r="AO606" i="14"/>
  <c r="AO604" i="14"/>
  <c r="AO602" i="14"/>
  <c r="AO600" i="14"/>
  <c r="AO598" i="14"/>
  <c r="AO596" i="14"/>
  <c r="AO594" i="14"/>
  <c r="AO590" i="14"/>
  <c r="AO586" i="14"/>
  <c r="AO582" i="14"/>
  <c r="AO578" i="14"/>
  <c r="AO574" i="14"/>
  <c r="AO570" i="14"/>
  <c r="AO566" i="14"/>
  <c r="AO562" i="14"/>
  <c r="AO558" i="14"/>
  <c r="AO551" i="14"/>
  <c r="AO547" i="14"/>
  <c r="AO543" i="14"/>
  <c r="AO539" i="14"/>
  <c r="AO535" i="14"/>
  <c r="AO531" i="14"/>
  <c r="AO527" i="14"/>
  <c r="AO523" i="14"/>
  <c r="AO519" i="14"/>
  <c r="AO515" i="14"/>
  <c r="AO511" i="14"/>
  <c r="AO507" i="14"/>
  <c r="AO503" i="14"/>
  <c r="AO499" i="14"/>
  <c r="AO495" i="14"/>
  <c r="AO491" i="14"/>
  <c r="AO487" i="14"/>
  <c r="AO483" i="14"/>
  <c r="AO479" i="14"/>
  <c r="AO475" i="14"/>
  <c r="AO471" i="14"/>
  <c r="AO467" i="14"/>
  <c r="AO452" i="14"/>
  <c r="AO448" i="14"/>
  <c r="AO443" i="14"/>
  <c r="AO439" i="14"/>
  <c r="AO435" i="14"/>
  <c r="AO431" i="14"/>
  <c r="AO593" i="14"/>
  <c r="AO589" i="14"/>
  <c r="AO585" i="14"/>
  <c r="AO581" i="14"/>
  <c r="AO577" i="14"/>
  <c r="AO573" i="14"/>
  <c r="AO569" i="14"/>
  <c r="AO565" i="14"/>
  <c r="AO561" i="14"/>
  <c r="AO557" i="14"/>
  <c r="AO550" i="14"/>
  <c r="AO546" i="14"/>
  <c r="AO542" i="14"/>
  <c r="AO538" i="14"/>
  <c r="AO534" i="14"/>
  <c r="AO530" i="14"/>
  <c r="AO526" i="14"/>
  <c r="AO522" i="14"/>
  <c r="AO518" i="14"/>
  <c r="AO514" i="14"/>
  <c r="AO510" i="14"/>
  <c r="AO506" i="14"/>
  <c r="AO502" i="14"/>
  <c r="AO498" i="14"/>
  <c r="AO494" i="14"/>
  <c r="AO490" i="14"/>
  <c r="AO486" i="14"/>
  <c r="AO482" i="14"/>
  <c r="AO478" i="14"/>
  <c r="AO474" i="14"/>
  <c r="AO470" i="14"/>
  <c r="AO466" i="14"/>
  <c r="AO451" i="14"/>
  <c r="AO447" i="14"/>
  <c r="AO442" i="14"/>
  <c r="AO438" i="14"/>
  <c r="AO434" i="14"/>
  <c r="AO430" i="14"/>
  <c r="AO428" i="14"/>
  <c r="AO401" i="14"/>
  <c r="AO397" i="14"/>
  <c r="AO393" i="14"/>
  <c r="AO389" i="14"/>
  <c r="AO385" i="14"/>
  <c r="AO381" i="14"/>
  <c r="AO377" i="14"/>
  <c r="AO373" i="14"/>
  <c r="AO369" i="14"/>
  <c r="AO365" i="14"/>
  <c r="AO361" i="14"/>
  <c r="AO357" i="14"/>
  <c r="AO219" i="14"/>
  <c r="AO215" i="14"/>
  <c r="AO211" i="14"/>
  <c r="AE1030" i="14"/>
  <c r="AE1031" i="14"/>
  <c r="AO402" i="14"/>
  <c r="AO398" i="14"/>
  <c r="AO394" i="14"/>
  <c r="AO390" i="14"/>
  <c r="AO386" i="14"/>
  <c r="AO382" i="14"/>
  <c r="AO378" i="14"/>
  <c r="AO374" i="14"/>
  <c r="AO370" i="14"/>
  <c r="AO366" i="14"/>
  <c r="AO362" i="14"/>
  <c r="AO358" i="14"/>
  <c r="AO354" i="14"/>
  <c r="AO352" i="14"/>
  <c r="AO350" i="14"/>
  <c r="AO348" i="14"/>
  <c r="AO346" i="14"/>
  <c r="AO344" i="14"/>
  <c r="AO342" i="14"/>
  <c r="AO340" i="14"/>
  <c r="AO338" i="14"/>
  <c r="AO336" i="14"/>
  <c r="AO334" i="14"/>
  <c r="AO332" i="14"/>
  <c r="AO330" i="14"/>
  <c r="AO328" i="14"/>
  <c r="AO326" i="14"/>
  <c r="AO324" i="14"/>
  <c r="AO322" i="14"/>
  <c r="AO320" i="14"/>
  <c r="AO318" i="14"/>
  <c r="AO316" i="14"/>
  <c r="AO314" i="14"/>
  <c r="AO312" i="14"/>
  <c r="AO310" i="14"/>
  <c r="AO308" i="14"/>
  <c r="AO306" i="14"/>
  <c r="AO304" i="14"/>
  <c r="AO302" i="14"/>
  <c r="AO300" i="14"/>
  <c r="AO298" i="14"/>
  <c r="AO296" i="14"/>
  <c r="AO294" i="14"/>
  <c r="AO292" i="14"/>
  <c r="AO290" i="14"/>
  <c r="AO288" i="14"/>
  <c r="AO286" i="14"/>
  <c r="AO284" i="14"/>
  <c r="AO282" i="14"/>
  <c r="AO280" i="14"/>
  <c r="AO278" i="14"/>
  <c r="AO276" i="14"/>
  <c r="AO274" i="14"/>
  <c r="AO272" i="14"/>
  <c r="AO270" i="14"/>
  <c r="AO268" i="14"/>
  <c r="AO266" i="14"/>
  <c r="AO264" i="14"/>
  <c r="AO262" i="14"/>
  <c r="AO260" i="14"/>
  <c r="AO258" i="14"/>
  <c r="AO256" i="14"/>
  <c r="AO254" i="14"/>
  <c r="AO252" i="14"/>
  <c r="AO250" i="14"/>
  <c r="AO248" i="14"/>
  <c r="AO246" i="14"/>
  <c r="AO244" i="14"/>
  <c r="AO242" i="14"/>
  <c r="AO240" i="14"/>
  <c r="AO238" i="14"/>
  <c r="AO236" i="14"/>
  <c r="AO234" i="14"/>
  <c r="AO232" i="14"/>
  <c r="AO230" i="14"/>
  <c r="AO228" i="14"/>
  <c r="AO226" i="14"/>
  <c r="AO224" i="14"/>
  <c r="AO222" i="14"/>
  <c r="AO220" i="14"/>
  <c r="AO216" i="14"/>
  <c r="AO212" i="14"/>
  <c r="AO131" i="14"/>
  <c r="AO129" i="14"/>
  <c r="AO127" i="14"/>
  <c r="AO125" i="14"/>
  <c r="AO123" i="14"/>
  <c r="AO121" i="14"/>
  <c r="AO119" i="14"/>
  <c r="AO117" i="14"/>
  <c r="AO115" i="14"/>
  <c r="AO113" i="14"/>
  <c r="AO111" i="14"/>
  <c r="AO109" i="14"/>
  <c r="AO107" i="14"/>
  <c r="AO139" i="14"/>
  <c r="AO136" i="14"/>
  <c r="AO104" i="14"/>
  <c r="AO101" i="14"/>
  <c r="AO97" i="14"/>
  <c r="AO93" i="14"/>
  <c r="AO89" i="14"/>
  <c r="AO86" i="14"/>
  <c r="AO81" i="14"/>
  <c r="AO76" i="14"/>
  <c r="AO73" i="14"/>
  <c r="AO69" i="14"/>
  <c r="AO65" i="14"/>
  <c r="AO62" i="14"/>
  <c r="AO58" i="14"/>
  <c r="AO55" i="14"/>
  <c r="AO51" i="14"/>
  <c r="AO47" i="14"/>
  <c r="AO43" i="14"/>
  <c r="AO40" i="14"/>
  <c r="AO36" i="14"/>
  <c r="AO32" i="14"/>
  <c r="AO28" i="14"/>
  <c r="AO25" i="14"/>
  <c r="AO21" i="14"/>
  <c r="AO16" i="14"/>
  <c r="AO13" i="14"/>
  <c r="AO206" i="14"/>
  <c r="AO204" i="14"/>
  <c r="AO202" i="14"/>
  <c r="AO200" i="14"/>
  <c r="AO198" i="14"/>
  <c r="AO196" i="14"/>
  <c r="AO194" i="14"/>
  <c r="AO192" i="14"/>
  <c r="AO190" i="14"/>
  <c r="AO188" i="14"/>
  <c r="AO186" i="14"/>
  <c r="AO184" i="14"/>
  <c r="AO182" i="14"/>
  <c r="AO180" i="14"/>
  <c r="AO178" i="14"/>
  <c r="AO176" i="14"/>
  <c r="AO174" i="14"/>
  <c r="AO172" i="14"/>
  <c r="AO170" i="14"/>
  <c r="AO168" i="14"/>
  <c r="AO166" i="14"/>
  <c r="AO163" i="14"/>
  <c r="AO161" i="14"/>
  <c r="AO159" i="14"/>
  <c r="AO157" i="14"/>
  <c r="AO155" i="14"/>
  <c r="AO153" i="14"/>
  <c r="AO151" i="14"/>
  <c r="AO149" i="14"/>
  <c r="AO147" i="14"/>
  <c r="AO145" i="14"/>
  <c r="AO142" i="14"/>
  <c r="AO140" i="14"/>
  <c r="AO135" i="14"/>
  <c r="AO103" i="14"/>
  <c r="AO98" i="14"/>
  <c r="AO94" i="14"/>
  <c r="AO90" i="14"/>
  <c r="AO85" i="14"/>
  <c r="AO82" i="14"/>
  <c r="AO79" i="14"/>
  <c r="AO74" i="14"/>
  <c r="AO70" i="14"/>
  <c r="AO66" i="14"/>
  <c r="AO61" i="14"/>
  <c r="AO57" i="14"/>
  <c r="AO53" i="14"/>
  <c r="AO49" i="14"/>
  <c r="AO44" i="14"/>
  <c r="AO39" i="14"/>
  <c r="AO35" i="14"/>
  <c r="AO31" i="14"/>
  <c r="AO27" i="14"/>
  <c r="AO23" i="14"/>
  <c r="AO17" i="14"/>
  <c r="AO1013" i="14"/>
  <c r="AO1009" i="14"/>
  <c r="AO1005" i="14"/>
  <c r="AO999" i="14"/>
  <c r="AO952" i="14"/>
  <c r="AO964" i="14"/>
  <c r="AO958" i="14"/>
  <c r="AO870" i="14"/>
  <c r="AO857" i="14"/>
  <c r="AO752" i="14"/>
  <c r="AO748" i="14"/>
  <c r="AO848" i="14"/>
  <c r="AO844" i="14"/>
  <c r="AO840" i="14"/>
  <c r="AO836" i="14"/>
  <c r="AO832" i="14"/>
  <c r="AO828" i="14"/>
  <c r="AO824" i="14"/>
  <c r="AO820" i="14"/>
  <c r="AO816" i="14"/>
  <c r="AO812" i="14"/>
  <c r="AO808" i="14"/>
  <c r="AO804" i="14"/>
  <c r="AO800" i="14"/>
  <c r="AO796" i="14"/>
  <c r="AO792" i="14"/>
  <c r="AO788" i="14"/>
  <c r="AO650" i="14"/>
  <c r="AO646" i="14"/>
  <c r="AO642" i="14"/>
  <c r="AO592" i="14"/>
  <c r="AO588" i="14"/>
  <c r="AO584" i="14"/>
  <c r="AO580" i="14"/>
  <c r="AO576" i="14"/>
  <c r="AO572" i="14"/>
  <c r="AO568" i="14"/>
  <c r="AO564" i="14"/>
  <c r="AO560" i="14"/>
  <c r="AO553" i="14"/>
  <c r="AO549" i="14"/>
  <c r="AO545" i="14"/>
  <c r="AO541" i="14"/>
  <c r="AO537" i="14"/>
  <c r="AO533" i="14"/>
  <c r="AO529" i="14"/>
  <c r="AO525" i="14"/>
  <c r="AO521" i="14"/>
  <c r="AO517" i="14"/>
  <c r="AO513" i="14"/>
  <c r="AO509" i="14"/>
  <c r="AO505" i="14"/>
  <c r="AO501" i="14"/>
  <c r="AO497" i="14"/>
  <c r="AO493" i="14"/>
  <c r="AO489" i="14"/>
  <c r="AO485" i="14"/>
  <c r="AO481" i="14"/>
  <c r="AO477" i="14"/>
  <c r="AO473" i="14"/>
  <c r="AO469" i="14"/>
  <c r="AO454" i="14"/>
  <c r="AO450" i="14"/>
  <c r="AO446" i="14"/>
  <c r="AO441" i="14"/>
  <c r="AO437" i="14"/>
  <c r="AO433" i="14"/>
  <c r="AO429" i="14"/>
  <c r="AO403" i="14"/>
  <c r="AO399" i="14"/>
  <c r="AO395" i="14"/>
  <c r="AO391" i="14"/>
  <c r="AO387" i="14"/>
  <c r="AO383" i="14"/>
  <c r="AO379" i="14"/>
  <c r="AO375" i="14"/>
  <c r="AO371" i="14"/>
  <c r="AO367" i="14"/>
  <c r="AO363" i="14"/>
  <c r="AO359" i="14"/>
  <c r="AO355" i="14"/>
  <c r="AO217" i="14"/>
  <c r="AO213" i="14"/>
  <c r="AO209" i="14"/>
  <c r="AM1030" i="14"/>
  <c r="AN12" i="14"/>
  <c r="AO353" i="14"/>
  <c r="AO351" i="14"/>
  <c r="AO349" i="14"/>
  <c r="AO347" i="14"/>
  <c r="AO345" i="14"/>
  <c r="AO343" i="14"/>
  <c r="AO341" i="14"/>
  <c r="AO339" i="14"/>
  <c r="AO337" i="14"/>
  <c r="AO335" i="14"/>
  <c r="AO333" i="14"/>
  <c r="AO331" i="14"/>
  <c r="AO329" i="14"/>
  <c r="AO327" i="14"/>
  <c r="AO325" i="14"/>
  <c r="AO323" i="14"/>
  <c r="AO321" i="14"/>
  <c r="AO319" i="14"/>
  <c r="AO317" i="14"/>
  <c r="AO315" i="14"/>
  <c r="AO313" i="14"/>
  <c r="AO311" i="14"/>
  <c r="AO309" i="14"/>
  <c r="AO307" i="14"/>
  <c r="AO305" i="14"/>
  <c r="AO303" i="14"/>
  <c r="AO301" i="14"/>
  <c r="AO299" i="14"/>
  <c r="AO297" i="14"/>
  <c r="AO295" i="14"/>
  <c r="AO293" i="14"/>
  <c r="AO291" i="14"/>
  <c r="AO289" i="14"/>
  <c r="AO287" i="14"/>
  <c r="AO285" i="14"/>
  <c r="AO283" i="14"/>
  <c r="AO281" i="14"/>
  <c r="AO279" i="14"/>
  <c r="AO277" i="14"/>
  <c r="AO275" i="14"/>
  <c r="AO273" i="14"/>
  <c r="AO271" i="14"/>
  <c r="AO269" i="14"/>
  <c r="AO267" i="14"/>
  <c r="AO265" i="14"/>
  <c r="AO263" i="14"/>
  <c r="AO261" i="14"/>
  <c r="AO259" i="14"/>
  <c r="AO257" i="14"/>
  <c r="AO255" i="14"/>
  <c r="AO253" i="14"/>
  <c r="AO251" i="14"/>
  <c r="AO249" i="14"/>
  <c r="AO247" i="14"/>
  <c r="AO245" i="14"/>
  <c r="AO243" i="14"/>
  <c r="AO241" i="14"/>
  <c r="AO239" i="14"/>
  <c r="AO237" i="14"/>
  <c r="AO235" i="14"/>
  <c r="AO233" i="14"/>
  <c r="AO231" i="14"/>
  <c r="AO229" i="14"/>
  <c r="AO227" i="14"/>
  <c r="AO225" i="14"/>
  <c r="AO223" i="14"/>
  <c r="AO221" i="14"/>
  <c r="AO130" i="14"/>
  <c r="AO128" i="14"/>
  <c r="AO126" i="14"/>
  <c r="AO124" i="14"/>
  <c r="AO122" i="14"/>
  <c r="AO120" i="14"/>
  <c r="AO118" i="14"/>
  <c r="AO116" i="14"/>
  <c r="AO114" i="14"/>
  <c r="AO112" i="14"/>
  <c r="AO110" i="14"/>
  <c r="AO108" i="14"/>
  <c r="AO144" i="14"/>
  <c r="AO137" i="14"/>
  <c r="AO134" i="14"/>
  <c r="AO102" i="14"/>
  <c r="AO99" i="14"/>
  <c r="AO95" i="14"/>
  <c r="AO91" i="14"/>
  <c r="AO87" i="14"/>
  <c r="AO83" i="14"/>
  <c r="AO78" i="14"/>
  <c r="AO75" i="14"/>
  <c r="AO71" i="14"/>
  <c r="AO67" i="14"/>
  <c r="AO63" i="14"/>
  <c r="AO59" i="14"/>
  <c r="AO56" i="14"/>
  <c r="AO52" i="14"/>
  <c r="AO48" i="14"/>
  <c r="AO45" i="14"/>
  <c r="AO41" i="14"/>
  <c r="AO38" i="14"/>
  <c r="AO34" i="14"/>
  <c r="AO30" i="14"/>
  <c r="AO26" i="14"/>
  <c r="AO22" i="14"/>
  <c r="AO18" i="14"/>
  <c r="AO14" i="14"/>
  <c r="AO207" i="14"/>
  <c r="AO205" i="14"/>
  <c r="AO203" i="14"/>
  <c r="AO201" i="14"/>
  <c r="AO199" i="14"/>
  <c r="AO197" i="14"/>
  <c r="AO195" i="14"/>
  <c r="AO193" i="14"/>
  <c r="AO191" i="14"/>
  <c r="AO189" i="14"/>
  <c r="AO187" i="14"/>
  <c r="AO185" i="14"/>
  <c r="AO183" i="14"/>
  <c r="AO181" i="14"/>
  <c r="AO179" i="14"/>
  <c r="AO177" i="14"/>
  <c r="AO175" i="14"/>
  <c r="AO173" i="14"/>
  <c r="AO171" i="14"/>
  <c r="AO169" i="14"/>
  <c r="AO167" i="14"/>
  <c r="AO164" i="14"/>
  <c r="AO162" i="14"/>
  <c r="AO160" i="14"/>
  <c r="AO158" i="14"/>
  <c r="AO156" i="14"/>
  <c r="AO154" i="14"/>
  <c r="AO152" i="14"/>
  <c r="AO150" i="14"/>
  <c r="AO148" i="14"/>
  <c r="AO146" i="14"/>
  <c r="AO143" i="14"/>
  <c r="AO141" i="14"/>
  <c r="AO138" i="14"/>
  <c r="AO133" i="14"/>
  <c r="AO100" i="14"/>
  <c r="AO96" i="14"/>
  <c r="AO92" i="14"/>
  <c r="AO88" i="14"/>
  <c r="AO84" i="14"/>
  <c r="AO80" i="14"/>
  <c r="AO77" i="14"/>
  <c r="AO72" i="14"/>
  <c r="AO68" i="14"/>
  <c r="AO64" i="14"/>
  <c r="AO60" i="14"/>
  <c r="AO54" i="14"/>
  <c r="AO50" i="14"/>
  <c r="AO46" i="14"/>
  <c r="AO42" i="14"/>
  <c r="AO37" i="14"/>
  <c r="AO33" i="14"/>
  <c r="AO29" i="14"/>
  <c r="AO24" i="14"/>
  <c r="AO19" i="14"/>
  <c r="AO15" i="14"/>
  <c r="V12" i="1"/>
  <c r="Y1030" i="1" l="1"/>
  <c r="Z1030" i="1"/>
  <c r="AA1030" i="1"/>
  <c r="AB1030" i="1"/>
  <c r="AC1030" i="1"/>
  <c r="AD1030" i="1"/>
  <c r="AF1030" i="1"/>
  <c r="AG1030" i="1"/>
  <c r="AH1030" i="1"/>
  <c r="AI1030" i="1"/>
  <c r="AJ1030" i="1"/>
  <c r="AL1030" i="1"/>
  <c r="Y1031" i="1"/>
  <c r="Z1031" i="1"/>
  <c r="AA1031" i="1"/>
  <c r="AB1031" i="1"/>
  <c r="AC1031" i="1"/>
  <c r="AD1031" i="1"/>
  <c r="AF1031" i="1"/>
  <c r="AG1031" i="1"/>
  <c r="AH1031" i="1"/>
  <c r="AI1031" i="1"/>
  <c r="AJ1031" i="1"/>
  <c r="AL1031" i="1"/>
  <c r="Q1031" i="1"/>
  <c r="Q1030" i="1"/>
  <c r="AO888" i="1" l="1"/>
  <c r="AE888" i="1"/>
  <c r="X888" i="1"/>
  <c r="AO887" i="1"/>
  <c r="AE887" i="1"/>
  <c r="X887" i="1"/>
  <c r="AO886" i="1"/>
  <c r="AE886" i="1"/>
  <c r="X886" i="1"/>
  <c r="AE885" i="1"/>
  <c r="X885" i="1"/>
  <c r="AM886" i="1" l="1"/>
  <c r="AN886" i="1" s="1"/>
  <c r="AM887" i="1"/>
  <c r="AN887" i="1" s="1"/>
  <c r="AM888" i="1"/>
  <c r="AN888" i="1" s="1"/>
  <c r="AM885" i="1"/>
  <c r="AN885" i="1" s="1"/>
  <c r="AO885" i="1"/>
  <c r="AO893" i="1"/>
  <c r="AO892" i="1"/>
  <c r="AO891" i="1"/>
  <c r="AO890" i="1"/>
  <c r="AO889" i="1"/>
  <c r="AE893" i="1"/>
  <c r="AE892" i="1"/>
  <c r="AE891" i="1"/>
  <c r="AE890" i="1"/>
  <c r="AE889" i="1"/>
  <c r="X893" i="1"/>
  <c r="X892" i="1"/>
  <c r="X891" i="1"/>
  <c r="X890" i="1"/>
  <c r="X889" i="1"/>
  <c r="AM890" i="1" l="1"/>
  <c r="AN890" i="1" s="1"/>
  <c r="AM892" i="1"/>
  <c r="AN892" i="1" s="1"/>
  <c r="AM891" i="1"/>
  <c r="AN891" i="1" s="1"/>
  <c r="AM893" i="1"/>
  <c r="AN893" i="1" s="1"/>
  <c r="AM889" i="1"/>
  <c r="AN889" i="1" s="1"/>
  <c r="AO875" i="1" l="1"/>
  <c r="X875" i="1"/>
  <c r="AE875" i="1"/>
  <c r="AM875" i="1" l="1"/>
  <c r="AN875" i="1" s="1"/>
  <c r="AO132" i="1"/>
  <c r="AE132" i="1"/>
  <c r="X132" i="1"/>
  <c r="AM132" i="1" l="1"/>
  <c r="AN132" i="1" s="1"/>
  <c r="AO166" i="1" l="1"/>
  <c r="AE166" i="1"/>
  <c r="X166" i="1"/>
  <c r="AO105" i="1"/>
  <c r="X105" i="1"/>
  <c r="AE105" i="1"/>
  <c r="AM166" i="1" l="1"/>
  <c r="AN166" i="1" s="1"/>
  <c r="AM105" i="1"/>
  <c r="AN105" i="1" s="1"/>
  <c r="AO1019" i="1"/>
  <c r="AO1018" i="1"/>
  <c r="AE1019" i="1"/>
  <c r="X1019" i="1"/>
  <c r="X1018" i="1"/>
  <c r="AE1018" i="1"/>
  <c r="AO1017" i="1"/>
  <c r="AO1016" i="1"/>
  <c r="X1017" i="1"/>
  <c r="X1016" i="1"/>
  <c r="AE1017" i="1"/>
  <c r="AE1016" i="1"/>
  <c r="AO1015" i="1"/>
  <c r="AE1015" i="1"/>
  <c r="X1015" i="1"/>
  <c r="AM1019" i="1" l="1"/>
  <c r="AN1019" i="1" s="1"/>
  <c r="AM1017" i="1"/>
  <c r="AN1017" i="1" s="1"/>
  <c r="AM1018" i="1"/>
  <c r="AN1018" i="1" s="1"/>
  <c r="AM1016" i="1"/>
  <c r="AN1016" i="1" s="1"/>
  <c r="AM1015" i="1"/>
  <c r="AN1015" i="1" s="1"/>
  <c r="AO106" i="1"/>
  <c r="AE106" i="1"/>
  <c r="X106" i="1"/>
  <c r="AM106" i="1" l="1"/>
  <c r="AN106" i="1" s="1"/>
  <c r="AO1023" i="1"/>
  <c r="X1023" i="1"/>
  <c r="AE1023" i="1"/>
  <c r="AO1020" i="1"/>
  <c r="AO1021" i="1"/>
  <c r="AO1022" i="1"/>
  <c r="AE1020" i="1"/>
  <c r="AE1022" i="1"/>
  <c r="AE1021" i="1"/>
  <c r="X1020" i="1"/>
  <c r="X1021" i="1"/>
  <c r="X1022" i="1"/>
  <c r="AM1021" i="1" l="1"/>
  <c r="AN1021" i="1" s="1"/>
  <c r="AM1022" i="1"/>
  <c r="AN1022" i="1" s="1"/>
  <c r="AM1020" i="1"/>
  <c r="AN1020" i="1" s="1"/>
  <c r="AM1023" i="1"/>
  <c r="AN1023" i="1" s="1"/>
  <c r="X1014" i="1" l="1"/>
  <c r="AE1014" i="1"/>
  <c r="AM1014" i="1" l="1"/>
  <c r="AO1014" i="1" s="1"/>
  <c r="AO449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N1014" i="1" l="1"/>
  <c r="AE461" i="1"/>
  <c r="AE471" i="1"/>
  <c r="AE470" i="1"/>
  <c r="AE469" i="1"/>
  <c r="AE468" i="1"/>
  <c r="AE467" i="1"/>
  <c r="AE466" i="1"/>
  <c r="AE465" i="1"/>
  <c r="AE464" i="1"/>
  <c r="AE463" i="1"/>
  <c r="AE462" i="1"/>
  <c r="X471" i="1"/>
  <c r="X470" i="1"/>
  <c r="X469" i="1"/>
  <c r="X468" i="1"/>
  <c r="X467" i="1"/>
  <c r="X466" i="1"/>
  <c r="X465" i="1"/>
  <c r="X464" i="1"/>
  <c r="X463" i="1"/>
  <c r="X462" i="1"/>
  <c r="X461" i="1"/>
  <c r="AM461" i="1" l="1"/>
  <c r="AN461" i="1" s="1"/>
  <c r="AM463" i="1"/>
  <c r="AN463" i="1" s="1"/>
  <c r="AM465" i="1"/>
  <c r="AN465" i="1" s="1"/>
  <c r="AM467" i="1"/>
  <c r="AN467" i="1" s="1"/>
  <c r="AM469" i="1"/>
  <c r="AN469" i="1" s="1"/>
  <c r="AM471" i="1"/>
  <c r="AN471" i="1" s="1"/>
  <c r="AM462" i="1"/>
  <c r="AN462" i="1" s="1"/>
  <c r="AM464" i="1"/>
  <c r="AN464" i="1" s="1"/>
  <c r="AM466" i="1"/>
  <c r="AN466" i="1" s="1"/>
  <c r="AM468" i="1"/>
  <c r="AN468" i="1" s="1"/>
  <c r="AM470" i="1"/>
  <c r="AN470" i="1" s="1"/>
  <c r="AE456" i="1"/>
  <c r="X456" i="1"/>
  <c r="AM456" i="1" l="1"/>
  <c r="AN456" i="1" s="1"/>
  <c r="AE460" i="1"/>
  <c r="X460" i="1"/>
  <c r="AE458" i="1"/>
  <c r="X458" i="1"/>
  <c r="X457" i="1"/>
  <c r="AE457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9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6" i="1"/>
  <c r="X877" i="1"/>
  <c r="X878" i="1"/>
  <c r="X879" i="1"/>
  <c r="X880" i="1"/>
  <c r="X881" i="1"/>
  <c r="X882" i="1"/>
  <c r="X883" i="1"/>
  <c r="X884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2" i="1"/>
  <c r="X1030" i="1" l="1"/>
  <c r="X1031" i="1"/>
  <c r="V1031" i="1"/>
  <c r="V1030" i="1"/>
  <c r="AM458" i="1"/>
  <c r="AN458" i="1" s="1"/>
  <c r="AM457" i="1"/>
  <c r="AN457" i="1" s="1"/>
  <c r="AM460" i="1"/>
  <c r="AN460" i="1" s="1"/>
  <c r="AE576" i="1"/>
  <c r="AM576" i="1" s="1"/>
  <c r="AE580" i="1"/>
  <c r="AM580" i="1" s="1"/>
  <c r="AE584" i="1"/>
  <c r="AM584" i="1" s="1"/>
  <c r="AE588" i="1"/>
  <c r="AM588" i="1" s="1"/>
  <c r="AE592" i="1"/>
  <c r="AM592" i="1" s="1"/>
  <c r="AE596" i="1"/>
  <c r="AM596" i="1" s="1"/>
  <c r="AE600" i="1"/>
  <c r="AM600" i="1" s="1"/>
  <c r="AE604" i="1"/>
  <c r="AM604" i="1" s="1"/>
  <c r="AE608" i="1"/>
  <c r="AM608" i="1" s="1"/>
  <c r="AE612" i="1"/>
  <c r="AM612" i="1" s="1"/>
  <c r="AE564" i="1"/>
  <c r="AM564" i="1" s="1"/>
  <c r="AE568" i="1"/>
  <c r="AM568" i="1" s="1"/>
  <c r="AE572" i="1"/>
  <c r="AM572" i="1" s="1"/>
  <c r="AE560" i="1"/>
  <c r="AM560" i="1" s="1"/>
  <c r="AE488" i="1"/>
  <c r="AM488" i="1" s="1"/>
  <c r="AE492" i="1"/>
  <c r="AM492" i="1" s="1"/>
  <c r="AE496" i="1"/>
  <c r="AM496" i="1" s="1"/>
  <c r="AE500" i="1"/>
  <c r="AM500" i="1" s="1"/>
  <c r="AE504" i="1"/>
  <c r="AM504" i="1" s="1"/>
  <c r="AE508" i="1"/>
  <c r="AM508" i="1" s="1"/>
  <c r="AE512" i="1"/>
  <c r="AM512" i="1" s="1"/>
  <c r="AE516" i="1"/>
  <c r="AM516" i="1" s="1"/>
  <c r="AE520" i="1"/>
  <c r="AM520" i="1" s="1"/>
  <c r="AE524" i="1"/>
  <c r="AM524" i="1" s="1"/>
  <c r="AE528" i="1"/>
  <c r="AM528" i="1" s="1"/>
  <c r="AE532" i="1"/>
  <c r="AM532" i="1" s="1"/>
  <c r="AE536" i="1"/>
  <c r="AM536" i="1" s="1"/>
  <c r="AE540" i="1"/>
  <c r="AM540" i="1" s="1"/>
  <c r="AE544" i="1"/>
  <c r="AM544" i="1" s="1"/>
  <c r="AE548" i="1"/>
  <c r="AM548" i="1" s="1"/>
  <c r="AE552" i="1"/>
  <c r="AM552" i="1" s="1"/>
  <c r="AE556" i="1"/>
  <c r="AM556" i="1" s="1"/>
  <c r="AE472" i="1"/>
  <c r="AM472" i="1" s="1"/>
  <c r="AE476" i="1"/>
  <c r="AM476" i="1" s="1"/>
  <c r="AE480" i="1"/>
  <c r="AM480" i="1" s="1"/>
  <c r="AE484" i="1"/>
  <c r="AM484" i="1" s="1"/>
  <c r="AE13" i="1"/>
  <c r="AM13" i="1" s="1"/>
  <c r="AE17" i="1"/>
  <c r="AM17" i="1" s="1"/>
  <c r="AE19" i="1"/>
  <c r="AM19" i="1" s="1"/>
  <c r="AE21" i="1"/>
  <c r="AM21" i="1" s="1"/>
  <c r="AE23" i="1"/>
  <c r="AM23" i="1" s="1"/>
  <c r="AE25" i="1"/>
  <c r="AM25" i="1" s="1"/>
  <c r="AE27" i="1"/>
  <c r="AM27" i="1" s="1"/>
  <c r="AE29" i="1"/>
  <c r="AM29" i="1" s="1"/>
  <c r="AE31" i="1"/>
  <c r="AM31" i="1" s="1"/>
  <c r="AE33" i="1"/>
  <c r="AM33" i="1" s="1"/>
  <c r="AE35" i="1"/>
  <c r="AM35" i="1" s="1"/>
  <c r="AE37" i="1"/>
  <c r="AM37" i="1" s="1"/>
  <c r="AE39" i="1"/>
  <c r="AM39" i="1" s="1"/>
  <c r="AE41" i="1"/>
  <c r="AM41" i="1" s="1"/>
  <c r="AE43" i="1"/>
  <c r="AM43" i="1" s="1"/>
  <c r="AE45" i="1"/>
  <c r="AM45" i="1" s="1"/>
  <c r="AE47" i="1"/>
  <c r="AM47" i="1" s="1"/>
  <c r="AE49" i="1"/>
  <c r="AM49" i="1" s="1"/>
  <c r="AE51" i="1"/>
  <c r="AM51" i="1" s="1"/>
  <c r="AE53" i="1"/>
  <c r="AM53" i="1" s="1"/>
  <c r="AE55" i="1"/>
  <c r="AM55" i="1" s="1"/>
  <c r="AE57" i="1"/>
  <c r="AM57" i="1" s="1"/>
  <c r="AE59" i="1"/>
  <c r="AM59" i="1" s="1"/>
  <c r="AE61" i="1"/>
  <c r="AM61" i="1" s="1"/>
  <c r="AE63" i="1"/>
  <c r="AM63" i="1" s="1"/>
  <c r="AE65" i="1"/>
  <c r="AM65" i="1" s="1"/>
  <c r="AE67" i="1"/>
  <c r="AM67" i="1" s="1"/>
  <c r="AE69" i="1"/>
  <c r="AM69" i="1" s="1"/>
  <c r="AE71" i="1"/>
  <c r="AM71" i="1" s="1"/>
  <c r="AE73" i="1"/>
  <c r="AM73" i="1" s="1"/>
  <c r="AE75" i="1"/>
  <c r="AM75" i="1" s="1"/>
  <c r="AE77" i="1"/>
  <c r="AM77" i="1" s="1"/>
  <c r="AE79" i="1"/>
  <c r="AM79" i="1" s="1"/>
  <c r="AE81" i="1"/>
  <c r="AM81" i="1" s="1"/>
  <c r="AE83" i="1"/>
  <c r="AM83" i="1" s="1"/>
  <c r="AE85" i="1"/>
  <c r="AM85" i="1" s="1"/>
  <c r="AE87" i="1"/>
  <c r="AM87" i="1" s="1"/>
  <c r="AE89" i="1"/>
  <c r="AM89" i="1" s="1"/>
  <c r="AE91" i="1"/>
  <c r="AM91" i="1" s="1"/>
  <c r="AE93" i="1"/>
  <c r="AM93" i="1" s="1"/>
  <c r="AE95" i="1"/>
  <c r="AM95" i="1" s="1"/>
  <c r="AE97" i="1"/>
  <c r="AM97" i="1" s="1"/>
  <c r="AE99" i="1"/>
  <c r="AM99" i="1" s="1"/>
  <c r="AE101" i="1"/>
  <c r="AM101" i="1" s="1"/>
  <c r="AE103" i="1"/>
  <c r="AM103" i="1" s="1"/>
  <c r="AE107" i="1"/>
  <c r="AM107" i="1" s="1"/>
  <c r="AE109" i="1"/>
  <c r="AM109" i="1" s="1"/>
  <c r="AE111" i="1"/>
  <c r="AM111" i="1" s="1"/>
  <c r="AE113" i="1"/>
  <c r="AM113" i="1" s="1"/>
  <c r="AE115" i="1"/>
  <c r="AM115" i="1" s="1"/>
  <c r="AE117" i="1"/>
  <c r="AM117" i="1" s="1"/>
  <c r="AE119" i="1"/>
  <c r="AM119" i="1" s="1"/>
  <c r="AE121" i="1"/>
  <c r="AM121" i="1" s="1"/>
  <c r="AE123" i="1"/>
  <c r="AM123" i="1" s="1"/>
  <c r="AE125" i="1"/>
  <c r="AM125" i="1" s="1"/>
  <c r="AE127" i="1"/>
  <c r="AM127" i="1" s="1"/>
  <c r="AE129" i="1"/>
  <c r="AM129" i="1" s="1"/>
  <c r="AE131" i="1"/>
  <c r="AM131" i="1" s="1"/>
  <c r="AE134" i="1"/>
  <c r="AM134" i="1" s="1"/>
  <c r="AE136" i="1"/>
  <c r="AM136" i="1" s="1"/>
  <c r="AE138" i="1"/>
  <c r="AM138" i="1" s="1"/>
  <c r="AE140" i="1"/>
  <c r="AM140" i="1" s="1"/>
  <c r="AE142" i="1"/>
  <c r="AM142" i="1" s="1"/>
  <c r="AE144" i="1"/>
  <c r="AM144" i="1" s="1"/>
  <c r="AE146" i="1"/>
  <c r="AM146" i="1" s="1"/>
  <c r="AE148" i="1"/>
  <c r="AM148" i="1" s="1"/>
  <c r="AE150" i="1"/>
  <c r="AM150" i="1" s="1"/>
  <c r="AE152" i="1"/>
  <c r="AM152" i="1" s="1"/>
  <c r="AE154" i="1"/>
  <c r="AM154" i="1" s="1"/>
  <c r="AE156" i="1"/>
  <c r="AM156" i="1" s="1"/>
  <c r="AE158" i="1"/>
  <c r="AM158" i="1" s="1"/>
  <c r="AE160" i="1"/>
  <c r="AM160" i="1" s="1"/>
  <c r="AE162" i="1"/>
  <c r="AM162" i="1" s="1"/>
  <c r="AE164" i="1"/>
  <c r="AM164" i="1" s="1"/>
  <c r="AE167" i="1"/>
  <c r="AM167" i="1" s="1"/>
  <c r="AE169" i="1"/>
  <c r="AM169" i="1" s="1"/>
  <c r="AE171" i="1"/>
  <c r="AM171" i="1" s="1"/>
  <c r="AE173" i="1"/>
  <c r="AM173" i="1" s="1"/>
  <c r="AE175" i="1"/>
  <c r="AM175" i="1" s="1"/>
  <c r="AE177" i="1"/>
  <c r="AM177" i="1" s="1"/>
  <c r="AE179" i="1"/>
  <c r="AM179" i="1" s="1"/>
  <c r="AE181" i="1"/>
  <c r="AM181" i="1" s="1"/>
  <c r="AE183" i="1"/>
  <c r="AM183" i="1" s="1"/>
  <c r="AE185" i="1"/>
  <c r="AM185" i="1" s="1"/>
  <c r="AE187" i="1"/>
  <c r="AM187" i="1" s="1"/>
  <c r="AE189" i="1"/>
  <c r="AM189" i="1" s="1"/>
  <c r="AE191" i="1"/>
  <c r="AM191" i="1" s="1"/>
  <c r="AE193" i="1"/>
  <c r="AM193" i="1" s="1"/>
  <c r="AE195" i="1"/>
  <c r="AM195" i="1" s="1"/>
  <c r="AE199" i="1"/>
  <c r="AM199" i="1" s="1"/>
  <c r="AE201" i="1"/>
  <c r="AM201" i="1" s="1"/>
  <c r="AE203" i="1"/>
  <c r="AM203" i="1" s="1"/>
  <c r="AE205" i="1"/>
  <c r="AM205" i="1" s="1"/>
  <c r="AE207" i="1"/>
  <c r="AM207" i="1" s="1"/>
  <c r="AE209" i="1"/>
  <c r="AM209" i="1" s="1"/>
  <c r="AE211" i="1"/>
  <c r="AM211" i="1" s="1"/>
  <c r="AE213" i="1"/>
  <c r="AM213" i="1" s="1"/>
  <c r="AE215" i="1"/>
  <c r="AM215" i="1" s="1"/>
  <c r="AE217" i="1"/>
  <c r="AM217" i="1" s="1"/>
  <c r="AE219" i="1"/>
  <c r="AM219" i="1" s="1"/>
  <c r="AE221" i="1"/>
  <c r="AM221" i="1" s="1"/>
  <c r="AE223" i="1"/>
  <c r="AM223" i="1" s="1"/>
  <c r="AE225" i="1"/>
  <c r="AM225" i="1" s="1"/>
  <c r="AE227" i="1"/>
  <c r="AM227" i="1" s="1"/>
  <c r="AE229" i="1"/>
  <c r="AM229" i="1" s="1"/>
  <c r="AE231" i="1"/>
  <c r="AM231" i="1" s="1"/>
  <c r="AE233" i="1"/>
  <c r="AM233" i="1" s="1"/>
  <c r="AE235" i="1"/>
  <c r="AM235" i="1" s="1"/>
  <c r="AE237" i="1"/>
  <c r="AM237" i="1" s="1"/>
  <c r="AE239" i="1"/>
  <c r="AM239" i="1" s="1"/>
  <c r="AE241" i="1"/>
  <c r="AM241" i="1" s="1"/>
  <c r="AE435" i="1"/>
  <c r="AM435" i="1" s="1"/>
  <c r="AE437" i="1"/>
  <c r="AM437" i="1" s="1"/>
  <c r="AE439" i="1"/>
  <c r="AM439" i="1" s="1"/>
  <c r="AE441" i="1"/>
  <c r="AM441" i="1" s="1"/>
  <c r="AE443" i="1"/>
  <c r="AM443" i="1" s="1"/>
  <c r="AE445" i="1"/>
  <c r="AM445" i="1" s="1"/>
  <c r="AE447" i="1"/>
  <c r="AM447" i="1" s="1"/>
  <c r="AE449" i="1"/>
  <c r="AM449" i="1" s="1"/>
  <c r="AN449" i="1" s="1"/>
  <c r="AE451" i="1"/>
  <c r="AM451" i="1" s="1"/>
  <c r="AE453" i="1"/>
  <c r="AM453" i="1" s="1"/>
  <c r="AE459" i="1"/>
  <c r="AM459" i="1" s="1"/>
  <c r="AN459" i="1" s="1"/>
  <c r="AK1031" i="1" l="1"/>
  <c r="AK1030" i="1"/>
  <c r="AN453" i="1"/>
  <c r="AO453" i="1"/>
  <c r="AN445" i="1"/>
  <c r="AO445" i="1"/>
  <c r="AN441" i="1"/>
  <c r="AO441" i="1"/>
  <c r="AN241" i="1"/>
  <c r="AO241" i="1"/>
  <c r="AN237" i="1"/>
  <c r="AO237" i="1"/>
  <c r="AN229" i="1"/>
  <c r="AO229" i="1"/>
  <c r="AN221" i="1"/>
  <c r="AO221" i="1"/>
  <c r="AN213" i="1"/>
  <c r="AO213" i="1"/>
  <c r="AN205" i="1"/>
  <c r="AO205" i="1"/>
  <c r="AN187" i="1"/>
  <c r="AO187" i="1"/>
  <c r="AN451" i="1"/>
  <c r="AO451" i="1"/>
  <c r="AN447" i="1"/>
  <c r="AO447" i="1"/>
  <c r="AN443" i="1"/>
  <c r="AO443" i="1"/>
  <c r="AN439" i="1"/>
  <c r="AO439" i="1"/>
  <c r="AN435" i="1"/>
  <c r="AO435" i="1"/>
  <c r="AN239" i="1"/>
  <c r="AO239" i="1"/>
  <c r="AN235" i="1"/>
  <c r="AO235" i="1"/>
  <c r="AN231" i="1"/>
  <c r="AO231" i="1"/>
  <c r="AN227" i="1"/>
  <c r="AO227" i="1"/>
  <c r="AN223" i="1"/>
  <c r="AO223" i="1"/>
  <c r="AN219" i="1"/>
  <c r="AO219" i="1"/>
  <c r="AN215" i="1"/>
  <c r="AO215" i="1"/>
  <c r="AN211" i="1"/>
  <c r="AO211" i="1"/>
  <c r="AN207" i="1"/>
  <c r="AO207" i="1"/>
  <c r="AN203" i="1"/>
  <c r="AO203" i="1"/>
  <c r="AN199" i="1"/>
  <c r="AO199" i="1"/>
  <c r="AN193" i="1"/>
  <c r="AO193" i="1"/>
  <c r="AN189" i="1"/>
  <c r="AO189" i="1"/>
  <c r="AN185" i="1"/>
  <c r="AO185" i="1"/>
  <c r="AN181" i="1"/>
  <c r="AO181" i="1"/>
  <c r="AN177" i="1"/>
  <c r="AO177" i="1"/>
  <c r="AO173" i="1"/>
  <c r="AO169" i="1"/>
  <c r="AO164" i="1"/>
  <c r="AO160" i="1"/>
  <c r="AO156" i="1"/>
  <c r="AO152" i="1"/>
  <c r="AO148" i="1"/>
  <c r="AO144" i="1"/>
  <c r="AO140" i="1"/>
  <c r="AO136" i="1"/>
  <c r="AO131" i="1"/>
  <c r="AO127" i="1"/>
  <c r="AO123" i="1"/>
  <c r="AO119" i="1"/>
  <c r="AO115" i="1"/>
  <c r="AO111" i="1"/>
  <c r="AO107" i="1"/>
  <c r="AO101" i="1"/>
  <c r="AO97" i="1"/>
  <c r="AO93" i="1"/>
  <c r="AO89" i="1"/>
  <c r="AO85" i="1"/>
  <c r="AO81" i="1"/>
  <c r="AO77" i="1"/>
  <c r="AO73" i="1"/>
  <c r="AO69" i="1"/>
  <c r="AO65" i="1"/>
  <c r="AO61" i="1"/>
  <c r="AO57" i="1"/>
  <c r="AO53" i="1"/>
  <c r="AO49" i="1"/>
  <c r="AO45" i="1"/>
  <c r="AO41" i="1"/>
  <c r="AO37" i="1"/>
  <c r="AO33" i="1"/>
  <c r="AO29" i="1"/>
  <c r="AO25" i="1"/>
  <c r="AO21" i="1"/>
  <c r="AO17" i="1"/>
  <c r="AN484" i="1"/>
  <c r="AO484" i="1"/>
  <c r="AN476" i="1"/>
  <c r="AO476" i="1"/>
  <c r="AN556" i="1"/>
  <c r="AO556" i="1"/>
  <c r="AN548" i="1"/>
  <c r="AO548" i="1"/>
  <c r="AN540" i="1"/>
  <c r="AO540" i="1"/>
  <c r="AN532" i="1"/>
  <c r="AO532" i="1"/>
  <c r="AN524" i="1"/>
  <c r="AO524" i="1"/>
  <c r="AN516" i="1"/>
  <c r="AO516" i="1"/>
  <c r="AN508" i="1"/>
  <c r="AO508" i="1"/>
  <c r="AN500" i="1"/>
  <c r="AO500" i="1"/>
  <c r="AN492" i="1"/>
  <c r="AO492" i="1"/>
  <c r="AN560" i="1"/>
  <c r="AO560" i="1"/>
  <c r="AN572" i="1"/>
  <c r="AO572" i="1"/>
  <c r="AN564" i="1"/>
  <c r="AO564" i="1"/>
  <c r="AN612" i="1"/>
  <c r="AO612" i="1"/>
  <c r="AN604" i="1"/>
  <c r="AO604" i="1"/>
  <c r="AN596" i="1"/>
  <c r="AO596" i="1"/>
  <c r="AN588" i="1"/>
  <c r="AO588" i="1"/>
  <c r="AN580" i="1"/>
  <c r="AO580" i="1"/>
  <c r="AN437" i="1"/>
  <c r="AO437" i="1"/>
  <c r="AN233" i="1"/>
  <c r="AO233" i="1"/>
  <c r="AN225" i="1"/>
  <c r="AO225" i="1"/>
  <c r="AN217" i="1"/>
  <c r="AO217" i="1"/>
  <c r="AN209" i="1"/>
  <c r="AO209" i="1"/>
  <c r="AN201" i="1"/>
  <c r="AO201" i="1"/>
  <c r="AN195" i="1"/>
  <c r="AO195" i="1"/>
  <c r="AN191" i="1"/>
  <c r="AO191" i="1"/>
  <c r="AN183" i="1"/>
  <c r="AO183" i="1"/>
  <c r="AN179" i="1"/>
  <c r="AO179" i="1"/>
  <c r="AN175" i="1"/>
  <c r="AO175" i="1"/>
  <c r="AO171" i="1"/>
  <c r="AO167" i="1"/>
  <c r="AO162" i="1"/>
  <c r="AO158" i="1"/>
  <c r="AO154" i="1"/>
  <c r="AO150" i="1"/>
  <c r="AO146" i="1"/>
  <c r="AO142" i="1"/>
  <c r="AO138" i="1"/>
  <c r="AO134" i="1"/>
  <c r="AO129" i="1"/>
  <c r="AO125" i="1"/>
  <c r="AO121" i="1"/>
  <c r="AO117" i="1"/>
  <c r="AO113" i="1"/>
  <c r="AO109" i="1"/>
  <c r="AO103" i="1"/>
  <c r="AO99" i="1"/>
  <c r="AO95" i="1"/>
  <c r="AO91" i="1"/>
  <c r="AO87" i="1"/>
  <c r="AO83" i="1"/>
  <c r="AO79" i="1"/>
  <c r="AO75" i="1"/>
  <c r="AO71" i="1"/>
  <c r="AO67" i="1"/>
  <c r="AO63" i="1"/>
  <c r="AO59" i="1"/>
  <c r="AO55" i="1"/>
  <c r="AO51" i="1"/>
  <c r="AO47" i="1"/>
  <c r="AO43" i="1"/>
  <c r="AO39" i="1"/>
  <c r="AO35" i="1"/>
  <c r="AO31" i="1"/>
  <c r="AO27" i="1"/>
  <c r="AO23" i="1"/>
  <c r="AO19" i="1"/>
  <c r="AO13" i="1"/>
  <c r="AN480" i="1"/>
  <c r="AO480" i="1"/>
  <c r="AN472" i="1"/>
  <c r="AO472" i="1"/>
  <c r="AN552" i="1"/>
  <c r="AO552" i="1"/>
  <c r="AN544" i="1"/>
  <c r="AO544" i="1"/>
  <c r="AN536" i="1"/>
  <c r="AO536" i="1"/>
  <c r="AN528" i="1"/>
  <c r="AO528" i="1"/>
  <c r="AN520" i="1"/>
  <c r="AO520" i="1"/>
  <c r="AN512" i="1"/>
  <c r="AO512" i="1"/>
  <c r="AN504" i="1"/>
  <c r="AO504" i="1"/>
  <c r="AN496" i="1"/>
  <c r="AO496" i="1"/>
  <c r="AN488" i="1"/>
  <c r="AO488" i="1"/>
  <c r="AN568" i="1"/>
  <c r="AO568" i="1"/>
  <c r="AN608" i="1"/>
  <c r="AO608" i="1"/>
  <c r="AN600" i="1"/>
  <c r="AO600" i="1"/>
  <c r="AN592" i="1"/>
  <c r="AO592" i="1"/>
  <c r="AN584" i="1"/>
  <c r="AO584" i="1"/>
  <c r="AN576" i="1"/>
  <c r="AO576" i="1"/>
  <c r="AE165" i="1"/>
  <c r="AM165" i="1" s="1"/>
  <c r="AE452" i="1"/>
  <c r="AM452" i="1" s="1"/>
  <c r="AE450" i="1"/>
  <c r="AM450" i="1" s="1"/>
  <c r="AE448" i="1"/>
  <c r="AM448" i="1" s="1"/>
  <c r="AE446" i="1"/>
  <c r="AM446" i="1" s="1"/>
  <c r="AE444" i="1"/>
  <c r="AM444" i="1" s="1"/>
  <c r="AE442" i="1"/>
  <c r="AM442" i="1" s="1"/>
  <c r="AE440" i="1"/>
  <c r="AM440" i="1" s="1"/>
  <c r="AE438" i="1"/>
  <c r="AM438" i="1" s="1"/>
  <c r="AE436" i="1"/>
  <c r="AM436" i="1" s="1"/>
  <c r="AE354" i="1"/>
  <c r="AM354" i="1" s="1"/>
  <c r="AE200" i="1"/>
  <c r="AM200" i="1" s="1"/>
  <c r="AE198" i="1"/>
  <c r="AM198" i="1" s="1"/>
  <c r="AE188" i="1"/>
  <c r="AM188" i="1" s="1"/>
  <c r="AE186" i="1"/>
  <c r="AM186" i="1" s="1"/>
  <c r="AE184" i="1"/>
  <c r="AM184" i="1" s="1"/>
  <c r="AE182" i="1"/>
  <c r="AM182" i="1" s="1"/>
  <c r="AE180" i="1"/>
  <c r="AM180" i="1" s="1"/>
  <c r="AE178" i="1"/>
  <c r="AM178" i="1" s="1"/>
  <c r="AE176" i="1"/>
  <c r="AM176" i="1" s="1"/>
  <c r="AE174" i="1"/>
  <c r="AM174" i="1" s="1"/>
  <c r="AE172" i="1"/>
  <c r="AM172" i="1" s="1"/>
  <c r="AE170" i="1"/>
  <c r="AM170" i="1" s="1"/>
  <c r="AE168" i="1"/>
  <c r="AM168" i="1" s="1"/>
  <c r="AE102" i="1"/>
  <c r="AM102" i="1" s="1"/>
  <c r="AE100" i="1"/>
  <c r="AM100" i="1" s="1"/>
  <c r="AE98" i="1"/>
  <c r="AM98" i="1" s="1"/>
  <c r="AE96" i="1"/>
  <c r="AM96" i="1" s="1"/>
  <c r="AE94" i="1"/>
  <c r="AM94" i="1" s="1"/>
  <c r="AE92" i="1"/>
  <c r="AM92" i="1" s="1"/>
  <c r="AE90" i="1"/>
  <c r="AM90" i="1" s="1"/>
  <c r="AE88" i="1"/>
  <c r="AM88" i="1" s="1"/>
  <c r="AE86" i="1"/>
  <c r="AM86" i="1" s="1"/>
  <c r="AE84" i="1"/>
  <c r="AM84" i="1" s="1"/>
  <c r="AE82" i="1"/>
  <c r="AM82" i="1" s="1"/>
  <c r="AE80" i="1"/>
  <c r="AM80" i="1" s="1"/>
  <c r="AE78" i="1"/>
  <c r="AM78" i="1" s="1"/>
  <c r="AE76" i="1"/>
  <c r="AM76" i="1" s="1"/>
  <c r="AE74" i="1"/>
  <c r="AM74" i="1" s="1"/>
  <c r="AE72" i="1"/>
  <c r="AM72" i="1" s="1"/>
  <c r="AE70" i="1"/>
  <c r="AM70" i="1" s="1"/>
  <c r="AE68" i="1"/>
  <c r="AM68" i="1" s="1"/>
  <c r="AE66" i="1"/>
  <c r="AM66" i="1" s="1"/>
  <c r="AE64" i="1"/>
  <c r="AM64" i="1" s="1"/>
  <c r="AE62" i="1"/>
  <c r="AM62" i="1" s="1"/>
  <c r="AE60" i="1"/>
  <c r="AM60" i="1" s="1"/>
  <c r="AE58" i="1"/>
  <c r="AM58" i="1" s="1"/>
  <c r="AE56" i="1"/>
  <c r="AM56" i="1" s="1"/>
  <c r="AE54" i="1"/>
  <c r="AM54" i="1" s="1"/>
  <c r="AE52" i="1"/>
  <c r="AM52" i="1" s="1"/>
  <c r="AE50" i="1"/>
  <c r="AM50" i="1" s="1"/>
  <c r="AE48" i="1"/>
  <c r="AM48" i="1" s="1"/>
  <c r="AE46" i="1"/>
  <c r="AM46" i="1" s="1"/>
  <c r="AE44" i="1"/>
  <c r="AM44" i="1" s="1"/>
  <c r="AE42" i="1"/>
  <c r="AM42" i="1" s="1"/>
  <c r="AE40" i="1"/>
  <c r="AM40" i="1" s="1"/>
  <c r="AE38" i="1"/>
  <c r="AM38" i="1" s="1"/>
  <c r="AE36" i="1"/>
  <c r="AM36" i="1" s="1"/>
  <c r="AE34" i="1"/>
  <c r="AM34" i="1" s="1"/>
  <c r="AE32" i="1"/>
  <c r="AM32" i="1" s="1"/>
  <c r="AE30" i="1"/>
  <c r="AM30" i="1" s="1"/>
  <c r="AE28" i="1"/>
  <c r="AM28" i="1" s="1"/>
  <c r="AE26" i="1"/>
  <c r="AM26" i="1" s="1"/>
  <c r="AE24" i="1"/>
  <c r="AM24" i="1" s="1"/>
  <c r="AE22" i="1"/>
  <c r="AM22" i="1" s="1"/>
  <c r="AE20" i="1"/>
  <c r="AM20" i="1" s="1"/>
  <c r="AE18" i="1"/>
  <c r="AM18" i="1" s="1"/>
  <c r="AN18" i="1" s="1"/>
  <c r="AE487" i="1"/>
  <c r="AM487" i="1" s="1"/>
  <c r="AE486" i="1"/>
  <c r="AM486" i="1" s="1"/>
  <c r="AE485" i="1"/>
  <c r="AM485" i="1" s="1"/>
  <c r="AE483" i="1"/>
  <c r="AM483" i="1" s="1"/>
  <c r="AE482" i="1"/>
  <c r="AM482" i="1" s="1"/>
  <c r="AE473" i="1"/>
  <c r="AM473" i="1" s="1"/>
  <c r="AE559" i="1"/>
  <c r="AM559" i="1" s="1"/>
  <c r="AE558" i="1"/>
  <c r="AM558" i="1" s="1"/>
  <c r="AE557" i="1"/>
  <c r="AM557" i="1" s="1"/>
  <c r="AE555" i="1"/>
  <c r="AM555" i="1" s="1"/>
  <c r="AE554" i="1"/>
  <c r="AM554" i="1" s="1"/>
  <c r="AE545" i="1"/>
  <c r="AM545" i="1" s="1"/>
  <c r="AE543" i="1"/>
  <c r="AM543" i="1" s="1"/>
  <c r="AE542" i="1"/>
  <c r="AM542" i="1" s="1"/>
  <c r="AE541" i="1"/>
  <c r="AM541" i="1" s="1"/>
  <c r="AE539" i="1"/>
  <c r="AM539" i="1" s="1"/>
  <c r="AE538" i="1"/>
  <c r="AM538" i="1" s="1"/>
  <c r="AE529" i="1"/>
  <c r="AM529" i="1" s="1"/>
  <c r="AE527" i="1"/>
  <c r="AM527" i="1" s="1"/>
  <c r="AE526" i="1"/>
  <c r="AM526" i="1" s="1"/>
  <c r="AE525" i="1"/>
  <c r="AM525" i="1" s="1"/>
  <c r="AE523" i="1"/>
  <c r="AM523" i="1" s="1"/>
  <c r="AE522" i="1"/>
  <c r="AM522" i="1" s="1"/>
  <c r="AE513" i="1"/>
  <c r="AM513" i="1" s="1"/>
  <c r="AE511" i="1"/>
  <c r="AM511" i="1" s="1"/>
  <c r="AE510" i="1"/>
  <c r="AM510" i="1" s="1"/>
  <c r="AE509" i="1"/>
  <c r="AM509" i="1" s="1"/>
  <c r="AE507" i="1"/>
  <c r="AM507" i="1" s="1"/>
  <c r="AE506" i="1"/>
  <c r="AM506" i="1" s="1"/>
  <c r="AE497" i="1"/>
  <c r="AM497" i="1" s="1"/>
  <c r="AE495" i="1"/>
  <c r="AM495" i="1" s="1"/>
  <c r="AE494" i="1"/>
  <c r="AM494" i="1" s="1"/>
  <c r="AE493" i="1"/>
  <c r="AM493" i="1" s="1"/>
  <c r="AE491" i="1"/>
  <c r="AM491" i="1" s="1"/>
  <c r="AE490" i="1"/>
  <c r="AM490" i="1" s="1"/>
  <c r="AE570" i="1"/>
  <c r="AM570" i="1" s="1"/>
  <c r="AE569" i="1"/>
  <c r="AM569" i="1" s="1"/>
  <c r="AE567" i="1"/>
  <c r="AM567" i="1" s="1"/>
  <c r="AE566" i="1"/>
  <c r="AM566" i="1" s="1"/>
  <c r="AE565" i="1"/>
  <c r="AM565" i="1" s="1"/>
  <c r="AE616" i="1"/>
  <c r="AM616" i="1" s="1"/>
  <c r="AE607" i="1"/>
  <c r="AM607" i="1" s="1"/>
  <c r="AE606" i="1"/>
  <c r="AM606" i="1" s="1"/>
  <c r="AE605" i="1"/>
  <c r="AM605" i="1" s="1"/>
  <c r="AE603" i="1"/>
  <c r="AM603" i="1" s="1"/>
  <c r="AE602" i="1"/>
  <c r="AM602" i="1" s="1"/>
  <c r="AE601" i="1"/>
  <c r="AM601" i="1" s="1"/>
  <c r="AE591" i="1"/>
  <c r="AM591" i="1" s="1"/>
  <c r="AE590" i="1"/>
  <c r="AM590" i="1" s="1"/>
  <c r="AE589" i="1"/>
  <c r="AM589" i="1" s="1"/>
  <c r="AE587" i="1"/>
  <c r="AM587" i="1" s="1"/>
  <c r="AE586" i="1"/>
  <c r="AM586" i="1" s="1"/>
  <c r="AE585" i="1"/>
  <c r="AM585" i="1" s="1"/>
  <c r="AE813" i="1"/>
  <c r="AM813" i="1" s="1"/>
  <c r="AE812" i="1"/>
  <c r="AM812" i="1" s="1"/>
  <c r="AE811" i="1"/>
  <c r="AM811" i="1" s="1"/>
  <c r="AE810" i="1"/>
  <c r="AM810" i="1" s="1"/>
  <c r="AE809" i="1"/>
  <c r="AM809" i="1" s="1"/>
  <c r="AE808" i="1"/>
  <c r="AM808" i="1" s="1"/>
  <c r="AE807" i="1"/>
  <c r="AM807" i="1" s="1"/>
  <c r="AE806" i="1"/>
  <c r="AM806" i="1" s="1"/>
  <c r="AE797" i="1"/>
  <c r="AM797" i="1" s="1"/>
  <c r="AE796" i="1"/>
  <c r="AM796" i="1" s="1"/>
  <c r="AE795" i="1"/>
  <c r="AM795" i="1" s="1"/>
  <c r="AE794" i="1"/>
  <c r="AM794" i="1" s="1"/>
  <c r="AE793" i="1"/>
  <c r="AM793" i="1" s="1"/>
  <c r="AE792" i="1"/>
  <c r="AM792" i="1" s="1"/>
  <c r="AE791" i="1"/>
  <c r="AM791" i="1" s="1"/>
  <c r="AE790" i="1"/>
  <c r="AM790" i="1" s="1"/>
  <c r="AE781" i="1"/>
  <c r="AM781" i="1" s="1"/>
  <c r="AE780" i="1"/>
  <c r="AM780" i="1" s="1"/>
  <c r="AE779" i="1"/>
  <c r="AM779" i="1" s="1"/>
  <c r="AE778" i="1"/>
  <c r="AM778" i="1" s="1"/>
  <c r="AE777" i="1"/>
  <c r="AM777" i="1" s="1"/>
  <c r="AE776" i="1"/>
  <c r="AM776" i="1" s="1"/>
  <c r="AE775" i="1"/>
  <c r="AM775" i="1" s="1"/>
  <c r="AE774" i="1"/>
  <c r="AM774" i="1" s="1"/>
  <c r="AE765" i="1"/>
  <c r="AM765" i="1" s="1"/>
  <c r="AE764" i="1"/>
  <c r="AM764" i="1" s="1"/>
  <c r="AE763" i="1"/>
  <c r="AM763" i="1" s="1"/>
  <c r="AE762" i="1"/>
  <c r="AM762" i="1" s="1"/>
  <c r="AE761" i="1"/>
  <c r="AM761" i="1" s="1"/>
  <c r="AE760" i="1"/>
  <c r="AM760" i="1" s="1"/>
  <c r="AE759" i="1"/>
  <c r="AM759" i="1" s="1"/>
  <c r="AE758" i="1"/>
  <c r="AM758" i="1" s="1"/>
  <c r="AE749" i="1"/>
  <c r="AM749" i="1" s="1"/>
  <c r="AE748" i="1"/>
  <c r="AM748" i="1" s="1"/>
  <c r="AE747" i="1"/>
  <c r="AM747" i="1" s="1"/>
  <c r="AE746" i="1"/>
  <c r="AM746" i="1" s="1"/>
  <c r="AE745" i="1"/>
  <c r="AM745" i="1" s="1"/>
  <c r="AE744" i="1"/>
  <c r="AM744" i="1" s="1"/>
  <c r="AE743" i="1"/>
  <c r="AM743" i="1" s="1"/>
  <c r="AE742" i="1"/>
  <c r="AM742" i="1" s="1"/>
  <c r="AE733" i="1"/>
  <c r="AM733" i="1" s="1"/>
  <c r="AE732" i="1"/>
  <c r="AM732" i="1" s="1"/>
  <c r="AE731" i="1"/>
  <c r="AM731" i="1" s="1"/>
  <c r="AE730" i="1"/>
  <c r="AM730" i="1" s="1"/>
  <c r="AE729" i="1"/>
  <c r="AM729" i="1" s="1"/>
  <c r="AE728" i="1"/>
  <c r="AM728" i="1" s="1"/>
  <c r="AE727" i="1"/>
  <c r="AM727" i="1" s="1"/>
  <c r="AE726" i="1"/>
  <c r="AM726" i="1" s="1"/>
  <c r="AE717" i="1"/>
  <c r="AM717" i="1" s="1"/>
  <c r="AE716" i="1"/>
  <c r="AM716" i="1" s="1"/>
  <c r="AE715" i="1"/>
  <c r="AM715" i="1" s="1"/>
  <c r="AE714" i="1"/>
  <c r="AM714" i="1" s="1"/>
  <c r="AE713" i="1"/>
  <c r="AM713" i="1" s="1"/>
  <c r="AE712" i="1"/>
  <c r="AM712" i="1" s="1"/>
  <c r="AE711" i="1"/>
  <c r="AM711" i="1" s="1"/>
  <c r="AE710" i="1"/>
  <c r="AM710" i="1" s="1"/>
  <c r="AE701" i="1"/>
  <c r="AM701" i="1" s="1"/>
  <c r="AE700" i="1"/>
  <c r="AM700" i="1" s="1"/>
  <c r="AE699" i="1"/>
  <c r="AM699" i="1" s="1"/>
  <c r="AE698" i="1"/>
  <c r="AM698" i="1" s="1"/>
  <c r="AE697" i="1"/>
  <c r="AM697" i="1" s="1"/>
  <c r="AE696" i="1"/>
  <c r="AM696" i="1" s="1"/>
  <c r="AE695" i="1"/>
  <c r="AM695" i="1" s="1"/>
  <c r="AE694" i="1"/>
  <c r="AM694" i="1" s="1"/>
  <c r="AE685" i="1"/>
  <c r="AM685" i="1" s="1"/>
  <c r="AE684" i="1"/>
  <c r="AM684" i="1" s="1"/>
  <c r="AE683" i="1"/>
  <c r="AM683" i="1" s="1"/>
  <c r="AE682" i="1"/>
  <c r="AM682" i="1" s="1"/>
  <c r="AE681" i="1"/>
  <c r="AM681" i="1" s="1"/>
  <c r="AE680" i="1"/>
  <c r="AM680" i="1" s="1"/>
  <c r="AE679" i="1"/>
  <c r="AM679" i="1" s="1"/>
  <c r="AE678" i="1"/>
  <c r="AM678" i="1" s="1"/>
  <c r="AE669" i="1"/>
  <c r="AM669" i="1" s="1"/>
  <c r="AE668" i="1"/>
  <c r="AM668" i="1" s="1"/>
  <c r="AE667" i="1"/>
  <c r="AM667" i="1" s="1"/>
  <c r="AE666" i="1"/>
  <c r="AM666" i="1" s="1"/>
  <c r="AE665" i="1"/>
  <c r="AM665" i="1" s="1"/>
  <c r="AE664" i="1"/>
  <c r="AM664" i="1" s="1"/>
  <c r="AE663" i="1"/>
  <c r="AM663" i="1" s="1"/>
  <c r="AE662" i="1"/>
  <c r="AM662" i="1" s="1"/>
  <c r="AE653" i="1"/>
  <c r="AM653" i="1" s="1"/>
  <c r="AE652" i="1"/>
  <c r="AM652" i="1" s="1"/>
  <c r="AE651" i="1"/>
  <c r="AM651" i="1" s="1"/>
  <c r="AE650" i="1"/>
  <c r="AM650" i="1" s="1"/>
  <c r="AE649" i="1"/>
  <c r="AM649" i="1" s="1"/>
  <c r="AE648" i="1"/>
  <c r="AM648" i="1" s="1"/>
  <c r="AE647" i="1"/>
  <c r="AM647" i="1" s="1"/>
  <c r="AE646" i="1"/>
  <c r="AM646" i="1" s="1"/>
  <c r="AE637" i="1"/>
  <c r="AM637" i="1" s="1"/>
  <c r="AE636" i="1"/>
  <c r="AM636" i="1" s="1"/>
  <c r="AE635" i="1"/>
  <c r="AM635" i="1" s="1"/>
  <c r="AE634" i="1"/>
  <c r="AM634" i="1" s="1"/>
  <c r="AE633" i="1"/>
  <c r="AM633" i="1" s="1"/>
  <c r="AE632" i="1"/>
  <c r="AM632" i="1" s="1"/>
  <c r="AE631" i="1"/>
  <c r="AM631" i="1" s="1"/>
  <c r="AE630" i="1"/>
  <c r="AM630" i="1" s="1"/>
  <c r="AE621" i="1"/>
  <c r="AM621" i="1" s="1"/>
  <c r="AE620" i="1"/>
  <c r="AM620" i="1" s="1"/>
  <c r="AE619" i="1"/>
  <c r="AM619" i="1" s="1"/>
  <c r="AE618" i="1"/>
  <c r="AM618" i="1" s="1"/>
  <c r="AE617" i="1"/>
  <c r="AM617" i="1" s="1"/>
  <c r="AE823" i="1"/>
  <c r="AM823" i="1" s="1"/>
  <c r="AE822" i="1"/>
  <c r="AM822" i="1" s="1"/>
  <c r="AE821" i="1"/>
  <c r="AM821" i="1" s="1"/>
  <c r="AE851" i="1"/>
  <c r="AM851" i="1" s="1"/>
  <c r="AE850" i="1"/>
  <c r="AM850" i="1" s="1"/>
  <c r="AE849" i="1"/>
  <c r="AM849" i="1" s="1"/>
  <c r="AE848" i="1"/>
  <c r="AM848" i="1" s="1"/>
  <c r="AE847" i="1"/>
  <c r="AM847" i="1" s="1"/>
  <c r="AE846" i="1"/>
  <c r="AM846" i="1" s="1"/>
  <c r="AE845" i="1"/>
  <c r="AM845" i="1" s="1"/>
  <c r="AE844" i="1"/>
  <c r="AM844" i="1" s="1"/>
  <c r="AE835" i="1"/>
  <c r="AM835" i="1" s="1"/>
  <c r="AE834" i="1"/>
  <c r="AM834" i="1" s="1"/>
  <c r="AE833" i="1"/>
  <c r="AM833" i="1" s="1"/>
  <c r="AE832" i="1"/>
  <c r="AM832" i="1" s="1"/>
  <c r="AE831" i="1"/>
  <c r="AM831" i="1" s="1"/>
  <c r="AE830" i="1"/>
  <c r="AM830" i="1" s="1"/>
  <c r="AE829" i="1"/>
  <c r="AM829" i="1" s="1"/>
  <c r="AE828" i="1"/>
  <c r="AM828" i="1" s="1"/>
  <c r="AE859" i="1"/>
  <c r="AM859" i="1" s="1"/>
  <c r="AE858" i="1"/>
  <c r="AM858" i="1" s="1"/>
  <c r="AE857" i="1"/>
  <c r="AM857" i="1" s="1"/>
  <c r="AE856" i="1"/>
  <c r="AM856" i="1" s="1"/>
  <c r="AE871" i="1"/>
  <c r="AM871" i="1" s="1"/>
  <c r="AE870" i="1"/>
  <c r="AM870" i="1" s="1"/>
  <c r="AE869" i="1"/>
  <c r="AM869" i="1" s="1"/>
  <c r="AE868" i="1"/>
  <c r="AM868" i="1" s="1"/>
  <c r="AE874" i="1"/>
  <c r="AM874" i="1" s="1"/>
  <c r="AE873" i="1"/>
  <c r="AM873" i="1" s="1"/>
  <c r="AE884" i="1"/>
  <c r="AM884" i="1" s="1"/>
  <c r="AE883" i="1"/>
  <c r="AM883" i="1" s="1"/>
  <c r="AE904" i="1"/>
  <c r="AM904" i="1" s="1"/>
  <c r="AE903" i="1"/>
  <c r="AM903" i="1" s="1"/>
  <c r="AE902" i="1"/>
  <c r="AM902" i="1" s="1"/>
  <c r="AE901" i="1"/>
  <c r="AM901" i="1" s="1"/>
  <c r="AE900" i="1"/>
  <c r="AM900" i="1" s="1"/>
  <c r="AE899" i="1"/>
  <c r="AM899" i="1" s="1"/>
  <c r="AE898" i="1"/>
  <c r="AM898" i="1" s="1"/>
  <c r="AE897" i="1"/>
  <c r="AM897" i="1" s="1"/>
  <c r="AE920" i="1"/>
  <c r="AM920" i="1" s="1"/>
  <c r="AE919" i="1"/>
  <c r="AM919" i="1" s="1"/>
  <c r="AE918" i="1"/>
  <c r="AM918" i="1" s="1"/>
  <c r="AE917" i="1"/>
  <c r="AM917" i="1" s="1"/>
  <c r="AE916" i="1"/>
  <c r="AM916" i="1" s="1"/>
  <c r="AE915" i="1"/>
  <c r="AM915" i="1" s="1"/>
  <c r="AE914" i="1"/>
  <c r="AM914" i="1" s="1"/>
  <c r="AE913" i="1"/>
  <c r="AM913" i="1" s="1"/>
  <c r="AE931" i="1"/>
  <c r="AM931" i="1" s="1"/>
  <c r="AE930" i="1"/>
  <c r="AM930" i="1" s="1"/>
  <c r="AE929" i="1"/>
  <c r="AM929" i="1" s="1"/>
  <c r="AE928" i="1"/>
  <c r="AM928" i="1" s="1"/>
  <c r="AE927" i="1"/>
  <c r="AM927" i="1" s="1"/>
  <c r="AE941" i="1"/>
  <c r="AM941" i="1" s="1"/>
  <c r="AE940" i="1"/>
  <c r="AM940" i="1" s="1"/>
  <c r="AE939" i="1"/>
  <c r="AM939" i="1" s="1"/>
  <c r="AE938" i="1"/>
  <c r="AM938" i="1" s="1"/>
  <c r="AE937" i="1"/>
  <c r="AM937" i="1" s="1"/>
  <c r="AE936" i="1"/>
  <c r="AM936" i="1" s="1"/>
  <c r="AE935" i="1"/>
  <c r="AM935" i="1" s="1"/>
  <c r="AE934" i="1"/>
  <c r="AM934" i="1" s="1"/>
  <c r="AE1008" i="1"/>
  <c r="AM1008" i="1" s="1"/>
  <c r="AE1007" i="1"/>
  <c r="AM1007" i="1" s="1"/>
  <c r="AE1006" i="1"/>
  <c r="AM1006" i="1" s="1"/>
  <c r="AE1005" i="1"/>
  <c r="AM1005" i="1" s="1"/>
  <c r="AE1004" i="1"/>
  <c r="AM1004" i="1" s="1"/>
  <c r="AE997" i="1"/>
  <c r="AM997" i="1" s="1"/>
  <c r="AE996" i="1"/>
  <c r="AM996" i="1" s="1"/>
  <c r="AE995" i="1"/>
  <c r="AM995" i="1" s="1"/>
  <c r="AE990" i="1"/>
  <c r="AM990" i="1" s="1"/>
  <c r="AE989" i="1"/>
  <c r="AM989" i="1" s="1"/>
  <c r="AE988" i="1"/>
  <c r="AM988" i="1" s="1"/>
  <c r="AE987" i="1"/>
  <c r="AM987" i="1" s="1"/>
  <c r="AE986" i="1"/>
  <c r="AM986" i="1" s="1"/>
  <c r="AE985" i="1"/>
  <c r="AM985" i="1" s="1"/>
  <c r="AE984" i="1"/>
  <c r="AM984" i="1" s="1"/>
  <c r="AE983" i="1"/>
  <c r="AM983" i="1" s="1"/>
  <c r="AE980" i="1"/>
  <c r="AM980" i="1" s="1"/>
  <c r="AE971" i="1"/>
  <c r="AM971" i="1" s="1"/>
  <c r="AE970" i="1"/>
  <c r="AM970" i="1" s="1"/>
  <c r="AE969" i="1"/>
  <c r="AM969" i="1" s="1"/>
  <c r="AE968" i="1"/>
  <c r="AM968" i="1" s="1"/>
  <c r="AE967" i="1"/>
  <c r="AM967" i="1" s="1"/>
  <c r="AE960" i="1"/>
  <c r="AM960" i="1" s="1"/>
  <c r="AE959" i="1"/>
  <c r="AM959" i="1" s="1"/>
  <c r="AE958" i="1"/>
  <c r="AM958" i="1" s="1"/>
  <c r="AE957" i="1"/>
  <c r="AM957" i="1" s="1"/>
  <c r="AE956" i="1"/>
  <c r="AM956" i="1" s="1"/>
  <c r="AE12" i="1"/>
  <c r="AM12" i="1" s="1"/>
  <c r="AN12" i="1" s="1"/>
  <c r="AE454" i="1"/>
  <c r="AM454" i="1" s="1"/>
  <c r="AE242" i="1"/>
  <c r="AM242" i="1" s="1"/>
  <c r="AE240" i="1"/>
  <c r="AM240" i="1" s="1"/>
  <c r="AE238" i="1"/>
  <c r="AM238" i="1" s="1"/>
  <c r="AE236" i="1"/>
  <c r="AM236" i="1" s="1"/>
  <c r="AE234" i="1"/>
  <c r="AM234" i="1" s="1"/>
  <c r="AE232" i="1"/>
  <c r="AM232" i="1" s="1"/>
  <c r="AE230" i="1"/>
  <c r="AM230" i="1" s="1"/>
  <c r="AE228" i="1"/>
  <c r="AM228" i="1" s="1"/>
  <c r="AE226" i="1"/>
  <c r="AM226" i="1" s="1"/>
  <c r="AE224" i="1"/>
  <c r="AM224" i="1" s="1"/>
  <c r="AE222" i="1"/>
  <c r="AM222" i="1" s="1"/>
  <c r="AE220" i="1"/>
  <c r="AM220" i="1" s="1"/>
  <c r="AE218" i="1"/>
  <c r="AM218" i="1" s="1"/>
  <c r="AE216" i="1"/>
  <c r="AM216" i="1" s="1"/>
  <c r="AE214" i="1"/>
  <c r="AM214" i="1" s="1"/>
  <c r="AE212" i="1"/>
  <c r="AM212" i="1" s="1"/>
  <c r="AE210" i="1"/>
  <c r="AM210" i="1" s="1"/>
  <c r="AE208" i="1"/>
  <c r="AM208" i="1" s="1"/>
  <c r="AE206" i="1"/>
  <c r="AM206" i="1" s="1"/>
  <c r="AE204" i="1"/>
  <c r="AM204" i="1" s="1"/>
  <c r="AE196" i="1"/>
  <c r="AM196" i="1" s="1"/>
  <c r="AE194" i="1"/>
  <c r="AM194" i="1" s="1"/>
  <c r="AE192" i="1"/>
  <c r="AM192" i="1" s="1"/>
  <c r="AE163" i="1"/>
  <c r="AM163" i="1" s="1"/>
  <c r="AE161" i="1"/>
  <c r="AM161" i="1" s="1"/>
  <c r="AE159" i="1"/>
  <c r="AM159" i="1" s="1"/>
  <c r="AE157" i="1"/>
  <c r="AM157" i="1" s="1"/>
  <c r="AE155" i="1"/>
  <c r="AM155" i="1" s="1"/>
  <c r="AE153" i="1"/>
  <c r="AM153" i="1" s="1"/>
  <c r="AE151" i="1"/>
  <c r="AM151" i="1" s="1"/>
  <c r="AE149" i="1"/>
  <c r="AM149" i="1" s="1"/>
  <c r="AE147" i="1"/>
  <c r="AM147" i="1" s="1"/>
  <c r="AE145" i="1"/>
  <c r="AM145" i="1" s="1"/>
  <c r="AE143" i="1"/>
  <c r="AM143" i="1" s="1"/>
  <c r="AE141" i="1"/>
  <c r="AM141" i="1" s="1"/>
  <c r="AE139" i="1"/>
  <c r="AM139" i="1" s="1"/>
  <c r="AE137" i="1"/>
  <c r="AM137" i="1" s="1"/>
  <c r="AE135" i="1"/>
  <c r="AM135" i="1" s="1"/>
  <c r="AE133" i="1"/>
  <c r="AM133" i="1" s="1"/>
  <c r="AE130" i="1"/>
  <c r="AM130" i="1" s="1"/>
  <c r="AE128" i="1"/>
  <c r="AM128" i="1" s="1"/>
  <c r="AE126" i="1"/>
  <c r="AM126" i="1" s="1"/>
  <c r="AE124" i="1"/>
  <c r="AM124" i="1" s="1"/>
  <c r="AE122" i="1"/>
  <c r="AM122" i="1" s="1"/>
  <c r="AE120" i="1"/>
  <c r="AM120" i="1" s="1"/>
  <c r="AE118" i="1"/>
  <c r="AM118" i="1" s="1"/>
  <c r="AE116" i="1"/>
  <c r="AM116" i="1" s="1"/>
  <c r="AE114" i="1"/>
  <c r="AM114" i="1" s="1"/>
  <c r="AE112" i="1"/>
  <c r="AM112" i="1" s="1"/>
  <c r="AE110" i="1"/>
  <c r="AM110" i="1" s="1"/>
  <c r="AE108" i="1"/>
  <c r="AM108" i="1" s="1"/>
  <c r="AE481" i="1"/>
  <c r="AM481" i="1" s="1"/>
  <c r="AE479" i="1"/>
  <c r="AM479" i="1" s="1"/>
  <c r="AE478" i="1"/>
  <c r="AM478" i="1" s="1"/>
  <c r="AE477" i="1"/>
  <c r="AM477" i="1" s="1"/>
  <c r="AE475" i="1"/>
  <c r="AM475" i="1" s="1"/>
  <c r="AE474" i="1"/>
  <c r="AM474" i="1" s="1"/>
  <c r="AE553" i="1"/>
  <c r="AM553" i="1" s="1"/>
  <c r="AE551" i="1"/>
  <c r="AM551" i="1" s="1"/>
  <c r="AE550" i="1"/>
  <c r="AM550" i="1" s="1"/>
  <c r="AE549" i="1"/>
  <c r="AM549" i="1" s="1"/>
  <c r="AE547" i="1"/>
  <c r="AM547" i="1" s="1"/>
  <c r="AE546" i="1"/>
  <c r="AM546" i="1" s="1"/>
  <c r="AE537" i="1"/>
  <c r="AM537" i="1" s="1"/>
  <c r="AE535" i="1"/>
  <c r="AM535" i="1" s="1"/>
  <c r="AE534" i="1"/>
  <c r="AM534" i="1" s="1"/>
  <c r="AE533" i="1"/>
  <c r="AM533" i="1" s="1"/>
  <c r="AE531" i="1"/>
  <c r="AM531" i="1" s="1"/>
  <c r="AE530" i="1"/>
  <c r="AM530" i="1" s="1"/>
  <c r="AE521" i="1"/>
  <c r="AM521" i="1" s="1"/>
  <c r="AE519" i="1"/>
  <c r="AM519" i="1" s="1"/>
  <c r="AE518" i="1"/>
  <c r="AM518" i="1" s="1"/>
  <c r="AE517" i="1"/>
  <c r="AM517" i="1" s="1"/>
  <c r="AE515" i="1"/>
  <c r="AM515" i="1" s="1"/>
  <c r="AE514" i="1"/>
  <c r="AM514" i="1" s="1"/>
  <c r="AE505" i="1"/>
  <c r="AM505" i="1" s="1"/>
  <c r="AE503" i="1"/>
  <c r="AM503" i="1" s="1"/>
  <c r="AE502" i="1"/>
  <c r="AM502" i="1" s="1"/>
  <c r="AE501" i="1"/>
  <c r="AM501" i="1" s="1"/>
  <c r="AE499" i="1"/>
  <c r="AM499" i="1" s="1"/>
  <c r="AE498" i="1"/>
  <c r="AM498" i="1" s="1"/>
  <c r="AE489" i="1"/>
  <c r="AM489" i="1" s="1"/>
  <c r="AE563" i="1"/>
  <c r="AM563" i="1" s="1"/>
  <c r="AE562" i="1"/>
  <c r="AM562" i="1" s="1"/>
  <c r="AE561" i="1"/>
  <c r="AM561" i="1" s="1"/>
  <c r="AE571" i="1"/>
  <c r="AM571" i="1" s="1"/>
  <c r="AE615" i="1"/>
  <c r="AM615" i="1" s="1"/>
  <c r="AE614" i="1"/>
  <c r="AM614" i="1" s="1"/>
  <c r="AE613" i="1"/>
  <c r="AM613" i="1" s="1"/>
  <c r="AE611" i="1"/>
  <c r="AM611" i="1" s="1"/>
  <c r="AE610" i="1"/>
  <c r="AM610" i="1" s="1"/>
  <c r="AE609" i="1"/>
  <c r="AM609" i="1" s="1"/>
  <c r="AE599" i="1"/>
  <c r="AM599" i="1" s="1"/>
  <c r="AE598" i="1"/>
  <c r="AM598" i="1" s="1"/>
  <c r="AE597" i="1"/>
  <c r="AM597" i="1" s="1"/>
  <c r="AE595" i="1"/>
  <c r="AM595" i="1" s="1"/>
  <c r="AE594" i="1"/>
  <c r="AM594" i="1" s="1"/>
  <c r="AE593" i="1"/>
  <c r="AM593" i="1" s="1"/>
  <c r="AE583" i="1"/>
  <c r="AM583" i="1" s="1"/>
  <c r="AE582" i="1"/>
  <c r="AM582" i="1" s="1"/>
  <c r="AE581" i="1"/>
  <c r="AM581" i="1" s="1"/>
  <c r="AE579" i="1"/>
  <c r="AM579" i="1" s="1"/>
  <c r="AE578" i="1"/>
  <c r="AM578" i="1" s="1"/>
  <c r="AE577" i="1"/>
  <c r="AM577" i="1" s="1"/>
  <c r="AE575" i="1"/>
  <c r="AM575" i="1" s="1"/>
  <c r="AE574" i="1"/>
  <c r="AM574" i="1" s="1"/>
  <c r="AE573" i="1"/>
  <c r="AM573" i="1" s="1"/>
  <c r="AE814" i="1"/>
  <c r="AM814" i="1" s="1"/>
  <c r="AE805" i="1"/>
  <c r="AM805" i="1" s="1"/>
  <c r="AE804" i="1"/>
  <c r="AM804" i="1" s="1"/>
  <c r="AE803" i="1"/>
  <c r="AM803" i="1" s="1"/>
  <c r="AE802" i="1"/>
  <c r="AM802" i="1" s="1"/>
  <c r="AE801" i="1"/>
  <c r="AM801" i="1" s="1"/>
  <c r="AE800" i="1"/>
  <c r="AM800" i="1" s="1"/>
  <c r="AE799" i="1"/>
  <c r="AM799" i="1" s="1"/>
  <c r="AE798" i="1"/>
  <c r="AM798" i="1" s="1"/>
  <c r="AE789" i="1"/>
  <c r="AM789" i="1" s="1"/>
  <c r="AE788" i="1"/>
  <c r="AM788" i="1" s="1"/>
  <c r="AE787" i="1"/>
  <c r="AM787" i="1" s="1"/>
  <c r="AE786" i="1"/>
  <c r="AM786" i="1" s="1"/>
  <c r="AE785" i="1"/>
  <c r="AM785" i="1" s="1"/>
  <c r="AE784" i="1"/>
  <c r="AM784" i="1" s="1"/>
  <c r="AE783" i="1"/>
  <c r="AM783" i="1" s="1"/>
  <c r="AE782" i="1"/>
  <c r="AM782" i="1" s="1"/>
  <c r="AE773" i="1"/>
  <c r="AM773" i="1" s="1"/>
  <c r="AE772" i="1"/>
  <c r="AM772" i="1" s="1"/>
  <c r="AE771" i="1"/>
  <c r="AM771" i="1" s="1"/>
  <c r="AE770" i="1"/>
  <c r="AM770" i="1" s="1"/>
  <c r="AE769" i="1"/>
  <c r="AM769" i="1" s="1"/>
  <c r="AE768" i="1"/>
  <c r="AM768" i="1" s="1"/>
  <c r="AE767" i="1"/>
  <c r="AM767" i="1" s="1"/>
  <c r="AE766" i="1"/>
  <c r="AM766" i="1" s="1"/>
  <c r="AE757" i="1"/>
  <c r="AM757" i="1" s="1"/>
  <c r="AE756" i="1"/>
  <c r="AM756" i="1" s="1"/>
  <c r="AE755" i="1"/>
  <c r="AM755" i="1" s="1"/>
  <c r="AE754" i="1"/>
  <c r="AM754" i="1" s="1"/>
  <c r="AE753" i="1"/>
  <c r="AM753" i="1" s="1"/>
  <c r="AE752" i="1"/>
  <c r="AM752" i="1" s="1"/>
  <c r="AE751" i="1"/>
  <c r="AM751" i="1" s="1"/>
  <c r="AE750" i="1"/>
  <c r="AM750" i="1" s="1"/>
  <c r="AE741" i="1"/>
  <c r="AM741" i="1" s="1"/>
  <c r="AE740" i="1"/>
  <c r="AM740" i="1" s="1"/>
  <c r="AE739" i="1"/>
  <c r="AM739" i="1" s="1"/>
  <c r="AE738" i="1"/>
  <c r="AM738" i="1" s="1"/>
  <c r="AE737" i="1"/>
  <c r="AM737" i="1" s="1"/>
  <c r="AE736" i="1"/>
  <c r="AM736" i="1" s="1"/>
  <c r="AE735" i="1"/>
  <c r="AM735" i="1" s="1"/>
  <c r="AE734" i="1"/>
  <c r="AM734" i="1" s="1"/>
  <c r="AE725" i="1"/>
  <c r="AM725" i="1" s="1"/>
  <c r="AE724" i="1"/>
  <c r="AM724" i="1" s="1"/>
  <c r="AE723" i="1"/>
  <c r="AM723" i="1" s="1"/>
  <c r="AE722" i="1"/>
  <c r="AM722" i="1" s="1"/>
  <c r="AE721" i="1"/>
  <c r="AM721" i="1" s="1"/>
  <c r="AE720" i="1"/>
  <c r="AM720" i="1" s="1"/>
  <c r="AE719" i="1"/>
  <c r="AM719" i="1" s="1"/>
  <c r="AE718" i="1"/>
  <c r="AM718" i="1" s="1"/>
  <c r="AE709" i="1"/>
  <c r="AM709" i="1" s="1"/>
  <c r="AE708" i="1"/>
  <c r="AM708" i="1" s="1"/>
  <c r="AE707" i="1"/>
  <c r="AM707" i="1" s="1"/>
  <c r="AE706" i="1"/>
  <c r="AM706" i="1" s="1"/>
  <c r="AE705" i="1"/>
  <c r="AM705" i="1" s="1"/>
  <c r="AE704" i="1"/>
  <c r="AM704" i="1" s="1"/>
  <c r="AE703" i="1"/>
  <c r="AM703" i="1" s="1"/>
  <c r="AE702" i="1"/>
  <c r="AM702" i="1" s="1"/>
  <c r="AE693" i="1"/>
  <c r="AM693" i="1" s="1"/>
  <c r="AE692" i="1"/>
  <c r="AM692" i="1" s="1"/>
  <c r="AE691" i="1"/>
  <c r="AM691" i="1" s="1"/>
  <c r="AE690" i="1"/>
  <c r="AM690" i="1" s="1"/>
  <c r="AE689" i="1"/>
  <c r="AM689" i="1" s="1"/>
  <c r="AE688" i="1"/>
  <c r="AM688" i="1" s="1"/>
  <c r="AE687" i="1"/>
  <c r="AM687" i="1" s="1"/>
  <c r="AE686" i="1"/>
  <c r="AM686" i="1" s="1"/>
  <c r="AE677" i="1"/>
  <c r="AM677" i="1" s="1"/>
  <c r="AE676" i="1"/>
  <c r="AM676" i="1" s="1"/>
  <c r="AE675" i="1"/>
  <c r="AM675" i="1" s="1"/>
  <c r="AE674" i="1"/>
  <c r="AM674" i="1" s="1"/>
  <c r="AE673" i="1"/>
  <c r="AM673" i="1" s="1"/>
  <c r="AE672" i="1"/>
  <c r="AM672" i="1" s="1"/>
  <c r="AE671" i="1"/>
  <c r="AM671" i="1" s="1"/>
  <c r="AE670" i="1"/>
  <c r="AM670" i="1" s="1"/>
  <c r="AE661" i="1"/>
  <c r="AM661" i="1" s="1"/>
  <c r="AE660" i="1"/>
  <c r="AM660" i="1" s="1"/>
  <c r="AE659" i="1"/>
  <c r="AM659" i="1" s="1"/>
  <c r="AE658" i="1"/>
  <c r="AM658" i="1" s="1"/>
  <c r="AE657" i="1"/>
  <c r="AM657" i="1" s="1"/>
  <c r="AE656" i="1"/>
  <c r="AM656" i="1" s="1"/>
  <c r="AE655" i="1"/>
  <c r="AM655" i="1" s="1"/>
  <c r="AE654" i="1"/>
  <c r="AM654" i="1" s="1"/>
  <c r="AE645" i="1"/>
  <c r="AM645" i="1" s="1"/>
  <c r="AE644" i="1"/>
  <c r="AM644" i="1" s="1"/>
  <c r="AE643" i="1"/>
  <c r="AM643" i="1" s="1"/>
  <c r="AE642" i="1"/>
  <c r="AM642" i="1" s="1"/>
  <c r="AE641" i="1"/>
  <c r="AM641" i="1" s="1"/>
  <c r="AE640" i="1"/>
  <c r="AM640" i="1" s="1"/>
  <c r="AE639" i="1"/>
  <c r="AM639" i="1" s="1"/>
  <c r="AE638" i="1"/>
  <c r="AM638" i="1" s="1"/>
  <c r="AE629" i="1"/>
  <c r="AM629" i="1" s="1"/>
  <c r="AE628" i="1"/>
  <c r="AM628" i="1" s="1"/>
  <c r="AE627" i="1"/>
  <c r="AM627" i="1" s="1"/>
  <c r="AE626" i="1"/>
  <c r="AM626" i="1" s="1"/>
  <c r="AE625" i="1"/>
  <c r="AM625" i="1" s="1"/>
  <c r="AE624" i="1"/>
  <c r="AM624" i="1" s="1"/>
  <c r="AE623" i="1"/>
  <c r="AM623" i="1" s="1"/>
  <c r="AE622" i="1"/>
  <c r="AM622" i="1" s="1"/>
  <c r="AE820" i="1"/>
  <c r="AM820" i="1" s="1"/>
  <c r="AE819" i="1"/>
  <c r="AM819" i="1" s="1"/>
  <c r="AE818" i="1"/>
  <c r="AM818" i="1" s="1"/>
  <c r="AE817" i="1"/>
  <c r="AM817" i="1" s="1"/>
  <c r="AE816" i="1"/>
  <c r="AM816" i="1" s="1"/>
  <c r="AE815" i="1"/>
  <c r="AM815" i="1" s="1"/>
  <c r="AE853" i="1"/>
  <c r="AM853" i="1" s="1"/>
  <c r="AE852" i="1"/>
  <c r="AM852" i="1" s="1"/>
  <c r="AE843" i="1"/>
  <c r="AM843" i="1" s="1"/>
  <c r="AE842" i="1"/>
  <c r="AM842" i="1" s="1"/>
  <c r="AE841" i="1"/>
  <c r="AM841" i="1" s="1"/>
  <c r="AE840" i="1"/>
  <c r="AM840" i="1" s="1"/>
  <c r="AE839" i="1"/>
  <c r="AM839" i="1" s="1"/>
  <c r="AE838" i="1"/>
  <c r="AM838" i="1" s="1"/>
  <c r="AE837" i="1"/>
  <c r="AM837" i="1" s="1"/>
  <c r="AE836" i="1"/>
  <c r="AM836" i="1" s="1"/>
  <c r="AE827" i="1"/>
  <c r="AM827" i="1" s="1"/>
  <c r="AE826" i="1"/>
  <c r="AM826" i="1" s="1"/>
  <c r="AE825" i="1"/>
  <c r="AM825" i="1" s="1"/>
  <c r="AE824" i="1"/>
  <c r="AM824" i="1" s="1"/>
  <c r="AE863" i="1"/>
  <c r="AM863" i="1" s="1"/>
  <c r="AE862" i="1"/>
  <c r="AM862" i="1" s="1"/>
  <c r="AE861" i="1"/>
  <c r="AM861" i="1" s="1"/>
  <c r="AE860" i="1"/>
  <c r="AM860" i="1" s="1"/>
  <c r="AE854" i="1"/>
  <c r="AM854" i="1" s="1"/>
  <c r="AE866" i="1"/>
  <c r="AM866" i="1" s="1"/>
  <c r="AE865" i="1"/>
  <c r="AM865" i="1" s="1"/>
  <c r="AE864" i="1"/>
  <c r="AM864" i="1" s="1"/>
  <c r="AE867" i="1"/>
  <c r="AM867" i="1" s="1"/>
  <c r="AE872" i="1"/>
  <c r="AM872" i="1" s="1"/>
  <c r="AE882" i="1"/>
  <c r="AM882" i="1" s="1"/>
  <c r="AE881" i="1"/>
  <c r="AM881" i="1" s="1"/>
  <c r="AE880" i="1"/>
  <c r="AM880" i="1" s="1"/>
  <c r="AE879" i="1"/>
  <c r="AM879" i="1" s="1"/>
  <c r="AE878" i="1"/>
  <c r="AM878" i="1" s="1"/>
  <c r="AE877" i="1"/>
  <c r="AM877" i="1" s="1"/>
  <c r="AE876" i="1"/>
  <c r="AM876" i="1" s="1"/>
  <c r="AE905" i="1"/>
  <c r="AM905" i="1" s="1"/>
  <c r="AE896" i="1"/>
  <c r="AM896" i="1" s="1"/>
  <c r="AE895" i="1"/>
  <c r="AM895" i="1" s="1"/>
  <c r="AE894" i="1"/>
  <c r="AM894" i="1" s="1"/>
  <c r="AE925" i="1"/>
  <c r="AM925" i="1" s="1"/>
  <c r="AE924" i="1"/>
  <c r="AM924" i="1" s="1"/>
  <c r="AE923" i="1"/>
  <c r="AM923" i="1" s="1"/>
  <c r="AE922" i="1"/>
  <c r="AM922" i="1" s="1"/>
  <c r="AE921" i="1"/>
  <c r="AM921" i="1" s="1"/>
  <c r="AE910" i="1"/>
  <c r="AM910" i="1" s="1"/>
  <c r="AE909" i="1"/>
  <c r="AM909" i="1" s="1"/>
  <c r="AE908" i="1"/>
  <c r="AM908" i="1" s="1"/>
  <c r="AE907" i="1"/>
  <c r="AM907" i="1" s="1"/>
  <c r="AE906" i="1"/>
  <c r="AM906" i="1" s="1"/>
  <c r="AE926" i="1"/>
  <c r="AM926" i="1" s="1"/>
  <c r="AE948" i="1"/>
  <c r="AM948" i="1" s="1"/>
  <c r="AE947" i="1"/>
  <c r="AM947" i="1" s="1"/>
  <c r="AE946" i="1"/>
  <c r="AM946" i="1" s="1"/>
  <c r="AE945" i="1"/>
  <c r="AM945" i="1" s="1"/>
  <c r="AE944" i="1"/>
  <c r="AM944" i="1" s="1"/>
  <c r="AE943" i="1"/>
  <c r="AM943" i="1" s="1"/>
  <c r="AE942" i="1"/>
  <c r="AM942" i="1" s="1"/>
  <c r="AE933" i="1"/>
  <c r="AM933" i="1" s="1"/>
  <c r="AE949" i="1"/>
  <c r="AM949" i="1" s="1"/>
  <c r="AE1013" i="1"/>
  <c r="AM1013" i="1" s="1"/>
  <c r="AE1012" i="1"/>
  <c r="AM1012" i="1" s="1"/>
  <c r="AE1011" i="1"/>
  <c r="AM1011" i="1" s="1"/>
  <c r="AE1010" i="1"/>
  <c r="AM1010" i="1" s="1"/>
  <c r="AE1009" i="1"/>
  <c r="AM1009" i="1" s="1"/>
  <c r="AE1002" i="1"/>
  <c r="AM1002" i="1" s="1"/>
  <c r="AE1001" i="1"/>
  <c r="AM1001" i="1" s="1"/>
  <c r="AE1000" i="1"/>
  <c r="AM1000" i="1" s="1"/>
  <c r="AE999" i="1"/>
  <c r="AM999" i="1" s="1"/>
  <c r="AE998" i="1"/>
  <c r="AM998" i="1" s="1"/>
  <c r="AE993" i="1"/>
  <c r="AM993" i="1" s="1"/>
  <c r="AE992" i="1"/>
  <c r="AM992" i="1" s="1"/>
  <c r="AE991" i="1"/>
  <c r="AM991" i="1" s="1"/>
  <c r="AE982" i="1"/>
  <c r="AM982" i="1" s="1"/>
  <c r="AE979" i="1"/>
  <c r="AM979" i="1" s="1"/>
  <c r="AE978" i="1"/>
  <c r="AM978" i="1" s="1"/>
  <c r="AE977" i="1"/>
  <c r="AM977" i="1" s="1"/>
  <c r="AE976" i="1"/>
  <c r="AM976" i="1" s="1"/>
  <c r="AE975" i="1"/>
  <c r="AM975" i="1" s="1"/>
  <c r="AE974" i="1"/>
  <c r="AM974" i="1" s="1"/>
  <c r="AE973" i="1"/>
  <c r="AM973" i="1" s="1"/>
  <c r="AE972" i="1"/>
  <c r="AM972" i="1" s="1"/>
  <c r="AE965" i="1"/>
  <c r="AM965" i="1" s="1"/>
  <c r="AE962" i="1"/>
  <c r="AM962" i="1" s="1"/>
  <c r="AE955" i="1"/>
  <c r="AM955" i="1" s="1"/>
  <c r="AE954" i="1"/>
  <c r="AM954" i="1" s="1"/>
  <c r="AE953" i="1"/>
  <c r="AM953" i="1" s="1"/>
  <c r="AE952" i="1"/>
  <c r="AM952" i="1" s="1"/>
  <c r="AE951" i="1"/>
  <c r="AM951" i="1" s="1"/>
  <c r="AE950" i="1"/>
  <c r="AM950" i="1" s="1"/>
  <c r="AN167" i="1"/>
  <c r="AN169" i="1"/>
  <c r="AN171" i="1"/>
  <c r="AN173" i="1"/>
  <c r="AN164" i="1"/>
  <c r="AN162" i="1"/>
  <c r="AN160" i="1"/>
  <c r="AN158" i="1"/>
  <c r="AN156" i="1"/>
  <c r="AN13" i="1"/>
  <c r="AN17" i="1"/>
  <c r="AN19" i="1"/>
  <c r="AN21" i="1"/>
  <c r="AN23" i="1"/>
  <c r="AN25" i="1"/>
  <c r="AN27" i="1"/>
  <c r="AN29" i="1"/>
  <c r="AN31" i="1"/>
  <c r="AN33" i="1"/>
  <c r="AN35" i="1"/>
  <c r="AN37" i="1"/>
  <c r="AN39" i="1"/>
  <c r="AN41" i="1"/>
  <c r="AN43" i="1"/>
  <c r="AN45" i="1"/>
  <c r="AN47" i="1"/>
  <c r="AN49" i="1"/>
  <c r="AN51" i="1"/>
  <c r="AN53" i="1"/>
  <c r="AN55" i="1"/>
  <c r="AN57" i="1"/>
  <c r="AN59" i="1"/>
  <c r="AN61" i="1"/>
  <c r="AN63" i="1"/>
  <c r="AN65" i="1"/>
  <c r="AN67" i="1"/>
  <c r="AN69" i="1"/>
  <c r="AN71" i="1"/>
  <c r="AN73" i="1"/>
  <c r="AN75" i="1"/>
  <c r="AN77" i="1"/>
  <c r="AN79" i="1"/>
  <c r="AN81" i="1"/>
  <c r="AN83" i="1"/>
  <c r="AN85" i="1"/>
  <c r="AN87" i="1"/>
  <c r="AN89" i="1"/>
  <c r="AN91" i="1"/>
  <c r="AN93" i="1"/>
  <c r="AN95" i="1"/>
  <c r="AN97" i="1"/>
  <c r="AN99" i="1"/>
  <c r="AN101" i="1"/>
  <c r="AN103" i="1"/>
  <c r="AN107" i="1"/>
  <c r="AN109" i="1"/>
  <c r="AN111" i="1"/>
  <c r="AN113" i="1"/>
  <c r="AN115" i="1"/>
  <c r="AN117" i="1"/>
  <c r="AN119" i="1"/>
  <c r="AN121" i="1"/>
  <c r="AN123" i="1"/>
  <c r="AN125" i="1"/>
  <c r="AN127" i="1"/>
  <c r="AN129" i="1"/>
  <c r="AN131" i="1"/>
  <c r="AN134" i="1"/>
  <c r="AN136" i="1"/>
  <c r="AN138" i="1"/>
  <c r="AN140" i="1"/>
  <c r="AN142" i="1"/>
  <c r="AN144" i="1"/>
  <c r="AN146" i="1"/>
  <c r="AN148" i="1"/>
  <c r="AN150" i="1"/>
  <c r="AN152" i="1"/>
  <c r="AN154" i="1"/>
  <c r="AY1030" i="1" l="1"/>
  <c r="AY1031" i="1"/>
  <c r="AN950" i="1"/>
  <c r="AO950" i="1"/>
  <c r="AN952" i="1"/>
  <c r="AO952" i="1"/>
  <c r="AN954" i="1"/>
  <c r="AO954" i="1"/>
  <c r="AN962" i="1"/>
  <c r="AO962" i="1"/>
  <c r="AN972" i="1"/>
  <c r="AO972" i="1"/>
  <c r="AN974" i="1"/>
  <c r="AO974" i="1"/>
  <c r="AN976" i="1"/>
  <c r="AO976" i="1"/>
  <c r="AN978" i="1"/>
  <c r="AO978" i="1"/>
  <c r="AN982" i="1"/>
  <c r="AO982" i="1"/>
  <c r="AN992" i="1"/>
  <c r="AO992" i="1"/>
  <c r="AN998" i="1"/>
  <c r="AO998" i="1"/>
  <c r="AN1000" i="1"/>
  <c r="AO1000" i="1"/>
  <c r="AN1002" i="1"/>
  <c r="AO1002" i="1"/>
  <c r="AN1010" i="1"/>
  <c r="AO1010" i="1"/>
  <c r="AN1012" i="1"/>
  <c r="AO1012" i="1"/>
  <c r="AN949" i="1"/>
  <c r="AO949" i="1"/>
  <c r="AN942" i="1"/>
  <c r="AO942" i="1"/>
  <c r="AN944" i="1"/>
  <c r="AO944" i="1"/>
  <c r="AN946" i="1"/>
  <c r="AO946" i="1"/>
  <c r="AN948" i="1"/>
  <c r="AO948" i="1"/>
  <c r="AN906" i="1"/>
  <c r="AO906" i="1"/>
  <c r="AN908" i="1"/>
  <c r="AO908" i="1"/>
  <c r="AN910" i="1"/>
  <c r="AO910" i="1"/>
  <c r="AN922" i="1"/>
  <c r="AO922" i="1"/>
  <c r="AN924" i="1"/>
  <c r="AO924" i="1"/>
  <c r="AN894" i="1"/>
  <c r="AO894" i="1"/>
  <c r="AN896" i="1"/>
  <c r="AO896" i="1"/>
  <c r="AN876" i="1"/>
  <c r="AO876" i="1"/>
  <c r="AN878" i="1"/>
  <c r="AO878" i="1"/>
  <c r="AN880" i="1"/>
  <c r="AO880" i="1"/>
  <c r="AN882" i="1"/>
  <c r="AO882" i="1"/>
  <c r="AN867" i="1"/>
  <c r="AO867" i="1"/>
  <c r="AN865" i="1"/>
  <c r="AO865" i="1"/>
  <c r="AN854" i="1"/>
  <c r="AO854" i="1"/>
  <c r="AN861" i="1"/>
  <c r="AO861" i="1"/>
  <c r="AN863" i="1"/>
  <c r="AO863" i="1"/>
  <c r="AN825" i="1"/>
  <c r="AO825" i="1"/>
  <c r="AN827" i="1"/>
  <c r="AO827" i="1"/>
  <c r="AN837" i="1"/>
  <c r="AO837" i="1"/>
  <c r="AN839" i="1"/>
  <c r="AO839" i="1"/>
  <c r="AN841" i="1"/>
  <c r="AO841" i="1"/>
  <c r="AN843" i="1"/>
  <c r="AO843" i="1"/>
  <c r="AN853" i="1"/>
  <c r="AO853" i="1"/>
  <c r="AN816" i="1"/>
  <c r="AO816" i="1"/>
  <c r="AN818" i="1"/>
  <c r="AO818" i="1"/>
  <c r="AN820" i="1"/>
  <c r="AO820" i="1"/>
  <c r="AN623" i="1"/>
  <c r="AO623" i="1"/>
  <c r="AN625" i="1"/>
  <c r="AO625" i="1"/>
  <c r="AN627" i="1"/>
  <c r="AO627" i="1"/>
  <c r="AN629" i="1"/>
  <c r="AO629" i="1"/>
  <c r="AN639" i="1"/>
  <c r="AO639" i="1"/>
  <c r="AN641" i="1"/>
  <c r="AO641" i="1"/>
  <c r="AN643" i="1"/>
  <c r="AO643" i="1"/>
  <c r="AN645" i="1"/>
  <c r="AO645" i="1"/>
  <c r="AN655" i="1"/>
  <c r="AO655" i="1"/>
  <c r="AN657" i="1"/>
  <c r="AO657" i="1"/>
  <c r="AN659" i="1"/>
  <c r="AO659" i="1"/>
  <c r="AN661" i="1"/>
  <c r="AO661" i="1"/>
  <c r="AN671" i="1"/>
  <c r="AO671" i="1"/>
  <c r="AN673" i="1"/>
  <c r="AO673" i="1"/>
  <c r="AN675" i="1"/>
  <c r="AO675" i="1"/>
  <c r="AN677" i="1"/>
  <c r="AO677" i="1"/>
  <c r="AN687" i="1"/>
  <c r="AO687" i="1"/>
  <c r="AN689" i="1"/>
  <c r="AO689" i="1"/>
  <c r="AN691" i="1"/>
  <c r="AO691" i="1"/>
  <c r="AN693" i="1"/>
  <c r="AO693" i="1"/>
  <c r="AN703" i="1"/>
  <c r="AO703" i="1"/>
  <c r="AN705" i="1"/>
  <c r="AO705" i="1"/>
  <c r="AN707" i="1"/>
  <c r="AO707" i="1"/>
  <c r="AN709" i="1"/>
  <c r="AO709" i="1"/>
  <c r="AN719" i="1"/>
  <c r="AO719" i="1"/>
  <c r="AN721" i="1"/>
  <c r="AO721" i="1"/>
  <c r="AN723" i="1"/>
  <c r="AO723" i="1"/>
  <c r="AN725" i="1"/>
  <c r="AO725" i="1"/>
  <c r="AN735" i="1"/>
  <c r="AO735" i="1"/>
  <c r="AN737" i="1"/>
  <c r="AO737" i="1"/>
  <c r="AN739" i="1"/>
  <c r="AO739" i="1"/>
  <c r="AN741" i="1"/>
  <c r="AO741" i="1"/>
  <c r="AN751" i="1"/>
  <c r="AO751" i="1"/>
  <c r="AN753" i="1"/>
  <c r="AO753" i="1"/>
  <c r="AN755" i="1"/>
  <c r="AO755" i="1"/>
  <c r="AN757" i="1"/>
  <c r="AO757" i="1"/>
  <c r="AN767" i="1"/>
  <c r="AO767" i="1"/>
  <c r="AN769" i="1"/>
  <c r="AO769" i="1"/>
  <c r="AN771" i="1"/>
  <c r="AO771" i="1"/>
  <c r="AN773" i="1"/>
  <c r="AO773" i="1"/>
  <c r="AN783" i="1"/>
  <c r="AO783" i="1"/>
  <c r="AN785" i="1"/>
  <c r="AO785" i="1"/>
  <c r="AN787" i="1"/>
  <c r="AO787" i="1"/>
  <c r="AN789" i="1"/>
  <c r="AO789" i="1"/>
  <c r="AN799" i="1"/>
  <c r="AO799" i="1"/>
  <c r="AN801" i="1"/>
  <c r="AO801" i="1"/>
  <c r="AN803" i="1"/>
  <c r="AO803" i="1"/>
  <c r="AN805" i="1"/>
  <c r="AO805" i="1"/>
  <c r="AN573" i="1"/>
  <c r="AO573" i="1"/>
  <c r="AN575" i="1"/>
  <c r="AO575" i="1"/>
  <c r="AN578" i="1"/>
  <c r="AO578" i="1"/>
  <c r="AN581" i="1"/>
  <c r="AO581" i="1"/>
  <c r="AN583" i="1"/>
  <c r="AO583" i="1"/>
  <c r="AN594" i="1"/>
  <c r="AO594" i="1"/>
  <c r="AN597" i="1"/>
  <c r="AO597" i="1"/>
  <c r="AN599" i="1"/>
  <c r="AO599" i="1"/>
  <c r="AN610" i="1"/>
  <c r="AO610" i="1"/>
  <c r="AN613" i="1"/>
  <c r="AO613" i="1"/>
  <c r="AN615" i="1"/>
  <c r="AO615" i="1"/>
  <c r="AN561" i="1"/>
  <c r="AO561" i="1"/>
  <c r="AN563" i="1"/>
  <c r="AO563" i="1"/>
  <c r="AN498" i="1"/>
  <c r="AO498" i="1"/>
  <c r="AN501" i="1"/>
  <c r="AO501" i="1"/>
  <c r="AN503" i="1"/>
  <c r="AO503" i="1"/>
  <c r="AN514" i="1"/>
  <c r="AO514" i="1"/>
  <c r="AN517" i="1"/>
  <c r="AO517" i="1"/>
  <c r="AN519" i="1"/>
  <c r="AO519" i="1"/>
  <c r="AN530" i="1"/>
  <c r="AO530" i="1"/>
  <c r="AN533" i="1"/>
  <c r="AO533" i="1"/>
  <c r="AN535" i="1"/>
  <c r="AO535" i="1"/>
  <c r="AN546" i="1"/>
  <c r="AO546" i="1"/>
  <c r="AN549" i="1"/>
  <c r="AO549" i="1"/>
  <c r="AN551" i="1"/>
  <c r="AO551" i="1"/>
  <c r="AN474" i="1"/>
  <c r="AO474" i="1"/>
  <c r="AN477" i="1"/>
  <c r="AO477" i="1"/>
  <c r="AN479" i="1"/>
  <c r="AO479" i="1"/>
  <c r="AN108" i="1"/>
  <c r="AO108" i="1"/>
  <c r="AN112" i="1"/>
  <c r="AO112" i="1"/>
  <c r="AN116" i="1"/>
  <c r="AO116" i="1"/>
  <c r="AN120" i="1"/>
  <c r="AO120" i="1"/>
  <c r="AN124" i="1"/>
  <c r="AO124" i="1"/>
  <c r="AN128" i="1"/>
  <c r="AO128" i="1"/>
  <c r="AN133" i="1"/>
  <c r="AO133" i="1"/>
  <c r="AN137" i="1"/>
  <c r="AO137" i="1"/>
  <c r="AN141" i="1"/>
  <c r="AO141" i="1"/>
  <c r="AN145" i="1"/>
  <c r="AO145" i="1"/>
  <c r="AN149" i="1"/>
  <c r="AO149" i="1"/>
  <c r="AN153" i="1"/>
  <c r="AO153" i="1"/>
  <c r="AN157" i="1"/>
  <c r="AO157" i="1"/>
  <c r="AN161" i="1"/>
  <c r="AO161" i="1"/>
  <c r="AN192" i="1"/>
  <c r="AO192" i="1"/>
  <c r="AN196" i="1"/>
  <c r="AO196" i="1"/>
  <c r="AN206" i="1"/>
  <c r="AO206" i="1"/>
  <c r="AN210" i="1"/>
  <c r="AO210" i="1"/>
  <c r="AN214" i="1"/>
  <c r="AO214" i="1"/>
  <c r="AN218" i="1"/>
  <c r="AO218" i="1"/>
  <c r="AN222" i="1"/>
  <c r="AO222" i="1"/>
  <c r="AN226" i="1"/>
  <c r="AO226" i="1"/>
  <c r="AN230" i="1"/>
  <c r="AO230" i="1"/>
  <c r="AN234" i="1"/>
  <c r="AO234" i="1"/>
  <c r="AN238" i="1"/>
  <c r="AO238" i="1"/>
  <c r="AN242" i="1"/>
  <c r="AO242" i="1"/>
  <c r="AN957" i="1"/>
  <c r="AO957" i="1"/>
  <c r="AN959" i="1"/>
  <c r="AO959" i="1"/>
  <c r="AN967" i="1"/>
  <c r="AO967" i="1"/>
  <c r="AN969" i="1"/>
  <c r="AO969" i="1"/>
  <c r="AN971" i="1"/>
  <c r="AO971" i="1"/>
  <c r="AN983" i="1"/>
  <c r="AO983" i="1"/>
  <c r="AN985" i="1"/>
  <c r="AO985" i="1"/>
  <c r="AN987" i="1"/>
  <c r="AO987" i="1"/>
  <c r="AN989" i="1"/>
  <c r="AO989" i="1"/>
  <c r="AN995" i="1"/>
  <c r="AO995" i="1"/>
  <c r="AN997" i="1"/>
  <c r="AO997" i="1"/>
  <c r="AN1005" i="1"/>
  <c r="AO1005" i="1"/>
  <c r="AN1007" i="1"/>
  <c r="AO1007" i="1"/>
  <c r="AN934" i="1"/>
  <c r="AO934" i="1"/>
  <c r="AN936" i="1"/>
  <c r="AO936" i="1"/>
  <c r="AN938" i="1"/>
  <c r="AO938" i="1"/>
  <c r="AN940" i="1"/>
  <c r="AO940" i="1"/>
  <c r="AN927" i="1"/>
  <c r="AO927" i="1"/>
  <c r="AN929" i="1"/>
  <c r="AO929" i="1"/>
  <c r="AN931" i="1"/>
  <c r="AO931" i="1"/>
  <c r="AN914" i="1"/>
  <c r="AO914" i="1"/>
  <c r="AN916" i="1"/>
  <c r="AO916" i="1"/>
  <c r="AN918" i="1"/>
  <c r="AO918" i="1"/>
  <c r="AN920" i="1"/>
  <c r="AO920" i="1"/>
  <c r="AN898" i="1"/>
  <c r="AO898" i="1"/>
  <c r="AN900" i="1"/>
  <c r="AO900" i="1"/>
  <c r="AN902" i="1"/>
  <c r="AO902" i="1"/>
  <c r="AN904" i="1"/>
  <c r="AO904" i="1"/>
  <c r="AN884" i="1"/>
  <c r="AO884" i="1"/>
  <c r="AN874" i="1"/>
  <c r="AO874" i="1"/>
  <c r="AN869" i="1"/>
  <c r="AO869" i="1"/>
  <c r="AN871" i="1"/>
  <c r="AO871" i="1"/>
  <c r="AN857" i="1"/>
  <c r="AO857" i="1"/>
  <c r="AN859" i="1"/>
  <c r="AO859" i="1"/>
  <c r="AN829" i="1"/>
  <c r="AO829" i="1"/>
  <c r="AN831" i="1"/>
  <c r="AO831" i="1"/>
  <c r="AN833" i="1"/>
  <c r="AO833" i="1"/>
  <c r="AN835" i="1"/>
  <c r="AO835" i="1"/>
  <c r="AN845" i="1"/>
  <c r="AO845" i="1"/>
  <c r="AN847" i="1"/>
  <c r="AO847" i="1"/>
  <c r="AN849" i="1"/>
  <c r="AO849" i="1"/>
  <c r="AN851" i="1"/>
  <c r="AO851" i="1"/>
  <c r="AN822" i="1"/>
  <c r="AO822" i="1"/>
  <c r="AN617" i="1"/>
  <c r="AO617" i="1"/>
  <c r="AN619" i="1"/>
  <c r="AO619" i="1"/>
  <c r="AN621" i="1"/>
  <c r="AO621" i="1"/>
  <c r="AN631" i="1"/>
  <c r="AO631" i="1"/>
  <c r="AN633" i="1"/>
  <c r="AO633" i="1"/>
  <c r="AN635" i="1"/>
  <c r="AO635" i="1"/>
  <c r="AN637" i="1"/>
  <c r="AO637" i="1"/>
  <c r="AN647" i="1"/>
  <c r="AO647" i="1"/>
  <c r="AN649" i="1"/>
  <c r="AO649" i="1"/>
  <c r="AN651" i="1"/>
  <c r="AO651" i="1"/>
  <c r="AN653" i="1"/>
  <c r="AO653" i="1"/>
  <c r="AN663" i="1"/>
  <c r="AO663" i="1"/>
  <c r="AN665" i="1"/>
  <c r="AO665" i="1"/>
  <c r="AN667" i="1"/>
  <c r="AO667" i="1"/>
  <c r="AN669" i="1"/>
  <c r="AO669" i="1"/>
  <c r="AN679" i="1"/>
  <c r="AO679" i="1"/>
  <c r="AN681" i="1"/>
  <c r="AO681" i="1"/>
  <c r="AN683" i="1"/>
  <c r="AO683" i="1"/>
  <c r="AN685" i="1"/>
  <c r="AO685" i="1"/>
  <c r="AN695" i="1"/>
  <c r="AO695" i="1"/>
  <c r="AN697" i="1"/>
  <c r="AO697" i="1"/>
  <c r="AN699" i="1"/>
  <c r="AO699" i="1"/>
  <c r="AN701" i="1"/>
  <c r="AO701" i="1"/>
  <c r="AN711" i="1"/>
  <c r="AO711" i="1"/>
  <c r="AN713" i="1"/>
  <c r="AO713" i="1"/>
  <c r="AN715" i="1"/>
  <c r="AO715" i="1"/>
  <c r="AN717" i="1"/>
  <c r="AO717" i="1"/>
  <c r="AN727" i="1"/>
  <c r="AO727" i="1"/>
  <c r="AN729" i="1"/>
  <c r="AO729" i="1"/>
  <c r="AN731" i="1"/>
  <c r="AO731" i="1"/>
  <c r="AN733" i="1"/>
  <c r="AO733" i="1"/>
  <c r="AN743" i="1"/>
  <c r="AO743" i="1"/>
  <c r="AN745" i="1"/>
  <c r="AO745" i="1"/>
  <c r="AN747" i="1"/>
  <c r="AO747" i="1"/>
  <c r="AN749" i="1"/>
  <c r="AO749" i="1"/>
  <c r="AN759" i="1"/>
  <c r="AO759" i="1"/>
  <c r="AN761" i="1"/>
  <c r="AO761" i="1"/>
  <c r="AN763" i="1"/>
  <c r="AO763" i="1"/>
  <c r="AN765" i="1"/>
  <c r="AO765" i="1"/>
  <c r="AN775" i="1"/>
  <c r="AO775" i="1"/>
  <c r="AN777" i="1"/>
  <c r="AO777" i="1"/>
  <c r="AN779" i="1"/>
  <c r="AO779" i="1"/>
  <c r="AN781" i="1"/>
  <c r="AO781" i="1"/>
  <c r="AN791" i="1"/>
  <c r="AO791" i="1"/>
  <c r="AN793" i="1"/>
  <c r="AO793" i="1"/>
  <c r="AN795" i="1"/>
  <c r="AO795" i="1"/>
  <c r="AN797" i="1"/>
  <c r="AO797" i="1"/>
  <c r="AN807" i="1"/>
  <c r="AO807" i="1"/>
  <c r="AN809" i="1"/>
  <c r="AO809" i="1"/>
  <c r="AN811" i="1"/>
  <c r="AO811" i="1"/>
  <c r="AN813" i="1"/>
  <c r="AO813" i="1"/>
  <c r="AN586" i="1"/>
  <c r="AO586" i="1"/>
  <c r="AN589" i="1"/>
  <c r="AO589" i="1"/>
  <c r="AN591" i="1"/>
  <c r="AO591" i="1"/>
  <c r="AN602" i="1"/>
  <c r="AO602" i="1"/>
  <c r="AN605" i="1"/>
  <c r="AO605" i="1"/>
  <c r="AN607" i="1"/>
  <c r="AO607" i="1"/>
  <c r="AN565" i="1"/>
  <c r="AO565" i="1"/>
  <c r="AN567" i="1"/>
  <c r="AO567" i="1"/>
  <c r="AN570" i="1"/>
  <c r="AO570" i="1"/>
  <c r="AN491" i="1"/>
  <c r="AO491" i="1"/>
  <c r="AN494" i="1"/>
  <c r="AO494" i="1"/>
  <c r="AN497" i="1"/>
  <c r="AO497" i="1"/>
  <c r="AN507" i="1"/>
  <c r="AO507" i="1"/>
  <c r="AN510" i="1"/>
  <c r="AO510" i="1"/>
  <c r="AN513" i="1"/>
  <c r="AO513" i="1"/>
  <c r="AN523" i="1"/>
  <c r="AO523" i="1"/>
  <c r="AN526" i="1"/>
  <c r="AO526" i="1"/>
  <c r="AN529" i="1"/>
  <c r="AO529" i="1"/>
  <c r="AN539" i="1"/>
  <c r="AO539" i="1"/>
  <c r="AN542" i="1"/>
  <c r="AO542" i="1"/>
  <c r="AN545" i="1"/>
  <c r="AO545" i="1"/>
  <c r="AN555" i="1"/>
  <c r="AO555" i="1"/>
  <c r="AN558" i="1"/>
  <c r="AO558" i="1"/>
  <c r="AN473" i="1"/>
  <c r="AO473" i="1"/>
  <c r="AN483" i="1"/>
  <c r="AO483" i="1"/>
  <c r="AN486" i="1"/>
  <c r="AO486" i="1"/>
  <c r="AO18" i="1"/>
  <c r="AN22" i="1"/>
  <c r="AO22" i="1"/>
  <c r="AN26" i="1"/>
  <c r="AO26" i="1"/>
  <c r="AN30" i="1"/>
  <c r="AO30" i="1"/>
  <c r="AN34" i="1"/>
  <c r="AO34" i="1"/>
  <c r="AN38" i="1"/>
  <c r="AO38" i="1"/>
  <c r="AN42" i="1"/>
  <c r="AO42" i="1"/>
  <c r="AN46" i="1"/>
  <c r="AO46" i="1"/>
  <c r="AN50" i="1"/>
  <c r="AO50" i="1"/>
  <c r="AN54" i="1"/>
  <c r="AO54" i="1"/>
  <c r="AN58" i="1"/>
  <c r="AO58" i="1"/>
  <c r="AN62" i="1"/>
  <c r="AO62" i="1"/>
  <c r="AN66" i="1"/>
  <c r="AO66" i="1"/>
  <c r="AN70" i="1"/>
  <c r="AO70" i="1"/>
  <c r="AN74" i="1"/>
  <c r="AO74" i="1"/>
  <c r="AN78" i="1"/>
  <c r="AO78" i="1"/>
  <c r="AN82" i="1"/>
  <c r="AO82" i="1"/>
  <c r="AN86" i="1"/>
  <c r="AO86" i="1"/>
  <c r="AN90" i="1"/>
  <c r="AO90" i="1"/>
  <c r="AN94" i="1"/>
  <c r="AO94" i="1"/>
  <c r="AN98" i="1"/>
  <c r="AO98" i="1"/>
  <c r="AN102" i="1"/>
  <c r="AO102" i="1"/>
  <c r="AN170" i="1"/>
  <c r="AO170" i="1"/>
  <c r="AN174" i="1"/>
  <c r="AO174" i="1"/>
  <c r="AN178" i="1"/>
  <c r="AO178" i="1"/>
  <c r="AN182" i="1"/>
  <c r="AO182" i="1"/>
  <c r="AN186" i="1"/>
  <c r="AO186" i="1"/>
  <c r="AN198" i="1"/>
  <c r="AO198" i="1"/>
  <c r="AN354" i="1"/>
  <c r="AO354" i="1"/>
  <c r="AN438" i="1"/>
  <c r="AO438" i="1"/>
  <c r="AN442" i="1"/>
  <c r="AO442" i="1"/>
  <c r="AN446" i="1"/>
  <c r="AO446" i="1"/>
  <c r="AN450" i="1"/>
  <c r="AO450" i="1"/>
  <c r="AN165" i="1"/>
  <c r="AO165" i="1"/>
  <c r="AN951" i="1"/>
  <c r="AO951" i="1"/>
  <c r="AN953" i="1"/>
  <c r="AO953" i="1"/>
  <c r="AN955" i="1"/>
  <c r="AO955" i="1"/>
  <c r="AN965" i="1"/>
  <c r="AO965" i="1"/>
  <c r="AN973" i="1"/>
  <c r="AO973" i="1"/>
  <c r="AN975" i="1"/>
  <c r="AO975" i="1"/>
  <c r="AN977" i="1"/>
  <c r="AO977" i="1"/>
  <c r="AN979" i="1"/>
  <c r="AO979" i="1"/>
  <c r="AN991" i="1"/>
  <c r="AO991" i="1"/>
  <c r="AN993" i="1"/>
  <c r="AO993" i="1"/>
  <c r="AN999" i="1"/>
  <c r="AO999" i="1"/>
  <c r="AN1001" i="1"/>
  <c r="AO1001" i="1"/>
  <c r="AN1009" i="1"/>
  <c r="AO1009" i="1"/>
  <c r="AN1011" i="1"/>
  <c r="AO1011" i="1"/>
  <c r="AN1013" i="1"/>
  <c r="AO1013" i="1"/>
  <c r="AN933" i="1"/>
  <c r="AO933" i="1"/>
  <c r="AN943" i="1"/>
  <c r="AO943" i="1"/>
  <c r="AN945" i="1"/>
  <c r="AO945" i="1"/>
  <c r="AN947" i="1"/>
  <c r="AO947" i="1"/>
  <c r="AN926" i="1"/>
  <c r="AO926" i="1"/>
  <c r="AN907" i="1"/>
  <c r="AO907" i="1"/>
  <c r="AN909" i="1"/>
  <c r="AO909" i="1"/>
  <c r="AN921" i="1"/>
  <c r="AO921" i="1"/>
  <c r="AN923" i="1"/>
  <c r="AO923" i="1"/>
  <c r="AN925" i="1"/>
  <c r="AO925" i="1"/>
  <c r="AN895" i="1"/>
  <c r="AO895" i="1"/>
  <c r="AN905" i="1"/>
  <c r="AO905" i="1"/>
  <c r="AN877" i="1"/>
  <c r="AO877" i="1"/>
  <c r="AN879" i="1"/>
  <c r="AO879" i="1"/>
  <c r="AN881" i="1"/>
  <c r="AO881" i="1"/>
  <c r="AN872" i="1"/>
  <c r="AO872" i="1"/>
  <c r="AN864" i="1"/>
  <c r="AO864" i="1"/>
  <c r="AN866" i="1"/>
  <c r="AO866" i="1"/>
  <c r="AN860" i="1"/>
  <c r="AO860" i="1"/>
  <c r="AN862" i="1"/>
  <c r="AO862" i="1"/>
  <c r="AN824" i="1"/>
  <c r="AO824" i="1"/>
  <c r="AN826" i="1"/>
  <c r="AO826" i="1"/>
  <c r="AN836" i="1"/>
  <c r="AO836" i="1"/>
  <c r="AN838" i="1"/>
  <c r="AO838" i="1"/>
  <c r="AN840" i="1"/>
  <c r="AO840" i="1"/>
  <c r="AN842" i="1"/>
  <c r="AO842" i="1"/>
  <c r="AN852" i="1"/>
  <c r="AO852" i="1"/>
  <c r="AN815" i="1"/>
  <c r="AO815" i="1"/>
  <c r="AN817" i="1"/>
  <c r="AO817" i="1"/>
  <c r="AN819" i="1"/>
  <c r="AO819" i="1"/>
  <c r="AN622" i="1"/>
  <c r="AO622" i="1"/>
  <c r="AN624" i="1"/>
  <c r="AO624" i="1"/>
  <c r="AN626" i="1"/>
  <c r="AO626" i="1"/>
  <c r="AN628" i="1"/>
  <c r="AO628" i="1"/>
  <c r="AN638" i="1"/>
  <c r="AO638" i="1"/>
  <c r="AN640" i="1"/>
  <c r="AO640" i="1"/>
  <c r="AN642" i="1"/>
  <c r="AO642" i="1"/>
  <c r="AN644" i="1"/>
  <c r="AO644" i="1"/>
  <c r="AN654" i="1"/>
  <c r="AO654" i="1"/>
  <c r="AN656" i="1"/>
  <c r="AO656" i="1"/>
  <c r="AN658" i="1"/>
  <c r="AO658" i="1"/>
  <c r="AN660" i="1"/>
  <c r="AO660" i="1"/>
  <c r="AN670" i="1"/>
  <c r="AO670" i="1"/>
  <c r="AN672" i="1"/>
  <c r="AO672" i="1"/>
  <c r="AN674" i="1"/>
  <c r="AO674" i="1"/>
  <c r="AN676" i="1"/>
  <c r="AO676" i="1"/>
  <c r="AN686" i="1"/>
  <c r="AO686" i="1"/>
  <c r="AN688" i="1"/>
  <c r="AO688" i="1"/>
  <c r="AN690" i="1"/>
  <c r="AO690" i="1"/>
  <c r="AN692" i="1"/>
  <c r="AO692" i="1"/>
  <c r="AN702" i="1"/>
  <c r="AO702" i="1"/>
  <c r="AN704" i="1"/>
  <c r="AO704" i="1"/>
  <c r="AN706" i="1"/>
  <c r="AO706" i="1"/>
  <c r="AN708" i="1"/>
  <c r="AO708" i="1"/>
  <c r="AN718" i="1"/>
  <c r="AO718" i="1"/>
  <c r="AN720" i="1"/>
  <c r="AO720" i="1"/>
  <c r="AN722" i="1"/>
  <c r="AO722" i="1"/>
  <c r="AN724" i="1"/>
  <c r="AO724" i="1"/>
  <c r="AN734" i="1"/>
  <c r="AO734" i="1"/>
  <c r="AN736" i="1"/>
  <c r="AO736" i="1"/>
  <c r="AN738" i="1"/>
  <c r="AO738" i="1"/>
  <c r="AN740" i="1"/>
  <c r="AO740" i="1"/>
  <c r="AN750" i="1"/>
  <c r="AO750" i="1"/>
  <c r="AN752" i="1"/>
  <c r="AO752" i="1"/>
  <c r="AN754" i="1"/>
  <c r="AO754" i="1"/>
  <c r="AN756" i="1"/>
  <c r="AO756" i="1"/>
  <c r="AN766" i="1"/>
  <c r="AO766" i="1"/>
  <c r="AN768" i="1"/>
  <c r="AO768" i="1"/>
  <c r="AN770" i="1"/>
  <c r="AO770" i="1"/>
  <c r="AN772" i="1"/>
  <c r="AO772" i="1"/>
  <c r="AN782" i="1"/>
  <c r="AO782" i="1"/>
  <c r="AN784" i="1"/>
  <c r="AO784" i="1"/>
  <c r="AN786" i="1"/>
  <c r="AO786" i="1"/>
  <c r="AN788" i="1"/>
  <c r="AO788" i="1"/>
  <c r="AN798" i="1"/>
  <c r="AO798" i="1"/>
  <c r="AN800" i="1"/>
  <c r="AO800" i="1"/>
  <c r="AN802" i="1"/>
  <c r="AO802" i="1"/>
  <c r="AN804" i="1"/>
  <c r="AO804" i="1"/>
  <c r="AN814" i="1"/>
  <c r="AO814" i="1"/>
  <c r="AN574" i="1"/>
  <c r="AO574" i="1"/>
  <c r="AN577" i="1"/>
  <c r="AO577" i="1"/>
  <c r="AN579" i="1"/>
  <c r="AO579" i="1"/>
  <c r="AN582" i="1"/>
  <c r="AO582" i="1"/>
  <c r="AN593" i="1"/>
  <c r="AO593" i="1"/>
  <c r="AN595" i="1"/>
  <c r="AO595" i="1"/>
  <c r="AN598" i="1"/>
  <c r="AO598" i="1"/>
  <c r="AN609" i="1"/>
  <c r="AO609" i="1"/>
  <c r="AN611" i="1"/>
  <c r="AO611" i="1"/>
  <c r="AN614" i="1"/>
  <c r="AO614" i="1"/>
  <c r="AN571" i="1"/>
  <c r="AO571" i="1"/>
  <c r="AN562" i="1"/>
  <c r="AO562" i="1"/>
  <c r="AN489" i="1"/>
  <c r="AO489" i="1"/>
  <c r="AN499" i="1"/>
  <c r="AO499" i="1"/>
  <c r="AN502" i="1"/>
  <c r="AO502" i="1"/>
  <c r="AN505" i="1"/>
  <c r="AO505" i="1"/>
  <c r="AN515" i="1"/>
  <c r="AO515" i="1"/>
  <c r="AN518" i="1"/>
  <c r="AO518" i="1"/>
  <c r="AN521" i="1"/>
  <c r="AO521" i="1"/>
  <c r="AN531" i="1"/>
  <c r="AO531" i="1"/>
  <c r="AN534" i="1"/>
  <c r="AO534" i="1"/>
  <c r="AN537" i="1"/>
  <c r="AO537" i="1"/>
  <c r="AN547" i="1"/>
  <c r="AO547" i="1"/>
  <c r="AN550" i="1"/>
  <c r="AO550" i="1"/>
  <c r="AN553" i="1"/>
  <c r="AO553" i="1"/>
  <c r="AN475" i="1"/>
  <c r="AO475" i="1"/>
  <c r="AN478" i="1"/>
  <c r="AO478" i="1"/>
  <c r="AN481" i="1"/>
  <c r="AO481" i="1"/>
  <c r="AN110" i="1"/>
  <c r="AO110" i="1"/>
  <c r="AN114" i="1"/>
  <c r="AO114" i="1"/>
  <c r="AN118" i="1"/>
  <c r="AO118" i="1"/>
  <c r="AN122" i="1"/>
  <c r="AO122" i="1"/>
  <c r="AN126" i="1"/>
  <c r="AO126" i="1"/>
  <c r="AN130" i="1"/>
  <c r="AO130" i="1"/>
  <c r="AN135" i="1"/>
  <c r="AO135" i="1"/>
  <c r="AN139" i="1"/>
  <c r="AO139" i="1"/>
  <c r="AN143" i="1"/>
  <c r="AO143" i="1"/>
  <c r="AN147" i="1"/>
  <c r="AO147" i="1"/>
  <c r="AN151" i="1"/>
  <c r="AO151" i="1"/>
  <c r="AN155" i="1"/>
  <c r="AO155" i="1"/>
  <c r="AN159" i="1"/>
  <c r="AO159" i="1"/>
  <c r="AN163" i="1"/>
  <c r="AO163" i="1"/>
  <c r="AN194" i="1"/>
  <c r="AO194" i="1"/>
  <c r="AN204" i="1"/>
  <c r="AO204" i="1"/>
  <c r="AN208" i="1"/>
  <c r="AO208" i="1"/>
  <c r="AN212" i="1"/>
  <c r="AO212" i="1"/>
  <c r="AN216" i="1"/>
  <c r="AO216" i="1"/>
  <c r="AN220" i="1"/>
  <c r="AO220" i="1"/>
  <c r="AN224" i="1"/>
  <c r="AO224" i="1"/>
  <c r="AN228" i="1"/>
  <c r="AO228" i="1"/>
  <c r="AN232" i="1"/>
  <c r="AO232" i="1"/>
  <c r="AN236" i="1"/>
  <c r="AO236" i="1"/>
  <c r="AN240" i="1"/>
  <c r="AO240" i="1"/>
  <c r="AN454" i="1"/>
  <c r="AO454" i="1"/>
  <c r="AN956" i="1"/>
  <c r="AO956" i="1"/>
  <c r="AN958" i="1"/>
  <c r="AO958" i="1"/>
  <c r="AN960" i="1"/>
  <c r="AO960" i="1"/>
  <c r="AN968" i="1"/>
  <c r="AO968" i="1"/>
  <c r="AN970" i="1"/>
  <c r="AO970" i="1"/>
  <c r="AN980" i="1"/>
  <c r="AO980" i="1"/>
  <c r="AN984" i="1"/>
  <c r="AO984" i="1"/>
  <c r="AN986" i="1"/>
  <c r="AO986" i="1"/>
  <c r="AN988" i="1"/>
  <c r="AO988" i="1"/>
  <c r="AN990" i="1"/>
  <c r="AO990" i="1"/>
  <c r="AN996" i="1"/>
  <c r="AO996" i="1"/>
  <c r="AN1004" i="1"/>
  <c r="AO1004" i="1"/>
  <c r="AN1006" i="1"/>
  <c r="AO1006" i="1"/>
  <c r="AN1008" i="1"/>
  <c r="AO1008" i="1"/>
  <c r="AN935" i="1"/>
  <c r="AO935" i="1"/>
  <c r="AN937" i="1"/>
  <c r="AO937" i="1"/>
  <c r="AN939" i="1"/>
  <c r="AO939" i="1"/>
  <c r="AN941" i="1"/>
  <c r="AO941" i="1"/>
  <c r="AN928" i="1"/>
  <c r="AO928" i="1"/>
  <c r="AN930" i="1"/>
  <c r="AO930" i="1"/>
  <c r="AN913" i="1"/>
  <c r="AO913" i="1"/>
  <c r="AN915" i="1"/>
  <c r="AO915" i="1"/>
  <c r="AN917" i="1"/>
  <c r="AO917" i="1"/>
  <c r="AN919" i="1"/>
  <c r="AO919" i="1"/>
  <c r="AN897" i="1"/>
  <c r="AO897" i="1"/>
  <c r="AN899" i="1"/>
  <c r="AO899" i="1"/>
  <c r="AN901" i="1"/>
  <c r="AO901" i="1"/>
  <c r="AN903" i="1"/>
  <c r="AO903" i="1"/>
  <c r="AN883" i="1"/>
  <c r="AO883" i="1"/>
  <c r="AN873" i="1"/>
  <c r="AO873" i="1"/>
  <c r="AN868" i="1"/>
  <c r="AO868" i="1"/>
  <c r="AN870" i="1"/>
  <c r="AO870" i="1"/>
  <c r="AN856" i="1"/>
  <c r="AO856" i="1"/>
  <c r="AN858" i="1"/>
  <c r="AO858" i="1"/>
  <c r="AN828" i="1"/>
  <c r="AO828" i="1"/>
  <c r="AN830" i="1"/>
  <c r="AO830" i="1"/>
  <c r="AN832" i="1"/>
  <c r="AO832" i="1"/>
  <c r="AN834" i="1"/>
  <c r="AO834" i="1"/>
  <c r="AN844" i="1"/>
  <c r="AO844" i="1"/>
  <c r="AN846" i="1"/>
  <c r="AO846" i="1"/>
  <c r="AN848" i="1"/>
  <c r="AO848" i="1"/>
  <c r="AN850" i="1"/>
  <c r="AO850" i="1"/>
  <c r="AN821" i="1"/>
  <c r="AO821" i="1"/>
  <c r="AN823" i="1"/>
  <c r="AO823" i="1"/>
  <c r="AN618" i="1"/>
  <c r="AO618" i="1"/>
  <c r="AN620" i="1"/>
  <c r="AO620" i="1"/>
  <c r="AN630" i="1"/>
  <c r="AO630" i="1"/>
  <c r="AN632" i="1"/>
  <c r="AO632" i="1"/>
  <c r="AN634" i="1"/>
  <c r="AO634" i="1"/>
  <c r="AN636" i="1"/>
  <c r="AO636" i="1"/>
  <c r="AN646" i="1"/>
  <c r="AO646" i="1"/>
  <c r="AN648" i="1"/>
  <c r="AO648" i="1"/>
  <c r="AN650" i="1"/>
  <c r="AO650" i="1"/>
  <c r="AN652" i="1"/>
  <c r="AO652" i="1"/>
  <c r="AN662" i="1"/>
  <c r="AO662" i="1"/>
  <c r="AN664" i="1"/>
  <c r="AO664" i="1"/>
  <c r="AN666" i="1"/>
  <c r="AO666" i="1"/>
  <c r="AN668" i="1"/>
  <c r="AO668" i="1"/>
  <c r="AN678" i="1"/>
  <c r="AO678" i="1"/>
  <c r="AN680" i="1"/>
  <c r="AO680" i="1"/>
  <c r="AN682" i="1"/>
  <c r="AO682" i="1"/>
  <c r="AN684" i="1"/>
  <c r="AO684" i="1"/>
  <c r="AN694" i="1"/>
  <c r="AO694" i="1"/>
  <c r="AN696" i="1"/>
  <c r="AO696" i="1"/>
  <c r="AN698" i="1"/>
  <c r="AO698" i="1"/>
  <c r="AN700" i="1"/>
  <c r="AO700" i="1"/>
  <c r="AN710" i="1"/>
  <c r="AO710" i="1"/>
  <c r="AN712" i="1"/>
  <c r="AO712" i="1"/>
  <c r="AN714" i="1"/>
  <c r="AO714" i="1"/>
  <c r="AN716" i="1"/>
  <c r="AO716" i="1"/>
  <c r="AN726" i="1"/>
  <c r="AO726" i="1"/>
  <c r="AN728" i="1"/>
  <c r="AO728" i="1"/>
  <c r="AN730" i="1"/>
  <c r="AO730" i="1"/>
  <c r="AN732" i="1"/>
  <c r="AO732" i="1"/>
  <c r="AN742" i="1"/>
  <c r="AO742" i="1"/>
  <c r="AN744" i="1"/>
  <c r="AO744" i="1"/>
  <c r="AN746" i="1"/>
  <c r="AO746" i="1"/>
  <c r="AN748" i="1"/>
  <c r="AO748" i="1"/>
  <c r="AN758" i="1"/>
  <c r="AO758" i="1"/>
  <c r="AN760" i="1"/>
  <c r="AO760" i="1"/>
  <c r="AN762" i="1"/>
  <c r="AO762" i="1"/>
  <c r="AN764" i="1"/>
  <c r="AO764" i="1"/>
  <c r="AN774" i="1"/>
  <c r="AO774" i="1"/>
  <c r="AN776" i="1"/>
  <c r="AO776" i="1"/>
  <c r="AN778" i="1"/>
  <c r="AO778" i="1"/>
  <c r="AN780" i="1"/>
  <c r="AO780" i="1"/>
  <c r="AN790" i="1"/>
  <c r="AO790" i="1"/>
  <c r="AN792" i="1"/>
  <c r="AO792" i="1"/>
  <c r="AN794" i="1"/>
  <c r="AO794" i="1"/>
  <c r="AN796" i="1"/>
  <c r="AO796" i="1"/>
  <c r="AN806" i="1"/>
  <c r="AO806" i="1"/>
  <c r="AN808" i="1"/>
  <c r="AO808" i="1"/>
  <c r="AN810" i="1"/>
  <c r="AO810" i="1"/>
  <c r="AN812" i="1"/>
  <c r="AO812" i="1"/>
  <c r="AN585" i="1"/>
  <c r="AO585" i="1"/>
  <c r="AN587" i="1"/>
  <c r="AO587" i="1"/>
  <c r="AN590" i="1"/>
  <c r="AO590" i="1"/>
  <c r="AN601" i="1"/>
  <c r="AO601" i="1"/>
  <c r="AN603" i="1"/>
  <c r="AO603" i="1"/>
  <c r="AN606" i="1"/>
  <c r="AO606" i="1"/>
  <c r="AN616" i="1"/>
  <c r="AO616" i="1"/>
  <c r="AN566" i="1"/>
  <c r="AO566" i="1"/>
  <c r="AN569" i="1"/>
  <c r="AO569" i="1"/>
  <c r="AN490" i="1"/>
  <c r="AO490" i="1"/>
  <c r="AN493" i="1"/>
  <c r="AO493" i="1"/>
  <c r="AN495" i="1"/>
  <c r="AO495" i="1"/>
  <c r="AN506" i="1"/>
  <c r="AO506" i="1"/>
  <c r="AN509" i="1"/>
  <c r="AO509" i="1"/>
  <c r="AN511" i="1"/>
  <c r="AO511" i="1"/>
  <c r="AN522" i="1"/>
  <c r="AO522" i="1"/>
  <c r="AN525" i="1"/>
  <c r="AO525" i="1"/>
  <c r="AN527" i="1"/>
  <c r="AO527" i="1"/>
  <c r="AN538" i="1"/>
  <c r="AO538" i="1"/>
  <c r="AN541" i="1"/>
  <c r="AO541" i="1"/>
  <c r="AN543" i="1"/>
  <c r="AO543" i="1"/>
  <c r="AN554" i="1"/>
  <c r="AO554" i="1"/>
  <c r="AN557" i="1"/>
  <c r="AO557" i="1"/>
  <c r="AN559" i="1"/>
  <c r="AO559" i="1"/>
  <c r="AN482" i="1"/>
  <c r="AO482" i="1"/>
  <c r="AN485" i="1"/>
  <c r="AO485" i="1"/>
  <c r="AN487" i="1"/>
  <c r="AO487" i="1"/>
  <c r="AN20" i="1"/>
  <c r="AO20" i="1"/>
  <c r="AN24" i="1"/>
  <c r="AO24" i="1"/>
  <c r="AN28" i="1"/>
  <c r="AO28" i="1"/>
  <c r="AN32" i="1"/>
  <c r="AO32" i="1"/>
  <c r="AN36" i="1"/>
  <c r="AO36" i="1"/>
  <c r="AN40" i="1"/>
  <c r="AO40" i="1"/>
  <c r="AN44" i="1"/>
  <c r="AO44" i="1"/>
  <c r="AN48" i="1"/>
  <c r="AO48" i="1"/>
  <c r="AN52" i="1"/>
  <c r="AO52" i="1"/>
  <c r="AN56" i="1"/>
  <c r="AO56" i="1"/>
  <c r="AN60" i="1"/>
  <c r="AO60" i="1"/>
  <c r="AN64" i="1"/>
  <c r="AO64" i="1"/>
  <c r="AN68" i="1"/>
  <c r="AO68" i="1"/>
  <c r="AN72" i="1"/>
  <c r="AO72" i="1"/>
  <c r="AN76" i="1"/>
  <c r="AO76" i="1"/>
  <c r="AN80" i="1"/>
  <c r="AO80" i="1"/>
  <c r="AN84" i="1"/>
  <c r="AO84" i="1"/>
  <c r="AN88" i="1"/>
  <c r="AO88" i="1"/>
  <c r="AN92" i="1"/>
  <c r="AO92" i="1"/>
  <c r="AN96" i="1"/>
  <c r="AO96" i="1"/>
  <c r="AN100" i="1"/>
  <c r="AO100" i="1"/>
  <c r="AN168" i="1"/>
  <c r="AO168" i="1"/>
  <c r="AN172" i="1"/>
  <c r="AO172" i="1"/>
  <c r="AN176" i="1"/>
  <c r="AO176" i="1"/>
  <c r="AN180" i="1"/>
  <c r="AO180" i="1"/>
  <c r="AN184" i="1"/>
  <c r="AO184" i="1"/>
  <c r="AN188" i="1"/>
  <c r="AO188" i="1"/>
  <c r="AN200" i="1"/>
  <c r="AO200" i="1"/>
  <c r="AN436" i="1"/>
  <c r="AO436" i="1"/>
  <c r="AN440" i="1"/>
  <c r="AO440" i="1"/>
  <c r="AN444" i="1"/>
  <c r="AO444" i="1"/>
  <c r="AN448" i="1"/>
  <c r="AO448" i="1"/>
  <c r="AN452" i="1"/>
  <c r="AO452" i="1"/>
  <c r="AE276" i="1"/>
  <c r="AM276" i="1" s="1"/>
  <c r="AE292" i="1"/>
  <c r="AM292" i="1" s="1"/>
  <c r="AE308" i="1"/>
  <c r="AM308" i="1" s="1"/>
  <c r="AE324" i="1"/>
  <c r="AM324" i="1" s="1"/>
  <c r="AE340" i="1"/>
  <c r="AM340" i="1" s="1"/>
  <c r="AE356" i="1"/>
  <c r="AM356" i="1" s="1"/>
  <c r="AE372" i="1"/>
  <c r="AM372" i="1" s="1"/>
  <c r="AE388" i="1"/>
  <c r="AM388" i="1" s="1"/>
  <c r="AE404" i="1"/>
  <c r="AM404" i="1" s="1"/>
  <c r="AE420" i="1"/>
  <c r="AM420" i="1" s="1"/>
  <c r="AE336" i="1"/>
  <c r="AM336" i="1" s="1"/>
  <c r="AE352" i="1"/>
  <c r="AM352" i="1" s="1"/>
  <c r="AE392" i="1"/>
  <c r="AM392" i="1" s="1"/>
  <c r="AE416" i="1"/>
  <c r="AM416" i="1" s="1"/>
  <c r="AE280" i="1"/>
  <c r="AM280" i="1" s="1"/>
  <c r="AE296" i="1"/>
  <c r="AM296" i="1" s="1"/>
  <c r="AE320" i="1"/>
  <c r="AM320" i="1" s="1"/>
  <c r="AE360" i="1"/>
  <c r="AM360" i="1" s="1"/>
  <c r="AE384" i="1"/>
  <c r="AM384" i="1" s="1"/>
  <c r="AE424" i="1"/>
  <c r="AM424" i="1" s="1"/>
  <c r="AE963" i="1"/>
  <c r="AM963" i="1" s="1"/>
  <c r="AE911" i="1"/>
  <c r="AM911" i="1" s="1"/>
  <c r="AE855" i="1"/>
  <c r="AM855" i="1" s="1"/>
  <c r="AE243" i="1"/>
  <c r="AM243" i="1" s="1"/>
  <c r="AE245" i="1"/>
  <c r="AM245" i="1" s="1"/>
  <c r="AE247" i="1"/>
  <c r="AM247" i="1" s="1"/>
  <c r="AE249" i="1"/>
  <c r="AM249" i="1" s="1"/>
  <c r="AE251" i="1"/>
  <c r="AM251" i="1" s="1"/>
  <c r="AE253" i="1"/>
  <c r="AM253" i="1" s="1"/>
  <c r="AE255" i="1"/>
  <c r="AM255" i="1" s="1"/>
  <c r="AE257" i="1"/>
  <c r="AM257" i="1" s="1"/>
  <c r="AE259" i="1"/>
  <c r="AM259" i="1" s="1"/>
  <c r="AE261" i="1"/>
  <c r="AM261" i="1" s="1"/>
  <c r="AE263" i="1"/>
  <c r="AM263" i="1" s="1"/>
  <c r="AE265" i="1"/>
  <c r="AM265" i="1" s="1"/>
  <c r="AE267" i="1"/>
  <c r="AM267" i="1" s="1"/>
  <c r="AE269" i="1"/>
  <c r="AM269" i="1" s="1"/>
  <c r="AE271" i="1"/>
  <c r="AM271" i="1" s="1"/>
  <c r="AE274" i="1"/>
  <c r="AM274" i="1" s="1"/>
  <c r="AE277" i="1"/>
  <c r="AM277" i="1" s="1"/>
  <c r="AE279" i="1"/>
  <c r="AM279" i="1" s="1"/>
  <c r="AE282" i="1"/>
  <c r="AM282" i="1" s="1"/>
  <c r="AE285" i="1"/>
  <c r="AM285" i="1" s="1"/>
  <c r="AE287" i="1"/>
  <c r="AM287" i="1" s="1"/>
  <c r="AE290" i="1"/>
  <c r="AM290" i="1" s="1"/>
  <c r="AE293" i="1"/>
  <c r="AM293" i="1" s="1"/>
  <c r="AE295" i="1"/>
  <c r="AM295" i="1" s="1"/>
  <c r="AE298" i="1"/>
  <c r="AM298" i="1" s="1"/>
  <c r="AE301" i="1"/>
  <c r="AM301" i="1" s="1"/>
  <c r="AE303" i="1"/>
  <c r="AM303" i="1" s="1"/>
  <c r="AE306" i="1"/>
  <c r="AM306" i="1" s="1"/>
  <c r="AE309" i="1"/>
  <c r="AM309" i="1" s="1"/>
  <c r="AE311" i="1"/>
  <c r="AM311" i="1" s="1"/>
  <c r="AE313" i="1"/>
  <c r="AM313" i="1" s="1"/>
  <c r="AE314" i="1"/>
  <c r="AM314" i="1" s="1"/>
  <c r="AE315" i="1"/>
  <c r="AM315" i="1" s="1"/>
  <c r="AE318" i="1"/>
  <c r="AM318" i="1" s="1"/>
  <c r="AE321" i="1"/>
  <c r="AM321" i="1" s="1"/>
  <c r="AE323" i="1"/>
  <c r="AM323" i="1" s="1"/>
  <c r="AE326" i="1"/>
  <c r="AM326" i="1" s="1"/>
  <c r="AE329" i="1"/>
  <c r="AM329" i="1" s="1"/>
  <c r="AE331" i="1"/>
  <c r="AM331" i="1" s="1"/>
  <c r="AE334" i="1"/>
  <c r="AM334" i="1" s="1"/>
  <c r="AE337" i="1"/>
  <c r="AM337" i="1" s="1"/>
  <c r="AE339" i="1"/>
  <c r="AM339" i="1" s="1"/>
  <c r="AE342" i="1"/>
  <c r="AM342" i="1" s="1"/>
  <c r="AE345" i="1"/>
  <c r="AM345" i="1" s="1"/>
  <c r="AE347" i="1"/>
  <c r="AM347" i="1" s="1"/>
  <c r="AE350" i="1"/>
  <c r="AM350" i="1" s="1"/>
  <c r="AE353" i="1"/>
  <c r="AM353" i="1" s="1"/>
  <c r="AE357" i="1"/>
  <c r="AM357" i="1" s="1"/>
  <c r="AE359" i="1"/>
  <c r="AM359" i="1" s="1"/>
  <c r="AE362" i="1"/>
  <c r="AM362" i="1" s="1"/>
  <c r="AE365" i="1"/>
  <c r="AM365" i="1" s="1"/>
  <c r="AE367" i="1"/>
  <c r="AM367" i="1" s="1"/>
  <c r="AE370" i="1"/>
  <c r="AM370" i="1" s="1"/>
  <c r="AE373" i="1"/>
  <c r="AM373" i="1" s="1"/>
  <c r="AE375" i="1"/>
  <c r="AM375" i="1" s="1"/>
  <c r="AE378" i="1"/>
  <c r="AM378" i="1" s="1"/>
  <c r="AE381" i="1"/>
  <c r="AM381" i="1" s="1"/>
  <c r="AE383" i="1"/>
  <c r="AM383" i="1" s="1"/>
  <c r="AE386" i="1"/>
  <c r="AM386" i="1" s="1"/>
  <c r="AE389" i="1"/>
  <c r="AM389" i="1" s="1"/>
  <c r="AE391" i="1"/>
  <c r="AM391" i="1" s="1"/>
  <c r="AE393" i="1"/>
  <c r="AM393" i="1" s="1"/>
  <c r="AE394" i="1"/>
  <c r="AM394" i="1" s="1"/>
  <c r="AE395" i="1"/>
  <c r="AM395" i="1" s="1"/>
  <c r="AE398" i="1"/>
  <c r="AM398" i="1" s="1"/>
  <c r="AE401" i="1"/>
  <c r="AM401" i="1" s="1"/>
  <c r="AE403" i="1"/>
  <c r="AM403" i="1" s="1"/>
  <c r="AE406" i="1"/>
  <c r="AM406" i="1" s="1"/>
  <c r="AE409" i="1"/>
  <c r="AM409" i="1" s="1"/>
  <c r="AE411" i="1"/>
  <c r="AM411" i="1" s="1"/>
  <c r="AE414" i="1"/>
  <c r="AM414" i="1" s="1"/>
  <c r="AE417" i="1"/>
  <c r="AM417" i="1" s="1"/>
  <c r="AE419" i="1"/>
  <c r="AM419" i="1" s="1"/>
  <c r="AE422" i="1"/>
  <c r="AM422" i="1" s="1"/>
  <c r="AE425" i="1"/>
  <c r="AM425" i="1" s="1"/>
  <c r="AE427" i="1"/>
  <c r="AM427" i="1" s="1"/>
  <c r="AE429" i="1"/>
  <c r="AM429" i="1" s="1"/>
  <c r="AE431" i="1"/>
  <c r="AM431" i="1" s="1"/>
  <c r="AE433" i="1"/>
  <c r="AM433" i="1" s="1"/>
  <c r="AE202" i="1"/>
  <c r="AM202" i="1" s="1"/>
  <c r="AE961" i="1"/>
  <c r="AM961" i="1" s="1"/>
  <c r="AE994" i="1"/>
  <c r="AM994" i="1" s="1"/>
  <c r="AE190" i="1"/>
  <c r="AM190" i="1" s="1"/>
  <c r="AE966" i="1"/>
  <c r="AM966" i="1" s="1"/>
  <c r="AE284" i="1"/>
  <c r="AM284" i="1" s="1"/>
  <c r="AE300" i="1"/>
  <c r="AM300" i="1" s="1"/>
  <c r="AE316" i="1"/>
  <c r="AM316" i="1" s="1"/>
  <c r="AE332" i="1"/>
  <c r="AM332" i="1" s="1"/>
  <c r="AE348" i="1"/>
  <c r="AM348" i="1" s="1"/>
  <c r="AE364" i="1"/>
  <c r="AM364" i="1" s="1"/>
  <c r="AE380" i="1"/>
  <c r="AM380" i="1" s="1"/>
  <c r="AE396" i="1"/>
  <c r="AM396" i="1" s="1"/>
  <c r="AE412" i="1"/>
  <c r="AM412" i="1" s="1"/>
  <c r="AE312" i="1"/>
  <c r="AM312" i="1" s="1"/>
  <c r="AE344" i="1"/>
  <c r="AM344" i="1" s="1"/>
  <c r="AE368" i="1"/>
  <c r="AM368" i="1" s="1"/>
  <c r="AE408" i="1"/>
  <c r="AM408" i="1" s="1"/>
  <c r="AE272" i="1"/>
  <c r="AM272" i="1" s="1"/>
  <c r="AE288" i="1"/>
  <c r="AM288" i="1" s="1"/>
  <c r="AE304" i="1"/>
  <c r="AM304" i="1" s="1"/>
  <c r="AE328" i="1"/>
  <c r="AM328" i="1" s="1"/>
  <c r="AE376" i="1"/>
  <c r="AM376" i="1" s="1"/>
  <c r="AE400" i="1"/>
  <c r="AM400" i="1" s="1"/>
  <c r="AE964" i="1"/>
  <c r="AM964" i="1" s="1"/>
  <c r="AE912" i="1"/>
  <c r="AM912" i="1" s="1"/>
  <c r="AE455" i="1"/>
  <c r="AM455" i="1" s="1"/>
  <c r="AE244" i="1"/>
  <c r="AM244" i="1" s="1"/>
  <c r="AE246" i="1"/>
  <c r="AM246" i="1" s="1"/>
  <c r="AE248" i="1"/>
  <c r="AM248" i="1" s="1"/>
  <c r="AE250" i="1"/>
  <c r="AM250" i="1" s="1"/>
  <c r="AE252" i="1"/>
  <c r="AM252" i="1" s="1"/>
  <c r="AE254" i="1"/>
  <c r="AM254" i="1" s="1"/>
  <c r="AE256" i="1"/>
  <c r="AM256" i="1" s="1"/>
  <c r="AE258" i="1"/>
  <c r="AM258" i="1" s="1"/>
  <c r="AE260" i="1"/>
  <c r="AM260" i="1" s="1"/>
  <c r="AE262" i="1"/>
  <c r="AM262" i="1" s="1"/>
  <c r="AE264" i="1"/>
  <c r="AM264" i="1" s="1"/>
  <c r="AE266" i="1"/>
  <c r="AM266" i="1" s="1"/>
  <c r="AE268" i="1"/>
  <c r="AM268" i="1" s="1"/>
  <c r="AE270" i="1"/>
  <c r="AM270" i="1" s="1"/>
  <c r="AE273" i="1"/>
  <c r="AM273" i="1" s="1"/>
  <c r="AE275" i="1"/>
  <c r="AM275" i="1" s="1"/>
  <c r="AE278" i="1"/>
  <c r="AM278" i="1" s="1"/>
  <c r="AE281" i="1"/>
  <c r="AM281" i="1" s="1"/>
  <c r="AE283" i="1"/>
  <c r="AM283" i="1" s="1"/>
  <c r="AE286" i="1"/>
  <c r="AM286" i="1" s="1"/>
  <c r="AE289" i="1"/>
  <c r="AM289" i="1" s="1"/>
  <c r="AE291" i="1"/>
  <c r="AM291" i="1" s="1"/>
  <c r="AE294" i="1"/>
  <c r="AM294" i="1" s="1"/>
  <c r="AE297" i="1"/>
  <c r="AM297" i="1" s="1"/>
  <c r="AE299" i="1"/>
  <c r="AM299" i="1" s="1"/>
  <c r="AE302" i="1"/>
  <c r="AM302" i="1" s="1"/>
  <c r="AE305" i="1"/>
  <c r="AM305" i="1" s="1"/>
  <c r="AE307" i="1"/>
  <c r="AM307" i="1" s="1"/>
  <c r="AE310" i="1"/>
  <c r="AM310" i="1" s="1"/>
  <c r="AE317" i="1"/>
  <c r="AM317" i="1" s="1"/>
  <c r="AE319" i="1"/>
  <c r="AM319" i="1" s="1"/>
  <c r="AE322" i="1"/>
  <c r="AM322" i="1" s="1"/>
  <c r="AE325" i="1"/>
  <c r="AM325" i="1" s="1"/>
  <c r="AE327" i="1"/>
  <c r="AM327" i="1" s="1"/>
  <c r="AE330" i="1"/>
  <c r="AM330" i="1" s="1"/>
  <c r="AE333" i="1"/>
  <c r="AM333" i="1" s="1"/>
  <c r="AE335" i="1"/>
  <c r="AM335" i="1" s="1"/>
  <c r="AE338" i="1"/>
  <c r="AM338" i="1" s="1"/>
  <c r="AE341" i="1"/>
  <c r="AM341" i="1" s="1"/>
  <c r="AE343" i="1"/>
  <c r="AM343" i="1" s="1"/>
  <c r="AE346" i="1"/>
  <c r="AM346" i="1" s="1"/>
  <c r="AE349" i="1"/>
  <c r="AM349" i="1" s="1"/>
  <c r="AE351" i="1"/>
  <c r="AM351" i="1" s="1"/>
  <c r="AE355" i="1"/>
  <c r="AM355" i="1" s="1"/>
  <c r="AE358" i="1"/>
  <c r="AM358" i="1" s="1"/>
  <c r="AE361" i="1"/>
  <c r="AM361" i="1" s="1"/>
  <c r="AE363" i="1"/>
  <c r="AM363" i="1" s="1"/>
  <c r="AE366" i="1"/>
  <c r="AM366" i="1" s="1"/>
  <c r="AE369" i="1"/>
  <c r="AM369" i="1" s="1"/>
  <c r="AE371" i="1"/>
  <c r="AM371" i="1" s="1"/>
  <c r="AE374" i="1"/>
  <c r="AM374" i="1" s="1"/>
  <c r="AE377" i="1"/>
  <c r="AM377" i="1" s="1"/>
  <c r="AE379" i="1"/>
  <c r="AM379" i="1" s="1"/>
  <c r="AE382" i="1"/>
  <c r="AM382" i="1" s="1"/>
  <c r="AE385" i="1"/>
  <c r="AM385" i="1" s="1"/>
  <c r="AE387" i="1"/>
  <c r="AM387" i="1" s="1"/>
  <c r="AE390" i="1"/>
  <c r="AM390" i="1" s="1"/>
  <c r="AE397" i="1"/>
  <c r="AM397" i="1" s="1"/>
  <c r="AE399" i="1"/>
  <c r="AM399" i="1" s="1"/>
  <c r="AE402" i="1"/>
  <c r="AM402" i="1" s="1"/>
  <c r="AE405" i="1"/>
  <c r="AM405" i="1" s="1"/>
  <c r="AE407" i="1"/>
  <c r="AM407" i="1" s="1"/>
  <c r="AE410" i="1"/>
  <c r="AM410" i="1" s="1"/>
  <c r="AE413" i="1"/>
  <c r="AM413" i="1" s="1"/>
  <c r="AE415" i="1"/>
  <c r="AM415" i="1" s="1"/>
  <c r="AE418" i="1"/>
  <c r="AM418" i="1" s="1"/>
  <c r="AE421" i="1"/>
  <c r="AM421" i="1" s="1"/>
  <c r="AE423" i="1"/>
  <c r="AM423" i="1" s="1"/>
  <c r="AE426" i="1"/>
  <c r="AM426" i="1" s="1"/>
  <c r="AE428" i="1"/>
  <c r="AM428" i="1" s="1"/>
  <c r="AE430" i="1"/>
  <c r="AM430" i="1" s="1"/>
  <c r="AE432" i="1"/>
  <c r="AM432" i="1" s="1"/>
  <c r="AE434" i="1"/>
  <c r="AM434" i="1" s="1"/>
  <c r="AE981" i="1"/>
  <c r="AM981" i="1" s="1"/>
  <c r="AE1003" i="1"/>
  <c r="AM1003" i="1" s="1"/>
  <c r="AE932" i="1"/>
  <c r="AM932" i="1" s="1"/>
  <c r="AE197" i="1"/>
  <c r="AM197" i="1" s="1"/>
  <c r="AO12" i="1" l="1"/>
  <c r="AN981" i="1"/>
  <c r="AO981" i="1"/>
  <c r="AN432" i="1"/>
  <c r="AO432" i="1"/>
  <c r="AN423" i="1"/>
  <c r="AO423" i="1"/>
  <c r="AN413" i="1"/>
  <c r="AO413" i="1"/>
  <c r="AN402" i="1"/>
  <c r="AO402" i="1"/>
  <c r="AN397" i="1"/>
  <c r="AO397" i="1"/>
  <c r="AN382" i="1"/>
  <c r="AO382" i="1"/>
  <c r="AN371" i="1"/>
  <c r="AO371" i="1"/>
  <c r="AN361" i="1"/>
  <c r="AO361" i="1"/>
  <c r="AN349" i="1"/>
  <c r="AO349" i="1"/>
  <c r="AN338" i="1"/>
  <c r="AO338" i="1"/>
  <c r="AN327" i="1"/>
  <c r="AO327" i="1"/>
  <c r="AN317" i="1"/>
  <c r="AO317" i="1"/>
  <c r="AN302" i="1"/>
  <c r="AO302" i="1"/>
  <c r="AN291" i="1"/>
  <c r="AO291" i="1"/>
  <c r="AN281" i="1"/>
  <c r="AO281" i="1"/>
  <c r="AN275" i="1"/>
  <c r="AO275" i="1"/>
  <c r="AN266" i="1"/>
  <c r="AO266" i="1"/>
  <c r="AN258" i="1"/>
  <c r="AO258" i="1"/>
  <c r="AN250" i="1"/>
  <c r="AO250" i="1"/>
  <c r="AN455" i="1"/>
  <c r="AO455" i="1"/>
  <c r="AN964" i="1"/>
  <c r="AO964" i="1"/>
  <c r="AN304" i="1"/>
  <c r="AO304" i="1"/>
  <c r="AN368" i="1"/>
  <c r="AO368" i="1"/>
  <c r="AN396" i="1"/>
  <c r="AO396" i="1"/>
  <c r="AN332" i="1"/>
  <c r="AO332" i="1"/>
  <c r="AN966" i="1"/>
  <c r="AO966" i="1"/>
  <c r="AN994" i="1"/>
  <c r="AO994" i="1"/>
  <c r="AN431" i="1"/>
  <c r="AO431" i="1"/>
  <c r="AN427" i="1"/>
  <c r="AO427" i="1"/>
  <c r="AN417" i="1"/>
  <c r="AO417" i="1"/>
  <c r="AN406" i="1"/>
  <c r="AO406" i="1"/>
  <c r="AN395" i="1"/>
  <c r="AO395" i="1"/>
  <c r="AN393" i="1"/>
  <c r="AO393" i="1"/>
  <c r="AN383" i="1"/>
  <c r="AO383" i="1"/>
  <c r="AN373" i="1"/>
  <c r="AO373" i="1"/>
  <c r="AN362" i="1"/>
  <c r="AO362" i="1"/>
  <c r="AN350" i="1"/>
  <c r="AO350" i="1"/>
  <c r="AN345" i="1"/>
  <c r="AO345" i="1"/>
  <c r="AN334" i="1"/>
  <c r="AO334" i="1"/>
  <c r="AN323" i="1"/>
  <c r="AO323" i="1"/>
  <c r="AN318" i="1"/>
  <c r="AO318" i="1"/>
  <c r="AN311" i="1"/>
  <c r="AO311" i="1"/>
  <c r="AN301" i="1"/>
  <c r="AO301" i="1"/>
  <c r="AN295" i="1"/>
  <c r="AO295" i="1"/>
  <c r="AN285" i="1"/>
  <c r="AO285" i="1"/>
  <c r="AN274" i="1"/>
  <c r="AO274" i="1"/>
  <c r="AN265" i="1"/>
  <c r="AO265" i="1"/>
  <c r="AN261" i="1"/>
  <c r="AO261" i="1"/>
  <c r="AN253" i="1"/>
  <c r="AO253" i="1"/>
  <c r="AN245" i="1"/>
  <c r="AO245" i="1"/>
  <c r="AN963" i="1"/>
  <c r="AO963" i="1"/>
  <c r="AN384" i="1"/>
  <c r="AO384" i="1"/>
  <c r="AN280" i="1"/>
  <c r="AO280" i="1"/>
  <c r="AN336" i="1"/>
  <c r="AO336" i="1"/>
  <c r="AN404" i="1"/>
  <c r="AO404" i="1"/>
  <c r="AN340" i="1"/>
  <c r="AO340" i="1"/>
  <c r="AN308" i="1"/>
  <c r="AO308" i="1"/>
  <c r="AN197" i="1"/>
  <c r="AO197" i="1"/>
  <c r="AN1003" i="1"/>
  <c r="AO1003" i="1"/>
  <c r="AN434" i="1"/>
  <c r="AO434" i="1"/>
  <c r="AN430" i="1"/>
  <c r="AO430" i="1"/>
  <c r="AN426" i="1"/>
  <c r="AO426" i="1"/>
  <c r="AN421" i="1"/>
  <c r="AO421" i="1"/>
  <c r="AN415" i="1"/>
  <c r="AO415" i="1"/>
  <c r="AN410" i="1"/>
  <c r="AO410" i="1"/>
  <c r="AN405" i="1"/>
  <c r="AO405" i="1"/>
  <c r="AN399" i="1"/>
  <c r="AO399" i="1"/>
  <c r="AN390" i="1"/>
  <c r="AO390" i="1"/>
  <c r="AN385" i="1"/>
  <c r="AO385" i="1"/>
  <c r="AN379" i="1"/>
  <c r="AO379" i="1"/>
  <c r="AN374" i="1"/>
  <c r="AO374" i="1"/>
  <c r="AN369" i="1"/>
  <c r="AO369" i="1"/>
  <c r="AN363" i="1"/>
  <c r="AO363" i="1"/>
  <c r="AN358" i="1"/>
  <c r="AO358" i="1"/>
  <c r="AN351" i="1"/>
  <c r="AO351" i="1"/>
  <c r="AN346" i="1"/>
  <c r="AO346" i="1"/>
  <c r="AN341" i="1"/>
  <c r="AO341" i="1"/>
  <c r="AN335" i="1"/>
  <c r="AO335" i="1"/>
  <c r="AN330" i="1"/>
  <c r="AO330" i="1"/>
  <c r="AN325" i="1"/>
  <c r="AO325" i="1"/>
  <c r="AN319" i="1"/>
  <c r="AO319" i="1"/>
  <c r="AN310" i="1"/>
  <c r="AO310" i="1"/>
  <c r="AN305" i="1"/>
  <c r="AO305" i="1"/>
  <c r="AN299" i="1"/>
  <c r="AO299" i="1"/>
  <c r="AN294" i="1"/>
  <c r="AO294" i="1"/>
  <c r="AN289" i="1"/>
  <c r="AO289" i="1"/>
  <c r="AN283" i="1"/>
  <c r="AO283" i="1"/>
  <c r="AN278" i="1"/>
  <c r="AO278" i="1"/>
  <c r="AN273" i="1"/>
  <c r="AO273" i="1"/>
  <c r="AN268" i="1"/>
  <c r="AO268" i="1"/>
  <c r="AN264" i="1"/>
  <c r="AO264" i="1"/>
  <c r="AN260" i="1"/>
  <c r="AO260" i="1"/>
  <c r="AN256" i="1"/>
  <c r="AO256" i="1"/>
  <c r="AN252" i="1"/>
  <c r="AO252" i="1"/>
  <c r="AN248" i="1"/>
  <c r="AO248" i="1"/>
  <c r="AN244" i="1"/>
  <c r="AO244" i="1"/>
  <c r="AN912" i="1"/>
  <c r="AO912" i="1"/>
  <c r="AN400" i="1"/>
  <c r="AO400" i="1"/>
  <c r="AN328" i="1"/>
  <c r="AO328" i="1"/>
  <c r="AN288" i="1"/>
  <c r="AO288" i="1"/>
  <c r="AN408" i="1"/>
  <c r="AO408" i="1"/>
  <c r="AN344" i="1"/>
  <c r="AO344" i="1"/>
  <c r="AN412" i="1"/>
  <c r="AO412" i="1"/>
  <c r="AN380" i="1"/>
  <c r="AO380" i="1"/>
  <c r="AN348" i="1"/>
  <c r="AO348" i="1"/>
  <c r="AN316" i="1"/>
  <c r="AO316" i="1"/>
  <c r="AN284" i="1"/>
  <c r="AO284" i="1"/>
  <c r="AN190" i="1"/>
  <c r="AO190" i="1"/>
  <c r="AN961" i="1"/>
  <c r="AO961" i="1"/>
  <c r="AN433" i="1"/>
  <c r="AO433" i="1"/>
  <c r="AN429" i="1"/>
  <c r="AO429" i="1"/>
  <c r="AN425" i="1"/>
  <c r="AO425" i="1"/>
  <c r="AN419" i="1"/>
  <c r="AO419" i="1"/>
  <c r="AN414" i="1"/>
  <c r="AO414" i="1"/>
  <c r="AN409" i="1"/>
  <c r="AO409" i="1"/>
  <c r="AN403" i="1"/>
  <c r="AO403" i="1"/>
  <c r="AN398" i="1"/>
  <c r="AO398" i="1"/>
  <c r="AN394" i="1"/>
  <c r="AO394" i="1"/>
  <c r="AN391" i="1"/>
  <c r="AO391" i="1"/>
  <c r="AN386" i="1"/>
  <c r="AO386" i="1"/>
  <c r="AN381" i="1"/>
  <c r="AO381" i="1"/>
  <c r="AN375" i="1"/>
  <c r="AO375" i="1"/>
  <c r="AN370" i="1"/>
  <c r="AO370" i="1"/>
  <c r="AN365" i="1"/>
  <c r="AO365" i="1"/>
  <c r="AN359" i="1"/>
  <c r="AO359" i="1"/>
  <c r="AN353" i="1"/>
  <c r="AO353" i="1"/>
  <c r="AN347" i="1"/>
  <c r="AO347" i="1"/>
  <c r="AN342" i="1"/>
  <c r="AO342" i="1"/>
  <c r="AN337" i="1"/>
  <c r="AO337" i="1"/>
  <c r="AN331" i="1"/>
  <c r="AO331" i="1"/>
  <c r="AN326" i="1"/>
  <c r="AO326" i="1"/>
  <c r="AN321" i="1"/>
  <c r="AO321" i="1"/>
  <c r="AN315" i="1"/>
  <c r="AO315" i="1"/>
  <c r="AN313" i="1"/>
  <c r="AO313" i="1"/>
  <c r="AN309" i="1"/>
  <c r="AO309" i="1"/>
  <c r="AN303" i="1"/>
  <c r="AO303" i="1"/>
  <c r="AN298" i="1"/>
  <c r="AO298" i="1"/>
  <c r="AN293" i="1"/>
  <c r="AO293" i="1"/>
  <c r="AN287" i="1"/>
  <c r="AO287" i="1"/>
  <c r="AN282" i="1"/>
  <c r="AO282" i="1"/>
  <c r="AN277" i="1"/>
  <c r="AO277" i="1"/>
  <c r="AN271" i="1"/>
  <c r="AO271" i="1"/>
  <c r="AN267" i="1"/>
  <c r="AO267" i="1"/>
  <c r="AN263" i="1"/>
  <c r="AO263" i="1"/>
  <c r="AN259" i="1"/>
  <c r="AO259" i="1"/>
  <c r="AN255" i="1"/>
  <c r="AO255" i="1"/>
  <c r="AN251" i="1"/>
  <c r="AO251" i="1"/>
  <c r="AN247" i="1"/>
  <c r="AO247" i="1"/>
  <c r="AN243" i="1"/>
  <c r="AO243" i="1"/>
  <c r="AN911" i="1"/>
  <c r="AO911" i="1"/>
  <c r="AN424" i="1"/>
  <c r="AO424" i="1"/>
  <c r="AN360" i="1"/>
  <c r="AO360" i="1"/>
  <c r="AN296" i="1"/>
  <c r="AO296" i="1"/>
  <c r="AN416" i="1"/>
  <c r="AO416" i="1"/>
  <c r="AN352" i="1"/>
  <c r="AO352" i="1"/>
  <c r="AN420" i="1"/>
  <c r="AO420" i="1"/>
  <c r="AN388" i="1"/>
  <c r="AO388" i="1"/>
  <c r="AN356" i="1"/>
  <c r="AO356" i="1"/>
  <c r="AN324" i="1"/>
  <c r="AO324" i="1"/>
  <c r="AN292" i="1"/>
  <c r="AO292" i="1"/>
  <c r="AN932" i="1"/>
  <c r="AO932" i="1"/>
  <c r="AN428" i="1"/>
  <c r="AO428" i="1"/>
  <c r="AN418" i="1"/>
  <c r="AO418" i="1"/>
  <c r="AN407" i="1"/>
  <c r="AO407" i="1"/>
  <c r="AN387" i="1"/>
  <c r="AO387" i="1"/>
  <c r="AN377" i="1"/>
  <c r="AO377" i="1"/>
  <c r="AN366" i="1"/>
  <c r="AO366" i="1"/>
  <c r="AN355" i="1"/>
  <c r="AO355" i="1"/>
  <c r="AN343" i="1"/>
  <c r="AO343" i="1"/>
  <c r="AN333" i="1"/>
  <c r="AO333" i="1"/>
  <c r="AN322" i="1"/>
  <c r="AO322" i="1"/>
  <c r="AN307" i="1"/>
  <c r="AO307" i="1"/>
  <c r="AN297" i="1"/>
  <c r="AO297" i="1"/>
  <c r="AN286" i="1"/>
  <c r="AO286" i="1"/>
  <c r="AN270" i="1"/>
  <c r="AO270" i="1"/>
  <c r="AN262" i="1"/>
  <c r="AO262" i="1"/>
  <c r="AN254" i="1"/>
  <c r="AO254" i="1"/>
  <c r="AN246" i="1"/>
  <c r="AO246" i="1"/>
  <c r="AN376" i="1"/>
  <c r="AO376" i="1"/>
  <c r="AN272" i="1"/>
  <c r="AO272" i="1"/>
  <c r="AN312" i="1"/>
  <c r="AO312" i="1"/>
  <c r="AN364" i="1"/>
  <c r="AO364" i="1"/>
  <c r="AN300" i="1"/>
  <c r="AO300" i="1"/>
  <c r="AN202" i="1"/>
  <c r="AO202" i="1"/>
  <c r="AN422" i="1"/>
  <c r="AO422" i="1"/>
  <c r="AN411" i="1"/>
  <c r="AO411" i="1"/>
  <c r="AN401" i="1"/>
  <c r="AO401" i="1"/>
  <c r="AN389" i="1"/>
  <c r="AO389" i="1"/>
  <c r="AN378" i="1"/>
  <c r="AO378" i="1"/>
  <c r="AN367" i="1"/>
  <c r="AO367" i="1"/>
  <c r="AN357" i="1"/>
  <c r="AO357" i="1"/>
  <c r="AN339" i="1"/>
  <c r="AO339" i="1"/>
  <c r="AN329" i="1"/>
  <c r="AO329" i="1"/>
  <c r="AN314" i="1"/>
  <c r="AO314" i="1"/>
  <c r="AN306" i="1"/>
  <c r="AO306" i="1"/>
  <c r="AN290" i="1"/>
  <c r="AO290" i="1"/>
  <c r="AN279" i="1"/>
  <c r="AO279" i="1"/>
  <c r="AN269" i="1"/>
  <c r="AO269" i="1"/>
  <c r="AN257" i="1"/>
  <c r="AO257" i="1"/>
  <c r="AN249" i="1"/>
  <c r="AO249" i="1"/>
  <c r="AN855" i="1"/>
  <c r="AO855" i="1"/>
  <c r="AN320" i="1"/>
  <c r="AO320" i="1"/>
  <c r="AN392" i="1"/>
  <c r="AO392" i="1"/>
  <c r="AN372" i="1"/>
  <c r="AO372" i="1"/>
  <c r="AN276" i="1"/>
  <c r="AO276" i="1"/>
  <c r="AE104" i="1"/>
  <c r="AM104" i="1" s="1"/>
  <c r="AE14" i="1"/>
  <c r="AE16" i="1"/>
  <c r="AM16" i="1" s="1"/>
  <c r="AE15" i="1"/>
  <c r="AM15" i="1" s="1"/>
  <c r="AE1031" i="1" l="1"/>
  <c r="AE1030" i="1"/>
  <c r="AM14" i="1"/>
  <c r="AO14" i="1" s="1"/>
  <c r="AN15" i="1"/>
  <c r="AO15" i="1"/>
  <c r="AN16" i="1"/>
  <c r="AO16" i="1"/>
  <c r="AN104" i="1"/>
  <c r="AO104" i="1"/>
  <c r="AM1031" i="1" l="1"/>
  <c r="AM1030" i="1"/>
  <c r="AN14" i="1"/>
</calcChain>
</file>

<file path=xl/sharedStrings.xml><?xml version="1.0" encoding="utf-8"?>
<sst xmlns="http://schemas.openxmlformats.org/spreadsheetml/2006/main" count="43401" uniqueCount="1686">
  <si>
    <t>所　　在　　地</t>
    <rPh sb="0" eb="1">
      <t>ショ</t>
    </rPh>
    <rPh sb="3" eb="4">
      <t>ザイ</t>
    </rPh>
    <rPh sb="6" eb="7">
      <t>チ</t>
    </rPh>
    <phoneticPr fontId="1"/>
  </si>
  <si>
    <t>設置場所</t>
    <rPh sb="0" eb="2">
      <t>セッチ</t>
    </rPh>
    <rPh sb="2" eb="4">
      <t>バショ</t>
    </rPh>
    <phoneticPr fontId="1"/>
  </si>
  <si>
    <t>所属
（部局等）</t>
    <rPh sb="0" eb="2">
      <t>ショゾク</t>
    </rPh>
    <rPh sb="4" eb="6">
      <t>ブキョク</t>
    </rPh>
    <rPh sb="6" eb="7">
      <t>トウ</t>
    </rPh>
    <phoneticPr fontId="1"/>
  </si>
  <si>
    <t>施設名</t>
    <rPh sb="0" eb="2">
      <t>シセツ</t>
    </rPh>
    <rPh sb="2" eb="3">
      <t>メイ</t>
    </rPh>
    <phoneticPr fontId="1"/>
  </si>
  <si>
    <t>資産名</t>
    <rPh sb="0" eb="2">
      <t>シサン</t>
    </rPh>
    <rPh sb="2" eb="3">
      <t>メイ</t>
    </rPh>
    <phoneticPr fontId="1"/>
  </si>
  <si>
    <t>リース
区分</t>
    <rPh sb="4" eb="6">
      <t>クブン</t>
    </rPh>
    <phoneticPr fontId="1"/>
  </si>
  <si>
    <t>耐用年数分類</t>
    <rPh sb="0" eb="2">
      <t>タイヨウ</t>
    </rPh>
    <rPh sb="2" eb="4">
      <t>ネンスウ</t>
    </rPh>
    <rPh sb="4" eb="6">
      <t>ブンルイ</t>
    </rPh>
    <phoneticPr fontId="1"/>
  </si>
  <si>
    <t>取得年月日</t>
    <rPh sb="0" eb="2">
      <t>シュトク</t>
    </rPh>
    <rPh sb="2" eb="5">
      <t>ネンガッピ</t>
    </rPh>
    <phoneticPr fontId="1"/>
  </si>
  <si>
    <t>取得
年度</t>
    <rPh sb="0" eb="2">
      <t>シュトク</t>
    </rPh>
    <rPh sb="3" eb="5">
      <t>ネンド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</si>
  <si>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1"/>
  </si>
  <si>
    <t>取得価額等</t>
    <rPh sb="0" eb="2">
      <t>シュトク</t>
    </rPh>
    <rPh sb="2" eb="4">
      <t>カガク</t>
    </rPh>
    <rPh sb="4" eb="5">
      <t>トウ</t>
    </rPh>
    <phoneticPr fontId="1"/>
  </si>
  <si>
    <t>取得決定方法</t>
    <rPh sb="0" eb="2">
      <t>シュトク</t>
    </rPh>
    <rPh sb="2" eb="4">
      <t>ケッテイ</t>
    </rPh>
    <rPh sb="4" eb="6">
      <t>ホウホウ</t>
    </rPh>
    <phoneticPr fontId="1"/>
  </si>
  <si>
    <t>算定資料</t>
    <rPh sb="0" eb="2">
      <t>サンテイ</t>
    </rPh>
    <rPh sb="2" eb="4">
      <t>シリョウ</t>
    </rPh>
    <phoneticPr fontId="1"/>
  </si>
  <si>
    <t>所有
割合</t>
    <rPh sb="0" eb="2">
      <t>ショユウ</t>
    </rPh>
    <rPh sb="3" eb="5">
      <t>ワリアイ</t>
    </rPh>
    <phoneticPr fontId="1"/>
  </si>
  <si>
    <t>増減
異動前簿価
（期首簿価）</t>
    <rPh sb="0" eb="2">
      <t>ゾウゲン</t>
    </rPh>
    <rPh sb="3" eb="5">
      <t>イドウ</t>
    </rPh>
    <rPh sb="5" eb="6">
      <t>マエ</t>
    </rPh>
    <rPh sb="6" eb="8">
      <t>ボカ</t>
    </rPh>
    <rPh sb="10" eb="12">
      <t>キシュ</t>
    </rPh>
    <rPh sb="12" eb="14">
      <t>ボカ</t>
    </rPh>
    <phoneticPr fontId="1"/>
  </si>
  <si>
    <t>会計区分</t>
    <rPh sb="0" eb="2">
      <t>カイケイ</t>
    </rPh>
    <rPh sb="2" eb="4">
      <t>クブン</t>
    </rPh>
    <phoneticPr fontId="1"/>
  </si>
  <si>
    <t>数量</t>
    <rPh sb="0" eb="2">
      <t>スウリョウ</t>
    </rPh>
    <phoneticPr fontId="1"/>
  </si>
  <si>
    <t>階数
（建物）</t>
    <rPh sb="0" eb="2">
      <t>カイスウ</t>
    </rPh>
    <rPh sb="4" eb="6">
      <t>タテモノ</t>
    </rPh>
    <phoneticPr fontId="1"/>
  </si>
  <si>
    <t>地目
（土地）</t>
    <rPh sb="0" eb="2">
      <t>チモク</t>
    </rPh>
    <rPh sb="4" eb="6">
      <t>トチ</t>
    </rPh>
    <phoneticPr fontId="1"/>
  </si>
  <si>
    <t>目的別
資産区分</t>
    <rPh sb="0" eb="2">
      <t>モクテキ</t>
    </rPh>
    <rPh sb="2" eb="3">
      <t>ベツ</t>
    </rPh>
    <rPh sb="4" eb="6">
      <t>シサン</t>
    </rPh>
    <rPh sb="6" eb="8">
      <t>クブン</t>
    </rPh>
    <phoneticPr fontId="1"/>
  </si>
  <si>
    <t>財産区分</t>
    <rPh sb="0" eb="2">
      <t>ザイサン</t>
    </rPh>
    <rPh sb="2" eb="4">
      <t>クブン</t>
    </rPh>
    <phoneticPr fontId="1"/>
  </si>
  <si>
    <t>公有財産
台帳番号</t>
    <rPh sb="0" eb="2">
      <t>コウユウ</t>
    </rPh>
    <rPh sb="2" eb="4">
      <t>ザイサン</t>
    </rPh>
    <rPh sb="5" eb="7">
      <t>ダイチョウ</t>
    </rPh>
    <rPh sb="7" eb="9">
      <t>バンゴウ</t>
    </rPh>
    <phoneticPr fontId="1"/>
  </si>
  <si>
    <t>摘　　　　　　　　　　要</t>
    <rPh sb="0" eb="1">
      <t>ツム</t>
    </rPh>
    <rPh sb="11" eb="12">
      <t>ヨウ</t>
    </rPh>
    <phoneticPr fontId="1"/>
  </si>
  <si>
    <t>構　　　造</t>
    <rPh sb="0" eb="1">
      <t>コウ</t>
    </rPh>
    <rPh sb="4" eb="5">
      <t>ゾウ</t>
    </rPh>
    <phoneticPr fontId="1"/>
  </si>
  <si>
    <t>耐用
年数</t>
    <rPh sb="0" eb="2">
      <t>タイヨウ</t>
    </rPh>
    <rPh sb="3" eb="5">
      <t>ネンスウ</t>
    </rPh>
    <phoneticPr fontId="1"/>
  </si>
  <si>
    <t>単位</t>
    <rPh sb="0" eb="2">
      <t>タンイ</t>
    </rPh>
    <phoneticPr fontId="1"/>
  </si>
  <si>
    <t>宇城市松橋町久具396-2</t>
    <rPh sb="0" eb="3">
      <t>ウキシ</t>
    </rPh>
    <rPh sb="3" eb="6">
      <t>マツバセマチ</t>
    </rPh>
    <rPh sb="6" eb="8">
      <t>ヒサグ</t>
    </rPh>
    <phoneticPr fontId="2"/>
  </si>
  <si>
    <t>総務課</t>
    <rPh sb="0" eb="3">
      <t>ソウムカ</t>
    </rPh>
    <phoneticPr fontId="2"/>
  </si>
  <si>
    <t>連合事務所</t>
    <rPh sb="0" eb="2">
      <t>レンゴウ</t>
    </rPh>
    <rPh sb="2" eb="4">
      <t>ジム</t>
    </rPh>
    <rPh sb="4" eb="5">
      <t>ショ</t>
    </rPh>
    <phoneticPr fontId="2"/>
  </si>
  <si>
    <t>宇城広域連合事務所</t>
  </si>
  <si>
    <t>一括</t>
    <rPh sb="0" eb="2">
      <t>イッカツ</t>
    </rPh>
    <phoneticPr fontId="2"/>
  </si>
  <si>
    <t>鉄筋コンクリート造</t>
  </si>
  <si>
    <t>再調達原価</t>
    <rPh sb="0" eb="3">
      <t>サイチョウタツ</t>
    </rPh>
    <rPh sb="3" eb="5">
      <t>ゲンカ</t>
    </rPh>
    <phoneticPr fontId="2"/>
  </si>
  <si>
    <t>共済台帳</t>
    <rPh sb="0" eb="2">
      <t>キョウサイ</t>
    </rPh>
    <rPh sb="2" eb="4">
      <t>ダイチョウ</t>
    </rPh>
    <phoneticPr fontId="2"/>
  </si>
  <si>
    <t>一般会計</t>
    <rPh sb="0" eb="2">
      <t>イッパン</t>
    </rPh>
    <rPh sb="2" eb="4">
      <t>カイケイ</t>
    </rPh>
    <phoneticPr fontId="2"/>
  </si>
  <si>
    <t>㎡</t>
  </si>
  <si>
    <t>総務</t>
    <rPh sb="0" eb="2">
      <t>ソウム</t>
    </rPh>
    <phoneticPr fontId="2"/>
  </si>
  <si>
    <t>行政財産</t>
    <rPh sb="0" eb="2">
      <t>ギョウセイ</t>
    </rPh>
    <rPh sb="2" eb="4">
      <t>ザイサン</t>
    </rPh>
    <phoneticPr fontId="2"/>
  </si>
  <si>
    <t>統一モデル科目</t>
    <phoneticPr fontId="3"/>
  </si>
  <si>
    <t>増減
異動後簿価
（期末簿価）</t>
    <rPh sb="0" eb="2">
      <t>ゾウゲン</t>
    </rPh>
    <rPh sb="3" eb="5">
      <t>イドウ</t>
    </rPh>
    <rPh sb="5" eb="6">
      <t>ゴ</t>
    </rPh>
    <rPh sb="6" eb="8">
      <t>ボカ</t>
    </rPh>
    <rPh sb="10" eb="12">
      <t>キマツ</t>
    </rPh>
    <rPh sb="12" eb="14">
      <t>ボカ</t>
    </rPh>
    <phoneticPr fontId="1"/>
  </si>
  <si>
    <t>会計年度（和暦）</t>
    <rPh sb="0" eb="2">
      <t>カイケイ</t>
    </rPh>
    <rPh sb="2" eb="4">
      <t>ネンド</t>
    </rPh>
    <rPh sb="5" eb="7">
      <t>ワレキ</t>
    </rPh>
    <phoneticPr fontId="3"/>
  </si>
  <si>
    <t>会計年度（西暦）</t>
    <rPh sb="0" eb="2">
      <t>カイケイ</t>
    </rPh>
    <rPh sb="2" eb="4">
      <t>ネンド</t>
    </rPh>
    <rPh sb="5" eb="7">
      <t>セイレキ</t>
    </rPh>
    <phoneticPr fontId="3"/>
  </si>
  <si>
    <t>宇城広域連合事務所　改修</t>
  </si>
  <si>
    <t>取得原価</t>
    <rPh sb="0" eb="2">
      <t>シュトク</t>
    </rPh>
    <rPh sb="2" eb="4">
      <t>ゲンカ</t>
    </rPh>
    <phoneticPr fontId="2"/>
  </si>
  <si>
    <t>工事設計書</t>
    <rPh sb="0" eb="2">
      <t>コウジ</t>
    </rPh>
    <rPh sb="2" eb="5">
      <t>セッケイショ</t>
    </rPh>
    <phoneticPr fontId="2"/>
  </si>
  <si>
    <t>式</t>
    <rPh sb="0" eb="1">
      <t>シキ</t>
    </rPh>
    <phoneticPr fontId="2"/>
  </si>
  <si>
    <t>外構工事含む</t>
    <rPh sb="0" eb="4">
      <t>ガイコウコウジ</t>
    </rPh>
    <rPh sb="4" eb="5">
      <t>フク</t>
    </rPh>
    <phoneticPr fontId="2"/>
  </si>
  <si>
    <t>宇城広域連合事務所　電気設備改修</t>
  </si>
  <si>
    <t>宇城広域連合事務所　機械設備改修</t>
  </si>
  <si>
    <t>宇城広域連合事務所　カーポート</t>
    <rPh sb="0" eb="2">
      <t>ウキ</t>
    </rPh>
    <rPh sb="2" eb="4">
      <t>コウイキ</t>
    </rPh>
    <rPh sb="4" eb="6">
      <t>レンゴウ</t>
    </rPh>
    <rPh sb="6" eb="8">
      <t>ジム</t>
    </rPh>
    <rPh sb="8" eb="9">
      <t>ショ</t>
    </rPh>
    <phoneticPr fontId="2"/>
  </si>
  <si>
    <t>金属製</t>
    <rPh sb="0" eb="2">
      <t>キンゾク</t>
    </rPh>
    <rPh sb="2" eb="3">
      <t>セイ</t>
    </rPh>
    <phoneticPr fontId="2"/>
  </si>
  <si>
    <t>備忘価格</t>
    <rPh sb="0" eb="2">
      <t>ビボウ</t>
    </rPh>
    <rPh sb="2" eb="4">
      <t>カカク</t>
    </rPh>
    <phoneticPr fontId="2"/>
  </si>
  <si>
    <t>箇所</t>
    <rPh sb="0" eb="2">
      <t>カショ</t>
    </rPh>
    <phoneticPr fontId="2"/>
  </si>
  <si>
    <t>カローラ　熊本500す２０－３０</t>
  </si>
  <si>
    <t>備品台帳</t>
    <rPh sb="0" eb="2">
      <t>ビヒン</t>
    </rPh>
    <rPh sb="2" eb="4">
      <t>ダイチョウ</t>
    </rPh>
    <phoneticPr fontId="2"/>
  </si>
  <si>
    <t>ダイハツミライース　熊本581え75-92</t>
    <rPh sb="10" eb="12">
      <t>クマモト</t>
    </rPh>
    <phoneticPr fontId="2"/>
  </si>
  <si>
    <t>ダイハツハイゼットカーゴ　熊本480つ89-66</t>
    <rPh sb="13" eb="15">
      <t>クマモト</t>
    </rPh>
    <phoneticPr fontId="2"/>
  </si>
  <si>
    <t>台</t>
    <rPh sb="0" eb="1">
      <t>ダイ</t>
    </rPh>
    <phoneticPr fontId="2"/>
  </si>
  <si>
    <t>宇城市松橋町久具字井手下396-2</t>
  </si>
  <si>
    <t>再調達原価</t>
    <rPh sb="0" eb="5">
      <t>サイチョウタツゲンカ</t>
    </rPh>
    <phoneticPr fontId="2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</si>
  <si>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2"/>
  </si>
  <si>
    <t>宇城市松橋町久具字井手下396-4</t>
  </si>
  <si>
    <t>宅地</t>
    <rPh sb="0" eb="2">
      <t>タクチ</t>
    </rPh>
    <phoneticPr fontId="1"/>
  </si>
  <si>
    <t>宇城市不知火町小曽部1895-1</t>
    <rPh sb="0" eb="3">
      <t>ウキシ</t>
    </rPh>
    <rPh sb="3" eb="6">
      <t>シラヌイ</t>
    </rPh>
    <rPh sb="6" eb="7">
      <t>マチ</t>
    </rPh>
    <rPh sb="7" eb="10">
      <t>コソブ</t>
    </rPh>
    <phoneticPr fontId="2"/>
  </si>
  <si>
    <t>環境衛生課</t>
    <rPh sb="0" eb="2">
      <t>カンキョウ</t>
    </rPh>
    <rPh sb="2" eb="5">
      <t>エイセイカ</t>
    </rPh>
    <phoneticPr fontId="2"/>
  </si>
  <si>
    <t>龍燈苑</t>
    <rPh sb="0" eb="1">
      <t>リュウ</t>
    </rPh>
    <rPh sb="1" eb="2">
      <t>トウ</t>
    </rPh>
    <rPh sb="2" eb="3">
      <t>エン</t>
    </rPh>
    <phoneticPr fontId="2"/>
  </si>
  <si>
    <t>龍燈苑</t>
  </si>
  <si>
    <t>龍燈苑 車庫</t>
  </si>
  <si>
    <t>鉄骨造</t>
  </si>
  <si>
    <t>環境衛生</t>
    <rPh sb="0" eb="2">
      <t>カンキョウ</t>
    </rPh>
    <rPh sb="2" eb="4">
      <t>エイセイ</t>
    </rPh>
    <phoneticPr fontId="2"/>
  </si>
  <si>
    <t>炉機械室2F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</si>
  <si>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</si>
  <si>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</si>
  <si>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</si>
  <si>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</si>
  <si>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</si>
  <si>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</si>
  <si>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</si>
  <si>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</si>
  <si>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</si>
  <si>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</si>
  <si>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</si>
  <si>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系列</t>
  </si>
  <si>
    <t>基</t>
  </si>
  <si>
    <t>短煙突</t>
    <rPh sb="0" eb="1">
      <t>タン</t>
    </rPh>
    <rPh sb="1" eb="2">
      <t>ケムリ</t>
    </rPh>
    <rPh sb="2" eb="3">
      <t>ツ</t>
    </rPh>
    <phoneticPr fontId="2"/>
  </si>
  <si>
    <t>式</t>
  </si>
  <si>
    <t>面</t>
  </si>
  <si>
    <t>220KVA</t>
  </si>
  <si>
    <t>龍燈苑 ST-1　合併処理浄化槽</t>
  </si>
  <si>
    <t>FRP製</t>
    <rPh sb="3" eb="4">
      <t>セイ</t>
    </rPh>
    <phoneticPr fontId="2"/>
  </si>
  <si>
    <t>龍燈苑 駐車場舗装</t>
  </si>
  <si>
    <t>アスファルト舗装</t>
  </si>
  <si>
    <t>龍燈苑 側溝</t>
  </si>
  <si>
    <t>龍燈苑 屋外附帯設備</t>
    <rPh sb="4" eb="6">
      <t>オクガイ</t>
    </rPh>
    <rPh sb="6" eb="8">
      <t>フタイ</t>
    </rPh>
    <rPh sb="8" eb="10">
      <t>セツビ</t>
    </rPh>
    <phoneticPr fontId="2"/>
  </si>
  <si>
    <t>事業経費一覧</t>
    <rPh sb="0" eb="2">
      <t>ジギョウ</t>
    </rPh>
    <rPh sb="2" eb="4">
      <t>ケイヒ</t>
    </rPh>
    <rPh sb="4" eb="6">
      <t>イチラン</t>
    </rPh>
    <phoneticPr fontId="2"/>
  </si>
  <si>
    <t>龍燈苑 景石・六方石工　やすらぎの庭（石庭）</t>
  </si>
  <si>
    <t>龍燈苑 モニュメント（希望）</t>
  </si>
  <si>
    <t>石造</t>
    <rPh sb="0" eb="1">
      <t>イシ</t>
    </rPh>
    <rPh sb="1" eb="2">
      <t>ヅク</t>
    </rPh>
    <phoneticPr fontId="2"/>
  </si>
  <si>
    <t>龍燈苑 施設入口看板</t>
  </si>
  <si>
    <t>台</t>
  </si>
  <si>
    <t>120人槽</t>
    <rPh sb="3" eb="4">
      <t>ニン</t>
    </rPh>
    <rPh sb="4" eb="5">
      <t>ソウ</t>
    </rPh>
    <phoneticPr fontId="2"/>
  </si>
  <si>
    <t>アスファルト舗装</t>
    <rPh sb="6" eb="8">
      <t>ホソウ</t>
    </rPh>
    <phoneticPr fontId="2"/>
  </si>
  <si>
    <t>自由勾配側溝他</t>
    <rPh sb="0" eb="2">
      <t>ジユウ</t>
    </rPh>
    <rPh sb="2" eb="4">
      <t>コウバイ</t>
    </rPh>
    <rPh sb="4" eb="6">
      <t>ソッコウ</t>
    </rPh>
    <rPh sb="6" eb="7">
      <t>ホカ</t>
    </rPh>
    <phoneticPr fontId="2"/>
  </si>
  <si>
    <t>霊灰塔含む</t>
    <rPh sb="0" eb="1">
      <t>レイ</t>
    </rPh>
    <rPh sb="1" eb="2">
      <t>ハイ</t>
    </rPh>
    <rPh sb="2" eb="3">
      <t>トウ</t>
    </rPh>
    <rPh sb="3" eb="4">
      <t>フク</t>
    </rPh>
    <phoneticPr fontId="2"/>
  </si>
  <si>
    <t>箇所</t>
  </si>
  <si>
    <t>2800*1500　OS-1施設名サインA</t>
  </si>
  <si>
    <t>炉機械室1F</t>
  </si>
  <si>
    <t>龍燈苑 主焼却炉(炉設備)　　No.1　</t>
  </si>
  <si>
    <t>龍燈苑 主焼却炉(炉設備)　　No.2</t>
  </si>
  <si>
    <t>龍燈苑 主焼却炉(炉設備)　　No.3</t>
  </si>
  <si>
    <t>龍燈苑 主焼却炉(炉設備)　　No.4</t>
  </si>
  <si>
    <t>龍燈苑 再燃焼却炉(炉設備)　　No.1</t>
  </si>
  <si>
    <t>龍燈苑 再燃焼却炉(炉設備)　　No.2</t>
  </si>
  <si>
    <t>龍燈苑 再燃焼却炉(炉設備)　　No.3</t>
  </si>
  <si>
    <t>龍燈苑 再燃焼却炉(炉設備)　　No.4</t>
  </si>
  <si>
    <t>龍燈苑 炉内台車(炉設備)　　　No.1</t>
  </si>
  <si>
    <t>龍燈苑 炉内台車(炉設備)　　　No.2</t>
  </si>
  <si>
    <t>龍燈苑 炉内台車(炉設備)　　　No.3</t>
  </si>
  <si>
    <t>龍燈苑 炉内台車(炉設備)　　　No.4</t>
  </si>
  <si>
    <t>龍燈苑 主焼却用バーナー(燃焼設備)　No.1</t>
  </si>
  <si>
    <t>龍燈苑 主焼却用バーナー(燃焼設備)　No.2</t>
  </si>
  <si>
    <t>龍燈苑 主焼却用バーナー(燃焼設備)　No.3</t>
  </si>
  <si>
    <t>龍燈苑 主焼却用バーナー(燃焼設備)　No.4</t>
  </si>
  <si>
    <t>龍燈苑 再焼却用バーナー(燃焼設備)　No.1</t>
  </si>
  <si>
    <t>龍燈苑 再焼却用バーナー(燃焼設備)　No.2</t>
  </si>
  <si>
    <t>龍燈苑 再焼却用バーナー(燃焼設備)　No.3</t>
  </si>
  <si>
    <t>龍燈苑 再焼却用バーナー(燃焼設備)　No.4</t>
  </si>
  <si>
    <t>ポンプ室</t>
  </si>
  <si>
    <t>龍燈苑 燃料供給装置(燃焼設備)　　</t>
  </si>
  <si>
    <t>龍燈苑 燃焼空気送風設備(燃焼設備)　No.1</t>
  </si>
  <si>
    <t>龍燈苑 燃焼空気送風設備(燃焼設備)　No.2</t>
  </si>
  <si>
    <t>龍燈苑 冷却用熱交換器(排ガス処理装置)　No.1</t>
  </si>
  <si>
    <t>龍燈苑 冷却用熱交換器(排ガス処理装置)　No.2</t>
  </si>
  <si>
    <t>龍燈苑 排ガス冷却ファン(排ガス処理装置)　No.1</t>
  </si>
  <si>
    <t>龍燈苑 排ガス冷却ファン(排ガス処理装置)　No.2</t>
  </si>
  <si>
    <t>龍燈苑 除塵設備(排ガス処理装置)　No.1</t>
  </si>
  <si>
    <t>龍燈苑 除塵設備(排ガス処理装置)　No.2</t>
  </si>
  <si>
    <t>龍燈苑 触媒式ダイオキシン類分解除却装置(排ガス処理装置)　No.1</t>
  </si>
  <si>
    <t>龍燈苑 触媒式ダイオキシン類分解除却装置(排ガス処理装置)　No.2</t>
  </si>
  <si>
    <t>炉機械室2</t>
  </si>
  <si>
    <t>龍燈苑 強制排気設備(排気装置)　　No.1</t>
  </si>
  <si>
    <t>龍燈苑 強制排気設備(排気装置)　　No.2</t>
  </si>
  <si>
    <t>龍燈苑 炉前冷却室(附属設備Ⅰ)　　No.1</t>
  </si>
  <si>
    <t>龍燈苑 炉前冷却室(附属設備Ⅰ)　　No.2</t>
  </si>
  <si>
    <t>龍燈苑 炉前冷却室(附属設備Ⅰ)　　No.3</t>
  </si>
  <si>
    <t>龍燈苑 炉前冷却室(附属設備Ⅰ)　　No.4</t>
  </si>
  <si>
    <t>龍燈苑 炉内台車移送設備(附属設備Ⅰ)　　No.1</t>
  </si>
  <si>
    <t>龍燈苑 炉内台車移送設備(附属設備Ⅰ)　　No.2</t>
  </si>
  <si>
    <t>龍燈苑 炉内台車移送設備(附属設備Ⅰ)　　No.3</t>
  </si>
  <si>
    <t>龍燈苑 炉内台車移送設備(附属設備Ⅰ)　　No.4</t>
  </si>
  <si>
    <t>残灰室</t>
  </si>
  <si>
    <t>龍燈苑 残灰処理設備(附属設備Ⅰ)　　</t>
  </si>
  <si>
    <t>龍燈苑 集塵処理設備(附属設備Ⅰ)　　</t>
  </si>
  <si>
    <t>龍燈苑 動力制御盤(電気・計装設備)　　</t>
  </si>
  <si>
    <t>監視室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</si>
  <si>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</si>
  <si>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</si>
  <si>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</si>
  <si>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</si>
  <si>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　　No.1</t>
  </si>
  <si>
    <t>龍燈苑 CO，CO2分析計(電気・計装設備)　　No.2</t>
  </si>
  <si>
    <t>龍燈苑 再燃出口O2濃度計(電気・計装設備)　　No.1</t>
  </si>
  <si>
    <t>龍燈苑 再燃出口O2濃度計(電気・計装設備)　　No.2</t>
  </si>
  <si>
    <t>龍燈苑 再燃出口O2濃度計(電気・計装設備)　　No.3</t>
  </si>
  <si>
    <t>龍燈苑 再燃出口O2濃度計(電気・計装設備)　　No.4</t>
  </si>
  <si>
    <t>龍燈苑 排ガス監視モニター設備(電気・計装設備)　</t>
  </si>
  <si>
    <t>龍燈苑 その他計装設備(電気・計装設備)</t>
  </si>
  <si>
    <t>火葬炉予備台車</t>
  </si>
  <si>
    <t>電動出人方式</t>
    <rPh sb="0" eb="2">
      <t>デンドウ</t>
    </rPh>
    <rPh sb="2" eb="3">
      <t>デ</t>
    </rPh>
    <rPh sb="3" eb="4">
      <t>ヒト</t>
    </rPh>
    <rPh sb="4" eb="6">
      <t>ホウシキ</t>
    </rPh>
    <phoneticPr fontId="2"/>
  </si>
  <si>
    <t>低圧空気噴霧式</t>
    <rPh sb="0" eb="2">
      <t>テイアツ</t>
    </rPh>
    <rPh sb="2" eb="4">
      <t>クウキ</t>
    </rPh>
    <rPh sb="4" eb="6">
      <t>フンム</t>
    </rPh>
    <rPh sb="6" eb="7">
      <t>シキ</t>
    </rPh>
    <phoneticPr fontId="2"/>
  </si>
  <si>
    <t>組</t>
  </si>
  <si>
    <t>7.5kw</t>
  </si>
  <si>
    <t>熱交換方式</t>
    <rPh sb="0" eb="3">
      <t>ネツコウカン</t>
    </rPh>
    <rPh sb="3" eb="5">
      <t>ホウシキ</t>
    </rPh>
    <phoneticPr fontId="2"/>
  </si>
  <si>
    <t>ターボンファン</t>
  </si>
  <si>
    <t>バグフィルター方式</t>
    <rPh sb="7" eb="9">
      <t>ホウシキ</t>
    </rPh>
    <phoneticPr fontId="2"/>
  </si>
  <si>
    <t>触媒式ダイオキシン類分解除却装置</t>
    <rPh sb="0" eb="2">
      <t>ショクバイ</t>
    </rPh>
    <rPh sb="2" eb="3">
      <t>シキ</t>
    </rPh>
    <rPh sb="9" eb="10">
      <t>ルイ</t>
    </rPh>
    <rPh sb="10" eb="12">
      <t>ブンカイ</t>
    </rPh>
    <rPh sb="12" eb="14">
      <t>ジョキャク</t>
    </rPh>
    <rPh sb="14" eb="16">
      <t>ソウチ</t>
    </rPh>
    <phoneticPr fontId="2"/>
  </si>
  <si>
    <t>個室ボックス型</t>
    <rPh sb="0" eb="2">
      <t>コシツ</t>
    </rPh>
    <rPh sb="6" eb="7">
      <t>ガタ</t>
    </rPh>
    <phoneticPr fontId="2"/>
  </si>
  <si>
    <t>チェーンプッシャー方式</t>
    <rPh sb="9" eb="11">
      <t>ホウシキ</t>
    </rPh>
    <phoneticPr fontId="2"/>
  </si>
  <si>
    <t>真空吸引式</t>
    <rPh sb="0" eb="2">
      <t>シンクウ</t>
    </rPh>
    <rPh sb="2" eb="4">
      <t>キュウイン</t>
    </rPh>
    <rPh sb="4" eb="5">
      <t>シキ</t>
    </rPh>
    <phoneticPr fontId="2"/>
  </si>
  <si>
    <t>鋼板製自立閉鎖型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phoneticPr fontId="2"/>
  </si>
  <si>
    <t>パソコン方式</t>
    <rPh sb="4" eb="6">
      <t>ホウシキ</t>
    </rPh>
    <phoneticPr fontId="2"/>
  </si>
  <si>
    <t>鋼板製自立閉鎖型（炉圧制御装置・冷却前室制御装置含む）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rPh sb="9" eb="10">
      <t>ロ</t>
    </rPh>
    <rPh sb="10" eb="11">
      <t>アツ</t>
    </rPh>
    <rPh sb="11" eb="13">
      <t>セイギョ</t>
    </rPh>
    <rPh sb="13" eb="15">
      <t>ソウチ</t>
    </rPh>
    <rPh sb="16" eb="18">
      <t>レイキャク</t>
    </rPh>
    <rPh sb="18" eb="19">
      <t>マエ</t>
    </rPh>
    <rPh sb="19" eb="20">
      <t>シツ</t>
    </rPh>
    <rPh sb="20" eb="22">
      <t>セイギョ</t>
    </rPh>
    <rPh sb="22" eb="24">
      <t>ソウチ</t>
    </rPh>
    <rPh sb="24" eb="25">
      <t>フク</t>
    </rPh>
    <phoneticPr fontId="2"/>
  </si>
  <si>
    <t>低電位電解方式</t>
    <rPh sb="0" eb="3">
      <t>テイデンイ</t>
    </rPh>
    <rPh sb="3" eb="5">
      <t>デンカイ</t>
    </rPh>
    <rPh sb="5" eb="7">
      <t>ホウシキ</t>
    </rPh>
    <phoneticPr fontId="2"/>
  </si>
  <si>
    <t>ジルコニア式</t>
    <rPh sb="5" eb="6">
      <t>シキ</t>
    </rPh>
    <phoneticPr fontId="2"/>
  </si>
  <si>
    <t>液晶モニター，切替式</t>
    <rPh sb="0" eb="2">
      <t>エキショウ</t>
    </rPh>
    <rPh sb="7" eb="9">
      <t>キリカエ</t>
    </rPh>
    <rPh sb="9" eb="10">
      <t>シキ</t>
    </rPh>
    <phoneticPr fontId="2"/>
  </si>
  <si>
    <t>龍燈苑 棺運搬車　No.1</t>
  </si>
  <si>
    <t>龍燈苑 棺運搬車　No.2</t>
  </si>
  <si>
    <t>龍燈苑 炉内台車運搬車　No.1</t>
  </si>
  <si>
    <t>龍燈苑 炉内台車運搬車　No.2</t>
  </si>
  <si>
    <t>龍燈苑 遺体保冷庫</t>
  </si>
  <si>
    <t>電動走行式</t>
    <rPh sb="0" eb="2">
      <t>デンドウ</t>
    </rPh>
    <rPh sb="2" eb="4">
      <t>ソウコウ</t>
    </rPh>
    <rPh sb="4" eb="5">
      <t>シキ</t>
    </rPh>
    <phoneticPr fontId="2"/>
  </si>
  <si>
    <t>冷蔵式</t>
    <rPh sb="0" eb="2">
      <t>レイゾウ</t>
    </rPh>
    <rPh sb="2" eb="3">
      <t>シキ</t>
    </rPh>
    <phoneticPr fontId="2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</si>
  <si>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</si>
  <si>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</si>
  <si>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</si>
  <si>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</si>
  <si>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</si>
  <si>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A=D+E</t>
    <phoneticPr fontId="3"/>
  </si>
  <si>
    <t>B-C=E</t>
    <phoneticPr fontId="3"/>
  </si>
  <si>
    <t>突合</t>
    <rPh sb="0" eb="2">
      <t>トツゴウ</t>
    </rPh>
    <phoneticPr fontId="3"/>
  </si>
  <si>
    <t>宇城市不知火町小曽部1895-1</t>
  </si>
  <si>
    <t>環境衛生課</t>
    <rPh sb="0" eb="2">
      <t>カンキョウ</t>
    </rPh>
    <rPh sb="2" eb="5">
      <t>エイセイカ</t>
    </rPh>
    <phoneticPr fontId="3"/>
  </si>
  <si>
    <t>龍燈苑</t>
    <rPh sb="0" eb="1">
      <t>リュウ</t>
    </rPh>
    <rPh sb="1" eb="2">
      <t>トウ</t>
    </rPh>
    <rPh sb="2" eb="3">
      <t>エン</t>
    </rPh>
    <phoneticPr fontId="3"/>
  </si>
  <si>
    <t>一括</t>
    <rPh sb="0" eb="2">
      <t>イッカツ</t>
    </rPh>
    <phoneticPr fontId="3"/>
  </si>
  <si>
    <t>再調達原価</t>
    <rPh sb="0" eb="3">
      <t>サイチョウタツ</t>
    </rPh>
    <rPh sb="3" eb="5">
      <t>ゲンカ</t>
    </rPh>
    <phoneticPr fontId="3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</si>
  <si>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3"/>
  </si>
  <si>
    <t>宇城市不知火町小曽部1928</t>
  </si>
  <si>
    <t>宇城市不知火町小曽部1929</t>
  </si>
  <si>
    <t>宇城市不知火町小曽部1934</t>
  </si>
  <si>
    <t>宇城市不知火町小曽部1887-2</t>
  </si>
  <si>
    <t>宇城市不知火町小曽部1779-1</t>
  </si>
  <si>
    <t>一般会計</t>
    <rPh sb="0" eb="2">
      <t>イッパン</t>
    </rPh>
    <rPh sb="2" eb="4">
      <t>カイケイ</t>
    </rPh>
    <phoneticPr fontId="3"/>
  </si>
  <si>
    <t>宅地</t>
    <rPh sb="0" eb="2">
      <t>タクチ</t>
    </rPh>
    <phoneticPr fontId="6"/>
  </si>
  <si>
    <t>環境衛生</t>
    <rPh sb="0" eb="2">
      <t>カンキョウ</t>
    </rPh>
    <rPh sb="2" eb="4">
      <t>エイセイ</t>
    </rPh>
    <phoneticPr fontId="3"/>
  </si>
  <si>
    <t>行政財産</t>
    <rPh sb="0" eb="2">
      <t>ギョウセイ</t>
    </rPh>
    <rPh sb="2" eb="4">
      <t>ザイサン</t>
    </rPh>
    <phoneticPr fontId="3"/>
  </si>
  <si>
    <t>龍燈苑</t>
    <rPh sb="0" eb="1">
      <t>リュウ</t>
    </rPh>
    <rPh sb="1" eb="2">
      <t>トウ</t>
    </rPh>
    <rPh sb="2" eb="3">
      <t>エン</t>
    </rPh>
    <phoneticPr fontId="6"/>
  </si>
  <si>
    <t>下益城郡美里町堅志田366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</si>
  <si>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</t>
    <rPh sb="0" eb="2">
      <t>ジャクジョウ</t>
    </rPh>
    <rPh sb="3" eb="4">
      <t>サト</t>
    </rPh>
    <phoneticPr fontId="3"/>
  </si>
  <si>
    <t>寂静の里 火葬場棟</t>
  </si>
  <si>
    <t>取得原価</t>
    <rPh sb="0" eb="2">
      <t>シュトク</t>
    </rPh>
    <rPh sb="2" eb="4">
      <t>ゲンカ</t>
    </rPh>
    <phoneticPr fontId="3"/>
  </si>
  <si>
    <t>工事設計書</t>
  </si>
  <si>
    <t>寂静の里 ポンプ室</t>
  </si>
  <si>
    <t>コンクリートブロック造</t>
    <rPh sb="10" eb="11">
      <t>ゾウ</t>
    </rPh>
    <phoneticPr fontId="3"/>
  </si>
  <si>
    <t>下益城郡美里町堅志田361-1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</si>
  <si>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 事務所</t>
  </si>
  <si>
    <t>木造</t>
  </si>
  <si>
    <t>建物台帳</t>
    <rPh sb="0" eb="2">
      <t>タテモノ</t>
    </rPh>
    <rPh sb="2" eb="4">
      <t>ダイチョウ</t>
    </rPh>
    <phoneticPr fontId="3"/>
  </si>
  <si>
    <t>寂静の里 公用車々庫</t>
    <rPh sb="5" eb="8">
      <t>コウヨウシャ</t>
    </rPh>
    <rPh sb="9" eb="10">
      <t>コ</t>
    </rPh>
    <phoneticPr fontId="3"/>
  </si>
  <si>
    <t>竣工検査任命伺</t>
  </si>
  <si>
    <t>宇城市・城南町・美里町の財産</t>
    <rPh sb="0" eb="2">
      <t>ウキ</t>
    </rPh>
    <rPh sb="2" eb="3">
      <t>シ</t>
    </rPh>
    <rPh sb="4" eb="7">
      <t>ジョウナンマチ</t>
    </rPh>
    <rPh sb="8" eb="10">
      <t>ミサト</t>
    </rPh>
    <rPh sb="10" eb="11">
      <t>マチ</t>
    </rPh>
    <rPh sb="12" eb="13">
      <t>ザイ</t>
    </rPh>
    <rPh sb="13" eb="14">
      <t>サン</t>
    </rPh>
    <phoneticPr fontId="3"/>
  </si>
  <si>
    <t>寂静の里 火葬場棟(電気設備)</t>
  </si>
  <si>
    <t>火葬場建設概要</t>
  </si>
  <si>
    <t>寂静の里 火葬場棟(冷房設備)</t>
  </si>
  <si>
    <t>寂静の里 火葬場棟(給排水設備)</t>
  </si>
  <si>
    <t>作業室2F</t>
    <rPh sb="0" eb="2">
      <t>サギョウ</t>
    </rPh>
    <rPh sb="2" eb="3">
      <t>シツ</t>
    </rPh>
    <phoneticPr fontId="3"/>
  </si>
  <si>
    <t>寂静の里 煙道</t>
  </si>
  <si>
    <t>工事設計書</t>
    <rPh sb="0" eb="2">
      <t>コウジ</t>
    </rPh>
    <rPh sb="2" eb="5">
      <t>セッケイショ</t>
    </rPh>
    <phoneticPr fontId="3"/>
  </si>
  <si>
    <t>作業室2F～屋上</t>
    <rPh sb="0" eb="2">
      <t>サギョウ</t>
    </rPh>
    <rPh sb="2" eb="3">
      <t>シツ</t>
    </rPh>
    <rPh sb="6" eb="8">
      <t>オクジョウ</t>
    </rPh>
    <phoneticPr fontId="3"/>
  </si>
  <si>
    <t>寂静の里 排気筒</t>
  </si>
  <si>
    <t>寂静の里 配管</t>
  </si>
  <si>
    <t>作業室1F～2F</t>
    <rPh sb="0" eb="2">
      <t>サギョウ</t>
    </rPh>
    <rPh sb="2" eb="3">
      <t>シツ</t>
    </rPh>
    <phoneticPr fontId="3"/>
  </si>
  <si>
    <t>寂静の里 動力制御盤</t>
  </si>
  <si>
    <t>寂静の里 現場操作盤</t>
  </si>
  <si>
    <t>監視室</t>
    <rPh sb="0" eb="3">
      <t>カンシシツ</t>
    </rPh>
    <phoneticPr fontId="3"/>
  </si>
  <si>
    <t>寂静の里 中央監視盤</t>
  </si>
  <si>
    <t>発電室</t>
    <rPh sb="0" eb="2">
      <t>ハツデン</t>
    </rPh>
    <rPh sb="2" eb="3">
      <t>シツ</t>
    </rPh>
    <phoneticPr fontId="3"/>
  </si>
  <si>
    <t>寂静の里 自家発電装置</t>
  </si>
  <si>
    <t>系列</t>
    <rPh sb="0" eb="2">
      <t>ケイレツ</t>
    </rPh>
    <phoneticPr fontId="3"/>
  </si>
  <si>
    <t>基</t>
    <rPh sb="0" eb="1">
      <t>キ</t>
    </rPh>
    <phoneticPr fontId="3"/>
  </si>
  <si>
    <t>ポンプ室</t>
    <rPh sb="3" eb="4">
      <t>シツ</t>
    </rPh>
    <phoneticPr fontId="3"/>
  </si>
  <si>
    <t>寂静の里 地下タンク</t>
    <rPh sb="5" eb="7">
      <t>チカ</t>
    </rPh>
    <phoneticPr fontId="3"/>
  </si>
  <si>
    <t>鋼鉄製</t>
    <rPh sb="0" eb="2">
      <t>コウテツ</t>
    </rPh>
    <rPh sb="2" eb="3">
      <t>セイ</t>
    </rPh>
    <phoneticPr fontId="3"/>
  </si>
  <si>
    <t>寂静の里 霊灰塔</t>
  </si>
  <si>
    <t>石造</t>
    <rPh sb="0" eb="1">
      <t>イシ</t>
    </rPh>
    <rPh sb="1" eb="2">
      <t>ヅク</t>
    </rPh>
    <phoneticPr fontId="3"/>
  </si>
  <si>
    <t>寂静の里 舗装</t>
  </si>
  <si>
    <t>アスファルト舗装</t>
    <rPh sb="6" eb="8">
      <t>ホソウ</t>
    </rPh>
    <phoneticPr fontId="3"/>
  </si>
  <si>
    <t>寂静の里 外構</t>
  </si>
  <si>
    <t>火葬場建設概要・工事設計書</t>
  </si>
  <si>
    <t>寂静の里 モニュメント</t>
  </si>
  <si>
    <t>塔</t>
  </si>
  <si>
    <t>寂静の里 モニター設備</t>
  </si>
  <si>
    <t>作業室</t>
    <rPh sb="0" eb="2">
      <t>サギョウ</t>
    </rPh>
    <rPh sb="2" eb="3">
      <t>シツ</t>
    </rPh>
    <phoneticPr fontId="3"/>
  </si>
  <si>
    <t>寂静の里 主焼却炉　No.1</t>
  </si>
  <si>
    <t>寂静の里 主焼却炉　No.2</t>
  </si>
  <si>
    <t>寂静の里 主焼却炉　No.3</t>
  </si>
  <si>
    <t>寂静の里 再焼却炉　No.1</t>
  </si>
  <si>
    <t>寂静の里 再焼却炉　No.2</t>
  </si>
  <si>
    <t>寂静の里 再焼却炉　No.3</t>
  </si>
  <si>
    <t>寂静の里 炉内台車　No.1</t>
  </si>
  <si>
    <t>寂静の里 炉内台車　No.2</t>
  </si>
  <si>
    <t>寂静の里 炉内台車　No.3</t>
  </si>
  <si>
    <t>寂静の里 主燃焼用バーナー（低圧空気式）　No.1</t>
  </si>
  <si>
    <t>寂静の里 主燃焼用バーナー（低圧空気式）　No.2</t>
  </si>
  <si>
    <t>寂静の里 主燃焼用バーナー（低圧空気式）　No.3</t>
  </si>
  <si>
    <t>寂静の里 再燃焼用バーナー（低圧空気式）　No.1</t>
  </si>
  <si>
    <t>寂静の里 再燃焼用バーナー（低圧空気式）　No.2</t>
  </si>
  <si>
    <t>寂静の里 再燃焼用バーナー（低圧空気式）　No.3</t>
  </si>
  <si>
    <t>寂静の里 燃焼用空気送風機　No.1</t>
  </si>
  <si>
    <t>寂静の里 燃焼用空気送風機　No.2</t>
  </si>
  <si>
    <t>寂静の里 燃焼用空気送風機　No.3</t>
  </si>
  <si>
    <t>寂静の里 排風機　No.1</t>
  </si>
  <si>
    <t>寂静の里 排風機　No.2</t>
  </si>
  <si>
    <t>寂静の里 排風機　No.3</t>
  </si>
  <si>
    <t>作業室1F</t>
    <rPh sb="0" eb="2">
      <t>サギョウ</t>
    </rPh>
    <rPh sb="2" eb="3">
      <t>シツ</t>
    </rPh>
    <phoneticPr fontId="3"/>
  </si>
  <si>
    <t>寂静の里 炉前冷却室　No.1</t>
  </si>
  <si>
    <t>寂静の里 炉前冷却室　No.2</t>
  </si>
  <si>
    <t>寂静の里 炉前冷却室　No.3</t>
  </si>
  <si>
    <t>寂静の里 電気計装設備</t>
  </si>
  <si>
    <t>残骨室</t>
    <rPh sb="0" eb="1">
      <t>ザン</t>
    </rPh>
    <rPh sb="1" eb="2">
      <t>コツ</t>
    </rPh>
    <rPh sb="2" eb="3">
      <t>シツ</t>
    </rPh>
    <phoneticPr fontId="3"/>
  </si>
  <si>
    <t>寂静の里 残灰処理装置</t>
  </si>
  <si>
    <t xml:space="preserve"> ガス冷却器・除塵装置を含む</t>
    <rPh sb="12" eb="13">
      <t>フク</t>
    </rPh>
    <phoneticPr fontId="3"/>
  </si>
  <si>
    <t>軽自動車　DA64V-362629　熊本480け3925　</t>
    <rPh sb="0" eb="4">
      <t>ケイジドウシャ</t>
    </rPh>
    <rPh sb="18" eb="20">
      <t>クマモト</t>
    </rPh>
    <phoneticPr fontId="2"/>
  </si>
  <si>
    <t>備品台帳</t>
    <rPh sb="0" eb="2">
      <t>ビヒン</t>
    </rPh>
    <rPh sb="2" eb="4">
      <t>ダイチョウ</t>
    </rPh>
    <phoneticPr fontId="3"/>
  </si>
  <si>
    <t>炉前ホール</t>
  </si>
  <si>
    <t>炉内台車運搬車　No.1</t>
  </si>
  <si>
    <t>炉内台車運搬車　No.2</t>
  </si>
  <si>
    <t>棺運搬車　No.1</t>
  </si>
  <si>
    <t>棺運搬車　No.2</t>
  </si>
  <si>
    <t>霊安室</t>
    <rPh sb="0" eb="3">
      <t>レイアンシツ</t>
    </rPh>
    <phoneticPr fontId="1"/>
  </si>
  <si>
    <t>遺体安置保冷庫</t>
  </si>
  <si>
    <t>下益都郡美里町堅志田361-1</t>
  </si>
  <si>
    <t>土地台帳
（平成25年5月2日時点評価）</t>
  </si>
  <si>
    <t>下益都郡美里町堅志田364</t>
  </si>
  <si>
    <t>下益都郡美里町堅志田365</t>
  </si>
  <si>
    <t>下益都郡美里町堅志田366</t>
  </si>
  <si>
    <t>下益都郡美里町堅志田367</t>
  </si>
  <si>
    <t>下益城都郡美里町中郡2520-9</t>
  </si>
  <si>
    <t>下益城都郡美里町堅志田368-1</t>
    <rPh sb="8" eb="9">
      <t>カタ</t>
    </rPh>
    <rPh sb="9" eb="10">
      <t>ココロザシ</t>
    </rPh>
    <rPh sb="10" eb="11">
      <t>タ</t>
    </rPh>
    <phoneticPr fontId="3"/>
  </si>
  <si>
    <t>下益城都郡美里町中郡368-1</t>
  </si>
  <si>
    <t>下益城都郡美里町中郡2518-1</t>
  </si>
  <si>
    <t>宅地</t>
    <rPh sb="0" eb="2">
      <t>タクチ</t>
    </rPh>
    <phoneticPr fontId="2"/>
  </si>
  <si>
    <t>普通財産</t>
    <rPh sb="0" eb="2">
      <t>フツウ</t>
    </rPh>
    <rPh sb="2" eb="4">
      <t>ザイサン</t>
    </rPh>
    <phoneticPr fontId="3"/>
  </si>
  <si>
    <t>畑</t>
    <rPh sb="0" eb="1">
      <t>ハタケ</t>
    </rPh>
    <phoneticPr fontId="2"/>
  </si>
  <si>
    <t>雑種地</t>
    <rPh sb="0" eb="2">
      <t>ザッシュ</t>
    </rPh>
    <rPh sb="2" eb="3">
      <t>チ</t>
    </rPh>
    <phoneticPr fontId="2"/>
  </si>
  <si>
    <t>畑</t>
    <rPh sb="0" eb="1">
      <t>ハタケ</t>
    </rPh>
    <phoneticPr fontId="3"/>
  </si>
  <si>
    <t>雑種地</t>
    <rPh sb="0" eb="2">
      <t>ザッシュ</t>
    </rPh>
    <rPh sb="2" eb="3">
      <t>チ</t>
    </rPh>
    <phoneticPr fontId="3"/>
  </si>
  <si>
    <t>宇城市松橋町萩尾1775-3</t>
  </si>
  <si>
    <t>宇城クリーンセンター</t>
    <rPh sb="0" eb="2">
      <t>ウキ</t>
    </rPh>
    <phoneticPr fontId="3"/>
  </si>
  <si>
    <t>ごみ処理施設（工場棟）　</t>
  </si>
  <si>
    <t>鉄筋コンクリート造</t>
    <rPh sb="0" eb="2">
      <t>テッキン</t>
    </rPh>
    <rPh sb="8" eb="9">
      <t>ゾウ</t>
    </rPh>
    <phoneticPr fontId="3"/>
  </si>
  <si>
    <t>ごみ処理施設（管理棟）　</t>
  </si>
  <si>
    <t>鉄骨造</t>
    <rPh sb="0" eb="3">
      <t>テッコツゾウ</t>
    </rPh>
    <phoneticPr fontId="3"/>
  </si>
  <si>
    <t>ごみ処理施設（渡り廊下）</t>
  </si>
  <si>
    <t>ごみ処理施設 車庫　</t>
  </si>
  <si>
    <t>リサイクルプラザ リサイクルプラザ工場棟　</t>
  </si>
  <si>
    <t>リサイクルプラザ リサイクルプラザ棟　</t>
  </si>
  <si>
    <t>リサイクルプラザ 渡り廊下（工場棟～リサイクルプラザ棟）</t>
  </si>
  <si>
    <t>リサイクルプラザ ストックヤード棟　</t>
  </si>
  <si>
    <t>下益城郡美里町栗崎1-2</t>
  </si>
  <si>
    <t>栗崎最終処分場 水処理施設</t>
    <rPh sb="8" eb="9">
      <t>ミズ</t>
    </rPh>
    <rPh sb="9" eb="11">
      <t>ショリ</t>
    </rPh>
    <rPh sb="11" eb="13">
      <t>シセツ</t>
    </rPh>
    <phoneticPr fontId="3"/>
  </si>
  <si>
    <t>リサイクルプラザ　工作室</t>
    <rPh sb="9" eb="11">
      <t>コウサク</t>
    </rPh>
    <rPh sb="11" eb="12">
      <t>シツ</t>
    </rPh>
    <phoneticPr fontId="3"/>
  </si>
  <si>
    <t>プレハブ</t>
  </si>
  <si>
    <t>ごみ処理施設 配管</t>
  </si>
  <si>
    <t>ごみ処理施設 風道(通風設備)</t>
  </si>
  <si>
    <t>ごみ処理施設 煙道(通風設備)</t>
  </si>
  <si>
    <t>ごみ処理施設 配管(プラント排水処理設備)</t>
  </si>
  <si>
    <t>ごみ処理施設 屋内型キュービクル</t>
  </si>
  <si>
    <t>ごみ処理施設（工場棟）　エレベーター</t>
  </si>
  <si>
    <t>ごみ処理施設（工場棟）　給排水設備</t>
  </si>
  <si>
    <t>ごみ処理施設（工場棟）　空気・換気設備</t>
  </si>
  <si>
    <t>ごみ処理施設（管理棟）　給排水設備</t>
  </si>
  <si>
    <t>ごみ処理施設（管理棟）　空調・換気設備</t>
  </si>
  <si>
    <t>ごみ処理施設 車庫　電気設備</t>
  </si>
  <si>
    <t>リサイクルプラザ 配管(受入供給設備)</t>
  </si>
  <si>
    <t>リサイクルプラザ 荷降用リフト(再生設備)</t>
  </si>
  <si>
    <t>リサイクルプラザ リサイクルプラザ工場棟　給排水設備</t>
  </si>
  <si>
    <t>リサイクルプラザ リサイクルプラザ工場棟　空調換気設備</t>
  </si>
  <si>
    <t>リサイクルプラザ リサイクルプラザ棟　給排水設備</t>
  </si>
  <si>
    <t>リサイクルプラザ リサイクルプラザ棟　空調換気設備</t>
  </si>
  <si>
    <t>リサイクルプラザ リサイクルプラザ棟　エレベーター</t>
  </si>
  <si>
    <t>リサイクルプラザ ストックヤード棟　給排水設備</t>
  </si>
  <si>
    <t>式</t>
    <rPh sb="0" eb="1">
      <t>シキ</t>
    </rPh>
    <phoneticPr fontId="3"/>
  </si>
  <si>
    <t>溶接鋼板製</t>
    <rPh sb="0" eb="2">
      <t>ヨウセツ</t>
    </rPh>
    <rPh sb="2" eb="3">
      <t>ハガネ</t>
    </rPh>
    <rPh sb="3" eb="4">
      <t>イタ</t>
    </rPh>
    <rPh sb="4" eb="5">
      <t>セイ</t>
    </rPh>
    <phoneticPr fontId="3"/>
  </si>
  <si>
    <t>9面体</t>
    <rPh sb="1" eb="2">
      <t>メン</t>
    </rPh>
    <rPh sb="2" eb="3">
      <t>タイ</t>
    </rPh>
    <phoneticPr fontId="3"/>
  </si>
  <si>
    <t>電動式</t>
    <rPh sb="0" eb="3">
      <t>デンドウシキ</t>
    </rPh>
    <phoneticPr fontId="3"/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</si>
  <si>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</si>
  <si>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</si>
  <si>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</si>
  <si>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</si>
  <si>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</si>
  <si>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</si>
  <si>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</si>
  <si>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  <rPh sb="14" eb="15">
      <t>カ</t>
    </rPh>
    <phoneticPr fontId="3"/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</si>
  <si>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</si>
  <si>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</si>
  <si>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</si>
  <si>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</si>
  <si>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</si>
  <si>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</si>
  <si>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</si>
  <si>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</si>
  <si>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</si>
  <si>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金属製</t>
    <rPh sb="0" eb="2">
      <t>キンゾク</t>
    </rPh>
    <rPh sb="2" eb="3">
      <t>セイ</t>
    </rPh>
    <phoneticPr fontId="3"/>
  </si>
  <si>
    <t>ごみ処理施設 洗車場</t>
  </si>
  <si>
    <t>コンクリート舗装</t>
    <rPh sb="6" eb="8">
      <t>ホソウ</t>
    </rPh>
    <phoneticPr fontId="3"/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</si>
  <si>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</si>
  <si>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</si>
  <si>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</si>
  <si>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</si>
  <si>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</si>
  <si>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コンクリート製</t>
    <rPh sb="6" eb="7">
      <t>セイ</t>
    </rPh>
    <phoneticPr fontId="3"/>
  </si>
  <si>
    <t>栗崎最終処分場 遮水シート</t>
  </si>
  <si>
    <t>ゴムシート</t>
  </si>
  <si>
    <t>栗崎最終処分場 雨水等集水設備</t>
  </si>
  <si>
    <t>栗崎最終処分場 保有水等集水設備</t>
  </si>
  <si>
    <t>栗崎最終処分場 ネットフェンス</t>
  </si>
  <si>
    <t>ステンレス製</t>
    <rPh sb="5" eb="6">
      <t>セイ</t>
    </rPh>
    <phoneticPr fontId="3"/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</si>
  <si>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</si>
  <si>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</si>
  <si>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</si>
  <si>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</si>
  <si>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栗崎最終処分場　駐車場</t>
    <rPh sb="0" eb="2">
      <t>クリサキ</t>
    </rPh>
    <rPh sb="2" eb="4">
      <t>サイシュウ</t>
    </rPh>
    <rPh sb="4" eb="7">
      <t>ショブンジョウ</t>
    </rPh>
    <rPh sb="8" eb="11">
      <t>チュウシャジョウ</t>
    </rPh>
    <phoneticPr fontId="2"/>
  </si>
  <si>
    <t>栗崎最終処分場　取付道路</t>
    <rPh sb="8" eb="9">
      <t>ト</t>
    </rPh>
    <rPh sb="9" eb="10">
      <t>ツ</t>
    </rPh>
    <rPh sb="10" eb="12">
      <t>ドウロ</t>
    </rPh>
    <phoneticPr fontId="2"/>
  </si>
  <si>
    <t>栗崎最終処分場　張芝</t>
    <rPh sb="8" eb="9">
      <t>ハリ</t>
    </rPh>
    <rPh sb="9" eb="10">
      <t>シバ</t>
    </rPh>
    <phoneticPr fontId="2"/>
  </si>
  <si>
    <t>栗崎最終処分場　雨水排水設備</t>
    <rPh sb="8" eb="10">
      <t>アマミズ</t>
    </rPh>
    <rPh sb="10" eb="12">
      <t>ハイスイ</t>
    </rPh>
    <rPh sb="12" eb="14">
      <t>セツビ</t>
    </rPh>
    <phoneticPr fontId="2"/>
  </si>
  <si>
    <t>栗崎最終処分場　発生ガス対策設備</t>
    <rPh sb="8" eb="10">
      <t>ハッセイ</t>
    </rPh>
    <rPh sb="12" eb="14">
      <t>タイサク</t>
    </rPh>
    <rPh sb="14" eb="16">
      <t>セツビ</t>
    </rPh>
    <phoneticPr fontId="2"/>
  </si>
  <si>
    <t>栗崎最終処分場　法面コンクリート吹付</t>
    <rPh sb="8" eb="10">
      <t>ノリメン</t>
    </rPh>
    <rPh sb="16" eb="18">
      <t>フキツケ</t>
    </rPh>
    <phoneticPr fontId="2"/>
  </si>
  <si>
    <t>栗崎最終処分場　ネットフェンス</t>
  </si>
  <si>
    <t>栗崎最終処分場　外構</t>
    <rPh sb="8" eb="10">
      <t>ガイコウ</t>
    </rPh>
    <phoneticPr fontId="2"/>
  </si>
  <si>
    <t>屋外地下タンク式</t>
    <rPh sb="0" eb="2">
      <t>オクガイ</t>
    </rPh>
    <rPh sb="2" eb="4">
      <t>チカ</t>
    </rPh>
    <rPh sb="7" eb="8">
      <t>シキ</t>
    </rPh>
    <phoneticPr fontId="3"/>
  </si>
  <si>
    <t>溶接構造円筒形</t>
    <rPh sb="0" eb="2">
      <t>ヨウセツ</t>
    </rPh>
    <rPh sb="2" eb="4">
      <t>コウゾウ</t>
    </rPh>
    <rPh sb="4" eb="7">
      <t>エントウケイ</t>
    </rPh>
    <phoneticPr fontId="3"/>
  </si>
  <si>
    <t>円筒形</t>
    <rPh sb="0" eb="3">
      <t>エントウケイ</t>
    </rPh>
    <phoneticPr fontId="3"/>
  </si>
  <si>
    <t>角形（ステンレス）</t>
    <rPh sb="0" eb="1">
      <t>カド</t>
    </rPh>
    <rPh sb="1" eb="2">
      <t>カタチ</t>
    </rPh>
    <phoneticPr fontId="3"/>
  </si>
  <si>
    <t>30人槽</t>
    <rPh sb="2" eb="3">
      <t>ニン</t>
    </rPh>
    <rPh sb="3" eb="4">
      <t>ソウ</t>
    </rPh>
    <phoneticPr fontId="3"/>
  </si>
  <si>
    <t>m</t>
  </si>
  <si>
    <t>ロータリー式</t>
    <rPh sb="5" eb="6">
      <t>シキ</t>
    </rPh>
    <phoneticPr fontId="3"/>
  </si>
  <si>
    <t>遮水シート/不織布/テンサー</t>
    <rPh sb="0" eb="2">
      <t>シャスイ</t>
    </rPh>
    <rPh sb="6" eb="7">
      <t>フ</t>
    </rPh>
    <rPh sb="7" eb="8">
      <t>オ</t>
    </rPh>
    <rPh sb="8" eb="9">
      <t>ヌノ</t>
    </rPh>
    <phoneticPr fontId="3"/>
  </si>
  <si>
    <t>U字側溝/集水桝/管渠他</t>
    <rPh sb="1" eb="2">
      <t>ジ</t>
    </rPh>
    <rPh sb="2" eb="4">
      <t>ソッコウ</t>
    </rPh>
    <rPh sb="5" eb="7">
      <t>シュウスイ</t>
    </rPh>
    <rPh sb="7" eb="8">
      <t>マス</t>
    </rPh>
    <rPh sb="9" eb="11">
      <t>カンキョ</t>
    </rPh>
    <rPh sb="11" eb="12">
      <t>ホカ</t>
    </rPh>
    <phoneticPr fontId="3"/>
  </si>
  <si>
    <t>集水管/接合桝</t>
    <rPh sb="0" eb="2">
      <t>シュウスイ</t>
    </rPh>
    <rPh sb="2" eb="3">
      <t>カン</t>
    </rPh>
    <rPh sb="4" eb="6">
      <t>セツゴウ</t>
    </rPh>
    <rPh sb="6" eb="7">
      <t>マス</t>
    </rPh>
    <phoneticPr fontId="3"/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</si>
  <si>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</si>
  <si>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</si>
  <si>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</si>
  <si>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</si>
  <si>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</si>
  <si>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</si>
  <si>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</si>
  <si>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</si>
  <si>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</si>
  <si>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</si>
  <si>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</si>
  <si>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</si>
  <si>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</si>
  <si>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</si>
  <si>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</si>
  <si>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</si>
  <si>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</si>
  <si>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</si>
  <si>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</si>
  <si>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</si>
  <si>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</si>
  <si>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</si>
  <si>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</si>
  <si>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</si>
  <si>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</si>
  <si>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</si>
  <si>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</si>
  <si>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</si>
  <si>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</si>
  <si>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</si>
  <si>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</si>
  <si>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</si>
  <si>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</si>
  <si>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</si>
  <si>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</si>
  <si>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</si>
  <si>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</si>
  <si>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</si>
  <si>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</si>
  <si>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</si>
  <si>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</si>
  <si>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</si>
  <si>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</si>
  <si>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</si>
  <si>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</si>
  <si>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</si>
  <si>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</si>
  <si>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</si>
  <si>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</si>
  <si>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</si>
  <si>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</si>
  <si>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</si>
  <si>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</si>
  <si>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</si>
  <si>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</si>
  <si>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</si>
  <si>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</si>
  <si>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</si>
  <si>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</si>
  <si>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</si>
  <si>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</si>
  <si>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</si>
  <si>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</si>
  <si>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</si>
  <si>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</si>
  <si>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</si>
  <si>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</si>
  <si>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</si>
  <si>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</si>
  <si>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</si>
  <si>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</si>
  <si>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</si>
  <si>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</si>
  <si>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</si>
  <si>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</si>
  <si>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</si>
  <si>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</si>
  <si>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</si>
  <si>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</si>
  <si>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</si>
  <si>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</si>
  <si>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</si>
  <si>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</si>
  <si>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</si>
  <si>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</si>
  <si>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</si>
  <si>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</si>
  <si>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</si>
  <si>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</si>
  <si>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</si>
  <si>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</si>
  <si>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</si>
  <si>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</si>
  <si>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</si>
  <si>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</si>
  <si>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</si>
  <si>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</si>
  <si>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</si>
  <si>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</si>
  <si>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</si>
  <si>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</si>
  <si>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</si>
  <si>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</si>
  <si>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</si>
  <si>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</si>
  <si>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</si>
  <si>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ごみ処理施設 雑用コンプレッサ　No.3</t>
  </si>
  <si>
    <t>ヒアリング</t>
  </si>
  <si>
    <t>ごみ処理施設 防臭剤噴霧装置</t>
  </si>
  <si>
    <t>ごみ処理施設 井水揚水ポンプ</t>
  </si>
  <si>
    <t>ごみ処理施設 さく井動力制御盤</t>
    <rPh sb="9" eb="10">
      <t>イ</t>
    </rPh>
    <phoneticPr fontId="3"/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</si>
  <si>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</si>
  <si>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</si>
  <si>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</si>
  <si>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</si>
  <si>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</si>
  <si>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</si>
  <si>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</si>
  <si>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</si>
  <si>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</si>
  <si>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</si>
  <si>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</si>
  <si>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</si>
  <si>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</si>
  <si>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</si>
  <si>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</si>
  <si>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</si>
  <si>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</si>
  <si>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</si>
  <si>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</si>
  <si>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</si>
  <si>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</si>
  <si>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</si>
  <si>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</si>
  <si>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</si>
  <si>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</si>
  <si>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</si>
  <si>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</si>
  <si>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</si>
  <si>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</si>
  <si>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</si>
  <si>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</si>
  <si>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</si>
  <si>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</si>
  <si>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</si>
  <si>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</si>
  <si>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</si>
  <si>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</si>
  <si>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</si>
  <si>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</si>
  <si>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</si>
  <si>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</si>
  <si>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</si>
  <si>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</si>
  <si>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</si>
  <si>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</si>
  <si>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</si>
  <si>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</si>
  <si>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</si>
  <si>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</si>
  <si>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</si>
  <si>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</si>
  <si>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</si>
  <si>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</si>
  <si>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</si>
  <si>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</si>
  <si>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</si>
  <si>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</si>
  <si>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</si>
  <si>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</si>
  <si>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</si>
  <si>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</si>
  <si>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</si>
  <si>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</si>
  <si>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</si>
  <si>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</si>
  <si>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</si>
  <si>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</si>
  <si>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</si>
  <si>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</si>
  <si>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</si>
  <si>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</si>
  <si>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</si>
  <si>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</si>
  <si>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</si>
  <si>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</si>
  <si>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</si>
  <si>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</si>
  <si>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</si>
  <si>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</si>
  <si>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</si>
  <si>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</si>
  <si>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</si>
  <si>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</si>
  <si>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</si>
  <si>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</si>
  <si>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</si>
  <si>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リサイクルプラザ工場棟</t>
    <rPh sb="8" eb="10">
      <t>コウジョウ</t>
    </rPh>
    <rPh sb="10" eb="11">
      <t>トウ</t>
    </rPh>
    <phoneticPr fontId="3"/>
  </si>
  <si>
    <t>ショベルローダー (トヨタ　4SD10-10113)</t>
  </si>
  <si>
    <t>ユンボ (PC-30R-8-10925)</t>
  </si>
  <si>
    <t>ロードセル式</t>
    <rPh sb="5" eb="6">
      <t>シキ</t>
    </rPh>
    <phoneticPr fontId="3"/>
  </si>
  <si>
    <t>観音開式</t>
    <rPh sb="0" eb="2">
      <t>カンノウ</t>
    </rPh>
    <rPh sb="2" eb="3">
      <t>ヒラ</t>
    </rPh>
    <rPh sb="3" eb="4">
      <t>シキ</t>
    </rPh>
    <phoneticPr fontId="3"/>
  </si>
  <si>
    <t>箱形後部上昇式</t>
    <rPh sb="0" eb="1">
      <t>ハコ</t>
    </rPh>
    <rPh sb="1" eb="2">
      <t>カタチ</t>
    </rPh>
    <rPh sb="2" eb="4">
      <t>コウブ</t>
    </rPh>
    <rPh sb="4" eb="6">
      <t>ジョウショウ</t>
    </rPh>
    <rPh sb="6" eb="7">
      <t>シキ</t>
    </rPh>
    <phoneticPr fontId="3"/>
  </si>
  <si>
    <t>油圧グラブバケット付</t>
    <rPh sb="0" eb="2">
      <t>ユアツ</t>
    </rPh>
    <rPh sb="9" eb="10">
      <t>ツキ</t>
    </rPh>
    <phoneticPr fontId="3"/>
  </si>
  <si>
    <t>シュート式（朝顔形）</t>
    <rPh sb="4" eb="5">
      <t>シキ</t>
    </rPh>
    <rPh sb="6" eb="8">
      <t>アサガオ</t>
    </rPh>
    <rPh sb="8" eb="9">
      <t>カタチ</t>
    </rPh>
    <phoneticPr fontId="3"/>
  </si>
  <si>
    <t>プッシャー式</t>
    <rPh sb="5" eb="6">
      <t>シキ</t>
    </rPh>
    <phoneticPr fontId="3"/>
  </si>
  <si>
    <t>川崎サン形ストーカ</t>
    <rPh sb="0" eb="2">
      <t>カワサキ</t>
    </rPh>
    <rPh sb="4" eb="5">
      <t>カタチ</t>
    </rPh>
    <phoneticPr fontId="3"/>
  </si>
  <si>
    <t>ベーン形油圧ポンプ組込式</t>
    <rPh sb="3" eb="4">
      <t>カタチ</t>
    </rPh>
    <rPh sb="4" eb="6">
      <t>ユアツ</t>
    </rPh>
    <rPh sb="9" eb="10">
      <t>ク</t>
    </rPh>
    <rPh sb="10" eb="11">
      <t>コ</t>
    </rPh>
    <rPh sb="11" eb="12">
      <t>シキ</t>
    </rPh>
    <phoneticPr fontId="3"/>
  </si>
  <si>
    <t>川崎式構造逆炎形</t>
    <rPh sb="0" eb="2">
      <t>カワサキ</t>
    </rPh>
    <rPh sb="2" eb="3">
      <t>シキ</t>
    </rPh>
    <rPh sb="3" eb="5">
      <t>コウゾウ</t>
    </rPh>
    <rPh sb="5" eb="6">
      <t>ギャク</t>
    </rPh>
    <rPh sb="6" eb="7">
      <t>ホノオ</t>
    </rPh>
    <rPh sb="7" eb="8">
      <t>カタチ</t>
    </rPh>
    <phoneticPr fontId="3"/>
  </si>
  <si>
    <t>溶接構造</t>
    <rPh sb="0" eb="2">
      <t>ヨウセツ</t>
    </rPh>
    <rPh sb="2" eb="4">
      <t>コウゾウ</t>
    </rPh>
    <phoneticPr fontId="3"/>
  </si>
  <si>
    <t>ガンタイプ形</t>
    <rPh sb="5" eb="6">
      <t>カタチ</t>
    </rPh>
    <phoneticPr fontId="3"/>
  </si>
  <si>
    <t>助燃バーナ</t>
    <rPh sb="0" eb="2">
      <t>ジョネン</t>
    </rPh>
    <phoneticPr fontId="3"/>
  </si>
  <si>
    <t>再燃バーナ</t>
    <rPh sb="0" eb="2">
      <t>サイネン</t>
    </rPh>
    <phoneticPr fontId="3"/>
  </si>
  <si>
    <t>水噴射完全蒸発型</t>
    <rPh sb="0" eb="1">
      <t>ミズ</t>
    </rPh>
    <rPh sb="1" eb="3">
      <t>フンシャ</t>
    </rPh>
    <rPh sb="3" eb="5">
      <t>カンゼン</t>
    </rPh>
    <rPh sb="5" eb="7">
      <t>ジョウハツ</t>
    </rPh>
    <rPh sb="7" eb="8">
      <t>ガタ</t>
    </rPh>
    <phoneticPr fontId="3"/>
  </si>
  <si>
    <t>シロッコファン</t>
  </si>
  <si>
    <t>バグフィルタ式</t>
    <rPh sb="6" eb="7">
      <t>シキ</t>
    </rPh>
    <phoneticPr fontId="3"/>
  </si>
  <si>
    <t>テーブルフィーダ式</t>
    <rPh sb="8" eb="9">
      <t>シキ</t>
    </rPh>
    <phoneticPr fontId="3"/>
  </si>
  <si>
    <t>ルーツブロワ</t>
  </si>
  <si>
    <t>パイプ式</t>
    <rPh sb="3" eb="4">
      <t>シキ</t>
    </rPh>
    <phoneticPr fontId="3"/>
  </si>
  <si>
    <t>水管式</t>
    <rPh sb="0" eb="2">
      <t>スイカン</t>
    </rPh>
    <rPh sb="2" eb="3">
      <t>シキ</t>
    </rPh>
    <phoneticPr fontId="3"/>
  </si>
  <si>
    <t>温水ボイラ</t>
    <rPh sb="0" eb="2">
      <t>オンスイ</t>
    </rPh>
    <phoneticPr fontId="3"/>
  </si>
  <si>
    <t>プレート式</t>
    <rPh sb="4" eb="5">
      <t>シキ</t>
    </rPh>
    <phoneticPr fontId="3"/>
  </si>
  <si>
    <t>ターボ形</t>
    <rPh sb="3" eb="4">
      <t>カタチ</t>
    </rPh>
    <phoneticPr fontId="3"/>
  </si>
  <si>
    <t>ガス式</t>
    <rPh sb="2" eb="3">
      <t>シキ</t>
    </rPh>
    <phoneticPr fontId="3"/>
  </si>
  <si>
    <t>チェーンコンベヤ</t>
  </si>
  <si>
    <t>スクレーパ押出式</t>
    <rPh sb="5" eb="6">
      <t>オ</t>
    </rPh>
    <rPh sb="6" eb="7">
      <t>ダ</t>
    </rPh>
    <rPh sb="7" eb="8">
      <t>シキ</t>
    </rPh>
    <phoneticPr fontId="3"/>
  </si>
  <si>
    <t>フライトコンベヤ</t>
  </si>
  <si>
    <t>円筒形ドラム回転式</t>
    <rPh sb="0" eb="3">
      <t>エントウケイ</t>
    </rPh>
    <rPh sb="6" eb="8">
      <t>カイテン</t>
    </rPh>
    <rPh sb="8" eb="9">
      <t>シキ</t>
    </rPh>
    <phoneticPr fontId="3"/>
  </si>
  <si>
    <t>グラブバケット付天井走行</t>
    <rPh sb="7" eb="8">
      <t>ツキ</t>
    </rPh>
    <rPh sb="8" eb="10">
      <t>テンジョウ</t>
    </rPh>
    <rPh sb="10" eb="12">
      <t>ソウコウ</t>
    </rPh>
    <phoneticPr fontId="3"/>
  </si>
  <si>
    <t>バイブロ式</t>
    <rPh sb="4" eb="5">
      <t>シキ</t>
    </rPh>
    <phoneticPr fontId="3"/>
  </si>
  <si>
    <t>ベルトコンベヤ</t>
  </si>
  <si>
    <t>自動洗浄式網スクリーン</t>
    <rPh sb="0" eb="2">
      <t>ジドウ</t>
    </rPh>
    <rPh sb="2" eb="4">
      <t>センジョウ</t>
    </rPh>
    <rPh sb="4" eb="5">
      <t>シキ</t>
    </rPh>
    <rPh sb="5" eb="6">
      <t>アミ</t>
    </rPh>
    <phoneticPr fontId="3"/>
  </si>
  <si>
    <t>遠心式</t>
    <rPh sb="0" eb="2">
      <t>エンシン</t>
    </rPh>
    <rPh sb="2" eb="3">
      <t>シキ</t>
    </rPh>
    <phoneticPr fontId="3"/>
  </si>
  <si>
    <t>圧力式</t>
    <rPh sb="0" eb="2">
      <t>アツリョク</t>
    </rPh>
    <rPh sb="2" eb="3">
      <t>シキ</t>
    </rPh>
    <phoneticPr fontId="3"/>
  </si>
  <si>
    <t>ＩＴＶ-1</t>
  </si>
  <si>
    <t>ＩＴＶ-2</t>
  </si>
  <si>
    <t>ＩＴＶ-3　屋外</t>
    <rPh sb="6" eb="8">
      <t>オクガイ</t>
    </rPh>
    <phoneticPr fontId="3"/>
  </si>
  <si>
    <t>ＩＴＶ-5</t>
  </si>
  <si>
    <t>ＩＴＶ-6　屋外</t>
    <rPh sb="6" eb="8">
      <t>オクガイ</t>
    </rPh>
    <phoneticPr fontId="3"/>
  </si>
  <si>
    <t>スクリュー形</t>
    <rPh sb="5" eb="6">
      <t>カタチ</t>
    </rPh>
    <phoneticPr fontId="3"/>
  </si>
  <si>
    <t>圧力噴霧方式</t>
    <rPh sb="0" eb="2">
      <t>アツリョク</t>
    </rPh>
    <rPh sb="2" eb="4">
      <t>フンム</t>
    </rPh>
    <rPh sb="4" eb="6">
      <t>ホウシキ</t>
    </rPh>
    <phoneticPr fontId="3"/>
  </si>
  <si>
    <t>深井度ポンプ</t>
    <rPh sb="0" eb="1">
      <t>フカ</t>
    </rPh>
    <rPh sb="1" eb="2">
      <t>イ</t>
    </rPh>
    <rPh sb="2" eb="3">
      <t>ド</t>
    </rPh>
    <phoneticPr fontId="3"/>
  </si>
  <si>
    <t>屋外スタンド型</t>
    <rPh sb="0" eb="2">
      <t>オクガイ</t>
    </rPh>
    <rPh sb="6" eb="7">
      <t>ガタ</t>
    </rPh>
    <phoneticPr fontId="3"/>
  </si>
  <si>
    <t>エプロンコンベヤ</t>
  </si>
  <si>
    <t>自走式旋回ピックアップクレーン</t>
    <rPh sb="0" eb="3">
      <t>ジソウシキ</t>
    </rPh>
    <rPh sb="3" eb="5">
      <t>センカイ</t>
    </rPh>
    <phoneticPr fontId="3"/>
  </si>
  <si>
    <t>2ｔ</t>
  </si>
  <si>
    <t>油圧式</t>
    <rPh sb="0" eb="2">
      <t>ユアツ</t>
    </rPh>
    <rPh sb="2" eb="3">
      <t>シキ</t>
    </rPh>
    <phoneticPr fontId="3"/>
  </si>
  <si>
    <t>二軸せん断式</t>
    <rPh sb="0" eb="1">
      <t>ニ</t>
    </rPh>
    <rPh sb="1" eb="2">
      <t>ジク</t>
    </rPh>
    <rPh sb="4" eb="5">
      <t>ダン</t>
    </rPh>
    <rPh sb="5" eb="6">
      <t>シキ</t>
    </rPh>
    <phoneticPr fontId="3"/>
  </si>
  <si>
    <t>油圧プッシャー式</t>
    <rPh sb="0" eb="2">
      <t>ユアツ</t>
    </rPh>
    <rPh sb="7" eb="8">
      <t>シキ</t>
    </rPh>
    <phoneticPr fontId="3"/>
  </si>
  <si>
    <t>衝撃せん断回転型</t>
    <rPh sb="0" eb="2">
      <t>ショウゲキ</t>
    </rPh>
    <rPh sb="4" eb="5">
      <t>ダン</t>
    </rPh>
    <rPh sb="5" eb="7">
      <t>カイテン</t>
    </rPh>
    <rPh sb="7" eb="8">
      <t>ガタ</t>
    </rPh>
    <phoneticPr fontId="3"/>
  </si>
  <si>
    <t>ターボファン</t>
  </si>
  <si>
    <t>電動ホイストクレーン</t>
    <rPh sb="0" eb="2">
      <t>デンドウ</t>
    </rPh>
    <phoneticPr fontId="3"/>
  </si>
  <si>
    <t>振動コンベヤ</t>
    <rPh sb="0" eb="2">
      <t>シンドウ</t>
    </rPh>
    <phoneticPr fontId="3"/>
  </si>
  <si>
    <t>急傾斜ベルトコンベヤ</t>
    <rPh sb="0" eb="3">
      <t>キュウケイシャ</t>
    </rPh>
    <phoneticPr fontId="3"/>
  </si>
  <si>
    <t>電磁永久磁石併用式</t>
    <rPh sb="0" eb="2">
      <t>デンジ</t>
    </rPh>
    <rPh sb="2" eb="4">
      <t>エイキュウ</t>
    </rPh>
    <rPh sb="4" eb="6">
      <t>ジシャク</t>
    </rPh>
    <rPh sb="6" eb="8">
      <t>ヘイヨウ</t>
    </rPh>
    <rPh sb="8" eb="9">
      <t>シキ</t>
    </rPh>
    <phoneticPr fontId="3"/>
  </si>
  <si>
    <t>フーロンヌル式</t>
    <rPh sb="6" eb="7">
      <t>シキ</t>
    </rPh>
    <phoneticPr fontId="3"/>
  </si>
  <si>
    <t>軸流ファン</t>
    <rPh sb="0" eb="1">
      <t>ジク</t>
    </rPh>
    <rPh sb="1" eb="2">
      <t>リュウ</t>
    </rPh>
    <phoneticPr fontId="3"/>
  </si>
  <si>
    <t>永久磁石回転ドラム式</t>
    <rPh sb="0" eb="2">
      <t>エイキュウ</t>
    </rPh>
    <rPh sb="2" eb="4">
      <t>ジシャク</t>
    </rPh>
    <rPh sb="4" eb="6">
      <t>カイテン</t>
    </rPh>
    <rPh sb="9" eb="10">
      <t>シキ</t>
    </rPh>
    <phoneticPr fontId="3"/>
  </si>
  <si>
    <t>エヤーシリンダ加圧式</t>
    <rPh sb="7" eb="9">
      <t>カアツ</t>
    </rPh>
    <rPh sb="9" eb="10">
      <t>シキ</t>
    </rPh>
    <phoneticPr fontId="3"/>
  </si>
  <si>
    <t>針月逆走コンベヤ式</t>
    <rPh sb="0" eb="1">
      <t>ハリ</t>
    </rPh>
    <rPh sb="1" eb="2">
      <t>ツキ</t>
    </rPh>
    <rPh sb="2" eb="4">
      <t>ギャクソウ</t>
    </rPh>
    <rPh sb="8" eb="9">
      <t>シキ</t>
    </rPh>
    <phoneticPr fontId="3"/>
  </si>
  <si>
    <t>天井走行式</t>
    <rPh sb="0" eb="2">
      <t>テンジョウ</t>
    </rPh>
    <rPh sb="2" eb="4">
      <t>ソウコウ</t>
    </rPh>
    <rPh sb="4" eb="5">
      <t>シキ</t>
    </rPh>
    <phoneticPr fontId="3"/>
  </si>
  <si>
    <t>油圧式アリゲータプレス</t>
    <rPh sb="0" eb="2">
      <t>ユアツ</t>
    </rPh>
    <rPh sb="2" eb="3">
      <t>シキ</t>
    </rPh>
    <phoneticPr fontId="3"/>
  </si>
  <si>
    <t>油圧プレス式</t>
    <rPh sb="0" eb="2">
      <t>ユアツ</t>
    </rPh>
    <rPh sb="5" eb="6">
      <t>シキ</t>
    </rPh>
    <phoneticPr fontId="3"/>
  </si>
  <si>
    <t>単式サイクロン</t>
    <rPh sb="0" eb="2">
      <t>タンシキ</t>
    </rPh>
    <phoneticPr fontId="3"/>
  </si>
  <si>
    <t>逆洗式バグフィルタ</t>
    <rPh sb="0" eb="2">
      <t>ギャクセン</t>
    </rPh>
    <rPh sb="2" eb="3">
      <t>シキ</t>
    </rPh>
    <phoneticPr fontId="3"/>
  </si>
  <si>
    <t>活性炭吸着式</t>
    <rPh sb="0" eb="3">
      <t>カッセイタン</t>
    </rPh>
    <rPh sb="3" eb="5">
      <t>キュウチャク</t>
    </rPh>
    <rPh sb="5" eb="6">
      <t>シキ</t>
    </rPh>
    <phoneticPr fontId="3"/>
  </si>
  <si>
    <t>受水槽一体型</t>
    <rPh sb="0" eb="3">
      <t>ジュスイソウ</t>
    </rPh>
    <rPh sb="3" eb="6">
      <t>イッタイガタ</t>
    </rPh>
    <phoneticPr fontId="3"/>
  </si>
  <si>
    <t>ガス抜き管布設/消毒法流設備/脱臭放流設備</t>
    <rPh sb="2" eb="3">
      <t>ヌ</t>
    </rPh>
    <rPh sb="4" eb="5">
      <t>カン</t>
    </rPh>
    <rPh sb="5" eb="7">
      <t>フセツ</t>
    </rPh>
    <rPh sb="8" eb="10">
      <t>ショウドク</t>
    </rPh>
    <rPh sb="10" eb="12">
      <t>ホウリュウ</t>
    </rPh>
    <rPh sb="12" eb="14">
      <t>セツビ</t>
    </rPh>
    <rPh sb="15" eb="17">
      <t>ダッシュウ</t>
    </rPh>
    <rPh sb="17" eb="19">
      <t>ホウリュウ</t>
    </rPh>
    <rPh sb="19" eb="21">
      <t>セツビ</t>
    </rPh>
    <phoneticPr fontId="3"/>
  </si>
  <si>
    <t>台</t>
    <rPh sb="0" eb="1">
      <t>ダイ</t>
    </rPh>
    <phoneticPr fontId="3"/>
  </si>
  <si>
    <t>統合に伴い所管替え</t>
    <rPh sb="0" eb="2">
      <t>トウゴウ</t>
    </rPh>
    <rPh sb="3" eb="4">
      <t>トモナ</t>
    </rPh>
    <rPh sb="5" eb="8">
      <t>ショカンカ</t>
    </rPh>
    <phoneticPr fontId="3"/>
  </si>
  <si>
    <t>熊本県下益城郡美里町栗崎１-2</t>
    <rPh sb="0" eb="3">
      <t>クマモトケン</t>
    </rPh>
    <rPh sb="3" eb="7">
      <t>シモマシキグン</t>
    </rPh>
    <rPh sb="7" eb="9">
      <t>ミサト</t>
    </rPh>
    <rPh sb="9" eb="10">
      <t>マチ</t>
    </rPh>
    <rPh sb="10" eb="12">
      <t>クリサキ</t>
    </rPh>
    <phoneticPr fontId="3"/>
  </si>
  <si>
    <t>乗用芝刈機(HONDA H－3013－H)</t>
    <rPh sb="0" eb="2">
      <t>ジョウヨウ</t>
    </rPh>
    <rPh sb="2" eb="4">
      <t>シバカ</t>
    </rPh>
    <rPh sb="4" eb="5">
      <t>キ</t>
    </rPh>
    <phoneticPr fontId="3"/>
  </si>
  <si>
    <t>ストックヤード北側</t>
    <rPh sb="7" eb="9">
      <t>キタガワ</t>
    </rPh>
    <phoneticPr fontId="3"/>
  </si>
  <si>
    <t>真空管処理機(GET-1)</t>
    <rPh sb="0" eb="3">
      <t>シンクウカン</t>
    </rPh>
    <rPh sb="3" eb="6">
      <t>ショリキ</t>
    </rPh>
    <phoneticPr fontId="3"/>
  </si>
  <si>
    <t>車庫</t>
    <rPh sb="0" eb="2">
      <t>シャコ</t>
    </rPh>
    <phoneticPr fontId="3"/>
  </si>
  <si>
    <t>家具運搬用トラック (ヒノ　　熊本ね46-6067)</t>
  </si>
  <si>
    <t>ストックヤード</t>
  </si>
  <si>
    <t>可燃物搬送トラック (マツダ　熊本な46-8699)</t>
  </si>
  <si>
    <t>栗崎最終処分場ショベルローダー (コマツ　熊本ろ00-1586)</t>
  </si>
  <si>
    <t>フォークリフト (ミツビシFB15)</t>
  </si>
  <si>
    <t>普通貨物自動車 (トヨタプロボックスＤＸ熊本た400-36)</t>
  </si>
  <si>
    <t>ご・１F焼却炉室フロア</t>
    <rPh sb="4" eb="7">
      <t>ショウキャクロ</t>
    </rPh>
    <rPh sb="7" eb="8">
      <t>シツ</t>
    </rPh>
    <phoneticPr fontId="3"/>
  </si>
  <si>
    <t>エアーシャワー</t>
  </si>
  <si>
    <t>バキュームクリーナー(クランツレNK305S)</t>
  </si>
  <si>
    <t>平成27年3月23日購入</t>
    <rPh sb="0" eb="2">
      <t>ヘイセイ</t>
    </rPh>
    <rPh sb="4" eb="5">
      <t>ネン</t>
    </rPh>
    <rPh sb="6" eb="7">
      <t>ガツ</t>
    </rPh>
    <rPh sb="9" eb="10">
      <t>ニチ</t>
    </rPh>
    <rPh sb="10" eb="12">
      <t>コウニュウ</t>
    </rPh>
    <phoneticPr fontId="3"/>
  </si>
  <si>
    <t>H23.3.22に購入</t>
    <rPh sb="9" eb="11">
      <t>コウニュウ</t>
    </rPh>
    <phoneticPr fontId="3"/>
  </si>
  <si>
    <t>宇城クリーンセンター焼却設備重点改良</t>
    <rPh sb="0" eb="2">
      <t>ウキ</t>
    </rPh>
    <rPh sb="10" eb="12">
      <t>ショウキャク</t>
    </rPh>
    <rPh sb="12" eb="14">
      <t>セツビ</t>
    </rPh>
    <rPh sb="14" eb="16">
      <t>ジュウテン</t>
    </rPh>
    <rPh sb="16" eb="18">
      <t>カイリョウ</t>
    </rPh>
    <phoneticPr fontId="3"/>
  </si>
  <si>
    <t>見積書</t>
    <rPh sb="0" eb="2">
      <t>ミツモリ</t>
    </rPh>
    <rPh sb="2" eb="3">
      <t>ショ</t>
    </rPh>
    <phoneticPr fontId="3"/>
  </si>
  <si>
    <t>宇城市松橋町萩尾字中原1930-3</t>
  </si>
  <si>
    <t>備忘価格</t>
    <rPh sb="0" eb="2">
      <t>ビボウ</t>
    </rPh>
    <rPh sb="2" eb="4">
      <t>カカク</t>
    </rPh>
    <phoneticPr fontId="3"/>
  </si>
  <si>
    <t>総務省マニュアル</t>
    <rPh sb="0" eb="3">
      <t>ソウムショウ</t>
    </rPh>
    <phoneticPr fontId="3"/>
  </si>
  <si>
    <t>宇城市松橋町古保山字東谷3023-2</t>
  </si>
  <si>
    <t>宇城市松橋町古保山字東谷3014-3</t>
  </si>
  <si>
    <t>宇城市松橋町萩尾字中原1938-2</t>
  </si>
  <si>
    <t>宇城市松橋町萩尾字中原1940-6</t>
  </si>
  <si>
    <t>宇城市松橋町萩尾字中原1927-3</t>
  </si>
  <si>
    <t>宇城市松橋町萩尾字中原1927-4</t>
  </si>
  <si>
    <t>宇城市松橋町萩尾字中原1928-2</t>
  </si>
  <si>
    <t>宇城市松橋町萩尾字中原1929-2</t>
  </si>
  <si>
    <t>宇城市松橋町萩尾字中原1930-4</t>
  </si>
  <si>
    <t>宇城市松橋町萩尾字中原1918-6</t>
  </si>
  <si>
    <t>宇城市松橋町古保山字東谷3022-2</t>
  </si>
  <si>
    <t>宇城市松橋町古保山字東谷2976-3</t>
  </si>
  <si>
    <t>宇城市松橋町古保山字東谷2975-2</t>
  </si>
  <si>
    <t>宇城市松橋町萩尾字中原1940-7</t>
  </si>
  <si>
    <t>宇城市松橋町古保山字東谷3014-4</t>
  </si>
  <si>
    <t>公衆用道路</t>
    <rPh sb="0" eb="3">
      <t>コウシュウヨウ</t>
    </rPh>
    <rPh sb="3" eb="5">
      <t>ドウロ</t>
    </rPh>
    <phoneticPr fontId="2"/>
  </si>
  <si>
    <t>宇城クリーンセンター</t>
    <rPh sb="0" eb="2">
      <t>ウキ</t>
    </rPh>
    <phoneticPr fontId="2"/>
  </si>
  <si>
    <t>宇城市松橋町萩尾笹原1868</t>
  </si>
  <si>
    <t>土地台帳
（平成25年3月22日時点評価）</t>
  </si>
  <si>
    <t>宇城市松橋町萩尾笹原1867-1</t>
  </si>
  <si>
    <t>宇城市松橋町萩尾笹原1789</t>
  </si>
  <si>
    <t>宇城市松橋町萩尾笹原1864-1</t>
  </si>
  <si>
    <t>宇城市松橋町萩尾笹原1776-3</t>
  </si>
  <si>
    <t>宇城市松橋町萩尾字柳町1774-1</t>
  </si>
  <si>
    <t>宇城市松橋町萩尾字柳町1774-2</t>
  </si>
  <si>
    <t>宇城市松橋町萩尾笹原1780</t>
  </si>
  <si>
    <t>宇城市松橋町萩尾笹原1824-1</t>
  </si>
  <si>
    <t>宇城市松橋町萩尾字松下1713-11</t>
  </si>
  <si>
    <t>宇城市松橋町萩尾笹原1869-1</t>
  </si>
  <si>
    <t>宇城市松橋町萩尾笹原1639-4</t>
  </si>
  <si>
    <t>宇城市松橋町萩尾笹原1850-1</t>
  </si>
  <si>
    <t>宇城市松橋町萩尾笹原1775-3</t>
  </si>
  <si>
    <t>宇城市松橋町萩尾笹原1782</t>
  </si>
  <si>
    <t>宇城市松橋町萩尾笹原1853</t>
  </si>
  <si>
    <t>宇城市松橋町萩尾笹原1784</t>
  </si>
  <si>
    <t>宇城市松橋町萩尾笹原1775-1</t>
  </si>
  <si>
    <t>宇城市松橋町萩尾笹原1775-2</t>
  </si>
  <si>
    <t>宇城市松橋町萩尾笹原1776-4</t>
  </si>
  <si>
    <t>宇城市松橋町萩尾笹原1785</t>
  </si>
  <si>
    <t>宇城市松橋町萩尾笹原1863-3</t>
  </si>
  <si>
    <t>宇城市松橋町萩尾笹原1776-2</t>
  </si>
  <si>
    <t>宇城市松橋町萩尾笹原1860-1</t>
  </si>
  <si>
    <t>宇城市松橋町萩尾笹原1860-2</t>
  </si>
  <si>
    <t>宇城市松橋町萩尾笹原1860-3</t>
  </si>
  <si>
    <t>宇城市松橋町萩尾字中原1908-1</t>
  </si>
  <si>
    <t>宇城市松橋町萩尾字中原1908-2</t>
  </si>
  <si>
    <t>宇城市松橋町萩尾字中原1909</t>
  </si>
  <si>
    <t>宇城市松橋町萩尾笹原1823</t>
  </si>
  <si>
    <t>宇城市松橋町萩尾字松下1713-8</t>
  </si>
  <si>
    <t>宇城市松橋町古保山字大道3184-1</t>
  </si>
  <si>
    <t>宇城市松橋町萩尾笹原1790-2</t>
  </si>
  <si>
    <t>宇城市松橋町萩尾笹原1790-1</t>
  </si>
  <si>
    <t>宇城市松橋町萩尾笹原1781</t>
  </si>
  <si>
    <t>宇城市松橋町萩尾笹原1776-1</t>
  </si>
  <si>
    <t>宇城市松橋町萩尾笹原1371-1</t>
  </si>
  <si>
    <t>宇城市松橋町萩尾字柳町1773-1</t>
  </si>
  <si>
    <t>宇城市松橋町萩尾字柳町1773-2</t>
  </si>
  <si>
    <t>宇城市松橋町萩尾笹原1863-1</t>
  </si>
  <si>
    <t>宇城市松橋町萩尾字柳町1763-12</t>
  </si>
  <si>
    <t>宇城市松橋町萩尾笹原1775-4</t>
  </si>
  <si>
    <t>宇城市松橋町萩尾笹原1821</t>
  </si>
  <si>
    <t>宇城市松橋町萩尾笹原1826-1</t>
  </si>
  <si>
    <t>宇城市松橋町萩尾笹原1926-4</t>
  </si>
  <si>
    <t>宇城市松橋町萩尾笹原1827</t>
  </si>
  <si>
    <t>宇城市松橋町萩尾笹原1839-1</t>
  </si>
  <si>
    <t>宇城市松橋町萩尾笹原1865-1</t>
  </si>
  <si>
    <t>宇城市松橋町萩尾字柳町1772-1</t>
  </si>
  <si>
    <t>宇城市松橋町萩尾笹原1778</t>
  </si>
  <si>
    <t>宇城市松橋町萩尾笹原1820-1</t>
  </si>
  <si>
    <t>宇城市松橋町萩尾笹原1779</t>
  </si>
  <si>
    <t>宇城市松橋町萩尾笹原1777-1</t>
  </si>
  <si>
    <t>宇城市松橋町萩尾笹原1777-2</t>
  </si>
  <si>
    <t>宇城市松橋町萩尾笹原1777-3</t>
  </si>
  <si>
    <t>宇城市松橋町萩尾笹原1776-5</t>
  </si>
  <si>
    <t>下益城都郡美里町三和字前畑768-3</t>
  </si>
  <si>
    <t>下益城都郡美里町三和字前畑770-3</t>
  </si>
  <si>
    <t>下益城都郡美里町栗崎字池田2</t>
  </si>
  <si>
    <t>下益城都郡美里町栗崎字池田3</t>
  </si>
  <si>
    <t>下益城都郡美里町栗崎字池田8</t>
  </si>
  <si>
    <t>下益城都郡美里町栗崎字池田9</t>
  </si>
  <si>
    <t>下益城都郡美里町栗崎字上山282</t>
  </si>
  <si>
    <t>下益城都郡美里町栗崎字上山283</t>
  </si>
  <si>
    <t>下益城都郡美里町栗崎字上山284</t>
  </si>
  <si>
    <t>下益城都郡美里町栗崎字上山285</t>
  </si>
  <si>
    <t>下益城都郡美里町栗崎字上山288</t>
  </si>
  <si>
    <t>下益城都郡美里町栗崎字上山289</t>
  </si>
  <si>
    <t>下益城都郡美里町栗崎字上山290</t>
  </si>
  <si>
    <t>下益城都郡美里町栗崎字上山291</t>
  </si>
  <si>
    <t>下益城都郡美里町栗崎字上山292</t>
  </si>
  <si>
    <t>栗崎最終処分場　造成</t>
    <rPh sb="8" eb="10">
      <t>ゾウセイ</t>
    </rPh>
    <phoneticPr fontId="2"/>
  </si>
  <si>
    <t>山林</t>
    <rPh sb="0" eb="2">
      <t>サンリン</t>
    </rPh>
    <phoneticPr fontId="2"/>
  </si>
  <si>
    <t>田</t>
    <rPh sb="0" eb="1">
      <t>デン</t>
    </rPh>
    <phoneticPr fontId="2"/>
  </si>
  <si>
    <t>原野</t>
    <rPh sb="0" eb="2">
      <t>ゲンヤ</t>
    </rPh>
    <phoneticPr fontId="2"/>
  </si>
  <si>
    <t>宇土市松山町3386</t>
    <rPh sb="0" eb="2">
      <t>ウト</t>
    </rPh>
    <rPh sb="2" eb="3">
      <t>シ</t>
    </rPh>
    <rPh sb="3" eb="5">
      <t>マツヤマ</t>
    </rPh>
    <rPh sb="5" eb="6">
      <t>マチ</t>
    </rPh>
    <phoneticPr fontId="4"/>
  </si>
  <si>
    <t>宇土清掃センター</t>
    <rPh sb="0" eb="2">
      <t>ウト</t>
    </rPh>
    <rPh sb="2" eb="4">
      <t>セイソウ</t>
    </rPh>
    <phoneticPr fontId="4"/>
  </si>
  <si>
    <t>宇土清掃センター 工場棟</t>
  </si>
  <si>
    <t>スチール鉄筋コンクリート造</t>
  </si>
  <si>
    <t>取得原価</t>
    <rPh sb="0" eb="2">
      <t>シュトク</t>
    </rPh>
    <rPh sb="2" eb="4">
      <t>ゲンカ</t>
    </rPh>
    <phoneticPr fontId="4"/>
  </si>
  <si>
    <t>工事設計書</t>
    <rPh sb="0" eb="2">
      <t>コウジ</t>
    </rPh>
    <rPh sb="2" eb="5">
      <t>セッケイショ</t>
    </rPh>
    <phoneticPr fontId="4"/>
  </si>
  <si>
    <t>宇土清掃センター 車庫棟</t>
  </si>
  <si>
    <t>松山最終処分場 バルブ室</t>
  </si>
  <si>
    <t>コンクリート造</t>
    <rPh sb="6" eb="7">
      <t>ゾウ</t>
    </rPh>
    <phoneticPr fontId="4"/>
  </si>
  <si>
    <t>松山最終処分場 ポンプ室</t>
  </si>
  <si>
    <t>環境衛生</t>
    <rPh sb="0" eb="2">
      <t>カンキョウ</t>
    </rPh>
    <rPh sb="2" eb="4">
      <t>エイセイ</t>
    </rPh>
    <phoneticPr fontId="4"/>
  </si>
  <si>
    <t>スチール鉄筋コンクリート造</t>
    <rPh sb="4" eb="6">
      <t>テッキン</t>
    </rPh>
    <rPh sb="12" eb="13">
      <t>ゾウ</t>
    </rPh>
    <phoneticPr fontId="4"/>
  </si>
  <si>
    <t>地下1</t>
    <rPh sb="0" eb="2">
      <t>チカ</t>
    </rPh>
    <phoneticPr fontId="4"/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</si>
  <si>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</si>
  <si>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</si>
  <si>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</si>
  <si>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</si>
  <si>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  <rPh sb="11" eb="12">
      <t>タ</t>
    </rPh>
    <rPh sb="13" eb="15">
      <t>デンキ</t>
    </rPh>
    <rPh sb="15" eb="17">
      <t>セツビ</t>
    </rPh>
    <phoneticPr fontId="4"/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</si>
  <si>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</si>
  <si>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</si>
  <si>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</si>
  <si>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</si>
  <si>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式</t>
    <rPh sb="0" eb="1">
      <t>シキ</t>
    </rPh>
    <phoneticPr fontId="4"/>
  </si>
  <si>
    <t>汚泥供給設備制御盤・薬剤散布装置制御盤・バンカ制御盤・ホイスト制御盤・スートブロワ制御盤・汚水ろ液噴霧ポンプ操作盤・温水循環系操作盤他</t>
    <rPh sb="0" eb="2">
      <t>オデイ</t>
    </rPh>
    <rPh sb="2" eb="4">
      <t>キョウキュウ</t>
    </rPh>
    <rPh sb="4" eb="6">
      <t>セツビ</t>
    </rPh>
    <rPh sb="6" eb="8">
      <t>セイギョ</t>
    </rPh>
    <rPh sb="8" eb="9">
      <t>バン</t>
    </rPh>
    <rPh sb="10" eb="12">
      <t>ヤクザイ</t>
    </rPh>
    <rPh sb="12" eb="14">
      <t>サンプ</t>
    </rPh>
    <rPh sb="14" eb="16">
      <t>ソウチ</t>
    </rPh>
    <rPh sb="16" eb="19">
      <t>セイギョバン</t>
    </rPh>
    <rPh sb="23" eb="26">
      <t>セイギョバン</t>
    </rPh>
    <rPh sb="31" eb="34">
      <t>セイギョバン</t>
    </rPh>
    <rPh sb="41" eb="44">
      <t>セイギョバン</t>
    </rPh>
    <rPh sb="45" eb="47">
      <t>オスイ</t>
    </rPh>
    <rPh sb="48" eb="49">
      <t>エキ</t>
    </rPh>
    <rPh sb="49" eb="51">
      <t>フンム</t>
    </rPh>
    <rPh sb="54" eb="57">
      <t>ソウサバン</t>
    </rPh>
    <rPh sb="58" eb="60">
      <t>オンスイ</t>
    </rPh>
    <rPh sb="60" eb="62">
      <t>ジュンカン</t>
    </rPh>
    <rPh sb="62" eb="63">
      <t>ケイ</t>
    </rPh>
    <rPh sb="63" eb="66">
      <t>ソウサバン</t>
    </rPh>
    <rPh sb="66" eb="67">
      <t>ホカ</t>
    </rPh>
    <phoneticPr fontId="4"/>
  </si>
  <si>
    <t>面</t>
    <rPh sb="0" eb="1">
      <t>メン</t>
    </rPh>
    <phoneticPr fontId="4"/>
  </si>
  <si>
    <t>基</t>
    <rPh sb="0" eb="1">
      <t>キ</t>
    </rPh>
    <phoneticPr fontId="4"/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</si>
  <si>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</si>
  <si>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</si>
  <si>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</si>
  <si>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</si>
  <si>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</si>
  <si>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鉄筋コンクリート造</t>
    <rPh sb="0" eb="2">
      <t>テッキン</t>
    </rPh>
    <rPh sb="8" eb="9">
      <t>ゾウ</t>
    </rPh>
    <phoneticPr fontId="4"/>
  </si>
  <si>
    <t>宇土清掃センター 流動媒体貯留槽（20㎥）(灰出し設備)　No.1</t>
  </si>
  <si>
    <t>宇土清掃センター 流動媒体貯留槽（20㎥）(灰出し設備)　No.2</t>
  </si>
  <si>
    <t>宇土清掃センター 流動媒体予備貯留槽（4㎥）(灰出し設備)　No.1</t>
  </si>
  <si>
    <t>宇土清掃センター 流動媒体予備貯留槽（4㎥）(灰出し設備)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</si>
  <si>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</si>
  <si>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</si>
  <si>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</si>
  <si>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</si>
  <si>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</si>
  <si>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</si>
  <si>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</si>
  <si>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</si>
  <si>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</si>
  <si>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コンクリート舗装</t>
    <rPh sb="6" eb="8">
      <t>ホソウ</t>
    </rPh>
    <phoneticPr fontId="4"/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</si>
  <si>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</si>
  <si>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</si>
  <si>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</si>
  <si>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</si>
  <si>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</si>
  <si>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</si>
  <si>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</si>
  <si>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</si>
  <si>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アスファルト舗装</t>
    <rPh sb="6" eb="8">
      <t>ホソウ</t>
    </rPh>
    <phoneticPr fontId="4"/>
  </si>
  <si>
    <t>宇土清掃センター 駐車場</t>
  </si>
  <si>
    <t>宇土清掃センター 場内排水設備</t>
    <rPh sb="13" eb="15">
      <t>セツビ</t>
    </rPh>
    <phoneticPr fontId="2"/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</si>
  <si>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</si>
  <si>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</si>
  <si>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</si>
  <si>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</si>
  <si>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</si>
  <si>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</si>
  <si>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ゴム製</t>
    <rPh sb="2" eb="3">
      <t>セイ</t>
    </rPh>
    <phoneticPr fontId="4"/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</si>
  <si>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</si>
  <si>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</si>
  <si>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</si>
  <si>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</si>
  <si>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</si>
  <si>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金属製</t>
    <rPh sb="0" eb="2">
      <t>キンゾク</t>
    </rPh>
    <rPh sb="2" eb="3">
      <t>セイ</t>
    </rPh>
    <phoneticPr fontId="4"/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</si>
  <si>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</si>
  <si>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</si>
  <si>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</si>
  <si>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</si>
  <si>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</si>
  <si>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箇所</t>
    <rPh sb="0" eb="2">
      <t>カショ</t>
    </rPh>
    <phoneticPr fontId="4"/>
  </si>
  <si>
    <t>プラント用水揚水ポンプを含む</t>
    <rPh sb="4" eb="5">
      <t>ヨウ</t>
    </rPh>
    <rPh sb="5" eb="6">
      <t>ミズ</t>
    </rPh>
    <rPh sb="6" eb="7">
      <t>ア</t>
    </rPh>
    <rPh sb="7" eb="8">
      <t>ミズ</t>
    </rPh>
    <rPh sb="12" eb="13">
      <t>フク</t>
    </rPh>
    <phoneticPr fontId="4"/>
  </si>
  <si>
    <t>電話線等</t>
    <rPh sb="0" eb="2">
      <t>デンワ</t>
    </rPh>
    <rPh sb="2" eb="3">
      <t>セン</t>
    </rPh>
    <rPh sb="3" eb="4">
      <t>トウ</t>
    </rPh>
    <phoneticPr fontId="4"/>
  </si>
  <si>
    <t>H=1500</t>
  </si>
  <si>
    <t>幹線/支線</t>
    <rPh sb="0" eb="2">
      <t>カンセン</t>
    </rPh>
    <rPh sb="3" eb="5">
      <t>シセン</t>
    </rPh>
    <phoneticPr fontId="4"/>
  </si>
  <si>
    <t>プレキャスト側溝他</t>
    <rPh sb="6" eb="8">
      <t>ソッコウ</t>
    </rPh>
    <rPh sb="8" eb="9">
      <t>ホカ</t>
    </rPh>
    <phoneticPr fontId="4"/>
  </si>
  <si>
    <t>ガス抜き管</t>
    <rPh sb="2" eb="3">
      <t>ヌ</t>
    </rPh>
    <rPh sb="4" eb="5">
      <t>カン</t>
    </rPh>
    <phoneticPr fontId="4"/>
  </si>
  <si>
    <t>忍返し付　H=1.80m</t>
    <rPh sb="0" eb="1">
      <t>シノ</t>
    </rPh>
    <rPh sb="1" eb="2">
      <t>カエ</t>
    </rPh>
    <rPh sb="3" eb="4">
      <t>ツキ</t>
    </rPh>
    <phoneticPr fontId="4"/>
  </si>
  <si>
    <t>＠2000</t>
  </si>
  <si>
    <t>圧送部Vuφ100/放流部Vuφ200</t>
    <rPh sb="0" eb="1">
      <t>アツ</t>
    </rPh>
    <rPh sb="1" eb="2">
      <t>オク</t>
    </rPh>
    <rPh sb="2" eb="3">
      <t>ブ</t>
    </rPh>
    <rPh sb="10" eb="12">
      <t>ホウリュウ</t>
    </rPh>
    <rPh sb="12" eb="13">
      <t>ブ</t>
    </rPh>
    <phoneticPr fontId="4"/>
  </si>
  <si>
    <t>宇土清掃センター ごみ投入扉(受入供給設備)　No.1</t>
  </si>
  <si>
    <t>宇土清掃センター ごみ投入扉(受入供給設備)　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</si>
  <si>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</si>
  <si>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</si>
  <si>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</si>
  <si>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</si>
  <si>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</si>
  <si>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</si>
  <si>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</si>
  <si>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</si>
  <si>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</si>
  <si>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</si>
  <si>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</si>
  <si>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</si>
  <si>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</si>
  <si>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</si>
  <si>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</si>
  <si>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　No.1</t>
  </si>
  <si>
    <t>宇土清掃センター ごみクレーン(受入供給設備)　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</si>
  <si>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</si>
  <si>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</si>
  <si>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　No.1</t>
  </si>
  <si>
    <t>宇土清掃センター 汚泥切出しコンベヤ(受入供給設備)　No.2</t>
  </si>
  <si>
    <t>宇土清掃センター 汚泥移送ポンプ(受入供給設備)　No.1</t>
  </si>
  <si>
    <t>宇土清掃センター 汚泥移送ポンプ(受入供給設備)　No.2</t>
  </si>
  <si>
    <t>宇土清掃センター 薬剤散布装置(受入供給設備)</t>
  </si>
  <si>
    <t>宇土清掃センター ごみ投入ホッパ(燃焼設備)　No.1</t>
  </si>
  <si>
    <t>宇土清掃センター ごみ投入ホッパ(燃焼設備)　No.2</t>
  </si>
  <si>
    <t>宇土清掃センター 給塵装置(燃焼設備)　No.1</t>
  </si>
  <si>
    <t>宇土清掃センター 給塵装置(燃焼設備)　No.2</t>
  </si>
  <si>
    <t>宇土清掃センター 給塵装置用油ユニット(燃焼設備)　No.1</t>
  </si>
  <si>
    <t>宇土清掃センター 給塵装置用油ユニット(燃焼設備)　No.2</t>
  </si>
  <si>
    <t>宇土清掃センター 焼却炉(燃焼設備)　No.1</t>
  </si>
  <si>
    <t>宇土清掃センター 焼却炉(燃焼設備)　No.2</t>
  </si>
  <si>
    <t>宇土清掃センター 助燃焼バーナ(燃焼設備)　No.1</t>
  </si>
  <si>
    <t>宇土清掃センター 助燃焼バーナ(燃焼設備)　No.2</t>
  </si>
  <si>
    <t>宇土清掃センター 再燃バーナ(燃焼設備)　No.1</t>
  </si>
  <si>
    <t>宇土清掃センター 再燃バーナ(燃焼設備)　No.2</t>
  </si>
  <si>
    <t>宇土清掃センター バーナ燃焼用ファン(燃焼設備)　No.1</t>
  </si>
  <si>
    <t>宇土清掃センター バーナ燃焼用ファン(燃焼設備)　No.2</t>
  </si>
  <si>
    <t>宇土清掃センター 燃料重油タンク(燃焼設備)</t>
    <rPh sb="11" eb="13">
      <t>ジュウユ</t>
    </rPh>
    <phoneticPr fontId="4"/>
  </si>
  <si>
    <t>宇土清掃センター ガス冷却室(燃焼ガス冷却設備)　No.1</t>
  </si>
  <si>
    <t>宇土清掃センター ガス冷却室(燃焼ガス冷却設備)　No.2</t>
  </si>
  <si>
    <t>宇土清掃センター バグフィルタ(排ガス処理設備)　No.1</t>
  </si>
  <si>
    <t>宇土清掃センター バグフィルタ(排ガス処理設備)　No.2</t>
  </si>
  <si>
    <t>宇土清掃センター 消石灰サイロ(排ガス処理設備)</t>
  </si>
  <si>
    <t>宇土清掃センター 消石灰輸送装置(排ガス処理設備)　No.1</t>
  </si>
  <si>
    <t>宇土清掃センター 消石灰輸送装置(排ガス処理設備)　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</si>
  <si>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</si>
  <si>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</si>
  <si>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　No.1</t>
  </si>
  <si>
    <t>宇土清掃センター 消石灰圧送ブロワ(排ガス処理設備)　No.2</t>
  </si>
  <si>
    <t>宇土清掃センター 温水発生器(余熱利用設備)　No.1</t>
  </si>
  <si>
    <t>宇土清掃センター 温水発生器(余熱利用設備)　No.2</t>
  </si>
  <si>
    <t>宇土清掃センター 温水タンク(余熱利用設備)</t>
  </si>
  <si>
    <t>宇土清掃センター プラント用冷却器(余熱利用設備)</t>
  </si>
  <si>
    <t>宇土清掃センター 一次押込送風機(通風設備)　No.1</t>
  </si>
  <si>
    <t>宇土清掃センター 一次押込送風機(通風設備)　No.2</t>
  </si>
  <si>
    <t>宇土清掃センター 二次押込送風機(通風設備)　No.1</t>
  </si>
  <si>
    <t>宇土清掃センター 二次押込送風機(通風設備)　No.2</t>
  </si>
  <si>
    <t>宇土清掃センター 空気予熱器(通風設備)　No.1</t>
  </si>
  <si>
    <t>宇土清掃センター 空気予熱器(通風設備)　No.2</t>
  </si>
  <si>
    <t>宇土清掃センター 誘引送風機(通風設備)　No.1</t>
  </si>
  <si>
    <t>宇土清掃センター 誘引送風機(通風設備)　No.2</t>
  </si>
  <si>
    <t>宇土清掃センター 白煙用防止用送風機(通風設備)　No.1</t>
  </si>
  <si>
    <t>宇土清掃センター 白煙用防止用送風機(通風設備)　No.2</t>
  </si>
  <si>
    <t>宇土清掃センター 白煙防止用空気加熱器(通風設備)　No.1</t>
  </si>
  <si>
    <t>宇土清掃センター 白煙防止用空気加熱器(通風設備)　No.2</t>
  </si>
  <si>
    <t>宇土清掃センター 白煙防止用空気加熱器清掃装置(通風設備)　No.1</t>
  </si>
  <si>
    <t>宇土清掃センター 白煙防止用空気加熱器清掃装置(通風設備)　No.2</t>
  </si>
  <si>
    <t>宇土清掃センター 白煙防止用空気加熱器清掃装置(通風設備)　No.3</t>
  </si>
  <si>
    <t>宇土清掃センター 白煙防止用空気加熱器清掃装置(通風設備)　No.4</t>
  </si>
  <si>
    <t>宇土清掃センター 白煙防止用空気加熱器清掃装置(通風設備)　No.5</t>
  </si>
  <si>
    <t>宇土清掃センター 白煙防止用空気加熱器清掃装置(通風設備)　No.6</t>
  </si>
  <si>
    <t>宇土清掃センター 不燃物取出装置(灰出し設備)　No.1</t>
  </si>
  <si>
    <t>宇土清掃センター 不燃物取出装置(灰出し設備)　No.2</t>
  </si>
  <si>
    <t>宇土清掃センター 炉下シュート(灰出し設備)　No.1</t>
  </si>
  <si>
    <t>宇土清掃センター 炉下シュート(灰出し設備)　No.2</t>
  </si>
  <si>
    <t>宇土清掃センター 炉下シュート(灰出し設備)　No.3</t>
  </si>
  <si>
    <t>宇土清掃センター 炉下シュート(灰出し設備)　No.4</t>
  </si>
  <si>
    <t>宇土清掃センター 不燃物移送コンベヤ(灰出し設備)</t>
  </si>
  <si>
    <t>宇土清掃センター 砂投入弁(灰出し設備)　No.1</t>
  </si>
  <si>
    <t>宇土清掃センター 砂投入弁(灰出し設備)　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</si>
  <si>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</si>
  <si>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</si>
  <si>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</si>
  <si>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</si>
  <si>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</si>
  <si>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</si>
  <si>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</si>
  <si>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</si>
  <si>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</si>
  <si>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</si>
  <si>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</si>
  <si>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</si>
  <si>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</si>
  <si>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</si>
  <si>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</si>
  <si>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</si>
  <si>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</si>
  <si>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</si>
  <si>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　No.1</t>
  </si>
  <si>
    <t>宇土清掃センター 噴射水補給水ポンプ(給水設備)　No.2</t>
  </si>
  <si>
    <t>宇土清掃センター ろ液噴霧器(排水処理設備)　No.1</t>
  </si>
  <si>
    <t>宇土清掃センター ろ液噴霧器(排水処理設備)　No.2</t>
  </si>
  <si>
    <t>宇土清掃センター ろ液噴霧器(排水処理設備)　No.3</t>
  </si>
  <si>
    <t>宇土清掃センター ろ液噴霧器(排水処理設備)　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</si>
  <si>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</si>
  <si>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</si>
  <si>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</si>
  <si>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</si>
  <si>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</si>
  <si>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</si>
  <si>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</si>
  <si>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</si>
  <si>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</si>
  <si>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　No.1</t>
    <rPh sb="9" eb="11">
      <t>シュドウ</t>
    </rPh>
    <phoneticPr fontId="4"/>
  </si>
  <si>
    <t>宇土清掃センター 手動洗車設備(雑設備)　No.2</t>
    <rPh sb="9" eb="11">
      <t>シュドウ</t>
    </rPh>
    <phoneticPr fontId="4"/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</si>
  <si>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</si>
  <si>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</si>
  <si>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</si>
  <si>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</si>
  <si>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</si>
  <si>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</si>
  <si>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</si>
  <si>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</si>
  <si>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</si>
  <si>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</si>
  <si>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</si>
  <si>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</si>
  <si>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</si>
  <si>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</si>
  <si>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</si>
  <si>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</si>
  <si>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</si>
  <si>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</si>
  <si>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</si>
  <si>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</si>
  <si>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</si>
  <si>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</si>
  <si>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</si>
  <si>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</si>
  <si>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</si>
  <si>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</si>
  <si>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</si>
  <si>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</si>
  <si>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</si>
  <si>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</si>
  <si>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</si>
  <si>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</si>
  <si>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</si>
  <si>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</si>
  <si>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</si>
  <si>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</si>
  <si>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</si>
  <si>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</si>
  <si>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松山最終処分場 浸出水調整施設（圧送ポンプ）</t>
  </si>
  <si>
    <t>宇土清掃センター 扉用コンプレッサー</t>
    <rPh sb="9" eb="10">
      <t>トビラ</t>
    </rPh>
    <rPh sb="10" eb="11">
      <t>ヨウ</t>
    </rPh>
    <phoneticPr fontId="2"/>
  </si>
  <si>
    <t>見積書</t>
    <rPh sb="0" eb="2">
      <t>ミツモリ</t>
    </rPh>
    <rPh sb="2" eb="3">
      <t>ショ</t>
    </rPh>
    <phoneticPr fontId="4"/>
  </si>
  <si>
    <t>宇土清掃センター ごみクレーンバケット　No.1</t>
  </si>
  <si>
    <t>宇土清掃センター ごみクレーンバケット　No.2</t>
  </si>
  <si>
    <t>宇土清掃センター 不燃物振動篩　No.1</t>
    <rPh sb="9" eb="12">
      <t>フネンブツ</t>
    </rPh>
    <rPh sb="12" eb="14">
      <t>シンドウ</t>
    </rPh>
    <rPh sb="14" eb="15">
      <t>フルイ</t>
    </rPh>
    <phoneticPr fontId="2"/>
  </si>
  <si>
    <t>宇土清掃センター 不燃物振動篩　No.2</t>
    <rPh sb="9" eb="12">
      <t>フネンブツ</t>
    </rPh>
    <rPh sb="12" eb="14">
      <t>シンドウ</t>
    </rPh>
    <rPh sb="14" eb="15">
      <t>フルイ</t>
    </rPh>
    <phoneticPr fontId="2"/>
  </si>
  <si>
    <t>宇土清掃センター 炉下シュート水冷ジャケット　No.1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</si>
  <si>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炉下シュート水冷ジャケット　No.2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</si>
  <si>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噴射水加圧ポンプ　No.1</t>
  </si>
  <si>
    <t>宇土清掃センター 噴射水加圧ポンプ　No.2</t>
  </si>
  <si>
    <t>宇土清掃センター 噴射水加圧ポンプ　No.3</t>
  </si>
  <si>
    <t>宇土清掃センター 灰固化装置灰風機</t>
    <rPh sb="9" eb="10">
      <t>ハイ</t>
    </rPh>
    <rPh sb="10" eb="11">
      <t>カタ</t>
    </rPh>
    <rPh sb="11" eb="12">
      <t>カ</t>
    </rPh>
    <rPh sb="12" eb="14">
      <t>ソウチ</t>
    </rPh>
    <rPh sb="14" eb="15">
      <t>ハイ</t>
    </rPh>
    <rPh sb="15" eb="16">
      <t>カゼ</t>
    </rPh>
    <rPh sb="16" eb="17">
      <t>キ</t>
    </rPh>
    <phoneticPr fontId="2"/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</si>
  <si>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</si>
  <si>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</si>
  <si>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</si>
  <si>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</si>
  <si>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</si>
  <si>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</si>
  <si>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</si>
  <si>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</si>
  <si>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　No.1</t>
  </si>
  <si>
    <t>宇土清掃センター ジルコニアO2計　No.2</t>
  </si>
  <si>
    <t>宇土清掃センター 炉室用送風機</t>
    <rPh sb="9" eb="10">
      <t>ロ</t>
    </rPh>
    <rPh sb="10" eb="11">
      <t>シツ</t>
    </rPh>
    <rPh sb="11" eb="12">
      <t>ヨウ</t>
    </rPh>
    <rPh sb="12" eb="15">
      <t>ソウフウキ</t>
    </rPh>
    <phoneticPr fontId="2"/>
  </si>
  <si>
    <t>宇土清掃センター 焼却炉上部圧力逃がし弁　No.1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</si>
  <si>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焼却炉上部圧力逃がし弁　No.2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</si>
  <si>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固化物バンカ</t>
  </si>
  <si>
    <t>宇土清掃センター 流動媒体循環供給装置　No.1</t>
  </si>
  <si>
    <t>宇土清掃センター 流動媒体循環供給装置　No.2</t>
  </si>
  <si>
    <t>宇土清掃センター 灰固化制御盤(シーケンサ更新)</t>
    <rPh sb="9" eb="10">
      <t>ハイ</t>
    </rPh>
    <rPh sb="10" eb="11">
      <t>カタ</t>
    </rPh>
    <rPh sb="11" eb="12">
      <t>カ</t>
    </rPh>
    <rPh sb="12" eb="15">
      <t>セイギョバン</t>
    </rPh>
    <rPh sb="21" eb="23">
      <t>コウシン</t>
    </rPh>
    <phoneticPr fontId="2"/>
  </si>
  <si>
    <t>宇土清掃センター 汚泥供給設備制御盤(シーケンサ更新)</t>
    <rPh sb="9" eb="11">
      <t>オデイ</t>
    </rPh>
    <rPh sb="11" eb="13">
      <t>キョウキュウ</t>
    </rPh>
    <rPh sb="13" eb="15">
      <t>セツビ</t>
    </rPh>
    <rPh sb="15" eb="17">
      <t>セイギョ</t>
    </rPh>
    <rPh sb="17" eb="18">
      <t>バン</t>
    </rPh>
    <phoneticPr fontId="2"/>
  </si>
  <si>
    <t>宇土清掃センター 有害ガス除去装置制御盤(シーケンサ更新)</t>
    <rPh sb="9" eb="11">
      <t>ユウガイ</t>
    </rPh>
    <rPh sb="13" eb="15">
      <t>ジョキョ</t>
    </rPh>
    <rPh sb="15" eb="17">
      <t>ソウチ</t>
    </rPh>
    <rPh sb="17" eb="20">
      <t>セイギョバン</t>
    </rPh>
    <phoneticPr fontId="2"/>
  </si>
  <si>
    <t>宇土清掃センター 粗大ごみ破砕機制御盤(シーケンサ更新)</t>
    <rPh sb="9" eb="11">
      <t>ソダイ</t>
    </rPh>
    <rPh sb="13" eb="15">
      <t>ハサイ</t>
    </rPh>
    <rPh sb="15" eb="16">
      <t>キ</t>
    </rPh>
    <rPh sb="16" eb="19">
      <t>セイギョバン</t>
    </rPh>
    <phoneticPr fontId="2"/>
  </si>
  <si>
    <t>宇土清掃センター FAコンピュータ（計量データロガ更新）</t>
    <rPh sb="18" eb="20">
      <t>ケイリョウ</t>
    </rPh>
    <rPh sb="25" eb="27">
      <t>コウシン</t>
    </rPh>
    <phoneticPr fontId="2"/>
  </si>
  <si>
    <t>宇土清掃センター ITVモニタ</t>
  </si>
  <si>
    <t>宇土清掃センター 不燃物バンカ及び磁選バンカ</t>
    <rPh sb="9" eb="12">
      <t>フネンブツ</t>
    </rPh>
    <rPh sb="15" eb="16">
      <t>オヨ</t>
    </rPh>
    <rPh sb="17" eb="19">
      <t>ジセン</t>
    </rPh>
    <phoneticPr fontId="2"/>
  </si>
  <si>
    <t>宇土清掃センター フレームセンター本体</t>
    <rPh sb="17" eb="19">
      <t>ホンタイ</t>
    </rPh>
    <phoneticPr fontId="2"/>
  </si>
  <si>
    <t>宇土清掃センター 口系監視制御盤（シーケンサ更新）</t>
    <rPh sb="9" eb="10">
      <t>クチ</t>
    </rPh>
    <rPh sb="10" eb="11">
      <t>ケイ</t>
    </rPh>
    <rPh sb="11" eb="13">
      <t>カンシ</t>
    </rPh>
    <rPh sb="13" eb="15">
      <t>セイギョ</t>
    </rPh>
    <rPh sb="15" eb="16">
      <t>バン</t>
    </rPh>
    <rPh sb="22" eb="24">
      <t>コウシン</t>
    </rPh>
    <phoneticPr fontId="2"/>
  </si>
  <si>
    <t>宇土清掃センター 共通系監視制御盤（シーケンサ更新）</t>
    <rPh sb="9" eb="11">
      <t>キョウツウ</t>
    </rPh>
    <rPh sb="11" eb="12">
      <t>ケイ</t>
    </rPh>
    <rPh sb="12" eb="14">
      <t>カンシ</t>
    </rPh>
    <rPh sb="14" eb="16">
      <t>セイギョ</t>
    </rPh>
    <rPh sb="16" eb="17">
      <t>バン</t>
    </rPh>
    <phoneticPr fontId="2"/>
  </si>
  <si>
    <t>宇土清掃センター 補助継電器盤（シーケンサ更新）</t>
    <rPh sb="9" eb="11">
      <t>ホジョ</t>
    </rPh>
    <rPh sb="11" eb="13">
      <t>ケイデン</t>
    </rPh>
    <rPh sb="13" eb="14">
      <t>キ</t>
    </rPh>
    <rPh sb="14" eb="15">
      <t>バン</t>
    </rPh>
    <phoneticPr fontId="2"/>
  </si>
  <si>
    <t>宇土清掃センター 共通系補助継電器盤（シーケンサ更新）</t>
    <rPh sb="9" eb="11">
      <t>キョウツウ</t>
    </rPh>
    <rPh sb="11" eb="12">
      <t>ケイ</t>
    </rPh>
    <rPh sb="12" eb="14">
      <t>ホジョ</t>
    </rPh>
    <rPh sb="14" eb="17">
      <t>ケイデンキ</t>
    </rPh>
    <rPh sb="17" eb="18">
      <t>バン</t>
    </rPh>
    <phoneticPr fontId="2"/>
  </si>
  <si>
    <t>宇土清掃センター 給じん装置制御盤（シーケンサ更新）</t>
    <rPh sb="9" eb="10">
      <t>キュウ</t>
    </rPh>
    <rPh sb="12" eb="14">
      <t>ソウチ</t>
    </rPh>
    <rPh sb="14" eb="17">
      <t>セイギョバン</t>
    </rPh>
    <phoneticPr fontId="2"/>
  </si>
  <si>
    <t>宇土清掃センター 自動燃焼監視制御システム（EFOC）</t>
  </si>
  <si>
    <t>空気圧式自動扉</t>
    <rPh sb="0" eb="3">
      <t>クウキアツ</t>
    </rPh>
    <rPh sb="3" eb="4">
      <t>シキ</t>
    </rPh>
    <rPh sb="4" eb="6">
      <t>ジドウ</t>
    </rPh>
    <rPh sb="6" eb="7">
      <t>トビラ</t>
    </rPh>
    <phoneticPr fontId="4"/>
  </si>
  <si>
    <t>耐火物・散気装置を含む</t>
    <rPh sb="0" eb="3">
      <t>タイカブツ</t>
    </rPh>
    <rPh sb="4" eb="5">
      <t>チ</t>
    </rPh>
    <rPh sb="5" eb="6">
      <t>キ</t>
    </rPh>
    <rPh sb="6" eb="8">
      <t>ソウチ</t>
    </rPh>
    <rPh sb="9" eb="10">
      <t>フク</t>
    </rPh>
    <phoneticPr fontId="4"/>
  </si>
  <si>
    <t>重油貯留槽・燃料移送ポンプを含む</t>
    <rPh sb="0" eb="2">
      <t>ジュウユ</t>
    </rPh>
    <rPh sb="2" eb="4">
      <t>チョリュウ</t>
    </rPh>
    <rPh sb="4" eb="5">
      <t>ソウ</t>
    </rPh>
    <rPh sb="6" eb="8">
      <t>ネンリョウ</t>
    </rPh>
    <rPh sb="8" eb="10">
      <t>イソウ</t>
    </rPh>
    <rPh sb="14" eb="15">
      <t>フク</t>
    </rPh>
    <phoneticPr fontId="4"/>
  </si>
  <si>
    <t>耐火物・噴射ノズル・ノズル冷却ファンを含む</t>
    <rPh sb="0" eb="3">
      <t>タイカブツ</t>
    </rPh>
    <rPh sb="4" eb="6">
      <t>フンシャ</t>
    </rPh>
    <rPh sb="13" eb="15">
      <t>レイキャク</t>
    </rPh>
    <rPh sb="19" eb="20">
      <t>フク</t>
    </rPh>
    <phoneticPr fontId="4"/>
  </si>
  <si>
    <t>温水発生器温水循環ポンプを含む</t>
    <rPh sb="0" eb="2">
      <t>オンスイ</t>
    </rPh>
    <rPh sb="2" eb="4">
      <t>ハッセイ</t>
    </rPh>
    <rPh sb="4" eb="5">
      <t>キ</t>
    </rPh>
    <rPh sb="5" eb="7">
      <t>オンスイ</t>
    </rPh>
    <rPh sb="7" eb="9">
      <t>ジュンカン</t>
    </rPh>
    <rPh sb="13" eb="14">
      <t>フク</t>
    </rPh>
    <phoneticPr fontId="4"/>
  </si>
  <si>
    <t>温水冷却ポンプ・不燃物取出Co温水循環ポンプを含む</t>
    <rPh sb="8" eb="11">
      <t>フネンブツ</t>
    </rPh>
    <rPh sb="11" eb="12">
      <t>ト</t>
    </rPh>
    <rPh sb="12" eb="13">
      <t>ダ</t>
    </rPh>
    <rPh sb="15" eb="17">
      <t>オンスイ</t>
    </rPh>
    <rPh sb="17" eb="19">
      <t>ジュンカン</t>
    </rPh>
    <rPh sb="23" eb="24">
      <t>フク</t>
    </rPh>
    <phoneticPr fontId="4"/>
  </si>
  <si>
    <t>ごみピット排水移送ポンプを含む</t>
    <rPh sb="5" eb="7">
      <t>ハイスイ</t>
    </rPh>
    <rPh sb="7" eb="9">
      <t>イソウ</t>
    </rPh>
    <rPh sb="13" eb="14">
      <t>フク</t>
    </rPh>
    <phoneticPr fontId="4"/>
  </si>
  <si>
    <t>ｐH調整剤槽用攪拌機・凝集剤槽用攪拌機・計量槽・薬品混合槽・凝集槽・凝集剤槽・凝集助剤槽・凝集助剤槽攪拌機を含む</t>
    <rPh sb="2" eb="5">
      <t>チョウセイザイ</t>
    </rPh>
    <rPh sb="5" eb="6">
      <t>ソウ</t>
    </rPh>
    <rPh sb="6" eb="7">
      <t>ヨウ</t>
    </rPh>
    <rPh sb="7" eb="10">
      <t>カクハンキ</t>
    </rPh>
    <rPh sb="11" eb="13">
      <t>ギョウシュウ</t>
    </rPh>
    <rPh sb="13" eb="14">
      <t>ザイ</t>
    </rPh>
    <rPh sb="14" eb="15">
      <t>ソウ</t>
    </rPh>
    <rPh sb="15" eb="16">
      <t>ヨウ</t>
    </rPh>
    <rPh sb="16" eb="19">
      <t>カクハンキ</t>
    </rPh>
    <rPh sb="20" eb="22">
      <t>ケイリョウ</t>
    </rPh>
    <rPh sb="22" eb="23">
      <t>ソウ</t>
    </rPh>
    <rPh sb="24" eb="26">
      <t>ヤクヒン</t>
    </rPh>
    <rPh sb="26" eb="28">
      <t>コンゴウ</t>
    </rPh>
    <rPh sb="28" eb="29">
      <t>ソウ</t>
    </rPh>
    <rPh sb="30" eb="32">
      <t>ギョウシュウ</t>
    </rPh>
    <rPh sb="32" eb="33">
      <t>ソウ</t>
    </rPh>
    <rPh sb="34" eb="36">
      <t>ギョウシュウ</t>
    </rPh>
    <rPh sb="36" eb="37">
      <t>ザイ</t>
    </rPh>
    <rPh sb="37" eb="38">
      <t>ソウ</t>
    </rPh>
    <rPh sb="39" eb="41">
      <t>ギョウシュウ</t>
    </rPh>
    <rPh sb="41" eb="42">
      <t>ジョ</t>
    </rPh>
    <rPh sb="42" eb="43">
      <t>ザイ</t>
    </rPh>
    <rPh sb="43" eb="44">
      <t>ソウ</t>
    </rPh>
    <rPh sb="45" eb="47">
      <t>ギョウシュウ</t>
    </rPh>
    <rPh sb="47" eb="48">
      <t>ジョ</t>
    </rPh>
    <rPh sb="48" eb="49">
      <t>ザイ</t>
    </rPh>
    <rPh sb="49" eb="50">
      <t>ソウ</t>
    </rPh>
    <rPh sb="50" eb="53">
      <t>カクハンキ</t>
    </rPh>
    <rPh sb="54" eb="55">
      <t>フク</t>
    </rPh>
    <phoneticPr fontId="4"/>
  </si>
  <si>
    <t>ホイスト設備・測定検査機器類・工具類</t>
    <rPh sb="4" eb="6">
      <t>セツビ</t>
    </rPh>
    <rPh sb="7" eb="9">
      <t>ソクテイ</t>
    </rPh>
    <rPh sb="9" eb="11">
      <t>ケンサ</t>
    </rPh>
    <rPh sb="11" eb="13">
      <t>キキ</t>
    </rPh>
    <rPh sb="13" eb="14">
      <t>ルイ</t>
    </rPh>
    <rPh sb="15" eb="17">
      <t>コウグ</t>
    </rPh>
    <rPh sb="17" eb="18">
      <t>ルイ</t>
    </rPh>
    <phoneticPr fontId="4"/>
  </si>
  <si>
    <t>4分析計</t>
    <rPh sb="1" eb="3">
      <t>ブンセキ</t>
    </rPh>
    <rPh sb="3" eb="4">
      <t>ケイ</t>
    </rPh>
    <phoneticPr fontId="4"/>
  </si>
  <si>
    <t>台</t>
    <rPh sb="0" eb="1">
      <t>ダイ</t>
    </rPh>
    <phoneticPr fontId="4"/>
  </si>
  <si>
    <t>容積式流量計</t>
    <rPh sb="0" eb="2">
      <t>ヨウセキ</t>
    </rPh>
    <rPh sb="2" eb="3">
      <t>シキ</t>
    </rPh>
    <rPh sb="3" eb="6">
      <t>リュウリョウケイ</t>
    </rPh>
    <phoneticPr fontId="4"/>
  </si>
  <si>
    <t>静電容量式</t>
    <rPh sb="0" eb="2">
      <t>セイデン</t>
    </rPh>
    <rPh sb="2" eb="4">
      <t>ヨウリョウ</t>
    </rPh>
    <rPh sb="4" eb="5">
      <t>シキ</t>
    </rPh>
    <phoneticPr fontId="4"/>
  </si>
  <si>
    <t>風見鶏式</t>
    <rPh sb="0" eb="2">
      <t>カザミ</t>
    </rPh>
    <rPh sb="2" eb="3">
      <t>トリ</t>
    </rPh>
    <rPh sb="3" eb="4">
      <t>シキ</t>
    </rPh>
    <phoneticPr fontId="4"/>
  </si>
  <si>
    <t>差圧伝送器</t>
    <rPh sb="0" eb="1">
      <t>サ</t>
    </rPh>
    <rPh sb="1" eb="2">
      <t>アツ</t>
    </rPh>
    <rPh sb="2" eb="5">
      <t>デンソウキ</t>
    </rPh>
    <phoneticPr fontId="4"/>
  </si>
  <si>
    <t>圧力伝送器</t>
    <rPh sb="0" eb="2">
      <t>アツリョク</t>
    </rPh>
    <rPh sb="2" eb="5">
      <t>デンソウキ</t>
    </rPh>
    <phoneticPr fontId="4"/>
  </si>
  <si>
    <t>φ450</t>
  </si>
  <si>
    <t>φ350</t>
  </si>
  <si>
    <t>φ1250</t>
  </si>
  <si>
    <t>φ650</t>
  </si>
  <si>
    <t>φ400</t>
  </si>
  <si>
    <t>φ950</t>
  </si>
  <si>
    <t>65A</t>
  </si>
  <si>
    <t>カラーカメラ　防じん式</t>
    <rPh sb="7" eb="8">
      <t>ボウ</t>
    </rPh>
    <rPh sb="10" eb="11">
      <t>シキ</t>
    </rPh>
    <phoneticPr fontId="4"/>
  </si>
  <si>
    <t>カラーカメラ　水冷式</t>
    <rPh sb="7" eb="8">
      <t>スイ</t>
    </rPh>
    <rPh sb="8" eb="9">
      <t>レイ</t>
    </rPh>
    <rPh sb="9" eb="10">
      <t>シキ</t>
    </rPh>
    <phoneticPr fontId="4"/>
  </si>
  <si>
    <t>カラーカメラ　全天候式</t>
    <rPh sb="7" eb="10">
      <t>ゼンテンコウ</t>
    </rPh>
    <rPh sb="10" eb="11">
      <t>シキ</t>
    </rPh>
    <phoneticPr fontId="4"/>
  </si>
  <si>
    <t>50型</t>
    <rPh sb="2" eb="3">
      <t>ガタ</t>
    </rPh>
    <phoneticPr fontId="4"/>
  </si>
  <si>
    <t>給油式ベビコン</t>
    <rPh sb="0" eb="2">
      <t>キュウユ</t>
    </rPh>
    <rPh sb="2" eb="3">
      <t>シキ</t>
    </rPh>
    <phoneticPr fontId="2"/>
  </si>
  <si>
    <t>吊上げ過重3.7ｔ</t>
    <rPh sb="0" eb="2">
      <t>ツリア</t>
    </rPh>
    <rPh sb="3" eb="5">
      <t>カジュウ</t>
    </rPh>
    <phoneticPr fontId="2"/>
  </si>
  <si>
    <t>振動スクリーン式・電動機含</t>
    <rPh sb="0" eb="2">
      <t>シンドウ</t>
    </rPh>
    <rPh sb="7" eb="8">
      <t>シキ</t>
    </rPh>
    <rPh sb="9" eb="12">
      <t>デンドウキ</t>
    </rPh>
    <rPh sb="12" eb="13">
      <t>フク</t>
    </rPh>
    <phoneticPr fontId="2"/>
  </si>
  <si>
    <t>水冷ジャケット式</t>
    <rPh sb="0" eb="2">
      <t>スイレイ</t>
    </rPh>
    <rPh sb="7" eb="8">
      <t>シキ</t>
    </rPh>
    <phoneticPr fontId="2"/>
  </si>
  <si>
    <t>多段渦巻ポンプ</t>
    <rPh sb="0" eb="2">
      <t>タダン</t>
    </rPh>
    <rPh sb="2" eb="4">
      <t>ウズマキ</t>
    </rPh>
    <phoneticPr fontId="2"/>
  </si>
  <si>
    <t>片吸込みターボ形</t>
    <rPh sb="0" eb="1">
      <t>カタ</t>
    </rPh>
    <rPh sb="1" eb="3">
      <t>スイコ</t>
    </rPh>
    <rPh sb="7" eb="8">
      <t>カタチ</t>
    </rPh>
    <phoneticPr fontId="2"/>
  </si>
  <si>
    <t>スネークポンプ</t>
  </si>
  <si>
    <t>鋼板製屋内自立閉鎖型</t>
    <rPh sb="0" eb="1">
      <t>ハガネ</t>
    </rPh>
    <rPh sb="1" eb="2">
      <t>イタ</t>
    </rPh>
    <rPh sb="2" eb="3">
      <t>セイ</t>
    </rPh>
    <rPh sb="3" eb="5">
      <t>オクナイ</t>
    </rPh>
    <rPh sb="5" eb="7">
      <t>ジリツ</t>
    </rPh>
    <rPh sb="7" eb="9">
      <t>ヘイサ</t>
    </rPh>
    <rPh sb="9" eb="10">
      <t>ガタ</t>
    </rPh>
    <phoneticPr fontId="2"/>
  </si>
  <si>
    <t>測定方式　双イオン電極連続分析法</t>
    <rPh sb="0" eb="2">
      <t>ソクテイ</t>
    </rPh>
    <rPh sb="2" eb="4">
      <t>ホウシキ</t>
    </rPh>
    <rPh sb="5" eb="6">
      <t>ソウ</t>
    </rPh>
    <rPh sb="9" eb="11">
      <t>デンキョク</t>
    </rPh>
    <rPh sb="11" eb="13">
      <t>レンゾク</t>
    </rPh>
    <rPh sb="13" eb="15">
      <t>ブンセキ</t>
    </rPh>
    <rPh sb="15" eb="16">
      <t>ホウ</t>
    </rPh>
    <phoneticPr fontId="2"/>
  </si>
  <si>
    <t>静電容量式</t>
    <rPh sb="0" eb="2">
      <t>セイデン</t>
    </rPh>
    <rPh sb="2" eb="4">
      <t>ヨウリョウ</t>
    </rPh>
    <rPh sb="4" eb="5">
      <t>シキ</t>
    </rPh>
    <phoneticPr fontId="2"/>
  </si>
  <si>
    <t>片吸込みシロッコファン（ガラリ 雨水対策）</t>
    <rPh sb="0" eb="1">
      <t>カタ</t>
    </rPh>
    <rPh sb="1" eb="3">
      <t>スイコ</t>
    </rPh>
    <rPh sb="16" eb="18">
      <t>アマミズ</t>
    </rPh>
    <rPh sb="18" eb="20">
      <t>タイサク</t>
    </rPh>
    <phoneticPr fontId="2"/>
  </si>
  <si>
    <t>スイング式チャッキダンパ</t>
    <rPh sb="4" eb="5">
      <t>シキ</t>
    </rPh>
    <phoneticPr fontId="2"/>
  </si>
  <si>
    <t>角型鋼板製</t>
    <rPh sb="0" eb="1">
      <t>カド</t>
    </rPh>
    <rPh sb="1" eb="2">
      <t>カタ</t>
    </rPh>
    <rPh sb="2" eb="3">
      <t>ハガネ</t>
    </rPh>
    <rPh sb="3" eb="4">
      <t>イタ</t>
    </rPh>
    <rPh sb="4" eb="5">
      <t>セイ</t>
    </rPh>
    <phoneticPr fontId="2"/>
  </si>
  <si>
    <t>駆動軸/減速機付電動機等</t>
    <rPh sb="11" eb="12">
      <t>トウ</t>
    </rPh>
    <phoneticPr fontId="4"/>
  </si>
  <si>
    <t>FAコンピュータ/計量器通信ソフト/データロガソフト/DCS通信ソフト</t>
  </si>
  <si>
    <t>共通系用・4分割表示</t>
    <rPh sb="0" eb="2">
      <t>キョウツウ</t>
    </rPh>
    <rPh sb="2" eb="3">
      <t>ケイ</t>
    </rPh>
    <rPh sb="3" eb="4">
      <t>ヨウ</t>
    </rPh>
    <rPh sb="6" eb="8">
      <t>ブンカツ</t>
    </rPh>
    <rPh sb="8" eb="10">
      <t>ヒョウジ</t>
    </rPh>
    <phoneticPr fontId="2"/>
  </si>
  <si>
    <t>屋内型</t>
    <rPh sb="0" eb="3">
      <t>オクナイガタ</t>
    </rPh>
    <phoneticPr fontId="2"/>
  </si>
  <si>
    <t>面</t>
    <rPh sb="0" eb="1">
      <t>メン</t>
    </rPh>
    <phoneticPr fontId="2"/>
  </si>
  <si>
    <t>監視操作端末/コントローラ//コントローラ通信ソフト/データ処理装置/タイムサーバ/基本ソフト/帳票ソフト/オペレータコンソール</t>
    <rPh sb="0" eb="2">
      <t>カンシ</t>
    </rPh>
    <rPh sb="2" eb="4">
      <t>ソウサ</t>
    </rPh>
    <rPh sb="4" eb="6">
      <t>タンマツ</t>
    </rPh>
    <phoneticPr fontId="2"/>
  </si>
  <si>
    <t>宇土清掃センター 説明調度品(雑設備)</t>
  </si>
  <si>
    <t>松山最終処分場</t>
    <rPh sb="0" eb="2">
      <t>マツヤマ</t>
    </rPh>
    <rPh sb="2" eb="4">
      <t>サイシュウ</t>
    </rPh>
    <rPh sb="4" eb="7">
      <t>ショブンジョウ</t>
    </rPh>
    <phoneticPr fontId="4"/>
  </si>
  <si>
    <t>油圧ショベル</t>
    <rPh sb="0" eb="2">
      <t>ユアツ</t>
    </rPh>
    <phoneticPr fontId="3"/>
  </si>
  <si>
    <t>備品台帳</t>
    <rPh sb="0" eb="2">
      <t>ビヒン</t>
    </rPh>
    <rPh sb="2" eb="4">
      <t>ダイチョウ</t>
    </rPh>
    <phoneticPr fontId="4"/>
  </si>
  <si>
    <t>焼却棟２Ｆ螺旋階段横</t>
    <rPh sb="0" eb="2">
      <t>ショウキャク</t>
    </rPh>
    <rPh sb="2" eb="3">
      <t>トウ</t>
    </rPh>
    <rPh sb="5" eb="7">
      <t>ラセン</t>
    </rPh>
    <rPh sb="7" eb="9">
      <t>カイダン</t>
    </rPh>
    <rPh sb="9" eb="10">
      <t>ヨコ</t>
    </rPh>
    <phoneticPr fontId="3"/>
  </si>
  <si>
    <t>ダイオキシン類対策用保護具</t>
    <rPh sb="6" eb="7">
      <t>ルイ</t>
    </rPh>
    <rPh sb="7" eb="10">
      <t>タイサクヨウ</t>
    </rPh>
    <rPh sb="10" eb="12">
      <t>ホゴ</t>
    </rPh>
    <rPh sb="12" eb="13">
      <t>グ</t>
    </rPh>
    <phoneticPr fontId="3"/>
  </si>
  <si>
    <t>粗大ごみ施設　　　プラットホーム</t>
    <rPh sb="0" eb="2">
      <t>ソダイ</t>
    </rPh>
    <rPh sb="4" eb="6">
      <t>シセツ</t>
    </rPh>
    <phoneticPr fontId="3"/>
  </si>
  <si>
    <t>剪定枝等シュレッダー</t>
    <rPh sb="0" eb="2">
      <t>センテイ</t>
    </rPh>
    <rPh sb="2" eb="4">
      <t>エダトウ</t>
    </rPh>
    <phoneticPr fontId="3"/>
  </si>
  <si>
    <t>粗大ごみ処理施設管理棟倉庫</t>
    <rPh sb="0" eb="2">
      <t>ソダイ</t>
    </rPh>
    <rPh sb="4" eb="6">
      <t>ショリ</t>
    </rPh>
    <rPh sb="6" eb="8">
      <t>シセツ</t>
    </rPh>
    <rPh sb="8" eb="10">
      <t>カンリ</t>
    </rPh>
    <rPh sb="10" eb="11">
      <t>トウ</t>
    </rPh>
    <rPh sb="11" eb="13">
      <t>ソウコ</t>
    </rPh>
    <phoneticPr fontId="3"/>
  </si>
  <si>
    <t>フロンガス回収機</t>
    <rPh sb="5" eb="7">
      <t>カイシュウ</t>
    </rPh>
    <rPh sb="7" eb="8">
      <t>キ</t>
    </rPh>
    <phoneticPr fontId="3"/>
  </si>
  <si>
    <t>再調達原価</t>
    <rPh sb="0" eb="3">
      <t>サイチョウタツ</t>
    </rPh>
    <rPh sb="3" eb="5">
      <t>ゲンカ</t>
    </rPh>
    <phoneticPr fontId="4"/>
  </si>
  <si>
    <t>請求書</t>
    <rPh sb="0" eb="3">
      <t>セイキュウショ</t>
    </rPh>
    <phoneticPr fontId="4"/>
  </si>
  <si>
    <t>焼却施設車庫</t>
    <rPh sb="0" eb="2">
      <t>ショウキャク</t>
    </rPh>
    <rPh sb="2" eb="4">
      <t>シセツ</t>
    </rPh>
    <rPh sb="4" eb="6">
      <t>シャコ</t>
    </rPh>
    <phoneticPr fontId="3"/>
  </si>
  <si>
    <t>フォークリフト</t>
  </si>
  <si>
    <t>ダンプ　車番　熊本46ね４１８０　２トン車深ボディー</t>
  </si>
  <si>
    <t>普通乗用車　車番　熊本500ち５０５７　スプリンターXE</t>
    <rPh sb="0" eb="2">
      <t>フツウ</t>
    </rPh>
    <rPh sb="2" eb="5">
      <t>ジョウヨウシャ</t>
    </rPh>
    <phoneticPr fontId="3"/>
  </si>
  <si>
    <t>カラープリンタ（A3)</t>
  </si>
  <si>
    <t>フローパネル</t>
  </si>
  <si>
    <t>個</t>
    <rPh sb="0" eb="1">
      <t>コ</t>
    </rPh>
    <phoneticPr fontId="4"/>
  </si>
  <si>
    <t>307D 0.28㎥ 排土板使用</t>
    <rPh sb="11" eb="12">
      <t>ハイ</t>
    </rPh>
    <rPh sb="12" eb="13">
      <t>ド</t>
    </rPh>
    <rPh sb="13" eb="14">
      <t>バン</t>
    </rPh>
    <rPh sb="14" eb="16">
      <t>シヨウ</t>
    </rPh>
    <phoneticPr fontId="3"/>
  </si>
  <si>
    <t>コマツ　FD-150-16</t>
  </si>
  <si>
    <t>Ｈ25.10.1焼却施設へ</t>
    <rPh sb="8" eb="10">
      <t>ショウキャク</t>
    </rPh>
    <rPh sb="10" eb="12">
      <t>シセツ</t>
    </rPh>
    <phoneticPr fontId="3"/>
  </si>
  <si>
    <t>統合による所管替え</t>
    <rPh sb="0" eb="2">
      <t>トウゴウ</t>
    </rPh>
    <rPh sb="5" eb="7">
      <t>ショカン</t>
    </rPh>
    <rPh sb="7" eb="8">
      <t>カ</t>
    </rPh>
    <phoneticPr fontId="3"/>
  </si>
  <si>
    <t>宇土市松山町南山内2173-1</t>
  </si>
  <si>
    <t>宇土市松山町南山内2174-5</t>
  </si>
  <si>
    <t>宇土市松山町南山内2174-6</t>
  </si>
  <si>
    <t>宇土市松山町南山内2199</t>
  </si>
  <si>
    <t>宇土市松山町妙小野3323-1</t>
  </si>
  <si>
    <t>宇土市松山町妙小野3332-3</t>
  </si>
  <si>
    <t>宇土市松山町妙小野3332-4</t>
  </si>
  <si>
    <t>宇土市松山町妙小野3332-6</t>
  </si>
  <si>
    <t>宇土市松山町妙小野3333-2</t>
  </si>
  <si>
    <t>宇土市松山町妙小野3335-3</t>
  </si>
  <si>
    <t>宇土市松山町妙小野3335-6</t>
  </si>
  <si>
    <t>宇土市松山町妙小野3335-7</t>
  </si>
  <si>
    <t>宇土市松山町妙小野3337-2</t>
  </si>
  <si>
    <t>宇土市松山町深追3363-1</t>
  </si>
  <si>
    <t>宇土市松山町深追3369-3</t>
  </si>
  <si>
    <t>宇土市松山町深追3371</t>
  </si>
  <si>
    <t>宇土市松山町深追3373-2</t>
  </si>
  <si>
    <t>宇土市松山町深追3386</t>
  </si>
  <si>
    <t>宇土市松山町深追3391</t>
  </si>
  <si>
    <t>宇土市松山町深追3395</t>
  </si>
  <si>
    <t>宇土市松山町深追3398</t>
  </si>
  <si>
    <t>宇土市松山町深追3401</t>
  </si>
  <si>
    <t>宇土市松山町深追3416</t>
  </si>
  <si>
    <t>宇土市松山町深追3420-5</t>
  </si>
  <si>
    <t>宇土市松山町深追3421</t>
  </si>
  <si>
    <t>宇土市松山町深追3432-1</t>
  </si>
  <si>
    <t>宇土市松山町深追3432-3</t>
  </si>
  <si>
    <t>宇土市松山町深追3432-9</t>
  </si>
  <si>
    <t>宇土市松山町御手水3918-3</t>
  </si>
  <si>
    <t>備忘価格</t>
    <rPh sb="0" eb="2">
      <t>ビボウ</t>
    </rPh>
    <rPh sb="2" eb="4">
      <t>カカク</t>
    </rPh>
    <phoneticPr fontId="4"/>
  </si>
  <si>
    <t>宇土市松山町野田2037-4</t>
  </si>
  <si>
    <t>宇土清掃センター</t>
    <rPh sb="0" eb="2">
      <t>ウト</t>
    </rPh>
    <rPh sb="2" eb="4">
      <t>セイソウ</t>
    </rPh>
    <phoneticPr fontId="3"/>
  </si>
  <si>
    <t>宅地</t>
    <rPh sb="0" eb="2">
      <t>タクチ</t>
    </rPh>
    <phoneticPr fontId="3"/>
  </si>
  <si>
    <t>山林</t>
    <rPh sb="0" eb="2">
      <t>サンリン</t>
    </rPh>
    <phoneticPr fontId="3"/>
  </si>
  <si>
    <t>公衆用道路</t>
    <rPh sb="0" eb="3">
      <t>コウシュウヨウ</t>
    </rPh>
    <rPh sb="3" eb="5">
      <t>ドウロ</t>
    </rPh>
    <phoneticPr fontId="3"/>
  </si>
  <si>
    <t>宇土市松原町386</t>
    <rPh sb="0" eb="3">
      <t>ウトシ</t>
    </rPh>
    <rPh sb="3" eb="5">
      <t>マツハラ</t>
    </rPh>
    <rPh sb="5" eb="6">
      <t>マチ</t>
    </rPh>
    <phoneticPr fontId="3"/>
  </si>
  <si>
    <t>浄化センター</t>
    <rPh sb="0" eb="2">
      <t>ジョウカ</t>
    </rPh>
    <phoneticPr fontId="3"/>
  </si>
  <si>
    <t>浄化センター 住宅</t>
  </si>
  <si>
    <t>共済台帳</t>
    <rPh sb="0" eb="2">
      <t>キョウサイ</t>
    </rPh>
    <rPh sb="2" eb="4">
      <t>ダイチョウ</t>
    </rPh>
    <phoneticPr fontId="3"/>
  </si>
  <si>
    <t>浄化センター 事務所</t>
  </si>
  <si>
    <t>浄化センター 処理場</t>
  </si>
  <si>
    <t>浄化センター 焼却炉上屋</t>
  </si>
  <si>
    <t>浄化センター ブロワー室</t>
  </si>
  <si>
    <t>浄化センター ポンプ室</t>
  </si>
  <si>
    <t>浄化センター 車庫</t>
  </si>
  <si>
    <t>鉄骨造</t>
    <rPh sb="0" eb="2">
      <t>テッコツ</t>
    </rPh>
    <rPh sb="2" eb="3">
      <t>ゾウ</t>
    </rPh>
    <phoneticPr fontId="3"/>
  </si>
  <si>
    <t>浄化センター 据付機械装置</t>
  </si>
  <si>
    <t>浄化センター ガスタンク他</t>
    <rPh sb="12" eb="13">
      <t>ホカ</t>
    </rPh>
    <phoneticPr fontId="3"/>
  </si>
  <si>
    <t>・重油タンク・次亜塩素タンク・ガスタンク（90㎥）含む</t>
    <rPh sb="25" eb="26">
      <t>フク</t>
    </rPh>
    <phoneticPr fontId="3"/>
  </si>
  <si>
    <t>浄化センター 汚泥乾燥設備</t>
  </si>
  <si>
    <t>浄化センター 送風機他</t>
  </si>
  <si>
    <t>浄化センター 曝気槽循環ポンプ</t>
  </si>
  <si>
    <t>浄化センター 屋外脱臭設備他</t>
  </si>
  <si>
    <t>浄化センター し渣焼却設備</t>
  </si>
  <si>
    <t>汚泥肥料運搬車　積載量2t(2000kg)肥料運搬用　熊本400ち8839</t>
    <rPh sb="27" eb="29">
      <t>クマモト</t>
    </rPh>
    <phoneticPr fontId="3"/>
  </si>
  <si>
    <t>日産　サニー　熊本500す72－73</t>
  </si>
  <si>
    <t>リース期間満了による買取り</t>
    <rPh sb="3" eb="5">
      <t>キカン</t>
    </rPh>
    <rPh sb="5" eb="7">
      <t>マンリョウ</t>
    </rPh>
    <rPh sb="10" eb="12">
      <t>カイトリ</t>
    </rPh>
    <phoneticPr fontId="2"/>
  </si>
  <si>
    <t>統合に伴い所管替え</t>
  </si>
  <si>
    <t>松原町字袋383</t>
  </si>
  <si>
    <t>松原町字袋386-1</t>
  </si>
  <si>
    <t>松原町字袋409-1</t>
  </si>
  <si>
    <t>松原町字袋412</t>
  </si>
  <si>
    <t>松原町字袋413-1</t>
  </si>
  <si>
    <t>松原町字袋413-2</t>
  </si>
  <si>
    <t>松原町字袋414-1</t>
  </si>
  <si>
    <t>松原町字袋385</t>
  </si>
  <si>
    <t>松原町字袋384</t>
  </si>
  <si>
    <t>浄化センター</t>
    <rPh sb="0" eb="2">
      <t>ジョウカ</t>
    </rPh>
    <phoneticPr fontId="2"/>
  </si>
  <si>
    <t>宇土市上網町3651-1</t>
    <rPh sb="0" eb="3">
      <t>ウトシ</t>
    </rPh>
    <rPh sb="3" eb="4">
      <t>ウエ</t>
    </rPh>
    <rPh sb="4" eb="5">
      <t>アミ</t>
    </rPh>
    <rPh sb="5" eb="6">
      <t>マチ</t>
    </rPh>
    <phoneticPr fontId="3"/>
  </si>
  <si>
    <t>消防本部
総務課</t>
    <rPh sb="0" eb="2">
      <t>ショウボウ</t>
    </rPh>
    <rPh sb="2" eb="4">
      <t>ホンブ</t>
    </rPh>
    <rPh sb="5" eb="8">
      <t>ソウムカ</t>
    </rPh>
    <phoneticPr fontId="3"/>
  </si>
  <si>
    <t>消防</t>
    <rPh sb="0" eb="2">
      <t>ショウボウ</t>
    </rPh>
    <phoneticPr fontId="2"/>
  </si>
  <si>
    <t>三角分署</t>
  </si>
  <si>
    <t>美里分署</t>
  </si>
  <si>
    <t>宇土市新松原町159-1</t>
    <rPh sb="0" eb="2">
      <t>ウト</t>
    </rPh>
    <rPh sb="2" eb="3">
      <t>シ</t>
    </rPh>
    <rPh sb="3" eb="4">
      <t>シン</t>
    </rPh>
    <rPh sb="4" eb="6">
      <t>マツバラ</t>
    </rPh>
    <rPh sb="6" eb="7">
      <t>マチ</t>
    </rPh>
    <phoneticPr fontId="3"/>
  </si>
  <si>
    <t>消防本部・北消防署</t>
  </si>
  <si>
    <t>北消防署（はしご車々庫）</t>
    <rPh sb="8" eb="9">
      <t>シャ</t>
    </rPh>
    <rPh sb="10" eb="11">
      <t>コ</t>
    </rPh>
    <phoneticPr fontId="3"/>
  </si>
  <si>
    <t>鉄骨ｽﾄﾚｰﾄ造</t>
    <rPh sb="0" eb="2">
      <t>テッコツ</t>
    </rPh>
    <rPh sb="7" eb="8">
      <t>ゾウ</t>
    </rPh>
    <phoneticPr fontId="3"/>
  </si>
  <si>
    <t>北消防署（車庫）</t>
    <rPh sb="5" eb="6">
      <t>シャ</t>
    </rPh>
    <rPh sb="6" eb="7">
      <t>コ</t>
    </rPh>
    <phoneticPr fontId="3"/>
  </si>
  <si>
    <t>通信指令棟</t>
  </si>
  <si>
    <t>宇城市豊野町山崎385-1</t>
    <rPh sb="0" eb="3">
      <t>ウキシ</t>
    </rPh>
    <rPh sb="3" eb="5">
      <t>トヨノ</t>
    </rPh>
    <rPh sb="5" eb="6">
      <t>マチ</t>
    </rPh>
    <rPh sb="6" eb="8">
      <t>ヤマサキ</t>
    </rPh>
    <phoneticPr fontId="3"/>
  </si>
  <si>
    <t>豊野分署</t>
  </si>
  <si>
    <t>竣工検査復命書</t>
    <rPh sb="0" eb="2">
      <t>シュンコウ</t>
    </rPh>
    <rPh sb="2" eb="4">
      <t>ケンサ</t>
    </rPh>
    <rPh sb="4" eb="7">
      <t>フクメイショ</t>
    </rPh>
    <phoneticPr fontId="3"/>
  </si>
  <si>
    <t>網田分署</t>
  </si>
  <si>
    <t>小川分署</t>
  </si>
  <si>
    <t>宇城市松橋町豊崎町1547-1</t>
    <rPh sb="0" eb="3">
      <t>ウキシ</t>
    </rPh>
    <rPh sb="3" eb="5">
      <t>マツバセ</t>
    </rPh>
    <rPh sb="5" eb="6">
      <t>マチ</t>
    </rPh>
    <rPh sb="6" eb="8">
      <t>トヨサキ</t>
    </rPh>
    <rPh sb="8" eb="9">
      <t>マチ</t>
    </rPh>
    <phoneticPr fontId="3"/>
  </si>
  <si>
    <t>南消防署</t>
  </si>
  <si>
    <t>南署</t>
    <rPh sb="0" eb="2">
      <t>ミナミショ</t>
    </rPh>
    <phoneticPr fontId="3"/>
  </si>
  <si>
    <t>南署訓練塔（主）改修</t>
    <rPh sb="0" eb="2">
      <t>ミナミショ</t>
    </rPh>
    <rPh sb="2" eb="4">
      <t>クンレン</t>
    </rPh>
    <rPh sb="4" eb="5">
      <t>トウ</t>
    </rPh>
    <rPh sb="6" eb="7">
      <t>シュ</t>
    </rPh>
    <rPh sb="8" eb="10">
      <t>カイシュウ</t>
    </rPh>
    <phoneticPr fontId="2"/>
  </si>
  <si>
    <t>納品書</t>
    <rPh sb="0" eb="3">
      <t>ノウヒンショ</t>
    </rPh>
    <phoneticPr fontId="3"/>
  </si>
  <si>
    <t>指令棟</t>
    <rPh sb="0" eb="2">
      <t>シレイ</t>
    </rPh>
    <rPh sb="2" eb="3">
      <t>トウ</t>
    </rPh>
    <phoneticPr fontId="3"/>
  </si>
  <si>
    <t>庁舎（指令塔）改築</t>
    <rPh sb="0" eb="2">
      <t>チョウシャ</t>
    </rPh>
    <rPh sb="3" eb="6">
      <t>シレイトウ</t>
    </rPh>
    <rPh sb="7" eb="9">
      <t>カイチク</t>
    </rPh>
    <phoneticPr fontId="2"/>
  </si>
  <si>
    <t>消防</t>
    <rPh sb="0" eb="2">
      <t>ショウボウ</t>
    </rPh>
    <phoneticPr fontId="3"/>
  </si>
  <si>
    <t>豊野分署 電気設備</t>
  </si>
  <si>
    <t>豊野分署 機械設備</t>
  </si>
  <si>
    <t>網田分署 電気設備</t>
  </si>
  <si>
    <t>網田分署 機械設備</t>
  </si>
  <si>
    <t>網田分署 給水管布設</t>
  </si>
  <si>
    <t>宇城市小川町南部田130-1</t>
    <rPh sb="0" eb="3">
      <t>ウキシ</t>
    </rPh>
    <rPh sb="3" eb="6">
      <t>オガワマチ</t>
    </rPh>
    <rPh sb="6" eb="8">
      <t>ナンブ</t>
    </rPh>
    <rPh sb="8" eb="9">
      <t>タ</t>
    </rPh>
    <phoneticPr fontId="3"/>
  </si>
  <si>
    <t>小川分署 機械設備</t>
  </si>
  <si>
    <t>小川分署 電気設備</t>
  </si>
  <si>
    <t>南消防署 エレベーター</t>
  </si>
  <si>
    <t>南消防署 機械設備</t>
  </si>
  <si>
    <t>南消防署 電気設備</t>
  </si>
  <si>
    <t>宇城市松橋町</t>
    <rPh sb="0" eb="3">
      <t>ウキシ</t>
    </rPh>
    <rPh sb="3" eb="5">
      <t>マツバセ</t>
    </rPh>
    <rPh sb="5" eb="6">
      <t>マチ</t>
    </rPh>
    <phoneticPr fontId="2"/>
  </si>
  <si>
    <t>松橋分署</t>
    <rPh sb="0" eb="2">
      <t>マツバセ</t>
    </rPh>
    <rPh sb="2" eb="4">
      <t>ブンショ</t>
    </rPh>
    <phoneticPr fontId="3"/>
  </si>
  <si>
    <t>非常用自家発電設備（松橋）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マツバセ</t>
    </rPh>
    <phoneticPr fontId="2"/>
  </si>
  <si>
    <t>美里分署</t>
    <rPh sb="0" eb="2">
      <t>ミサト</t>
    </rPh>
    <rPh sb="2" eb="4">
      <t>ブンショ</t>
    </rPh>
    <phoneticPr fontId="3"/>
  </si>
  <si>
    <t>非常用自家発電設備（美里）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ミサト</t>
    </rPh>
    <phoneticPr fontId="2"/>
  </si>
  <si>
    <t>三角分署</t>
    <rPh sb="0" eb="2">
      <t>ミスミ</t>
    </rPh>
    <rPh sb="2" eb="4">
      <t>ブンショ</t>
    </rPh>
    <phoneticPr fontId="3"/>
  </si>
  <si>
    <t>非常用自家発電設備（三角）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ミスミ</t>
    </rPh>
    <phoneticPr fontId="2"/>
  </si>
  <si>
    <t>宇土市網津町</t>
    <rPh sb="0" eb="3">
      <t>ウトシ</t>
    </rPh>
    <rPh sb="3" eb="4">
      <t>アミ</t>
    </rPh>
    <rPh sb="4" eb="5">
      <t>ツ</t>
    </rPh>
    <rPh sb="5" eb="6">
      <t>マチ</t>
    </rPh>
    <phoneticPr fontId="2"/>
  </si>
  <si>
    <t>網津分署</t>
    <rPh sb="0" eb="1">
      <t>アミ</t>
    </rPh>
    <rPh sb="1" eb="2">
      <t>ツ</t>
    </rPh>
    <rPh sb="2" eb="4">
      <t>ブンショ</t>
    </rPh>
    <phoneticPr fontId="3"/>
  </si>
  <si>
    <t>非常用自家発電設備（網津）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ツ</t>
    </rPh>
    <phoneticPr fontId="2"/>
  </si>
  <si>
    <t>網田分署</t>
    <rPh sb="0" eb="1">
      <t>アミ</t>
    </rPh>
    <rPh sb="1" eb="2">
      <t>タ</t>
    </rPh>
    <rPh sb="2" eb="4">
      <t>ブンショ</t>
    </rPh>
    <phoneticPr fontId="3"/>
  </si>
  <si>
    <t>非常用自家発電設備（網田）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タ</t>
    </rPh>
    <phoneticPr fontId="2"/>
  </si>
  <si>
    <t>非常用発動発電機（指令塔用）</t>
    <rPh sb="0" eb="3">
      <t>ヒジョウヨウ</t>
    </rPh>
    <rPh sb="3" eb="5">
      <t>ハツドウ</t>
    </rPh>
    <rPh sb="5" eb="8">
      <t>ハツデンキ</t>
    </rPh>
    <rPh sb="9" eb="12">
      <t>シレイトウ</t>
    </rPh>
    <rPh sb="12" eb="13">
      <t>ヨウ</t>
    </rPh>
    <phoneticPr fontId="2"/>
  </si>
  <si>
    <t>非常用発動発電機（美里）</t>
    <rPh sb="0" eb="3">
      <t>ヒジョウヨウ</t>
    </rPh>
    <rPh sb="3" eb="5">
      <t>ハツドウ</t>
    </rPh>
    <rPh sb="5" eb="8">
      <t>ハツデンキ</t>
    </rPh>
    <rPh sb="9" eb="11">
      <t>ミサト</t>
    </rPh>
    <phoneticPr fontId="2"/>
  </si>
  <si>
    <t>小川分署</t>
    <rPh sb="0" eb="2">
      <t>オガワ</t>
    </rPh>
    <rPh sb="2" eb="4">
      <t>ブンショ</t>
    </rPh>
    <phoneticPr fontId="3"/>
  </si>
  <si>
    <t>非常用発動発電機（小川）</t>
    <rPh sb="0" eb="3">
      <t>ヒジョウヨウ</t>
    </rPh>
    <rPh sb="3" eb="5">
      <t>ハツドウ</t>
    </rPh>
    <rPh sb="5" eb="8">
      <t>ハツデンキ</t>
    </rPh>
    <rPh sb="9" eb="11">
      <t>オガワ</t>
    </rPh>
    <phoneticPr fontId="2"/>
  </si>
  <si>
    <t>豊野分署</t>
    <rPh sb="0" eb="2">
      <t>トヨノ</t>
    </rPh>
    <rPh sb="2" eb="4">
      <t>ブンショ</t>
    </rPh>
    <phoneticPr fontId="3"/>
  </si>
  <si>
    <t>非常用発動発電機（豊野）</t>
    <rPh sb="0" eb="3">
      <t>ヒジョウヨウ</t>
    </rPh>
    <rPh sb="3" eb="5">
      <t>ハツドウ</t>
    </rPh>
    <rPh sb="5" eb="8">
      <t>ハツデンキ</t>
    </rPh>
    <rPh sb="9" eb="11">
      <t>トヨノ</t>
    </rPh>
    <phoneticPr fontId="2"/>
  </si>
  <si>
    <t>非常用発動発電機（三角）</t>
    <rPh sb="0" eb="3">
      <t>ヒジョウヨウ</t>
    </rPh>
    <rPh sb="3" eb="5">
      <t>ハツドウ</t>
    </rPh>
    <rPh sb="5" eb="8">
      <t>ハツデンキ</t>
    </rPh>
    <rPh sb="9" eb="11">
      <t>サンカク</t>
    </rPh>
    <phoneticPr fontId="2"/>
  </si>
  <si>
    <t>基</t>
    <rPh sb="0" eb="1">
      <t>キ</t>
    </rPh>
    <phoneticPr fontId="2"/>
  </si>
  <si>
    <t>消防本部・北消防署　訓練塔</t>
    <rPh sb="10" eb="12">
      <t>クンレン</t>
    </rPh>
    <rPh sb="12" eb="13">
      <t>トウ</t>
    </rPh>
    <phoneticPr fontId="3"/>
  </si>
  <si>
    <t>網田分署 屋外附帯</t>
  </si>
  <si>
    <t>南消防署　訓練棟（主）</t>
    <rPh sb="0" eb="1">
      <t>ミナミ</t>
    </rPh>
    <rPh sb="1" eb="4">
      <t>ショウボウショ</t>
    </rPh>
    <phoneticPr fontId="3"/>
  </si>
  <si>
    <t>南消防署　訓練棟（副）</t>
    <rPh sb="0" eb="1">
      <t>ミナミ</t>
    </rPh>
    <rPh sb="1" eb="4">
      <t>ショウボウショ</t>
    </rPh>
    <phoneticPr fontId="3"/>
  </si>
  <si>
    <t>防火水槽　（南消防署）</t>
    <rPh sb="0" eb="2">
      <t>ボウカ</t>
    </rPh>
    <rPh sb="2" eb="4">
      <t>スイソウ</t>
    </rPh>
    <rPh sb="6" eb="7">
      <t>ミナミ</t>
    </rPh>
    <rPh sb="7" eb="10">
      <t>ショウボウショ</t>
    </rPh>
    <phoneticPr fontId="3"/>
  </si>
  <si>
    <t>受領資料</t>
    <rPh sb="0" eb="2">
      <t>ジュリョウ</t>
    </rPh>
    <rPh sb="2" eb="4">
      <t>シリョウ</t>
    </rPh>
    <phoneticPr fontId="3"/>
  </si>
  <si>
    <t>防火水槽　（北消防署）</t>
    <rPh sb="0" eb="2">
      <t>ボウカ</t>
    </rPh>
    <rPh sb="2" eb="4">
      <t>スイソウ</t>
    </rPh>
    <rPh sb="6" eb="7">
      <t>キタ</t>
    </rPh>
    <rPh sb="7" eb="9">
      <t>ショウボウ</t>
    </rPh>
    <rPh sb="9" eb="10">
      <t>ショ</t>
    </rPh>
    <phoneticPr fontId="3"/>
  </si>
  <si>
    <t>コンクリート造</t>
    <rPh sb="6" eb="7">
      <t>ゾウ</t>
    </rPh>
    <phoneticPr fontId="3"/>
  </si>
  <si>
    <t>電光掲示板</t>
    <rPh sb="0" eb="2">
      <t>デンコウ</t>
    </rPh>
    <rPh sb="2" eb="5">
      <t>ケイジバン</t>
    </rPh>
    <phoneticPr fontId="3"/>
  </si>
  <si>
    <t>棟</t>
    <rPh sb="0" eb="1">
      <t>トウ</t>
    </rPh>
    <phoneticPr fontId="3"/>
  </si>
  <si>
    <t>t</t>
  </si>
  <si>
    <t>近隣自治体計上金額参考</t>
  </si>
  <si>
    <t>近隣自治体計上金額参考（40ｔの半分）</t>
    <rPh sb="16" eb="18">
      <t>ハンブン</t>
    </rPh>
    <phoneticPr fontId="3"/>
  </si>
  <si>
    <t>鉄塔（美里）</t>
    <rPh sb="0" eb="2">
      <t>テットウ</t>
    </rPh>
    <rPh sb="3" eb="5">
      <t>ミサト</t>
    </rPh>
    <phoneticPr fontId="2"/>
  </si>
  <si>
    <t>鉄塔（網田）</t>
    <rPh sb="0" eb="2">
      <t>テットウ</t>
    </rPh>
    <rPh sb="3" eb="4">
      <t>アミ</t>
    </rPh>
    <rPh sb="4" eb="5">
      <t>タ</t>
    </rPh>
    <phoneticPr fontId="2"/>
  </si>
  <si>
    <t>鉄塔（豊野）</t>
    <rPh sb="0" eb="2">
      <t>テットウ</t>
    </rPh>
    <rPh sb="3" eb="4">
      <t>トヨ</t>
    </rPh>
    <rPh sb="4" eb="5">
      <t>ノ</t>
    </rPh>
    <phoneticPr fontId="2"/>
  </si>
  <si>
    <t>鉄塔（小川）</t>
    <rPh sb="0" eb="2">
      <t>テットウ</t>
    </rPh>
    <rPh sb="3" eb="5">
      <t>オガワ</t>
    </rPh>
    <phoneticPr fontId="2"/>
  </si>
  <si>
    <t>鋼管柱（松橋）NO.1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</si>
  <si>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宇城市松橋町</t>
    <rPh sb="0" eb="3">
      <t>ウキシ</t>
    </rPh>
    <rPh sb="3" eb="5">
      <t>マツバセ</t>
    </rPh>
    <rPh sb="5" eb="6">
      <t>マチ</t>
    </rPh>
    <phoneticPr fontId="3"/>
  </si>
  <si>
    <t>鋼管柱（松橋）NO.2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</si>
  <si>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鉄塔（美里）NO.1</t>
    <rPh sb="0" eb="2">
      <t>テットウ</t>
    </rPh>
    <rPh sb="3" eb="5">
      <t>ミサト</t>
    </rPh>
    <phoneticPr fontId="2"/>
  </si>
  <si>
    <t>鉄塔（美里）NO.2</t>
    <rPh sb="0" eb="2">
      <t>テットウ</t>
    </rPh>
    <rPh sb="3" eb="5">
      <t>ミサト</t>
    </rPh>
    <phoneticPr fontId="2"/>
  </si>
  <si>
    <t>鉄塔（三角）NO.1</t>
    <rPh sb="0" eb="2">
      <t>テットウ</t>
    </rPh>
    <rPh sb="3" eb="5">
      <t>サンカク</t>
    </rPh>
    <phoneticPr fontId="2"/>
  </si>
  <si>
    <t>鉄塔（三角）NO.2</t>
    <rPh sb="0" eb="2">
      <t>テットウ</t>
    </rPh>
    <rPh sb="3" eb="5">
      <t>サンカク</t>
    </rPh>
    <phoneticPr fontId="2"/>
  </si>
  <si>
    <t>鉄塔（網津）</t>
    <rPh sb="0" eb="2">
      <t>テットウ</t>
    </rPh>
    <rPh sb="3" eb="4">
      <t>アミ</t>
    </rPh>
    <rPh sb="4" eb="5">
      <t>ツ</t>
    </rPh>
    <phoneticPr fontId="2"/>
  </si>
  <si>
    <t>局舎（美里）</t>
    <rPh sb="0" eb="1">
      <t>キョク</t>
    </rPh>
    <rPh sb="1" eb="2">
      <t>シャ</t>
    </rPh>
    <rPh sb="3" eb="5">
      <t>ミサト</t>
    </rPh>
    <phoneticPr fontId="2"/>
  </si>
  <si>
    <t>局舎（三角）</t>
    <rPh sb="0" eb="1">
      <t>キョク</t>
    </rPh>
    <rPh sb="1" eb="2">
      <t>シャ</t>
    </rPh>
    <rPh sb="3" eb="5">
      <t>サンカク</t>
    </rPh>
    <phoneticPr fontId="2"/>
  </si>
  <si>
    <t>局舎（網田）</t>
    <rPh sb="0" eb="1">
      <t>キョク</t>
    </rPh>
    <rPh sb="1" eb="2">
      <t>シャ</t>
    </rPh>
    <rPh sb="3" eb="4">
      <t>アミ</t>
    </rPh>
    <rPh sb="4" eb="5">
      <t>タ</t>
    </rPh>
    <phoneticPr fontId="2"/>
  </si>
  <si>
    <t>局舎（網津）</t>
    <rPh sb="0" eb="1">
      <t>キョク</t>
    </rPh>
    <rPh sb="1" eb="2">
      <t>シャ</t>
    </rPh>
    <rPh sb="3" eb="4">
      <t>アミ</t>
    </rPh>
    <rPh sb="4" eb="5">
      <t>ツ</t>
    </rPh>
    <phoneticPr fontId="2"/>
  </si>
  <si>
    <t>宇城市市内他</t>
    <rPh sb="0" eb="3">
      <t>ウキシ</t>
    </rPh>
    <rPh sb="3" eb="5">
      <t>シナイ</t>
    </rPh>
    <rPh sb="5" eb="6">
      <t>ホカ</t>
    </rPh>
    <phoneticPr fontId="3"/>
  </si>
  <si>
    <t>デジタル無線設備</t>
    <rPh sb="4" eb="6">
      <t>ムセン</t>
    </rPh>
    <rPh sb="6" eb="8">
      <t>セツビ</t>
    </rPh>
    <phoneticPr fontId="2"/>
  </si>
  <si>
    <t>北署</t>
    <rPh sb="0" eb="1">
      <t>キタ</t>
    </rPh>
    <rPh sb="1" eb="2">
      <t>ショ</t>
    </rPh>
    <phoneticPr fontId="9"/>
  </si>
  <si>
    <t>消防車　熊本830す102</t>
    <rPh sb="0" eb="2">
      <t>ショウボウ</t>
    </rPh>
    <rPh sb="2" eb="3">
      <t>シャ</t>
    </rPh>
    <rPh sb="4" eb="6">
      <t>クマモト</t>
    </rPh>
    <phoneticPr fontId="9"/>
  </si>
  <si>
    <t>車両台帳</t>
    <rPh sb="0" eb="2">
      <t>シャリョウ</t>
    </rPh>
    <rPh sb="2" eb="4">
      <t>ダイチョウ</t>
    </rPh>
    <phoneticPr fontId="3"/>
  </si>
  <si>
    <t>タンク車　熊本830す104</t>
    <rPh sb="3" eb="4">
      <t>クルマ</t>
    </rPh>
    <rPh sb="5" eb="7">
      <t>クマモト</t>
    </rPh>
    <phoneticPr fontId="9"/>
  </si>
  <si>
    <t>救急車　熊本800す9185</t>
    <rPh sb="0" eb="3">
      <t>キュウキュウシャ</t>
    </rPh>
    <rPh sb="4" eb="6">
      <t>クマモト</t>
    </rPh>
    <phoneticPr fontId="9"/>
  </si>
  <si>
    <t>救急車　熊本800す5033</t>
    <rPh sb="0" eb="3">
      <t>キュウキュウシャ</t>
    </rPh>
    <rPh sb="4" eb="6">
      <t>クマモト</t>
    </rPh>
    <phoneticPr fontId="9"/>
  </si>
  <si>
    <t>はしご車　熊本830と119</t>
    <rPh sb="3" eb="4">
      <t>シャ</t>
    </rPh>
    <rPh sb="5" eb="7">
      <t>クマモト</t>
    </rPh>
    <phoneticPr fontId="9"/>
  </si>
  <si>
    <t>救助工作車　熊本830す108</t>
    <rPh sb="0" eb="2">
      <t>キュウジョ</t>
    </rPh>
    <rPh sb="2" eb="4">
      <t>コウサク</t>
    </rPh>
    <rPh sb="4" eb="5">
      <t>シャ</t>
    </rPh>
    <rPh sb="6" eb="8">
      <t>クマモト</t>
    </rPh>
    <phoneticPr fontId="9"/>
  </si>
  <si>
    <t>消防車　熊本88す89-48</t>
    <rPh sb="0" eb="2">
      <t>ショウボウ</t>
    </rPh>
    <rPh sb="2" eb="3">
      <t>シャ</t>
    </rPh>
    <rPh sb="4" eb="6">
      <t>クマモト</t>
    </rPh>
    <phoneticPr fontId="9"/>
  </si>
  <si>
    <t>資機材搬送車　熊本830て110</t>
    <rPh sb="0" eb="3">
      <t>シキザイ</t>
    </rPh>
    <rPh sb="3" eb="5">
      <t>ハンソウ</t>
    </rPh>
    <rPh sb="5" eb="6">
      <t>クルマ</t>
    </rPh>
    <rPh sb="7" eb="9">
      <t>クマモト</t>
    </rPh>
    <phoneticPr fontId="9"/>
  </si>
  <si>
    <t>美里分署</t>
    <rPh sb="0" eb="2">
      <t>ミサト</t>
    </rPh>
    <rPh sb="2" eb="4">
      <t>ブンショ</t>
    </rPh>
    <phoneticPr fontId="9"/>
  </si>
  <si>
    <t>積載車　熊本480か26-03</t>
    <rPh sb="0" eb="2">
      <t>セキサイ</t>
    </rPh>
    <rPh sb="2" eb="3">
      <t>クルマ</t>
    </rPh>
    <rPh sb="4" eb="6">
      <t>クマモト</t>
    </rPh>
    <phoneticPr fontId="9"/>
  </si>
  <si>
    <t>ポンプ車　熊本830さ202</t>
    <rPh sb="3" eb="4">
      <t>シャ</t>
    </rPh>
    <rPh sb="5" eb="7">
      <t>クマモト</t>
    </rPh>
    <phoneticPr fontId="9"/>
  </si>
  <si>
    <t>救急車　熊本800す10-47</t>
    <rPh sb="0" eb="3">
      <t>キュウキュウシャ</t>
    </rPh>
    <rPh sb="4" eb="6">
      <t>クマモト</t>
    </rPh>
    <phoneticPr fontId="9"/>
  </si>
  <si>
    <t>本部</t>
    <rPh sb="0" eb="2">
      <t>ホンブ</t>
    </rPh>
    <phoneticPr fontId="9"/>
  </si>
  <si>
    <t>指揮車　熊本800す64-69</t>
    <rPh sb="0" eb="2">
      <t>シキ</t>
    </rPh>
    <rPh sb="2" eb="3">
      <t>シャ</t>
    </rPh>
    <rPh sb="4" eb="6">
      <t>クマモト</t>
    </rPh>
    <phoneticPr fontId="9"/>
  </si>
  <si>
    <t>南分署</t>
    <rPh sb="0" eb="1">
      <t>ミナミ</t>
    </rPh>
    <rPh sb="1" eb="3">
      <t>ブンショ</t>
    </rPh>
    <phoneticPr fontId="9"/>
  </si>
  <si>
    <t>署長車　熊本88に31-51</t>
    <rPh sb="0" eb="1">
      <t>ショ</t>
    </rPh>
    <rPh sb="1" eb="2">
      <t>チョウ</t>
    </rPh>
    <rPh sb="2" eb="3">
      <t>クルマ</t>
    </rPh>
    <rPh sb="4" eb="5">
      <t>クマ</t>
    </rPh>
    <rPh sb="5" eb="6">
      <t>ホン</t>
    </rPh>
    <phoneticPr fontId="9"/>
  </si>
  <si>
    <t>ポンプ車　熊本830す302</t>
    <rPh sb="3" eb="4">
      <t>シャ</t>
    </rPh>
    <rPh sb="5" eb="7">
      <t>クマモト</t>
    </rPh>
    <phoneticPr fontId="9"/>
  </si>
  <si>
    <t>緊援化学車　熊本830そ303</t>
    <rPh sb="0" eb="1">
      <t>ミシト</t>
    </rPh>
    <rPh sb="1" eb="2">
      <t>エン</t>
    </rPh>
    <rPh sb="2" eb="4">
      <t>カガク</t>
    </rPh>
    <rPh sb="4" eb="5">
      <t>グルマ</t>
    </rPh>
    <rPh sb="6" eb="8">
      <t>クマモト</t>
    </rPh>
    <phoneticPr fontId="9"/>
  </si>
  <si>
    <t>高規格救急車　熊本800す37-67</t>
    <rPh sb="0" eb="3">
      <t>コウキカク</t>
    </rPh>
    <rPh sb="3" eb="6">
      <t>キュウキュウシャ</t>
    </rPh>
    <rPh sb="7" eb="9">
      <t>クマモト</t>
    </rPh>
    <phoneticPr fontId="9"/>
  </si>
  <si>
    <t>高規格救急車　熊本800す57-57</t>
    <rPh sb="0" eb="3">
      <t>コウキカク</t>
    </rPh>
    <rPh sb="3" eb="6">
      <t>キュウキュウシャ</t>
    </rPh>
    <rPh sb="7" eb="9">
      <t>クマモト</t>
    </rPh>
    <phoneticPr fontId="9"/>
  </si>
  <si>
    <t>救助工作車　熊本88は139</t>
    <rPh sb="0" eb="2">
      <t>キュウジョ</t>
    </rPh>
    <rPh sb="2" eb="4">
      <t>コウサク</t>
    </rPh>
    <rPh sb="4" eb="5">
      <t>シャ</t>
    </rPh>
    <rPh sb="6" eb="8">
      <t>クマモト</t>
    </rPh>
    <phoneticPr fontId="9"/>
  </si>
  <si>
    <t>潜水隊車　熊本830さ309</t>
    <rPh sb="0" eb="2">
      <t>センスイ</t>
    </rPh>
    <rPh sb="2" eb="3">
      <t>タイ</t>
    </rPh>
    <rPh sb="3" eb="4">
      <t>クルマ</t>
    </rPh>
    <rPh sb="5" eb="7">
      <t>クマモト</t>
    </rPh>
    <phoneticPr fontId="9"/>
  </si>
  <si>
    <t>資機材搬送車　熊本800す4119</t>
    <rPh sb="0" eb="3">
      <t>シキザイ</t>
    </rPh>
    <rPh sb="3" eb="5">
      <t>ハンソウ</t>
    </rPh>
    <rPh sb="5" eb="6">
      <t>クルマ</t>
    </rPh>
    <rPh sb="7" eb="9">
      <t>クマモト</t>
    </rPh>
    <phoneticPr fontId="9"/>
  </si>
  <si>
    <t>三角分署</t>
    <rPh sb="0" eb="2">
      <t>ミスミ</t>
    </rPh>
    <rPh sb="2" eb="4">
      <t>ブンショ</t>
    </rPh>
    <phoneticPr fontId="9"/>
  </si>
  <si>
    <t>積載車　熊本480き85-10</t>
    <rPh sb="0" eb="2">
      <t>セキサイ</t>
    </rPh>
    <rPh sb="2" eb="3">
      <t>クルマ</t>
    </rPh>
    <rPh sb="4" eb="6">
      <t>クマモト</t>
    </rPh>
    <phoneticPr fontId="9"/>
  </si>
  <si>
    <t>ポンプ車　熊本830ね119</t>
    <rPh sb="3" eb="4">
      <t>シャ</t>
    </rPh>
    <rPh sb="5" eb="7">
      <t>クマモト</t>
    </rPh>
    <phoneticPr fontId="9"/>
  </si>
  <si>
    <t>救急車　熊本800す29-04</t>
    <rPh sb="0" eb="3">
      <t>キュウキュウシャ</t>
    </rPh>
    <rPh sb="4" eb="6">
      <t>クマモト</t>
    </rPh>
    <phoneticPr fontId="9"/>
  </si>
  <si>
    <t>豊野分署</t>
    <rPh sb="0" eb="2">
      <t>トヨノ</t>
    </rPh>
    <rPh sb="2" eb="4">
      <t>ブンショ</t>
    </rPh>
    <phoneticPr fontId="9"/>
  </si>
  <si>
    <t>連絡車　熊本41め97-31</t>
    <rPh sb="0" eb="2">
      <t>レンラク</t>
    </rPh>
    <rPh sb="2" eb="3">
      <t>グルマ</t>
    </rPh>
    <rPh sb="4" eb="6">
      <t>クマモト</t>
    </rPh>
    <phoneticPr fontId="9"/>
  </si>
  <si>
    <t>ポンプ車　熊本830さ602</t>
    <rPh sb="3" eb="4">
      <t>シャ</t>
    </rPh>
    <rPh sb="5" eb="6">
      <t>クマ</t>
    </rPh>
    <rPh sb="6" eb="7">
      <t>ホン</t>
    </rPh>
    <phoneticPr fontId="9"/>
  </si>
  <si>
    <t>救急車　熊本800す823</t>
    <rPh sb="0" eb="3">
      <t>キュウキュウシャ</t>
    </rPh>
    <rPh sb="4" eb="6">
      <t>クマモト</t>
    </rPh>
    <phoneticPr fontId="9"/>
  </si>
  <si>
    <t>網田分署</t>
    <rPh sb="0" eb="1">
      <t>アミ</t>
    </rPh>
    <rPh sb="1" eb="2">
      <t>タ</t>
    </rPh>
    <rPh sb="2" eb="4">
      <t>ブンショ</t>
    </rPh>
    <phoneticPr fontId="9"/>
  </si>
  <si>
    <t>連絡車　熊本41や59-98</t>
    <rPh sb="0" eb="2">
      <t>レンラク</t>
    </rPh>
    <rPh sb="2" eb="3">
      <t>グルマ</t>
    </rPh>
    <rPh sb="4" eb="6">
      <t>クマモト</t>
    </rPh>
    <phoneticPr fontId="9"/>
  </si>
  <si>
    <t>ポンプ車　熊本830さ802</t>
    <rPh sb="3" eb="4">
      <t>シャ</t>
    </rPh>
    <rPh sb="5" eb="7">
      <t>クマモト</t>
    </rPh>
    <phoneticPr fontId="9"/>
  </si>
  <si>
    <t>救急車　熊本800す21-55</t>
    <rPh sb="0" eb="3">
      <t>キュウキュウシャ</t>
    </rPh>
    <rPh sb="4" eb="6">
      <t>クマモト</t>
    </rPh>
    <phoneticPr fontId="9"/>
  </si>
  <si>
    <t>小川分署</t>
    <rPh sb="0" eb="2">
      <t>オガワ</t>
    </rPh>
    <rPh sb="2" eb="4">
      <t>ブンショ</t>
    </rPh>
    <phoneticPr fontId="9"/>
  </si>
  <si>
    <t>連絡車　熊本480い95-46</t>
    <rPh sb="0" eb="2">
      <t>レンラク</t>
    </rPh>
    <rPh sb="2" eb="3">
      <t>グルマ</t>
    </rPh>
    <rPh sb="4" eb="6">
      <t>クマモト</t>
    </rPh>
    <phoneticPr fontId="9"/>
  </si>
  <si>
    <t>ポンプ車　熊本800さ45-01</t>
    <rPh sb="3" eb="4">
      <t>シャ</t>
    </rPh>
    <rPh sb="5" eb="7">
      <t>クマモト</t>
    </rPh>
    <phoneticPr fontId="9"/>
  </si>
  <si>
    <t>高規格救急車　熊本800す65-96</t>
    <rPh sb="0" eb="3">
      <t>コウキカク</t>
    </rPh>
    <rPh sb="3" eb="6">
      <t>キュウキュウシャ</t>
    </rPh>
    <rPh sb="7" eb="9">
      <t>クマモト</t>
    </rPh>
    <phoneticPr fontId="9"/>
  </si>
  <si>
    <t>指令車　熊本88せ125</t>
    <rPh sb="0" eb="2">
      <t>シレイ</t>
    </rPh>
    <rPh sb="2" eb="3">
      <t>クルマ</t>
    </rPh>
    <rPh sb="4" eb="6">
      <t>クマモト</t>
    </rPh>
    <phoneticPr fontId="9"/>
  </si>
  <si>
    <t>査察車　熊本46ね343</t>
    <rPh sb="0" eb="2">
      <t>ササツ</t>
    </rPh>
    <rPh sb="2" eb="3">
      <t>クルマ</t>
    </rPh>
    <rPh sb="4" eb="6">
      <t>クマモト</t>
    </rPh>
    <phoneticPr fontId="9"/>
  </si>
  <si>
    <t>連絡車　熊本501す49-76</t>
    <rPh sb="0" eb="2">
      <t>レンラク</t>
    </rPh>
    <rPh sb="2" eb="3">
      <t>グルマ</t>
    </rPh>
    <rPh sb="4" eb="6">
      <t>クマモト</t>
    </rPh>
    <phoneticPr fontId="9"/>
  </si>
  <si>
    <t>連絡車　熊本51ろ26-30</t>
    <rPh sb="0" eb="2">
      <t>レンラク</t>
    </rPh>
    <rPh sb="2" eb="3">
      <t>グルマ</t>
    </rPh>
    <rPh sb="4" eb="6">
      <t>クマモト</t>
    </rPh>
    <phoneticPr fontId="9"/>
  </si>
  <si>
    <t>防火号　熊本400そ67-33</t>
    <rPh sb="0" eb="2">
      <t>ボウカ</t>
    </rPh>
    <rPh sb="2" eb="3">
      <t>ゴウ</t>
    </rPh>
    <rPh sb="4" eb="6">
      <t>クマモト</t>
    </rPh>
    <phoneticPr fontId="9"/>
  </si>
  <si>
    <t>高規格救急車　熊本800さ47-27</t>
    <rPh sb="0" eb="3">
      <t>コウキカク</t>
    </rPh>
    <rPh sb="3" eb="6">
      <t>キュウキュウシャ</t>
    </rPh>
    <rPh sb="7" eb="9">
      <t>クマモト</t>
    </rPh>
    <phoneticPr fontId="9"/>
  </si>
  <si>
    <t>北消防署</t>
    <rPh sb="0" eb="1">
      <t>キタ</t>
    </rPh>
    <rPh sb="1" eb="4">
      <t>ショウボウショ</t>
    </rPh>
    <phoneticPr fontId="2"/>
  </si>
  <si>
    <t>ボート</t>
  </si>
  <si>
    <t>南消防署</t>
    <rPh sb="0" eb="1">
      <t>ミナミ</t>
    </rPh>
    <rPh sb="1" eb="4">
      <t>ショウボウショ</t>
    </rPh>
    <phoneticPr fontId="2"/>
  </si>
  <si>
    <t>救助資機材</t>
    <rPh sb="0" eb="2">
      <t>キュウジョ</t>
    </rPh>
    <rPh sb="2" eb="3">
      <t>シ</t>
    </rPh>
    <rPh sb="3" eb="5">
      <t>キザイ</t>
    </rPh>
    <phoneticPr fontId="2"/>
  </si>
  <si>
    <t>網田分署</t>
    <rPh sb="0" eb="2">
      <t>アミタ</t>
    </rPh>
    <rPh sb="2" eb="4">
      <t>ブンショ</t>
    </rPh>
    <phoneticPr fontId="2"/>
  </si>
  <si>
    <t>救助用マルチカッター一式</t>
    <rPh sb="0" eb="3">
      <t>キュウジョヨウ</t>
    </rPh>
    <rPh sb="10" eb="12">
      <t>イッシキ</t>
    </rPh>
    <phoneticPr fontId="2"/>
  </si>
  <si>
    <t>美里分署</t>
    <rPh sb="0" eb="2">
      <t>ミサト</t>
    </rPh>
    <rPh sb="2" eb="4">
      <t>ブンショ</t>
    </rPh>
    <phoneticPr fontId="2"/>
  </si>
  <si>
    <t>油圧救助器具</t>
    <rPh sb="0" eb="2">
      <t>ユアツ</t>
    </rPh>
    <rPh sb="2" eb="4">
      <t>キュウジョ</t>
    </rPh>
    <rPh sb="4" eb="6">
      <t>キグ</t>
    </rPh>
    <phoneticPr fontId="2"/>
  </si>
  <si>
    <t>三角分署</t>
    <rPh sb="0" eb="2">
      <t>ミスミ</t>
    </rPh>
    <rPh sb="2" eb="4">
      <t>ブンショ</t>
    </rPh>
    <phoneticPr fontId="2"/>
  </si>
  <si>
    <t>スプレッダー</t>
  </si>
  <si>
    <t>らく車</t>
    <rPh sb="2" eb="3">
      <t>シャ</t>
    </rPh>
    <phoneticPr fontId="2"/>
  </si>
  <si>
    <t>予防課</t>
    <rPh sb="0" eb="2">
      <t>ヨボウ</t>
    </rPh>
    <rPh sb="2" eb="3">
      <t>カ</t>
    </rPh>
    <phoneticPr fontId="2"/>
  </si>
  <si>
    <t>ポータブルCAFS</t>
  </si>
  <si>
    <t>ＡＣＬＳトレーナー</t>
  </si>
  <si>
    <t>ハンドヘルドCO2モニタカプノチェックⅡ</t>
  </si>
  <si>
    <t>豊野分署</t>
    <rPh sb="0" eb="2">
      <t>トヨノ</t>
    </rPh>
    <rPh sb="2" eb="4">
      <t>ブンショ</t>
    </rPh>
    <phoneticPr fontId="2"/>
  </si>
  <si>
    <t>患者監視モニター</t>
    <rPh sb="0" eb="2">
      <t>カンジャ</t>
    </rPh>
    <rPh sb="2" eb="4">
      <t>カンシ</t>
    </rPh>
    <phoneticPr fontId="2"/>
  </si>
  <si>
    <t>自動体外式除細動器</t>
    <rPh sb="0" eb="2">
      <t>ジドウ</t>
    </rPh>
    <rPh sb="2" eb="4">
      <t>タイガイ</t>
    </rPh>
    <rPh sb="4" eb="5">
      <t>シキ</t>
    </rPh>
    <rPh sb="5" eb="9">
      <t>ジョサイドウ</t>
    </rPh>
    <phoneticPr fontId="2"/>
  </si>
  <si>
    <t>クーラー</t>
  </si>
  <si>
    <t>本部</t>
    <rPh sb="0" eb="2">
      <t>ホンブ</t>
    </rPh>
    <phoneticPr fontId="2"/>
  </si>
  <si>
    <t>豊野分署</t>
    <rPh sb="0" eb="4">
      <t>トヨノ</t>
    </rPh>
    <phoneticPr fontId="2"/>
  </si>
  <si>
    <t>クーラー(事務所)</t>
    <rPh sb="5" eb="8">
      <t>ジムショ</t>
    </rPh>
    <phoneticPr fontId="2"/>
  </si>
  <si>
    <t>映写機</t>
    <rPh sb="0" eb="3">
      <t>エイシャキ</t>
    </rPh>
    <phoneticPr fontId="2"/>
  </si>
  <si>
    <t>有毒ガス判定キット</t>
    <rPh sb="0" eb="2">
      <t>ユウドク</t>
    </rPh>
    <rPh sb="4" eb="6">
      <t>ハンテイ</t>
    </rPh>
    <phoneticPr fontId="2"/>
  </si>
  <si>
    <t>エアーテント</t>
  </si>
  <si>
    <t>放射能防護消火服</t>
    <rPh sb="0" eb="3">
      <t>ホウシャノウ</t>
    </rPh>
    <rPh sb="3" eb="5">
      <t>ボウゴ</t>
    </rPh>
    <rPh sb="5" eb="7">
      <t>ショウカ</t>
    </rPh>
    <rPh sb="7" eb="8">
      <t>フク</t>
    </rPh>
    <phoneticPr fontId="2"/>
  </si>
  <si>
    <t>カプノチェックⅡ</t>
  </si>
  <si>
    <t>歳出予算書</t>
    <rPh sb="0" eb="2">
      <t>サイシュツ</t>
    </rPh>
    <rPh sb="2" eb="5">
      <t>ヨサンショ</t>
    </rPh>
    <phoneticPr fontId="3"/>
  </si>
  <si>
    <t>102号車</t>
  </si>
  <si>
    <t>104号車</t>
  </si>
  <si>
    <t>105号車</t>
  </si>
  <si>
    <t>106号車</t>
  </si>
  <si>
    <t>107号車</t>
  </si>
  <si>
    <t>108号車</t>
  </si>
  <si>
    <t>109号車</t>
  </si>
  <si>
    <t>110号車</t>
  </si>
  <si>
    <t>201号車</t>
  </si>
  <si>
    <t>202号車</t>
  </si>
  <si>
    <t>第1指揮車</t>
    <rPh sb="4" eb="5">
      <t>クルマ</t>
    </rPh>
    <phoneticPr fontId="3"/>
  </si>
  <si>
    <t>301号車</t>
  </si>
  <si>
    <t>302号車</t>
  </si>
  <si>
    <t>303号車</t>
  </si>
  <si>
    <t>306号車</t>
  </si>
  <si>
    <t>308号車</t>
  </si>
  <si>
    <t>309号車</t>
  </si>
  <si>
    <t>310号車</t>
  </si>
  <si>
    <t>401号車</t>
  </si>
  <si>
    <t>402号車</t>
  </si>
  <si>
    <t>405号車</t>
  </si>
  <si>
    <t>601号車</t>
  </si>
  <si>
    <t>602号車</t>
  </si>
  <si>
    <t>605号車</t>
  </si>
  <si>
    <t>801号車</t>
  </si>
  <si>
    <t>802号車</t>
  </si>
  <si>
    <t>805号車</t>
  </si>
  <si>
    <t>901号車</t>
  </si>
  <si>
    <t>902号車</t>
  </si>
  <si>
    <t>905号車</t>
  </si>
  <si>
    <t>702号車</t>
  </si>
  <si>
    <t>703号車</t>
  </si>
  <si>
    <t>704号車</t>
  </si>
  <si>
    <t>705号車</t>
  </si>
  <si>
    <t>アキレスSEI-365（船検付）</t>
    <rPh sb="12" eb="14">
      <t>センケン</t>
    </rPh>
    <rPh sb="14" eb="15">
      <t>ツキ</t>
    </rPh>
    <phoneticPr fontId="2"/>
  </si>
  <si>
    <t>一式(DPU-60P)</t>
    <rPh sb="0" eb="2">
      <t>イッシキ</t>
    </rPh>
    <phoneticPr fontId="2"/>
  </si>
  <si>
    <t>エンジンポンプ</t>
  </si>
  <si>
    <t>１式</t>
    <rPh sb="1" eb="2">
      <t>シキ</t>
    </rPh>
    <phoneticPr fontId="2"/>
  </si>
  <si>
    <t>ホルマトロSP4240</t>
  </si>
  <si>
    <t>電動アシスト付き</t>
    <rPh sb="0" eb="2">
      <t>デンドウ</t>
    </rPh>
    <rPh sb="6" eb="7">
      <t>ツ</t>
    </rPh>
    <phoneticPr fontId="2"/>
  </si>
  <si>
    <t>ヨネIGLA武蔵</t>
    <rPh sb="6" eb="8">
      <t>ムサシ</t>
    </rPh>
    <phoneticPr fontId="2"/>
  </si>
  <si>
    <t>ハートシム２０００</t>
  </si>
  <si>
    <t>smlths medl</t>
  </si>
  <si>
    <t>ウエルチ２０２EL</t>
  </si>
  <si>
    <t>ハートスタートMRx（付属品）</t>
    <rPh sb="11" eb="13">
      <t>フゾク</t>
    </rPh>
    <rPh sb="13" eb="14">
      <t>ヒン</t>
    </rPh>
    <phoneticPr fontId="2"/>
  </si>
  <si>
    <t>ﾊｰﾄｽﾀｰﾄＭＲｘＥ</t>
  </si>
  <si>
    <t>ﾊｰﾄｽﾀｰﾄＭＲｘ</t>
  </si>
  <si>
    <t>ハートスタートMRx（SPO2/NIBP)</t>
  </si>
  <si>
    <t>ダイキンSZYH160BB</t>
  </si>
  <si>
    <t>日立RCI-AP140GHI</t>
    <rPh sb="0" eb="2">
      <t>ヒタチ</t>
    </rPh>
    <phoneticPr fontId="2"/>
  </si>
  <si>
    <t>ダイキンSZZC140CB</t>
  </si>
  <si>
    <t>ダイキンSZYC112CBD</t>
  </si>
  <si>
    <t>液晶ビデオLC-3000</t>
    <rPh sb="0" eb="2">
      <t>エキショウ</t>
    </rPh>
    <phoneticPr fontId="2"/>
  </si>
  <si>
    <t>ＡＧ－２</t>
  </si>
  <si>
    <t>A-45</t>
  </si>
  <si>
    <t>株式会社倉本産業RI-100</t>
    <rPh sb="0" eb="2">
      <t>カブシキ</t>
    </rPh>
    <rPh sb="2" eb="4">
      <t>カイシャ</t>
    </rPh>
    <rPh sb="4" eb="6">
      <t>クラモト</t>
    </rPh>
    <rPh sb="6" eb="8">
      <t>サンギョウ</t>
    </rPh>
    <phoneticPr fontId="2"/>
  </si>
  <si>
    <t>アキレスＳＵー１６</t>
  </si>
  <si>
    <t>車庫</t>
    <phoneticPr fontId="3"/>
  </si>
  <si>
    <t>行ラベル</t>
  </si>
  <si>
    <t>総計</t>
  </si>
  <si>
    <t>取得価額等</t>
    <phoneticPr fontId="3"/>
  </si>
  <si>
    <t>合計 / 取得価額等</t>
  </si>
  <si>
    <t>減価償却額</t>
    <phoneticPr fontId="3"/>
  </si>
  <si>
    <t>減価償却額</t>
    <phoneticPr fontId="3"/>
  </si>
  <si>
    <t>減価償却累計額</t>
    <phoneticPr fontId="3"/>
  </si>
  <si>
    <t>減価償却累計額</t>
    <phoneticPr fontId="3"/>
  </si>
  <si>
    <t>合計 / 減価償却額</t>
  </si>
  <si>
    <t>合計 / 減価償却累計額</t>
  </si>
  <si>
    <t>財産区分</t>
    <phoneticPr fontId="3"/>
  </si>
  <si>
    <t>所属</t>
    <rPh sb="0" eb="2">
      <t>ショゾク</t>
    </rPh>
    <phoneticPr fontId="1"/>
  </si>
  <si>
    <t>5-①</t>
    <phoneticPr fontId="3"/>
  </si>
  <si>
    <t>5-②</t>
    <phoneticPr fontId="3"/>
  </si>
  <si>
    <t>件名（施設名）</t>
    <rPh sb="0" eb="2">
      <t>ケンメイ</t>
    </rPh>
    <rPh sb="3" eb="5">
      <t>シセツ</t>
    </rPh>
    <rPh sb="5" eb="6">
      <t>メイ</t>
    </rPh>
    <phoneticPr fontId="3"/>
  </si>
  <si>
    <t>リース区分</t>
    <rPh sb="3" eb="5">
      <t>クブン</t>
    </rPh>
    <phoneticPr fontId="1"/>
  </si>
  <si>
    <t>耐用年数分類（構造）</t>
    <rPh sb="0" eb="2">
      <t>タイヨウ</t>
    </rPh>
    <rPh sb="2" eb="4">
      <t>ネンスウ</t>
    </rPh>
    <rPh sb="4" eb="6">
      <t>ブンルイ</t>
    </rPh>
    <rPh sb="7" eb="9">
      <t>コウゾウ</t>
    </rPh>
    <phoneticPr fontId="1"/>
  </si>
  <si>
    <t>耐用年数</t>
    <rPh sb="0" eb="2">
      <t>タイヨウ</t>
    </rPh>
    <rPh sb="2" eb="4">
      <t>ネンスウ</t>
    </rPh>
    <phoneticPr fontId="1"/>
  </si>
  <si>
    <t>取得年月日</t>
    <phoneticPr fontId="3"/>
  </si>
  <si>
    <t>取得年度</t>
    <rPh sb="0" eb="2">
      <t>シュトク</t>
    </rPh>
    <rPh sb="2" eb="4">
      <t>ネンド</t>
    </rPh>
    <phoneticPr fontId="1"/>
  </si>
  <si>
    <t>所有割合</t>
    <rPh sb="0" eb="2">
      <t>ショユウ</t>
    </rPh>
    <rPh sb="2" eb="4">
      <t>ワリアイ</t>
    </rPh>
    <phoneticPr fontId="1"/>
  </si>
  <si>
    <t>増減異動前簿価（期首簿価）</t>
    <rPh sb="0" eb="2">
      <t>ゾウゲン</t>
    </rPh>
    <rPh sb="2" eb="4">
      <t>イドウ</t>
    </rPh>
    <rPh sb="4" eb="5">
      <t>マエ</t>
    </rPh>
    <rPh sb="5" eb="7">
      <t>ボカ</t>
    </rPh>
    <rPh sb="8" eb="10">
      <t>キシュ</t>
    </rPh>
    <rPh sb="10" eb="12">
      <t>ボカ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</si>
  <si>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</t>
    </r>
    <rPh sb="0" eb="2">
      <t>ヘイセイ</t>
    </rPh>
    <rPh sb="4" eb="5">
      <t>ネン</t>
    </rPh>
    <rPh sb="5" eb="6">
      <t>ド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</si>
  <si>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年度末</t>
    </r>
    <rPh sb="0" eb="2">
      <t>ヘイセイ</t>
    </rPh>
    <rPh sb="4" eb="5">
      <t>ネン</t>
    </rPh>
    <rPh sb="5" eb="6">
      <t>ド</t>
    </rPh>
    <rPh sb="6" eb="7">
      <t>マツ</t>
    </rPh>
    <phoneticPr fontId="1"/>
  </si>
  <si>
    <t>増減異動日付</t>
    <rPh sb="0" eb="2">
      <t>ゾウゲン</t>
    </rPh>
    <rPh sb="2" eb="4">
      <t>イドウ</t>
    </rPh>
    <rPh sb="4" eb="6">
      <t>ヒヅケ</t>
    </rPh>
    <phoneticPr fontId="1"/>
  </si>
  <si>
    <t>増減異動事由</t>
    <rPh sb="0" eb="2">
      <t>ゾウゲン</t>
    </rPh>
    <rPh sb="2" eb="4">
      <t>イドウ</t>
    </rPh>
    <rPh sb="4" eb="6">
      <t>ジユウ</t>
    </rPh>
    <phoneticPr fontId="1"/>
  </si>
  <si>
    <t>今回増加額</t>
    <rPh sb="0" eb="2">
      <t>コンカイ</t>
    </rPh>
    <rPh sb="2" eb="4">
      <t>ゾウカ</t>
    </rPh>
    <rPh sb="4" eb="5">
      <t>ガク</t>
    </rPh>
    <phoneticPr fontId="3"/>
  </si>
  <si>
    <t>有償取得額</t>
    <rPh sb="0" eb="2">
      <t>ユウショウ</t>
    </rPh>
    <rPh sb="2" eb="4">
      <t>シュトク</t>
    </rPh>
    <rPh sb="4" eb="5">
      <t>ガク</t>
    </rPh>
    <phoneticPr fontId="3"/>
  </si>
  <si>
    <t>無償所管換増分</t>
    <rPh sb="0" eb="2">
      <t>ムショウ</t>
    </rPh>
    <rPh sb="2" eb="4">
      <t>ショカン</t>
    </rPh>
    <rPh sb="4" eb="5">
      <t>ガ</t>
    </rPh>
    <rPh sb="5" eb="7">
      <t>ゾウブン</t>
    </rPh>
    <phoneticPr fontId="3"/>
  </si>
  <si>
    <t>その他無償取得分</t>
    <rPh sb="2" eb="3">
      <t>タ</t>
    </rPh>
    <rPh sb="3" eb="5">
      <t>ムショウ</t>
    </rPh>
    <rPh sb="5" eb="7">
      <t>シュトク</t>
    </rPh>
    <rPh sb="7" eb="8">
      <t>ブン</t>
    </rPh>
    <phoneticPr fontId="3"/>
  </si>
  <si>
    <t>調査判明増分</t>
    <rPh sb="0" eb="2">
      <t>チョウサ</t>
    </rPh>
    <rPh sb="2" eb="4">
      <t>ハンメイ</t>
    </rPh>
    <rPh sb="4" eb="6">
      <t>ゾウブン</t>
    </rPh>
    <phoneticPr fontId="3"/>
  </si>
  <si>
    <t>振替増額</t>
    <rPh sb="0" eb="2">
      <t>フリカエ</t>
    </rPh>
    <rPh sb="2" eb="4">
      <t>ゾウガク</t>
    </rPh>
    <phoneticPr fontId="3"/>
  </si>
  <si>
    <t>評価等増額</t>
    <rPh sb="0" eb="2">
      <t>ヒョウカ</t>
    </rPh>
    <rPh sb="2" eb="3">
      <t>トウ</t>
    </rPh>
    <rPh sb="3" eb="5">
      <t>ゾウガク</t>
    </rPh>
    <phoneticPr fontId="3"/>
  </si>
  <si>
    <t>今回減少額</t>
    <rPh sb="0" eb="2">
      <t>コンカイ</t>
    </rPh>
    <rPh sb="2" eb="5">
      <t>ゲンショウガク</t>
    </rPh>
    <phoneticPr fontId="3"/>
  </si>
  <si>
    <t>除売却額</t>
    <rPh sb="0" eb="1">
      <t>ジョ</t>
    </rPh>
    <rPh sb="1" eb="3">
      <t>バイキャク</t>
    </rPh>
    <rPh sb="3" eb="4">
      <t>ガク</t>
    </rPh>
    <phoneticPr fontId="3"/>
  </si>
  <si>
    <t>無償所管換減分</t>
    <rPh sb="0" eb="2">
      <t>ムショウ</t>
    </rPh>
    <rPh sb="2" eb="4">
      <t>ショカン</t>
    </rPh>
    <rPh sb="4" eb="5">
      <t>ガ</t>
    </rPh>
    <rPh sb="5" eb="6">
      <t>ゲン</t>
    </rPh>
    <rPh sb="6" eb="7">
      <t>フン</t>
    </rPh>
    <phoneticPr fontId="3"/>
  </si>
  <si>
    <t>その他無償譲渡分</t>
    <rPh sb="2" eb="3">
      <t>タ</t>
    </rPh>
    <rPh sb="3" eb="5">
      <t>ムショウ</t>
    </rPh>
    <rPh sb="5" eb="7">
      <t>ジョウト</t>
    </rPh>
    <rPh sb="7" eb="8">
      <t>ブン</t>
    </rPh>
    <phoneticPr fontId="3"/>
  </si>
  <si>
    <t>誤記載減少分</t>
    <rPh sb="0" eb="1">
      <t>ゴ</t>
    </rPh>
    <rPh sb="1" eb="3">
      <t>キサイ</t>
    </rPh>
    <rPh sb="3" eb="6">
      <t>ゲンショウブン</t>
    </rPh>
    <phoneticPr fontId="3"/>
  </si>
  <si>
    <t>振替・分割減額</t>
    <rPh sb="0" eb="2">
      <t>フリカエ</t>
    </rPh>
    <rPh sb="3" eb="5">
      <t>ブンカツ</t>
    </rPh>
    <rPh sb="5" eb="7">
      <t>ゲンガク</t>
    </rPh>
    <phoneticPr fontId="3"/>
  </si>
  <si>
    <t>評価等減額</t>
    <rPh sb="0" eb="2">
      <t>ヒョウカ</t>
    </rPh>
    <rPh sb="2" eb="3">
      <t>トウ</t>
    </rPh>
    <rPh sb="3" eb="4">
      <t>ゲン</t>
    </rPh>
    <rPh sb="4" eb="5">
      <t>ガク</t>
    </rPh>
    <phoneticPr fontId="3"/>
  </si>
  <si>
    <t>階数（建物）</t>
    <phoneticPr fontId="3"/>
  </si>
  <si>
    <t>地目（土地）</t>
    <phoneticPr fontId="3"/>
  </si>
  <si>
    <t>目的別資産区分</t>
    <phoneticPr fontId="3"/>
  </si>
  <si>
    <t>公有財産台帳番号</t>
    <phoneticPr fontId="3"/>
  </si>
  <si>
    <t>増減異動後簿価（期末簿価）</t>
    <rPh sb="0" eb="2">
      <t>ゾウゲン</t>
    </rPh>
    <rPh sb="2" eb="4">
      <t>イドウ</t>
    </rPh>
    <rPh sb="4" eb="5">
      <t>ゴ</t>
    </rPh>
    <rPh sb="5" eb="7">
      <t>ボカ</t>
    </rPh>
    <rPh sb="8" eb="10">
      <t>キマツ</t>
    </rPh>
    <rPh sb="10" eb="12">
      <t>ボカ</t>
    </rPh>
    <phoneticPr fontId="1"/>
  </si>
  <si>
    <t>完全除却済記号</t>
    <rPh sb="0" eb="2">
      <t>カンゼン</t>
    </rPh>
    <rPh sb="2" eb="4">
      <t>ジョキャク</t>
    </rPh>
    <rPh sb="4" eb="5">
      <t>ズ</t>
    </rPh>
    <rPh sb="5" eb="7">
      <t>キゴウ</t>
    </rPh>
    <phoneticPr fontId="3"/>
  </si>
  <si>
    <t>売却可能区分</t>
    <rPh sb="0" eb="2">
      <t>バイキャク</t>
    </rPh>
    <rPh sb="2" eb="4">
      <t>カノウ</t>
    </rPh>
    <rPh sb="4" eb="6">
      <t>クブン</t>
    </rPh>
    <phoneticPr fontId="3"/>
  </si>
  <si>
    <t>★3</t>
    <phoneticPr fontId="3"/>
  </si>
  <si>
    <t>★2</t>
    <phoneticPr fontId="3"/>
  </si>
  <si>
    <t>★4</t>
    <phoneticPr fontId="3"/>
  </si>
  <si>
    <t>★5</t>
    <phoneticPr fontId="3"/>
  </si>
  <si>
    <t>重点改良工事設計等業務委託（953,000円）の計上漏れ</t>
    <rPh sb="0" eb="2">
      <t>ジュウテン</t>
    </rPh>
    <rPh sb="2" eb="4">
      <t>カイリョウ</t>
    </rPh>
    <rPh sb="4" eb="6">
      <t>コウジ</t>
    </rPh>
    <rPh sb="6" eb="8">
      <t>セッケイ</t>
    </rPh>
    <rPh sb="8" eb="9">
      <t>トウ</t>
    </rPh>
    <rPh sb="9" eb="11">
      <t>ギョウム</t>
    </rPh>
    <rPh sb="11" eb="13">
      <t>イタク</t>
    </rPh>
    <rPh sb="21" eb="22">
      <t>エン</t>
    </rPh>
    <rPh sb="24" eb="26">
      <t>ケイジョウ</t>
    </rPh>
    <rPh sb="26" eb="27">
      <t>モ</t>
    </rPh>
    <phoneticPr fontId="3"/>
  </si>
  <si>
    <t>契約書等</t>
    <rPh sb="0" eb="3">
      <t>ケイヤクショ</t>
    </rPh>
    <rPh sb="3" eb="4">
      <t>トウ</t>
    </rPh>
    <phoneticPr fontId="3"/>
  </si>
  <si>
    <t>勘定科目1（種目）</t>
    <rPh sb="0" eb="2">
      <t>カンジョウ</t>
    </rPh>
    <rPh sb="2" eb="4">
      <t>カモク</t>
    </rPh>
    <rPh sb="6" eb="8">
      <t>シュモク</t>
    </rPh>
    <phoneticPr fontId="3"/>
  </si>
  <si>
    <t>勘定科目2（種別）</t>
    <rPh sb="0" eb="2">
      <t>カンジョウ</t>
    </rPh>
    <rPh sb="2" eb="4">
      <t>カモク</t>
    </rPh>
    <rPh sb="6" eb="8">
      <t>シュベツ</t>
    </rPh>
    <phoneticPr fontId="3"/>
  </si>
  <si>
    <t>重点改良工事設計等業務委託（1,512,000円）の計上漏れ</t>
    <rPh sb="0" eb="2">
      <t>ジュウテン</t>
    </rPh>
    <rPh sb="2" eb="4">
      <t>カイリョウ</t>
    </rPh>
    <rPh sb="4" eb="6">
      <t>コウジ</t>
    </rPh>
    <rPh sb="6" eb="8">
      <t>セッケイ</t>
    </rPh>
    <rPh sb="8" eb="9">
      <t>トウ</t>
    </rPh>
    <rPh sb="9" eb="11">
      <t>ギョウム</t>
    </rPh>
    <rPh sb="11" eb="13">
      <t>イタク</t>
    </rPh>
    <rPh sb="23" eb="24">
      <t>エン</t>
    </rPh>
    <rPh sb="26" eb="28">
      <t>ケイジョウ</t>
    </rPh>
    <rPh sb="28" eb="29">
      <t>モ</t>
    </rPh>
    <phoneticPr fontId="3"/>
  </si>
  <si>
    <t>ごみ処理施設 灰クレーン制御盤</t>
    <phoneticPr fontId="3"/>
  </si>
  <si>
    <t>ごみ処理施設 HCL濃度計　No.2</t>
    <phoneticPr fontId="3"/>
  </si>
  <si>
    <t>ごみ処理施設 中央制御用PC・ソフト更新</t>
    <rPh sb="7" eb="9">
      <t>チュウオウ</t>
    </rPh>
    <rPh sb="9" eb="12">
      <t>セイギョヨウ</t>
    </rPh>
    <rPh sb="18" eb="20">
      <t>コウシン</t>
    </rPh>
    <phoneticPr fontId="1"/>
  </si>
  <si>
    <t>ごみ処理施設 償却設備各種制御部品更新</t>
    <rPh sb="7" eb="9">
      <t>ショウキャク</t>
    </rPh>
    <rPh sb="9" eb="11">
      <t>セツビ</t>
    </rPh>
    <rPh sb="11" eb="13">
      <t>カクシュ</t>
    </rPh>
    <rPh sb="13" eb="15">
      <t>セイギョ</t>
    </rPh>
    <rPh sb="15" eb="17">
      <t>ブヒン</t>
    </rPh>
    <rPh sb="17" eb="19">
      <t>コウシン</t>
    </rPh>
    <phoneticPr fontId="1"/>
  </si>
  <si>
    <t>ごみ処理施設 誘因送風機更新</t>
    <rPh sb="7" eb="9">
      <t>ユウイン</t>
    </rPh>
    <rPh sb="9" eb="12">
      <t>ソウフウキ</t>
    </rPh>
    <rPh sb="12" eb="14">
      <t>コウシン</t>
    </rPh>
    <phoneticPr fontId="1"/>
  </si>
  <si>
    <t>ごみ処理施設 噴射水加圧ポンプ更新</t>
    <rPh sb="7" eb="9">
      <t>フンシャ</t>
    </rPh>
    <rPh sb="9" eb="10">
      <t>スイ</t>
    </rPh>
    <rPh sb="10" eb="12">
      <t>カアツ</t>
    </rPh>
    <rPh sb="15" eb="17">
      <t>コウシン</t>
    </rPh>
    <phoneticPr fontId="1"/>
  </si>
  <si>
    <t>ごみ処理施設 1・2号公害監視装置更新（4成分計）</t>
    <rPh sb="10" eb="11">
      <t>ゴウ</t>
    </rPh>
    <rPh sb="11" eb="13">
      <t>コウガイ</t>
    </rPh>
    <rPh sb="13" eb="15">
      <t>カンシ</t>
    </rPh>
    <rPh sb="15" eb="17">
      <t>ソウチ</t>
    </rPh>
    <rPh sb="17" eb="19">
      <t>コウシン</t>
    </rPh>
    <rPh sb="21" eb="23">
      <t>セイブン</t>
    </rPh>
    <rPh sb="23" eb="24">
      <t>ケイ</t>
    </rPh>
    <phoneticPr fontId="1"/>
  </si>
  <si>
    <t>ごみ処理施設 1・2号炉下コンベヤ更新</t>
    <rPh sb="10" eb="11">
      <t>ゴウ</t>
    </rPh>
    <rPh sb="11" eb="12">
      <t>ロ</t>
    </rPh>
    <rPh sb="12" eb="13">
      <t>シタ</t>
    </rPh>
    <rPh sb="17" eb="19">
      <t>コウシン</t>
    </rPh>
    <phoneticPr fontId="1"/>
  </si>
  <si>
    <t>ごみ処理施設 1・2号空気予熱器ダスト搬出装置更新</t>
    <rPh sb="10" eb="11">
      <t>ゴウ</t>
    </rPh>
    <rPh sb="11" eb="13">
      <t>クウキ</t>
    </rPh>
    <rPh sb="13" eb="15">
      <t>ヨネツ</t>
    </rPh>
    <rPh sb="15" eb="16">
      <t>キ</t>
    </rPh>
    <rPh sb="19" eb="21">
      <t>ハンシュツ</t>
    </rPh>
    <rPh sb="21" eb="23">
      <t>ソウチ</t>
    </rPh>
    <rPh sb="23" eb="25">
      <t>コウシン</t>
    </rPh>
    <phoneticPr fontId="1"/>
  </si>
  <si>
    <t>ごみ処理施設 灰コンベヤ更新</t>
    <rPh sb="7" eb="8">
      <t>ハイ</t>
    </rPh>
    <rPh sb="12" eb="14">
      <t>コウシン</t>
    </rPh>
    <phoneticPr fontId="1"/>
  </si>
  <si>
    <t>ごみ処理施設 灰分散機更新</t>
    <rPh sb="7" eb="8">
      <t>ハイ</t>
    </rPh>
    <rPh sb="8" eb="10">
      <t>ブンサン</t>
    </rPh>
    <rPh sb="10" eb="11">
      <t>キ</t>
    </rPh>
    <rPh sb="11" eb="13">
      <t>コウシン</t>
    </rPh>
    <phoneticPr fontId="1"/>
  </si>
  <si>
    <t>ごみ処理施設 No.3成形品コンベヤ更新</t>
    <rPh sb="11" eb="14">
      <t>セイケイヒン</t>
    </rPh>
    <rPh sb="18" eb="20">
      <t>コウシン</t>
    </rPh>
    <phoneticPr fontId="1"/>
  </si>
  <si>
    <t>ごみ処理施設 空気圧縮器更新</t>
    <rPh sb="7" eb="9">
      <t>クウキ</t>
    </rPh>
    <rPh sb="9" eb="11">
      <t>アッシュク</t>
    </rPh>
    <rPh sb="11" eb="12">
      <t>キ</t>
    </rPh>
    <rPh sb="12" eb="14">
      <t>コウシン</t>
    </rPh>
    <phoneticPr fontId="1"/>
  </si>
  <si>
    <t>振替増額</t>
    <rPh sb="0" eb="2">
      <t>フリカエ</t>
    </rPh>
    <rPh sb="2" eb="4">
      <t>ゾウガク</t>
    </rPh>
    <phoneticPr fontId="3"/>
  </si>
  <si>
    <t>建仮本勘定振替表</t>
    <rPh sb="0" eb="2">
      <t>ケンカリ</t>
    </rPh>
    <rPh sb="2" eb="3">
      <t>ホン</t>
    </rPh>
    <rPh sb="3" eb="5">
      <t>カンジョウ</t>
    </rPh>
    <rPh sb="5" eb="7">
      <t>フリカエ</t>
    </rPh>
    <rPh sb="7" eb="8">
      <t>ヒョウ</t>
    </rPh>
    <phoneticPr fontId="3"/>
  </si>
  <si>
    <t>宇城クリーンセンター重点改良事業（ごみ焼却施設 制御システム等重点改良工事分）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24" eb="26">
      <t>セイギョ</t>
    </rPh>
    <rPh sb="30" eb="31">
      <t>トウ</t>
    </rPh>
    <rPh sb="31" eb="33">
      <t>ジュウテン</t>
    </rPh>
    <rPh sb="33" eb="35">
      <t>カイリョウ</t>
    </rPh>
    <rPh sb="35" eb="37">
      <t>コウジ</t>
    </rPh>
    <rPh sb="37" eb="38">
      <t>ブン</t>
    </rPh>
    <phoneticPr fontId="3"/>
  </si>
  <si>
    <t>宇城クリーンセンター重点改良事業（ごみ焼却施設 焼却施設重点改良工事分）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19" eb="21">
      <t>ショウキャク</t>
    </rPh>
    <rPh sb="21" eb="23">
      <t>シセツ</t>
    </rPh>
    <rPh sb="24" eb="26">
      <t>ショウキャク</t>
    </rPh>
    <rPh sb="26" eb="28">
      <t>シセツ</t>
    </rPh>
    <rPh sb="28" eb="30">
      <t>ジュウテン</t>
    </rPh>
    <rPh sb="30" eb="32">
      <t>カイリョウ</t>
    </rPh>
    <rPh sb="32" eb="34">
      <t>コウジ</t>
    </rPh>
    <rPh sb="34" eb="35">
      <t>ブン</t>
    </rPh>
    <phoneticPr fontId="3"/>
  </si>
  <si>
    <t>予算執行科目</t>
    <rPh sb="0" eb="2">
      <t>ヨサン</t>
    </rPh>
    <rPh sb="2" eb="4">
      <t>シッコウ</t>
    </rPh>
    <rPh sb="4" eb="6">
      <t>カモク</t>
    </rPh>
    <phoneticPr fontId="3"/>
  </si>
  <si>
    <t>30-04030602</t>
  </si>
  <si>
    <t>売却</t>
    <rPh sb="0" eb="2">
      <t>バイキャク</t>
    </rPh>
    <phoneticPr fontId="3"/>
  </si>
  <si>
    <t>統合に伴い所管替え H28.9.1に売却</t>
    <rPh sb="0" eb="2">
      <t>トウゴウ</t>
    </rPh>
    <rPh sb="3" eb="4">
      <t>トモナ</t>
    </rPh>
    <rPh sb="5" eb="8">
      <t>ショカンカ</t>
    </rPh>
    <rPh sb="18" eb="20">
      <t>バイキャク</t>
    </rPh>
    <phoneticPr fontId="3"/>
  </si>
  <si>
    <t>太陽光発電蓄電システム設置工事設計業務委託料</t>
  </si>
  <si>
    <t>太陽光発電蓄電システム設置工事施工監理業務委託料</t>
  </si>
  <si>
    <t>太陽光発電蓄電システム設置工事</t>
  </si>
  <si>
    <t>30-05010201</t>
  </si>
  <si>
    <t>太陽光発電蓄電システム整備事業</t>
    <rPh sb="11" eb="13">
      <t>セイビ</t>
    </rPh>
    <rPh sb="13" eb="15">
      <t>ジギョウ</t>
    </rPh>
    <phoneticPr fontId="3"/>
  </si>
  <si>
    <t>太陽光発電蓄電システム</t>
    <phoneticPr fontId="3"/>
  </si>
  <si>
    <t>ブラインド設置工事</t>
  </si>
  <si>
    <t>エアテント（緊急消防援助隊用）</t>
    <rPh sb="6" eb="8">
      <t>キンキュウ</t>
    </rPh>
    <rPh sb="8" eb="10">
      <t>ショウボウ</t>
    </rPh>
    <rPh sb="10" eb="13">
      <t>エンジョタイ</t>
    </rPh>
    <rPh sb="13" eb="14">
      <t>ヨウ</t>
    </rPh>
    <phoneticPr fontId="3"/>
  </si>
  <si>
    <t>30-05010101</t>
  </si>
  <si>
    <t>消防本部 指令車701 （熊本88-せ-・701）</t>
    <rPh sb="0" eb="2">
      <t>ショウボウ</t>
    </rPh>
    <rPh sb="2" eb="4">
      <t>ホンブ</t>
    </rPh>
    <rPh sb="5" eb="7">
      <t>シレイ</t>
    </rPh>
    <rPh sb="7" eb="8">
      <t>シャ</t>
    </rPh>
    <rPh sb="13" eb="15">
      <t>クマモト</t>
    </rPh>
    <phoneticPr fontId="3"/>
  </si>
  <si>
    <t>南消防署 指令車301 （熊本88-に-・301）</t>
    <rPh sb="0" eb="1">
      <t>ミナミ</t>
    </rPh>
    <rPh sb="1" eb="4">
      <t>ショウボウショ</t>
    </rPh>
    <rPh sb="5" eb="7">
      <t>シレイ</t>
    </rPh>
    <rPh sb="7" eb="8">
      <t>シャ</t>
    </rPh>
    <rPh sb="13" eb="15">
      <t>クマモト</t>
    </rPh>
    <phoneticPr fontId="3"/>
  </si>
  <si>
    <t>30-04020101</t>
  </si>
  <si>
    <t xml:space="preserve">カローラワゴン (トヨタ　熊本と52-5661) </t>
    <phoneticPr fontId="3"/>
  </si>
  <si>
    <t>無償所管換減分</t>
    <phoneticPr fontId="3"/>
  </si>
  <si>
    <t>H28年度に龍燈苑から寂静の里へ無償所管換1台増</t>
    <rPh sb="3" eb="5">
      <t>ネンド</t>
    </rPh>
    <rPh sb="6" eb="7">
      <t>リュウ</t>
    </rPh>
    <rPh sb="7" eb="8">
      <t>トウ</t>
    </rPh>
    <rPh sb="8" eb="9">
      <t>エン</t>
    </rPh>
    <rPh sb="11" eb="13">
      <t>ジャクジョウ</t>
    </rPh>
    <rPh sb="14" eb="15">
      <t>サト</t>
    </rPh>
    <rPh sb="16" eb="18">
      <t>ムショウ</t>
    </rPh>
    <rPh sb="18" eb="20">
      <t>ショカン</t>
    </rPh>
    <rPh sb="20" eb="21">
      <t>ガ</t>
    </rPh>
    <rPh sb="22" eb="23">
      <t>ダイ</t>
    </rPh>
    <rPh sb="23" eb="24">
      <t>ゾウ</t>
    </rPh>
    <phoneticPr fontId="2"/>
  </si>
  <si>
    <t>平成21年度7月1日にリース開始でリース満了による購入平成28年4月１日（中古の耐用年数を採用）　H28年度に龍燈苑から寂静の里へ無償所管換1台減</t>
    <rPh sb="0" eb="2">
      <t>ヘイセイ</t>
    </rPh>
    <rPh sb="4" eb="6">
      <t>ネンド</t>
    </rPh>
    <rPh sb="7" eb="8">
      <t>ガツ</t>
    </rPh>
    <rPh sb="9" eb="10">
      <t>ニチ</t>
    </rPh>
    <rPh sb="14" eb="16">
      <t>カイシ</t>
    </rPh>
    <rPh sb="20" eb="22">
      <t>マンリョウ</t>
    </rPh>
    <rPh sb="25" eb="27">
      <t>コウニュウ</t>
    </rPh>
    <rPh sb="27" eb="29">
      <t>ヘイセイ</t>
    </rPh>
    <rPh sb="31" eb="32">
      <t>ネン</t>
    </rPh>
    <rPh sb="33" eb="34">
      <t>ガツ</t>
    </rPh>
    <rPh sb="35" eb="36">
      <t>ヒ</t>
    </rPh>
    <rPh sb="37" eb="39">
      <t>チュウコ</t>
    </rPh>
    <rPh sb="40" eb="42">
      <t>タイヨウ</t>
    </rPh>
    <rPh sb="42" eb="44">
      <t>ネンスウ</t>
    </rPh>
    <rPh sb="45" eb="47">
      <t>サイヨウ</t>
    </rPh>
    <rPh sb="52" eb="54">
      <t>ネンド</t>
    </rPh>
    <rPh sb="55" eb="56">
      <t>リュウ</t>
    </rPh>
    <rPh sb="56" eb="57">
      <t>トウ</t>
    </rPh>
    <rPh sb="57" eb="58">
      <t>エン</t>
    </rPh>
    <rPh sb="60" eb="62">
      <t>ジャクジョウ</t>
    </rPh>
    <rPh sb="63" eb="64">
      <t>サト</t>
    </rPh>
    <rPh sb="65" eb="67">
      <t>ムショウ</t>
    </rPh>
    <rPh sb="67" eb="69">
      <t>ショカン</t>
    </rPh>
    <rPh sb="69" eb="70">
      <t>ガ</t>
    </rPh>
    <rPh sb="71" eb="72">
      <t>ダイ</t>
    </rPh>
    <rPh sb="72" eb="73">
      <t>ゲン</t>
    </rPh>
    <phoneticPr fontId="2"/>
  </si>
  <si>
    <t>期末簿価</t>
    <rPh sb="0" eb="2">
      <t>キマツ</t>
    </rPh>
    <rPh sb="2" eb="4">
      <t>ボカ</t>
    </rPh>
    <phoneticPr fontId="3"/>
  </si>
  <si>
    <t>平成28年度に寂静の里から宇城クリーンセンターへ無償所管換1台増</t>
    <rPh sb="0" eb="2">
      <t>ヘイセイ</t>
    </rPh>
    <rPh sb="4" eb="6">
      <t>ネンド</t>
    </rPh>
    <rPh sb="7" eb="9">
      <t>ジャクジョウ</t>
    </rPh>
    <rPh sb="10" eb="11">
      <t>サト</t>
    </rPh>
    <rPh sb="13" eb="15">
      <t>ウキ</t>
    </rPh>
    <rPh sb="24" eb="26">
      <t>ムショウ</t>
    </rPh>
    <rPh sb="26" eb="28">
      <t>ショカン</t>
    </rPh>
    <rPh sb="28" eb="29">
      <t>カ</t>
    </rPh>
    <rPh sb="30" eb="31">
      <t>ダイ</t>
    </rPh>
    <rPh sb="31" eb="32">
      <t>ゾウ</t>
    </rPh>
    <phoneticPr fontId="3"/>
  </si>
  <si>
    <t>平成28年度に寂静の里から宇城クリーンセンターへ無償所管換1台減</t>
    <rPh sb="0" eb="2">
      <t>ヘイセイ</t>
    </rPh>
    <rPh sb="4" eb="6">
      <t>ネンド</t>
    </rPh>
    <rPh sb="7" eb="9">
      <t>ジャクジョウ</t>
    </rPh>
    <rPh sb="10" eb="11">
      <t>サト</t>
    </rPh>
    <rPh sb="13" eb="15">
      <t>ウキ</t>
    </rPh>
    <rPh sb="24" eb="26">
      <t>ムショウ</t>
    </rPh>
    <rPh sb="26" eb="28">
      <t>ショカン</t>
    </rPh>
    <rPh sb="28" eb="29">
      <t>カ</t>
    </rPh>
    <rPh sb="30" eb="31">
      <t>ダイ</t>
    </rPh>
    <rPh sb="31" eb="32">
      <t>ゲン</t>
    </rPh>
    <phoneticPr fontId="3"/>
  </si>
  <si>
    <t>美里町道敷地</t>
    <rPh sb="0" eb="2">
      <t>ミサト</t>
    </rPh>
    <rPh sb="2" eb="3">
      <t>チョウ</t>
    </rPh>
    <rPh sb="3" eb="4">
      <t>ドウ</t>
    </rPh>
    <rPh sb="4" eb="6">
      <t>シキチ</t>
    </rPh>
    <phoneticPr fontId="3"/>
  </si>
  <si>
    <t>寂静の里 看板設置工事</t>
    <rPh sb="0" eb="2">
      <t>ジャクジョウ</t>
    </rPh>
    <rPh sb="3" eb="4">
      <t>サト</t>
    </rPh>
    <rPh sb="5" eb="7">
      <t>カンバン</t>
    </rPh>
    <rPh sb="7" eb="9">
      <t>セッチ</t>
    </rPh>
    <rPh sb="9" eb="11">
      <t>コウジ</t>
    </rPh>
    <phoneticPr fontId="3"/>
  </si>
  <si>
    <t>工事設計書</t>
    <phoneticPr fontId="3"/>
  </si>
  <si>
    <t>30-04020201</t>
  </si>
  <si>
    <t>基</t>
    <rPh sb="0" eb="1">
      <t>キ</t>
    </rPh>
    <phoneticPr fontId="3"/>
  </si>
  <si>
    <t>高規格救急自動車305 （熊本800す・903）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</si>
  <si>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高規格救急自動車205 （熊本800せ・890）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</si>
  <si>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305号車 H28より予備車</t>
    <rPh sb="11" eb="13">
      <t>ヨビ</t>
    </rPh>
    <rPh sb="13" eb="14">
      <t>シャ</t>
    </rPh>
    <phoneticPr fontId="3"/>
  </si>
  <si>
    <t>調査判明増分</t>
    <phoneticPr fontId="3"/>
  </si>
  <si>
    <t>重要備品に未計上（H28に減してある）</t>
    <rPh sb="0" eb="2">
      <t>ジュウヨウ</t>
    </rPh>
    <rPh sb="2" eb="4">
      <t>ビヒン</t>
    </rPh>
    <rPh sb="5" eb="8">
      <t>ミケイジョウ</t>
    </rPh>
    <rPh sb="13" eb="14">
      <t>ゲン</t>
    </rPh>
    <phoneticPr fontId="3"/>
  </si>
  <si>
    <t>場内作業用バキューム車 積載量1.8t 車両ナンバーなし</t>
    <rPh sb="10" eb="11">
      <t>クルマ</t>
    </rPh>
    <rPh sb="12" eb="15">
      <t>セキサイリョウ</t>
    </rPh>
    <rPh sb="20" eb="22">
      <t>シャリョウ</t>
    </rPh>
    <phoneticPr fontId="3"/>
  </si>
  <si>
    <t>枝番</t>
    <rPh sb="0" eb="2">
      <t>エダバン</t>
    </rPh>
    <phoneticPr fontId="1"/>
  </si>
  <si>
    <t>番号</t>
    <rPh sb="0" eb="2">
      <t>バンゴウ</t>
    </rPh>
    <phoneticPr fontId="3"/>
  </si>
  <si>
    <t>★備考</t>
    <rPh sb="1" eb="3">
      <t>ビコウ</t>
    </rPh>
    <phoneticPr fontId="3"/>
  </si>
  <si>
    <r>
      <t>（平成</t>
    </r>
    <r>
      <rPr>
        <sz val="9"/>
        <color rgb="FFFF0000"/>
        <rFont val="ＭＳ Ｐゴシック"/>
        <family val="3"/>
        <charset val="128"/>
        <scheme val="minor"/>
      </rPr>
      <t>29</t>
    </r>
    <r>
      <rPr>
        <sz val="9"/>
        <color theme="1"/>
        <rFont val="ＭＳ Ｐゴシック"/>
        <family val="2"/>
        <charset val="128"/>
        <scheme val="minor"/>
      </rPr>
      <t>年3月31日現在） ※出納閉鎖期間含む</t>
    </r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rPh sb="16" eb="18">
      <t>スイトウ</t>
    </rPh>
    <rPh sb="18" eb="20">
      <t>ヘイサ</t>
    </rPh>
    <rPh sb="20" eb="22">
      <t>キカン</t>
    </rPh>
    <rPh sb="22" eb="23">
      <t>フク</t>
    </rPh>
    <phoneticPr fontId="3"/>
  </si>
  <si>
    <t>合計 / 今回増加額</t>
  </si>
  <si>
    <t>合計 / 今回減少額</t>
  </si>
  <si>
    <t>合計 / 増減異動後簿価（期末簿価）</t>
  </si>
  <si>
    <t>合計 / 増減異動前簿価（期首簿価）</t>
  </si>
  <si>
    <t>汚泥再生処理センター生活環境影響評価調査業務委託料</t>
  </si>
  <si>
    <t>橋梁設計業務委託料</t>
  </si>
  <si>
    <t>橋梁架橋場所地質調査業務委託料</t>
  </si>
  <si>
    <t>浄化センター橋梁架け替え工事埋設物調査業務委託</t>
  </si>
  <si>
    <t>汚泥再生処理センター基本設計業務委託料</t>
    <phoneticPr fontId="3"/>
  </si>
  <si>
    <t>汚泥再生処理センター基本設計業務委託料</t>
    <phoneticPr fontId="3"/>
  </si>
  <si>
    <t>汚泥再生処理センター地質調査業務委託料</t>
    <rPh sb="10" eb="12">
      <t>チシツ</t>
    </rPh>
    <rPh sb="12" eb="14">
      <t>チョウサ</t>
    </rPh>
    <phoneticPr fontId="3"/>
  </si>
  <si>
    <t>汚泥再生処理センター測量調査業務委託料</t>
    <rPh sb="10" eb="12">
      <t>ソクリョウ</t>
    </rPh>
    <rPh sb="12" eb="14">
      <t>チョウサ</t>
    </rPh>
    <phoneticPr fontId="3"/>
  </si>
  <si>
    <t>30-04031001</t>
  </si>
  <si>
    <t>SUM</t>
    <phoneticPr fontId="3"/>
  </si>
  <si>
    <t>SUBTOTAL</t>
    <phoneticPr fontId="3"/>
  </si>
  <si>
    <t>07建物</t>
    <phoneticPr fontId="2"/>
  </si>
  <si>
    <t>07建物</t>
    <phoneticPr fontId="3"/>
  </si>
  <si>
    <t>07建物</t>
    <phoneticPr fontId="4"/>
  </si>
  <si>
    <t>05土地</t>
    <phoneticPr fontId="2"/>
  </si>
  <si>
    <t>05土地</t>
    <phoneticPr fontId="2"/>
  </si>
  <si>
    <t>05土地</t>
    <phoneticPr fontId="3"/>
  </si>
  <si>
    <t>05土地</t>
    <phoneticPr fontId="4"/>
  </si>
  <si>
    <t>19建設仮勘定</t>
    <phoneticPr fontId="3"/>
  </si>
  <si>
    <t>21土地</t>
    <phoneticPr fontId="3"/>
  </si>
  <si>
    <t>21土地</t>
    <phoneticPr fontId="4"/>
  </si>
  <si>
    <t>24工作物</t>
    <phoneticPr fontId="3"/>
  </si>
  <si>
    <t>28建設仮勘定</t>
    <phoneticPr fontId="3"/>
  </si>
  <si>
    <t>29物品</t>
    <phoneticPr fontId="2"/>
  </si>
  <si>
    <t>29物品</t>
    <phoneticPr fontId="3"/>
  </si>
  <si>
    <t>29物品</t>
    <phoneticPr fontId="4"/>
  </si>
  <si>
    <t>20インフラ資産</t>
    <phoneticPr fontId="3"/>
  </si>
  <si>
    <t>20インフラ資産</t>
    <phoneticPr fontId="4"/>
  </si>
  <si>
    <t>20インフラ資産</t>
    <phoneticPr fontId="3"/>
  </si>
  <si>
    <t>29物品</t>
  </si>
  <si>
    <t>07建物</t>
  </si>
  <si>
    <t>05土地</t>
  </si>
  <si>
    <t>19建設仮勘定</t>
  </si>
  <si>
    <t>20インフラ資産</t>
  </si>
  <si>
    <t>24工作物</t>
  </si>
  <si>
    <t>21土地</t>
  </si>
  <si>
    <t>28建設仮勘定</t>
  </si>
  <si>
    <t>04事業用資産</t>
  </si>
  <si>
    <t>09工作物</t>
  </si>
  <si>
    <t>09工作物</t>
    <rPh sb="2" eb="5">
      <t>コウサクブツ</t>
    </rPh>
    <phoneticPr fontId="3"/>
  </si>
  <si>
    <t>列ラベル</t>
  </si>
  <si>
    <t>環境衛生</t>
  </si>
  <si>
    <t>消防</t>
  </si>
  <si>
    <t>総務</t>
  </si>
  <si>
    <t>寂静の里</t>
    <rPh sb="3" eb="4">
      <t>サト</t>
    </rPh>
    <phoneticPr fontId="2"/>
  </si>
  <si>
    <t>全体の 合計 / 取得価額等</t>
  </si>
  <si>
    <t>全体の 合計 / 減価償却累計額</t>
  </si>
  <si>
    <t>205号車 H28に廃車により除却</t>
    <phoneticPr fontId="3"/>
  </si>
  <si>
    <t>706号車 H28に廃車により除却</t>
    <rPh sb="10" eb="12">
      <t>ハイシャ</t>
    </rPh>
    <phoneticPr fontId="3"/>
  </si>
  <si>
    <t>701号車 H28に廃車により除却</t>
    <rPh sb="10" eb="12">
      <t>ハイシャ</t>
    </rPh>
    <rPh sb="15" eb="17">
      <t>ジョキャク</t>
    </rPh>
    <phoneticPr fontId="3"/>
  </si>
  <si>
    <t>増減異動後簿価（期末簿価）</t>
  </si>
  <si>
    <t>(複数のアイテム)</t>
  </si>
  <si>
    <t>(すべて)</t>
  </si>
  <si>
    <t>【条件】増減異動後簿価（期末簿価） &gt; 0</t>
    <rPh sb="1" eb="3">
      <t>ジョウケン</t>
    </rPh>
    <phoneticPr fontId="3"/>
  </si>
  <si>
    <t>全体の 合計 / 増減異動後簿価（期末簿価）</t>
  </si>
  <si>
    <t>目的別資産区分</t>
  </si>
  <si>
    <t>宇城クリーンセンター</t>
  </si>
  <si>
    <t>宇土清掃センター</t>
  </si>
  <si>
    <t>寂静の里</t>
  </si>
  <si>
    <t>浄化センター</t>
  </si>
  <si>
    <t>固 定 資 産 台 帳</t>
    <rPh sb="0" eb="1">
      <t>モトヨリ</t>
    </rPh>
    <rPh sb="2" eb="3">
      <t>サダム</t>
    </rPh>
    <rPh sb="4" eb="5">
      <t>シ</t>
    </rPh>
    <rPh sb="6" eb="7">
      <t>サン</t>
    </rPh>
    <rPh sb="8" eb="9">
      <t>ダイ</t>
    </rPh>
    <rPh sb="10" eb="11">
      <t>チョウ</t>
    </rPh>
    <phoneticPr fontId="3"/>
  </si>
  <si>
    <t>（平成30年3月31日現在） ※出納閉鎖期間含む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rPh sb="16" eb="18">
      <t>スイトウ</t>
    </rPh>
    <rPh sb="18" eb="20">
      <t>ヘイサ</t>
    </rPh>
    <rPh sb="20" eb="22">
      <t>キカン</t>
    </rPh>
    <rPh sb="22" eb="23">
      <t>フク</t>
    </rPh>
    <phoneticPr fontId="3"/>
  </si>
  <si>
    <t>車両</t>
    <rPh sb="0" eb="2">
      <t>シャリョウ</t>
    </rPh>
    <phoneticPr fontId="3"/>
  </si>
  <si>
    <t>救急車（405号車）　熊本800す29-04</t>
    <rPh sb="0" eb="3">
      <t>キュウキュウシャ</t>
    </rPh>
    <rPh sb="7" eb="8">
      <t>ゴウ</t>
    </rPh>
    <rPh sb="8" eb="9">
      <t>シャ</t>
    </rPh>
    <rPh sb="11" eb="13">
      <t>クマモト</t>
    </rPh>
    <phoneticPr fontId="9"/>
  </si>
  <si>
    <t>救急車（605号車）　熊本800す823</t>
    <rPh sb="0" eb="3">
      <t>キュウキュウシャ</t>
    </rPh>
    <rPh sb="7" eb="8">
      <t>ゴウ</t>
    </rPh>
    <rPh sb="8" eb="9">
      <t>シャ</t>
    </rPh>
    <rPh sb="11" eb="13">
      <t>クマモト</t>
    </rPh>
    <phoneticPr fontId="9"/>
  </si>
  <si>
    <t>高規格救急車（706号車）　熊本800す37-67</t>
    <rPh sb="0" eb="3">
      <t>コウキカク</t>
    </rPh>
    <rPh sb="3" eb="6">
      <t>キュウキュウシャ</t>
    </rPh>
    <rPh sb="10" eb="11">
      <t>ゴウ</t>
    </rPh>
    <rPh sb="11" eb="12">
      <t>シャ</t>
    </rPh>
    <rPh sb="14" eb="16">
      <t>クマモト</t>
    </rPh>
    <phoneticPr fontId="9"/>
  </si>
  <si>
    <t>連絡車（704号車）　熊本51ろ26-30</t>
    <rPh sb="0" eb="2">
      <t>レンラク</t>
    </rPh>
    <rPh sb="2" eb="3">
      <t>グルマ</t>
    </rPh>
    <rPh sb="7" eb="8">
      <t>ゴウ</t>
    </rPh>
    <rPh sb="8" eb="9">
      <t>シャ</t>
    </rPh>
    <rPh sb="11" eb="13">
      <t>クマモト</t>
    </rPh>
    <phoneticPr fontId="9"/>
  </si>
  <si>
    <t>売却</t>
    <rPh sb="0" eb="2">
      <t>バイキャク</t>
    </rPh>
    <phoneticPr fontId="3"/>
  </si>
  <si>
    <t>Ｈ29.10.25に売却</t>
    <rPh sb="10" eb="12">
      <t>バイキャク</t>
    </rPh>
    <phoneticPr fontId="3"/>
  </si>
  <si>
    <t>ホンダフィット　熊本502つ78-07</t>
    <rPh sb="8" eb="10">
      <t>クマモト</t>
    </rPh>
    <phoneticPr fontId="2"/>
  </si>
  <si>
    <t>有償取得額</t>
    <rPh sb="0" eb="2">
      <t>ユウショウ</t>
    </rPh>
    <rPh sb="2" eb="4">
      <t>シュトク</t>
    </rPh>
    <rPh sb="4" eb="5">
      <t>ガク</t>
    </rPh>
    <phoneticPr fontId="3"/>
  </si>
  <si>
    <t>一般会計</t>
  </si>
  <si>
    <t>30-02010201</t>
    <phoneticPr fontId="3"/>
  </si>
  <si>
    <t>統合に伴い所管替え　Ｈ30.2.28に売却</t>
    <rPh sb="0" eb="2">
      <t>トウゴウ</t>
    </rPh>
    <rPh sb="3" eb="4">
      <t>トモナ</t>
    </rPh>
    <rPh sb="5" eb="8">
      <t>ショカンカ</t>
    </rPh>
    <rPh sb="19" eb="21">
      <t>バイキャク</t>
    </rPh>
    <phoneticPr fontId="3"/>
  </si>
  <si>
    <t>ショベルローダー (トヨタ　6SD10)</t>
    <phoneticPr fontId="3"/>
  </si>
  <si>
    <t>30-04030701</t>
    <phoneticPr fontId="3"/>
  </si>
  <si>
    <t>行政財産</t>
  </si>
  <si>
    <t>カローラ　熊本500す20－30</t>
    <phoneticPr fontId="3"/>
  </si>
  <si>
    <t>消防本部 指令車701 （熊本88せ701）</t>
    <rPh sb="0" eb="2">
      <t>ショウボウ</t>
    </rPh>
    <rPh sb="2" eb="4">
      <t>ホンブ</t>
    </rPh>
    <rPh sb="5" eb="7">
      <t>シレイ</t>
    </rPh>
    <rPh sb="7" eb="8">
      <t>シャ</t>
    </rPh>
    <rPh sb="13" eb="15">
      <t>クマモト</t>
    </rPh>
    <phoneticPr fontId="3"/>
  </si>
  <si>
    <t>ダンプ　車番　熊本46ね4180　２トン車深ボディー</t>
    <phoneticPr fontId="3"/>
  </si>
  <si>
    <t>普通乗用車　車番　熊本500ち5057　スプリンターXE</t>
    <rPh sb="0" eb="2">
      <t>フツウ</t>
    </rPh>
    <rPh sb="2" eb="5">
      <t>ジョウヨウシャ</t>
    </rPh>
    <phoneticPr fontId="3"/>
  </si>
  <si>
    <t>南消防署 指令車301 （熊本88に301）</t>
    <rPh sb="0" eb="1">
      <t>ミナミ</t>
    </rPh>
    <rPh sb="1" eb="4">
      <t>ショウボウショ</t>
    </rPh>
    <rPh sb="5" eb="7">
      <t>シレイ</t>
    </rPh>
    <rPh sb="7" eb="8">
      <t>シャ</t>
    </rPh>
    <rPh sb="13" eb="15">
      <t>クマモト</t>
    </rPh>
    <phoneticPr fontId="3"/>
  </si>
  <si>
    <t>高規格救急自動車305 （熊本800す903）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</si>
  <si>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高規格救急自動車205 （熊本800せ890）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</si>
  <si>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除売却額</t>
    <rPh sb="0" eb="1">
      <t>ジョ</t>
    </rPh>
    <rPh sb="1" eb="4">
      <t>バイキャクガク</t>
    </rPh>
    <phoneticPr fontId="3"/>
  </si>
  <si>
    <t>706号車　Ｈ29に廃車により除却</t>
    <rPh sb="10" eb="12">
      <t>ハイシャ</t>
    </rPh>
    <rPh sb="15" eb="17">
      <t>ジョキャク</t>
    </rPh>
    <phoneticPr fontId="3"/>
  </si>
  <si>
    <t>405号車　Ｈ29に廃車により除却</t>
    <phoneticPr fontId="3"/>
  </si>
  <si>
    <t>605号車　Ｈ29に廃車により除却</t>
    <phoneticPr fontId="3"/>
  </si>
  <si>
    <t>704号車　Ｈ29に廃車により除却</t>
    <phoneticPr fontId="3"/>
  </si>
  <si>
    <t>レンジャーネット</t>
    <phoneticPr fontId="3"/>
  </si>
  <si>
    <t>30-05010101</t>
    <phoneticPr fontId="3"/>
  </si>
  <si>
    <t>30-05010201</t>
    <phoneticPr fontId="3"/>
  </si>
  <si>
    <t>台</t>
    <rPh sb="0" eb="1">
      <t>ダイ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</si>
  <si>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</si>
  <si>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</si>
  <si>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高規格救急自動車605 （熊本800せ1526）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</si>
  <si>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高規格救急自動車405 （熊本800せ1527）</t>
  </si>
  <si>
    <t>消防本部連絡車704（熊本301な3718）</t>
    <rPh sb="0" eb="4">
      <t>ショウボウ</t>
    </rPh>
    <rPh sb="4" eb="6">
      <t>レンラク</t>
    </rPh>
    <rPh sb="6" eb="7">
      <t>シャ</t>
    </rPh>
    <rPh sb="11" eb="13">
      <t>クマモト</t>
    </rPh>
    <phoneticPr fontId="3"/>
  </si>
  <si>
    <t>施設整備基本計画策定業務委託料</t>
  </si>
  <si>
    <t>エネルギー回収型廃棄物処理施設地質調査業務委託料</t>
  </si>
  <si>
    <t>エネルギー回収型廃棄物処理施設測量業務委託</t>
  </si>
  <si>
    <t>契約書等</t>
    <rPh sb="0" eb="3">
      <t>ケイヤクショ</t>
    </rPh>
    <rPh sb="3" eb="4">
      <t>トウ</t>
    </rPh>
    <phoneticPr fontId="3"/>
  </si>
  <si>
    <t>30-04031101</t>
    <phoneticPr fontId="3"/>
  </si>
  <si>
    <t>宇城クリーンセンター</t>
    <rPh sb="0" eb="10">
      <t>ウキ</t>
    </rPh>
    <phoneticPr fontId="3"/>
  </si>
  <si>
    <t>汚泥再生処理センター建設工事施工監理業務委託</t>
  </si>
  <si>
    <t>汚泥再生処理センター建設工事</t>
  </si>
  <si>
    <t>橋梁架け替え工事施工監理業務委託料</t>
  </si>
  <si>
    <t>橋梁架け替え工事</t>
  </si>
  <si>
    <t>橋梁架け替え工事埋設物調査業務委託</t>
    <phoneticPr fontId="3"/>
  </si>
  <si>
    <t>支障工作物移転補償金（九電支障工作物移転補）</t>
    <phoneticPr fontId="3"/>
  </si>
  <si>
    <t>支障工作物移転補償金（ＮＴＴ支障工作物移転補）</t>
    <phoneticPr fontId="3"/>
  </si>
  <si>
    <t>支障工作物移転補償金（ＮＴＴ埋設管支障工作物移転補）</t>
    <rPh sb="14" eb="16">
      <t>マイセツ</t>
    </rPh>
    <rPh sb="16" eb="17">
      <t>カン</t>
    </rPh>
    <phoneticPr fontId="3"/>
  </si>
  <si>
    <t>宇土市上網町3651-1</t>
  </si>
  <si>
    <t>消防本部
総務課</t>
  </si>
  <si>
    <t>高規格救急自動車805 （熊本800せ1528）</t>
    <phoneticPr fontId="3"/>
  </si>
  <si>
    <t>30-04031001</t>
    <phoneticPr fontId="3"/>
  </si>
  <si>
    <t>宇城市三角町中村102-3</t>
  </si>
  <si>
    <t>宇城市三角町中村102-3</t>
    <rPh sb="0" eb="3">
      <t>ウキシ</t>
    </rPh>
    <rPh sb="3" eb="6">
      <t>ミスミマチ</t>
    </rPh>
    <rPh sb="6" eb="8">
      <t>ナカムラ</t>
    </rPh>
    <phoneticPr fontId="3"/>
  </si>
  <si>
    <t>下益城郡美里町大窪837-5</t>
  </si>
  <si>
    <t>下益城郡美里町大窪837-5</t>
    <rPh sb="0" eb="4">
      <t>シモマシキグン</t>
    </rPh>
    <rPh sb="4" eb="7">
      <t>ミサトマチ</t>
    </rPh>
    <rPh sb="7" eb="9">
      <t>オオクボ</t>
    </rPh>
    <phoneticPr fontId="3"/>
  </si>
  <si>
    <t>宇城市小川町南部田130-1</t>
  </si>
  <si>
    <t>宇城市松橋町豊崎1547-1</t>
  </si>
  <si>
    <t>下益城郡美里町甲佐平2055　一帯</t>
  </si>
  <si>
    <t>宇城市三角町波多3613-2</t>
  </si>
  <si>
    <t>高野山公園内</t>
    <phoneticPr fontId="3"/>
  </si>
  <si>
    <t>宇土市網津町字堀迫2057-1</t>
  </si>
  <si>
    <t>宇土市網津町字堀迫2057-1</t>
    <rPh sb="0" eb="3">
      <t>ウトシ</t>
    </rPh>
    <rPh sb="3" eb="6">
      <t>アミヅマチ</t>
    </rPh>
    <rPh sb="6" eb="7">
      <t>ジ</t>
    </rPh>
    <rPh sb="7" eb="9">
      <t>ホリサコ</t>
    </rPh>
    <phoneticPr fontId="2"/>
  </si>
  <si>
    <t>非常用発動発電機（指令棟用）</t>
    <rPh sb="0" eb="3">
      <t>ヒジョウヨウ</t>
    </rPh>
    <rPh sb="3" eb="5">
      <t>ハツドウ</t>
    </rPh>
    <rPh sb="5" eb="8">
      <t>ハツデンキ</t>
    </rPh>
    <rPh sb="9" eb="11">
      <t>シレイ</t>
    </rPh>
    <rPh sb="11" eb="12">
      <t>トウ</t>
    </rPh>
    <rPh sb="12" eb="13">
      <t>ヨウ</t>
    </rPh>
    <phoneticPr fontId="2"/>
  </si>
  <si>
    <t>北消防署</t>
    <rPh sb="0" eb="1">
      <t>キタ</t>
    </rPh>
    <rPh sb="1" eb="3">
      <t>ショウボウ</t>
    </rPh>
    <rPh sb="3" eb="4">
      <t>ショ</t>
    </rPh>
    <phoneticPr fontId="9"/>
  </si>
  <si>
    <t>南消防署</t>
    <rPh sb="0" eb="1">
      <t>ミナミ</t>
    </rPh>
    <rPh sb="1" eb="4">
      <t>ショウボウショ</t>
    </rPh>
    <phoneticPr fontId="9"/>
  </si>
  <si>
    <t>南消防署</t>
    <rPh sb="0" eb="1">
      <t>ミナミ</t>
    </rPh>
    <rPh sb="1" eb="3">
      <t>ショウボウ</t>
    </rPh>
    <rPh sb="3" eb="4">
      <t>ショ</t>
    </rPh>
    <phoneticPr fontId="3"/>
  </si>
  <si>
    <t>南消防署</t>
    <rPh sb="0" eb="1">
      <t>ミナミ</t>
    </rPh>
    <rPh sb="1" eb="3">
      <t>ショウボウ</t>
    </rPh>
    <phoneticPr fontId="2"/>
  </si>
  <si>
    <t>増減異動前簿価（期首簿価）</t>
  </si>
  <si>
    <t>連合事務所</t>
  </si>
  <si>
    <t>譲渡</t>
    <rPh sb="0" eb="2">
      <t>ジョウト</t>
    </rPh>
    <phoneticPr fontId="3"/>
  </si>
  <si>
    <t>宇城クリーンセンター　H29.11.1 栗崎区へ無償譲渡</t>
    <rPh sb="0" eb="2">
      <t>ウキ</t>
    </rPh>
    <rPh sb="20" eb="22">
      <t>クリサキ</t>
    </rPh>
    <rPh sb="22" eb="23">
      <t>ク</t>
    </rPh>
    <rPh sb="24" eb="26">
      <t>ムショウ</t>
    </rPh>
    <rPh sb="26" eb="28">
      <t>ジョウト</t>
    </rPh>
    <phoneticPr fontId="2"/>
  </si>
  <si>
    <t>全体の 合計 / 増減異動後簿価（期末簿価）2</t>
  </si>
  <si>
    <t>合計 / 増減異動後簿価（期末簿価）2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</si>
</sst>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m&quot;月&quot;d&quot;日&quot;;@"/>
    <numFmt numFmtId="177" formatCode="#,##0.00_ ;[Red]\-#,##0.00\ "/>
    <numFmt numFmtId="178" formatCode="#,##0_ ;[Red]\-#,##0\ "/>
    <numFmt numFmtId="179" formatCode="0;&quot;△ &quot;0"/>
  </numFmts>
  <fonts count="18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FF"/>
      <name val="ＭＳ Ｐゴシック"/>
      <family val="2"/>
      <charset val="128"/>
      <scheme val="minor"/>
    </font>
    <font>
      <sz val="8"/>
      <color rgb="FF0000FF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9"/>
      <color rgb="FF0000FF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9"/>
      <color theme="4" tint="-0.249977111117893"/>
      <name val="ＭＳ Ｐゴシック"/>
      <family val="3"/>
      <charset val="128"/>
      <scheme val="minor"/>
    </font>
    <font>
      <sz val="9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5" fillId="2" borderId="3" xfId="0" applyNumberFormat="1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>
      <alignment horizontal="center" vertical="center" wrapText="1"/>
    </xf>
    <xf numFmtId="38" fontId="5" fillId="2" borderId="3" xfId="0" applyNumberFormat="1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right" vertical="center" wrapText="1"/>
    </xf>
    <xf numFmtId="38" fontId="5" fillId="2" borderId="10" xfId="0" applyNumberFormat="1" applyFont="1" applyFill="1" applyBorder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6" fontId="5" fillId="0" borderId="10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8" fontId="5" fillId="2" borderId="10" xfId="0" applyNumberFormat="1" applyFont="1" applyFill="1" applyBorder="1">
      <alignment vertical="center"/>
    </xf>
    <xf numFmtId="177" fontId="5" fillId="0" borderId="10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0" fontId="7" fillId="0" borderId="10" xfId="0" applyFont="1" applyBorder="1">
      <alignment vertical="center"/>
    </xf>
    <xf numFmtId="176" fontId="8" fillId="0" borderId="10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8" fontId="8" fillId="0" borderId="10" xfId="0" applyNumberFormat="1" applyFont="1" applyBorder="1">
      <alignment vertical="center"/>
    </xf>
    <xf numFmtId="0" fontId="8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38" fontId="8" fillId="2" borderId="10" xfId="0" applyNumberFormat="1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pivotButton="1" applyFont="1" applyAlignment="1">
      <alignment vertical="center" wrapText="1"/>
    </xf>
    <xf numFmtId="0" fontId="4" fillId="0" borderId="0" xfId="0" applyFont="1" applyAlignment="1">
      <alignment horizontal="left" vertical="center" indent="1"/>
    </xf>
    <xf numFmtId="179" fontId="10" fillId="0" borderId="0" xfId="0" applyNumberFormat="1" applyFont="1" applyFill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38" fontId="5" fillId="0" borderId="10" xfId="0" applyNumberFormat="1" applyFont="1" applyFill="1" applyBorder="1">
      <alignment vertical="center"/>
    </xf>
    <xf numFmtId="38" fontId="8" fillId="0" borderId="10" xfId="0" applyNumberFormat="1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10" xfId="0" applyNumberFormat="1" applyFont="1" applyBorder="1">
      <alignment vertical="center"/>
    </xf>
    <xf numFmtId="3" fontId="6" fillId="0" borderId="10" xfId="0" applyNumberFormat="1" applyFont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2" borderId="10" xfId="0" applyNumberFormat="1" applyFont="1" applyFill="1" applyBorder="1">
      <alignment vertical="center"/>
    </xf>
    <xf numFmtId="177" fontId="6" fillId="0" borderId="10" xfId="0" applyNumberFormat="1" applyFont="1" applyBorder="1">
      <alignment vertical="center"/>
    </xf>
    <xf numFmtId="178" fontId="6" fillId="0" borderId="10" xfId="0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3" fillId="0" borderId="10" xfId="0" applyFont="1" applyBorder="1">
      <alignment vertical="center"/>
    </xf>
    <xf numFmtId="176" fontId="13" fillId="0" borderId="10" xfId="0" applyNumberFormat="1" applyFont="1" applyBorder="1">
      <alignment vertical="center"/>
    </xf>
    <xf numFmtId="3" fontId="13" fillId="0" borderId="10" xfId="0" applyNumberFormat="1" applyFont="1" applyBorder="1">
      <alignment vertical="center"/>
    </xf>
    <xf numFmtId="38" fontId="13" fillId="2" borderId="10" xfId="0" applyNumberFormat="1" applyFont="1" applyFill="1" applyBorder="1">
      <alignment vertical="center"/>
    </xf>
    <xf numFmtId="38" fontId="13" fillId="0" borderId="10" xfId="0" applyNumberFormat="1" applyFont="1" applyFill="1" applyBorder="1">
      <alignment vertical="center"/>
    </xf>
    <xf numFmtId="177" fontId="13" fillId="0" borderId="10" xfId="0" applyNumberFormat="1" applyFont="1" applyBorder="1">
      <alignment vertical="center"/>
    </xf>
    <xf numFmtId="178" fontId="13" fillId="0" borderId="10" xfId="0" applyNumberFormat="1" applyFont="1" applyBorder="1">
      <alignment vertical="center"/>
    </xf>
    <xf numFmtId="0" fontId="13" fillId="0" borderId="11" xfId="0" applyFont="1" applyBorder="1" applyAlignment="1">
      <alignment vertical="center"/>
    </xf>
    <xf numFmtId="0" fontId="13" fillId="0" borderId="0" xfId="0" applyFont="1">
      <alignment vertical="center"/>
    </xf>
    <xf numFmtId="38" fontId="6" fillId="2" borderId="10" xfId="0" applyNumberFormat="1" applyFont="1" applyFill="1" applyBorder="1" applyAlignment="1">
      <alignment horizontal="right" vertical="center"/>
    </xf>
    <xf numFmtId="38" fontId="13" fillId="2" borderId="10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38" fontId="5" fillId="2" borderId="6" xfId="0" applyNumberFormat="1" applyFont="1" applyFill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0" fontId="12" fillId="0" borderId="10" xfId="0" applyFont="1" applyBorder="1">
      <alignment vertical="center"/>
    </xf>
    <xf numFmtId="176" fontId="12" fillId="0" borderId="10" xfId="0" applyNumberFormat="1" applyFont="1" applyBorder="1">
      <alignment vertical="center"/>
    </xf>
    <xf numFmtId="3" fontId="12" fillId="0" borderId="10" xfId="0" applyNumberFormat="1" applyFont="1" applyBorder="1">
      <alignment vertical="center"/>
    </xf>
    <xf numFmtId="38" fontId="12" fillId="2" borderId="10" xfId="0" applyNumberFormat="1" applyFont="1" applyFill="1" applyBorder="1">
      <alignment vertical="center"/>
    </xf>
    <xf numFmtId="38" fontId="12" fillId="0" borderId="10" xfId="0" applyNumberFormat="1" applyFont="1" applyFill="1" applyBorder="1">
      <alignment vertical="center"/>
    </xf>
    <xf numFmtId="38" fontId="12" fillId="2" borderId="10" xfId="0" applyNumberFormat="1" applyFont="1" applyFill="1" applyBorder="1" applyAlignment="1">
      <alignment horizontal="right" vertical="center"/>
    </xf>
    <xf numFmtId="177" fontId="12" fillId="0" borderId="10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>
      <alignment vertical="center"/>
    </xf>
    <xf numFmtId="38" fontId="8" fillId="2" borderId="10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176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8" fontId="5" fillId="2" borderId="5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178" fontId="5" fillId="2" borderId="5" xfId="0" applyNumberFormat="1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176" fontId="5" fillId="0" borderId="17" xfId="0" applyNumberFormat="1" applyFont="1" applyBorder="1">
      <alignment vertical="center"/>
    </xf>
    <xf numFmtId="3" fontId="5" fillId="0" borderId="17" xfId="0" applyNumberFormat="1" applyFont="1" applyBorder="1">
      <alignment vertical="center"/>
    </xf>
    <xf numFmtId="38" fontId="5" fillId="2" borderId="17" xfId="0" applyNumberFormat="1" applyFont="1" applyFill="1" applyBorder="1">
      <alignment vertical="center"/>
    </xf>
    <xf numFmtId="38" fontId="5" fillId="0" borderId="17" xfId="0" applyNumberFormat="1" applyFont="1" applyFill="1" applyBorder="1">
      <alignment vertical="center"/>
    </xf>
    <xf numFmtId="38" fontId="5" fillId="2" borderId="17" xfId="0" applyNumberFormat="1" applyFont="1" applyFill="1" applyBorder="1" applyAlignment="1">
      <alignment horizontal="right" vertical="center"/>
    </xf>
    <xf numFmtId="177" fontId="5" fillId="0" borderId="17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0" fontId="4" fillId="0" borderId="18" xfId="0" applyFont="1" applyBorder="1" applyAlignment="1">
      <alignment vertical="center"/>
    </xf>
    <xf numFmtId="0" fontId="11" fillId="2" borderId="22" xfId="0" applyFont="1" applyFill="1" applyBorder="1" applyAlignment="1">
      <alignment horizontal="center" vertical="top" wrapText="1"/>
    </xf>
    <xf numFmtId="0" fontId="11" fillId="2" borderId="19" xfId="0" applyFont="1" applyFill="1" applyBorder="1" applyAlignment="1">
      <alignment horizontal="center" vertical="top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top"/>
    </xf>
    <xf numFmtId="0" fontId="14" fillId="0" borderId="0" xfId="0" applyFont="1">
      <alignment vertical="center"/>
    </xf>
    <xf numFmtId="3" fontId="5" fillId="0" borderId="23" xfId="0" applyNumberFormat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0" fontId="4" fillId="0" borderId="0" xfId="0" pivotButton="1" applyFont="1">
      <alignment vertical="center"/>
    </xf>
    <xf numFmtId="38" fontId="5" fillId="0" borderId="0" xfId="1" applyFont="1">
      <alignment vertical="center"/>
    </xf>
    <xf numFmtId="38" fontId="5" fillId="0" borderId="0" xfId="1" applyFont="1" applyAlignment="1">
      <alignment vertical="center" wrapText="1"/>
    </xf>
    <xf numFmtId="38" fontId="4" fillId="0" borderId="0" xfId="1" applyFont="1">
      <alignment vertical="center"/>
    </xf>
    <xf numFmtId="38" fontId="4" fillId="0" borderId="0" xfId="1" applyFont="1" applyAlignment="1">
      <alignment vertical="center" wrapText="1"/>
    </xf>
    <xf numFmtId="38" fontId="4" fillId="0" borderId="0" xfId="1" pivotButton="1" applyFont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38" fontId="0" fillId="0" borderId="0" xfId="1" applyFont="1" applyAlignment="1">
      <alignment vertical="center" wrapText="1"/>
    </xf>
    <xf numFmtId="38" fontId="4" fillId="0" borderId="0" xfId="1" pivotButton="1" applyFont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38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8" fontId="5" fillId="2" borderId="6" xfId="0" applyNumberFormat="1" applyFont="1" applyFill="1" applyBorder="1" applyAlignment="1">
      <alignment horizontal="center" vertical="center"/>
    </xf>
    <xf numFmtId="176" fontId="5" fillId="3" borderId="0" xfId="0" applyNumberFormat="1" applyFont="1" applyFill="1">
      <alignment vertical="center"/>
    </xf>
    <xf numFmtId="38" fontId="5" fillId="3" borderId="0" xfId="0" applyNumberFormat="1" applyFont="1" applyFill="1">
      <alignment vertical="center"/>
    </xf>
    <xf numFmtId="38" fontId="5" fillId="0" borderId="0" xfId="0" applyNumberFormat="1" applyFont="1" applyFill="1">
      <alignment vertical="center"/>
    </xf>
    <xf numFmtId="0" fontId="4" fillId="3" borderId="9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4" fillId="3" borderId="10" xfId="0" applyFont="1" applyFill="1" applyBorder="1">
      <alignment vertical="center"/>
    </xf>
    <xf numFmtId="179" fontId="10" fillId="3" borderId="0" xfId="0" applyNumberFormat="1" applyFont="1" applyFill="1" applyAlignment="1">
      <alignment horizontal="center" vertical="center"/>
    </xf>
    <xf numFmtId="38" fontId="5" fillId="3" borderId="2" xfId="0" applyNumberFormat="1" applyFont="1" applyFill="1" applyBorder="1" applyAlignment="1">
      <alignment horizontal="center" vertical="center" wrapText="1"/>
    </xf>
    <xf numFmtId="38" fontId="5" fillId="3" borderId="3" xfId="0" applyNumberFormat="1" applyFont="1" applyFill="1" applyBorder="1" applyAlignment="1">
      <alignment horizontal="center" vertical="center"/>
    </xf>
    <xf numFmtId="38" fontId="5" fillId="3" borderId="5" xfId="0" applyNumberFormat="1" applyFont="1" applyFill="1" applyBorder="1" applyAlignment="1">
      <alignment horizontal="right" vertical="center"/>
    </xf>
    <xf numFmtId="0" fontId="11" fillId="3" borderId="19" xfId="0" applyFont="1" applyFill="1" applyBorder="1" applyAlignment="1">
      <alignment horizontal="center" vertical="top" wrapText="1"/>
    </xf>
    <xf numFmtId="38" fontId="5" fillId="3" borderId="17" xfId="0" applyNumberFormat="1" applyFont="1" applyFill="1" applyBorder="1">
      <alignment vertical="center"/>
    </xf>
    <xf numFmtId="38" fontId="5" fillId="3" borderId="10" xfId="0" applyNumberFormat="1" applyFont="1" applyFill="1" applyBorder="1">
      <alignment vertical="center"/>
    </xf>
    <xf numFmtId="3" fontId="5" fillId="3" borderId="0" xfId="0" applyNumberFormat="1" applyFont="1" applyFill="1" applyBorder="1">
      <alignment vertical="center"/>
    </xf>
    <xf numFmtId="38" fontId="6" fillId="0" borderId="0" xfId="1" applyFont="1">
      <alignment vertical="center"/>
    </xf>
    <xf numFmtId="38" fontId="6" fillId="0" borderId="0" xfId="1" applyFont="1" applyFill="1">
      <alignment vertical="center"/>
    </xf>
    <xf numFmtId="38" fontId="6" fillId="0" borderId="0" xfId="1" applyFont="1" applyAlignment="1">
      <alignment horizontal="center" vertical="center"/>
    </xf>
    <xf numFmtId="38" fontId="6" fillId="2" borderId="2" xfId="1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right" vertical="center"/>
    </xf>
    <xf numFmtId="38" fontId="15" fillId="2" borderId="19" xfId="1" applyFont="1" applyFill="1" applyBorder="1" applyAlignment="1">
      <alignment horizontal="center" vertical="top" wrapText="1"/>
    </xf>
    <xf numFmtId="38" fontId="6" fillId="2" borderId="17" xfId="1" applyFont="1" applyFill="1" applyBorder="1">
      <alignment vertical="center"/>
    </xf>
    <xf numFmtId="38" fontId="6" fillId="2" borderId="10" xfId="1" applyFont="1" applyFill="1" applyBorder="1">
      <alignment vertical="center"/>
    </xf>
    <xf numFmtId="38" fontId="6" fillId="0" borderId="0" xfId="1" applyFont="1" applyBorder="1">
      <alignment vertical="center"/>
    </xf>
    <xf numFmtId="0" fontId="6" fillId="3" borderId="0" xfId="0" applyFont="1" applyFill="1">
      <alignment vertical="center"/>
    </xf>
    <xf numFmtId="38" fontId="6" fillId="3" borderId="17" xfId="1" applyFont="1" applyFill="1" applyBorder="1">
      <alignment vertical="center"/>
    </xf>
    <xf numFmtId="38" fontId="6" fillId="3" borderId="10" xfId="0" applyNumberFormat="1" applyFont="1" applyFill="1" applyBorder="1">
      <alignment vertical="center"/>
    </xf>
    <xf numFmtId="38" fontId="6" fillId="3" borderId="10" xfId="0" applyNumberFormat="1" applyFont="1" applyFill="1" applyBorder="1" applyAlignment="1">
      <alignment horizontal="right" vertical="center"/>
    </xf>
    <xf numFmtId="177" fontId="6" fillId="3" borderId="10" xfId="0" applyNumberFormat="1" applyFont="1" applyFill="1" applyBorder="1">
      <alignment vertical="center"/>
    </xf>
    <xf numFmtId="178" fontId="6" fillId="3" borderId="10" xfId="0" applyNumberFormat="1" applyFont="1" applyFill="1" applyBorder="1">
      <alignment vertical="center"/>
    </xf>
    <xf numFmtId="0" fontId="6" fillId="3" borderId="11" xfId="0" applyFont="1" applyFill="1" applyBorder="1" applyAlignment="1">
      <alignment vertical="center"/>
    </xf>
    <xf numFmtId="38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>
      <alignment vertical="center"/>
    </xf>
    <xf numFmtId="177" fontId="5" fillId="3" borderId="10" xfId="0" applyNumberFormat="1" applyFont="1" applyFill="1" applyBorder="1">
      <alignment vertical="center"/>
    </xf>
    <xf numFmtId="178" fontId="5" fillId="3" borderId="10" xfId="0" applyNumberFormat="1" applyFont="1" applyFill="1" applyBorder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176" fontId="8" fillId="0" borderId="17" xfId="0" applyNumberFormat="1" applyFont="1" applyBorder="1">
      <alignment vertical="center"/>
    </xf>
    <xf numFmtId="3" fontId="8" fillId="0" borderId="17" xfId="0" applyNumberFormat="1" applyFont="1" applyBorder="1">
      <alignment vertical="center"/>
    </xf>
    <xf numFmtId="38" fontId="8" fillId="2" borderId="17" xfId="0" applyNumberFormat="1" applyFont="1" applyFill="1" applyBorder="1">
      <alignment vertical="center"/>
    </xf>
    <xf numFmtId="38" fontId="8" fillId="0" borderId="17" xfId="0" applyNumberFormat="1" applyFont="1" applyFill="1" applyBorder="1">
      <alignment vertical="center"/>
    </xf>
    <xf numFmtId="38" fontId="8" fillId="2" borderId="17" xfId="0" applyNumberFormat="1" applyFont="1" applyFill="1" applyBorder="1" applyAlignment="1">
      <alignment horizontal="right" vertical="center"/>
    </xf>
    <xf numFmtId="177" fontId="8" fillId="0" borderId="17" xfId="0" applyNumberFormat="1" applyFont="1" applyBorder="1">
      <alignment vertical="center"/>
    </xf>
    <xf numFmtId="178" fontId="8" fillId="0" borderId="17" xfId="0" applyNumberFormat="1" applyFont="1" applyBorder="1">
      <alignment vertical="center"/>
    </xf>
    <xf numFmtId="0" fontId="8" fillId="0" borderId="18" xfId="0" applyFont="1" applyBorder="1" applyAlignment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Fill="1" applyBorder="1">
      <alignment vertical="center"/>
    </xf>
    <xf numFmtId="0" fontId="6" fillId="0" borderId="9" xfId="0" applyFont="1" applyBorder="1">
      <alignment vertical="center"/>
    </xf>
    <xf numFmtId="38" fontId="6" fillId="2" borderId="17" xfId="0" applyNumberFormat="1" applyFont="1" applyFill="1" applyBorder="1">
      <alignment vertical="center"/>
    </xf>
    <xf numFmtId="176" fontId="6" fillId="3" borderId="10" xfId="0" applyNumberFormat="1" applyFont="1" applyFill="1" applyBorder="1">
      <alignment vertical="center"/>
    </xf>
    <xf numFmtId="3" fontId="6" fillId="3" borderId="10" xfId="0" applyNumberFormat="1" applyFont="1" applyFill="1" applyBorder="1">
      <alignment vertical="center"/>
    </xf>
    <xf numFmtId="0" fontId="16" fillId="0" borderId="9" xfId="0" applyFont="1" applyBorder="1">
      <alignment vertical="center"/>
    </xf>
    <xf numFmtId="0" fontId="16" fillId="0" borderId="10" xfId="0" applyFont="1" applyBorder="1">
      <alignment vertical="center"/>
    </xf>
    <xf numFmtId="176" fontId="16" fillId="0" borderId="10" xfId="0" applyNumberFormat="1" applyFont="1" applyBorder="1">
      <alignment vertical="center"/>
    </xf>
    <xf numFmtId="3" fontId="16" fillId="0" borderId="10" xfId="0" applyNumberFormat="1" applyFont="1" applyBorder="1">
      <alignment vertical="center"/>
    </xf>
    <xf numFmtId="38" fontId="16" fillId="2" borderId="17" xfId="0" applyNumberFormat="1" applyFont="1" applyFill="1" applyBorder="1">
      <alignment vertical="center"/>
    </xf>
    <xf numFmtId="38" fontId="16" fillId="0" borderId="10" xfId="0" applyNumberFormat="1" applyFont="1" applyFill="1" applyBorder="1">
      <alignment vertical="center"/>
    </xf>
    <xf numFmtId="38" fontId="16" fillId="2" borderId="10" xfId="0" applyNumberFormat="1" applyFont="1" applyFill="1" applyBorder="1">
      <alignment vertical="center"/>
    </xf>
    <xf numFmtId="38" fontId="16" fillId="2" borderId="10" xfId="0" applyNumberFormat="1" applyFont="1" applyFill="1" applyBorder="1" applyAlignment="1">
      <alignment horizontal="right" vertical="center"/>
    </xf>
    <xf numFmtId="177" fontId="16" fillId="0" borderId="10" xfId="0" applyNumberFormat="1" applyFont="1" applyBorder="1">
      <alignment vertical="center"/>
    </xf>
    <xf numFmtId="178" fontId="16" fillId="0" borderId="10" xfId="0" applyNumberFormat="1" applyFont="1" applyBorder="1">
      <alignment vertical="center"/>
    </xf>
    <xf numFmtId="0" fontId="16" fillId="0" borderId="11" xfId="0" applyFont="1" applyBorder="1" applyAlignment="1">
      <alignment vertical="center"/>
    </xf>
    <xf numFmtId="0" fontId="16" fillId="0" borderId="0" xfId="0" applyFont="1">
      <alignment vertical="center"/>
    </xf>
    <xf numFmtId="176" fontId="16" fillId="0" borderId="10" xfId="0" applyNumberFormat="1" applyFont="1" applyFill="1" applyBorder="1">
      <alignment vertical="center"/>
    </xf>
    <xf numFmtId="0" fontId="17" fillId="0" borderId="10" xfId="0" applyFont="1" applyBorder="1">
      <alignment vertical="center"/>
    </xf>
    <xf numFmtId="0" fontId="8" fillId="0" borderId="9" xfId="0" applyFont="1" applyFill="1" applyBorder="1">
      <alignment vertical="center"/>
    </xf>
    <xf numFmtId="176" fontId="8" fillId="0" borderId="10" xfId="0" applyNumberFormat="1" applyFont="1" applyFill="1" applyBorder="1">
      <alignment vertical="center"/>
    </xf>
    <xf numFmtId="3" fontId="8" fillId="0" borderId="10" xfId="0" applyNumberFormat="1" applyFont="1" applyFill="1" applyBorder="1">
      <alignment vertical="center"/>
    </xf>
    <xf numFmtId="38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>
      <alignment vertical="center"/>
    </xf>
    <xf numFmtId="178" fontId="8" fillId="0" borderId="10" xfId="0" applyNumberFormat="1" applyFont="1" applyFill="1" applyBorder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5" fillId="0" borderId="0" xfId="1" applyFont="1" applyAlignment="1">
      <alignment vertical="center" shrinkToFi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NumberFormat="1">
      <alignment vertical="center"/>
    </xf>
    <xf numFmtId="0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pivotButton="1" applyFont="1" applyAlignment="1">
      <alignment horizontal="center" vertical="center"/>
    </xf>
    <xf numFmtId="0" fontId="4" fillId="0" borderId="0" xfId="0" pivotButton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pivotButton="1" applyAlignment="1">
      <alignment vertical="center" wrapText="1"/>
    </xf>
    <xf numFmtId="38" fontId="4" fillId="0" borderId="0" xfId="0" applyNumberFormat="1" applyFont="1">
      <alignment vertical="center"/>
    </xf>
    <xf numFmtId="38" fontId="0" fillId="0" borderId="0" xfId="0" applyNumberFormat="1" applyAlignment="1">
      <alignment vertical="center" shrinkToFit="1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center" vertical="center" wrapText="1"/>
    </xf>
    <xf numFmtId="38" fontId="5" fillId="2" borderId="6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/>
    </xf>
    <xf numFmtId="38" fontId="5" fillId="0" borderId="0" xfId="1" applyFont="1" applyAlignment="1">
      <alignment vertical="center" shrinkToFit="1"/>
    </xf>
    <xf numFmtId="176" fontId="5" fillId="0" borderId="0" xfId="0" applyNumberFormat="1" applyFont="1" applyFill="1">
      <alignment vertical="center"/>
    </xf>
    <xf numFmtId="38" fontId="5" fillId="0" borderId="0" xfId="0" applyNumberFormat="1" applyFont="1" applyFill="1" applyAlignment="1">
      <alignment horizontal="right" vertical="center"/>
    </xf>
    <xf numFmtId="0" fontId="4" fillId="0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128">
    <dxf>
      <alignment wrapText="1" readingOrder="0"/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center" readingOrder="0"/>
    </dxf>
    <dxf>
      <alignment horizontal="center" readingOrder="0"/>
    </dxf>
    <dxf>
      <font>
        <sz val="9"/>
      </font>
    </dxf>
    <dxf>
      <alignment shrinkToFi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6" formatCode="#,##0;[Red]\-#,##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 readingOrder="0"/>
    </dxf>
    <dxf>
      <alignment horizontal="center" readingOrder="0"/>
    </dxf>
    <dxf>
      <font>
        <sz val="9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indent="0" shrinkToFit="1" readingOrder="0"/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6" formatCode="#,##0;[Red]\-#,##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9"/>
      </font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 readingOrder="0"/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shrinkToFit="1" readingOrder="0"/>
    </dxf>
    <dxf>
      <font>
        <sz val="9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2975.610474421293" createdVersion="5" refreshedVersion="5" minRefreshableVersion="3" recordCount="1012">
  <cacheSource type="worksheet">
    <worksheetSource ref="B11:BA1023" sheet="H28固定資産台帳"/>
  </cacheSource>
  <cacheFields count="52">
    <cacheField name="番号" numFmtId="0">
      <sharedItems containsSemiMixedTypes="0" containsString="0" containsNumber="1" containsInteger="1" minValue="1" maxValue="90000919"/>
    </cacheField>
    <cacheField name="枝番" numFmtId="0">
      <sharedItems containsString="0" containsBlank="1" containsNumber="1" containsInteger="1" minValue="1" maxValue="11"/>
    </cacheField>
    <cacheField name="所　　在　　地" numFmtId="0">
      <sharedItems/>
    </cacheField>
    <cacheField name="設置場所" numFmtId="0">
      <sharedItems containsBlank="1"/>
    </cacheField>
    <cacheField name="所属" numFmtId="0">
      <sharedItems/>
    </cacheField>
    <cacheField name="施設名" numFmtId="0">
      <sharedItems count="7">
        <s v="連合事務所"/>
        <s v="龍燈苑"/>
        <s v="寂静の里"/>
        <s v="宇城クリーンセンター"/>
        <s v="宇土清掃センター"/>
        <s v="浄化センター"/>
        <s v="消防"/>
      </sharedItems>
    </cacheField>
    <cacheField name="勘定科目1（種目）" numFmtId="0">
      <sharedItems count="3">
        <s v="04事業用資産"/>
        <s v="29物品"/>
        <s v="20インフラ資産"/>
      </sharedItems>
    </cacheField>
    <cacheField name="勘定科目2（種別）" numFmtId="0">
      <sharedItems count="9">
        <s v="07建物"/>
        <s v="09工作物"/>
        <s v="29物品"/>
        <s v="05土地"/>
        <s v="24工作物"/>
        <s v="19建設仮勘定"/>
        <s v="21土地"/>
        <s v="28建設仮勘定"/>
        <s v="09土地" u="1"/>
      </sharedItems>
    </cacheField>
    <cacheField name="件名（施設名）" numFmtId="0">
      <sharedItems/>
    </cacheField>
    <cacheField name="リース区分" numFmtId="0">
      <sharedItems/>
    </cacheField>
    <cacheField name="耐用年数分類（構造）" numFmtId="0">
      <sharedItems containsBlank="1"/>
    </cacheField>
    <cacheField name="耐用年数" numFmtId="0">
      <sharedItems containsSemiMixedTypes="0" containsString="0" containsNumber="1" containsInteger="1" minValue="0" maxValue="50"/>
    </cacheField>
    <cacheField name="取得年月日" numFmtId="176">
      <sharedItems containsSemiMixedTypes="0" containsNonDate="0" containsDate="1" containsString="0" minDate="1965-10-27T00:00:00" maxDate="2017-04-01T00:00:00"/>
    </cacheField>
    <cacheField name="取得年度" numFmtId="0">
      <sharedItems containsSemiMixedTypes="0" containsString="0" containsNumber="1" containsInteger="1" minValue="1965" maxValue="2016"/>
    </cacheField>
    <cacheField name="供用開始年月日" numFmtId="176">
      <sharedItems containsSemiMixedTypes="0" containsNonDate="0" containsDate="1" containsString="0" minDate="1965-10-27T00:00:00" maxDate="2017-04-01T00:00:00"/>
    </cacheField>
    <cacheField name="取得価額等" numFmtId="3">
      <sharedItems containsSemiMixedTypes="0" containsString="0" containsNumber="1" minValue="1" maxValue="836842038"/>
    </cacheField>
    <cacheField name="★2" numFmtId="0">
      <sharedItems containsBlank="1"/>
    </cacheField>
    <cacheField name="★3" numFmtId="0">
      <sharedItems/>
    </cacheField>
    <cacheField name="所有割合" numFmtId="0">
      <sharedItems containsSemiMixedTypes="0" containsString="0" containsNumber="1" containsInteger="1" minValue="1" maxValue="1"/>
    </cacheField>
    <cacheField name="増減異動日付" numFmtId="176">
      <sharedItems containsNonDate="0" containsDate="1" containsString="0" containsBlank="1" minDate="2016-09-01T00:00:00" maxDate="2017-04-01T00:00:00"/>
    </cacheField>
    <cacheField name="増減異動前簿価（期首簿価）" numFmtId="38">
      <sharedItems containsSemiMixedTypes="0" containsString="0" containsNumber="1" minValue="0" maxValue="557336798"/>
    </cacheField>
    <cacheField name="増減異動事由" numFmtId="38">
      <sharedItems containsBlank="1"/>
    </cacheField>
    <cacheField name="今回増加額" numFmtId="38">
      <sharedItems containsSemiMixedTypes="0" containsString="0" containsNumber="1" minValue="0" maxValue="70050443.560316563"/>
    </cacheField>
    <cacheField name="有償取得額" numFmtId="38">
      <sharedItems containsString="0" containsBlank="1" containsNumber="1" containsInteger="1" minValue="0" maxValue="41852000"/>
    </cacheField>
    <cacheField name="無償所管換増分" numFmtId="38">
      <sharedItems containsString="0" containsBlank="1" containsNumber="1" containsInteger="1" minValue="0" maxValue="1"/>
    </cacheField>
    <cacheField name="その他無償取得分" numFmtId="38">
      <sharedItems containsString="0" containsBlank="1" containsNumber="1" containsInteger="1" minValue="0" maxValue="0"/>
    </cacheField>
    <cacheField name="調査判明増分" numFmtId="38">
      <sharedItems containsString="0" containsBlank="1" containsNumber="1" containsInteger="1" minValue="0" maxValue="6611000"/>
    </cacheField>
    <cacheField name="振替増額" numFmtId="38">
      <sharedItems containsString="0" containsBlank="1" containsNumber="1" minValue="0" maxValue="70050443.560316563"/>
    </cacheField>
    <cacheField name="評価等増額" numFmtId="38">
      <sharedItems containsString="0" containsBlank="1" containsNumber="1" containsInteger="1" minValue="0" maxValue="0"/>
    </cacheField>
    <cacheField name="今回減少額" numFmtId="38">
      <sharedItems containsSemiMixedTypes="0" containsString="0" containsNumber="1" containsInteger="1" minValue="0" maxValue="139752620"/>
    </cacheField>
    <cacheField name="除売却額" numFmtId="38">
      <sharedItems containsString="0" containsBlank="1" containsNumber="1" containsInteger="1" minValue="0" maxValue="1"/>
    </cacheField>
    <cacheField name="無償所管換減分" numFmtId="38">
      <sharedItems containsString="0" containsBlank="1" containsNumber="1" containsInteger="1" minValue="0" maxValue="1"/>
    </cacheField>
    <cacheField name="その他無償譲渡分" numFmtId="38">
      <sharedItems containsString="0" containsBlank="1" containsNumber="1" containsInteger="1" minValue="0" maxValue="0"/>
    </cacheField>
    <cacheField name="誤記載減少分" numFmtId="38">
      <sharedItems containsString="0" containsBlank="1" containsNumber="1" containsInteger="1" minValue="0" maxValue="0"/>
    </cacheField>
    <cacheField name="振替・分割減額" numFmtId="38">
      <sharedItems containsString="0" containsBlank="1" containsNumber="1" containsInteger="1" minValue="0" maxValue="124252000"/>
    </cacheField>
    <cacheField name="減価償却額" numFmtId="38">
      <sharedItems containsSemiMixedTypes="0" containsString="0" containsNumber="1" containsInteger="1" minValue="0" maxValue="139752620"/>
    </cacheField>
    <cacheField name="評価等減額" numFmtId="38">
      <sharedItems containsString="0" containsBlank="1" containsNumber="1" containsInteger="1" minValue="0" maxValue="0"/>
    </cacheField>
    <cacheField name="増減異動後簿価（期末簿価）" numFmtId="38">
      <sharedItems containsSemiMixedTypes="0" containsString="0" containsNumber="1" minValue="0" maxValue="417584178" count="400">
        <n v="8975760"/>
        <n v="11229283"/>
        <n v="1"/>
        <n v="214653"/>
        <n v="683199"/>
        <n v="11695320"/>
        <n v="17340649"/>
        <n v="406098887"/>
        <n v="11873420"/>
        <n v="2267419"/>
        <n v="1457626"/>
        <n v="5795805"/>
        <n v="705141"/>
        <n v="458340"/>
        <n v="492845"/>
        <n v="648430"/>
        <n v="539811"/>
        <n v="3672250"/>
        <n v="24896456"/>
        <n v="26708800"/>
        <n v="894525"/>
        <n v="9660985"/>
        <n v="2743916"/>
        <n v="41600413"/>
        <n v="1907118"/>
        <n v="3561639"/>
        <n v="484508"/>
        <n v="689966"/>
        <n v="689965"/>
        <n v="545731"/>
        <n v="545732"/>
        <n v="120559"/>
        <n v="120560"/>
        <n v="200926"/>
        <n v="200927"/>
        <n v="160745"/>
        <n v="160741"/>
        <n v="190880"/>
        <n v="562594"/>
        <n v="180838"/>
        <n v="1265836"/>
        <n v="1265835"/>
        <n v="442040"/>
        <n v="442041"/>
        <n v="251160"/>
        <n v="221021"/>
        <n v="221020"/>
        <n v="180834"/>
        <n v="361671"/>
        <n v="341574"/>
        <n v="602780"/>
        <n v="401854"/>
        <n v="1165373"/>
        <n v="100465"/>
        <n v="182846"/>
        <n v="112519"/>
        <n v="112520"/>
        <n v="140651"/>
        <n v="2524304"/>
        <n v="369516"/>
        <n v="261206"/>
        <n v="261205"/>
        <n v="241113"/>
        <n v="241114"/>
        <n v="274265"/>
        <n v="0"/>
        <n v="432000"/>
        <n v="52908779"/>
        <n v="1826022"/>
        <n v="2126190"/>
        <n v="2488893"/>
        <n v="2030303"/>
        <n v="707931"/>
        <n v="184543139"/>
        <n v="3510739"/>
        <n v="1098000"/>
        <n v="610300"/>
        <n v="2151906"/>
        <n v="5715732"/>
        <n v="5672584"/>
        <n v="1112400"/>
        <n v="5086762"/>
        <n v="4053387"/>
        <n v="2432594"/>
        <n v="5882046"/>
        <n v="58905"/>
        <n v="9915606"/>
        <n v="47381"/>
        <n v="45717"/>
        <n v="365439125"/>
        <n v="76424629"/>
        <n v="10798754"/>
        <n v="10523275"/>
        <n v="129626498"/>
        <n v="64913583"/>
        <n v="19175832"/>
        <n v="26760276"/>
        <n v="39997208"/>
        <n v="965538"/>
        <n v="65909345"/>
        <n v="9209455"/>
        <n v="3918818"/>
        <n v="1012585"/>
        <n v="74999712"/>
        <n v="13850253"/>
        <n v="2308847"/>
        <n v="5040451"/>
        <n v="1392882"/>
        <n v="6794774"/>
        <n v="7149552"/>
        <n v="9010208"/>
        <n v="14485294"/>
        <n v="3223019"/>
        <n v="10659934"/>
        <n v="5432172"/>
        <n v="11114227"/>
        <n v="2325600"/>
        <n v="354000"/>
        <n v="11014256.219220445"/>
        <n v="6579565.6202356089"/>
        <n v="70050443.560316563"/>
        <n v="12962326.852676366"/>
        <n v="20189655.685633212"/>
        <n v="11559083.416405983"/>
        <n v="11240696.094343569"/>
        <n v="14349214.191772103"/>
        <n v="2707033.1823299741"/>
        <n v="4623201.7057196693"/>
        <n v="3852523.4713464896"/>
        <n v="5960220"/>
        <n v="603750"/>
        <n v="1610895"/>
        <n v="934605"/>
        <n v="491452"/>
        <n v="342181"/>
        <n v="1610805"/>
        <n v="2166255"/>
        <n v="606165"/>
        <n v="103637"/>
        <n v="818685"/>
        <n v="2544975"/>
        <n v="147315"/>
        <n v="30515940"/>
        <n v="1782270"/>
        <n v="3100860"/>
        <n v="224595"/>
        <n v="18984315"/>
        <n v="13371855"/>
        <n v="1135050"/>
        <n v="1852305"/>
        <n v="748650"/>
        <n v="25403385"/>
        <n v="3272254"/>
        <n v="29051"/>
        <n v="2393265"/>
        <n v="1267875"/>
        <n v="2586465"/>
        <n v="321195"/>
        <n v="2159010"/>
        <n v="664125"/>
        <n v="4506390"/>
        <n v="304290"/>
        <n v="210105"/>
        <n v="5926410"/>
        <n v="3267495"/>
        <n v="329816"/>
        <n v="660430"/>
        <n v="2050335"/>
        <n v="254674"/>
        <n v="521640"/>
        <n v="5259870"/>
        <n v="1575328"/>
        <n v="287385"/>
        <n v="3723930"/>
        <n v="572330"/>
        <n v="5817735"/>
        <n v="326025"/>
        <n v="505048"/>
        <n v="1167652"/>
        <n v="966000"/>
        <n v="610415"/>
        <n v="510410"/>
        <n v="155477"/>
        <n v="1269756"/>
        <n v="5332"/>
        <n v="13640"/>
        <n v="632940"/>
        <n v="1509740"/>
        <n v="975440"/>
        <n v="115080"/>
        <n v="354"/>
        <n v="1216"/>
        <n v="205"/>
        <n v="730"/>
        <n v="18699"/>
        <n v="5505"/>
        <n v="3174"/>
        <n v="7613"/>
        <n v="10068"/>
        <n v="29786999"/>
        <n v="251557452"/>
        <n v="4738419"/>
        <n v="1286674"/>
        <n v="1174144"/>
        <n v="67114697"/>
        <n v="41931865"/>
        <n v="12926619"/>
        <n v="3805194"/>
        <n v="53413525"/>
        <n v="3534696"/>
        <n v="8050024"/>
        <n v="1708042"/>
        <n v="2110238"/>
        <n v="1203068"/>
        <n v="12865674"/>
        <n v="22314295"/>
        <n v="524094"/>
        <n v="7644568"/>
        <n v="3852155"/>
        <n v="4349608"/>
        <n v="4349611"/>
        <n v="1074249.6666666667"/>
        <n v="2344570"/>
        <n v="823738"/>
        <n v="823737"/>
        <n v="15640753"/>
        <n v="4919221"/>
        <n v="4919222"/>
        <n v="3133866"/>
        <n v="3133867"/>
        <n v="3664831"/>
        <n v="3664832"/>
        <n v="10526555"/>
        <n v="4067997"/>
        <n v="4067998"/>
        <n v="6525653"/>
        <n v="3264367"/>
        <n v="2393897"/>
        <n v="1199380"/>
        <n v="1558704"/>
        <n v="694378"/>
        <n v="4485273"/>
        <n v="507376"/>
        <n v="8551880"/>
        <n v="954075"/>
        <n v="5131695"/>
        <n v="2607419"/>
        <n v="2044989"/>
        <n v="1893770"/>
        <n v="1729735"/>
        <n v="120338050"/>
        <n v="241581"/>
        <n v="6544148"/>
        <n v="9791860"/>
        <n v="1244193"/>
        <n v="1009584"/>
        <n v="54977364"/>
        <n v="52643"/>
        <n v="1044"/>
        <n v="119368"/>
        <n v="1353166"/>
        <n v="5431172"/>
        <n v="139423"/>
        <n v="362530"/>
        <n v="1449974"/>
        <n v="31192656"/>
        <n v="4227825"/>
        <n v="7669763"/>
        <n v="4387377"/>
        <n v="50510707"/>
        <n v="134186"/>
        <n v="82576"/>
        <n v="510939"/>
        <n v="17398"/>
        <n v="4825535"/>
        <n v="1465724"/>
        <n v="562549"/>
        <n v="4567485"/>
        <n v="3153371"/>
        <n v="2983058"/>
        <n v="625240"/>
        <n v="1266160"/>
        <n v="1584220"/>
        <n v="1057410"/>
        <n v="1368880"/>
        <n v="491320"/>
        <n v="15529122"/>
        <n v="35235318"/>
        <n v="15619059"/>
        <n v="9263511"/>
        <n v="7244925"/>
        <n v="2308383"/>
        <n v="7694617"/>
        <n v="2468271"/>
        <n v="1169181"/>
        <n v="6426000"/>
        <n v="3889080"/>
        <n v="6611000"/>
        <n v="2192400"/>
        <n v="6856920"/>
        <n v="11340000"/>
        <n v="4752000"/>
        <n v="378000"/>
        <n v="9100800"/>
        <n v="7493760"/>
        <n v="42314400"/>
        <n v="626171"/>
        <n v="21344000"/>
        <n v="28366200"/>
        <n v="40623200"/>
        <n v="68722500"/>
        <n v="137562906"/>
        <n v="7050816"/>
        <n v="7896000"/>
        <n v="3295874"/>
        <n v="13089090"/>
        <n v="12017489"/>
        <n v="9694876"/>
        <n v="4098288"/>
        <n v="4054223"/>
        <n v="3966086"/>
        <n v="13423163"/>
        <n v="1789757"/>
        <n v="1789756"/>
        <n v="4549230"/>
        <n v="8023700"/>
        <n v="30291280"/>
        <n v="17690232"/>
        <n v="4531320"/>
        <n v="591798"/>
        <n v="540782"/>
        <n v="493166"/>
        <n v="3412677"/>
        <n v="3192504"/>
        <n v="2476943"/>
        <n v="417584178"/>
        <n v="4819500"/>
        <n v="14578888"/>
        <n v="1254484"/>
        <n v="2919104"/>
        <n v="343440"/>
        <n v="240000"/>
        <n v="425170"/>
        <n v="567000"/>
        <n v="84895"/>
        <n v="197658"/>
        <n v="253492"/>
        <n v="399600"/>
        <n v="1063125"/>
        <n v="6467040"/>
        <n v="5502770"/>
        <n v="4029070"/>
        <n v="26855121"/>
        <n v="20304000"/>
        <n v="68722515" u="1"/>
        <n v="425171" u="1"/>
        <n v="1584243" u="1"/>
        <n v="7896003" u="1"/>
        <n v="190885" u="1"/>
        <n v="7493802" u="1"/>
        <n v="965556" u="1"/>
        <n v="4549241" u="1"/>
        <n v="9100842" u="1"/>
        <n v="180839" u="1"/>
        <n v="341579" u="1"/>
        <n v="491346" u="1"/>
        <n v="1368903" u="1"/>
        <n v="399602" u="1"/>
        <n v="13089099" u="1"/>
        <n v="1266196" u="1"/>
        <n v="214656" u="1"/>
        <n v="8975804" u="1"/>
        <n v="253495" u="1"/>
        <n v="1074253.6666666667" u="1"/>
        <n v="4349612" u="1"/>
        <n v="42314440" u="1"/>
        <n v="40623221" u="1"/>
        <n v="1286696" u="1"/>
        <n v="28366223" u="1"/>
        <n v="1254487" u="1"/>
        <n v="160746" u="1"/>
        <n v="626182" u="1"/>
        <n v="369520" u="1"/>
        <n v="1063130" u="1"/>
        <n v="4819504" u="1"/>
        <n v="112524" u="1"/>
        <n v="625276" u="1"/>
        <n v="8023721" u="1"/>
        <n v="2393901" u="1"/>
        <n v="1057433" u="1"/>
        <n v="689970" u="1"/>
        <n v="21344025" u="1"/>
        <n v="354002" u="1"/>
        <n v="240004" u="1"/>
        <n v="200931" u="1"/>
        <n v="4531329" u="1"/>
        <n v="567004" u="1"/>
        <n v="343442" u="1"/>
        <n v="2325606" u="1"/>
        <n v="1098018" u="1"/>
      </sharedItems>
    </cacheField>
    <cacheField name="★4" numFmtId="38">
      <sharedItems/>
    </cacheField>
    <cacheField name="★5" numFmtId="38">
      <sharedItems/>
    </cacheField>
    <cacheField name="会計区分" numFmtId="0">
      <sharedItems/>
    </cacheField>
    <cacheField name="予算執行科目" numFmtId="0">
      <sharedItems containsBlank="1"/>
    </cacheField>
    <cacheField name="売却可能区分" numFmtId="0">
      <sharedItems containsString="0" containsBlank="1" containsNumber="1" containsInteger="1" minValue="0" maxValue="1"/>
    </cacheField>
    <cacheField name="完全除却済記号" numFmtId="0">
      <sharedItems containsString="0" containsBlank="1" containsNumber="1" containsInteger="1" minValue="0" maxValue="1"/>
    </cacheField>
    <cacheField name="数量" numFmtId="177">
      <sharedItems containsSemiMixedTypes="0" containsString="0" containsNumber="1" minValue="1" maxValue="629793"/>
    </cacheField>
    <cacheField name="単位" numFmtId="0">
      <sharedItems containsBlank="1"/>
    </cacheField>
    <cacheField name="階数（建物）" numFmtId="178">
      <sharedItems containsBlank="1" containsMixedTypes="1" containsNumber="1" containsInteger="1" minValue="1" maxValue="5"/>
    </cacheField>
    <cacheField name="地目（土地）" numFmtId="0">
      <sharedItems containsBlank="1"/>
    </cacheField>
    <cacheField name="目的別資産区分" numFmtId="0">
      <sharedItems count="3">
        <s v="総務"/>
        <s v="環境衛生"/>
        <s v="消防"/>
      </sharedItems>
    </cacheField>
    <cacheField name="減価償却累計額" numFmtId="38">
      <sharedItems containsSemiMixedTypes="0" containsString="0" containsNumber="1" containsInteger="1" minValue="0" maxValue="419257860"/>
    </cacheField>
    <cacheField name="財産区分" numFmtId="0">
      <sharedItems/>
    </cacheField>
    <cacheField name="公有財産台帳番号" numFmtId="0">
      <sharedItems containsString="0" containsBlank="1" containsNumber="1" containsInteger="1" minValue="11001" maxValue="61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 " refreshedDate="43402.614089814815" createdVersion="4" refreshedVersion="4" minRefreshableVersion="3" recordCount="1016">
  <cacheSource type="worksheet">
    <worksheetSource ref="AN11:BB1027" sheet="H29固定資産台帳"/>
  </cacheSource>
  <cacheFields count="15">
    <cacheField name="★4" numFmtId="38">
      <sharedItems/>
    </cacheField>
    <cacheField name="★5" numFmtId="38">
      <sharedItems/>
    </cacheField>
    <cacheField name="会計区分" numFmtId="0">
      <sharedItems/>
    </cacheField>
    <cacheField name="予算執行科目" numFmtId="0">
      <sharedItems containsBlank="1"/>
    </cacheField>
    <cacheField name="売却可能区分" numFmtId="0">
      <sharedItems containsString="0" containsBlank="1" containsNumber="1" containsInteger="1" minValue="0" maxValue="1"/>
    </cacheField>
    <cacheField name="完全除却済記号" numFmtId="0">
      <sharedItems containsString="0" containsBlank="1" containsNumber="1" containsInteger="1" minValue="0" maxValue="1"/>
    </cacheField>
    <cacheField name="数量" numFmtId="177">
      <sharedItems containsSemiMixedTypes="0" containsString="0" containsNumber="1" minValue="1" maxValue="629793"/>
    </cacheField>
    <cacheField name="単位" numFmtId="0">
      <sharedItems containsBlank="1"/>
    </cacheField>
    <cacheField name="階数（建物）" numFmtId="178">
      <sharedItems containsBlank="1" containsMixedTypes="1" containsNumber="1" containsInteger="1" minValue="1" maxValue="5"/>
    </cacheField>
    <cacheField name="地目（土地）" numFmtId="0">
      <sharedItems containsBlank="1"/>
    </cacheField>
    <cacheField name="目的別資産区分" numFmtId="0">
      <sharedItems/>
    </cacheField>
    <cacheField name="減価償却累計額" numFmtId="38">
      <sharedItems containsSemiMixedTypes="0" containsString="0" containsNumber="1" containsInteger="1" minValue="0" maxValue="559010480"/>
    </cacheField>
    <cacheField name="財産区分" numFmtId="0">
      <sharedItems/>
    </cacheField>
    <cacheField name="公有財産台帳番号" numFmtId="0">
      <sharedItems containsString="0" containsBlank="1" containsNumber="1" containsInteger="1" minValue="11001" maxValue="61009"/>
    </cacheField>
    <cacheField name="★備考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 " refreshedDate="43402.652441319442" createdVersion="4" refreshedVersion="4" minRefreshableVersion="3" recordCount="1016">
  <cacheSource type="worksheet">
    <worksheetSource ref="B11:BB1027" sheet="H29固定資産台帳"/>
  </cacheSource>
  <cacheFields count="53">
    <cacheField name="番号" numFmtId="0">
      <sharedItems containsSemiMixedTypes="0" containsString="0" containsNumber="1" containsInteger="1" minValue="1" maxValue="90000919"/>
    </cacheField>
    <cacheField name="枝番" numFmtId="0">
      <sharedItems containsString="0" containsBlank="1" containsNumber="1" containsInteger="1" minValue="1" maxValue="11"/>
    </cacheField>
    <cacheField name="所　　在　　地" numFmtId="0">
      <sharedItems/>
    </cacheField>
    <cacheField name="設置場所" numFmtId="0">
      <sharedItems containsBlank="1"/>
    </cacheField>
    <cacheField name="所属" numFmtId="0">
      <sharedItems/>
    </cacheField>
    <cacheField name="施設名" numFmtId="0">
      <sharedItems count="7">
        <s v="連合事務所"/>
        <s v="龍燈苑"/>
        <s v="寂静の里"/>
        <s v="宇城クリーンセンター"/>
        <s v="宇土清掃センター"/>
        <s v="浄化センター"/>
        <s v="消防"/>
      </sharedItems>
    </cacheField>
    <cacheField name="勘定科目1（種目）" numFmtId="0">
      <sharedItems count="3">
        <s v="04事業用資産"/>
        <s v="29物品"/>
        <s v="20インフラ資産"/>
      </sharedItems>
    </cacheField>
    <cacheField name="勘定科目2（種別）" numFmtId="0">
      <sharedItems count="8">
        <s v="07建物"/>
        <s v="09工作物"/>
        <s v="29物品"/>
        <s v="05土地"/>
        <s v="24工作物"/>
        <s v="21土地"/>
        <s v="19建設仮勘定"/>
        <s v="28建設仮勘定"/>
      </sharedItems>
    </cacheField>
    <cacheField name="件名（施設名）" numFmtId="0">
      <sharedItems/>
    </cacheField>
    <cacheField name="リース区分" numFmtId="0">
      <sharedItems/>
    </cacheField>
    <cacheField name="耐用年数分類（構造）" numFmtId="0">
      <sharedItems containsBlank="1"/>
    </cacheField>
    <cacheField name="耐用年数" numFmtId="0">
      <sharedItems containsSemiMixedTypes="0" containsString="0" containsNumber="1" containsInteger="1" minValue="0" maxValue="50"/>
    </cacheField>
    <cacheField name="取得年月日" numFmtId="176">
      <sharedItems containsSemiMixedTypes="0" containsNonDate="0" containsDate="1" containsString="0" minDate="1965-10-27T00:00:00" maxDate="2018-04-01T00:00:00"/>
    </cacheField>
    <cacheField name="取得年度" numFmtId="0">
      <sharedItems containsSemiMixedTypes="0" containsString="0" containsNumber="1" containsInteger="1" minValue="1965" maxValue="2017"/>
    </cacheField>
    <cacheField name="供用開始年月日" numFmtId="176">
      <sharedItems containsSemiMixedTypes="0" containsNonDate="0" containsDate="1" containsString="0" minDate="1965-10-27T00:00:00" maxDate="2018-04-01T00:00:00"/>
    </cacheField>
    <cacheField name="取得価額等" numFmtId="3">
      <sharedItems containsSemiMixedTypes="0" containsString="0" containsNumber="1" minValue="1" maxValue="836842038"/>
    </cacheField>
    <cacheField name="★2" numFmtId="0">
      <sharedItems containsBlank="1"/>
    </cacheField>
    <cacheField name="★3" numFmtId="0">
      <sharedItems/>
    </cacheField>
    <cacheField name="所有割合" numFmtId="0">
      <sharedItems containsSemiMixedTypes="0" containsString="0" containsNumber="1" containsInteger="1" minValue="1" maxValue="1"/>
    </cacheField>
    <cacheField name="増減異動日付" numFmtId="176">
      <sharedItems containsNonDate="0" containsDate="1" containsString="0" containsBlank="1" minDate="2017-10-12T00:00:00" maxDate="2018-04-01T00:00:00"/>
    </cacheField>
    <cacheField name="増減異動前簿価（期首簿価）" numFmtId="38">
      <sharedItems containsSemiMixedTypes="0" containsString="0" containsNumber="1" minValue="0" maxValue="417584178" count="354">
        <n v="8975760"/>
        <n v="11229283"/>
        <n v="1"/>
        <n v="214653"/>
        <n v="683199"/>
        <n v="0"/>
        <n v="11695320"/>
        <n v="17340649"/>
        <n v="406098887"/>
        <n v="11873420"/>
        <n v="2267419"/>
        <n v="1457626"/>
        <n v="5795805"/>
        <n v="705141"/>
        <n v="458340"/>
        <n v="492845"/>
        <n v="648430"/>
        <n v="539811"/>
        <n v="3672250"/>
        <n v="24896456"/>
        <n v="26708800"/>
        <n v="894525"/>
        <n v="9660985"/>
        <n v="2743916"/>
        <n v="41600413"/>
        <n v="1907118"/>
        <n v="3561639"/>
        <n v="484508"/>
        <n v="689966"/>
        <n v="689965"/>
        <n v="545731"/>
        <n v="545732"/>
        <n v="120559"/>
        <n v="120560"/>
        <n v="200926"/>
        <n v="200927"/>
        <n v="160745"/>
        <n v="160741"/>
        <n v="190880"/>
        <n v="562594"/>
        <n v="180838"/>
        <n v="1265836"/>
        <n v="1265835"/>
        <n v="442040"/>
        <n v="442041"/>
        <n v="251160"/>
        <n v="221021"/>
        <n v="221020"/>
        <n v="180834"/>
        <n v="361671"/>
        <n v="341574"/>
        <n v="602780"/>
        <n v="401854"/>
        <n v="1165373"/>
        <n v="100465"/>
        <n v="182846"/>
        <n v="112519"/>
        <n v="112520"/>
        <n v="140651"/>
        <n v="2524304"/>
        <n v="369516"/>
        <n v="261206"/>
        <n v="261205"/>
        <n v="241113"/>
        <n v="241114"/>
        <n v="274265"/>
        <n v="432000"/>
        <n v="52908779"/>
        <n v="1826022"/>
        <n v="2126190"/>
        <n v="2488893"/>
        <n v="2030303"/>
        <n v="707931"/>
        <n v="184543139"/>
        <n v="3510739"/>
        <n v="1098000"/>
        <n v="610300"/>
        <n v="2151906"/>
        <n v="5715732"/>
        <n v="5672584"/>
        <n v="1112400"/>
        <n v="5086762"/>
        <n v="4053387"/>
        <n v="2432594"/>
        <n v="5882046"/>
        <n v="58905"/>
        <n v="9915606"/>
        <n v="47381"/>
        <n v="45717"/>
        <n v="365439125"/>
        <n v="76424629"/>
        <n v="10798754"/>
        <n v="10523275"/>
        <n v="129626498"/>
        <n v="64913583"/>
        <n v="19175832"/>
        <n v="26760276"/>
        <n v="39997208"/>
        <n v="965538"/>
        <n v="65909345"/>
        <n v="9209455"/>
        <n v="3918818"/>
        <n v="1012585"/>
        <n v="74999712"/>
        <n v="13850253"/>
        <n v="2308847"/>
        <n v="5040451"/>
        <n v="1392882"/>
        <n v="6794774"/>
        <n v="7149552"/>
        <n v="9010208"/>
        <n v="14485294"/>
        <n v="3223019"/>
        <n v="10659934"/>
        <n v="5432172"/>
        <n v="11114227"/>
        <n v="2325600"/>
        <n v="354000"/>
        <n v="11014256.219220445"/>
        <n v="6579565.6202356089"/>
        <n v="70050443.560316563"/>
        <n v="12962326.852676366"/>
        <n v="20189655.685633212"/>
        <n v="11559083.416405983"/>
        <n v="11240696.094343569"/>
        <n v="14349214.191772103"/>
        <n v="2707033.1823299741"/>
        <n v="4623201.7057196693"/>
        <n v="3852523.4713464896"/>
        <n v="5960220"/>
        <n v="603750"/>
        <n v="1610895"/>
        <n v="934605"/>
        <n v="491452"/>
        <n v="342181"/>
        <n v="1610805"/>
        <n v="2166255"/>
        <n v="606165"/>
        <n v="103637"/>
        <n v="818685"/>
        <n v="2544975"/>
        <n v="147315"/>
        <n v="30515940"/>
        <n v="1782270"/>
        <n v="3100860"/>
        <n v="224595"/>
        <n v="18984315"/>
        <n v="13371855"/>
        <n v="1135050"/>
        <n v="1852305"/>
        <n v="748650"/>
        <n v="25403385"/>
        <n v="3272254"/>
        <n v="29051"/>
        <n v="2393265"/>
        <n v="1267875"/>
        <n v="2586465"/>
        <n v="321195"/>
        <n v="2159010"/>
        <n v="664125"/>
        <n v="4506390"/>
        <n v="304290"/>
        <n v="210105"/>
        <n v="5926410"/>
        <n v="3267495"/>
        <n v="329816"/>
        <n v="660430"/>
        <n v="2050335"/>
        <n v="254674"/>
        <n v="521640"/>
        <n v="5259870"/>
        <n v="1575328"/>
        <n v="287385"/>
        <n v="3723930"/>
        <n v="572330"/>
        <n v="5817735"/>
        <n v="326025"/>
        <n v="505048"/>
        <n v="1167652"/>
        <n v="966000"/>
        <n v="610415"/>
        <n v="510410"/>
        <n v="155477"/>
        <n v="1269756"/>
        <n v="5332"/>
        <n v="13640"/>
        <n v="632940"/>
        <n v="1509740"/>
        <n v="975440"/>
        <n v="115080"/>
        <n v="354"/>
        <n v="1216"/>
        <n v="205"/>
        <n v="730"/>
        <n v="18699"/>
        <n v="5505"/>
        <n v="3174"/>
        <n v="7613"/>
        <n v="10068"/>
        <n v="29786999"/>
        <n v="251557452"/>
        <n v="4738419"/>
        <n v="1286674"/>
        <n v="1174144"/>
        <n v="67114697"/>
        <n v="41931865"/>
        <n v="12926619"/>
        <n v="3805194"/>
        <n v="53413525"/>
        <n v="3534696"/>
        <n v="8050024"/>
        <n v="1708042"/>
        <n v="2110238"/>
        <n v="1203068"/>
        <n v="12865674"/>
        <n v="22314295"/>
        <n v="524094"/>
        <n v="7644568"/>
        <n v="3852155"/>
        <n v="4349608"/>
        <n v="4349611"/>
        <n v="1074249.6666666667"/>
        <n v="2344570"/>
        <n v="823738"/>
        <n v="823737"/>
        <n v="15640753"/>
        <n v="4919221"/>
        <n v="4919222"/>
        <n v="3133866"/>
        <n v="3133867"/>
        <n v="3664831"/>
        <n v="3664832"/>
        <n v="10526555"/>
        <n v="4067997"/>
        <n v="4067998"/>
        <n v="6525653"/>
        <n v="3264367"/>
        <n v="2393897"/>
        <n v="1199380"/>
        <n v="1558704"/>
        <n v="694378"/>
        <n v="4485273"/>
        <n v="507376"/>
        <n v="8551880"/>
        <n v="954075"/>
        <n v="5131695"/>
        <n v="2607419"/>
        <n v="2044989"/>
        <n v="1893770"/>
        <n v="1729735"/>
        <n v="120338050"/>
        <n v="241581"/>
        <n v="6544148"/>
        <n v="9791860"/>
        <n v="1244193"/>
        <n v="1009584"/>
        <n v="54977364"/>
        <n v="52643"/>
        <n v="1044"/>
        <n v="119368"/>
        <n v="1353166"/>
        <n v="5431172"/>
        <n v="139423"/>
        <n v="362530"/>
        <n v="1449974"/>
        <n v="31192656"/>
        <n v="4227825"/>
        <n v="7669763"/>
        <n v="4387377"/>
        <n v="50510707"/>
        <n v="134186"/>
        <n v="82576"/>
        <n v="510939"/>
        <n v="17398"/>
        <n v="4825535"/>
        <n v="1465724"/>
        <n v="562549"/>
        <n v="4567485"/>
        <n v="3153371"/>
        <n v="2983058"/>
        <n v="625240"/>
        <n v="1266160"/>
        <n v="1584220"/>
        <n v="1057410"/>
        <n v="1368880"/>
        <n v="491320"/>
        <n v="15529122"/>
        <n v="35235318"/>
        <n v="15619059"/>
        <n v="9263511"/>
        <n v="7244925"/>
        <n v="2308383"/>
        <n v="7694617"/>
        <n v="2468271"/>
        <n v="1169181"/>
        <n v="6426000"/>
        <n v="3889080"/>
        <n v="6611000"/>
        <n v="2192400"/>
        <n v="6856920"/>
        <n v="11340000"/>
        <n v="4752000"/>
        <n v="378000"/>
        <n v="9100800"/>
        <n v="7493760"/>
        <n v="42314400"/>
        <n v="626171"/>
        <n v="21344000"/>
        <n v="28366200"/>
        <n v="40623200"/>
        <n v="68722500"/>
        <n v="137562906"/>
        <n v="7050816"/>
        <n v="7896000"/>
        <n v="3295874"/>
        <n v="13089090"/>
        <n v="12017489"/>
        <n v="9694876"/>
        <n v="4098288"/>
        <n v="4054223"/>
        <n v="3966086"/>
        <n v="13423163"/>
        <n v="1789757"/>
        <n v="1789756"/>
        <n v="4549230"/>
        <n v="8023700"/>
        <n v="30291280"/>
        <n v="17690232"/>
        <n v="4531320"/>
        <n v="591798"/>
        <n v="540782"/>
        <n v="493166"/>
        <n v="3412677"/>
        <n v="3192504"/>
        <n v="2476943"/>
        <n v="417584178"/>
        <n v="4819500"/>
        <n v="14578888"/>
        <n v="1254484"/>
        <n v="2919104"/>
        <n v="343440"/>
        <n v="240000"/>
        <n v="425170"/>
        <n v="567000"/>
        <n v="84895"/>
        <n v="197658"/>
        <n v="253492"/>
        <n v="399600"/>
        <n v="1063125"/>
        <n v="6467040"/>
        <n v="5502770"/>
        <n v="4029070"/>
        <n v="26855121"/>
        <n v="20304000"/>
      </sharedItems>
    </cacheField>
    <cacheField name="増減異動事由" numFmtId="38">
      <sharedItems containsBlank="1"/>
    </cacheField>
    <cacheField name="今回増加額" numFmtId="38">
      <sharedItems containsSemiMixedTypes="0" containsString="0" containsNumber="1" containsInteger="1" minValue="0" maxValue="78221000"/>
    </cacheField>
    <cacheField name="有償取得額" numFmtId="38">
      <sharedItems containsString="0" containsBlank="1" containsNumber="1" containsInteger="1" minValue="417016" maxValue="78221000"/>
    </cacheField>
    <cacheField name="無償所管換増分" numFmtId="38">
      <sharedItems containsNonDate="0" containsString="0" containsBlank="1"/>
    </cacheField>
    <cacheField name="その他無償取得分" numFmtId="38">
      <sharedItems containsNonDate="0" containsString="0" containsBlank="1"/>
    </cacheField>
    <cacheField name="調査判明増分" numFmtId="38">
      <sharedItems containsNonDate="0" containsString="0" containsBlank="1"/>
    </cacheField>
    <cacheField name="振替増額" numFmtId="38">
      <sharedItems containsNonDate="0" containsString="0" containsBlank="1"/>
    </cacheField>
    <cacheField name="評価等増額" numFmtId="38">
      <sharedItems containsNonDate="0" containsString="0" containsBlank="1"/>
    </cacheField>
    <cacheField name="今回減少額" numFmtId="38">
      <sharedItems containsSemiMixedTypes="0" containsString="0" containsNumber="1" containsInteger="1" minValue="0" maxValue="139752620"/>
    </cacheField>
    <cacheField name="除売却額" numFmtId="38">
      <sharedItems containsString="0" containsBlank="1" containsNumber="1" containsInteger="1" minValue="1" maxValue="1"/>
    </cacheField>
    <cacheField name="無償所管換減分" numFmtId="38">
      <sharedItems containsNonDate="0" containsString="0" containsBlank="1"/>
    </cacheField>
    <cacheField name="その他無償譲渡分" numFmtId="38">
      <sharedItems containsString="0" containsBlank="1" containsNumber="1" containsInteger="1" minValue="205" maxValue="29786999"/>
    </cacheField>
    <cacheField name="誤記載減少分" numFmtId="38">
      <sharedItems containsNonDate="0" containsString="0" containsBlank="1"/>
    </cacheField>
    <cacheField name="振替・分割減額" numFmtId="38">
      <sharedItems containsNonDate="0" containsString="0" containsBlank="1"/>
    </cacheField>
    <cacheField name="減価償却額" numFmtId="38">
      <sharedItems containsSemiMixedTypes="0" containsString="0" containsNumber="1" containsInteger="1" minValue="0" maxValue="139752620"/>
    </cacheField>
    <cacheField name="評価等減額" numFmtId="38">
      <sharedItems containsNonDate="0" containsString="0" containsBlank="1"/>
    </cacheField>
    <cacheField name="増減異動後簿価（期末簿価）" numFmtId="38">
      <sharedItems containsSemiMixedTypes="0" containsString="0" containsNumber="1" minValue="0" maxValue="396869367" count="330">
        <n v="7479800"/>
        <n v="10899011"/>
        <n v="1"/>
        <n v="0"/>
        <n v="455467"/>
        <n v="1758916"/>
        <n v="11695320"/>
        <n v="17340649"/>
        <n v="396869367"/>
        <n v="11384864"/>
        <n v="2038973"/>
        <n v="1310768"/>
        <n v="5211868"/>
        <n v="626138"/>
        <n v="406988"/>
        <n v="437628"/>
        <n v="575781"/>
        <n v="479332"/>
        <n v="3260811"/>
        <n v="22107055"/>
        <n v="23716344"/>
        <n v="670896"/>
        <n v="8050821"/>
        <n v="2667697"/>
        <n v="40411830"/>
        <n v="1852630"/>
        <n v="3480693"/>
        <n v="473497"/>
        <n v="183645"/>
        <n v="287712"/>
        <n v="52908779"/>
        <n v="1826022"/>
        <n v="2126190"/>
        <n v="2488893"/>
        <n v="2030303"/>
        <n v="707931"/>
        <n v="178179584"/>
        <n v="3226087"/>
        <n v="909000"/>
        <n v="544700"/>
        <n v="2077704"/>
        <n v="5414906"/>
        <n v="5476979"/>
        <n v="1056780"/>
        <n v="5086762"/>
        <n v="4053387"/>
        <n v="2432594"/>
        <n v="5882046"/>
        <n v="58905"/>
        <n v="9915606"/>
        <n v="47381"/>
        <n v="45717"/>
        <n v="346242907"/>
        <n v="72410107"/>
        <n v="10231505"/>
        <n v="9970497"/>
        <n v="122817325"/>
        <n v="61503726"/>
        <n v="18168542"/>
        <n v="24585182"/>
        <n v="37147803"/>
        <n v="880929"/>
        <n v="61910662"/>
        <n v="8790844"/>
        <n v="3740690"/>
        <n v="966559"/>
        <n v="70587965"/>
        <n v="13035534"/>
        <n v="2173033"/>
        <n v="4743955"/>
        <n v="1310949"/>
        <n v="5945428"/>
        <n v="6596412"/>
        <n v="8509641"/>
        <n v="14104103"/>
        <n v="3138203"/>
        <n v="10271053"/>
        <n v="4753151"/>
        <n v="10821748"/>
        <n v="2113200"/>
        <n v="3078000"/>
        <n v="236000"/>
        <n v="10364415.219220445"/>
        <n v="6191371.6202356089"/>
        <n v="65917467.560316563"/>
        <n v="12197549.852676366"/>
        <n v="18998466.685633212"/>
        <n v="10877098.416405983"/>
        <n v="10577495.094343569"/>
        <n v="13502611.191772103"/>
        <n v="2547319.1823299741"/>
        <n v="4350433.7057196693"/>
        <n v="3625225.4713464896"/>
        <n v="5960220"/>
        <n v="603750"/>
        <n v="1610895"/>
        <n v="934605"/>
        <n v="491452"/>
        <n v="342181"/>
        <n v="1610805"/>
        <n v="2166255"/>
        <n v="606165"/>
        <n v="103637"/>
        <n v="818685"/>
        <n v="2544975"/>
        <n v="147315"/>
        <n v="30515940"/>
        <n v="1782270"/>
        <n v="3100860"/>
        <n v="224595"/>
        <n v="18984315"/>
        <n v="13371855"/>
        <n v="1135050"/>
        <n v="1852305"/>
        <n v="748650"/>
        <n v="25403385"/>
        <n v="3272254"/>
        <n v="29051"/>
        <n v="2393265"/>
        <n v="1267875"/>
        <n v="2586465"/>
        <n v="321195"/>
        <n v="2159010"/>
        <n v="664125"/>
        <n v="4506390"/>
        <n v="304290"/>
        <n v="210105"/>
        <n v="5926410"/>
        <n v="3267495"/>
        <n v="329816"/>
        <n v="660430"/>
        <n v="2050335"/>
        <n v="254674"/>
        <n v="521640"/>
        <n v="5259870"/>
        <n v="1575328"/>
        <n v="287385"/>
        <n v="3723930"/>
        <n v="572330"/>
        <n v="5817735"/>
        <n v="326025"/>
        <n v="505048"/>
        <n v="1167652"/>
        <n v="966000"/>
        <n v="610415"/>
        <n v="510410"/>
        <n v="155477"/>
        <n v="1269756"/>
        <n v="5332"/>
        <n v="13640"/>
        <n v="632940"/>
        <n v="1509740"/>
        <n v="975440"/>
        <n v="115080"/>
        <n v="14580000"/>
        <n v="7200900"/>
        <n v="1620000"/>
        <n v="237610737"/>
        <n v="4319204"/>
        <n v="1173144"/>
        <n v="1070544"/>
        <n v="62779896"/>
        <n v="39935110"/>
        <n v="12311067"/>
        <n v="3623995"/>
        <n v="50446109"/>
        <n v="3408457"/>
        <n v="7602801"/>
        <n v="1613152"/>
        <n v="1993003"/>
        <n v="1136233"/>
        <n v="12150916"/>
        <n v="21074612"/>
        <n v="483621"/>
        <n v="7054216"/>
        <n v="3554672"/>
        <n v="4013709"/>
        <n v="4013713"/>
        <n v="991290.66666666674"/>
        <n v="2163511"/>
        <n v="760126"/>
        <n v="760125"/>
        <n v="14432895"/>
        <n v="4539334"/>
        <n v="4539335"/>
        <n v="2891853"/>
        <n v="2891854"/>
        <n v="3381815"/>
        <n v="3381816"/>
        <n v="9713641"/>
        <n v="3753846"/>
        <n v="3753847"/>
        <n v="6057837"/>
        <n v="3012276"/>
        <n v="2209028"/>
        <n v="1106759"/>
        <n v="1438333"/>
        <n v="640755"/>
        <n v="4138898"/>
        <n v="468194"/>
        <n v="7891461"/>
        <n v="885679"/>
        <n v="4763810"/>
        <n v="2420496"/>
        <n v="1898387"/>
        <n v="1758008"/>
        <n v="1605733"/>
        <n v="111711143"/>
        <n v="120791"/>
        <n v="6544148"/>
        <n v="9791860"/>
        <n v="1244193"/>
        <n v="1009584"/>
        <n v="54977364"/>
        <n v="52643"/>
        <n v="1044"/>
        <n v="119368"/>
        <n v="1353166"/>
        <n v="5431172"/>
        <n v="139423"/>
        <n v="362530"/>
        <n v="1449974"/>
        <n v="31192656"/>
        <n v="4227825"/>
        <n v="7669763"/>
        <n v="4387377"/>
        <n v="50510707"/>
        <n v="134186"/>
        <n v="82576"/>
        <n v="510939"/>
        <n v="17398"/>
        <n v="4825535"/>
        <n v="1465724"/>
        <n v="562549"/>
        <n v="4567485"/>
        <n v="3153371"/>
        <n v="2983058"/>
        <n v="22330"/>
        <n v="45220"/>
        <n v="1471360"/>
        <n v="982080"/>
        <n v="1181440"/>
        <n v="377140"/>
        <n v="15529122"/>
        <n v="35235318"/>
        <n v="15619059"/>
        <n v="9263511"/>
        <n v="7244925"/>
        <n v="2308383"/>
        <n v="7694617"/>
        <n v="2468271"/>
        <n v="1169181"/>
        <n v="6426000"/>
        <n v="3889080"/>
        <n v="6611000"/>
        <n v="432000"/>
        <n v="2192400"/>
        <n v="6856920"/>
        <n v="4500000"/>
        <n v="78221000"/>
        <n v="63739000"/>
        <n v="11340000"/>
        <n v="4752000"/>
        <n v="378000"/>
        <n v="6957186"/>
        <n v="34800000"/>
        <n v="2331184"/>
        <n v="417016"/>
        <n v="5972080"/>
        <n v="7963200"/>
        <n v="6557040"/>
        <n v="38082960"/>
        <n v="593732"/>
        <n v="20490240"/>
        <n v="27315600"/>
        <n v="39222400"/>
        <n v="66759000"/>
        <n v="134207714"/>
        <n v="6900799"/>
        <n v="7728000"/>
        <n v="2881255"/>
        <n v="10880100"/>
        <n v="9989350"/>
        <n v="8881915"/>
        <n v="3754627"/>
        <n v="3714258"/>
        <n v="3633511"/>
        <n v="12297567"/>
        <n v="1639678"/>
        <n v="1639677"/>
        <n v="4409160"/>
        <n v="7601400"/>
        <n v="29552469"/>
        <n v="17258763"/>
        <n v="4420800"/>
        <n v="575804"/>
        <n v="526167"/>
        <n v="479838"/>
        <n v="2270560"/>
        <n v="2124072"/>
        <n v="1647987"/>
        <n v="277831558"/>
        <n v="9719260"/>
        <n v="627242"/>
        <n v="2189329"/>
        <n v="228960"/>
        <n v="339932"/>
        <n v="98235"/>
        <n v="168656"/>
        <n v="299400"/>
        <n v="708750"/>
        <n v="5658660"/>
        <n v="4402216"/>
        <n v="3223256"/>
        <n v="21484097"/>
        <n v="19106064"/>
        <n v="709473"/>
        <n v="2847092"/>
        <n v="27049556"/>
        <n v="27049555"/>
        <n v="5505" u="1"/>
        <n v="10068" u="1"/>
        <n v="1216" u="1"/>
        <n v="29786999" u="1"/>
        <n v="205" u="1"/>
        <n v="354" u="1"/>
        <n v="7613" u="1"/>
        <n v="18699" u="1"/>
        <n v="730" u="1"/>
        <n v="3174" u="1"/>
      </sharedItems>
    </cacheField>
    <cacheField name="★4" numFmtId="38">
      <sharedItems/>
    </cacheField>
    <cacheField name="★5" numFmtId="38">
      <sharedItems/>
    </cacheField>
    <cacheField name="会計区分" numFmtId="0">
      <sharedItems/>
    </cacheField>
    <cacheField name="予算執行科目" numFmtId="0">
      <sharedItems containsBlank="1"/>
    </cacheField>
    <cacheField name="売却可能区分" numFmtId="0">
      <sharedItems containsString="0" containsBlank="1" containsNumber="1" containsInteger="1" minValue="0" maxValue="1"/>
    </cacheField>
    <cacheField name="完全除却済記号" numFmtId="0">
      <sharedItems containsString="0" containsBlank="1" containsNumber="1" containsInteger="1" minValue="0" maxValue="1"/>
    </cacheField>
    <cacheField name="数量" numFmtId="177">
      <sharedItems containsSemiMixedTypes="0" containsString="0" containsNumber="1" minValue="1" maxValue="629793"/>
    </cacheField>
    <cacheField name="単位" numFmtId="0">
      <sharedItems containsBlank="1"/>
    </cacheField>
    <cacheField name="階数（建物）" numFmtId="178">
      <sharedItems containsBlank="1" containsMixedTypes="1" containsNumber="1" containsInteger="1" minValue="1" maxValue="5"/>
    </cacheField>
    <cacheField name="地目（土地）" numFmtId="0">
      <sharedItems containsBlank="1"/>
    </cacheField>
    <cacheField name="目的別資産区分" numFmtId="0">
      <sharedItems count="3">
        <s v="総務"/>
        <s v="環境衛生"/>
        <s v="消防"/>
      </sharedItems>
    </cacheField>
    <cacheField name="減価償却累計額" numFmtId="38">
      <sharedItems containsSemiMixedTypes="0" containsString="0" containsNumber="1" containsInteger="1" minValue="0" maxValue="559010480"/>
    </cacheField>
    <cacheField name="財産区分" numFmtId="0">
      <sharedItems/>
    </cacheField>
    <cacheField name="公有財産台帳番号" numFmtId="0">
      <sharedItems containsString="0" containsBlank="1" containsNumber="1" containsInteger="1" minValue="11001" maxValue="61009"/>
    </cacheField>
    <cacheField name="★備考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2">
  <r>
    <n v="90000001"/>
    <m/>
    <s v="宇城市松橋町久具396-2"/>
    <m/>
    <s v="総務課"/>
    <x v="0"/>
    <x v="0"/>
    <x v="0"/>
    <s v="宇城広域連合事務所"/>
    <s v="一括"/>
    <s v="鉄筋コンクリート造"/>
    <n v="50"/>
    <d v="1973-03-31T00:00:00"/>
    <n v="1972"/>
    <d v="1973-03-31T00:00:00"/>
    <n v="74798000"/>
    <s v="再調達原価"/>
    <s v="共済台帳"/>
    <n v="1"/>
    <m/>
    <n v="10471720"/>
    <m/>
    <n v="0"/>
    <m/>
    <m/>
    <m/>
    <m/>
    <m/>
    <m/>
    <n v="1495960"/>
    <m/>
    <m/>
    <m/>
    <m/>
    <m/>
    <n v="1495960"/>
    <m/>
    <x v="0"/>
    <s v="OK"/>
    <s v="OK"/>
    <s v="一般会計"/>
    <m/>
    <m/>
    <m/>
    <n v="549.27"/>
    <s v="㎡"/>
    <n v="2"/>
    <m/>
    <x v="0"/>
    <n v="65822240"/>
    <s v="行政財産"/>
    <n v="12001"/>
  </r>
  <r>
    <n v="90000002"/>
    <m/>
    <s v="宇城市松橋町久具396-2"/>
    <m/>
    <s v="総務課"/>
    <x v="0"/>
    <x v="0"/>
    <x v="0"/>
    <s v="宇城広域連合事務所　改修"/>
    <s v="一括"/>
    <m/>
    <n v="50"/>
    <d v="2001-02-28T00:00:00"/>
    <n v="2000"/>
    <d v="2001-02-28T00:00:00"/>
    <n v="16513635"/>
    <s v="取得原価"/>
    <s v="工事設計書"/>
    <n v="1"/>
    <m/>
    <n v="11559555"/>
    <m/>
    <n v="0"/>
    <m/>
    <m/>
    <m/>
    <m/>
    <m/>
    <m/>
    <n v="330272"/>
    <m/>
    <m/>
    <m/>
    <m/>
    <m/>
    <n v="330272"/>
    <m/>
    <x v="1"/>
    <s v="OK"/>
    <s v="OK"/>
    <s v="一般会計"/>
    <m/>
    <m/>
    <m/>
    <n v="1"/>
    <s v="式"/>
    <m/>
    <m/>
    <x v="0"/>
    <n v="5284352"/>
    <s v="行政財産"/>
    <m/>
  </r>
  <r>
    <n v="90000003"/>
    <m/>
    <s v="宇城市松橋町久具396-2"/>
    <m/>
    <s v="総務課"/>
    <x v="0"/>
    <x v="0"/>
    <x v="0"/>
    <s v="宇城広域連合事務所　電気設備改修"/>
    <s v="一括"/>
    <m/>
    <n v="15"/>
    <d v="2001-02-28T00:00:00"/>
    <n v="2000"/>
    <d v="2001-02-28T00:00:00"/>
    <n v="68213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0"/>
    <n v="6821393"/>
    <s v="行政財産"/>
    <m/>
  </r>
  <r>
    <n v="90000004"/>
    <m/>
    <s v="宇城市松橋町久具396-2"/>
    <m/>
    <s v="総務課"/>
    <x v="0"/>
    <x v="0"/>
    <x v="0"/>
    <s v="宇城広域連合事務所　機械設備改修"/>
    <s v="一括"/>
    <m/>
    <n v="15"/>
    <d v="2001-02-28T00:00:00"/>
    <n v="2000"/>
    <d v="2001-02-28T00:00:00"/>
    <n v="1071097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0"/>
    <n v="10710970"/>
    <s v="行政財産"/>
    <m/>
  </r>
  <r>
    <n v="90000005"/>
    <m/>
    <s v="宇城市松橋町久具396-2"/>
    <m/>
    <s v="総務課"/>
    <x v="0"/>
    <x v="0"/>
    <x v="1"/>
    <s v="宇城広域連合事務所　カーポート"/>
    <s v="一括"/>
    <s v="金属製"/>
    <n v="15"/>
    <d v="2001-02-28T00:00:00"/>
    <n v="2000"/>
    <d v="2001-02-28T00:00:00"/>
    <n v="1"/>
    <s v="備忘価格"/>
    <s v="備忘価格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箇所"/>
    <m/>
    <m/>
    <x v="0"/>
    <n v="0"/>
    <s v="行政財産"/>
    <m/>
  </r>
  <r>
    <n v="90000006"/>
    <m/>
    <s v="宇城市松橋町久具396-2"/>
    <m/>
    <s v="総務課"/>
    <x v="0"/>
    <x v="1"/>
    <x v="2"/>
    <s v="カローラ　熊本500す２０－３０"/>
    <s v="一括"/>
    <m/>
    <n v="6"/>
    <d v="1999-08-20T00:00:00"/>
    <n v="1999"/>
    <d v="1999-08-20T00:00:00"/>
    <n v="1467286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0"/>
    <n v="1467285"/>
    <s v="行政財産"/>
    <m/>
  </r>
  <r>
    <n v="90000007"/>
    <m/>
    <s v="宇城市松橋町久具396-2"/>
    <m/>
    <s v="総務課"/>
    <x v="0"/>
    <x v="1"/>
    <x v="2"/>
    <s v="ダイハツミライース　熊本581え75-92"/>
    <s v="一括"/>
    <m/>
    <n v="4"/>
    <d v="2013-08-20T00:00:00"/>
    <n v="2013"/>
    <d v="2013-08-20T00:00:00"/>
    <n v="858612"/>
    <s v="取得原価"/>
    <s v="備品台帳"/>
    <n v="1"/>
    <m/>
    <n v="429306"/>
    <m/>
    <n v="0"/>
    <m/>
    <m/>
    <m/>
    <m/>
    <m/>
    <m/>
    <n v="214653"/>
    <m/>
    <m/>
    <m/>
    <m/>
    <m/>
    <n v="214653"/>
    <m/>
    <x v="3"/>
    <s v="OK"/>
    <s v="OK"/>
    <s v="一般会計"/>
    <m/>
    <m/>
    <m/>
    <n v="1"/>
    <s v="台"/>
    <m/>
    <m/>
    <x v="0"/>
    <n v="643959"/>
    <s v="行政財産"/>
    <m/>
  </r>
  <r>
    <n v="90000008"/>
    <m/>
    <s v="宇城市松橋町久具396-2"/>
    <m/>
    <s v="総務課"/>
    <x v="0"/>
    <x v="1"/>
    <x v="2"/>
    <s v="ダイハツハイゼットカーゴ　熊本480つ89-66"/>
    <s v="一括"/>
    <m/>
    <n v="4"/>
    <d v="2015-09-08T00:00:00"/>
    <n v="2015"/>
    <d v="2015-09-08T00:00:00"/>
    <n v="910931"/>
    <s v="取得原価"/>
    <s v="備品台帳"/>
    <n v="1"/>
    <m/>
    <n v="910931"/>
    <m/>
    <n v="0"/>
    <m/>
    <m/>
    <m/>
    <m/>
    <m/>
    <m/>
    <n v="227732"/>
    <m/>
    <m/>
    <m/>
    <m/>
    <m/>
    <n v="227732"/>
    <m/>
    <x v="4"/>
    <s v="OK"/>
    <s v="OK"/>
    <s v="一般会計"/>
    <m/>
    <m/>
    <m/>
    <n v="1"/>
    <s v="台"/>
    <m/>
    <m/>
    <x v="0"/>
    <n v="227732"/>
    <s v="行政財産"/>
    <m/>
  </r>
  <r>
    <n v="90000009"/>
    <m/>
    <s v="宇城市松橋町久具字井手下396-2"/>
    <m/>
    <s v="総務課"/>
    <x v="0"/>
    <x v="0"/>
    <x v="3"/>
    <s v="宇城市松橋町久具字井手下396-2"/>
    <s v="一括"/>
    <m/>
    <n v="0"/>
    <d v="2000-03-28T00:00:00"/>
    <n v="1999"/>
    <d v="2000-03-28T00:00:00"/>
    <n v="11695320"/>
    <s v="再調達原価"/>
    <s v="土地台帳_x000a_（平成25年5月2日時点評価）"/>
    <n v="1"/>
    <m/>
    <n v="11695320"/>
    <m/>
    <n v="0"/>
    <m/>
    <m/>
    <m/>
    <m/>
    <m/>
    <m/>
    <n v="0"/>
    <m/>
    <m/>
    <m/>
    <m/>
    <m/>
    <n v="0"/>
    <m/>
    <x v="5"/>
    <s v="OK"/>
    <s v="OK"/>
    <s v="一般会計"/>
    <m/>
    <m/>
    <m/>
    <n v="663"/>
    <s v="㎡"/>
    <m/>
    <s v="宅地"/>
    <x v="0"/>
    <n v="0"/>
    <s v="行政財産"/>
    <n v="11001"/>
  </r>
  <r>
    <n v="90000010"/>
    <m/>
    <s v="宇城市松橋町久具字井手下396-4"/>
    <m/>
    <s v="総務課"/>
    <x v="0"/>
    <x v="0"/>
    <x v="3"/>
    <s v="宇城市松橋町久具字井手下396-4"/>
    <s v="一括"/>
    <m/>
    <n v="0"/>
    <d v="2000-03-28T00:00:00"/>
    <n v="1999"/>
    <d v="2000-03-28T00:00:00"/>
    <n v="17340649"/>
    <s v="再調達原価"/>
    <s v="土地台帳_x000a_（平成25年5月2日時点評価）"/>
    <n v="1"/>
    <m/>
    <n v="17340649"/>
    <m/>
    <n v="0"/>
    <m/>
    <m/>
    <m/>
    <m/>
    <m/>
    <m/>
    <n v="0"/>
    <m/>
    <m/>
    <m/>
    <m/>
    <m/>
    <n v="0"/>
    <m/>
    <x v="6"/>
    <s v="OK"/>
    <s v="OK"/>
    <s v="一般会計"/>
    <m/>
    <m/>
    <m/>
    <n v="983.03"/>
    <s v="㎡"/>
    <m/>
    <s v="宅地"/>
    <x v="0"/>
    <n v="0"/>
    <s v="行政財産"/>
    <n v="11002"/>
  </r>
  <r>
    <n v="90000011"/>
    <m/>
    <s v="宇城市不知火町小曽部1895-1"/>
    <m/>
    <s v="環境衛生課"/>
    <x v="1"/>
    <x v="0"/>
    <x v="0"/>
    <s v="龍燈苑"/>
    <s v="一括"/>
    <s v="鉄筋コンクリート造"/>
    <n v="50"/>
    <d v="2010-04-14T00:00:00"/>
    <n v="2010"/>
    <d v="2010-04-14T00:00:00"/>
    <n v="461476007"/>
    <s v="取得原価"/>
    <s v="工事設計書"/>
    <n v="1"/>
    <m/>
    <n v="415328407"/>
    <m/>
    <n v="0"/>
    <m/>
    <m/>
    <m/>
    <m/>
    <m/>
    <m/>
    <n v="9229520"/>
    <m/>
    <m/>
    <m/>
    <m/>
    <m/>
    <n v="9229520"/>
    <m/>
    <x v="7"/>
    <s v="OK"/>
    <s v="OK"/>
    <s v="一般会計"/>
    <m/>
    <m/>
    <m/>
    <n v="2224.4299999999998"/>
    <s v="㎡"/>
    <n v="1"/>
    <m/>
    <x v="1"/>
    <n v="55377120"/>
    <s v="行政財産"/>
    <m/>
  </r>
  <r>
    <n v="90000012"/>
    <m/>
    <s v="宇城市不知火町小曽部1895-1"/>
    <m/>
    <s v="環境衛生課"/>
    <x v="1"/>
    <x v="0"/>
    <x v="0"/>
    <s v="龍燈苑 車庫"/>
    <s v="一括"/>
    <s v="鉄骨造"/>
    <n v="31"/>
    <d v="2010-04-14T00:00:00"/>
    <n v="2010"/>
    <d v="2010-04-14T00:00:00"/>
    <n v="14804756"/>
    <s v="取得原価"/>
    <s v="工事設計書"/>
    <n v="1"/>
    <m/>
    <n v="12361976"/>
    <m/>
    <n v="0"/>
    <m/>
    <m/>
    <m/>
    <m/>
    <m/>
    <m/>
    <n v="488556"/>
    <m/>
    <m/>
    <m/>
    <m/>
    <m/>
    <n v="488556"/>
    <m/>
    <x v="8"/>
    <s v="OK"/>
    <s v="OK"/>
    <s v="一般会計"/>
    <m/>
    <m/>
    <m/>
    <n v="126.1"/>
    <s v="㎡"/>
    <n v="1"/>
    <m/>
    <x v="1"/>
    <n v="2931336"/>
    <s v="行政財産"/>
    <m/>
  </r>
  <r>
    <n v="90000013"/>
    <m/>
    <s v="宇城市不知火町小曽部1895-1"/>
    <s v="炉機械室2F"/>
    <s v="環境衛生課"/>
    <x v="1"/>
    <x v="0"/>
    <x v="0"/>
    <s v="龍燈苑 煙道(排気装置)　　"/>
    <s v="一括"/>
    <m/>
    <n v="15"/>
    <d v="2011-04-01T00:00:00"/>
    <n v="2011"/>
    <d v="2011-04-01T00:00:00"/>
    <n v="3409649"/>
    <s v="取得原価"/>
    <s v="工事設計書"/>
    <n v="1"/>
    <m/>
    <n v="2495865"/>
    <m/>
    <n v="0"/>
    <m/>
    <m/>
    <m/>
    <m/>
    <m/>
    <m/>
    <n v="228446"/>
    <m/>
    <m/>
    <m/>
    <m/>
    <m/>
    <n v="228446"/>
    <m/>
    <x v="9"/>
    <s v="OK"/>
    <s v="OK"/>
    <s v="一般会計"/>
    <m/>
    <m/>
    <m/>
    <n v="2"/>
    <s v="系列"/>
    <m/>
    <m/>
    <x v="1"/>
    <n v="1142230"/>
    <s v="行政財産"/>
    <m/>
  </r>
  <r>
    <n v="90000014"/>
    <m/>
    <s v="宇城市不知火町小曽部1895-1"/>
    <s v="炉機械室2F"/>
    <s v="環境衛生課"/>
    <x v="1"/>
    <x v="0"/>
    <x v="0"/>
    <s v="龍燈苑 排気筒(排気装置)　　"/>
    <s v="一括"/>
    <m/>
    <n v="15"/>
    <d v="2011-04-01T00:00:00"/>
    <n v="2011"/>
    <d v="2011-04-01T00:00:00"/>
    <n v="2191916"/>
    <s v="取得原価"/>
    <s v="工事設計書"/>
    <n v="1"/>
    <m/>
    <n v="1604484"/>
    <m/>
    <n v="0"/>
    <m/>
    <m/>
    <m/>
    <m/>
    <m/>
    <m/>
    <n v="146858"/>
    <m/>
    <m/>
    <m/>
    <m/>
    <m/>
    <n v="146858"/>
    <m/>
    <x v="10"/>
    <s v="OK"/>
    <s v="OK"/>
    <s v="一般会計"/>
    <m/>
    <m/>
    <m/>
    <n v="2"/>
    <s v="基"/>
    <m/>
    <m/>
    <x v="1"/>
    <n v="734290"/>
    <s v="行政財産"/>
    <m/>
  </r>
  <r>
    <n v="90000015"/>
    <m/>
    <s v="宇城市不知火町小曽部1895-1"/>
    <m/>
    <s v="環境衛生課"/>
    <x v="1"/>
    <x v="0"/>
    <x v="0"/>
    <s v="龍燈苑 配管(附属設備Ⅱ)"/>
    <s v="一括"/>
    <m/>
    <n v="15"/>
    <d v="2011-04-01T00:00:00"/>
    <n v="2011"/>
    <d v="2011-04-01T00:00:00"/>
    <n v="8715490"/>
    <s v="取得原価"/>
    <s v="工事設計書"/>
    <n v="1"/>
    <m/>
    <n v="6379742"/>
    <m/>
    <n v="0"/>
    <m/>
    <m/>
    <m/>
    <m/>
    <m/>
    <m/>
    <n v="583937"/>
    <m/>
    <m/>
    <m/>
    <m/>
    <m/>
    <n v="583937"/>
    <m/>
    <x v="11"/>
    <s v="OK"/>
    <s v="OK"/>
    <s v="一般会計"/>
    <m/>
    <m/>
    <m/>
    <n v="1"/>
    <s v="式"/>
    <m/>
    <m/>
    <x v="1"/>
    <n v="2919685"/>
    <s v="行政財産"/>
    <m/>
  </r>
  <r>
    <n v="90000016"/>
    <m/>
    <s v="宇城市不知火町小曽部1895-1"/>
    <m/>
    <s v="環境衛生課"/>
    <x v="1"/>
    <x v="0"/>
    <x v="0"/>
    <s v="龍燈苑 高圧受電盤"/>
    <s v="一括"/>
    <m/>
    <n v="15"/>
    <d v="2010-04-14T00:00:00"/>
    <n v="2010"/>
    <d v="2010-04-14T00:00:00"/>
    <n v="1179159"/>
    <s v="取得原価"/>
    <s v="工事設計書"/>
    <n v="1"/>
    <m/>
    <n v="784144"/>
    <m/>
    <n v="0"/>
    <m/>
    <m/>
    <m/>
    <m/>
    <m/>
    <m/>
    <n v="79003"/>
    <m/>
    <m/>
    <m/>
    <m/>
    <m/>
    <n v="79003"/>
    <m/>
    <x v="12"/>
    <s v="OK"/>
    <s v="OK"/>
    <s v="一般会計"/>
    <m/>
    <m/>
    <m/>
    <n v="1"/>
    <s v="面"/>
    <m/>
    <m/>
    <x v="1"/>
    <n v="474018"/>
    <s v="行政財産"/>
    <m/>
  </r>
  <r>
    <n v="90000017"/>
    <m/>
    <s v="宇城市不知火町小曽部1895-1"/>
    <m/>
    <s v="環境衛生課"/>
    <x v="1"/>
    <x v="0"/>
    <x v="0"/>
    <s v="龍燈苑 低圧電灯盤"/>
    <s v="一括"/>
    <m/>
    <n v="15"/>
    <d v="2010-04-14T00:00:00"/>
    <n v="2010"/>
    <d v="2010-04-14T00:00:00"/>
    <n v="766452"/>
    <s v="取得原価"/>
    <s v="工事設計書"/>
    <n v="1"/>
    <m/>
    <n v="509692"/>
    <m/>
    <n v="0"/>
    <m/>
    <m/>
    <m/>
    <m/>
    <m/>
    <m/>
    <n v="51352"/>
    <m/>
    <m/>
    <m/>
    <m/>
    <m/>
    <n v="51352"/>
    <m/>
    <x v="13"/>
    <s v="OK"/>
    <s v="OK"/>
    <s v="一般会計"/>
    <m/>
    <m/>
    <m/>
    <n v="1"/>
    <s v="面"/>
    <m/>
    <m/>
    <x v="1"/>
    <n v="308112"/>
    <s v="行政財産"/>
    <m/>
  </r>
  <r>
    <n v="90000018"/>
    <m/>
    <s v="宇城市不知火町小曽部1895-1"/>
    <m/>
    <s v="環境衛生課"/>
    <x v="1"/>
    <x v="0"/>
    <x v="0"/>
    <s v="龍燈苑 低圧動力盤"/>
    <s v="一括"/>
    <m/>
    <n v="15"/>
    <d v="2010-04-14T00:00:00"/>
    <n v="2010"/>
    <d v="2010-04-14T00:00:00"/>
    <n v="824147"/>
    <s v="取得原価"/>
    <s v="工事設計書"/>
    <n v="1"/>
    <m/>
    <n v="548062"/>
    <m/>
    <n v="0"/>
    <m/>
    <m/>
    <m/>
    <m/>
    <m/>
    <m/>
    <n v="55217"/>
    <m/>
    <m/>
    <m/>
    <m/>
    <m/>
    <n v="55217"/>
    <m/>
    <x v="14"/>
    <s v="OK"/>
    <s v="OK"/>
    <s v="一般会計"/>
    <m/>
    <m/>
    <m/>
    <n v="1"/>
    <s v="面"/>
    <m/>
    <m/>
    <x v="1"/>
    <n v="331302"/>
    <s v="行政財産"/>
    <m/>
  </r>
  <r>
    <n v="90000019"/>
    <m/>
    <s v="宇城市不知火町小曽部1895-1"/>
    <m/>
    <s v="環境衛生課"/>
    <x v="1"/>
    <x v="0"/>
    <x v="0"/>
    <s v="龍燈苑 非常動力電灯盤"/>
    <s v="一括"/>
    <m/>
    <n v="15"/>
    <d v="2010-04-14T00:00:00"/>
    <n v="2010"/>
    <d v="2010-04-14T00:00:00"/>
    <n v="1084324"/>
    <s v="取得原価"/>
    <s v="工事設計書"/>
    <n v="1"/>
    <m/>
    <n v="721079"/>
    <m/>
    <n v="0"/>
    <m/>
    <m/>
    <m/>
    <m/>
    <m/>
    <m/>
    <n v="72649"/>
    <m/>
    <m/>
    <m/>
    <m/>
    <m/>
    <n v="72649"/>
    <m/>
    <x v="15"/>
    <s v="OK"/>
    <s v="OK"/>
    <s v="一般会計"/>
    <m/>
    <m/>
    <m/>
    <n v="1"/>
    <s v="面"/>
    <m/>
    <m/>
    <x v="1"/>
    <n v="435894"/>
    <s v="行政財産"/>
    <m/>
  </r>
  <r>
    <n v="90000020"/>
    <m/>
    <s v="宇城市不知火町小曽部1895-1"/>
    <m/>
    <s v="環境衛生課"/>
    <x v="1"/>
    <x v="0"/>
    <x v="0"/>
    <s v="龍燈苑 低圧コンデンサー盤"/>
    <s v="一括"/>
    <m/>
    <n v="15"/>
    <d v="2010-04-14T00:00:00"/>
    <n v="2010"/>
    <d v="2010-04-14T00:00:00"/>
    <n v="902685"/>
    <s v="取得原価"/>
    <s v="工事設計書"/>
    <n v="1"/>
    <m/>
    <n v="600290"/>
    <m/>
    <n v="0"/>
    <m/>
    <m/>
    <m/>
    <m/>
    <m/>
    <m/>
    <n v="60479"/>
    <m/>
    <m/>
    <m/>
    <m/>
    <m/>
    <n v="60479"/>
    <m/>
    <x v="16"/>
    <s v="OK"/>
    <s v="OK"/>
    <s v="一般会計"/>
    <m/>
    <m/>
    <m/>
    <n v="1"/>
    <s v="面"/>
    <m/>
    <m/>
    <x v="1"/>
    <n v="362874"/>
    <s v="行政財産"/>
    <m/>
  </r>
  <r>
    <n v="90000021"/>
    <m/>
    <s v="宇城市不知火町小曽部1895-1"/>
    <m/>
    <s v="環境衛生課"/>
    <x v="1"/>
    <x v="0"/>
    <x v="0"/>
    <s v="龍燈苑 自家発電設備"/>
    <s v="一括"/>
    <m/>
    <n v="15"/>
    <d v="2010-04-14T00:00:00"/>
    <n v="2010"/>
    <d v="2010-04-14T00:00:00"/>
    <n v="6140884"/>
    <s v="取得原価"/>
    <s v="工事設計書"/>
    <n v="1"/>
    <m/>
    <n v="4083689"/>
    <m/>
    <n v="0"/>
    <m/>
    <m/>
    <m/>
    <m/>
    <m/>
    <m/>
    <n v="411439"/>
    <m/>
    <m/>
    <m/>
    <m/>
    <m/>
    <n v="411439"/>
    <m/>
    <x v="17"/>
    <s v="OK"/>
    <s v="OK"/>
    <s v="一般会計"/>
    <m/>
    <m/>
    <m/>
    <n v="1"/>
    <s v="基"/>
    <m/>
    <m/>
    <x v="1"/>
    <n v="2468634"/>
    <s v="行政財産"/>
    <m/>
  </r>
  <r>
    <n v="90000022"/>
    <m/>
    <s v="宇城市不知火町小曽部1895-1"/>
    <m/>
    <s v="環境衛生課"/>
    <x v="1"/>
    <x v="0"/>
    <x v="0"/>
    <s v="龍燈苑 電気設備"/>
    <s v="一括"/>
    <m/>
    <n v="15"/>
    <d v="2010-04-14T00:00:00"/>
    <n v="2010"/>
    <d v="2010-04-14T00:00:00"/>
    <n v="41632862"/>
    <s v="取得原価"/>
    <s v="工事設計書"/>
    <n v="1"/>
    <m/>
    <n v="27685857"/>
    <m/>
    <n v="0"/>
    <m/>
    <m/>
    <m/>
    <m/>
    <m/>
    <m/>
    <n v="2789401"/>
    <m/>
    <m/>
    <m/>
    <m/>
    <m/>
    <n v="2789401"/>
    <m/>
    <x v="18"/>
    <s v="OK"/>
    <s v="OK"/>
    <s v="一般会計"/>
    <m/>
    <m/>
    <m/>
    <n v="1"/>
    <s v="式"/>
    <m/>
    <m/>
    <x v="1"/>
    <n v="16736406"/>
    <s v="行政財産"/>
    <m/>
  </r>
  <r>
    <n v="90000023"/>
    <m/>
    <s v="宇城市不知火町小曽部1895-1"/>
    <m/>
    <s v="環境衛生課"/>
    <x v="1"/>
    <x v="0"/>
    <x v="0"/>
    <s v="龍燈苑 給排水衛生設備"/>
    <s v="一括"/>
    <m/>
    <n v="15"/>
    <d v="2010-04-14T00:00:00"/>
    <n v="2010"/>
    <d v="2010-04-14T00:00:00"/>
    <n v="44663536"/>
    <s v="取得原価"/>
    <s v="工事設計書"/>
    <n v="1"/>
    <m/>
    <n v="29701256"/>
    <m/>
    <n v="0"/>
    <m/>
    <m/>
    <m/>
    <m/>
    <m/>
    <m/>
    <n v="2992456"/>
    <m/>
    <m/>
    <m/>
    <m/>
    <m/>
    <n v="2992456"/>
    <m/>
    <x v="19"/>
    <s v="OK"/>
    <s v="OK"/>
    <s v="一般会計"/>
    <m/>
    <m/>
    <m/>
    <n v="1"/>
    <s v="式"/>
    <m/>
    <m/>
    <x v="1"/>
    <n v="17954736"/>
    <s v="行政財産"/>
    <m/>
  </r>
  <r>
    <n v="90000024"/>
    <m/>
    <s v="宇城市不知火町小曽部1895-1"/>
    <m/>
    <s v="環境衛生課"/>
    <x v="1"/>
    <x v="0"/>
    <x v="1"/>
    <s v="龍燈苑 ST-1　合併処理浄化槽"/>
    <s v="一括"/>
    <s v="FRP製"/>
    <n v="10"/>
    <d v="2010-04-14T00:00:00"/>
    <n v="2010"/>
    <d v="2010-04-14T00:00:00"/>
    <n v="2236299"/>
    <s v="取得原価"/>
    <s v="工事設計書"/>
    <n v="1"/>
    <m/>
    <n v="1118154"/>
    <m/>
    <n v="0"/>
    <m/>
    <m/>
    <m/>
    <m/>
    <m/>
    <m/>
    <n v="223629"/>
    <m/>
    <m/>
    <m/>
    <m/>
    <m/>
    <n v="223629"/>
    <m/>
    <x v="20"/>
    <s v="OK"/>
    <s v="OK"/>
    <s v="一般会計"/>
    <m/>
    <m/>
    <m/>
    <n v="1"/>
    <s v="台"/>
    <m/>
    <m/>
    <x v="1"/>
    <n v="1341774"/>
    <s v="行政財産"/>
    <m/>
  </r>
  <r>
    <n v="90000025"/>
    <m/>
    <s v="宇城市不知火町小曽部1895-1"/>
    <m/>
    <s v="環境衛生課"/>
    <x v="1"/>
    <x v="0"/>
    <x v="1"/>
    <s v="龍燈苑 駐車場舗装"/>
    <s v="一括"/>
    <s v="アスファルト舗装"/>
    <n v="10"/>
    <d v="2012-08-27T00:00:00"/>
    <n v="2012"/>
    <d v="2012-08-27T00:00:00"/>
    <n v="16101641"/>
    <s v="取得原価"/>
    <s v="工事設計書"/>
    <n v="1"/>
    <m/>
    <n v="11271149"/>
    <m/>
    <n v="0"/>
    <m/>
    <m/>
    <m/>
    <m/>
    <m/>
    <m/>
    <n v="1610164"/>
    <m/>
    <m/>
    <m/>
    <m/>
    <m/>
    <n v="1610164"/>
    <m/>
    <x v="21"/>
    <s v="OK"/>
    <s v="OK"/>
    <s v="一般会計"/>
    <m/>
    <m/>
    <m/>
    <n v="2573"/>
    <s v="㎡"/>
    <m/>
    <m/>
    <x v="1"/>
    <n v="6440656"/>
    <s v="行政財産"/>
    <m/>
  </r>
  <r>
    <n v="90000026"/>
    <m/>
    <s v="宇城市不知火町小曽部1895-1"/>
    <m/>
    <s v="環境衛生課"/>
    <x v="1"/>
    <x v="0"/>
    <x v="1"/>
    <s v="龍燈苑 側溝"/>
    <s v="一括"/>
    <m/>
    <n v="40"/>
    <d v="2012-08-27T00:00:00"/>
    <n v="2012"/>
    <d v="2012-08-27T00:00:00"/>
    <n v="3048792"/>
    <s v="取得原価"/>
    <s v="工事設計書"/>
    <n v="1"/>
    <m/>
    <n v="2820135"/>
    <m/>
    <n v="0"/>
    <m/>
    <m/>
    <m/>
    <m/>
    <m/>
    <m/>
    <n v="76219"/>
    <m/>
    <m/>
    <m/>
    <m/>
    <m/>
    <n v="76219"/>
    <m/>
    <x v="22"/>
    <s v="OK"/>
    <s v="OK"/>
    <s v="一般会計"/>
    <m/>
    <m/>
    <m/>
    <n v="1"/>
    <s v="式"/>
    <m/>
    <m/>
    <x v="1"/>
    <n v="304876"/>
    <s v="行政財産"/>
    <m/>
  </r>
  <r>
    <n v="90000027"/>
    <m/>
    <s v="宇城市不知火町小曽部1895-1"/>
    <m/>
    <s v="環境衛生課"/>
    <x v="1"/>
    <x v="0"/>
    <x v="1"/>
    <s v="龍燈苑 屋外附帯設備"/>
    <s v="一括"/>
    <m/>
    <n v="40"/>
    <d v="2012-03-19T00:00:00"/>
    <n v="2011"/>
    <d v="2012-03-19T00:00:00"/>
    <n v="47543328"/>
    <s v="取得原価"/>
    <s v="事業経費一覧"/>
    <n v="1"/>
    <m/>
    <n v="42788996"/>
    <m/>
    <n v="0"/>
    <m/>
    <m/>
    <m/>
    <m/>
    <m/>
    <m/>
    <n v="1188583"/>
    <m/>
    <m/>
    <m/>
    <m/>
    <m/>
    <n v="1188583"/>
    <m/>
    <x v="23"/>
    <s v="OK"/>
    <s v="OK"/>
    <s v="一般会計"/>
    <m/>
    <m/>
    <m/>
    <n v="1"/>
    <s v="式"/>
    <m/>
    <m/>
    <x v="1"/>
    <n v="5942915"/>
    <s v="行政財産"/>
    <m/>
  </r>
  <r>
    <n v="90000028"/>
    <m/>
    <s v="宇城市不知火町小曽部1895-1"/>
    <m/>
    <s v="環境衛生課"/>
    <x v="1"/>
    <x v="0"/>
    <x v="1"/>
    <s v="龍燈苑 景石・六方石工　やすらぎの庭（石庭）"/>
    <s v="一括"/>
    <m/>
    <n v="40"/>
    <d v="2012-03-19T00:00:00"/>
    <n v="2011"/>
    <d v="2012-03-19T00:00:00"/>
    <n v="2179558"/>
    <s v="取得原価"/>
    <s v="工事設計書"/>
    <n v="1"/>
    <m/>
    <n v="1961606"/>
    <m/>
    <n v="0"/>
    <m/>
    <m/>
    <m/>
    <m/>
    <m/>
    <m/>
    <n v="54488"/>
    <m/>
    <m/>
    <m/>
    <m/>
    <m/>
    <n v="54488"/>
    <m/>
    <x v="24"/>
    <s v="OK"/>
    <s v="OK"/>
    <s v="一般会計"/>
    <m/>
    <m/>
    <m/>
    <n v="1"/>
    <s v="式"/>
    <m/>
    <m/>
    <x v="1"/>
    <n v="272440"/>
    <s v="行政財産"/>
    <m/>
  </r>
  <r>
    <n v="90000029"/>
    <m/>
    <s v="宇城市不知火町小曽部1895-1"/>
    <m/>
    <s v="環境衛生課"/>
    <x v="1"/>
    <x v="0"/>
    <x v="1"/>
    <s v="龍燈苑 モニュメント（希望）"/>
    <s v="一括"/>
    <s v="石造"/>
    <n v="50"/>
    <d v="2010-04-14T00:00:00"/>
    <n v="2010"/>
    <d v="2010-04-14T00:00:00"/>
    <n v="4047315"/>
    <s v="取得原価"/>
    <s v="工事設計書"/>
    <n v="1"/>
    <m/>
    <n v="3642585"/>
    <m/>
    <n v="0"/>
    <m/>
    <m/>
    <m/>
    <m/>
    <m/>
    <m/>
    <n v="80946"/>
    <m/>
    <m/>
    <m/>
    <m/>
    <m/>
    <n v="80946"/>
    <m/>
    <x v="25"/>
    <s v="OK"/>
    <s v="OK"/>
    <s v="一般会計"/>
    <m/>
    <m/>
    <m/>
    <n v="1"/>
    <s v="箇所"/>
    <m/>
    <m/>
    <x v="1"/>
    <n v="485676"/>
    <s v="行政財産"/>
    <m/>
  </r>
  <r>
    <n v="90000030"/>
    <m/>
    <s v="宇城市不知火町小曽部1895-1"/>
    <m/>
    <s v="環境衛生課"/>
    <x v="1"/>
    <x v="0"/>
    <x v="1"/>
    <s v="龍燈苑 施設入口看板"/>
    <s v="一括"/>
    <s v="石造"/>
    <n v="50"/>
    <d v="2010-04-14T00:00:00"/>
    <n v="2010"/>
    <d v="2010-04-14T00:00:00"/>
    <n v="550574"/>
    <s v="取得原価"/>
    <s v="工事設計書"/>
    <n v="1"/>
    <m/>
    <n v="495519"/>
    <m/>
    <n v="0"/>
    <m/>
    <m/>
    <m/>
    <m/>
    <m/>
    <m/>
    <n v="11011"/>
    <m/>
    <m/>
    <m/>
    <m/>
    <m/>
    <n v="11011"/>
    <m/>
    <x v="26"/>
    <s v="OK"/>
    <s v="OK"/>
    <s v="一般会計"/>
    <m/>
    <m/>
    <m/>
    <n v="1"/>
    <s v="箇所"/>
    <m/>
    <m/>
    <x v="1"/>
    <n v="66066"/>
    <s v="行政財産"/>
    <m/>
  </r>
  <r>
    <n v="90000031"/>
    <m/>
    <s v="宇城市不知火町小曽部1895-1"/>
    <s v="炉機械室1F"/>
    <s v="環境衛生課"/>
    <x v="1"/>
    <x v="1"/>
    <x v="2"/>
    <s v="龍燈苑 主焼却炉(炉設備)　　No.1　"/>
    <s v="一括"/>
    <m/>
    <n v="6"/>
    <d v="2011-04-01T00:00:00"/>
    <n v="2011"/>
    <d v="2011-04-01T00:00:00"/>
    <n v="4181606"/>
    <s v="取得原価"/>
    <s v="工事設計書"/>
    <n v="1"/>
    <m/>
    <n v="1388294"/>
    <m/>
    <n v="0"/>
    <m/>
    <m/>
    <m/>
    <m/>
    <m/>
    <m/>
    <n v="698328"/>
    <m/>
    <m/>
    <m/>
    <m/>
    <m/>
    <n v="698328"/>
    <m/>
    <x v="27"/>
    <s v="OK"/>
    <s v="OK"/>
    <s v="一般会計"/>
    <m/>
    <m/>
    <m/>
    <n v="1"/>
    <s v="基"/>
    <m/>
    <m/>
    <x v="1"/>
    <n v="3491640"/>
    <s v="行政財産"/>
    <m/>
  </r>
  <r>
    <n v="90000032"/>
    <m/>
    <s v="宇城市不知火町小曽部1895-1"/>
    <s v="炉機械室1F"/>
    <s v="環境衛生課"/>
    <x v="1"/>
    <x v="1"/>
    <x v="2"/>
    <s v="龍燈苑 主焼却炉(炉設備)　　No.2"/>
    <s v="一括"/>
    <m/>
    <n v="6"/>
    <d v="2011-04-01T00:00:00"/>
    <n v="2011"/>
    <d v="2011-04-01T00:00:00"/>
    <n v="4181605"/>
    <s v="取得原価"/>
    <s v="工事設計書"/>
    <n v="1"/>
    <m/>
    <n v="1388293"/>
    <m/>
    <n v="0"/>
    <m/>
    <m/>
    <m/>
    <m/>
    <m/>
    <m/>
    <n v="698328"/>
    <m/>
    <m/>
    <m/>
    <m/>
    <m/>
    <n v="698328"/>
    <m/>
    <x v="28"/>
    <s v="OK"/>
    <s v="OK"/>
    <s v="一般会計"/>
    <m/>
    <m/>
    <m/>
    <n v="1"/>
    <s v="基"/>
    <m/>
    <m/>
    <x v="1"/>
    <n v="3491640"/>
    <s v="行政財産"/>
    <m/>
  </r>
  <r>
    <n v="90000033"/>
    <m/>
    <s v="宇城市不知火町小曽部1895-1"/>
    <s v="炉機械室1F"/>
    <s v="環境衛生課"/>
    <x v="1"/>
    <x v="1"/>
    <x v="2"/>
    <s v="龍燈苑 主焼却炉(炉設備)　　No.3"/>
    <s v="一括"/>
    <m/>
    <n v="6"/>
    <d v="2011-04-01T00:00:00"/>
    <n v="2011"/>
    <d v="2011-04-01T00:00:00"/>
    <n v="4181605"/>
    <s v="取得原価"/>
    <s v="工事設計書"/>
    <n v="1"/>
    <m/>
    <n v="1388293"/>
    <m/>
    <n v="0"/>
    <m/>
    <m/>
    <m/>
    <m/>
    <m/>
    <m/>
    <n v="698328"/>
    <m/>
    <m/>
    <m/>
    <m/>
    <m/>
    <n v="698328"/>
    <m/>
    <x v="28"/>
    <s v="OK"/>
    <s v="OK"/>
    <s v="一般会計"/>
    <m/>
    <m/>
    <m/>
    <n v="1"/>
    <s v="基"/>
    <m/>
    <m/>
    <x v="1"/>
    <n v="3491640"/>
    <s v="行政財産"/>
    <m/>
  </r>
  <r>
    <n v="90000034"/>
    <m/>
    <s v="宇城市不知火町小曽部1895-1"/>
    <s v="炉機械室1F"/>
    <s v="環境衛生課"/>
    <x v="1"/>
    <x v="1"/>
    <x v="2"/>
    <s v="龍燈苑 主焼却炉(炉設備)　　No.4"/>
    <s v="一括"/>
    <m/>
    <n v="6"/>
    <d v="2011-04-01T00:00:00"/>
    <n v="2011"/>
    <d v="2011-04-01T00:00:00"/>
    <n v="4181605"/>
    <s v="取得原価"/>
    <s v="工事設計書"/>
    <n v="1"/>
    <m/>
    <n v="1388293"/>
    <m/>
    <n v="0"/>
    <m/>
    <m/>
    <m/>
    <m/>
    <m/>
    <m/>
    <n v="698328"/>
    <m/>
    <m/>
    <m/>
    <m/>
    <m/>
    <n v="698328"/>
    <m/>
    <x v="28"/>
    <s v="OK"/>
    <s v="OK"/>
    <s v="一般会計"/>
    <m/>
    <m/>
    <m/>
    <n v="1"/>
    <s v="基"/>
    <m/>
    <m/>
    <x v="1"/>
    <n v="3491640"/>
    <s v="行政財産"/>
    <m/>
  </r>
  <r>
    <n v="90000035"/>
    <m/>
    <s v="宇城市不知火町小曽部1895-1"/>
    <s v="炉機械室1F"/>
    <s v="環境衛生課"/>
    <x v="1"/>
    <x v="1"/>
    <x v="2"/>
    <s v="龍燈苑 再燃焼却炉(炉設備)　　No.1"/>
    <s v="一括"/>
    <m/>
    <n v="6"/>
    <d v="2011-04-01T00:00:00"/>
    <n v="2011"/>
    <d v="2011-04-01T00:00:00"/>
    <n v="3307446"/>
    <s v="取得原価"/>
    <s v="工事設計書"/>
    <n v="1"/>
    <m/>
    <n v="1098074"/>
    <m/>
    <n v="0"/>
    <m/>
    <m/>
    <m/>
    <m/>
    <m/>
    <m/>
    <n v="552343"/>
    <m/>
    <m/>
    <m/>
    <m/>
    <m/>
    <n v="552343"/>
    <m/>
    <x v="29"/>
    <s v="OK"/>
    <s v="OK"/>
    <s v="一般会計"/>
    <m/>
    <m/>
    <m/>
    <n v="1"/>
    <s v="基"/>
    <m/>
    <m/>
    <x v="1"/>
    <n v="2761715"/>
    <s v="行政財産"/>
    <m/>
  </r>
  <r>
    <n v="90000036"/>
    <m/>
    <s v="宇城市不知火町小曽部1895-1"/>
    <s v="炉機械室1F"/>
    <s v="環境衛生課"/>
    <x v="1"/>
    <x v="1"/>
    <x v="2"/>
    <s v="龍燈苑 再燃焼却炉(炉設備)　　No.2"/>
    <s v="一括"/>
    <m/>
    <n v="6"/>
    <d v="2011-04-01T00:00:00"/>
    <n v="2011"/>
    <d v="2011-04-01T00:00:00"/>
    <n v="3307447"/>
    <s v="取得原価"/>
    <s v="工事設計書"/>
    <n v="1"/>
    <m/>
    <n v="1098075"/>
    <m/>
    <n v="0"/>
    <m/>
    <m/>
    <m/>
    <m/>
    <m/>
    <m/>
    <n v="552343"/>
    <m/>
    <m/>
    <m/>
    <m/>
    <m/>
    <n v="552343"/>
    <m/>
    <x v="30"/>
    <s v="OK"/>
    <s v="OK"/>
    <s v="一般会計"/>
    <m/>
    <m/>
    <m/>
    <n v="1"/>
    <s v="基"/>
    <m/>
    <m/>
    <x v="1"/>
    <n v="2761715"/>
    <s v="行政財産"/>
    <m/>
  </r>
  <r>
    <n v="90000037"/>
    <m/>
    <s v="宇城市不知火町小曽部1895-1"/>
    <s v="炉機械室1F"/>
    <s v="環境衛生課"/>
    <x v="1"/>
    <x v="1"/>
    <x v="2"/>
    <s v="龍燈苑 再燃焼却炉(炉設備)　　No.3"/>
    <s v="一括"/>
    <m/>
    <n v="6"/>
    <d v="2011-04-01T00:00:00"/>
    <n v="2011"/>
    <d v="2011-04-01T00:00:00"/>
    <n v="3307447"/>
    <s v="取得原価"/>
    <s v="工事設計書"/>
    <n v="1"/>
    <m/>
    <n v="1098075"/>
    <m/>
    <n v="0"/>
    <m/>
    <m/>
    <m/>
    <m/>
    <m/>
    <m/>
    <n v="552343"/>
    <m/>
    <m/>
    <m/>
    <m/>
    <m/>
    <n v="552343"/>
    <m/>
    <x v="30"/>
    <s v="OK"/>
    <s v="OK"/>
    <s v="一般会計"/>
    <m/>
    <m/>
    <m/>
    <n v="1"/>
    <s v="基"/>
    <m/>
    <m/>
    <x v="1"/>
    <n v="2761715"/>
    <s v="行政財産"/>
    <m/>
  </r>
  <r>
    <n v="90000038"/>
    <m/>
    <s v="宇城市不知火町小曽部1895-1"/>
    <s v="炉機械室1F"/>
    <s v="環境衛生課"/>
    <x v="1"/>
    <x v="1"/>
    <x v="2"/>
    <s v="龍燈苑 再燃焼却炉(炉設備)　　No.4"/>
    <s v="一括"/>
    <m/>
    <n v="6"/>
    <d v="2011-04-01T00:00:00"/>
    <n v="2011"/>
    <d v="2011-04-01T00:00:00"/>
    <n v="3307447"/>
    <s v="取得原価"/>
    <s v="工事設計書"/>
    <n v="1"/>
    <m/>
    <n v="1098075"/>
    <m/>
    <n v="0"/>
    <m/>
    <m/>
    <m/>
    <m/>
    <m/>
    <m/>
    <n v="552343"/>
    <m/>
    <m/>
    <m/>
    <m/>
    <m/>
    <n v="552343"/>
    <m/>
    <x v="30"/>
    <s v="OK"/>
    <s v="OK"/>
    <s v="一般会計"/>
    <m/>
    <m/>
    <m/>
    <n v="1"/>
    <s v="基"/>
    <m/>
    <m/>
    <x v="1"/>
    <n v="2761715"/>
    <s v="行政財産"/>
    <m/>
  </r>
  <r>
    <n v="90000039"/>
    <m/>
    <s v="宇城市不知火町小曽部1895-1"/>
    <s v="炉機械室1F"/>
    <s v="環境衛生課"/>
    <x v="1"/>
    <x v="1"/>
    <x v="2"/>
    <s v="龍燈苑 炉内台車(炉設備)　　　No.1"/>
    <s v="一括"/>
    <m/>
    <n v="6"/>
    <d v="2011-04-01T00:00:00"/>
    <n v="2011"/>
    <d v="2011-04-01T00:00:00"/>
    <n v="730639"/>
    <s v="取得原価"/>
    <s v="工事設計書"/>
    <n v="1"/>
    <m/>
    <n v="242575"/>
    <m/>
    <n v="0"/>
    <m/>
    <m/>
    <m/>
    <m/>
    <m/>
    <m/>
    <n v="122016"/>
    <m/>
    <m/>
    <m/>
    <m/>
    <m/>
    <n v="122016"/>
    <m/>
    <x v="31"/>
    <s v="OK"/>
    <s v="OK"/>
    <s v="一般会計"/>
    <m/>
    <m/>
    <m/>
    <n v="1"/>
    <s v="基"/>
    <m/>
    <m/>
    <x v="1"/>
    <n v="610080"/>
    <s v="行政財産"/>
    <m/>
  </r>
  <r>
    <n v="90000040"/>
    <m/>
    <s v="宇城市不知火町小曽部1895-1"/>
    <s v="炉機械室1F"/>
    <s v="環境衛生課"/>
    <x v="1"/>
    <x v="1"/>
    <x v="2"/>
    <s v="龍燈苑 炉内台車(炉設備)　　　No.2"/>
    <s v="一括"/>
    <m/>
    <n v="6"/>
    <d v="2011-04-01T00:00:00"/>
    <n v="2011"/>
    <d v="2011-04-01T00:00:00"/>
    <n v="730639"/>
    <s v="取得原価"/>
    <s v="工事設計書"/>
    <n v="1"/>
    <m/>
    <n v="242575"/>
    <m/>
    <n v="0"/>
    <m/>
    <m/>
    <m/>
    <m/>
    <m/>
    <m/>
    <n v="122016"/>
    <m/>
    <m/>
    <m/>
    <m/>
    <m/>
    <n v="122016"/>
    <m/>
    <x v="31"/>
    <s v="OK"/>
    <s v="OK"/>
    <s v="一般会計"/>
    <m/>
    <m/>
    <m/>
    <n v="1"/>
    <s v="基"/>
    <m/>
    <m/>
    <x v="1"/>
    <n v="610080"/>
    <s v="行政財産"/>
    <m/>
  </r>
  <r>
    <n v="90000041"/>
    <m/>
    <s v="宇城市不知火町小曽部1895-1"/>
    <s v="炉機械室1F"/>
    <s v="環境衛生課"/>
    <x v="1"/>
    <x v="1"/>
    <x v="2"/>
    <s v="龍燈苑 炉内台車(炉設備)　　　No.3"/>
    <s v="一括"/>
    <m/>
    <n v="6"/>
    <d v="2011-04-01T00:00:00"/>
    <n v="2011"/>
    <d v="2011-04-01T00:00:00"/>
    <n v="730640"/>
    <s v="取得原価"/>
    <s v="工事設計書"/>
    <n v="1"/>
    <m/>
    <n v="242576"/>
    <m/>
    <n v="0"/>
    <m/>
    <m/>
    <m/>
    <m/>
    <m/>
    <m/>
    <n v="122016"/>
    <m/>
    <m/>
    <m/>
    <m/>
    <m/>
    <n v="122016"/>
    <m/>
    <x v="32"/>
    <s v="OK"/>
    <s v="OK"/>
    <s v="一般会計"/>
    <m/>
    <m/>
    <m/>
    <n v="1"/>
    <s v="基"/>
    <m/>
    <m/>
    <x v="1"/>
    <n v="610080"/>
    <s v="行政財産"/>
    <m/>
  </r>
  <r>
    <n v="90000042"/>
    <m/>
    <s v="宇城市不知火町小曽部1895-1"/>
    <s v="炉機械室1F"/>
    <s v="環境衛生課"/>
    <x v="1"/>
    <x v="1"/>
    <x v="2"/>
    <s v="龍燈苑 炉内台車(炉設備)　　　No.4"/>
    <s v="一括"/>
    <m/>
    <n v="6"/>
    <d v="2011-04-01T00:00:00"/>
    <n v="2011"/>
    <d v="2011-04-01T00:00:00"/>
    <n v="730640"/>
    <s v="取得原価"/>
    <s v="工事設計書"/>
    <n v="1"/>
    <m/>
    <n v="242576"/>
    <m/>
    <n v="0"/>
    <m/>
    <m/>
    <m/>
    <m/>
    <m/>
    <m/>
    <n v="122016"/>
    <m/>
    <m/>
    <m/>
    <m/>
    <m/>
    <n v="122016"/>
    <m/>
    <x v="32"/>
    <s v="OK"/>
    <s v="OK"/>
    <s v="一般会計"/>
    <m/>
    <m/>
    <m/>
    <n v="1"/>
    <s v="基"/>
    <m/>
    <m/>
    <x v="1"/>
    <n v="610080"/>
    <s v="行政財産"/>
    <m/>
  </r>
  <r>
    <n v="90000043"/>
    <m/>
    <s v="宇城市不知火町小曽部1895-1"/>
    <s v="炉機械室1F"/>
    <s v="環境衛生課"/>
    <x v="1"/>
    <x v="1"/>
    <x v="2"/>
    <s v="龍燈苑 主焼却用バーナー(燃焼設備)　No.1"/>
    <s v="一括"/>
    <m/>
    <n v="6"/>
    <d v="2011-04-01T00:00:00"/>
    <n v="2011"/>
    <d v="2011-04-01T00:00:00"/>
    <n v="1217731"/>
    <s v="取得原価"/>
    <s v="工事設計書"/>
    <n v="1"/>
    <m/>
    <n v="404287"/>
    <m/>
    <n v="0"/>
    <m/>
    <m/>
    <m/>
    <m/>
    <m/>
    <m/>
    <n v="203361"/>
    <m/>
    <m/>
    <m/>
    <m/>
    <m/>
    <n v="203361"/>
    <m/>
    <x v="33"/>
    <s v="OK"/>
    <s v="OK"/>
    <s v="一般会計"/>
    <m/>
    <m/>
    <m/>
    <n v="1"/>
    <s v="基"/>
    <m/>
    <m/>
    <x v="1"/>
    <n v="1016805"/>
    <s v="行政財産"/>
    <m/>
  </r>
  <r>
    <n v="90000044"/>
    <m/>
    <s v="宇城市不知火町小曽部1895-1"/>
    <s v="炉機械室1F"/>
    <s v="環境衛生課"/>
    <x v="1"/>
    <x v="1"/>
    <x v="2"/>
    <s v="龍燈苑 主焼却用バーナー(燃焼設備)　No.2"/>
    <s v="一括"/>
    <m/>
    <n v="6"/>
    <d v="2011-04-01T00:00:00"/>
    <n v="2011"/>
    <d v="2011-04-01T00:00:00"/>
    <n v="1217732"/>
    <s v="取得原価"/>
    <s v="工事設計書"/>
    <n v="1"/>
    <m/>
    <n v="404288"/>
    <m/>
    <n v="0"/>
    <m/>
    <m/>
    <m/>
    <m/>
    <m/>
    <m/>
    <n v="203361"/>
    <m/>
    <m/>
    <m/>
    <m/>
    <m/>
    <n v="203361"/>
    <m/>
    <x v="34"/>
    <s v="OK"/>
    <s v="OK"/>
    <s v="一般会計"/>
    <m/>
    <m/>
    <m/>
    <n v="1"/>
    <s v="基"/>
    <m/>
    <m/>
    <x v="1"/>
    <n v="1016805"/>
    <s v="行政財産"/>
    <m/>
  </r>
  <r>
    <n v="90000045"/>
    <m/>
    <s v="宇城市不知火町小曽部1895-1"/>
    <s v="炉機械室1F"/>
    <s v="環境衛生課"/>
    <x v="1"/>
    <x v="1"/>
    <x v="2"/>
    <s v="龍燈苑 主焼却用バーナー(燃焼設備)　No.3"/>
    <s v="一括"/>
    <m/>
    <n v="6"/>
    <d v="2011-04-01T00:00:00"/>
    <n v="2011"/>
    <d v="2011-04-01T00:00:00"/>
    <n v="1217732"/>
    <s v="取得原価"/>
    <s v="工事設計書"/>
    <n v="1"/>
    <m/>
    <n v="404288"/>
    <m/>
    <n v="0"/>
    <m/>
    <m/>
    <m/>
    <m/>
    <m/>
    <m/>
    <n v="203361"/>
    <m/>
    <m/>
    <m/>
    <m/>
    <m/>
    <n v="203361"/>
    <m/>
    <x v="34"/>
    <s v="OK"/>
    <s v="OK"/>
    <s v="一般会計"/>
    <m/>
    <m/>
    <m/>
    <n v="1"/>
    <s v="基"/>
    <m/>
    <m/>
    <x v="1"/>
    <n v="1016805"/>
    <s v="行政財産"/>
    <m/>
  </r>
  <r>
    <n v="90000046"/>
    <m/>
    <s v="宇城市不知火町小曽部1895-1"/>
    <s v="炉機械室1F"/>
    <s v="環境衛生課"/>
    <x v="1"/>
    <x v="1"/>
    <x v="2"/>
    <s v="龍燈苑 主焼却用バーナー(燃焼設備)　No.4"/>
    <s v="一括"/>
    <m/>
    <n v="6"/>
    <d v="2011-04-01T00:00:00"/>
    <n v="2011"/>
    <d v="2011-04-01T00:00:00"/>
    <n v="1217732"/>
    <s v="取得原価"/>
    <s v="工事設計書"/>
    <n v="1"/>
    <m/>
    <n v="404288"/>
    <m/>
    <n v="0"/>
    <m/>
    <m/>
    <m/>
    <m/>
    <m/>
    <m/>
    <n v="203361"/>
    <m/>
    <m/>
    <m/>
    <m/>
    <m/>
    <n v="203361"/>
    <m/>
    <x v="34"/>
    <s v="OK"/>
    <s v="OK"/>
    <s v="一般会計"/>
    <m/>
    <m/>
    <m/>
    <n v="1"/>
    <s v="基"/>
    <m/>
    <m/>
    <x v="1"/>
    <n v="1016805"/>
    <s v="行政財産"/>
    <m/>
  </r>
  <r>
    <n v="90000047"/>
    <m/>
    <s v="宇城市不知火町小曽部1895-1"/>
    <s v="炉機械室1F"/>
    <s v="環境衛生課"/>
    <x v="1"/>
    <x v="1"/>
    <x v="2"/>
    <s v="龍燈苑 再焼却用バーナー(燃焼設備)　No.1"/>
    <s v="一括"/>
    <m/>
    <n v="6"/>
    <d v="2011-04-01T00:00:00"/>
    <n v="2011"/>
    <d v="2011-04-01T00:00:00"/>
    <n v="974185"/>
    <s v="取得原価"/>
    <s v="工事設計書"/>
    <n v="1"/>
    <m/>
    <n v="323433"/>
    <m/>
    <n v="0"/>
    <m/>
    <m/>
    <m/>
    <m/>
    <m/>
    <m/>
    <n v="162688"/>
    <m/>
    <m/>
    <m/>
    <m/>
    <m/>
    <n v="162688"/>
    <m/>
    <x v="35"/>
    <s v="OK"/>
    <s v="OK"/>
    <s v="一般会計"/>
    <m/>
    <m/>
    <m/>
    <n v="1"/>
    <s v="基"/>
    <m/>
    <m/>
    <x v="1"/>
    <n v="813440"/>
    <s v="行政財産"/>
    <m/>
  </r>
  <r>
    <n v="90000048"/>
    <m/>
    <s v="宇城市不知火町小曽部1895-1"/>
    <s v="炉機械室1F"/>
    <s v="環境衛生課"/>
    <x v="1"/>
    <x v="1"/>
    <x v="2"/>
    <s v="龍燈苑 再焼却用バーナー(燃焼設備)　No.2"/>
    <s v="一括"/>
    <m/>
    <n v="6"/>
    <d v="2011-04-01T00:00:00"/>
    <n v="2011"/>
    <d v="2011-04-01T00:00:00"/>
    <n v="974185"/>
    <s v="取得原価"/>
    <s v="工事設計書"/>
    <n v="1"/>
    <m/>
    <n v="323433"/>
    <m/>
    <n v="0"/>
    <m/>
    <m/>
    <m/>
    <m/>
    <m/>
    <m/>
    <n v="162688"/>
    <m/>
    <m/>
    <m/>
    <m/>
    <m/>
    <n v="162688"/>
    <m/>
    <x v="35"/>
    <s v="OK"/>
    <s v="OK"/>
    <s v="一般会計"/>
    <m/>
    <m/>
    <m/>
    <n v="1"/>
    <s v="基"/>
    <m/>
    <m/>
    <x v="1"/>
    <n v="813440"/>
    <s v="行政財産"/>
    <m/>
  </r>
  <r>
    <n v="90000049"/>
    <m/>
    <s v="宇城市不知火町小曽部1895-1"/>
    <s v="炉機械室1F"/>
    <s v="環境衛生課"/>
    <x v="1"/>
    <x v="1"/>
    <x v="2"/>
    <s v="龍燈苑 再焼却用バーナー(燃焼設備)　No.3"/>
    <s v="一括"/>
    <m/>
    <n v="6"/>
    <d v="2011-04-01T00:00:00"/>
    <n v="2011"/>
    <d v="2011-04-01T00:00:00"/>
    <n v="974186"/>
    <s v="取得原価"/>
    <s v="工事設計書"/>
    <n v="1"/>
    <m/>
    <n v="323430"/>
    <m/>
    <n v="0"/>
    <m/>
    <m/>
    <m/>
    <m/>
    <m/>
    <m/>
    <n v="162689"/>
    <m/>
    <m/>
    <m/>
    <m/>
    <m/>
    <n v="162689"/>
    <m/>
    <x v="36"/>
    <s v="OK"/>
    <s v="OK"/>
    <s v="一般会計"/>
    <m/>
    <m/>
    <m/>
    <n v="1"/>
    <s v="基"/>
    <m/>
    <m/>
    <x v="1"/>
    <n v="813445"/>
    <s v="行政財産"/>
    <m/>
  </r>
  <r>
    <n v="90000050"/>
    <m/>
    <s v="宇城市不知火町小曽部1895-1"/>
    <s v="炉機械室1F"/>
    <s v="環境衛生課"/>
    <x v="1"/>
    <x v="1"/>
    <x v="2"/>
    <s v="龍燈苑 再焼却用バーナー(燃焼設備)　No.4"/>
    <s v="一括"/>
    <m/>
    <n v="6"/>
    <d v="2011-04-01T00:00:00"/>
    <n v="2011"/>
    <d v="2011-04-01T00:00:00"/>
    <n v="974186"/>
    <s v="取得原価"/>
    <s v="工事設計書"/>
    <n v="1"/>
    <m/>
    <n v="323430"/>
    <m/>
    <n v="0"/>
    <m/>
    <m/>
    <m/>
    <m/>
    <m/>
    <m/>
    <n v="162689"/>
    <m/>
    <m/>
    <m/>
    <m/>
    <m/>
    <n v="162689"/>
    <m/>
    <x v="36"/>
    <s v="OK"/>
    <s v="OK"/>
    <s v="一般会計"/>
    <m/>
    <m/>
    <m/>
    <n v="1"/>
    <s v="基"/>
    <m/>
    <m/>
    <x v="1"/>
    <n v="813445"/>
    <s v="行政財産"/>
    <m/>
  </r>
  <r>
    <n v="90000051"/>
    <m/>
    <s v="宇城市不知火町小曽部1895-1"/>
    <s v="ポンプ室"/>
    <s v="環境衛生課"/>
    <x v="1"/>
    <x v="1"/>
    <x v="2"/>
    <s v="龍燈苑 燃料供給装置(燃焼設備)　　"/>
    <s v="一括"/>
    <m/>
    <n v="6"/>
    <d v="2011-04-01T00:00:00"/>
    <n v="2011"/>
    <d v="2011-04-01T00:00:00"/>
    <n v="730639"/>
    <s v="取得原価"/>
    <s v="工事設計書"/>
    <n v="1"/>
    <m/>
    <n v="242575"/>
    <m/>
    <n v="0"/>
    <m/>
    <m/>
    <m/>
    <m/>
    <m/>
    <m/>
    <n v="122016"/>
    <m/>
    <m/>
    <m/>
    <m/>
    <m/>
    <n v="122016"/>
    <m/>
    <x v="31"/>
    <s v="OK"/>
    <s v="OK"/>
    <s v="一般会計"/>
    <m/>
    <m/>
    <m/>
    <n v="1"/>
    <s v="組"/>
    <m/>
    <m/>
    <x v="1"/>
    <n v="610080"/>
    <s v="行政財産"/>
    <m/>
  </r>
  <r>
    <n v="90000052"/>
    <m/>
    <s v="宇城市不知火町小曽部1895-1"/>
    <s v="炉機械室2F"/>
    <s v="環境衛生課"/>
    <x v="1"/>
    <x v="1"/>
    <x v="2"/>
    <s v="龍燈苑 燃焼空気送風設備(燃焼設備)　No.1"/>
    <s v="一括"/>
    <m/>
    <n v="6"/>
    <d v="2011-04-01T00:00:00"/>
    <n v="2011"/>
    <d v="2011-04-01T00:00:00"/>
    <n v="1156845"/>
    <s v="取得原価"/>
    <s v="工事設計書"/>
    <n v="1"/>
    <m/>
    <n v="384073"/>
    <m/>
    <n v="0"/>
    <m/>
    <m/>
    <m/>
    <m/>
    <m/>
    <m/>
    <n v="193193"/>
    <m/>
    <m/>
    <m/>
    <m/>
    <m/>
    <n v="193193"/>
    <m/>
    <x v="37"/>
    <s v="OK"/>
    <s v="OK"/>
    <s v="一般会計"/>
    <m/>
    <m/>
    <m/>
    <n v="1"/>
    <s v="基"/>
    <m/>
    <m/>
    <x v="1"/>
    <n v="965965"/>
    <s v="行政財産"/>
    <m/>
  </r>
  <r>
    <n v="90000053"/>
    <m/>
    <s v="宇城市不知火町小曽部1895-1"/>
    <s v="炉機械室2F"/>
    <s v="環境衛生課"/>
    <x v="1"/>
    <x v="1"/>
    <x v="2"/>
    <s v="龍燈苑 燃焼空気送風設備(燃焼設備)　No.2"/>
    <s v="一括"/>
    <m/>
    <n v="6"/>
    <d v="2011-04-01T00:00:00"/>
    <n v="2011"/>
    <d v="2011-04-01T00:00:00"/>
    <n v="1156845"/>
    <s v="取得原価"/>
    <s v="工事設計書"/>
    <n v="1"/>
    <m/>
    <n v="384073"/>
    <m/>
    <n v="0"/>
    <m/>
    <m/>
    <m/>
    <m/>
    <m/>
    <m/>
    <n v="193193"/>
    <m/>
    <m/>
    <m/>
    <m/>
    <m/>
    <n v="193193"/>
    <m/>
    <x v="37"/>
    <s v="OK"/>
    <s v="OK"/>
    <s v="一般会計"/>
    <m/>
    <m/>
    <m/>
    <n v="1"/>
    <s v="基"/>
    <m/>
    <m/>
    <x v="1"/>
    <n v="965965"/>
    <s v="行政財産"/>
    <m/>
  </r>
  <r>
    <n v="90000054"/>
    <m/>
    <s v="宇城市不知火町小曽部1895-1"/>
    <s v="炉機械室2F"/>
    <s v="環境衛生課"/>
    <x v="1"/>
    <x v="1"/>
    <x v="2"/>
    <s v="龍燈苑 冷却用熱交換器(排ガス処理装置)　No.1"/>
    <s v="一括"/>
    <m/>
    <n v="6"/>
    <d v="2011-04-01T00:00:00"/>
    <n v="2011"/>
    <d v="2011-04-01T00:00:00"/>
    <n v="3409649"/>
    <s v="取得原価"/>
    <s v="工事設計書"/>
    <n v="1"/>
    <m/>
    <n v="1132005"/>
    <m/>
    <n v="0"/>
    <m/>
    <m/>
    <m/>
    <m/>
    <m/>
    <m/>
    <n v="569411"/>
    <m/>
    <m/>
    <m/>
    <m/>
    <m/>
    <n v="569411"/>
    <m/>
    <x v="38"/>
    <s v="OK"/>
    <s v="OK"/>
    <s v="一般会計"/>
    <m/>
    <m/>
    <m/>
    <n v="1"/>
    <s v="基"/>
    <m/>
    <m/>
    <x v="1"/>
    <n v="2847055"/>
    <s v="行政財産"/>
    <m/>
  </r>
  <r>
    <n v="90000055"/>
    <m/>
    <s v="宇城市不知火町小曽部1895-1"/>
    <s v="炉機械室2F"/>
    <s v="環境衛生課"/>
    <x v="1"/>
    <x v="1"/>
    <x v="2"/>
    <s v="龍燈苑 冷却用熱交換器(排ガス処理装置)　No.2"/>
    <s v="一括"/>
    <m/>
    <n v="6"/>
    <d v="2011-04-01T00:00:00"/>
    <n v="2011"/>
    <d v="2011-04-01T00:00:00"/>
    <n v="3409649"/>
    <s v="取得原価"/>
    <s v="工事設計書"/>
    <n v="1"/>
    <m/>
    <n v="1132005"/>
    <m/>
    <n v="0"/>
    <m/>
    <m/>
    <m/>
    <m/>
    <m/>
    <m/>
    <n v="569411"/>
    <m/>
    <m/>
    <m/>
    <m/>
    <m/>
    <n v="569411"/>
    <m/>
    <x v="38"/>
    <s v="OK"/>
    <s v="OK"/>
    <s v="一般会計"/>
    <m/>
    <m/>
    <m/>
    <n v="1"/>
    <s v="基"/>
    <m/>
    <m/>
    <x v="1"/>
    <n v="2847055"/>
    <s v="行政財産"/>
    <m/>
  </r>
  <r>
    <n v="90000056"/>
    <m/>
    <s v="宇城市不知火町小曽部1895-1"/>
    <s v="炉機械室2F"/>
    <s v="環境衛生課"/>
    <x v="1"/>
    <x v="1"/>
    <x v="2"/>
    <s v="龍燈苑 排ガス冷却ファン(排ガス処理装置)　No.1"/>
    <s v="一括"/>
    <m/>
    <n v="6"/>
    <d v="2011-04-01T00:00:00"/>
    <n v="2011"/>
    <d v="2011-04-01T00:00:00"/>
    <n v="1095958"/>
    <s v="取得原価"/>
    <s v="工事設計書"/>
    <n v="1"/>
    <m/>
    <n v="363862"/>
    <m/>
    <n v="0"/>
    <m/>
    <m/>
    <m/>
    <m/>
    <m/>
    <m/>
    <n v="183024"/>
    <m/>
    <m/>
    <m/>
    <m/>
    <m/>
    <n v="183024"/>
    <m/>
    <x v="39"/>
    <s v="OK"/>
    <s v="OK"/>
    <s v="一般会計"/>
    <m/>
    <m/>
    <m/>
    <n v="1"/>
    <s v="基"/>
    <m/>
    <m/>
    <x v="1"/>
    <n v="915120"/>
    <s v="行政財産"/>
    <m/>
  </r>
  <r>
    <n v="90000057"/>
    <m/>
    <s v="宇城市不知火町小曽部1895-1"/>
    <s v="炉機械室2F"/>
    <s v="環境衛生課"/>
    <x v="1"/>
    <x v="1"/>
    <x v="2"/>
    <s v="龍燈苑 排ガス冷却ファン(排ガス処理装置)　No.2"/>
    <s v="一括"/>
    <m/>
    <n v="6"/>
    <d v="2011-04-01T00:00:00"/>
    <n v="2011"/>
    <d v="2011-04-01T00:00:00"/>
    <n v="1095958"/>
    <s v="取得原価"/>
    <s v="工事設計書"/>
    <n v="1"/>
    <m/>
    <n v="363862"/>
    <m/>
    <n v="0"/>
    <m/>
    <m/>
    <m/>
    <m/>
    <m/>
    <m/>
    <n v="183024"/>
    <m/>
    <m/>
    <m/>
    <m/>
    <m/>
    <n v="183024"/>
    <m/>
    <x v="39"/>
    <s v="OK"/>
    <s v="OK"/>
    <s v="一般会計"/>
    <m/>
    <m/>
    <m/>
    <n v="1"/>
    <s v="基"/>
    <m/>
    <m/>
    <x v="1"/>
    <n v="915120"/>
    <s v="行政財産"/>
    <m/>
  </r>
  <r>
    <n v="90000058"/>
    <m/>
    <s v="宇城市不知火町小曽部1895-1"/>
    <s v="炉機械室2F"/>
    <s v="環境衛生課"/>
    <x v="1"/>
    <x v="1"/>
    <x v="2"/>
    <s v="龍燈苑 除塵設備(排ガス処理装置)　No.1"/>
    <s v="一括"/>
    <m/>
    <n v="6"/>
    <d v="2011-04-01T00:00:00"/>
    <n v="2011"/>
    <d v="2011-04-01T00:00:00"/>
    <n v="7671711"/>
    <s v="取得原価"/>
    <s v="工事設計書"/>
    <n v="1"/>
    <m/>
    <n v="2547011"/>
    <m/>
    <n v="0"/>
    <m/>
    <m/>
    <m/>
    <m/>
    <m/>
    <m/>
    <n v="1281175"/>
    <m/>
    <m/>
    <m/>
    <m/>
    <m/>
    <n v="1281175"/>
    <m/>
    <x v="40"/>
    <s v="OK"/>
    <s v="OK"/>
    <s v="一般会計"/>
    <m/>
    <m/>
    <m/>
    <n v="1"/>
    <s v="基"/>
    <m/>
    <m/>
    <x v="1"/>
    <n v="6405875"/>
    <s v="行政財産"/>
    <m/>
  </r>
  <r>
    <n v="90000059"/>
    <m/>
    <s v="宇城市不知火町小曽部1895-1"/>
    <s v="炉機械室2F"/>
    <s v="環境衛生課"/>
    <x v="1"/>
    <x v="1"/>
    <x v="2"/>
    <s v="龍燈苑 除塵設備(排ガス処理装置)　No.2"/>
    <s v="一括"/>
    <m/>
    <n v="6"/>
    <d v="2011-04-01T00:00:00"/>
    <n v="2011"/>
    <d v="2011-04-01T00:00:00"/>
    <n v="7671710"/>
    <s v="取得原価"/>
    <s v="工事設計書"/>
    <n v="1"/>
    <m/>
    <n v="2547010"/>
    <m/>
    <n v="0"/>
    <m/>
    <m/>
    <m/>
    <m/>
    <m/>
    <m/>
    <n v="1281175"/>
    <m/>
    <m/>
    <m/>
    <m/>
    <m/>
    <n v="1281175"/>
    <m/>
    <x v="41"/>
    <s v="OK"/>
    <s v="OK"/>
    <s v="一般会計"/>
    <m/>
    <m/>
    <m/>
    <n v="1"/>
    <s v="基"/>
    <m/>
    <m/>
    <x v="1"/>
    <n v="6405875"/>
    <s v="行政財産"/>
    <m/>
  </r>
  <r>
    <n v="90000060"/>
    <m/>
    <s v="宇城市不知火町小曽部1895-1"/>
    <m/>
    <s v="環境衛生課"/>
    <x v="1"/>
    <x v="1"/>
    <x v="2"/>
    <s v="龍燈苑 触媒式ダイオキシン類分解除却装置(排ガス処理装置)　No.1"/>
    <s v="一括"/>
    <m/>
    <n v="6"/>
    <d v="2011-04-01T00:00:00"/>
    <n v="2011"/>
    <d v="2011-04-01T00:00:00"/>
    <n v="2679010"/>
    <s v="取得原価"/>
    <s v="工事設計書"/>
    <n v="1"/>
    <m/>
    <n v="889434"/>
    <m/>
    <n v="0"/>
    <m/>
    <m/>
    <m/>
    <m/>
    <m/>
    <m/>
    <n v="447394"/>
    <m/>
    <m/>
    <m/>
    <m/>
    <m/>
    <n v="447394"/>
    <m/>
    <x v="42"/>
    <s v="OK"/>
    <s v="OK"/>
    <s v="一般会計"/>
    <m/>
    <m/>
    <m/>
    <n v="1"/>
    <s v="基"/>
    <m/>
    <m/>
    <x v="1"/>
    <n v="2236970"/>
    <s v="行政財産"/>
    <m/>
  </r>
  <r>
    <n v="90000061"/>
    <m/>
    <s v="宇城市不知火町小曽部1895-1"/>
    <m/>
    <s v="環境衛生課"/>
    <x v="1"/>
    <x v="1"/>
    <x v="2"/>
    <s v="龍燈苑 触媒式ダイオキシン類分解除却装置(排ガス処理装置)　No.2"/>
    <s v="一括"/>
    <m/>
    <n v="6"/>
    <d v="2011-04-01T00:00:00"/>
    <n v="2011"/>
    <d v="2011-04-01T00:00:00"/>
    <n v="2679011"/>
    <s v="取得原価"/>
    <s v="工事設計書"/>
    <n v="1"/>
    <m/>
    <n v="889435"/>
    <m/>
    <n v="0"/>
    <m/>
    <m/>
    <m/>
    <m/>
    <m/>
    <m/>
    <n v="447394"/>
    <m/>
    <m/>
    <m/>
    <m/>
    <m/>
    <n v="447394"/>
    <m/>
    <x v="43"/>
    <s v="OK"/>
    <s v="OK"/>
    <s v="一般会計"/>
    <m/>
    <m/>
    <m/>
    <n v="1"/>
    <s v="基"/>
    <m/>
    <m/>
    <x v="1"/>
    <n v="2236970"/>
    <s v="行政財産"/>
    <m/>
  </r>
  <r>
    <n v="90000062"/>
    <m/>
    <s v="宇城市不知火町小曽部1895-1"/>
    <s v="炉機械室2"/>
    <s v="環境衛生課"/>
    <x v="1"/>
    <x v="1"/>
    <x v="2"/>
    <s v="龍燈苑 強制排気設備(排気装置)　　No.1"/>
    <s v="一括"/>
    <m/>
    <n v="6"/>
    <d v="2011-04-01T00:00:00"/>
    <n v="2011"/>
    <d v="2011-04-01T00:00:00"/>
    <n v="1522165"/>
    <s v="取得原価"/>
    <s v="工事設計書"/>
    <n v="1"/>
    <m/>
    <n v="505361"/>
    <m/>
    <n v="0"/>
    <m/>
    <m/>
    <m/>
    <m/>
    <m/>
    <m/>
    <n v="254201"/>
    <m/>
    <m/>
    <m/>
    <m/>
    <m/>
    <n v="254201"/>
    <m/>
    <x v="44"/>
    <s v="OK"/>
    <s v="OK"/>
    <s v="一般会計"/>
    <m/>
    <m/>
    <m/>
    <n v="1"/>
    <s v="基"/>
    <m/>
    <m/>
    <x v="1"/>
    <n v="1271005"/>
    <s v="行政財産"/>
    <m/>
  </r>
  <r>
    <n v="90000063"/>
    <m/>
    <s v="宇城市不知火町小曽部1895-1"/>
    <s v="炉機械室2"/>
    <s v="環境衛生課"/>
    <x v="1"/>
    <x v="1"/>
    <x v="2"/>
    <s v="龍燈苑 強制排気設備(排気装置)　　No.2"/>
    <s v="一括"/>
    <m/>
    <n v="6"/>
    <d v="2011-04-01T00:00:00"/>
    <n v="2011"/>
    <d v="2011-04-01T00:00:00"/>
    <n v="1522165"/>
    <s v="取得原価"/>
    <s v="工事設計書"/>
    <n v="1"/>
    <m/>
    <n v="505361"/>
    <m/>
    <n v="0"/>
    <m/>
    <m/>
    <m/>
    <m/>
    <m/>
    <m/>
    <n v="254201"/>
    <m/>
    <m/>
    <m/>
    <m/>
    <m/>
    <n v="254201"/>
    <m/>
    <x v="44"/>
    <s v="OK"/>
    <s v="OK"/>
    <s v="一般会計"/>
    <m/>
    <m/>
    <m/>
    <n v="1"/>
    <s v="基"/>
    <m/>
    <m/>
    <x v="1"/>
    <n v="1271005"/>
    <s v="行政財産"/>
    <m/>
  </r>
  <r>
    <n v="90000064"/>
    <m/>
    <s v="宇城市不知火町小曽部1895-1"/>
    <s v="炉機械室1F"/>
    <s v="環境衛生課"/>
    <x v="1"/>
    <x v="1"/>
    <x v="2"/>
    <s v="龍燈苑 炉前冷却室(附属設備Ⅰ)　　No.1"/>
    <s v="一括"/>
    <m/>
    <n v="6"/>
    <d v="2011-04-01T00:00:00"/>
    <n v="2011"/>
    <d v="2011-04-01T00:00:00"/>
    <n v="1339506"/>
    <s v="取得原価"/>
    <s v="工事設計書"/>
    <n v="1"/>
    <m/>
    <n v="444718"/>
    <m/>
    <n v="0"/>
    <m/>
    <m/>
    <m/>
    <m/>
    <m/>
    <m/>
    <n v="223697"/>
    <m/>
    <m/>
    <m/>
    <m/>
    <m/>
    <n v="223697"/>
    <m/>
    <x v="45"/>
    <s v="OK"/>
    <s v="OK"/>
    <s v="一般会計"/>
    <m/>
    <m/>
    <m/>
    <n v="1"/>
    <s v="基"/>
    <m/>
    <m/>
    <x v="1"/>
    <n v="1118485"/>
    <s v="行政財産"/>
    <m/>
  </r>
  <r>
    <n v="90000065"/>
    <m/>
    <s v="宇城市不知火町小曽部1895-1"/>
    <s v="炉機械室1F"/>
    <s v="環境衛生課"/>
    <x v="1"/>
    <x v="1"/>
    <x v="2"/>
    <s v="龍燈苑 炉前冷却室(附属設備Ⅰ)　　No.2"/>
    <s v="一括"/>
    <m/>
    <n v="6"/>
    <d v="2011-04-01T00:00:00"/>
    <n v="2011"/>
    <d v="2011-04-01T00:00:00"/>
    <n v="1339505"/>
    <s v="取得原価"/>
    <s v="工事設計書"/>
    <n v="1"/>
    <m/>
    <n v="444717"/>
    <m/>
    <n v="0"/>
    <m/>
    <m/>
    <m/>
    <m/>
    <m/>
    <m/>
    <n v="223697"/>
    <m/>
    <m/>
    <m/>
    <m/>
    <m/>
    <n v="223697"/>
    <m/>
    <x v="46"/>
    <s v="OK"/>
    <s v="OK"/>
    <s v="一般会計"/>
    <m/>
    <m/>
    <m/>
    <n v="1"/>
    <s v="基"/>
    <m/>
    <m/>
    <x v="1"/>
    <n v="1118485"/>
    <s v="行政財産"/>
    <m/>
  </r>
  <r>
    <n v="90000066"/>
    <m/>
    <s v="宇城市不知火町小曽部1895-1"/>
    <s v="炉機械室1F"/>
    <s v="環境衛生課"/>
    <x v="1"/>
    <x v="1"/>
    <x v="2"/>
    <s v="龍燈苑 炉前冷却室(附属設備Ⅰ)　　No.3"/>
    <s v="一括"/>
    <m/>
    <n v="6"/>
    <d v="2011-04-01T00:00:00"/>
    <n v="2011"/>
    <d v="2011-04-01T00:00:00"/>
    <n v="1339505"/>
    <s v="取得原価"/>
    <s v="工事設計書"/>
    <n v="1"/>
    <m/>
    <n v="444717"/>
    <m/>
    <n v="0"/>
    <m/>
    <m/>
    <m/>
    <m/>
    <m/>
    <m/>
    <n v="223697"/>
    <m/>
    <m/>
    <m/>
    <m/>
    <m/>
    <n v="223697"/>
    <m/>
    <x v="46"/>
    <s v="OK"/>
    <s v="OK"/>
    <s v="一般会計"/>
    <m/>
    <m/>
    <m/>
    <n v="1"/>
    <s v="基"/>
    <m/>
    <m/>
    <x v="1"/>
    <n v="1118485"/>
    <s v="行政財産"/>
    <m/>
  </r>
  <r>
    <n v="90000067"/>
    <m/>
    <s v="宇城市不知火町小曽部1895-1"/>
    <s v="炉機械室1F"/>
    <s v="環境衛生課"/>
    <x v="1"/>
    <x v="1"/>
    <x v="2"/>
    <s v="龍燈苑 炉前冷却室(附属設備Ⅰ)　　No.4"/>
    <s v="一括"/>
    <m/>
    <n v="6"/>
    <d v="2011-04-01T00:00:00"/>
    <n v="2011"/>
    <d v="2011-04-01T00:00:00"/>
    <n v="1339505"/>
    <s v="取得原価"/>
    <s v="工事設計書"/>
    <n v="1"/>
    <m/>
    <n v="444717"/>
    <m/>
    <n v="0"/>
    <m/>
    <m/>
    <m/>
    <m/>
    <m/>
    <m/>
    <n v="223697"/>
    <m/>
    <m/>
    <m/>
    <m/>
    <m/>
    <n v="223697"/>
    <m/>
    <x v="46"/>
    <s v="OK"/>
    <s v="OK"/>
    <s v="一般会計"/>
    <m/>
    <m/>
    <m/>
    <n v="1"/>
    <s v="基"/>
    <m/>
    <m/>
    <x v="1"/>
    <n v="1118485"/>
    <s v="行政財産"/>
    <m/>
  </r>
  <r>
    <n v="90000068"/>
    <m/>
    <s v="宇城市不知火町小曽部1895-1"/>
    <s v="炉機械室1F"/>
    <s v="環境衛生課"/>
    <x v="1"/>
    <x v="1"/>
    <x v="2"/>
    <s v="龍燈苑 炉内台車移送設備(附属設備Ⅰ)　　No.1"/>
    <s v="一括"/>
    <m/>
    <n v="6"/>
    <d v="2011-04-01T00:00:00"/>
    <n v="2011"/>
    <d v="2011-04-01T00:00:00"/>
    <n v="1095959"/>
    <s v="取得原価"/>
    <s v="工事設計書"/>
    <n v="1"/>
    <m/>
    <n v="363859"/>
    <m/>
    <n v="0"/>
    <m/>
    <m/>
    <m/>
    <m/>
    <m/>
    <m/>
    <n v="183025"/>
    <m/>
    <m/>
    <m/>
    <m/>
    <m/>
    <n v="183025"/>
    <m/>
    <x v="47"/>
    <s v="OK"/>
    <s v="OK"/>
    <s v="一般会計"/>
    <m/>
    <m/>
    <m/>
    <n v="1"/>
    <s v="基"/>
    <m/>
    <m/>
    <x v="1"/>
    <n v="915125"/>
    <s v="行政財産"/>
    <m/>
  </r>
  <r>
    <n v="90000069"/>
    <m/>
    <s v="宇城市不知火町小曽部1895-1"/>
    <s v="炉機械室1F"/>
    <s v="環境衛生課"/>
    <x v="1"/>
    <x v="1"/>
    <x v="2"/>
    <s v="龍燈苑 炉内台車移送設備(附属設備Ⅰ)　　No.2"/>
    <s v="一括"/>
    <m/>
    <n v="6"/>
    <d v="2011-04-01T00:00:00"/>
    <n v="2011"/>
    <d v="2011-04-01T00:00:00"/>
    <n v="1095958"/>
    <s v="取得原価"/>
    <s v="工事設計書"/>
    <n v="1"/>
    <m/>
    <n v="363862"/>
    <m/>
    <n v="0"/>
    <m/>
    <m/>
    <m/>
    <m/>
    <m/>
    <m/>
    <n v="183024"/>
    <m/>
    <m/>
    <m/>
    <m/>
    <m/>
    <n v="183024"/>
    <m/>
    <x v="39"/>
    <s v="OK"/>
    <s v="OK"/>
    <s v="一般会計"/>
    <m/>
    <m/>
    <m/>
    <n v="1"/>
    <s v="基"/>
    <m/>
    <m/>
    <x v="1"/>
    <n v="915120"/>
    <s v="行政財産"/>
    <m/>
  </r>
  <r>
    <n v="90000070"/>
    <m/>
    <s v="宇城市不知火町小曽部1895-1"/>
    <s v="炉機械室1F"/>
    <s v="環境衛生課"/>
    <x v="1"/>
    <x v="1"/>
    <x v="2"/>
    <s v="龍燈苑 炉内台車移送設備(附属設備Ⅰ)　　No.3"/>
    <s v="一括"/>
    <m/>
    <n v="6"/>
    <d v="2011-04-01T00:00:00"/>
    <n v="2011"/>
    <d v="2011-04-01T00:00:00"/>
    <n v="1095959"/>
    <s v="取得原価"/>
    <s v="工事設計書"/>
    <n v="1"/>
    <m/>
    <n v="363859"/>
    <m/>
    <n v="0"/>
    <m/>
    <m/>
    <m/>
    <m/>
    <m/>
    <m/>
    <n v="183025"/>
    <m/>
    <m/>
    <m/>
    <m/>
    <m/>
    <n v="183025"/>
    <m/>
    <x v="47"/>
    <s v="OK"/>
    <s v="OK"/>
    <s v="一般会計"/>
    <m/>
    <m/>
    <m/>
    <n v="1"/>
    <s v="基"/>
    <m/>
    <m/>
    <x v="1"/>
    <n v="915125"/>
    <s v="行政財産"/>
    <m/>
  </r>
  <r>
    <n v="90000071"/>
    <m/>
    <s v="宇城市不知火町小曽部1895-1"/>
    <s v="炉機械室1F"/>
    <s v="環境衛生課"/>
    <x v="1"/>
    <x v="1"/>
    <x v="2"/>
    <s v="龍燈苑 炉内台車移送設備(附属設備Ⅰ)　　No.4"/>
    <s v="一括"/>
    <m/>
    <n v="6"/>
    <d v="2011-04-01T00:00:00"/>
    <n v="2011"/>
    <d v="2011-04-01T00:00:00"/>
    <n v="1095959"/>
    <s v="取得原価"/>
    <s v="工事設計書"/>
    <n v="1"/>
    <m/>
    <n v="363859"/>
    <m/>
    <n v="0"/>
    <m/>
    <m/>
    <m/>
    <m/>
    <m/>
    <m/>
    <n v="183025"/>
    <m/>
    <m/>
    <m/>
    <m/>
    <m/>
    <n v="183025"/>
    <m/>
    <x v="47"/>
    <s v="OK"/>
    <s v="OK"/>
    <s v="一般会計"/>
    <m/>
    <m/>
    <m/>
    <n v="1"/>
    <s v="基"/>
    <m/>
    <m/>
    <x v="1"/>
    <n v="915125"/>
    <s v="行政財産"/>
    <m/>
  </r>
  <r>
    <n v="90000072"/>
    <m/>
    <s v="宇城市不知火町小曽部1895-1"/>
    <s v="残灰室"/>
    <s v="環境衛生課"/>
    <x v="1"/>
    <x v="1"/>
    <x v="2"/>
    <s v="龍燈苑 残灰処理設備(附属設備Ⅰ)　　"/>
    <s v="一括"/>
    <m/>
    <n v="6"/>
    <d v="2011-04-01T00:00:00"/>
    <n v="2011"/>
    <d v="2011-04-01T00:00:00"/>
    <n v="2191916"/>
    <s v="取得原価"/>
    <s v="工事設計書"/>
    <n v="1"/>
    <m/>
    <n v="727720"/>
    <m/>
    <n v="0"/>
    <m/>
    <m/>
    <m/>
    <m/>
    <m/>
    <m/>
    <n v="366049"/>
    <m/>
    <m/>
    <m/>
    <m/>
    <m/>
    <n v="366049"/>
    <m/>
    <x v="48"/>
    <s v="OK"/>
    <s v="OK"/>
    <s v="一般会計"/>
    <m/>
    <m/>
    <m/>
    <n v="1"/>
    <s v="式"/>
    <m/>
    <m/>
    <x v="1"/>
    <n v="1830245"/>
    <s v="行政財産"/>
    <m/>
  </r>
  <r>
    <n v="90000073"/>
    <m/>
    <s v="宇城市不知火町小曽部1895-1"/>
    <s v="残灰室"/>
    <s v="環境衛生課"/>
    <x v="1"/>
    <x v="1"/>
    <x v="2"/>
    <s v="龍燈苑 集塵処理設備(附属設備Ⅰ)　　"/>
    <s v="一括"/>
    <m/>
    <n v="6"/>
    <d v="2011-04-01T00:00:00"/>
    <n v="2011"/>
    <d v="2011-04-01T00:00:00"/>
    <n v="2070144"/>
    <s v="取得原価"/>
    <s v="工事設計書"/>
    <n v="1"/>
    <m/>
    <n v="687288"/>
    <m/>
    <n v="0"/>
    <m/>
    <m/>
    <m/>
    <m/>
    <m/>
    <m/>
    <n v="345714"/>
    <m/>
    <m/>
    <m/>
    <m/>
    <m/>
    <n v="345714"/>
    <m/>
    <x v="49"/>
    <s v="OK"/>
    <s v="OK"/>
    <s v="一般会計"/>
    <m/>
    <m/>
    <m/>
    <n v="1"/>
    <s v="式"/>
    <m/>
    <m/>
    <x v="1"/>
    <n v="1728570"/>
    <s v="行政財産"/>
    <m/>
  </r>
  <r>
    <n v="90000074"/>
    <m/>
    <s v="宇城市不知火町小曽部1895-1"/>
    <s v="炉機械室2F"/>
    <s v="環境衛生課"/>
    <x v="1"/>
    <x v="1"/>
    <x v="2"/>
    <s v="龍燈苑 動力制御盤(電気・計装設備)　　"/>
    <s v="一括"/>
    <m/>
    <n v="6"/>
    <d v="2011-04-01T00:00:00"/>
    <n v="2011"/>
    <d v="2011-04-01T00:00:00"/>
    <n v="3653195"/>
    <s v="取得原価"/>
    <s v="工事設計書"/>
    <n v="1"/>
    <m/>
    <n v="1212863"/>
    <m/>
    <n v="0"/>
    <m/>
    <m/>
    <m/>
    <m/>
    <m/>
    <m/>
    <n v="610083"/>
    <m/>
    <m/>
    <m/>
    <m/>
    <m/>
    <n v="610083"/>
    <m/>
    <x v="50"/>
    <s v="OK"/>
    <s v="OK"/>
    <s v="一般会計"/>
    <m/>
    <m/>
    <m/>
    <n v="2"/>
    <s v="面"/>
    <m/>
    <m/>
    <x v="1"/>
    <n v="3050415"/>
    <s v="行政財産"/>
    <m/>
  </r>
  <r>
    <n v="90000075"/>
    <m/>
    <s v="宇城市不知火町小曽部1895-1"/>
    <s v="監視室"/>
    <s v="環境衛生課"/>
    <x v="1"/>
    <x v="1"/>
    <x v="2"/>
    <s v="龍燈苑 中央監視制御盤(電気・計装設備)　"/>
    <s v="一括"/>
    <m/>
    <n v="6"/>
    <d v="2011-04-01T00:00:00"/>
    <n v="2011"/>
    <d v="2011-04-01T00:00:00"/>
    <n v="2435464"/>
    <s v="取得原価"/>
    <s v="工事設計書"/>
    <n v="1"/>
    <m/>
    <n v="808576"/>
    <m/>
    <n v="0"/>
    <m/>
    <m/>
    <m/>
    <m/>
    <m/>
    <m/>
    <n v="406722"/>
    <m/>
    <m/>
    <m/>
    <m/>
    <m/>
    <n v="406722"/>
    <m/>
    <x v="51"/>
    <s v="OK"/>
    <s v="OK"/>
    <s v="一般会計"/>
    <m/>
    <m/>
    <m/>
    <n v="1"/>
    <s v="式"/>
    <m/>
    <m/>
    <x v="1"/>
    <n v="2033610"/>
    <s v="行政財産"/>
    <m/>
  </r>
  <r>
    <n v="90000076"/>
    <m/>
    <s v="宇城市不知火町小曽部1895-1"/>
    <s v="炉機械室1F"/>
    <s v="環境衛生課"/>
    <x v="1"/>
    <x v="1"/>
    <x v="2"/>
    <s v="龍燈苑 炉操作盤(電気・計装設備)　　"/>
    <s v="一括"/>
    <m/>
    <n v="6"/>
    <d v="2011-04-01T00:00:00"/>
    <n v="2011"/>
    <d v="2011-04-01T00:00:00"/>
    <n v="7062843"/>
    <s v="取得原価"/>
    <s v="工事設計書"/>
    <n v="1"/>
    <m/>
    <n v="2344867"/>
    <m/>
    <n v="0"/>
    <m/>
    <m/>
    <m/>
    <m/>
    <m/>
    <m/>
    <n v="1179494"/>
    <m/>
    <m/>
    <m/>
    <m/>
    <m/>
    <n v="1179494"/>
    <m/>
    <x v="52"/>
    <s v="OK"/>
    <s v="OK"/>
    <s v="一般会計"/>
    <m/>
    <m/>
    <m/>
    <n v="4"/>
    <s v="基"/>
    <m/>
    <m/>
    <x v="1"/>
    <n v="5897470"/>
    <s v="行政財産"/>
    <m/>
  </r>
  <r>
    <n v="90000077"/>
    <m/>
    <s v="宇城市不知火町小曽部1895-1"/>
    <s v="炉機械室1F"/>
    <s v="環境衛生課"/>
    <x v="1"/>
    <x v="1"/>
    <x v="2"/>
    <s v="龍燈苑 残骨処理設備操作盤(電気・計装設備)　　"/>
    <s v="一括"/>
    <m/>
    <n v="6"/>
    <d v="2011-04-01T00:00:00"/>
    <n v="2011"/>
    <d v="2011-04-01T00:00:00"/>
    <n v="608865"/>
    <s v="取得原価"/>
    <s v="工事設計書"/>
    <n v="1"/>
    <m/>
    <n v="202145"/>
    <m/>
    <n v="0"/>
    <m/>
    <m/>
    <m/>
    <m/>
    <m/>
    <m/>
    <n v="101680"/>
    <m/>
    <m/>
    <m/>
    <m/>
    <m/>
    <n v="101680"/>
    <m/>
    <x v="53"/>
    <s v="OK"/>
    <s v="OK"/>
    <s v="一般会計"/>
    <m/>
    <m/>
    <m/>
    <n v="1"/>
    <s v="基"/>
    <m/>
    <m/>
    <x v="1"/>
    <n v="508400"/>
    <s v="行政財産"/>
    <m/>
  </r>
  <r>
    <n v="90000078"/>
    <m/>
    <s v="宇城市不知火町小曽部1895-1"/>
    <s v="炉機械室2F"/>
    <s v="環境衛生課"/>
    <x v="1"/>
    <x v="1"/>
    <x v="2"/>
    <s v="龍燈苑 集塵灰処理設備操作盤(電気・計装設備)　　"/>
    <s v="一括"/>
    <m/>
    <n v="6"/>
    <d v="2011-04-01T00:00:00"/>
    <n v="2011"/>
    <d v="2011-04-01T00:00:00"/>
    <n v="608865"/>
    <s v="取得原価"/>
    <s v="工事設計書"/>
    <n v="1"/>
    <m/>
    <n v="202145"/>
    <m/>
    <n v="0"/>
    <m/>
    <m/>
    <m/>
    <m/>
    <m/>
    <m/>
    <n v="101680"/>
    <m/>
    <m/>
    <m/>
    <m/>
    <m/>
    <n v="101680"/>
    <m/>
    <x v="53"/>
    <s v="OK"/>
    <s v="OK"/>
    <s v="一般会計"/>
    <m/>
    <m/>
    <m/>
    <n v="1"/>
    <s v="基"/>
    <m/>
    <m/>
    <x v="1"/>
    <n v="508400"/>
    <s v="行政財産"/>
    <m/>
  </r>
  <r>
    <n v="90000079"/>
    <m/>
    <s v="宇城市不知火町小曽部1895-1"/>
    <s v="炉機械室2F"/>
    <s v="環境衛生課"/>
    <x v="1"/>
    <x v="1"/>
    <x v="2"/>
    <s v="龍燈苑 CO，CO2分析計(電気・計装設備)　　No.1"/>
    <s v="一括"/>
    <m/>
    <n v="6"/>
    <d v="2011-04-01T00:00:00"/>
    <n v="2011"/>
    <d v="2011-04-01T00:00:00"/>
    <n v="1108136"/>
    <s v="取得原価"/>
    <s v="工事設計書"/>
    <n v="1"/>
    <m/>
    <n v="367904"/>
    <m/>
    <n v="0"/>
    <m/>
    <m/>
    <m/>
    <m/>
    <m/>
    <m/>
    <n v="185058"/>
    <m/>
    <m/>
    <m/>
    <m/>
    <m/>
    <n v="185058"/>
    <m/>
    <x v="54"/>
    <s v="OK"/>
    <s v="OK"/>
    <s v="一般会計"/>
    <m/>
    <m/>
    <m/>
    <n v="1"/>
    <s v="台"/>
    <m/>
    <m/>
    <x v="1"/>
    <n v="925290"/>
    <s v="行政財産"/>
    <m/>
  </r>
  <r>
    <n v="90000080"/>
    <m/>
    <s v="宇城市不知火町小曽部1895-1"/>
    <s v="炉機械室2F"/>
    <s v="環境衛生課"/>
    <x v="1"/>
    <x v="1"/>
    <x v="2"/>
    <s v="龍燈苑 CO，CO2分析計(電気・計装設備)　　No.2"/>
    <s v="一括"/>
    <m/>
    <n v="6"/>
    <d v="2011-04-01T00:00:00"/>
    <n v="2011"/>
    <d v="2011-04-01T00:00:00"/>
    <n v="1108136"/>
    <s v="取得原価"/>
    <s v="工事設計書"/>
    <n v="1"/>
    <m/>
    <n v="367904"/>
    <m/>
    <n v="0"/>
    <m/>
    <m/>
    <m/>
    <m/>
    <m/>
    <m/>
    <n v="185058"/>
    <m/>
    <m/>
    <m/>
    <m/>
    <m/>
    <n v="185058"/>
    <m/>
    <x v="54"/>
    <s v="OK"/>
    <s v="OK"/>
    <s v="一般会計"/>
    <m/>
    <m/>
    <m/>
    <n v="1"/>
    <s v="台"/>
    <m/>
    <m/>
    <x v="1"/>
    <n v="925290"/>
    <s v="行政財産"/>
    <m/>
  </r>
  <r>
    <n v="90000081"/>
    <m/>
    <s v="宇城市不知火町小曽部1895-1"/>
    <s v="炉機械室1F"/>
    <s v="環境衛生課"/>
    <x v="1"/>
    <x v="1"/>
    <x v="2"/>
    <s v="龍燈苑 再燃出口O2濃度計(電気・計装設備)　　No.1"/>
    <s v="一括"/>
    <m/>
    <n v="6"/>
    <d v="2011-04-01T00:00:00"/>
    <n v="2011"/>
    <d v="2011-04-01T00:00:00"/>
    <n v="681929"/>
    <s v="取得原価"/>
    <s v="工事設計書"/>
    <n v="1"/>
    <m/>
    <n v="226401"/>
    <m/>
    <n v="0"/>
    <m/>
    <m/>
    <m/>
    <m/>
    <m/>
    <m/>
    <n v="113882"/>
    <m/>
    <m/>
    <m/>
    <m/>
    <m/>
    <n v="113882"/>
    <m/>
    <x v="55"/>
    <s v="OK"/>
    <s v="OK"/>
    <s v="一般会計"/>
    <m/>
    <m/>
    <m/>
    <n v="1"/>
    <s v="台"/>
    <m/>
    <m/>
    <x v="1"/>
    <n v="569410"/>
    <s v="行政財産"/>
    <m/>
  </r>
  <r>
    <n v="90000082"/>
    <m/>
    <s v="宇城市不知火町小曽部1895-1"/>
    <s v="炉機械室1F"/>
    <s v="環境衛生課"/>
    <x v="1"/>
    <x v="1"/>
    <x v="2"/>
    <s v="龍燈苑 再燃出口O2濃度計(電気・計装設備)　　No.2"/>
    <s v="一括"/>
    <m/>
    <n v="6"/>
    <d v="2011-04-01T00:00:00"/>
    <n v="2011"/>
    <d v="2011-04-01T00:00:00"/>
    <n v="681930"/>
    <s v="取得原価"/>
    <s v="工事設計書"/>
    <n v="1"/>
    <m/>
    <n v="226402"/>
    <m/>
    <n v="0"/>
    <m/>
    <m/>
    <m/>
    <m/>
    <m/>
    <m/>
    <n v="113882"/>
    <m/>
    <m/>
    <m/>
    <m/>
    <m/>
    <n v="113882"/>
    <m/>
    <x v="56"/>
    <s v="OK"/>
    <s v="OK"/>
    <s v="一般会計"/>
    <m/>
    <m/>
    <m/>
    <n v="1"/>
    <s v="台"/>
    <m/>
    <m/>
    <x v="1"/>
    <n v="569410"/>
    <s v="行政財産"/>
    <m/>
  </r>
  <r>
    <n v="90000083"/>
    <m/>
    <s v="宇城市不知火町小曽部1895-1"/>
    <s v="炉機械室1F"/>
    <s v="環境衛生課"/>
    <x v="1"/>
    <x v="1"/>
    <x v="2"/>
    <s v="龍燈苑 再燃出口O2濃度計(電気・計装設備)　　No.3"/>
    <s v="一括"/>
    <m/>
    <n v="6"/>
    <d v="2011-04-01T00:00:00"/>
    <n v="2011"/>
    <d v="2011-04-01T00:00:00"/>
    <n v="681930"/>
    <s v="取得原価"/>
    <s v="工事設計書"/>
    <n v="1"/>
    <m/>
    <n v="226402"/>
    <m/>
    <n v="0"/>
    <m/>
    <m/>
    <m/>
    <m/>
    <m/>
    <m/>
    <n v="113882"/>
    <m/>
    <m/>
    <m/>
    <m/>
    <m/>
    <n v="113882"/>
    <m/>
    <x v="56"/>
    <s v="OK"/>
    <s v="OK"/>
    <s v="一般会計"/>
    <m/>
    <m/>
    <m/>
    <n v="1"/>
    <s v="台"/>
    <m/>
    <m/>
    <x v="1"/>
    <n v="569410"/>
    <s v="行政財産"/>
    <m/>
  </r>
  <r>
    <n v="90000084"/>
    <m/>
    <s v="宇城市不知火町小曽部1895-1"/>
    <s v="炉機械室1F"/>
    <s v="環境衛生課"/>
    <x v="1"/>
    <x v="1"/>
    <x v="2"/>
    <s v="龍燈苑 再燃出口O2濃度計(電気・計装設備)　　No.4"/>
    <s v="一括"/>
    <m/>
    <n v="6"/>
    <d v="2011-04-01T00:00:00"/>
    <n v="2011"/>
    <d v="2011-04-01T00:00:00"/>
    <n v="681930"/>
    <s v="取得原価"/>
    <s v="工事設計書"/>
    <n v="1"/>
    <m/>
    <n v="226402"/>
    <m/>
    <n v="0"/>
    <m/>
    <m/>
    <m/>
    <m/>
    <m/>
    <m/>
    <n v="113882"/>
    <m/>
    <m/>
    <m/>
    <m/>
    <m/>
    <n v="113882"/>
    <m/>
    <x v="56"/>
    <s v="OK"/>
    <s v="OK"/>
    <s v="一般会計"/>
    <m/>
    <m/>
    <m/>
    <n v="1"/>
    <s v="台"/>
    <m/>
    <m/>
    <x v="1"/>
    <n v="569410"/>
    <s v="行政財産"/>
    <m/>
  </r>
  <r>
    <n v="90000085"/>
    <m/>
    <s v="宇城市不知火町小曽部1895-1"/>
    <s v="監視室"/>
    <s v="環境衛生課"/>
    <x v="1"/>
    <x v="1"/>
    <x v="2"/>
    <s v="龍燈苑 排ガス監視モニター設備(電気・計装設備)　"/>
    <s v="一括"/>
    <m/>
    <n v="6"/>
    <d v="2011-04-01T00:00:00"/>
    <n v="2011"/>
    <d v="2011-04-01T00:00:00"/>
    <n v="852411"/>
    <s v="取得原価"/>
    <s v="工事設計書"/>
    <n v="1"/>
    <m/>
    <n v="283003"/>
    <m/>
    <n v="0"/>
    <m/>
    <m/>
    <m/>
    <m/>
    <m/>
    <m/>
    <n v="142352"/>
    <m/>
    <m/>
    <m/>
    <m/>
    <m/>
    <n v="142352"/>
    <m/>
    <x v="57"/>
    <s v="OK"/>
    <s v="OK"/>
    <s v="一般会計"/>
    <m/>
    <m/>
    <m/>
    <n v="1"/>
    <s v="式"/>
    <m/>
    <m/>
    <x v="1"/>
    <n v="711760"/>
    <s v="行政財産"/>
    <m/>
  </r>
  <r>
    <n v="90000086"/>
    <m/>
    <s v="宇城市不知火町小曽部1895-1"/>
    <m/>
    <s v="環境衛生課"/>
    <x v="1"/>
    <x v="1"/>
    <x v="2"/>
    <s v="龍燈苑 その他計装設備(電気・計装設備)"/>
    <s v="一括"/>
    <m/>
    <n v="6"/>
    <d v="2011-04-01T00:00:00"/>
    <n v="2011"/>
    <d v="2011-04-01T00:00:00"/>
    <n v="15298784"/>
    <s v="取得原価"/>
    <s v="工事設計書"/>
    <n v="1"/>
    <m/>
    <n v="5079200"/>
    <m/>
    <n v="0"/>
    <m/>
    <m/>
    <m/>
    <m/>
    <m/>
    <m/>
    <n v="2554896"/>
    <m/>
    <m/>
    <m/>
    <m/>
    <m/>
    <n v="2554896"/>
    <m/>
    <x v="58"/>
    <s v="OK"/>
    <s v="OK"/>
    <s v="一般会計"/>
    <m/>
    <m/>
    <m/>
    <n v="1"/>
    <s v="式"/>
    <m/>
    <m/>
    <x v="1"/>
    <n v="12774480"/>
    <s v="行政財産"/>
    <m/>
  </r>
  <r>
    <n v="90000087"/>
    <m/>
    <s v="宇城市不知火町小曽部1895-1"/>
    <m/>
    <s v="環境衛生課"/>
    <x v="1"/>
    <x v="1"/>
    <x v="2"/>
    <s v="火葬炉予備台車"/>
    <s v="一括"/>
    <m/>
    <n v="6"/>
    <d v="2013-02-25T00:00:00"/>
    <n v="2012"/>
    <d v="2013-02-25T00:00:00"/>
    <n v="1113000"/>
    <s v="取得原価"/>
    <s v="備品台帳"/>
    <n v="1"/>
    <m/>
    <n v="555387"/>
    <m/>
    <n v="0"/>
    <m/>
    <m/>
    <m/>
    <m/>
    <m/>
    <m/>
    <n v="185871"/>
    <m/>
    <m/>
    <m/>
    <m/>
    <m/>
    <n v="185871"/>
    <m/>
    <x v="59"/>
    <s v="OK"/>
    <s v="OK"/>
    <s v="一般会計"/>
    <m/>
    <m/>
    <m/>
    <n v="1"/>
    <s v="台"/>
    <m/>
    <m/>
    <x v="1"/>
    <n v="743484"/>
    <s v="行政財産"/>
    <m/>
  </r>
  <r>
    <n v="90000088"/>
    <m/>
    <s v="宇城市不知火町小曽部1895-1"/>
    <m/>
    <s v="環境衛生課"/>
    <x v="1"/>
    <x v="1"/>
    <x v="2"/>
    <s v="龍燈苑 棺運搬車　No.1"/>
    <s v="一括"/>
    <m/>
    <n v="6"/>
    <d v="2011-04-01T00:00:00"/>
    <n v="2011"/>
    <d v="2011-04-01T00:00:00"/>
    <n v="1583051"/>
    <s v="取得原価"/>
    <s v="工事設計書"/>
    <n v="1"/>
    <m/>
    <n v="525575"/>
    <m/>
    <n v="0"/>
    <m/>
    <m/>
    <m/>
    <m/>
    <m/>
    <m/>
    <n v="264369"/>
    <m/>
    <m/>
    <m/>
    <m/>
    <m/>
    <n v="264369"/>
    <m/>
    <x v="60"/>
    <s v="OK"/>
    <s v="OK"/>
    <s v="一般会計"/>
    <m/>
    <m/>
    <m/>
    <n v="1"/>
    <s v="台"/>
    <m/>
    <m/>
    <x v="1"/>
    <n v="1321845"/>
    <s v="行政財産"/>
    <m/>
  </r>
  <r>
    <n v="90000089"/>
    <m/>
    <s v="宇城市不知火町小曽部1895-1"/>
    <m/>
    <s v="環境衛生課"/>
    <x v="1"/>
    <x v="1"/>
    <x v="2"/>
    <s v="龍燈苑 棺運搬車　No.2"/>
    <s v="一括"/>
    <m/>
    <n v="6"/>
    <d v="2011-04-01T00:00:00"/>
    <n v="2011"/>
    <d v="2011-04-01T00:00:00"/>
    <n v="1583050"/>
    <s v="取得原価"/>
    <s v="工事設計書"/>
    <n v="1"/>
    <m/>
    <n v="525574"/>
    <m/>
    <n v="0"/>
    <m/>
    <m/>
    <m/>
    <m/>
    <m/>
    <m/>
    <n v="264369"/>
    <m/>
    <m/>
    <m/>
    <m/>
    <m/>
    <n v="264369"/>
    <m/>
    <x v="61"/>
    <s v="OK"/>
    <s v="OK"/>
    <s v="一般会計"/>
    <m/>
    <m/>
    <m/>
    <n v="1"/>
    <s v="台"/>
    <m/>
    <m/>
    <x v="1"/>
    <n v="1321845"/>
    <s v="行政財産"/>
    <m/>
  </r>
  <r>
    <n v="90000090"/>
    <m/>
    <s v="宇城市不知火町小曽部1895-1"/>
    <m/>
    <s v="環境衛生課"/>
    <x v="1"/>
    <x v="1"/>
    <x v="2"/>
    <s v="龍燈苑 炉内台車運搬車　No.1"/>
    <s v="一括"/>
    <m/>
    <n v="6"/>
    <d v="2011-04-01T00:00:00"/>
    <n v="2011"/>
    <d v="2011-04-01T00:00:00"/>
    <n v="1461278"/>
    <s v="取得原価"/>
    <s v="工事設計書"/>
    <n v="1"/>
    <m/>
    <n v="485146"/>
    <m/>
    <n v="0"/>
    <m/>
    <m/>
    <m/>
    <m/>
    <m/>
    <m/>
    <n v="244033"/>
    <m/>
    <m/>
    <m/>
    <m/>
    <m/>
    <n v="244033"/>
    <m/>
    <x v="62"/>
    <s v="OK"/>
    <s v="OK"/>
    <s v="一般会計"/>
    <m/>
    <m/>
    <m/>
    <n v="1"/>
    <s v="台"/>
    <m/>
    <m/>
    <x v="1"/>
    <n v="1220165"/>
    <s v="行政財産"/>
    <m/>
  </r>
  <r>
    <n v="90000091"/>
    <m/>
    <s v="宇城市不知火町小曽部1895-1"/>
    <m/>
    <s v="環境衛生課"/>
    <x v="1"/>
    <x v="1"/>
    <x v="2"/>
    <s v="龍燈苑 炉内台車運搬車　No.2"/>
    <s v="一括"/>
    <m/>
    <n v="6"/>
    <d v="2011-04-01T00:00:00"/>
    <n v="2011"/>
    <d v="2011-04-01T00:00:00"/>
    <n v="1461279"/>
    <s v="取得原価"/>
    <s v="工事設計書"/>
    <n v="1"/>
    <m/>
    <n v="485147"/>
    <m/>
    <n v="0"/>
    <m/>
    <m/>
    <m/>
    <m/>
    <m/>
    <m/>
    <n v="244033"/>
    <m/>
    <m/>
    <m/>
    <m/>
    <m/>
    <n v="244033"/>
    <m/>
    <x v="63"/>
    <s v="OK"/>
    <s v="OK"/>
    <s v="一般会計"/>
    <m/>
    <m/>
    <m/>
    <n v="1"/>
    <s v="台"/>
    <m/>
    <m/>
    <x v="1"/>
    <n v="1220165"/>
    <s v="行政財産"/>
    <m/>
  </r>
  <r>
    <n v="90000092"/>
    <m/>
    <s v="宇城市不知火町小曽部1895-1"/>
    <m/>
    <s v="環境衛生課"/>
    <x v="1"/>
    <x v="1"/>
    <x v="2"/>
    <s v="龍燈苑 遺体保冷庫"/>
    <s v="一括"/>
    <m/>
    <n v="6"/>
    <d v="2011-04-01T00:00:00"/>
    <n v="2011"/>
    <d v="2011-04-01T00:00:00"/>
    <n v="1662205"/>
    <s v="取得原価"/>
    <s v="工事設計書"/>
    <n v="1"/>
    <m/>
    <n v="551853"/>
    <m/>
    <n v="0"/>
    <m/>
    <m/>
    <m/>
    <m/>
    <m/>
    <m/>
    <n v="277588"/>
    <m/>
    <m/>
    <m/>
    <m/>
    <m/>
    <n v="277588"/>
    <m/>
    <x v="64"/>
    <s v="OK"/>
    <s v="OK"/>
    <s v="一般会計"/>
    <m/>
    <m/>
    <m/>
    <n v="1"/>
    <s v="台"/>
    <m/>
    <m/>
    <x v="1"/>
    <n v="1387940"/>
    <s v="行政財産"/>
    <m/>
  </r>
  <r>
    <n v="90000093"/>
    <m/>
    <s v="宇城市不知火町小曽部1895-1"/>
    <m/>
    <s v="環境衛生課"/>
    <x v="1"/>
    <x v="1"/>
    <x v="2"/>
    <s v="軽自動車　DA64V-362629　熊本480け3925　"/>
    <s v="一括"/>
    <m/>
    <n v="2"/>
    <d v="2014-07-01T00:00:00"/>
    <n v="2014"/>
    <d v="2014-07-01T00:00:00"/>
    <n v="333310"/>
    <s v="取得原価"/>
    <s v="備品台帳"/>
    <n v="1"/>
    <d v="2017-03-31T00:00:00"/>
    <n v="166655"/>
    <s v="無償所管換減分"/>
    <n v="0"/>
    <n v="0"/>
    <n v="0"/>
    <n v="0"/>
    <n v="0"/>
    <n v="0"/>
    <n v="0"/>
    <n v="166655"/>
    <n v="0"/>
    <n v="1"/>
    <n v="0"/>
    <n v="0"/>
    <n v="0"/>
    <n v="166654"/>
    <n v="0"/>
    <x v="65"/>
    <s v="OK"/>
    <s v="OK"/>
    <s v="一般会計"/>
    <m/>
    <m/>
    <n v="1"/>
    <n v="1"/>
    <s v="台"/>
    <m/>
    <m/>
    <x v="1"/>
    <n v="333309"/>
    <s v="行政財産"/>
    <m/>
  </r>
  <r>
    <n v="1"/>
    <m/>
    <s v="下益城郡美里町堅志田366"/>
    <m/>
    <s v="環境衛生課"/>
    <x v="2"/>
    <x v="1"/>
    <x v="2"/>
    <s v="軽自動車　DA64V-362629　熊本480け3925　"/>
    <s v="一括"/>
    <m/>
    <n v="2"/>
    <d v="2017-03-31T00:00:00"/>
    <n v="2016"/>
    <d v="2017-03-31T00:00:00"/>
    <n v="1"/>
    <s v="期末簿価"/>
    <s v="備品台帳"/>
    <n v="1"/>
    <d v="2017-03-31T00:00:00"/>
    <n v="0"/>
    <s v="無償所管換増分"/>
    <n v="1"/>
    <n v="0"/>
    <n v="1"/>
    <n v="0"/>
    <n v="0"/>
    <n v="0"/>
    <n v="0"/>
    <n v="0"/>
    <n v="0"/>
    <n v="0"/>
    <n v="0"/>
    <n v="0"/>
    <n v="0"/>
    <n v="0"/>
    <n v="0"/>
    <x v="2"/>
    <s v="OK"/>
    <s v="新規"/>
    <s v="一般会計"/>
    <m/>
    <m/>
    <n v="0"/>
    <n v="1"/>
    <s v="台"/>
    <m/>
    <m/>
    <x v="1"/>
    <n v="0"/>
    <s v="行政財産"/>
    <m/>
  </r>
  <r>
    <n v="2"/>
    <m/>
    <s v="宇城市不知火町小曽部1779-1"/>
    <m/>
    <s v="環境衛生課"/>
    <x v="1"/>
    <x v="1"/>
    <x v="2"/>
    <s v="ブラインド設置工事"/>
    <s v="一括"/>
    <m/>
    <n v="3"/>
    <d v="2017-03-31T00:00:00"/>
    <n v="2016"/>
    <d v="2017-03-31T00:00:00"/>
    <n v="432000"/>
    <s v="取得原価"/>
    <s v="契約書等"/>
    <n v="1"/>
    <d v="2017-03-31T00:00:00"/>
    <n v="0"/>
    <s v="有償取得額"/>
    <n v="432000"/>
    <n v="432000"/>
    <n v="0"/>
    <n v="0"/>
    <n v="0"/>
    <n v="0"/>
    <n v="0"/>
    <n v="0"/>
    <n v="0"/>
    <n v="0"/>
    <n v="0"/>
    <n v="0"/>
    <n v="0"/>
    <n v="0"/>
    <n v="0"/>
    <x v="66"/>
    <s v="OK"/>
    <s v="新規"/>
    <s v="一般会計"/>
    <s v="30-04020101"/>
    <m/>
    <n v="0"/>
    <n v="1"/>
    <s v="式"/>
    <m/>
    <m/>
    <x v="1"/>
    <n v="0"/>
    <s v="行政財産"/>
    <m/>
  </r>
  <r>
    <n v="90000094"/>
    <m/>
    <s v="宇城市不知火町小曽部1895-1"/>
    <m/>
    <s v="環境衛生課"/>
    <x v="1"/>
    <x v="0"/>
    <x v="3"/>
    <s v="宇城市不知火町小曽部1895-1"/>
    <s v="一括"/>
    <m/>
    <n v="0"/>
    <d v="1976-07-01T00:00:00"/>
    <n v="1976"/>
    <d v="1976-07-01T00:00:00"/>
    <n v="52908779"/>
    <s v="再調達原価"/>
    <s v="土地台帳_x000a_（平成25年5月2日時点評価）"/>
    <n v="1"/>
    <m/>
    <n v="52908779"/>
    <m/>
    <n v="0"/>
    <m/>
    <m/>
    <m/>
    <m/>
    <m/>
    <m/>
    <n v="0"/>
    <m/>
    <m/>
    <m/>
    <m/>
    <m/>
    <n v="0"/>
    <m/>
    <x v="67"/>
    <s v="OK"/>
    <s v="OK"/>
    <s v="一般会計"/>
    <m/>
    <m/>
    <m/>
    <n v="12691"/>
    <s v="㎡"/>
    <m/>
    <s v="宅地"/>
    <x v="1"/>
    <n v="0"/>
    <s v="行政財産"/>
    <n v="21001"/>
  </r>
  <r>
    <n v="90000095"/>
    <m/>
    <s v="宇城市不知火町小曽部1928"/>
    <m/>
    <s v="環境衛生課"/>
    <x v="1"/>
    <x v="0"/>
    <x v="3"/>
    <s v="宇城市不知火町小曽部1928"/>
    <s v="一括"/>
    <m/>
    <n v="0"/>
    <d v="1976-07-01T00:00:00"/>
    <n v="1976"/>
    <d v="1976-07-01T00:00:00"/>
    <n v="1826022"/>
    <s v="再調達原価"/>
    <s v="土地台帳_x000a_（平成25年5月2日時点評価）"/>
    <n v="1"/>
    <m/>
    <n v="1826022"/>
    <m/>
    <n v="0"/>
    <m/>
    <m/>
    <m/>
    <m/>
    <m/>
    <m/>
    <n v="0"/>
    <m/>
    <m/>
    <m/>
    <m/>
    <m/>
    <n v="0"/>
    <m/>
    <x v="68"/>
    <s v="OK"/>
    <s v="OK"/>
    <s v="一般会計"/>
    <m/>
    <m/>
    <m/>
    <n v="438"/>
    <s v="㎡"/>
    <m/>
    <s v="宅地"/>
    <x v="1"/>
    <n v="0"/>
    <s v="行政財産"/>
    <n v="21002"/>
  </r>
  <r>
    <n v="90000096"/>
    <m/>
    <s v="宇城市不知火町小曽部1929"/>
    <m/>
    <s v="環境衛生課"/>
    <x v="1"/>
    <x v="0"/>
    <x v="3"/>
    <s v="宇城市不知火町小曽部1929"/>
    <s v="一括"/>
    <m/>
    <n v="0"/>
    <d v="1976-07-01T00:00:00"/>
    <n v="1976"/>
    <d v="1976-07-01T00:00:00"/>
    <n v="2126190"/>
    <s v="再調達原価"/>
    <s v="土地台帳_x000a_（平成25年5月2日時点評価）"/>
    <n v="1"/>
    <m/>
    <n v="2126190"/>
    <m/>
    <n v="0"/>
    <m/>
    <m/>
    <m/>
    <m/>
    <m/>
    <m/>
    <n v="0"/>
    <m/>
    <m/>
    <m/>
    <m/>
    <m/>
    <n v="0"/>
    <m/>
    <x v="69"/>
    <s v="OK"/>
    <s v="OK"/>
    <s v="一般会計"/>
    <m/>
    <m/>
    <m/>
    <n v="510"/>
    <s v="㎡"/>
    <m/>
    <s v="宅地"/>
    <x v="1"/>
    <n v="0"/>
    <s v="行政財産"/>
    <n v="21003"/>
  </r>
  <r>
    <n v="90000097"/>
    <m/>
    <s v="宇城市不知火町小曽部1934"/>
    <m/>
    <s v="環境衛生課"/>
    <x v="1"/>
    <x v="0"/>
    <x v="3"/>
    <s v="宇城市不知火町小曽部1934"/>
    <s v="一括"/>
    <m/>
    <n v="0"/>
    <d v="1976-07-01T00:00:00"/>
    <n v="1976"/>
    <d v="1976-07-01T00:00:00"/>
    <n v="2488893"/>
    <s v="再調達原価"/>
    <s v="土地台帳_x000a_（平成25年5月2日時点評価）"/>
    <n v="1"/>
    <m/>
    <n v="2488893"/>
    <m/>
    <n v="0"/>
    <m/>
    <m/>
    <m/>
    <m/>
    <m/>
    <m/>
    <n v="0"/>
    <m/>
    <m/>
    <m/>
    <m/>
    <m/>
    <n v="0"/>
    <m/>
    <x v="70"/>
    <s v="OK"/>
    <s v="OK"/>
    <s v="一般会計"/>
    <m/>
    <m/>
    <m/>
    <n v="597"/>
    <s v="㎡"/>
    <m/>
    <s v="宅地"/>
    <x v="1"/>
    <n v="0"/>
    <s v="行政財産"/>
    <n v="21004"/>
  </r>
  <r>
    <n v="90000098"/>
    <m/>
    <s v="宇城市不知火町小曽部1887-2"/>
    <m/>
    <s v="環境衛生課"/>
    <x v="1"/>
    <x v="0"/>
    <x v="3"/>
    <s v="宇城市不知火町小曽部1887-2"/>
    <s v="一括"/>
    <m/>
    <n v="0"/>
    <d v="1976-07-01T00:00:00"/>
    <n v="1976"/>
    <d v="1976-07-01T00:00:00"/>
    <n v="2030303"/>
    <s v="再調達原価"/>
    <s v="土地台帳_x000a_（平成25年5月2日時点評価）"/>
    <n v="1"/>
    <m/>
    <n v="2030303"/>
    <m/>
    <n v="0"/>
    <m/>
    <m/>
    <m/>
    <m/>
    <m/>
    <m/>
    <n v="0"/>
    <m/>
    <m/>
    <m/>
    <m/>
    <m/>
    <n v="0"/>
    <m/>
    <x v="71"/>
    <s v="OK"/>
    <s v="OK"/>
    <s v="一般会計"/>
    <m/>
    <m/>
    <m/>
    <n v="487"/>
    <s v="㎡"/>
    <m/>
    <s v="宅地"/>
    <x v="1"/>
    <n v="0"/>
    <s v="行政財産"/>
    <n v="21005"/>
  </r>
  <r>
    <n v="90000099"/>
    <m/>
    <s v="宇城市不知火町小曽部1779-1"/>
    <m/>
    <s v="環境衛生課"/>
    <x v="1"/>
    <x v="0"/>
    <x v="3"/>
    <s v="宇城市不知火町小曽部1779-1"/>
    <s v="一括"/>
    <m/>
    <n v="0"/>
    <d v="1976-07-01T00:00:00"/>
    <n v="1976"/>
    <d v="1976-07-01T00:00:00"/>
    <n v="707931"/>
    <s v="再調達原価"/>
    <s v="土地台帳_x000a_（平成25年5月2日時点評価）"/>
    <n v="1"/>
    <m/>
    <n v="707931"/>
    <m/>
    <n v="0"/>
    <m/>
    <m/>
    <m/>
    <m/>
    <m/>
    <m/>
    <n v="0"/>
    <m/>
    <m/>
    <m/>
    <m/>
    <m/>
    <n v="0"/>
    <m/>
    <x v="72"/>
    <s v="OK"/>
    <s v="OK"/>
    <s v="一般会計"/>
    <m/>
    <m/>
    <m/>
    <n v="1071"/>
    <s v="㎡"/>
    <m/>
    <s v="宅地"/>
    <x v="1"/>
    <n v="0"/>
    <s v="行政財産"/>
    <n v="21006"/>
  </r>
  <r>
    <n v="90000100"/>
    <m/>
    <s v="下益城郡美里町堅志田366"/>
    <m/>
    <s v="環境衛生課"/>
    <x v="2"/>
    <x v="0"/>
    <x v="0"/>
    <s v="寂静の里 火葬場棟"/>
    <s v="一括"/>
    <s v="鉄筋コンクリート造"/>
    <n v="50"/>
    <d v="1995-07-01T00:00:00"/>
    <n v="1995"/>
    <d v="1995-07-01T00:00:00"/>
    <n v="318177794"/>
    <s v="取得原価"/>
    <s v="工事設計書"/>
    <n v="1"/>
    <m/>
    <n v="190906694"/>
    <m/>
    <n v="0"/>
    <m/>
    <m/>
    <m/>
    <m/>
    <m/>
    <m/>
    <n v="6363555"/>
    <m/>
    <m/>
    <m/>
    <m/>
    <m/>
    <n v="6363555"/>
    <m/>
    <x v="73"/>
    <s v="OK"/>
    <s v="OK"/>
    <s v="一般会計"/>
    <m/>
    <m/>
    <m/>
    <n v="1172.77"/>
    <s v="㎡"/>
    <n v="2"/>
    <m/>
    <x v="1"/>
    <n v="133634655"/>
    <s v="行政財産"/>
    <n v="32001"/>
  </r>
  <r>
    <n v="90000101"/>
    <m/>
    <s v="下益城郡美里町堅志田366"/>
    <m/>
    <s v="環境衛生課"/>
    <x v="2"/>
    <x v="0"/>
    <x v="0"/>
    <s v="寂静の里 ポンプ室"/>
    <s v="一括"/>
    <s v="コンクリートブロック造"/>
    <n v="34"/>
    <d v="1995-07-01T00:00:00"/>
    <n v="1995"/>
    <d v="1995-07-01T00:00:00"/>
    <n v="9488431"/>
    <s v="取得原価"/>
    <s v="工事設計書"/>
    <n v="1"/>
    <m/>
    <n v="3795391"/>
    <m/>
    <n v="0"/>
    <m/>
    <m/>
    <m/>
    <m/>
    <m/>
    <m/>
    <n v="284652"/>
    <m/>
    <m/>
    <m/>
    <m/>
    <m/>
    <n v="284652"/>
    <m/>
    <x v="74"/>
    <s v="OK"/>
    <s v="OK"/>
    <s v="一般会計"/>
    <m/>
    <m/>
    <m/>
    <n v="6.18"/>
    <s v="㎡"/>
    <n v="1"/>
    <m/>
    <x v="1"/>
    <n v="5977692"/>
    <s v="行政財産"/>
    <m/>
  </r>
  <r>
    <n v="90000102"/>
    <m/>
    <s v="下益城郡美里町堅志田361-1"/>
    <m/>
    <s v="環境衛生課"/>
    <x v="2"/>
    <x v="0"/>
    <x v="0"/>
    <s v="寂静の里 事務所"/>
    <s v="一括"/>
    <s v="木造"/>
    <n v="24"/>
    <d v="1999-01-01T00:00:00"/>
    <n v="1998"/>
    <d v="1999-01-01T00:00:00"/>
    <n v="4500000"/>
    <s v="取得原価"/>
    <s v="建物台帳"/>
    <n v="1"/>
    <m/>
    <n v="1287000"/>
    <m/>
    <n v="0"/>
    <m/>
    <m/>
    <m/>
    <m/>
    <m/>
    <m/>
    <n v="189000"/>
    <m/>
    <m/>
    <m/>
    <m/>
    <m/>
    <n v="189000"/>
    <m/>
    <x v="75"/>
    <s v="OK"/>
    <s v="OK"/>
    <s v="一般会計"/>
    <m/>
    <m/>
    <m/>
    <n v="33.119999999999997"/>
    <s v="㎡"/>
    <n v="1"/>
    <m/>
    <x v="1"/>
    <n v="3402000"/>
    <s v="行政財産"/>
    <n v="32002"/>
  </r>
  <r>
    <n v="90000103"/>
    <m/>
    <s v="下益城郡美里町堅志田366"/>
    <m/>
    <s v="環境衛生課"/>
    <x v="2"/>
    <x v="0"/>
    <x v="0"/>
    <s v="寂静の里 公用車々庫"/>
    <s v="一括"/>
    <s v="鉄骨造"/>
    <n v="31"/>
    <d v="1995-09-20T00:00:00"/>
    <n v="1995"/>
    <d v="1995-09-20T00:00:00"/>
    <n v="1987900"/>
    <s v="取得原価"/>
    <s v="竣工検査任命伺"/>
    <n v="1"/>
    <m/>
    <n v="675900"/>
    <m/>
    <n v="0"/>
    <m/>
    <m/>
    <m/>
    <m/>
    <m/>
    <m/>
    <n v="65600"/>
    <m/>
    <m/>
    <m/>
    <m/>
    <m/>
    <n v="65600"/>
    <m/>
    <x v="76"/>
    <s v="OK"/>
    <s v="OK"/>
    <s v="一般会計"/>
    <m/>
    <m/>
    <m/>
    <n v="48"/>
    <s v="㎡"/>
    <n v="1"/>
    <m/>
    <x v="1"/>
    <n v="1377600"/>
    <s v="行政財産"/>
    <n v="32003"/>
  </r>
  <r>
    <n v="90000104"/>
    <m/>
    <s v="下益城郡美里町堅志田366"/>
    <m/>
    <s v="環境衛生課"/>
    <x v="2"/>
    <x v="0"/>
    <x v="0"/>
    <s v="寂静の里 火葬場棟(電気設備)"/>
    <s v="一括"/>
    <m/>
    <n v="15"/>
    <d v="1995-07-01T00:00:00"/>
    <n v="1995"/>
    <d v="1995-07-01T00:00:00"/>
    <n v="87153243"/>
    <s v="取得原価"/>
    <s v="火葬場建設概要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7153242"/>
    <s v="行政財産"/>
    <m/>
  </r>
  <r>
    <n v="90000105"/>
    <m/>
    <s v="下益城郡美里町堅志田366"/>
    <m/>
    <s v="環境衛生課"/>
    <x v="2"/>
    <x v="0"/>
    <x v="0"/>
    <s v="寂静の里 火葬場棟(冷房設備)"/>
    <s v="一括"/>
    <m/>
    <n v="15"/>
    <d v="1995-07-01T00:00:00"/>
    <n v="1995"/>
    <d v="1995-07-01T00:00:00"/>
    <n v="32396284"/>
    <s v="取得原価"/>
    <s v="火葬場建設概要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2396283"/>
    <s v="行政財産"/>
    <m/>
  </r>
  <r>
    <n v="90000106"/>
    <m/>
    <s v="下益城郡美里町堅志田366"/>
    <m/>
    <s v="環境衛生課"/>
    <x v="2"/>
    <x v="0"/>
    <x v="0"/>
    <s v="寂静の里 火葬場棟(給排水設備)"/>
    <s v="一括"/>
    <m/>
    <n v="15"/>
    <d v="1995-07-01T00:00:00"/>
    <n v="1995"/>
    <d v="1995-07-01T00:00:00"/>
    <n v="23568703"/>
    <s v="取得原価"/>
    <s v="火葬場建設概要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3568702"/>
    <s v="行政財産"/>
    <m/>
  </r>
  <r>
    <n v="90000107"/>
    <m/>
    <s v="下益城郡美里町堅志田366"/>
    <s v="作業室2F"/>
    <s v="環境衛生課"/>
    <x v="2"/>
    <x v="0"/>
    <x v="0"/>
    <s v="寂静の里 煙道"/>
    <s v="一括"/>
    <m/>
    <n v="15"/>
    <d v="1995-07-15T00:00:00"/>
    <n v="1995"/>
    <d v="1995-07-15T00:00:00"/>
    <n v="72959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29595"/>
    <s v="行政財産"/>
    <m/>
  </r>
  <r>
    <n v="90000108"/>
    <m/>
    <s v="下益城郡美里町堅志田366"/>
    <s v="作業室2F～屋上"/>
    <s v="環境衛生課"/>
    <x v="2"/>
    <x v="0"/>
    <x v="0"/>
    <s v="寂静の里 排気筒"/>
    <s v="一括"/>
    <m/>
    <n v="15"/>
    <d v="1995-07-15T00:00:00"/>
    <n v="1995"/>
    <d v="1995-07-15T00:00:00"/>
    <n v="21887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"/>
    <s v="系列"/>
    <m/>
    <m/>
    <x v="1"/>
    <n v="2188789"/>
    <s v="行政財産"/>
    <m/>
  </r>
  <r>
    <n v="90000109"/>
    <m/>
    <s v="下益城郡美里町堅志田366"/>
    <m/>
    <s v="環境衛生課"/>
    <x v="2"/>
    <x v="0"/>
    <x v="0"/>
    <s v="寂静の里 配管"/>
    <s v="一括"/>
    <m/>
    <n v="15"/>
    <d v="1995-07-15T00:00:00"/>
    <n v="1995"/>
    <d v="1995-07-15T00:00:00"/>
    <n v="17023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02391"/>
    <s v="行政財産"/>
    <m/>
  </r>
  <r>
    <n v="90000110"/>
    <m/>
    <s v="下益城郡美里町堅志田366"/>
    <s v="作業室1F～2F"/>
    <s v="環境衛生課"/>
    <x v="2"/>
    <x v="0"/>
    <x v="0"/>
    <s v="寂静の里 動力制御盤"/>
    <s v="一括"/>
    <m/>
    <n v="15"/>
    <d v="1995-07-15T00:00:00"/>
    <n v="1995"/>
    <d v="1995-07-15T00:00:00"/>
    <n v="21887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8789"/>
    <s v="行政財産"/>
    <m/>
  </r>
  <r>
    <n v="90000111"/>
    <m/>
    <s v="下益城郡美里町堅志田366"/>
    <s v="作業室1F～2F"/>
    <s v="環境衛生課"/>
    <x v="2"/>
    <x v="0"/>
    <x v="0"/>
    <s v="寂静の里 現場操作盤"/>
    <s v="一括"/>
    <m/>
    <n v="15"/>
    <d v="1995-07-15T00:00:00"/>
    <n v="1995"/>
    <d v="1995-07-15T00:00:00"/>
    <n v="29183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"/>
    <s v="基"/>
    <m/>
    <m/>
    <x v="1"/>
    <n v="2918386"/>
    <s v="行政財産"/>
    <m/>
  </r>
  <r>
    <n v="90000112"/>
    <m/>
    <s v="下益城郡美里町堅志田366"/>
    <s v="監視室"/>
    <s v="環境衛生課"/>
    <x v="2"/>
    <x v="0"/>
    <x v="0"/>
    <s v="寂静の里 中央監視盤"/>
    <s v="一括"/>
    <m/>
    <n v="15"/>
    <d v="1995-07-15T00:00:00"/>
    <n v="1995"/>
    <d v="1995-07-15T00:00:00"/>
    <n v="19455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45590"/>
    <s v="行政財産"/>
    <m/>
  </r>
  <r>
    <n v="90000113"/>
    <m/>
    <s v="下益城郡美里町堅志田366"/>
    <s v="発電室"/>
    <s v="環境衛生課"/>
    <x v="2"/>
    <x v="0"/>
    <x v="0"/>
    <s v="寂静の里 自家発電装置"/>
    <s v="一括"/>
    <m/>
    <n v="6"/>
    <d v="1995-07-15T00:00:00"/>
    <n v="1995"/>
    <d v="1995-07-15T00:00:00"/>
    <n v="340478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04783"/>
    <s v="行政財産"/>
    <m/>
  </r>
  <r>
    <n v="90000114"/>
    <m/>
    <s v="下益城郡美里町堅志田366"/>
    <s v="ポンプ室"/>
    <s v="環境衛生課"/>
    <x v="2"/>
    <x v="0"/>
    <x v="1"/>
    <s v="寂静の里 地下タンク"/>
    <s v="一括"/>
    <s v="鋼鉄製"/>
    <n v="15"/>
    <d v="1995-07-15T00:00:00"/>
    <n v="1995"/>
    <d v="1995-07-15T00:00:00"/>
    <n v="21887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8789"/>
    <s v="行政財産"/>
    <m/>
  </r>
  <r>
    <n v="90000115"/>
    <m/>
    <s v="下益城郡美里町堅志田366"/>
    <m/>
    <s v="環境衛生課"/>
    <x v="2"/>
    <x v="0"/>
    <x v="1"/>
    <s v="寂静の里 霊灰塔"/>
    <s v="一括"/>
    <s v="石造"/>
    <n v="50"/>
    <d v="1995-07-01T00:00:00"/>
    <n v="1995"/>
    <d v="1995-07-01T00:00:00"/>
    <n v="3710148"/>
    <s v="取得原価"/>
    <s v="工事設計書"/>
    <n v="1"/>
    <m/>
    <n v="2226108"/>
    <m/>
    <n v="0"/>
    <m/>
    <m/>
    <m/>
    <m/>
    <m/>
    <m/>
    <n v="74202"/>
    <m/>
    <m/>
    <m/>
    <m/>
    <m/>
    <n v="74202"/>
    <m/>
    <x v="77"/>
    <s v="OK"/>
    <s v="OK"/>
    <s v="一般会計"/>
    <m/>
    <m/>
    <m/>
    <n v="1"/>
    <s v="塔"/>
    <m/>
    <m/>
    <x v="1"/>
    <n v="1558242"/>
    <s v="行政財産"/>
    <m/>
  </r>
  <r>
    <n v="90000116"/>
    <m/>
    <s v="下益城郡美里町堅志田366"/>
    <m/>
    <s v="環境衛生課"/>
    <x v="2"/>
    <x v="0"/>
    <x v="1"/>
    <s v="寂静の里 舗装"/>
    <s v="一括"/>
    <s v="アスファルト舗装"/>
    <n v="10"/>
    <d v="1995-07-01T00:00:00"/>
    <n v="1995"/>
    <d v="1995-07-01T00:00:00"/>
    <n v="181259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53"/>
    <s v="㎡"/>
    <m/>
    <m/>
    <x v="1"/>
    <n v="1812596"/>
    <s v="行政財産"/>
    <m/>
  </r>
  <r>
    <n v="90000117"/>
    <m/>
    <s v="下益城郡美里町堅志田366"/>
    <m/>
    <s v="環境衛生課"/>
    <x v="2"/>
    <x v="0"/>
    <x v="1"/>
    <s v="寂静の里 外構"/>
    <s v="一括"/>
    <m/>
    <n v="40"/>
    <d v="1995-07-01T00:00:00"/>
    <n v="1995"/>
    <d v="1995-07-01T00:00:00"/>
    <n v="12033078"/>
    <s v="取得原価"/>
    <s v="火葬場建設概要・工事設計書"/>
    <n v="1"/>
    <m/>
    <n v="6016558"/>
    <m/>
    <n v="0"/>
    <m/>
    <m/>
    <m/>
    <m/>
    <m/>
    <m/>
    <n v="300826"/>
    <m/>
    <m/>
    <m/>
    <m/>
    <m/>
    <n v="300826"/>
    <m/>
    <x v="78"/>
    <s v="OK"/>
    <s v="OK"/>
    <s v="一般会計"/>
    <m/>
    <m/>
    <m/>
    <n v="1"/>
    <s v="式"/>
    <m/>
    <m/>
    <x v="1"/>
    <n v="6317346"/>
    <s v="行政財産"/>
    <m/>
  </r>
  <r>
    <n v="90000118"/>
    <m/>
    <s v="下益城郡美里町堅志田366"/>
    <m/>
    <s v="環境衛生課"/>
    <x v="2"/>
    <x v="0"/>
    <x v="1"/>
    <s v="寂静の里 モニュメント"/>
    <s v="一括"/>
    <s v="石造"/>
    <n v="50"/>
    <d v="1995-07-01T00:00:00"/>
    <n v="1995"/>
    <d v="1995-07-01T00:00:00"/>
    <n v="9780289"/>
    <s v="取得原価"/>
    <s v="火葬場建設概要"/>
    <n v="1"/>
    <m/>
    <n v="5868189"/>
    <m/>
    <n v="0"/>
    <m/>
    <m/>
    <m/>
    <m/>
    <m/>
    <m/>
    <n v="195605"/>
    <m/>
    <m/>
    <m/>
    <m/>
    <m/>
    <n v="195605"/>
    <m/>
    <x v="79"/>
    <s v="OK"/>
    <s v="OK"/>
    <s v="一般会計"/>
    <m/>
    <m/>
    <m/>
    <n v="1"/>
    <s v="式"/>
    <m/>
    <m/>
    <x v="1"/>
    <n v="4107705"/>
    <s v="行政財産"/>
    <m/>
  </r>
  <r>
    <n v="3"/>
    <m/>
    <s v="下益城郡美里町堅志田366"/>
    <s v="美里町道敷地"/>
    <s v="環境衛生課"/>
    <x v="2"/>
    <x v="2"/>
    <x v="4"/>
    <s v="寂静の里 看板設置工事"/>
    <s v="一括"/>
    <m/>
    <n v="20"/>
    <d v="2016-11-30T00:00:00"/>
    <n v="2016"/>
    <d v="2016-11-30T00:00:00"/>
    <n v="1112400"/>
    <s v="取得原価"/>
    <s v="工事設計書"/>
    <n v="1"/>
    <d v="2017-03-31T00:00:00"/>
    <n v="0"/>
    <s v="有償取得額"/>
    <n v="1112400"/>
    <n v="1112400"/>
    <n v="0"/>
    <n v="0"/>
    <n v="0"/>
    <n v="0"/>
    <n v="0"/>
    <n v="0"/>
    <n v="0"/>
    <n v="0"/>
    <n v="0"/>
    <n v="0"/>
    <n v="0"/>
    <n v="0"/>
    <n v="0"/>
    <x v="80"/>
    <s v="OK"/>
    <s v="新規"/>
    <s v="一般会計"/>
    <s v="30-04020201"/>
    <n v="0"/>
    <n v="0"/>
    <n v="1"/>
    <s v="基"/>
    <m/>
    <m/>
    <x v="1"/>
    <n v="0"/>
    <s v="行政財産"/>
    <m/>
  </r>
  <r>
    <n v="90000119"/>
    <m/>
    <s v="下益城郡美里町堅志田366"/>
    <s v="監視室"/>
    <s v="環境衛生課"/>
    <x v="2"/>
    <x v="1"/>
    <x v="2"/>
    <s v="寂静の里 モニター設備"/>
    <s v="一括"/>
    <m/>
    <n v="6"/>
    <d v="1995-07-15T00:00:00"/>
    <n v="1995"/>
    <d v="1995-07-15T00:00:00"/>
    <n v="31615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61585"/>
    <s v="行政財産"/>
    <m/>
  </r>
  <r>
    <n v="90000120"/>
    <m/>
    <s v="下益城郡美里町堅志田366"/>
    <s v="作業室"/>
    <s v="環境衛生課"/>
    <x v="2"/>
    <x v="1"/>
    <x v="2"/>
    <s v="寂静の里 主焼却炉　No.1"/>
    <s v="一括"/>
    <m/>
    <n v="6"/>
    <d v="1995-07-15T00:00:00"/>
    <n v="1995"/>
    <d v="1995-07-15T00:00:00"/>
    <n v="48153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</r>
  <r>
    <n v="90000121"/>
    <m/>
    <s v="下益城郡美里町堅志田366"/>
    <s v="作業室"/>
    <s v="環境衛生課"/>
    <x v="2"/>
    <x v="1"/>
    <x v="2"/>
    <s v="寂静の里 主焼却炉　No.2"/>
    <s v="一括"/>
    <m/>
    <n v="6"/>
    <d v="1995-07-15T00:00:00"/>
    <n v="1995"/>
    <d v="1995-07-15T00:00:00"/>
    <n v="48153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</r>
  <r>
    <n v="90000122"/>
    <m/>
    <s v="下益城郡美里町堅志田366"/>
    <s v="作業室"/>
    <s v="環境衛生課"/>
    <x v="2"/>
    <x v="1"/>
    <x v="2"/>
    <s v="寂静の里 主焼却炉　No.3"/>
    <s v="一括"/>
    <m/>
    <n v="6"/>
    <d v="1995-07-15T00:00:00"/>
    <n v="1995"/>
    <d v="1995-07-15T00:00:00"/>
    <n v="48153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</r>
  <r>
    <n v="90000123"/>
    <m/>
    <s v="下益城郡美里町堅志田366"/>
    <s v="作業室"/>
    <s v="環境衛生課"/>
    <x v="2"/>
    <x v="1"/>
    <x v="2"/>
    <s v="寂静の里 再焼却炉　No.1"/>
    <s v="一括"/>
    <m/>
    <n v="6"/>
    <d v="1995-07-15T00:00:00"/>
    <n v="1995"/>
    <d v="1995-07-15T00:00:00"/>
    <n v="260222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8"/>
    <s v="行政財産"/>
    <m/>
  </r>
  <r>
    <n v="90000124"/>
    <m/>
    <s v="下益城郡美里町堅志田366"/>
    <s v="作業室"/>
    <s v="環境衛生課"/>
    <x v="2"/>
    <x v="1"/>
    <x v="2"/>
    <s v="寂静の里 再焼却炉　No.2"/>
    <s v="一括"/>
    <m/>
    <n v="6"/>
    <d v="1995-07-15T00:00:00"/>
    <n v="1995"/>
    <d v="1995-07-15T00:00:00"/>
    <n v="26022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7"/>
    <s v="行政財産"/>
    <m/>
  </r>
  <r>
    <n v="90000125"/>
    <m/>
    <s v="下益城郡美里町堅志田366"/>
    <s v="作業室"/>
    <s v="環境衛生課"/>
    <x v="2"/>
    <x v="1"/>
    <x v="2"/>
    <s v="寂静の里 再焼却炉　No.3"/>
    <s v="一括"/>
    <m/>
    <n v="6"/>
    <d v="1995-07-15T00:00:00"/>
    <n v="1995"/>
    <d v="1995-07-15T00:00:00"/>
    <n v="26022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7"/>
    <s v="行政財産"/>
    <m/>
  </r>
  <r>
    <n v="90000126"/>
    <m/>
    <s v="下益城郡美里町堅志田366"/>
    <s v="作業室"/>
    <s v="環境衛生課"/>
    <x v="2"/>
    <x v="1"/>
    <x v="2"/>
    <s v="寂静の里 炉内台車　No.1"/>
    <s v="一括"/>
    <m/>
    <n v="6"/>
    <d v="1995-07-15T00:00:00"/>
    <n v="1995"/>
    <d v="1995-07-15T00:00:00"/>
    <n v="79039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6"/>
    <s v="行政財産"/>
    <m/>
  </r>
  <r>
    <n v="90000127"/>
    <m/>
    <s v="下益城郡美里町堅志田366"/>
    <s v="作業室"/>
    <s v="環境衛生課"/>
    <x v="2"/>
    <x v="1"/>
    <x v="2"/>
    <s v="寂静の里 炉内台車　No.2"/>
    <s v="一括"/>
    <m/>
    <n v="6"/>
    <d v="1995-07-15T00:00:00"/>
    <n v="1995"/>
    <d v="1995-07-15T00:00:00"/>
    <n v="79039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5"/>
    <s v="行政財産"/>
    <m/>
  </r>
  <r>
    <n v="90000128"/>
    <m/>
    <s v="下益城郡美里町堅志田366"/>
    <s v="作業室"/>
    <s v="環境衛生課"/>
    <x v="2"/>
    <x v="1"/>
    <x v="2"/>
    <s v="寂静の里 炉内台車　No.3"/>
    <s v="一括"/>
    <m/>
    <n v="6"/>
    <d v="1995-07-15T00:00:00"/>
    <n v="1995"/>
    <d v="1995-07-15T00:00:00"/>
    <n v="79039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5"/>
    <s v="行政財産"/>
    <m/>
  </r>
  <r>
    <n v="90000129"/>
    <m/>
    <s v="下益城郡美里町堅志田366"/>
    <s v="作業室"/>
    <s v="環境衛生課"/>
    <x v="2"/>
    <x v="1"/>
    <x v="2"/>
    <s v="寂静の里 主燃焼用バーナー（低圧空気式）　No.1"/>
    <s v="一括"/>
    <m/>
    <n v="6"/>
    <d v="1995-07-15T00:00:00"/>
    <n v="1995"/>
    <d v="1995-07-15T00:00:00"/>
    <n v="13375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2"/>
    <s v="行政財産"/>
    <m/>
  </r>
  <r>
    <n v="90000130"/>
    <m/>
    <s v="下益城郡美里町堅志田366"/>
    <s v="作業室"/>
    <s v="環境衛生課"/>
    <x v="2"/>
    <x v="1"/>
    <x v="2"/>
    <s v="寂静の里 主燃焼用バーナー（低圧空気式）　No.2"/>
    <s v="一括"/>
    <m/>
    <n v="6"/>
    <d v="1995-07-15T00:00:00"/>
    <n v="1995"/>
    <d v="1995-07-15T00:00:00"/>
    <n v="13375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3"/>
    <s v="行政財産"/>
    <m/>
  </r>
  <r>
    <n v="90000131"/>
    <m/>
    <s v="下益城郡美里町堅志田366"/>
    <s v="作業室"/>
    <s v="環境衛生課"/>
    <x v="2"/>
    <x v="1"/>
    <x v="2"/>
    <s v="寂静の里 主燃焼用バーナー（低圧空気式）　No.3"/>
    <s v="一括"/>
    <m/>
    <n v="6"/>
    <d v="1995-07-15T00:00:00"/>
    <n v="1995"/>
    <d v="1995-07-15T00:00:00"/>
    <n v="13375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3"/>
    <s v="行政財産"/>
    <m/>
  </r>
  <r>
    <n v="90000132"/>
    <m/>
    <s v="下益城郡美里町堅志田366"/>
    <s v="作業室"/>
    <s v="環境衛生課"/>
    <x v="2"/>
    <x v="1"/>
    <x v="2"/>
    <s v="寂静の里 再燃焼用バーナー（低圧空気式）　No.1"/>
    <s v="一括"/>
    <m/>
    <n v="6"/>
    <d v="1995-07-15T00:00:00"/>
    <n v="1995"/>
    <d v="1995-07-15T00:00:00"/>
    <n v="11551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3"/>
    <s v="行政財産"/>
    <m/>
  </r>
  <r>
    <n v="90000133"/>
    <m/>
    <s v="下益城郡美里町堅志田366"/>
    <s v="作業室"/>
    <s v="環境衛生課"/>
    <x v="2"/>
    <x v="1"/>
    <x v="2"/>
    <s v="寂静の里 再燃焼用バーナー（低圧空気式）　No.2"/>
    <s v="一括"/>
    <m/>
    <n v="6"/>
    <d v="1995-07-15T00:00:00"/>
    <n v="1995"/>
    <d v="1995-07-15T00:00:00"/>
    <n v="11551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4"/>
    <s v="行政財産"/>
    <m/>
  </r>
  <r>
    <n v="90000134"/>
    <m/>
    <s v="下益城郡美里町堅志田366"/>
    <s v="作業室"/>
    <s v="環境衛生課"/>
    <x v="2"/>
    <x v="1"/>
    <x v="2"/>
    <s v="寂静の里 再燃焼用バーナー（低圧空気式）　No.3"/>
    <s v="一括"/>
    <m/>
    <n v="6"/>
    <d v="1995-07-15T00:00:00"/>
    <n v="1995"/>
    <d v="1995-07-15T00:00:00"/>
    <n v="11551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4"/>
    <s v="行政財産"/>
    <m/>
  </r>
  <r>
    <n v="90000135"/>
    <m/>
    <s v="下益城郡美里町堅志田366"/>
    <s v="作業室2F"/>
    <s v="環境衛生課"/>
    <x v="2"/>
    <x v="1"/>
    <x v="2"/>
    <s v="寂静の里 燃焼用空気送風機　No.1"/>
    <s v="一括"/>
    <m/>
    <n v="6"/>
    <d v="1995-07-15T00:00:00"/>
    <n v="1995"/>
    <d v="1995-07-15T00:00:00"/>
    <n v="10943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</r>
  <r>
    <n v="90000136"/>
    <m/>
    <s v="下益城郡美里町堅志田366"/>
    <s v="作業室2F"/>
    <s v="環境衛生課"/>
    <x v="2"/>
    <x v="1"/>
    <x v="2"/>
    <s v="寂静の里 燃焼用空気送風機　No.2"/>
    <s v="一括"/>
    <m/>
    <n v="6"/>
    <d v="1995-07-15T00:00:00"/>
    <n v="1995"/>
    <d v="1995-07-15T00:00:00"/>
    <n v="10943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</r>
  <r>
    <n v="90000137"/>
    <m/>
    <s v="下益城郡美里町堅志田366"/>
    <s v="作業室2F"/>
    <s v="環境衛生課"/>
    <x v="2"/>
    <x v="1"/>
    <x v="2"/>
    <s v="寂静の里 燃焼用空気送風機　No.3"/>
    <s v="一括"/>
    <m/>
    <n v="6"/>
    <d v="1995-07-15T00:00:00"/>
    <n v="1995"/>
    <d v="1995-07-15T00:00:00"/>
    <n v="10943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</r>
  <r>
    <n v="90000138"/>
    <m/>
    <s v="下益城郡美里町堅志田366"/>
    <s v="作業室2F"/>
    <s v="環境衛生課"/>
    <x v="2"/>
    <x v="1"/>
    <x v="2"/>
    <s v="寂静の里 排風機　No.1"/>
    <s v="一括"/>
    <m/>
    <n v="6"/>
    <d v="1995-07-15T00:00:00"/>
    <n v="1995"/>
    <d v="1995-07-15T00:00:00"/>
    <n v="12159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4"/>
    <s v="行政財産"/>
    <m/>
  </r>
  <r>
    <n v="90000139"/>
    <m/>
    <s v="下益城郡美里町堅志田366"/>
    <s v="作業室2F"/>
    <s v="環境衛生課"/>
    <x v="2"/>
    <x v="1"/>
    <x v="2"/>
    <s v="寂静の里 排風機　No.2"/>
    <s v="一括"/>
    <m/>
    <n v="6"/>
    <d v="1995-07-15T00:00:00"/>
    <n v="1995"/>
    <d v="1995-07-15T00:00:00"/>
    <n v="12159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3"/>
    <s v="行政財産"/>
    <m/>
  </r>
  <r>
    <n v="90000140"/>
    <m/>
    <s v="下益城郡美里町堅志田366"/>
    <s v="作業室2F"/>
    <s v="環境衛生課"/>
    <x v="2"/>
    <x v="1"/>
    <x v="2"/>
    <s v="寂静の里 排風機　No.3"/>
    <s v="一括"/>
    <m/>
    <n v="6"/>
    <d v="1995-07-15T00:00:00"/>
    <n v="1995"/>
    <d v="1995-07-15T00:00:00"/>
    <n v="12159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3"/>
    <s v="行政財産"/>
    <m/>
  </r>
  <r>
    <n v="90000141"/>
    <m/>
    <s v="下益城郡美里町堅志田366"/>
    <s v="作業室1F"/>
    <s v="環境衛生課"/>
    <x v="2"/>
    <x v="1"/>
    <x v="2"/>
    <s v="寂静の里 炉前冷却室　No.1"/>
    <s v="一括"/>
    <m/>
    <n v="6"/>
    <d v="1995-07-15T00:00:00"/>
    <n v="1995"/>
    <d v="1995-07-15T00:00:00"/>
    <n v="30399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</r>
  <r>
    <n v="90000142"/>
    <m/>
    <s v="下益城郡美里町堅志田366"/>
    <s v="作業室1F"/>
    <s v="環境衛生課"/>
    <x v="2"/>
    <x v="1"/>
    <x v="2"/>
    <s v="寂静の里 炉前冷却室　No.2"/>
    <s v="一括"/>
    <m/>
    <n v="6"/>
    <d v="1995-07-15T00:00:00"/>
    <n v="1995"/>
    <d v="1995-07-15T00:00:00"/>
    <n v="30399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</r>
  <r>
    <n v="90000143"/>
    <m/>
    <s v="下益城郡美里町堅志田366"/>
    <s v="作業室1F"/>
    <s v="環境衛生課"/>
    <x v="2"/>
    <x v="1"/>
    <x v="2"/>
    <s v="寂静の里 炉前冷却室　No.3"/>
    <s v="一括"/>
    <m/>
    <n v="6"/>
    <d v="1995-07-15T00:00:00"/>
    <n v="1995"/>
    <d v="1995-07-15T00:00:00"/>
    <n v="30399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</r>
  <r>
    <n v="90000144"/>
    <m/>
    <s v="下益城郡美里町堅志田366"/>
    <m/>
    <s v="環境衛生課"/>
    <x v="2"/>
    <x v="1"/>
    <x v="2"/>
    <s v="寂静の里 電気計装設備"/>
    <s v="一括"/>
    <m/>
    <n v="6"/>
    <d v="1995-07-15T00:00:00"/>
    <n v="1995"/>
    <d v="1995-07-15T00:00:00"/>
    <n v="401278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12780"/>
    <s v="行政財産"/>
    <m/>
  </r>
  <r>
    <n v="90000145"/>
    <m/>
    <s v="下益城郡美里町堅志田366"/>
    <s v="残骨室"/>
    <s v="環境衛生課"/>
    <x v="2"/>
    <x v="1"/>
    <x v="2"/>
    <s v="寂静の里 残灰処理装置"/>
    <s v="一括"/>
    <m/>
    <n v="6"/>
    <d v="1995-07-15T00:00:00"/>
    <n v="1995"/>
    <d v="1995-07-15T00:00:00"/>
    <n v="425598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55980"/>
    <s v="行政財産"/>
    <m/>
  </r>
  <r>
    <n v="90000146"/>
    <m/>
    <s v="下益城郡美里町堅志田366"/>
    <s v="炉前ホール"/>
    <s v="環境衛生課"/>
    <x v="2"/>
    <x v="1"/>
    <x v="2"/>
    <s v="炉内台車運搬車　No.1"/>
    <s v="一括"/>
    <m/>
    <n v="6"/>
    <d v="1995-07-15T00:00:00"/>
    <n v="1995"/>
    <d v="1995-07-15T00:00:00"/>
    <n v="15807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80792"/>
    <s v="行政財産"/>
    <m/>
  </r>
  <r>
    <n v="90000147"/>
    <m/>
    <s v="下益城郡美里町堅志田366"/>
    <s v="炉前ホール"/>
    <s v="環境衛生課"/>
    <x v="2"/>
    <x v="1"/>
    <x v="2"/>
    <s v="炉内台車運搬車　No.2"/>
    <s v="一括"/>
    <m/>
    <n v="6"/>
    <d v="1995-07-15T00:00:00"/>
    <n v="1995"/>
    <d v="1995-07-15T00:00:00"/>
    <n v="15807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80792"/>
    <s v="行政財産"/>
    <m/>
  </r>
  <r>
    <n v="90000148"/>
    <m/>
    <s v="下益城郡美里町堅志田366"/>
    <s v="炉前ホール"/>
    <s v="環境衛生課"/>
    <x v="2"/>
    <x v="1"/>
    <x v="2"/>
    <s v="棺運搬車　No.1"/>
    <s v="一括"/>
    <m/>
    <n v="6"/>
    <d v="1995-07-15T00:00:00"/>
    <n v="1995"/>
    <d v="1995-07-15T00:00:00"/>
    <n v="17023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702391"/>
    <s v="行政財産"/>
    <m/>
  </r>
  <r>
    <n v="90000149"/>
    <m/>
    <s v="下益城郡美里町堅志田366"/>
    <s v="炉前ホール"/>
    <s v="環境衛生課"/>
    <x v="2"/>
    <x v="1"/>
    <x v="2"/>
    <s v="棺運搬車　No.2"/>
    <s v="一括"/>
    <m/>
    <n v="6"/>
    <d v="1995-07-15T00:00:00"/>
    <n v="1995"/>
    <d v="1995-07-15T00:00:00"/>
    <n v="17023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702391"/>
    <s v="行政財産"/>
    <m/>
  </r>
  <r>
    <n v="90000150"/>
    <m/>
    <s v="下益城郡美里町堅志田366"/>
    <s v="霊安室"/>
    <s v="環境衛生課"/>
    <x v="2"/>
    <x v="1"/>
    <x v="2"/>
    <s v="遺体安置保冷庫"/>
    <s v="一括"/>
    <m/>
    <n v="6"/>
    <d v="1995-07-15T00:00:00"/>
    <n v="1995"/>
    <d v="1995-07-15T00:00:00"/>
    <n v="19455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945590"/>
    <s v="行政財産"/>
    <m/>
  </r>
  <r>
    <n v="90000151"/>
    <m/>
    <s v="下益城郡美里町堅志田366"/>
    <s v="車庫"/>
    <s v="環境衛生課"/>
    <x v="2"/>
    <x v="1"/>
    <x v="2"/>
    <s v="普通貨物自動車 (トヨタプロボックスＤＸ熊本た400-36)"/>
    <s v="一括"/>
    <m/>
    <n v="6"/>
    <d v="2005-04-30T00:00:00"/>
    <n v="2005"/>
    <d v="2005-04-30T00:00:00"/>
    <n v="1216000"/>
    <s v="取得原価"/>
    <s v="備品台帳"/>
    <n v="1"/>
    <d v="2017-03-31T00:00:00"/>
    <n v="1"/>
    <s v="無償所管換減分"/>
    <n v="0"/>
    <n v="0"/>
    <n v="0"/>
    <n v="0"/>
    <n v="0"/>
    <n v="0"/>
    <n v="0"/>
    <n v="1"/>
    <n v="0"/>
    <n v="1"/>
    <n v="0"/>
    <n v="0"/>
    <n v="0"/>
    <n v="0"/>
    <m/>
    <x v="65"/>
    <s v="OK"/>
    <s v="OK"/>
    <s v="一般会計"/>
    <m/>
    <n v="0"/>
    <n v="1"/>
    <n v="1"/>
    <s v="台"/>
    <m/>
    <m/>
    <x v="1"/>
    <n v="1215999"/>
    <s v="行政財産"/>
    <m/>
  </r>
  <r>
    <n v="4"/>
    <m/>
    <s v="宇城市松橋町萩尾1775-3"/>
    <m/>
    <s v="環境衛生課"/>
    <x v="3"/>
    <x v="1"/>
    <x v="2"/>
    <s v="普通貨物自動車 (トヨタプロボックスＤＸ熊本た400-36)"/>
    <s v="一括"/>
    <m/>
    <n v="6"/>
    <d v="2017-03-31T00:00:00"/>
    <n v="2016"/>
    <d v="2017-03-31T00:00:00"/>
    <n v="1"/>
    <s v="期末簿価"/>
    <s v="備品台帳"/>
    <n v="1"/>
    <d v="2017-03-31T00:00:00"/>
    <n v="0"/>
    <s v="無償所管換増分"/>
    <n v="1"/>
    <n v="0"/>
    <n v="1"/>
    <n v="0"/>
    <n v="0"/>
    <n v="0"/>
    <n v="0"/>
    <n v="0"/>
    <n v="0"/>
    <n v="0"/>
    <n v="0"/>
    <n v="0"/>
    <n v="0"/>
    <n v="0"/>
    <m/>
    <x v="2"/>
    <s v="OK"/>
    <s v="新規"/>
    <s v="一般会計"/>
    <m/>
    <n v="0"/>
    <n v="0"/>
    <n v="1"/>
    <s v="台"/>
    <m/>
    <m/>
    <x v="1"/>
    <n v="0"/>
    <s v="行政財産"/>
    <m/>
  </r>
  <r>
    <n v="90000152"/>
    <m/>
    <s v="下益都郡美里町堅志田361-1"/>
    <m/>
    <s v="環境衛生課"/>
    <x v="2"/>
    <x v="0"/>
    <x v="3"/>
    <s v="下益都郡美里町堅志田361-1"/>
    <s v="一括"/>
    <m/>
    <n v="0"/>
    <d v="1996-04-11T00:00:00"/>
    <n v="1996"/>
    <d v="1996-04-11T00:00:00"/>
    <n v="5086762"/>
    <s v="再調達原価"/>
    <s v="土地台帳_x000a_（平成25年5月2日時点評価）"/>
    <n v="1"/>
    <m/>
    <n v="5086762"/>
    <m/>
    <n v="0"/>
    <m/>
    <m/>
    <m/>
    <m/>
    <m/>
    <m/>
    <n v="0"/>
    <m/>
    <m/>
    <m/>
    <m/>
    <m/>
    <n v="0"/>
    <m/>
    <x v="81"/>
    <s v="OK"/>
    <s v="OK"/>
    <s v="一般会計"/>
    <m/>
    <m/>
    <m/>
    <n v="1449.22"/>
    <s v="㎡"/>
    <m/>
    <s v="宅地"/>
    <x v="1"/>
    <n v="0"/>
    <s v="普通財産"/>
    <n v="31002"/>
  </r>
  <r>
    <n v="90000153"/>
    <m/>
    <s v="下益都郡美里町堅志田364"/>
    <m/>
    <s v="環境衛生課"/>
    <x v="2"/>
    <x v="0"/>
    <x v="3"/>
    <s v="下益都郡美里町堅志田364"/>
    <s v="一括"/>
    <m/>
    <n v="0"/>
    <d v="1993-02-07T00:00:00"/>
    <n v="1992"/>
    <d v="1993-02-07T00:00:00"/>
    <n v="4053387"/>
    <s v="再調達原価"/>
    <s v="土地台帳_x000a_（平成25年5月2日時点評価）"/>
    <n v="1"/>
    <m/>
    <n v="4053387"/>
    <m/>
    <n v="0"/>
    <m/>
    <m/>
    <m/>
    <m/>
    <m/>
    <m/>
    <n v="0"/>
    <m/>
    <m/>
    <m/>
    <m/>
    <m/>
    <n v="0"/>
    <m/>
    <x v="82"/>
    <s v="OK"/>
    <s v="OK"/>
    <s v="一般会計"/>
    <m/>
    <m/>
    <m/>
    <n v="1443"/>
    <s v="㎡"/>
    <m/>
    <s v="宅地"/>
    <x v="1"/>
    <n v="0"/>
    <s v="行政財産"/>
    <n v="31003"/>
  </r>
  <r>
    <n v="90000154"/>
    <m/>
    <s v="下益都郡美里町堅志田365"/>
    <m/>
    <s v="環境衛生課"/>
    <x v="2"/>
    <x v="0"/>
    <x v="3"/>
    <s v="下益都郡美里町堅志田365"/>
    <s v="一括"/>
    <m/>
    <n v="0"/>
    <d v="1994-03-17T00:00:00"/>
    <n v="1993"/>
    <d v="1994-03-17T00:00:00"/>
    <n v="2432594"/>
    <s v="再調達原価"/>
    <s v="土地台帳_x000a_（平成25年5月2日時点評価）"/>
    <n v="1"/>
    <m/>
    <n v="2432594"/>
    <m/>
    <n v="0"/>
    <m/>
    <m/>
    <m/>
    <m/>
    <m/>
    <m/>
    <n v="0"/>
    <m/>
    <m/>
    <m/>
    <m/>
    <m/>
    <n v="0"/>
    <m/>
    <x v="83"/>
    <s v="OK"/>
    <s v="OK"/>
    <s v="一般会計"/>
    <m/>
    <m/>
    <m/>
    <n v="866"/>
    <s v="㎡"/>
    <m/>
    <s v="宅地"/>
    <x v="1"/>
    <n v="0"/>
    <s v="行政財産"/>
    <n v="31004"/>
  </r>
  <r>
    <n v="90000155"/>
    <m/>
    <s v="下益都郡美里町堅志田366"/>
    <m/>
    <s v="環境衛生課"/>
    <x v="2"/>
    <x v="0"/>
    <x v="3"/>
    <s v="下益都郡美里町堅志田366"/>
    <s v="一括"/>
    <m/>
    <n v="0"/>
    <d v="1993-07-15T00:00:00"/>
    <n v="1993"/>
    <d v="1993-07-15T00:00:00"/>
    <n v="5882046"/>
    <s v="再調達原価"/>
    <s v="土地台帳_x000a_（平成25年5月2日時点評価）"/>
    <n v="1"/>
    <m/>
    <n v="5882046"/>
    <m/>
    <n v="0"/>
    <m/>
    <m/>
    <m/>
    <m/>
    <m/>
    <m/>
    <n v="0"/>
    <m/>
    <m/>
    <m/>
    <m/>
    <m/>
    <n v="0"/>
    <m/>
    <x v="84"/>
    <s v="OK"/>
    <s v="OK"/>
    <s v="一般会計"/>
    <m/>
    <m/>
    <m/>
    <n v="2094"/>
    <s v="㎡"/>
    <m/>
    <s v="宅地"/>
    <x v="1"/>
    <n v="0"/>
    <s v="行政財産"/>
    <n v="31005"/>
  </r>
  <r>
    <n v="90000156"/>
    <m/>
    <s v="下益都郡美里町堅志田367"/>
    <m/>
    <s v="環境衛生課"/>
    <x v="2"/>
    <x v="0"/>
    <x v="3"/>
    <s v="下益都郡美里町堅志田367"/>
    <s v="一括"/>
    <m/>
    <n v="0"/>
    <d v="1994-03-15T00:00:00"/>
    <n v="1993"/>
    <d v="1994-03-15T00:00:00"/>
    <n v="58905"/>
    <s v="再調達原価"/>
    <s v="土地台帳_x000a_（平成25年5月2日時点評価）"/>
    <n v="1"/>
    <m/>
    <n v="58905"/>
    <m/>
    <n v="0"/>
    <m/>
    <m/>
    <m/>
    <m/>
    <m/>
    <m/>
    <n v="0"/>
    <m/>
    <m/>
    <m/>
    <m/>
    <m/>
    <n v="0"/>
    <m/>
    <x v="85"/>
    <s v="OK"/>
    <s v="OK"/>
    <s v="一般会計"/>
    <m/>
    <m/>
    <m/>
    <n v="1375"/>
    <s v="㎡"/>
    <m/>
    <s v="畑"/>
    <x v="1"/>
    <n v="0"/>
    <s v="行政財産"/>
    <n v="31006"/>
  </r>
  <r>
    <n v="90000157"/>
    <m/>
    <s v="下益城都郡美里町中郡2520-9"/>
    <m/>
    <s v="環境衛生課"/>
    <x v="2"/>
    <x v="0"/>
    <x v="3"/>
    <s v="下益城都郡美里町中郡2520-9"/>
    <s v="一括"/>
    <m/>
    <n v="0"/>
    <d v="1971-06-21T00:00:00"/>
    <n v="1971"/>
    <d v="1971-06-21T00:00:00"/>
    <n v="9915606"/>
    <s v="再調達原価"/>
    <s v="土地台帳_x000a_（平成25年5月2日時点評価）"/>
    <n v="1"/>
    <m/>
    <n v="9915606"/>
    <m/>
    <n v="0"/>
    <m/>
    <m/>
    <m/>
    <m/>
    <m/>
    <m/>
    <n v="0"/>
    <m/>
    <m/>
    <m/>
    <m/>
    <m/>
    <n v="0"/>
    <m/>
    <x v="86"/>
    <s v="OK"/>
    <s v="OK"/>
    <s v="一般会計"/>
    <m/>
    <m/>
    <m/>
    <n v="6606"/>
    <s v="㎡"/>
    <m/>
    <s v="雑種地"/>
    <x v="1"/>
    <n v="0"/>
    <s v="普通財産"/>
    <n v="31009"/>
  </r>
  <r>
    <n v="90000158"/>
    <m/>
    <s v="下益城都郡美里町堅志田368-1"/>
    <m/>
    <s v="環境衛生課"/>
    <x v="2"/>
    <x v="0"/>
    <x v="3"/>
    <s v="下益城都郡美里町中郡368-1"/>
    <s v="一括"/>
    <m/>
    <n v="0"/>
    <d v="1996-02-20T00:00:00"/>
    <n v="1995"/>
    <d v="1996-02-20T00:00:00"/>
    <n v="47381"/>
    <s v="再調達原価"/>
    <s v="土地台帳_x000a_（平成25年5月2日時点評価）"/>
    <n v="1"/>
    <m/>
    <n v="47381"/>
    <m/>
    <n v="0"/>
    <m/>
    <m/>
    <m/>
    <m/>
    <m/>
    <m/>
    <n v="0"/>
    <m/>
    <m/>
    <m/>
    <m/>
    <m/>
    <n v="0"/>
    <m/>
    <x v="87"/>
    <s v="OK"/>
    <s v="OK"/>
    <s v="一般会計"/>
    <m/>
    <m/>
    <m/>
    <n v="1106"/>
    <s v="㎡"/>
    <m/>
    <s v="畑"/>
    <x v="1"/>
    <n v="0"/>
    <s v="行政財産"/>
    <n v="31007"/>
  </r>
  <r>
    <n v="90000159"/>
    <m/>
    <s v="下益城都郡美里町中郡2518-1"/>
    <m/>
    <s v="環境衛生課"/>
    <x v="2"/>
    <x v="0"/>
    <x v="3"/>
    <s v="下益城都郡美里町中郡2518-1"/>
    <s v="一括"/>
    <m/>
    <n v="0"/>
    <d v="1982-01-26T00:00:00"/>
    <n v="1981"/>
    <d v="1982-01-26T00:00:00"/>
    <n v="45717"/>
    <s v="再調達原価"/>
    <s v="土地台帳_x000a_（平成25年5月2日時点評価）"/>
    <n v="1"/>
    <m/>
    <n v="45717"/>
    <m/>
    <n v="0"/>
    <m/>
    <m/>
    <m/>
    <m/>
    <m/>
    <m/>
    <n v="0"/>
    <m/>
    <m/>
    <m/>
    <m/>
    <m/>
    <n v="0"/>
    <m/>
    <x v="88"/>
    <s v="OK"/>
    <s v="OK"/>
    <s v="一般会計"/>
    <m/>
    <m/>
    <m/>
    <n v="1866"/>
    <s v="㎡"/>
    <m/>
    <s v="雑種地"/>
    <x v="1"/>
    <n v="0"/>
    <s v="行政財産"/>
    <n v="31008"/>
  </r>
  <r>
    <n v="90000160"/>
    <m/>
    <s v="宇城市松橋町萩尾1775-3"/>
    <m/>
    <s v="環境衛生課"/>
    <x v="3"/>
    <x v="0"/>
    <x v="0"/>
    <s v="ごみ処理施設（工場棟）　"/>
    <s v="一括"/>
    <s v="鉄筋コンクリート造"/>
    <n v="38"/>
    <d v="1998-04-01T00:00:00"/>
    <n v="1998"/>
    <d v="1998-04-01T00:00:00"/>
    <n v="710971049"/>
    <s v="取得原価"/>
    <s v="工事設計書"/>
    <n v="1"/>
    <m/>
    <n v="384635343"/>
    <m/>
    <n v="0"/>
    <m/>
    <m/>
    <m/>
    <m/>
    <m/>
    <m/>
    <n v="19196218"/>
    <m/>
    <m/>
    <m/>
    <m/>
    <m/>
    <n v="19196218"/>
    <m/>
    <x v="89"/>
    <s v="OK"/>
    <s v="OK"/>
    <s v="一般会計"/>
    <m/>
    <m/>
    <m/>
    <n v="3708.24"/>
    <s v="㎡"/>
    <n v="4"/>
    <m/>
    <x v="1"/>
    <n v="345531924"/>
    <s v="行政財産"/>
    <m/>
  </r>
  <r>
    <n v="90000161"/>
    <m/>
    <s v="宇城市松橋町萩尾1775-3"/>
    <m/>
    <s v="環境衛生課"/>
    <x v="3"/>
    <x v="0"/>
    <x v="0"/>
    <s v="ごみ処理施設（管理棟）　"/>
    <s v="一括"/>
    <s v="鉄骨造"/>
    <n v="38"/>
    <d v="1998-04-01T00:00:00"/>
    <n v="1998"/>
    <d v="1998-04-01T00:00:00"/>
    <n v="148686025"/>
    <s v="取得原価"/>
    <s v="工事設計書"/>
    <n v="1"/>
    <m/>
    <n v="80439151"/>
    <m/>
    <n v="0"/>
    <m/>
    <m/>
    <m/>
    <m/>
    <m/>
    <m/>
    <n v="4014522"/>
    <m/>
    <m/>
    <m/>
    <m/>
    <m/>
    <n v="4014522"/>
    <m/>
    <x v="90"/>
    <s v="OK"/>
    <s v="OK"/>
    <s v="一般会計"/>
    <m/>
    <m/>
    <m/>
    <n v="946.1"/>
    <s v="㎡"/>
    <n v="2"/>
    <m/>
    <x v="1"/>
    <n v="72261396"/>
    <s v="行政財産"/>
    <m/>
  </r>
  <r>
    <n v="90000162"/>
    <m/>
    <s v="宇城市松橋町萩尾1775-3"/>
    <m/>
    <s v="環境衛生課"/>
    <x v="3"/>
    <x v="0"/>
    <x v="0"/>
    <s v="ごみ処理施設（渡り廊下）"/>
    <s v="一括"/>
    <s v="鉄骨造"/>
    <n v="38"/>
    <d v="1998-04-01T00:00:00"/>
    <n v="1998"/>
    <d v="1998-04-01T00:00:00"/>
    <n v="21009236"/>
    <s v="取得原価"/>
    <s v="工事設計書"/>
    <n v="1"/>
    <m/>
    <n v="11366003"/>
    <m/>
    <n v="0"/>
    <m/>
    <m/>
    <m/>
    <m/>
    <m/>
    <m/>
    <n v="567249"/>
    <m/>
    <m/>
    <m/>
    <m/>
    <m/>
    <n v="567249"/>
    <m/>
    <x v="91"/>
    <s v="OK"/>
    <s v="OK"/>
    <s v="一般会計"/>
    <m/>
    <m/>
    <m/>
    <n v="42.55"/>
    <s v="㎡"/>
    <m/>
    <m/>
    <x v="1"/>
    <n v="10210482"/>
    <s v="行政財産"/>
    <m/>
  </r>
  <r>
    <n v="90000163"/>
    <m/>
    <s v="宇城市松橋町萩尾1775-3"/>
    <m/>
    <s v="環境衛生課"/>
    <x v="3"/>
    <x v="0"/>
    <x v="0"/>
    <s v="ごみ処理施設 車庫　"/>
    <s v="一括"/>
    <s v="鉄骨造"/>
    <n v="38"/>
    <d v="1998-04-01T00:00:00"/>
    <n v="1998"/>
    <d v="1998-04-01T00:00:00"/>
    <n v="20473279"/>
    <s v="取得原価"/>
    <s v="工事設計書"/>
    <n v="1"/>
    <m/>
    <n v="11076053"/>
    <m/>
    <n v="0"/>
    <m/>
    <m/>
    <m/>
    <m/>
    <m/>
    <m/>
    <n v="552778"/>
    <m/>
    <m/>
    <m/>
    <m/>
    <m/>
    <n v="552778"/>
    <m/>
    <x v="92"/>
    <s v="OK"/>
    <s v="OK"/>
    <s v="一般会計"/>
    <m/>
    <m/>
    <m/>
    <n v="147.74"/>
    <s v="㎡"/>
    <n v="1"/>
    <m/>
    <x v="1"/>
    <n v="9950004"/>
    <s v="行政財産"/>
    <m/>
  </r>
  <r>
    <n v="90000164"/>
    <m/>
    <s v="宇城市松橋町萩尾1775-3"/>
    <m/>
    <s v="環境衛生課"/>
    <x v="3"/>
    <x v="0"/>
    <x v="0"/>
    <s v="リサイクルプラザ リサイクルプラザ工場棟　"/>
    <s v="一括"/>
    <s v="鉄筋コンクリート造"/>
    <n v="38"/>
    <d v="1998-04-01T00:00:00"/>
    <n v="1998"/>
    <d v="1998-04-01T00:00:00"/>
    <n v="252191612"/>
    <s v="取得原価"/>
    <s v="工事設計書"/>
    <n v="1"/>
    <m/>
    <n v="136435671"/>
    <m/>
    <n v="0"/>
    <m/>
    <m/>
    <m/>
    <m/>
    <m/>
    <m/>
    <n v="6809173"/>
    <m/>
    <m/>
    <m/>
    <m/>
    <m/>
    <n v="6809173"/>
    <m/>
    <x v="93"/>
    <s v="OK"/>
    <s v="OK"/>
    <s v="一般会計"/>
    <m/>
    <m/>
    <m/>
    <n v="2562.4299999999998"/>
    <s v="㎡"/>
    <n v="3"/>
    <m/>
    <x v="1"/>
    <n v="122565114"/>
    <s v="行政財産"/>
    <m/>
  </r>
  <r>
    <n v="90000165"/>
    <m/>
    <s v="宇城市松橋町萩尾1775-3"/>
    <m/>
    <s v="環境衛生課"/>
    <x v="3"/>
    <x v="0"/>
    <x v="0"/>
    <s v="リサイクルプラザ リサイクルプラザ棟　"/>
    <s v="一括"/>
    <s v="鉄骨造"/>
    <n v="38"/>
    <d v="1998-04-01T00:00:00"/>
    <n v="1998"/>
    <d v="1998-04-01T00:00:00"/>
    <n v="126291009"/>
    <s v="取得原価"/>
    <s v="工事設計書"/>
    <n v="1"/>
    <m/>
    <n v="68323440"/>
    <m/>
    <n v="0"/>
    <m/>
    <m/>
    <m/>
    <m/>
    <m/>
    <m/>
    <n v="3409857"/>
    <m/>
    <m/>
    <m/>
    <m/>
    <m/>
    <n v="3409857"/>
    <m/>
    <x v="94"/>
    <s v="OK"/>
    <s v="OK"/>
    <s v="一般会計"/>
    <m/>
    <m/>
    <m/>
    <n v="872.25"/>
    <s v="㎡"/>
    <n v="2"/>
    <m/>
    <x v="1"/>
    <n v="61377426"/>
    <s v="行政財産"/>
    <m/>
  </r>
  <r>
    <n v="90000166"/>
    <m/>
    <s v="宇城市松橋町萩尾1775-3"/>
    <m/>
    <s v="環境衛生課"/>
    <x v="3"/>
    <x v="0"/>
    <x v="0"/>
    <s v="リサイクルプラザ 渡り廊下（工場棟～リサイクルプラザ棟）"/>
    <s v="一括"/>
    <s v="鉄骨造"/>
    <n v="38"/>
    <d v="1998-04-01T00:00:00"/>
    <n v="1998"/>
    <d v="1998-04-01T00:00:00"/>
    <n v="37307052"/>
    <s v="取得原価"/>
    <s v="工事設計書"/>
    <n v="1"/>
    <m/>
    <n v="20183122"/>
    <m/>
    <n v="0"/>
    <m/>
    <m/>
    <m/>
    <m/>
    <m/>
    <m/>
    <n v="1007290"/>
    <m/>
    <m/>
    <m/>
    <m/>
    <m/>
    <n v="1007290"/>
    <m/>
    <x v="95"/>
    <s v="OK"/>
    <s v="OK"/>
    <s v="一般会計"/>
    <m/>
    <m/>
    <m/>
    <n v="110.01"/>
    <s v="㎡"/>
    <m/>
    <m/>
    <x v="1"/>
    <n v="18131220"/>
    <s v="行政財産"/>
    <m/>
  </r>
  <r>
    <n v="90000167"/>
    <m/>
    <s v="宇城市松橋町萩尾1775-3"/>
    <m/>
    <s v="環境衛生課"/>
    <x v="3"/>
    <x v="0"/>
    <x v="0"/>
    <s v="リサイクルプラザ ストックヤード棟　"/>
    <s v="一括"/>
    <s v="鉄骨造"/>
    <n v="31"/>
    <d v="1998-04-01T00:00:00"/>
    <n v="1998"/>
    <d v="1998-04-01T00:00:00"/>
    <n v="65911968"/>
    <s v="取得原価"/>
    <s v="工事設計書"/>
    <n v="1"/>
    <m/>
    <n v="28935370"/>
    <m/>
    <n v="0"/>
    <m/>
    <m/>
    <m/>
    <m/>
    <m/>
    <m/>
    <n v="2175094"/>
    <m/>
    <m/>
    <m/>
    <m/>
    <m/>
    <n v="2175094"/>
    <m/>
    <x v="96"/>
    <s v="OK"/>
    <s v="OK"/>
    <s v="一般会計"/>
    <m/>
    <m/>
    <m/>
    <n v="860.84"/>
    <s v="㎡"/>
    <n v="1"/>
    <m/>
    <x v="1"/>
    <n v="39151692"/>
    <s v="行政財産"/>
    <m/>
  </r>
  <r>
    <n v="90000168"/>
    <m/>
    <s v="下益城郡美里町栗崎1-2"/>
    <m/>
    <s v="環境衛生課"/>
    <x v="3"/>
    <x v="0"/>
    <x v="0"/>
    <s v="栗崎最終処分場 水処理施設"/>
    <s v="一括"/>
    <s v="鉄筋コンクリート造"/>
    <n v="38"/>
    <d v="1993-12-27T00:00:00"/>
    <n v="1993"/>
    <d v="1993-12-27T00:00:00"/>
    <n v="105533523"/>
    <s v="取得原価"/>
    <s v="工事設計書"/>
    <n v="1"/>
    <m/>
    <n v="42846613"/>
    <m/>
    <n v="0"/>
    <m/>
    <m/>
    <m/>
    <m/>
    <m/>
    <m/>
    <n v="2849405"/>
    <m/>
    <m/>
    <m/>
    <m/>
    <m/>
    <n v="2849405"/>
    <m/>
    <x v="97"/>
    <s v="OK"/>
    <s v="OK"/>
    <s v="一般会計"/>
    <m/>
    <m/>
    <m/>
    <n v="225.97"/>
    <s v="㎡"/>
    <n v="2"/>
    <m/>
    <x v="1"/>
    <n v="65536315"/>
    <s v="行政財産"/>
    <m/>
  </r>
  <r>
    <n v="90000169"/>
    <m/>
    <s v="宇城市松橋町萩尾1775-3"/>
    <m/>
    <s v="環境衛生課"/>
    <x v="3"/>
    <x v="0"/>
    <x v="0"/>
    <s v="リサイクルプラザ　工作室"/>
    <s v="一括"/>
    <s v="プレハブ"/>
    <n v="30"/>
    <d v="1998-04-01T00:00:00"/>
    <n v="1998"/>
    <d v="1998-04-01T00:00:00"/>
    <n v="2488500"/>
    <s v="取得原価"/>
    <s v="建物台帳"/>
    <n v="1"/>
    <m/>
    <n v="1050147"/>
    <m/>
    <n v="0"/>
    <m/>
    <m/>
    <m/>
    <m/>
    <m/>
    <m/>
    <n v="84609"/>
    <m/>
    <m/>
    <m/>
    <m/>
    <m/>
    <n v="84609"/>
    <m/>
    <x v="98"/>
    <s v="OK"/>
    <s v="OK"/>
    <s v="一般会計"/>
    <m/>
    <m/>
    <m/>
    <n v="39.6"/>
    <s v="㎡"/>
    <n v="1"/>
    <m/>
    <x v="1"/>
    <n v="1522962"/>
    <s v="行政財産"/>
    <m/>
  </r>
  <r>
    <n v="90000170"/>
    <m/>
    <s v="宇城市松橋町萩尾1775-3"/>
    <m/>
    <s v="環境衛生課"/>
    <x v="3"/>
    <x v="0"/>
    <x v="0"/>
    <s v="ごみ処理施設 配管"/>
    <s v="一括"/>
    <m/>
    <n v="15"/>
    <d v="1998-04-01T00:00:00"/>
    <n v="1998"/>
    <d v="1998-04-01T00:00:00"/>
    <n v="99684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96843"/>
    <s v="行政財産"/>
    <m/>
  </r>
  <r>
    <n v="90000171"/>
    <m/>
    <s v="宇城市松橋町萩尾1775-3"/>
    <m/>
    <s v="環境衛生課"/>
    <x v="3"/>
    <x v="0"/>
    <x v="0"/>
    <s v="ごみ処理施設 風道(通風設備)"/>
    <s v="一括"/>
    <m/>
    <n v="15"/>
    <d v="1998-04-01T00:00:00"/>
    <n v="1998"/>
    <d v="1998-04-01T00:00:00"/>
    <n v="176736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673690"/>
    <s v="行政財産"/>
    <m/>
  </r>
  <r>
    <n v="90000172"/>
    <m/>
    <s v="宇城市松橋町萩尾1775-3"/>
    <m/>
    <s v="環境衛生課"/>
    <x v="3"/>
    <x v="0"/>
    <x v="0"/>
    <s v="ごみ処理施設 煙道(通風設備)"/>
    <s v="一括"/>
    <m/>
    <n v="15"/>
    <d v="1998-04-01T00:00:00"/>
    <n v="1998"/>
    <d v="1998-04-01T00:00:00"/>
    <n v="282547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254700"/>
    <s v="行政財産"/>
    <m/>
  </r>
  <r>
    <n v="90000173"/>
    <m/>
    <s v="宇城市松橋町萩尾1775-3"/>
    <m/>
    <s v="環境衛生課"/>
    <x v="3"/>
    <x v="0"/>
    <x v="0"/>
    <s v="ごみ処理施設 配管(プラント排水処理設備)"/>
    <s v="一括"/>
    <m/>
    <n v="15"/>
    <d v="1998-04-01T00:00:00"/>
    <n v="1998"/>
    <d v="1998-04-01T00:00:00"/>
    <n v="305865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58649"/>
    <s v="行政財産"/>
    <m/>
  </r>
  <r>
    <n v="90000174"/>
    <m/>
    <s v="宇城市松橋町萩尾1775-3"/>
    <m/>
    <s v="環境衛生課"/>
    <x v="3"/>
    <x v="0"/>
    <x v="0"/>
    <s v="ごみ処理施設 屋内型キュービクル"/>
    <s v="一括"/>
    <m/>
    <n v="15"/>
    <d v="1998-04-01T00:00:00"/>
    <n v="1998"/>
    <d v="1998-04-01T00:00:00"/>
    <n v="248663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66327"/>
    <s v="行政財産"/>
    <m/>
  </r>
  <r>
    <n v="90000175"/>
    <m/>
    <s v="宇城市松橋町萩尾1775-3"/>
    <m/>
    <s v="環境衛生課"/>
    <x v="3"/>
    <x v="0"/>
    <x v="0"/>
    <s v="ごみ処理施設（工場棟）　エレベーター"/>
    <s v="一括"/>
    <m/>
    <n v="17"/>
    <d v="1998-04-01T00:00:00"/>
    <n v="1998"/>
    <d v="1998-04-01T00:00:00"/>
    <n v="110725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072568"/>
    <s v="行政財産"/>
    <m/>
  </r>
  <r>
    <n v="90000176"/>
    <m/>
    <s v="宇城市松橋町萩尾1775-3"/>
    <m/>
    <s v="環境衛生課"/>
    <x v="3"/>
    <x v="0"/>
    <x v="0"/>
    <s v="ごみ処理施設（工場棟）　給排水設備"/>
    <s v="一括"/>
    <m/>
    <n v="15"/>
    <d v="1998-04-01T00:00:00"/>
    <n v="1998"/>
    <d v="1998-04-01T00:00:00"/>
    <n v="315382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38227"/>
    <s v="行政財産"/>
    <m/>
  </r>
  <r>
    <n v="90000177"/>
    <m/>
    <s v="宇城市松橋町萩尾1775-3"/>
    <m/>
    <s v="環境衛生課"/>
    <x v="3"/>
    <x v="0"/>
    <x v="0"/>
    <s v="ごみ処理施設（工場棟）　空気・換気設備"/>
    <s v="一括"/>
    <m/>
    <n v="15"/>
    <d v="1998-04-01T00:00:00"/>
    <n v="1998"/>
    <d v="1998-04-01T00:00:00"/>
    <n v="268309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830987"/>
    <s v="行政財産"/>
    <m/>
  </r>
  <r>
    <n v="90000178"/>
    <m/>
    <s v="宇城市松橋町萩尾1775-3"/>
    <m/>
    <s v="環境衛生課"/>
    <x v="3"/>
    <x v="0"/>
    <x v="0"/>
    <s v="ごみ処理施設（管理棟）　給排水設備"/>
    <s v="一括"/>
    <m/>
    <n v="15"/>
    <d v="1998-04-01T00:00:00"/>
    <n v="1998"/>
    <d v="1998-04-01T00:00:00"/>
    <n v="89981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998152"/>
    <s v="行政財産"/>
    <m/>
  </r>
  <r>
    <n v="90000179"/>
    <m/>
    <s v="宇城市松橋町萩尾1775-3"/>
    <m/>
    <s v="環境衛生課"/>
    <x v="3"/>
    <x v="0"/>
    <x v="0"/>
    <s v="ごみ処理施設（管理棟）　空調・換気設備"/>
    <s v="一括"/>
    <m/>
    <n v="15"/>
    <d v="1998-04-01T00:00:00"/>
    <n v="1998"/>
    <d v="1998-04-01T00:00:00"/>
    <n v="201343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134350"/>
    <s v="行政財産"/>
    <m/>
  </r>
  <r>
    <n v="90000180"/>
    <m/>
    <s v="宇城市松橋町萩尾1775-3"/>
    <m/>
    <s v="環境衛生課"/>
    <x v="3"/>
    <x v="0"/>
    <x v="0"/>
    <s v="ごみ処理施設 車庫　電気設備"/>
    <s v="一括"/>
    <m/>
    <n v="15"/>
    <d v="1998-04-01T00:00:00"/>
    <n v="1998"/>
    <d v="1998-04-01T00:00:00"/>
    <n v="412137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121375"/>
    <s v="行政財産"/>
    <m/>
  </r>
  <r>
    <n v="90000181"/>
    <m/>
    <s v="宇城市松橋町萩尾1775-3"/>
    <m/>
    <s v="環境衛生課"/>
    <x v="3"/>
    <x v="0"/>
    <x v="0"/>
    <s v="リサイクルプラザ 配管(受入供給設備)"/>
    <s v="一括"/>
    <m/>
    <n v="15"/>
    <d v="1998-04-01T00:00:00"/>
    <n v="1998"/>
    <d v="1998-04-01T00:00:00"/>
    <n v="6689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68992"/>
    <s v="行政財産"/>
    <m/>
  </r>
  <r>
    <n v="90000182"/>
    <m/>
    <s v="宇城市松橋町萩尾1775-3"/>
    <m/>
    <s v="環境衛生課"/>
    <x v="3"/>
    <x v="0"/>
    <x v="0"/>
    <s v="リサイクルプラザ 荷降用リフト(再生設備)"/>
    <s v="一括"/>
    <m/>
    <n v="17"/>
    <d v="1998-04-01T00:00:00"/>
    <n v="1998"/>
    <d v="1998-04-01T00:00:00"/>
    <n v="7513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51351"/>
    <s v="行政財産"/>
    <m/>
  </r>
  <r>
    <n v="90000183"/>
    <m/>
    <s v="宇城市松橋町萩尾1775-3"/>
    <m/>
    <s v="環境衛生課"/>
    <x v="3"/>
    <x v="0"/>
    <x v="0"/>
    <s v="リサイクルプラザ リサイクルプラザ工場棟　給排水設備"/>
    <s v="一括"/>
    <m/>
    <n v="15"/>
    <d v="1998-04-01T00:00:00"/>
    <n v="1998"/>
    <d v="1998-04-01T00:00:00"/>
    <n v="126214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621426"/>
    <s v="行政財産"/>
    <m/>
  </r>
  <r>
    <n v="90000184"/>
    <m/>
    <s v="宇城市松橋町萩尾1775-3"/>
    <m/>
    <s v="環境衛生課"/>
    <x v="3"/>
    <x v="0"/>
    <x v="0"/>
    <s v="リサイクルプラザ リサイクルプラザ工場棟　空調換気設備"/>
    <s v="一括"/>
    <m/>
    <n v="15"/>
    <d v="1998-04-01T00:00:00"/>
    <n v="1998"/>
    <d v="1998-04-01T00:00:00"/>
    <n v="1242126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421265"/>
    <s v="行政財産"/>
    <m/>
  </r>
  <r>
    <n v="90000185"/>
    <m/>
    <s v="宇城市松橋町萩尾1775-3"/>
    <m/>
    <s v="環境衛生課"/>
    <x v="3"/>
    <x v="0"/>
    <x v="0"/>
    <s v="リサイクルプラザ リサイクルプラザ棟　給排水設備"/>
    <s v="一括"/>
    <m/>
    <n v="15"/>
    <d v="1998-04-01T00:00:00"/>
    <n v="1998"/>
    <d v="1998-04-01T00:00:00"/>
    <n v="815791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157916"/>
    <s v="行政財産"/>
    <m/>
  </r>
  <r>
    <n v="90000186"/>
    <m/>
    <s v="宇城市松橋町萩尾1775-3"/>
    <m/>
    <s v="環境衛生課"/>
    <x v="3"/>
    <x v="0"/>
    <x v="0"/>
    <s v="リサイクルプラザ リサイクルプラザ棟　空調換気設備"/>
    <s v="一括"/>
    <m/>
    <n v="15"/>
    <d v="1998-04-01T00:00:00"/>
    <n v="1998"/>
    <d v="1998-04-01T00:00:00"/>
    <n v="1208548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085484"/>
    <s v="行政財産"/>
    <m/>
  </r>
  <r>
    <n v="90000187"/>
    <m/>
    <s v="宇城市松橋町萩尾1775-3"/>
    <m/>
    <s v="環境衛生課"/>
    <x v="3"/>
    <x v="0"/>
    <x v="0"/>
    <s v="リサイクルプラザ リサイクルプラザ棟　エレベーター"/>
    <s v="一括"/>
    <m/>
    <n v="17"/>
    <d v="1998-04-01T00:00:00"/>
    <n v="1998"/>
    <d v="1998-04-01T00:00:00"/>
    <n v="1058153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581537"/>
    <s v="行政財産"/>
    <m/>
  </r>
  <r>
    <n v="90000188"/>
    <m/>
    <s v="宇城市松橋町萩尾1775-3"/>
    <m/>
    <s v="環境衛生課"/>
    <x v="3"/>
    <x v="0"/>
    <x v="0"/>
    <s v="リサイクルプラザ ストックヤード棟　給排水設備"/>
    <s v="一括"/>
    <m/>
    <n v="15"/>
    <d v="1998-04-01T00:00:00"/>
    <n v="1998"/>
    <d v="1998-04-01T00:00:00"/>
    <n v="11682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68204"/>
    <s v="行政財産"/>
    <m/>
  </r>
  <r>
    <n v="90000189"/>
    <m/>
    <s v="宇城市松橋町萩尾1775-3"/>
    <m/>
    <s v="環境衛生課"/>
    <x v="3"/>
    <x v="0"/>
    <x v="1"/>
    <s v="ごみ処理施設 燃料貯留槽(燃焼設備)"/>
    <s v="一括"/>
    <s v="鋼鉄製"/>
    <n v="15"/>
    <d v="1998-04-01T00:00:00"/>
    <n v="1998"/>
    <d v="1998-04-01T00:00:00"/>
    <n v="15345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34562"/>
    <s v="行政財産"/>
    <m/>
  </r>
  <r>
    <n v="90000190"/>
    <m/>
    <s v="宇城市松橋町萩尾1775-3"/>
    <m/>
    <s v="環境衛生課"/>
    <x v="3"/>
    <x v="0"/>
    <x v="1"/>
    <s v="ごみ処理施設 消石灰貯留タンク(排ガス処理設備)"/>
    <s v="一括"/>
    <s v="鋼鉄製"/>
    <n v="15"/>
    <d v="1998-04-01T00:00:00"/>
    <n v="1998"/>
    <d v="1998-04-01T00:00:00"/>
    <n v="291567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156724"/>
    <s v="行政財産"/>
    <m/>
  </r>
  <r>
    <n v="90000191"/>
    <m/>
    <s v="宇城市松橋町萩尾1775-3"/>
    <m/>
    <s v="環境衛生課"/>
    <x v="3"/>
    <x v="0"/>
    <x v="1"/>
    <s v="ごみ処理施設 反応助剤貯留タンク(排ガス処理設備)"/>
    <s v="一括"/>
    <s v="鋼鉄製"/>
    <n v="15"/>
    <d v="1998-04-01T00:00:00"/>
    <n v="1998"/>
    <d v="1998-04-01T00:00:00"/>
    <n v="1342432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424320"/>
    <s v="行政財産"/>
    <m/>
  </r>
  <r>
    <n v="90000192"/>
    <m/>
    <s v="宇城市松橋町萩尾1775-3"/>
    <m/>
    <s v="環境衛生課"/>
    <x v="3"/>
    <x v="0"/>
    <x v="1"/>
    <s v="ごみ処理施設 活性炭貯留タンク(排ガス処理設備)"/>
    <s v="一括"/>
    <s v="鋼鉄製"/>
    <n v="15"/>
    <d v="1998-04-01T00:00:00"/>
    <n v="1998"/>
    <d v="1998-04-01T00:00:00"/>
    <n v="260751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7511"/>
    <s v="行政財産"/>
    <m/>
  </r>
  <r>
    <n v="90000193"/>
    <m/>
    <s v="宇城市松橋町萩尾1775-3"/>
    <m/>
    <s v="環境衛生課"/>
    <x v="3"/>
    <x v="0"/>
    <x v="1"/>
    <s v="ごみ処理施設 温水タンク(余熱利用設備)"/>
    <s v="一括"/>
    <s v="鋼鉄製"/>
    <n v="15"/>
    <d v="1998-04-01T00:00:00"/>
    <n v="1998"/>
    <d v="1998-04-01T00:00:00"/>
    <n v="1079185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91855"/>
    <s v="行政財産"/>
    <m/>
  </r>
  <r>
    <n v="90000194"/>
    <m/>
    <s v="宇城市松橋町萩尾1775-3"/>
    <m/>
    <s v="環境衛生課"/>
    <x v="3"/>
    <x v="0"/>
    <x v="1"/>
    <s v="ごみ処理施設 給湯タンク(余熱利用設備)"/>
    <s v="一括"/>
    <s v="鋼鉄製"/>
    <n v="15"/>
    <d v="1998-04-01T00:00:00"/>
    <n v="1998"/>
    <d v="1998-04-01T00:00:00"/>
    <n v="399236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92363"/>
    <s v="行政財産"/>
    <m/>
  </r>
  <r>
    <n v="90000195"/>
    <m/>
    <s v="宇城市松橋町萩尾1775-3"/>
    <m/>
    <s v="環境衛生課"/>
    <x v="3"/>
    <x v="0"/>
    <x v="1"/>
    <s v="ごみ処理施設 煙突(通風設備)"/>
    <s v="一括"/>
    <s v="鉄筋コンクリート造"/>
    <n v="35"/>
    <d v="1998-04-01T00:00:00"/>
    <n v="1998"/>
    <d v="1998-04-01T00:00:00"/>
    <n v="137885639"/>
    <s v="取得原価"/>
    <s v="工事設計書"/>
    <n v="1"/>
    <m/>
    <n v="69908028"/>
    <m/>
    <n v="0"/>
    <m/>
    <m/>
    <m/>
    <m/>
    <m/>
    <m/>
    <n v="3998683"/>
    <m/>
    <m/>
    <m/>
    <m/>
    <m/>
    <n v="3998683"/>
    <m/>
    <x v="99"/>
    <s v="OK"/>
    <s v="OK"/>
    <s v="一般会計"/>
    <m/>
    <m/>
    <m/>
    <n v="1"/>
    <s v="基"/>
    <m/>
    <m/>
    <x v="1"/>
    <n v="71976294"/>
    <s v="行政財産"/>
    <m/>
  </r>
  <r>
    <n v="90000196"/>
    <m/>
    <s v="宇城市松橋町萩尾1775-3"/>
    <m/>
    <s v="環境衛生課"/>
    <x v="3"/>
    <x v="0"/>
    <x v="1"/>
    <s v="ごみ処理施設 プラント用水高架水槽(給排水設備)"/>
    <s v="一括"/>
    <s v="鋼鉄製"/>
    <n v="15"/>
    <d v="1998-04-01T00:00:00"/>
    <n v="1998"/>
    <d v="1998-04-01T00:00:00"/>
    <n v="162189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1898"/>
    <s v="行政財産"/>
    <m/>
  </r>
  <r>
    <n v="90000197"/>
    <m/>
    <s v="宇城市松橋町萩尾1775-3"/>
    <m/>
    <s v="環境衛生課"/>
    <x v="3"/>
    <x v="0"/>
    <x v="1"/>
    <s v="ごみ処理施設 浄化槽(給排水設備)"/>
    <s v="一括"/>
    <s v="鋼鉄製"/>
    <n v="15"/>
    <d v="1998-04-01T00:00:00"/>
    <n v="1998"/>
    <d v="1998-04-01T00:00:00"/>
    <n v="659987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99874"/>
    <s v="行政財産"/>
    <m/>
  </r>
  <r>
    <n v="90000198"/>
    <m/>
    <s v="宇城市松橋町萩尾1775-3"/>
    <m/>
    <s v="環境衛生課"/>
    <x v="3"/>
    <x v="0"/>
    <x v="1"/>
    <s v="ごみ処理施設 薬品混合槽(プラント排水処理設備)"/>
    <s v="一括"/>
    <s v="鋼鉄製"/>
    <n v="15"/>
    <d v="1998-04-01T00:00:00"/>
    <n v="1998"/>
    <d v="1998-04-01T00:00:00"/>
    <n v="118523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5232"/>
    <s v="行政財産"/>
    <m/>
  </r>
  <r>
    <n v="90000199"/>
    <m/>
    <s v="宇城市松橋町萩尾1775-3"/>
    <m/>
    <s v="環境衛生課"/>
    <x v="3"/>
    <x v="0"/>
    <x v="1"/>
    <s v="ごみ処理施設 構内道路"/>
    <s v="一括"/>
    <s v="アスファルト舗装"/>
    <n v="10"/>
    <d v="1998-04-01T00:00:00"/>
    <n v="1998"/>
    <d v="1998-04-01T00:00:00"/>
    <n v="1891132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212"/>
    <s v="㎡"/>
    <m/>
    <m/>
    <x v="1"/>
    <n v="18911322"/>
    <s v="行政財産"/>
    <m/>
  </r>
  <r>
    <n v="90000200"/>
    <m/>
    <s v="宇城市松橋町萩尾1775-3"/>
    <m/>
    <s v="環境衛生課"/>
    <x v="3"/>
    <x v="0"/>
    <x v="1"/>
    <s v="ごみ処理施設 駐車場舗装"/>
    <s v="一括"/>
    <s v="アスファルト舗装"/>
    <n v="10"/>
    <d v="1998-04-01T00:00:00"/>
    <n v="1998"/>
    <d v="1998-04-01T00:00:00"/>
    <n v="32335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854"/>
    <s v="㎡"/>
    <m/>
    <m/>
    <x v="1"/>
    <n v="3233579"/>
    <s v="行政財産"/>
    <m/>
  </r>
  <r>
    <n v="90000201"/>
    <m/>
    <s v="宇城市松橋町萩尾1775-3"/>
    <m/>
    <s v="環境衛生課"/>
    <x v="3"/>
    <x v="0"/>
    <x v="1"/>
    <s v="ごみ処理施設 外構"/>
    <s v="一括"/>
    <m/>
    <n v="40"/>
    <d v="1998-04-01T00:00:00"/>
    <n v="1998"/>
    <d v="1998-04-01T00:00:00"/>
    <n v="16744453"/>
    <s v="取得原価"/>
    <s v="工事設計書"/>
    <n v="1"/>
    <m/>
    <n v="9628066"/>
    <m/>
    <n v="0"/>
    <m/>
    <m/>
    <m/>
    <m/>
    <m/>
    <m/>
    <n v="418611"/>
    <m/>
    <m/>
    <m/>
    <m/>
    <m/>
    <n v="418611"/>
    <m/>
    <x v="100"/>
    <s v="OK"/>
    <s v="OK"/>
    <s v="一般会計"/>
    <m/>
    <m/>
    <m/>
    <n v="1"/>
    <s v="式"/>
    <m/>
    <m/>
    <x v="1"/>
    <n v="7534998"/>
    <s v="行政財産"/>
    <m/>
  </r>
  <r>
    <n v="90000202"/>
    <m/>
    <s v="宇城市松橋町萩尾1775-3"/>
    <m/>
    <s v="環境衛生課"/>
    <x v="3"/>
    <x v="0"/>
    <x v="1"/>
    <s v="ごみ処理施設 門扉（西門）"/>
    <s v="一括"/>
    <m/>
    <n v="10"/>
    <d v="1998-04-01T00:00:00"/>
    <n v="1998"/>
    <d v="1998-04-01T00:00:00"/>
    <n v="129223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92234"/>
    <s v="行政財産"/>
    <m/>
  </r>
  <r>
    <n v="90000203"/>
    <m/>
    <s v="宇城市松橋町萩尾1775-3"/>
    <m/>
    <s v="環境衛生課"/>
    <x v="3"/>
    <x v="0"/>
    <x v="1"/>
    <s v="ごみ処理施設 門扉（東門）"/>
    <s v="一括"/>
    <m/>
    <n v="10"/>
    <d v="1998-04-01T00:00:00"/>
    <n v="1998"/>
    <d v="1998-04-01T00:00:00"/>
    <n v="153426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534261"/>
    <s v="行政財産"/>
    <m/>
  </r>
  <r>
    <n v="90000204"/>
    <m/>
    <s v="宇城市松橋町萩尾1775-3"/>
    <m/>
    <s v="環境衛生課"/>
    <x v="3"/>
    <x v="0"/>
    <x v="1"/>
    <s v="ごみ処理施設 門扉（北門）"/>
    <s v="一括"/>
    <m/>
    <n v="10"/>
    <d v="1998-04-01T00:00:00"/>
    <n v="1998"/>
    <d v="1998-04-01T00:00:00"/>
    <n v="107364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73642"/>
    <s v="行政財産"/>
    <m/>
  </r>
  <r>
    <n v="90000205"/>
    <m/>
    <s v="宇城市松橋町萩尾1775-3"/>
    <m/>
    <s v="環境衛生課"/>
    <x v="3"/>
    <x v="0"/>
    <x v="1"/>
    <s v="ごみ処理施設 フェンス"/>
    <s v="一括"/>
    <s v="金属製"/>
    <n v="10"/>
    <d v="1998-04-01T00:00:00"/>
    <n v="1998"/>
    <d v="1998-04-01T00:00:00"/>
    <n v="21316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20"/>
    <s v="m"/>
    <m/>
    <m/>
    <x v="1"/>
    <n v="2131650"/>
    <s v="行政財産"/>
    <m/>
  </r>
  <r>
    <n v="90000206"/>
    <m/>
    <s v="宇城市松橋町萩尾1775-3"/>
    <m/>
    <s v="環境衛生課"/>
    <x v="3"/>
    <x v="0"/>
    <x v="1"/>
    <s v="ごみ処理施設 洗車場"/>
    <s v="一括"/>
    <s v="コンクリート舗装"/>
    <n v="15"/>
    <d v="1998-04-01T00:00:00"/>
    <n v="1998"/>
    <d v="1998-04-01T00:00:00"/>
    <n v="53647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5364736"/>
    <s v="行政財産"/>
    <m/>
  </r>
  <r>
    <n v="90000207"/>
    <m/>
    <s v="宇城市松橋町萩尾1775-3"/>
    <m/>
    <s v="環境衛生課"/>
    <x v="3"/>
    <x v="0"/>
    <x v="1"/>
    <s v="ごみ処理施設 さく井工"/>
    <s v="一括"/>
    <m/>
    <n v="40"/>
    <d v="1998-04-01T00:00:00"/>
    <n v="1998"/>
    <d v="1998-04-01T00:00:00"/>
    <n v="7125122"/>
    <s v="取得原価"/>
    <s v="工事設計書"/>
    <n v="1"/>
    <m/>
    <n v="4096946"/>
    <m/>
    <n v="0"/>
    <m/>
    <m/>
    <m/>
    <m/>
    <m/>
    <m/>
    <n v="178128"/>
    <m/>
    <m/>
    <m/>
    <m/>
    <m/>
    <n v="178128"/>
    <m/>
    <x v="101"/>
    <s v="OK"/>
    <s v="OK"/>
    <s v="一般会計"/>
    <m/>
    <m/>
    <m/>
    <n v="1"/>
    <m/>
    <m/>
    <m/>
    <x v="1"/>
    <n v="3206304"/>
    <s v="行政財産"/>
    <m/>
  </r>
  <r>
    <n v="90000208"/>
    <m/>
    <s v="宇城市松橋町萩尾1775-3"/>
    <m/>
    <s v="環境衛生課"/>
    <x v="3"/>
    <x v="0"/>
    <x v="1"/>
    <s v="リサイクルプラザ 構内道路"/>
    <s v="一括"/>
    <s v="アスファルト舗装"/>
    <n v="10"/>
    <d v="1998-04-01T00:00:00"/>
    <n v="1998"/>
    <d v="1998-04-01T00:00:00"/>
    <n v="974503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207"/>
    <s v="㎡"/>
    <m/>
    <m/>
    <x v="1"/>
    <n v="9745033"/>
    <s v="行政財産"/>
    <m/>
  </r>
  <r>
    <n v="90000209"/>
    <m/>
    <s v="宇城市松橋町萩尾1775-3"/>
    <m/>
    <s v="環境衛生課"/>
    <x v="3"/>
    <x v="0"/>
    <x v="1"/>
    <s v="リサイクルプラザ 駐車場舗装"/>
    <s v="一括"/>
    <s v="アスファルト舗装"/>
    <n v="10"/>
    <d v="1998-04-01T00:00:00"/>
    <n v="1998"/>
    <d v="1998-04-01T00:00:00"/>
    <n v="34634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951"/>
    <s v="㎡"/>
    <m/>
    <m/>
    <x v="1"/>
    <n v="3463489"/>
    <s v="行政財産"/>
    <m/>
  </r>
  <r>
    <n v="90000210"/>
    <m/>
    <s v="宇城市松橋町萩尾1775-3"/>
    <m/>
    <s v="環境衛生課"/>
    <x v="3"/>
    <x v="0"/>
    <x v="1"/>
    <s v="リサイクルプラザ 外構"/>
    <s v="一括"/>
    <m/>
    <n v="40"/>
    <d v="1998-04-01T00:00:00"/>
    <n v="1998"/>
    <d v="1998-04-01T00:00:00"/>
    <n v="1841053"/>
    <s v="取得原価"/>
    <s v="工事設計書"/>
    <n v="1"/>
    <m/>
    <n v="1058611"/>
    <m/>
    <n v="0"/>
    <m/>
    <m/>
    <m/>
    <m/>
    <m/>
    <m/>
    <n v="46026"/>
    <m/>
    <m/>
    <m/>
    <m/>
    <m/>
    <n v="46026"/>
    <m/>
    <x v="102"/>
    <s v="OK"/>
    <s v="OK"/>
    <s v="一般会計"/>
    <m/>
    <m/>
    <m/>
    <n v="1"/>
    <s v="式"/>
    <m/>
    <m/>
    <x v="1"/>
    <n v="828468"/>
    <s v="行政財産"/>
    <m/>
  </r>
  <r>
    <n v="90000211"/>
    <m/>
    <s v="下益城郡美里町栗崎1-2"/>
    <m/>
    <s v="環境衛生課"/>
    <x v="3"/>
    <x v="0"/>
    <x v="1"/>
    <s v="栗崎最終処分場 擁壁等貯留設備"/>
    <s v="一括"/>
    <s v="コンクリート製"/>
    <n v="40"/>
    <d v="1993-12-27T00:00:00"/>
    <n v="1993"/>
    <d v="1993-12-27T00:00:00"/>
    <n v="176469893"/>
    <s v="取得原価"/>
    <s v="工事設計書"/>
    <n v="1"/>
    <m/>
    <n v="79411459"/>
    <m/>
    <n v="0"/>
    <m/>
    <m/>
    <m/>
    <m/>
    <m/>
    <m/>
    <n v="4411747"/>
    <m/>
    <m/>
    <m/>
    <m/>
    <m/>
    <n v="4411747"/>
    <m/>
    <x v="103"/>
    <s v="OK"/>
    <s v="OK"/>
    <s v="一般会計"/>
    <m/>
    <m/>
    <m/>
    <n v="1"/>
    <s v="式"/>
    <m/>
    <m/>
    <x v="1"/>
    <n v="101470181"/>
    <s v="行政財産"/>
    <m/>
  </r>
  <r>
    <n v="90000212"/>
    <m/>
    <s v="下益城郡美里町栗崎1-2"/>
    <m/>
    <s v="環境衛生課"/>
    <x v="3"/>
    <x v="0"/>
    <x v="1"/>
    <s v="栗崎最終処分場 遮水シート"/>
    <s v="一括"/>
    <s v="ゴムシート"/>
    <n v="10"/>
    <d v="1993-12-27T00:00:00"/>
    <n v="1993"/>
    <d v="1993-12-27T00:00:00"/>
    <n v="666407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6656"/>
    <s v="㎡"/>
    <m/>
    <m/>
    <x v="1"/>
    <n v="66640771"/>
    <s v="行政財産"/>
    <m/>
  </r>
  <r>
    <n v="90000213"/>
    <m/>
    <s v="下益城郡美里町栗崎1-2"/>
    <m/>
    <s v="環境衛生課"/>
    <x v="3"/>
    <x v="0"/>
    <x v="1"/>
    <s v="栗崎最終処分場 雨水等集水設備"/>
    <s v="一括"/>
    <m/>
    <n v="40"/>
    <d v="1993-12-27T00:00:00"/>
    <n v="1993"/>
    <d v="1993-12-27T00:00:00"/>
    <n v="32588790"/>
    <s v="取得原価"/>
    <s v="工事設計書"/>
    <n v="1"/>
    <m/>
    <n v="14664972"/>
    <m/>
    <n v="0"/>
    <m/>
    <m/>
    <m/>
    <m/>
    <m/>
    <m/>
    <n v="814719"/>
    <m/>
    <m/>
    <m/>
    <m/>
    <m/>
    <n v="814719"/>
    <m/>
    <x v="104"/>
    <s v="OK"/>
    <s v="OK"/>
    <s v="一般会計"/>
    <m/>
    <m/>
    <m/>
    <n v="1"/>
    <s v="式"/>
    <m/>
    <m/>
    <x v="1"/>
    <n v="18738537"/>
    <s v="行政財産"/>
    <m/>
  </r>
  <r>
    <n v="90000214"/>
    <m/>
    <s v="下益城郡美里町栗崎1-2"/>
    <m/>
    <s v="環境衛生課"/>
    <x v="3"/>
    <x v="0"/>
    <x v="1"/>
    <s v="栗崎最終処分場 保有水等集水設備"/>
    <s v="一括"/>
    <m/>
    <n v="40"/>
    <d v="1993-12-27T00:00:00"/>
    <n v="1993"/>
    <d v="1993-12-27T00:00:00"/>
    <n v="5432569"/>
    <s v="取得原価"/>
    <s v="工事設計書"/>
    <n v="1"/>
    <m/>
    <n v="2444661"/>
    <m/>
    <n v="0"/>
    <m/>
    <m/>
    <m/>
    <m/>
    <m/>
    <m/>
    <n v="135814"/>
    <m/>
    <m/>
    <m/>
    <m/>
    <m/>
    <n v="135814"/>
    <m/>
    <x v="105"/>
    <s v="OK"/>
    <s v="OK"/>
    <s v="一般会計"/>
    <m/>
    <m/>
    <m/>
    <n v="1"/>
    <s v="式"/>
    <m/>
    <m/>
    <x v="1"/>
    <n v="3123722"/>
    <s v="行政財産"/>
    <m/>
  </r>
  <r>
    <n v="90000215"/>
    <m/>
    <s v="下益城郡美里町栗崎1-2"/>
    <m/>
    <s v="環境衛生課"/>
    <x v="3"/>
    <x v="0"/>
    <x v="1"/>
    <s v="栗崎最終処分場 ネットフェンス"/>
    <s v="一括"/>
    <s v="ステンレス製"/>
    <n v="10"/>
    <d v="1993-12-27T00:00:00"/>
    <n v="1993"/>
    <d v="1993-12-27T00:00:00"/>
    <n v="138830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88.5"/>
    <s v="m"/>
    <m/>
    <m/>
    <x v="1"/>
    <n v="1388299"/>
    <s v="行政財産"/>
    <m/>
  </r>
  <r>
    <n v="90000216"/>
    <m/>
    <s v="下益城郡美里町栗崎1-2"/>
    <m/>
    <s v="環境衛生課"/>
    <x v="3"/>
    <x v="0"/>
    <x v="1"/>
    <s v="栗崎最終処分場 沈砂池"/>
    <s v="一括"/>
    <s v="コンクリート製"/>
    <n v="40"/>
    <d v="1993-12-27T00:00:00"/>
    <n v="1993"/>
    <d v="1993-12-27T00:00:00"/>
    <n v="11859859"/>
    <s v="取得原価"/>
    <s v="工事設計書"/>
    <n v="1"/>
    <m/>
    <n v="5336947"/>
    <m/>
    <n v="0"/>
    <m/>
    <m/>
    <m/>
    <m/>
    <m/>
    <m/>
    <n v="296496"/>
    <m/>
    <m/>
    <m/>
    <m/>
    <m/>
    <n v="296496"/>
    <m/>
    <x v="106"/>
    <s v="OK"/>
    <s v="OK"/>
    <s v="一般会計"/>
    <m/>
    <m/>
    <m/>
    <n v="1"/>
    <s v="式"/>
    <m/>
    <m/>
    <x v="1"/>
    <n v="6819408"/>
    <s v="行政財産"/>
    <m/>
  </r>
  <r>
    <n v="90000217"/>
    <m/>
    <s v="下益城郡美里町栗崎1-2"/>
    <m/>
    <s v="環境衛生課"/>
    <x v="3"/>
    <x v="0"/>
    <x v="1"/>
    <s v="栗崎最終処分場 搬入道路"/>
    <s v="一括"/>
    <m/>
    <n v="10"/>
    <d v="1993-12-27T00:00:00"/>
    <n v="1993"/>
    <d v="1993-12-27T00:00:00"/>
    <n v="18619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84"/>
    <s v="㎡"/>
    <m/>
    <m/>
    <x v="1"/>
    <n v="1861946"/>
    <s v="行政財産"/>
    <m/>
  </r>
  <r>
    <n v="90000218"/>
    <m/>
    <s v="下益城郡美里町栗崎1-2"/>
    <m/>
    <s v="環境衛生課"/>
    <x v="3"/>
    <x v="0"/>
    <x v="1"/>
    <s v="栗崎最終処分場 屋外付帯設備"/>
    <s v="一括"/>
    <m/>
    <n v="40"/>
    <d v="1993-12-27T00:00:00"/>
    <n v="1993"/>
    <d v="1993-12-27T00:00:00"/>
    <n v="3277341"/>
    <s v="取得原価"/>
    <s v="工事設計書"/>
    <n v="1"/>
    <m/>
    <n v="1474815"/>
    <m/>
    <n v="0"/>
    <m/>
    <m/>
    <m/>
    <m/>
    <m/>
    <m/>
    <n v="81933"/>
    <m/>
    <m/>
    <m/>
    <m/>
    <m/>
    <n v="81933"/>
    <m/>
    <x v="107"/>
    <s v="OK"/>
    <s v="OK"/>
    <s v="一般会計"/>
    <m/>
    <m/>
    <m/>
    <n v="1"/>
    <s v="式"/>
    <m/>
    <m/>
    <x v="1"/>
    <n v="1884459"/>
    <s v="行政財産"/>
    <m/>
  </r>
  <r>
    <n v="90000219"/>
    <m/>
    <s v="下益城郡美里町栗崎1-2"/>
    <m/>
    <s v="環境衛生課"/>
    <x v="3"/>
    <x v="0"/>
    <x v="1"/>
    <s v="栗崎最終処分場 コンクリート水路"/>
    <s v="一括"/>
    <s v="コンクリート舗装"/>
    <n v="15"/>
    <d v="1993-12-27T00:00:00"/>
    <n v="1993"/>
    <d v="1993-12-27T00:00:00"/>
    <n v="2877577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13"/>
    <s v="m"/>
    <m/>
    <m/>
    <x v="1"/>
    <n v="28775769"/>
    <s v="行政財産"/>
    <m/>
  </r>
  <r>
    <n v="90000220"/>
    <m/>
    <s v="下益城郡美里町栗崎1-2"/>
    <m/>
    <s v="環境衛生課"/>
    <x v="3"/>
    <x v="0"/>
    <x v="1"/>
    <s v="栗崎最終処分場　駐車場"/>
    <s v="一括"/>
    <s v="アスファルト舗装"/>
    <n v="10"/>
    <d v="2015-03-26T00:00:00"/>
    <n v="2014"/>
    <d v="2015-03-26T00:00:00"/>
    <n v="8493466"/>
    <s v="取得原価"/>
    <s v="工事設計書"/>
    <n v="1"/>
    <m/>
    <n v="7644120"/>
    <m/>
    <n v="0"/>
    <m/>
    <m/>
    <m/>
    <m/>
    <m/>
    <m/>
    <n v="849346"/>
    <m/>
    <m/>
    <m/>
    <m/>
    <m/>
    <n v="849346"/>
    <m/>
    <x v="108"/>
    <s v="OK"/>
    <s v="OK"/>
    <s v="一般会計"/>
    <m/>
    <m/>
    <m/>
    <n v="2020"/>
    <s v="㎡"/>
    <m/>
    <m/>
    <x v="1"/>
    <n v="1698692"/>
    <s v="行政財産"/>
    <m/>
  </r>
  <r>
    <n v="90000221"/>
    <m/>
    <s v="下益城郡美里町栗崎1-2"/>
    <m/>
    <s v="環境衛生課"/>
    <x v="3"/>
    <x v="0"/>
    <x v="1"/>
    <s v="栗崎最終処分場　取付道路"/>
    <s v="一括"/>
    <s v="コンクリート舗装"/>
    <n v="15"/>
    <d v="2015-03-26T00:00:00"/>
    <n v="2014"/>
    <d v="2015-03-26T00:00:00"/>
    <n v="8255832"/>
    <s v="取得原価"/>
    <s v="工事設計書"/>
    <n v="1"/>
    <m/>
    <n v="7702692"/>
    <m/>
    <n v="0"/>
    <m/>
    <m/>
    <m/>
    <m/>
    <m/>
    <m/>
    <n v="553140"/>
    <m/>
    <m/>
    <m/>
    <m/>
    <m/>
    <n v="553140"/>
    <m/>
    <x v="109"/>
    <s v="OK"/>
    <s v="OK"/>
    <s v="一般会計"/>
    <m/>
    <m/>
    <m/>
    <n v="1"/>
    <s v="式"/>
    <m/>
    <m/>
    <x v="1"/>
    <n v="1106280"/>
    <s v="行政財産"/>
    <m/>
  </r>
  <r>
    <n v="90000222"/>
    <m/>
    <s v="下益城郡美里町栗崎1-2"/>
    <m/>
    <s v="環境衛生課"/>
    <x v="3"/>
    <x v="0"/>
    <x v="1"/>
    <s v="栗崎最終処分場　張芝"/>
    <s v="一括"/>
    <m/>
    <n v="20"/>
    <d v="2015-03-26T00:00:00"/>
    <n v="2014"/>
    <d v="2015-03-26T00:00:00"/>
    <n v="10011342"/>
    <s v="取得原価"/>
    <s v="工事設計書"/>
    <n v="1"/>
    <m/>
    <n v="9510775"/>
    <m/>
    <n v="0"/>
    <m/>
    <m/>
    <m/>
    <m/>
    <m/>
    <m/>
    <n v="500567"/>
    <m/>
    <m/>
    <m/>
    <m/>
    <m/>
    <n v="500567"/>
    <m/>
    <x v="110"/>
    <s v="OK"/>
    <s v="OK"/>
    <s v="一般会計"/>
    <m/>
    <m/>
    <m/>
    <n v="1"/>
    <s v="式"/>
    <m/>
    <m/>
    <x v="1"/>
    <n v="1001134"/>
    <s v="行政財産"/>
    <m/>
  </r>
  <r>
    <n v="90000223"/>
    <m/>
    <s v="下益城郡美里町栗崎1-2"/>
    <m/>
    <s v="環境衛生課"/>
    <x v="3"/>
    <x v="0"/>
    <x v="1"/>
    <s v="栗崎最終処分場　雨水排水設備"/>
    <s v="一括"/>
    <m/>
    <n v="40"/>
    <d v="2015-03-26T00:00:00"/>
    <n v="2014"/>
    <d v="2015-03-26T00:00:00"/>
    <n v="15247676"/>
    <s v="取得原価"/>
    <s v="工事設計書"/>
    <n v="1"/>
    <m/>
    <n v="14866485"/>
    <m/>
    <n v="0"/>
    <m/>
    <m/>
    <m/>
    <m/>
    <m/>
    <m/>
    <n v="381191"/>
    <m/>
    <m/>
    <m/>
    <m/>
    <m/>
    <n v="381191"/>
    <m/>
    <x v="111"/>
    <s v="OK"/>
    <s v="OK"/>
    <s v="一般会計"/>
    <m/>
    <m/>
    <m/>
    <n v="1"/>
    <s v="式"/>
    <m/>
    <m/>
    <x v="1"/>
    <n v="762382"/>
    <s v="行政財産"/>
    <m/>
  </r>
  <r>
    <n v="90000224"/>
    <m/>
    <s v="下益城郡美里町栗崎1-2"/>
    <m/>
    <s v="環境衛生課"/>
    <x v="3"/>
    <x v="0"/>
    <x v="1"/>
    <s v="栗崎最終処分場　発生ガス対策設備"/>
    <s v="一括"/>
    <m/>
    <n v="40"/>
    <d v="2015-03-26T00:00:00"/>
    <n v="2014"/>
    <d v="2015-03-26T00:00:00"/>
    <n v="3392651"/>
    <s v="取得原価"/>
    <s v="工事設計書"/>
    <n v="1"/>
    <m/>
    <n v="3307835"/>
    <m/>
    <n v="0"/>
    <m/>
    <m/>
    <m/>
    <m/>
    <m/>
    <m/>
    <n v="84816"/>
    <m/>
    <m/>
    <m/>
    <m/>
    <m/>
    <n v="84816"/>
    <m/>
    <x v="112"/>
    <s v="OK"/>
    <s v="OK"/>
    <s v="一般会計"/>
    <m/>
    <m/>
    <m/>
    <n v="1"/>
    <s v="式"/>
    <m/>
    <m/>
    <x v="1"/>
    <n v="169632"/>
    <s v="行政財産"/>
    <m/>
  </r>
  <r>
    <n v="90000225"/>
    <m/>
    <s v="下益城郡美里町栗崎1-2"/>
    <m/>
    <s v="環境衛生課"/>
    <x v="3"/>
    <x v="0"/>
    <x v="1"/>
    <s v="栗崎最終処分場　法面コンクリート吹付"/>
    <s v="一括"/>
    <m/>
    <n v="30"/>
    <d v="2015-03-26T00:00:00"/>
    <n v="2014"/>
    <d v="2015-03-26T00:00:00"/>
    <n v="11437696"/>
    <s v="取得原価"/>
    <s v="工事設計書"/>
    <n v="1"/>
    <m/>
    <n v="11048815"/>
    <m/>
    <n v="0"/>
    <m/>
    <m/>
    <m/>
    <m/>
    <m/>
    <m/>
    <n v="388881"/>
    <m/>
    <m/>
    <m/>
    <m/>
    <m/>
    <n v="388881"/>
    <m/>
    <x v="113"/>
    <s v="OK"/>
    <s v="OK"/>
    <s v="一般会計"/>
    <m/>
    <m/>
    <m/>
    <n v="1381"/>
    <s v="㎡"/>
    <m/>
    <m/>
    <x v="1"/>
    <n v="777762"/>
    <s v="行政財産"/>
    <m/>
  </r>
  <r>
    <n v="90000226"/>
    <m/>
    <s v="下益城郡美里町栗崎1-2"/>
    <m/>
    <s v="環境衛生課"/>
    <x v="3"/>
    <x v="0"/>
    <x v="1"/>
    <s v="栗崎最終処分場　ネットフェンス"/>
    <s v="一括"/>
    <m/>
    <n v="10"/>
    <d v="2015-03-26T00:00:00"/>
    <n v="2014"/>
    <d v="2015-03-26T00:00:00"/>
    <n v="6790214"/>
    <s v="取得原価"/>
    <s v="工事設計書"/>
    <n v="1"/>
    <m/>
    <n v="6111193"/>
    <m/>
    <n v="0"/>
    <m/>
    <m/>
    <m/>
    <m/>
    <m/>
    <m/>
    <n v="679021"/>
    <m/>
    <m/>
    <m/>
    <m/>
    <m/>
    <n v="679021"/>
    <m/>
    <x v="114"/>
    <s v="OK"/>
    <s v="OK"/>
    <s v="一般会計"/>
    <m/>
    <m/>
    <m/>
    <n v="257"/>
    <s v="m"/>
    <m/>
    <m/>
    <x v="1"/>
    <n v="1358042"/>
    <s v="行政財産"/>
    <m/>
  </r>
  <r>
    <n v="90000227"/>
    <m/>
    <s v="下益城郡美里町栗崎1-2"/>
    <m/>
    <s v="環境衛生課"/>
    <x v="3"/>
    <x v="0"/>
    <x v="1"/>
    <s v="栗崎最終処分場　外構"/>
    <s v="一括"/>
    <m/>
    <n v="40"/>
    <d v="2015-03-26T00:00:00"/>
    <n v="2014"/>
    <d v="2015-03-26T00:00:00"/>
    <n v="11699185"/>
    <s v="取得原価"/>
    <s v="工事設計書"/>
    <n v="1"/>
    <m/>
    <n v="11406706"/>
    <m/>
    <n v="0"/>
    <m/>
    <m/>
    <m/>
    <m/>
    <m/>
    <m/>
    <n v="292479"/>
    <m/>
    <m/>
    <m/>
    <m/>
    <m/>
    <n v="292479"/>
    <m/>
    <x v="115"/>
    <s v="OK"/>
    <s v="OK"/>
    <s v="一般会計"/>
    <m/>
    <m/>
    <m/>
    <n v="1"/>
    <s v="式"/>
    <m/>
    <m/>
    <x v="1"/>
    <n v="584958"/>
    <s v="行政財産"/>
    <m/>
  </r>
  <r>
    <n v="90000228"/>
    <m/>
    <s v="宇城市松橋町萩尾1775-3"/>
    <m/>
    <s v="環境衛生課"/>
    <x v="3"/>
    <x v="1"/>
    <x v="2"/>
    <s v="ごみ処理施設 計量機(受入供給設備)　No.1"/>
    <s v="一括"/>
    <m/>
    <n v="17"/>
    <d v="1998-04-01T00:00:00"/>
    <n v="1998"/>
    <d v="1998-04-01T00:00:00"/>
    <n v="1957880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578799"/>
    <s v="行政財産"/>
    <m/>
  </r>
  <r>
    <n v="90000229"/>
    <m/>
    <s v="宇城市松橋町萩尾1775-3"/>
    <m/>
    <s v="環境衛生課"/>
    <x v="3"/>
    <x v="1"/>
    <x v="2"/>
    <s v="ごみ処理施設 計量機(受入供給設備)　No.2"/>
    <s v="一括"/>
    <m/>
    <n v="17"/>
    <d v="1998-04-01T00:00:00"/>
    <n v="1998"/>
    <d v="1998-04-01T00:00:00"/>
    <n v="1957889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578898"/>
    <s v="行政財産"/>
    <m/>
  </r>
  <r>
    <n v="90000230"/>
    <m/>
    <s v="宇城市松橋町萩尾1775-3"/>
    <m/>
    <s v="環境衛生課"/>
    <x v="3"/>
    <x v="1"/>
    <x v="2"/>
    <s v="ごみ処理施設 投入扉(受入供給設備)　No.1"/>
    <s v="一括"/>
    <m/>
    <n v="17"/>
    <d v="1998-04-01T00:00:00"/>
    <n v="1998"/>
    <d v="1998-04-01T00:00:00"/>
    <n v="690304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5"/>
    <s v="行政財産"/>
    <m/>
  </r>
  <r>
    <n v="90000231"/>
    <m/>
    <s v="宇城市松橋町萩尾1775-3"/>
    <m/>
    <s v="環境衛生課"/>
    <x v="3"/>
    <x v="1"/>
    <x v="2"/>
    <s v="ごみ処理施設 投入扉(受入供給設備)　No.2"/>
    <s v="一括"/>
    <m/>
    <n v="17"/>
    <d v="1998-04-01T00:00:00"/>
    <n v="1998"/>
    <d v="1998-04-01T00:00:00"/>
    <n v="690304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4"/>
    <s v="行政財産"/>
    <m/>
  </r>
  <r>
    <n v="90000232"/>
    <m/>
    <s v="宇城市松橋町萩尾1775-3"/>
    <m/>
    <s v="環境衛生課"/>
    <x v="3"/>
    <x v="1"/>
    <x v="2"/>
    <s v="ごみ処理施設 投入扉(受入供給設備)　No.3"/>
    <s v="一括"/>
    <m/>
    <n v="17"/>
    <d v="1998-04-01T00:00:00"/>
    <n v="1998"/>
    <d v="1998-04-01T00:00:00"/>
    <n v="690304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4"/>
    <s v="行政財産"/>
    <m/>
  </r>
  <r>
    <n v="90000233"/>
    <m/>
    <s v="宇城市松橋町萩尾1775-3"/>
    <m/>
    <s v="環境衛生課"/>
    <x v="3"/>
    <x v="1"/>
    <x v="2"/>
    <s v="ごみ処理施設 ダイピングボックス(受入供給設備)"/>
    <s v="一括"/>
    <m/>
    <n v="17"/>
    <d v="1998-04-01T00:00:00"/>
    <n v="1998"/>
    <d v="1998-04-01T00:00:00"/>
    <n v="21858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5819"/>
    <s v="行政財産"/>
    <m/>
  </r>
  <r>
    <n v="90000234"/>
    <m/>
    <s v="宇城市松橋町萩尾1775-3"/>
    <m/>
    <s v="環境衛生課"/>
    <x v="3"/>
    <x v="1"/>
    <x v="2"/>
    <s v="ごみ処理施設 ごみクレーン(受入供給設備)　No.1"/>
    <s v="一括"/>
    <m/>
    <n v="17"/>
    <d v="1998-04-01T00:00:00"/>
    <n v="1998"/>
    <d v="1998-04-01T00:00:00"/>
    <n v="1248861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4886100"/>
    <s v="行政財産"/>
    <m/>
  </r>
  <r>
    <n v="90000235"/>
    <m/>
    <s v="宇城市松橋町萩尾1775-3"/>
    <m/>
    <s v="環境衛生課"/>
    <x v="3"/>
    <x v="1"/>
    <x v="2"/>
    <s v="ごみ処理施設 ごみクレーン(受入供給設備)　No.2"/>
    <s v="一括"/>
    <m/>
    <n v="17"/>
    <d v="1998-04-01T00:00:00"/>
    <n v="1998"/>
    <d v="1998-04-01T00:00:00"/>
    <n v="1248861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4886100"/>
    <s v="行政財産"/>
    <m/>
  </r>
  <r>
    <n v="90000236"/>
    <m/>
    <s v="宇城市松橋町萩尾1775-3"/>
    <m/>
    <s v="環境衛生課"/>
    <x v="3"/>
    <x v="1"/>
    <x v="2"/>
    <s v="ごみ処理施設 ごみホッパ(燃焼設備)　No.1"/>
    <s v="一括"/>
    <m/>
    <n v="17"/>
    <d v="1998-04-01T00:00:00"/>
    <n v="1998"/>
    <d v="1998-04-01T00:00:00"/>
    <n v="31502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0223"/>
    <s v="行政財産"/>
    <m/>
  </r>
  <r>
    <n v="90000237"/>
    <m/>
    <s v="宇城市松橋町萩尾1775-3"/>
    <m/>
    <s v="環境衛生課"/>
    <x v="3"/>
    <x v="1"/>
    <x v="2"/>
    <s v="ごみ処理施設 ごみホッパ(燃焼設備)　No.2"/>
    <s v="一括"/>
    <m/>
    <n v="17"/>
    <d v="1998-04-01T00:00:00"/>
    <n v="1998"/>
    <d v="1998-04-01T00:00:00"/>
    <n v="31502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0223"/>
    <s v="行政財産"/>
    <m/>
  </r>
  <r>
    <n v="90000238"/>
    <m/>
    <s v="宇城市松橋町萩尾1775-3"/>
    <m/>
    <s v="環境衛生課"/>
    <x v="3"/>
    <x v="1"/>
    <x v="2"/>
    <s v="ごみ処理施設 給じん装置(燃焼設備)　No.1"/>
    <s v="一括"/>
    <m/>
    <n v="17"/>
    <d v="1998-04-01T00:00:00"/>
    <n v="1998"/>
    <d v="1998-04-01T00:00:00"/>
    <n v="22457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5704"/>
    <s v="行政財産"/>
    <m/>
  </r>
  <r>
    <n v="90000239"/>
    <m/>
    <s v="宇城市松橋町萩尾1775-3"/>
    <m/>
    <s v="環境衛生課"/>
    <x v="3"/>
    <x v="1"/>
    <x v="2"/>
    <s v="ごみ処理施設 給じん装置(燃焼設備)　No.2"/>
    <s v="一括"/>
    <m/>
    <n v="17"/>
    <d v="1998-04-01T00:00:00"/>
    <n v="1998"/>
    <d v="1998-04-01T00:00:00"/>
    <n v="224570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5703"/>
    <s v="行政財産"/>
    <m/>
  </r>
  <r>
    <n v="90000240"/>
    <m/>
    <s v="宇城市松橋町萩尾1775-3"/>
    <m/>
    <s v="環境衛生課"/>
    <x v="3"/>
    <x v="1"/>
    <x v="2"/>
    <s v="ごみ処理施設 乾燥ストーカー(燃焼設備)　No.1"/>
    <s v="一括"/>
    <m/>
    <n v="17"/>
    <d v="1998-04-01T00:00:00"/>
    <n v="1998"/>
    <d v="1998-04-01T00:00:00"/>
    <n v="2258180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</r>
  <r>
    <n v="90000241"/>
    <m/>
    <s v="宇城市松橋町萩尾1775-3"/>
    <m/>
    <s v="環境衛生課"/>
    <x v="3"/>
    <x v="1"/>
    <x v="2"/>
    <s v="ごみ処理施設 乾燥ストーカー(燃焼設備)　No.2"/>
    <s v="一括"/>
    <m/>
    <n v="17"/>
    <d v="1998-04-01T00:00:00"/>
    <n v="1998"/>
    <d v="1998-04-01T00:00:00"/>
    <n v="2258180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</r>
  <r>
    <n v="90000242"/>
    <m/>
    <s v="宇城市松橋町萩尾1775-3"/>
    <m/>
    <s v="環境衛生課"/>
    <x v="3"/>
    <x v="1"/>
    <x v="2"/>
    <s v="ごみ処理施設 燃焼ストーカー(燃焼設備)　No.1"/>
    <s v="一括"/>
    <m/>
    <n v="17"/>
    <d v="1998-04-01T00:00:00"/>
    <n v="1998"/>
    <d v="1998-04-01T00:00:00"/>
    <n v="2258180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</r>
  <r>
    <n v="90000243"/>
    <m/>
    <s v="宇城市松橋町萩尾1775-3"/>
    <m/>
    <s v="環境衛生課"/>
    <x v="3"/>
    <x v="1"/>
    <x v="2"/>
    <s v="ごみ処理施設 燃焼ストーカー(燃焼設備)　No.2"/>
    <s v="一括"/>
    <m/>
    <n v="17"/>
    <d v="1998-04-01T00:00:00"/>
    <n v="1998"/>
    <d v="1998-04-01T00:00:00"/>
    <n v="2258180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</r>
  <r>
    <n v="90000244"/>
    <m/>
    <s v="宇城市松橋町萩尾1775-3"/>
    <m/>
    <s v="環境衛生課"/>
    <x v="3"/>
    <x v="1"/>
    <x v="2"/>
    <s v="ごみ処理施設 後燃焼ストーカー(燃焼設備)　No.1"/>
    <s v="一括"/>
    <m/>
    <n v="17"/>
    <d v="1998-04-01T00:00:00"/>
    <n v="1998"/>
    <d v="1998-04-01T00:00:00"/>
    <n v="1135328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532819"/>
    <s v="行政財産"/>
    <m/>
  </r>
  <r>
    <n v="90000245"/>
    <m/>
    <s v="宇城市松橋町萩尾1775-3"/>
    <m/>
    <s v="環境衛生課"/>
    <x v="3"/>
    <x v="1"/>
    <x v="2"/>
    <s v="ごみ処理施設 後燃焼ストーカー(燃焼設備)　No.2"/>
    <s v="一括"/>
    <m/>
    <n v="17"/>
    <d v="1998-04-01T00:00:00"/>
    <n v="1998"/>
    <d v="1998-04-01T00:00:00"/>
    <n v="1135328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532818"/>
    <s v="行政財産"/>
    <m/>
  </r>
  <r>
    <n v="90000246"/>
    <m/>
    <s v="宇城市松橋町萩尾1775-3"/>
    <m/>
    <s v="環境衛生課"/>
    <x v="3"/>
    <x v="1"/>
    <x v="2"/>
    <s v="ごみ処理施設 駆動用油圧装置(燃焼設備)"/>
    <s v="一括"/>
    <m/>
    <n v="17"/>
    <d v="1998-04-01T00:00:00"/>
    <n v="1998"/>
    <d v="1998-04-01T00:00:00"/>
    <n v="261998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19988"/>
    <s v="行政財産"/>
    <m/>
  </r>
  <r>
    <n v="90000247"/>
    <m/>
    <s v="宇城市松橋町萩尾1775-3"/>
    <m/>
    <s v="環境衛生課"/>
    <x v="3"/>
    <x v="1"/>
    <x v="2"/>
    <s v="ごみ処理施設 焼却炉本体(燃焼設備)　No.1"/>
    <s v="一括"/>
    <m/>
    <n v="17"/>
    <d v="1998-04-01T00:00:00"/>
    <n v="1998"/>
    <d v="1998-04-01T00:00:00"/>
    <n v="5488376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883760"/>
    <s v="行政財産"/>
    <m/>
  </r>
  <r>
    <n v="90000248"/>
    <m/>
    <s v="宇城市松橋町萩尾1775-3"/>
    <m/>
    <s v="環境衛生課"/>
    <x v="3"/>
    <x v="1"/>
    <x v="2"/>
    <s v="ごみ処理施設 焼却炉本体(燃焼設備)　No.2"/>
    <s v="一括"/>
    <m/>
    <n v="17"/>
    <d v="1998-04-01T00:00:00"/>
    <n v="1998"/>
    <d v="1998-04-01T00:00:00"/>
    <n v="5488376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883760"/>
    <s v="行政財産"/>
    <m/>
  </r>
  <r>
    <n v="90000249"/>
    <m/>
    <s v="宇城市松橋町萩尾1775-3"/>
    <m/>
    <s v="環境衛生課"/>
    <x v="3"/>
    <x v="1"/>
    <x v="2"/>
    <s v="ごみ処理施設 再燃焼室(燃焼設備)　No.1"/>
    <s v="一括"/>
    <m/>
    <n v="17"/>
    <d v="1998-04-01T00:00:00"/>
    <n v="1998"/>
    <d v="1998-04-01T00:00:00"/>
    <n v="723615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236157"/>
    <s v="行政財産"/>
    <m/>
  </r>
  <r>
    <n v="90000250"/>
    <m/>
    <s v="宇城市松橋町萩尾1775-3"/>
    <m/>
    <s v="環境衛生課"/>
    <x v="3"/>
    <x v="1"/>
    <x v="2"/>
    <s v="ごみ処理施設 再燃焼室(燃焼設備)　No.2"/>
    <s v="一括"/>
    <m/>
    <n v="17"/>
    <d v="1998-04-01T00:00:00"/>
    <n v="1998"/>
    <d v="1998-04-01T00:00:00"/>
    <n v="723615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236157"/>
    <s v="行政財産"/>
    <m/>
  </r>
  <r>
    <n v="90000251"/>
    <m/>
    <s v="宇城市松橋町萩尾1775-3"/>
    <m/>
    <s v="環境衛生課"/>
    <x v="3"/>
    <x v="1"/>
    <x v="2"/>
    <s v="ごみ処理施設 助燃バーナ(燃焼設備)　No.1"/>
    <s v="一括"/>
    <m/>
    <n v="17"/>
    <d v="1998-04-01T00:00:00"/>
    <n v="1998"/>
    <d v="1998-04-01T00:00:00"/>
    <n v="16530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53087"/>
    <s v="行政財産"/>
    <m/>
  </r>
  <r>
    <n v="90000252"/>
    <m/>
    <s v="宇城市松橋町萩尾1775-3"/>
    <m/>
    <s v="環境衛生課"/>
    <x v="3"/>
    <x v="1"/>
    <x v="2"/>
    <s v="ごみ処理施設 助燃バーナ(燃焼設備)　No.2"/>
    <s v="一括"/>
    <m/>
    <n v="17"/>
    <d v="1998-04-01T00:00:00"/>
    <n v="1998"/>
    <d v="1998-04-01T00:00:00"/>
    <n v="16530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53086"/>
    <s v="行政財産"/>
    <m/>
  </r>
  <r>
    <n v="90000253"/>
    <m/>
    <s v="宇城市松橋町萩尾1775-3"/>
    <m/>
    <s v="環境衛生課"/>
    <x v="3"/>
    <x v="1"/>
    <x v="2"/>
    <s v="ごみ処理施設 再燃バーナ(燃焼設備)　No.1"/>
    <s v="一括"/>
    <m/>
    <n v="17"/>
    <d v="1998-04-01T00:00:00"/>
    <n v="1998"/>
    <d v="1998-04-01T00:00:00"/>
    <n v="152832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28325"/>
    <s v="行政財産"/>
    <m/>
  </r>
  <r>
    <n v="90000254"/>
    <m/>
    <s v="宇城市松橋町萩尾1775-3"/>
    <m/>
    <s v="環境衛生課"/>
    <x v="3"/>
    <x v="1"/>
    <x v="2"/>
    <s v="ごみ処理施設 再燃バーナ(燃焼設備)　No.2"/>
    <s v="一括"/>
    <m/>
    <n v="17"/>
    <d v="1998-04-01T00:00:00"/>
    <n v="1998"/>
    <d v="1998-04-01T00:00:00"/>
    <n v="152832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28325"/>
    <s v="行政財産"/>
    <m/>
  </r>
  <r>
    <n v="90000255"/>
    <m/>
    <s v="宇城市松橋町萩尾1775-3"/>
    <m/>
    <s v="環境衛生課"/>
    <x v="3"/>
    <x v="1"/>
    <x v="2"/>
    <s v="ごみ処理施設 予備バーナ(燃焼設備)"/>
    <s v="一括"/>
    <m/>
    <n v="17"/>
    <d v="1998-04-01T00:00:00"/>
    <n v="1998"/>
    <d v="1998-04-01T00:00:00"/>
    <n v="162189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1898"/>
    <s v="行政財産"/>
    <m/>
  </r>
  <r>
    <n v="90000256"/>
    <m/>
    <s v="宇城市松橋町萩尾1775-3"/>
    <m/>
    <s v="環境衛生課"/>
    <x v="3"/>
    <x v="1"/>
    <x v="2"/>
    <s v="ごみ処理施設 予備バーナ(燃焼設備)"/>
    <s v="一括"/>
    <m/>
    <n v="17"/>
    <d v="1998-04-01T00:00:00"/>
    <n v="1998"/>
    <d v="1998-04-01T00:00:00"/>
    <n v="14971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7136"/>
    <s v="行政財産"/>
    <m/>
  </r>
  <r>
    <n v="90000257"/>
    <m/>
    <s v="宇城市松橋町萩尾1775-3"/>
    <m/>
    <s v="環境衛生課"/>
    <x v="3"/>
    <x v="1"/>
    <x v="2"/>
    <s v="ごみ処理施設 ガス冷却室(燃焼ガス冷却設備)　No.1"/>
    <s v="一括"/>
    <m/>
    <n v="17"/>
    <d v="1998-04-01T00:00:00"/>
    <n v="1998"/>
    <d v="1998-04-01T00:00:00"/>
    <n v="568287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828789"/>
    <s v="行政財産"/>
    <m/>
  </r>
  <r>
    <n v="90000258"/>
    <m/>
    <s v="宇城市松橋町萩尾1775-3"/>
    <m/>
    <s v="環境衛生課"/>
    <x v="3"/>
    <x v="1"/>
    <x v="2"/>
    <s v="ごみ処理施設 ガス冷却室(燃焼ガス冷却設備)　No.2"/>
    <s v="一括"/>
    <m/>
    <n v="17"/>
    <d v="1998-04-01T00:00:00"/>
    <n v="1998"/>
    <d v="1998-04-01T00:00:00"/>
    <n v="568287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828789"/>
    <s v="行政財産"/>
    <m/>
  </r>
  <r>
    <n v="90000259"/>
    <m/>
    <s v="宇城市松橋町萩尾1775-3"/>
    <m/>
    <s v="環境衛生課"/>
    <x v="3"/>
    <x v="1"/>
    <x v="2"/>
    <s v="ごみ処理施設 噴射水加圧ポンプ(燃焼ガス冷却設備)　No.1"/>
    <s v="一括"/>
    <m/>
    <n v="17"/>
    <d v="1998-04-01T00:00:00"/>
    <n v="1998"/>
    <d v="1998-04-01T00:00:00"/>
    <n v="11228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1"/>
    <s v="行政財産"/>
    <m/>
  </r>
  <r>
    <n v="90000260"/>
    <m/>
    <s v="宇城市松橋町萩尾1775-3"/>
    <m/>
    <s v="環境衛生課"/>
    <x v="3"/>
    <x v="1"/>
    <x v="2"/>
    <s v="ごみ処理施設 噴射水加圧ポンプ(燃焼ガス冷却設備)　No.2"/>
    <s v="一括"/>
    <m/>
    <n v="17"/>
    <d v="1998-04-01T00:00:00"/>
    <n v="1998"/>
    <d v="1998-04-01T00:00:00"/>
    <n v="11228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0"/>
    <s v="行政財産"/>
    <m/>
  </r>
  <r>
    <n v="90000261"/>
    <m/>
    <s v="宇城市松橋町萩尾1775-3"/>
    <m/>
    <s v="環境衛生課"/>
    <x v="3"/>
    <x v="1"/>
    <x v="2"/>
    <s v="ごみ処理施設 噴射水加圧ポンプ(燃焼ガス冷却設備)　No.3"/>
    <s v="一括"/>
    <m/>
    <n v="17"/>
    <d v="1998-04-01T00:00:00"/>
    <n v="1998"/>
    <d v="1998-04-01T00:00:00"/>
    <n v="11228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0"/>
    <s v="行政財産"/>
    <m/>
  </r>
  <r>
    <n v="90000262"/>
    <m/>
    <s v="宇城市松橋町萩尾1775-3"/>
    <m/>
    <s v="環境衛生課"/>
    <x v="3"/>
    <x v="1"/>
    <x v="2"/>
    <s v="ごみ処理施設 ろ過式集塵器(排ガス処理設備)　No.1"/>
    <s v="一括"/>
    <m/>
    <n v="17"/>
    <d v="1998-04-01T00:00:00"/>
    <n v="1998"/>
    <d v="1998-04-01T00:00:00"/>
    <n v="11371996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719961"/>
    <s v="行政財産"/>
    <m/>
  </r>
  <r>
    <n v="90000263"/>
    <m/>
    <s v="宇城市松橋町萩尾1775-3"/>
    <m/>
    <s v="環境衛生課"/>
    <x v="3"/>
    <x v="1"/>
    <x v="2"/>
    <s v="ごみ処理施設 ろ過式集塵器(排ガス処理設備)　No.2"/>
    <s v="一括"/>
    <m/>
    <n v="17"/>
    <d v="1998-04-01T00:00:00"/>
    <n v="1998"/>
    <d v="1998-04-01T00:00:00"/>
    <n v="11371996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719960"/>
    <s v="行政財産"/>
    <m/>
  </r>
  <r>
    <n v="90000264"/>
    <m/>
    <s v="宇城市松橋町萩尾1775-3"/>
    <m/>
    <s v="環境衛生課"/>
    <x v="3"/>
    <x v="1"/>
    <x v="2"/>
    <s v="ごみ処理施設 消石灰供給装置(排ガス処理設備)　No.1"/>
    <s v="一括"/>
    <m/>
    <n v="17"/>
    <d v="1998-04-01T00:00:00"/>
    <n v="1998"/>
    <d v="1998-04-01T00:00:00"/>
    <n v="364303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643031"/>
    <s v="行政財産"/>
    <m/>
  </r>
  <r>
    <n v="90000265"/>
    <m/>
    <s v="宇城市松橋町萩尾1775-3"/>
    <m/>
    <s v="環境衛生課"/>
    <x v="3"/>
    <x v="1"/>
    <x v="2"/>
    <s v="ごみ処理施設 消石灰供給装置(排ガス処理設備)　No.2"/>
    <s v="一括"/>
    <m/>
    <n v="17"/>
    <d v="1998-04-01T00:00:00"/>
    <n v="1998"/>
    <d v="1998-04-01T00:00:00"/>
    <n v="364303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643030"/>
    <s v="行政財産"/>
    <m/>
  </r>
  <r>
    <n v="90000266"/>
    <m/>
    <s v="宇城市松橋町萩尾1775-3"/>
    <m/>
    <s v="環境衛生課"/>
    <x v="3"/>
    <x v="1"/>
    <x v="2"/>
    <s v="ごみ処理施設 反応助剤供給装置(排ガス処理設備)　No.1"/>
    <s v="一括"/>
    <m/>
    <n v="17"/>
    <d v="1998-04-01T00:00:00"/>
    <n v="1998"/>
    <d v="1998-04-01T00:00:00"/>
    <n v="17716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71610"/>
    <s v="行政財産"/>
    <m/>
  </r>
  <r>
    <n v="90000267"/>
    <m/>
    <s v="宇城市松橋町萩尾1775-3"/>
    <m/>
    <s v="環境衛生課"/>
    <x v="3"/>
    <x v="1"/>
    <x v="2"/>
    <s v="ごみ処理施設 反応助剤供給装置(排ガス処理設備)　No.2"/>
    <s v="一括"/>
    <m/>
    <n v="17"/>
    <d v="1998-04-01T00:00:00"/>
    <n v="1998"/>
    <d v="1998-04-01T00:00:00"/>
    <n v="17716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71610"/>
    <s v="行政財産"/>
    <m/>
  </r>
  <r>
    <n v="90000268"/>
    <m/>
    <s v="宇城市松橋町萩尾1775-3"/>
    <m/>
    <s v="環境衛生課"/>
    <x v="3"/>
    <x v="1"/>
    <x v="2"/>
    <s v="ごみ処理施設 活性炭供給装置(排ガス処理設備)　No.1"/>
    <s v="一括"/>
    <m/>
    <n v="17"/>
    <d v="1998-04-01T00:00:00"/>
    <n v="1998"/>
    <d v="1998-04-01T00:00:00"/>
    <n v="11478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7804"/>
    <s v="行政財産"/>
    <m/>
  </r>
  <r>
    <n v="90000269"/>
    <m/>
    <s v="宇城市松橋町萩尾1775-3"/>
    <m/>
    <s v="環境衛生課"/>
    <x v="3"/>
    <x v="1"/>
    <x v="2"/>
    <s v="ごみ処理施設 活性炭供給装置(排ガス処理設備)　No.2"/>
    <s v="一括"/>
    <m/>
    <n v="17"/>
    <d v="1998-04-01T00:00:00"/>
    <n v="1998"/>
    <d v="1998-04-01T00:00:00"/>
    <n v="11478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7804"/>
    <s v="行政財産"/>
    <m/>
  </r>
  <r>
    <n v="90000270"/>
    <m/>
    <s v="宇城市松橋町萩尾1775-3"/>
    <m/>
    <s v="環境衛生課"/>
    <x v="3"/>
    <x v="1"/>
    <x v="2"/>
    <s v="ごみ処理施設 薬品供給ブロワ(排ガス処理設備)　No.1"/>
    <s v="一括"/>
    <m/>
    <n v="17"/>
    <d v="1998-04-01T00:00:00"/>
    <n v="1998"/>
    <d v="1998-04-01T00:00:00"/>
    <n v="116028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0280"/>
    <s v="行政財産"/>
    <m/>
  </r>
  <r>
    <n v="90000271"/>
    <m/>
    <s v="宇城市松橋町萩尾1775-3"/>
    <m/>
    <s v="環境衛生課"/>
    <x v="3"/>
    <x v="1"/>
    <x v="2"/>
    <s v="ごみ処理施設 薬品供給ブロワ(排ガス処理設備)　No.2"/>
    <s v="一括"/>
    <m/>
    <n v="17"/>
    <d v="1998-04-01T00:00:00"/>
    <n v="1998"/>
    <d v="1998-04-01T00:00:00"/>
    <n v="11602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0279"/>
    <s v="行政財産"/>
    <m/>
  </r>
  <r>
    <n v="90000272"/>
    <m/>
    <s v="宇城市松橋町萩尾1775-3"/>
    <m/>
    <s v="環境衛生課"/>
    <x v="3"/>
    <x v="1"/>
    <x v="2"/>
    <s v="ごみ処理施設 薬品噴射ノズル(排ガス処理設備)"/>
    <s v="一括"/>
    <m/>
    <n v="17"/>
    <d v="1998-04-01T00:00:00"/>
    <n v="1998"/>
    <d v="1998-04-01T00:00:00"/>
    <n v="29942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94271"/>
    <s v="行政財産"/>
    <m/>
  </r>
  <r>
    <n v="90000273"/>
    <m/>
    <s v="宇城市松橋町萩尾1775-3"/>
    <m/>
    <s v="環境衛生課"/>
    <x v="3"/>
    <x v="1"/>
    <x v="2"/>
    <s v="ごみ処理施設 温水発生器(余熱利用設備)　No.1"/>
    <s v="一括"/>
    <m/>
    <n v="17"/>
    <d v="1998-04-01T00:00:00"/>
    <n v="1998"/>
    <d v="1998-04-01T00:00:00"/>
    <n v="1493892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38922"/>
    <s v="行政財産"/>
    <m/>
  </r>
  <r>
    <n v="90000274"/>
    <m/>
    <s v="宇城市松橋町萩尾1775-3"/>
    <m/>
    <s v="環境衛生課"/>
    <x v="3"/>
    <x v="1"/>
    <x v="2"/>
    <s v="ごみ処理施設 温水発生器(余熱利用設備)　No.2"/>
    <s v="一括"/>
    <m/>
    <n v="17"/>
    <d v="1998-04-01T00:00:00"/>
    <n v="1998"/>
    <d v="1998-04-01T00:00:00"/>
    <n v="149389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38921"/>
    <s v="行政財産"/>
    <m/>
  </r>
  <r>
    <n v="90000275"/>
    <m/>
    <s v="宇城市松橋町萩尾1775-3"/>
    <m/>
    <s v="環境衛生課"/>
    <x v="3"/>
    <x v="1"/>
    <x v="2"/>
    <s v="ごみ処理施設 予備ボイラ(余熱利用設備)"/>
    <s v="一括"/>
    <m/>
    <n v="17"/>
    <d v="1998-04-01T00:00:00"/>
    <n v="1998"/>
    <d v="1998-04-01T00:00:00"/>
    <n v="54957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95736"/>
    <s v="行政財産"/>
    <m/>
  </r>
  <r>
    <n v="90000276"/>
    <m/>
    <s v="宇城市松橋町萩尾1775-3"/>
    <m/>
    <s v="環境衛生課"/>
    <x v="3"/>
    <x v="1"/>
    <x v="2"/>
    <s v="ごみ処理施設 給湯用熱交換器(余熱利用設備)"/>
    <s v="一括"/>
    <m/>
    <n v="17"/>
    <d v="1998-04-01T00:00:00"/>
    <n v="1998"/>
    <d v="1998-04-01T00:00:00"/>
    <n v="374284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742839"/>
    <s v="行政財産"/>
    <m/>
  </r>
  <r>
    <n v="90000277"/>
    <m/>
    <s v="宇城市松橋町萩尾1775-3"/>
    <m/>
    <s v="環境衛生課"/>
    <x v="3"/>
    <x v="1"/>
    <x v="2"/>
    <s v="ごみ処理施設 押込送風機(通風設備)　No.1"/>
    <s v="一括"/>
    <m/>
    <n v="17"/>
    <d v="1998-04-01T00:00:00"/>
    <n v="1998"/>
    <d v="1998-04-01T00:00:00"/>
    <n v="137237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23746"/>
    <s v="行政財産"/>
    <m/>
  </r>
  <r>
    <n v="90000278"/>
    <m/>
    <s v="宇城市松橋町萩尾1775-3"/>
    <m/>
    <s v="環境衛生課"/>
    <x v="3"/>
    <x v="1"/>
    <x v="2"/>
    <s v="ごみ処理施設 押込送風機(通風設備)　No.2"/>
    <s v="一括"/>
    <m/>
    <n v="17"/>
    <d v="1998-04-01T00:00:00"/>
    <n v="1998"/>
    <d v="1998-04-01T00:00:00"/>
    <n v="137237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23746"/>
    <s v="行政財産"/>
    <m/>
  </r>
  <r>
    <n v="90000279"/>
    <m/>
    <s v="宇城市松橋町萩尾1775-3"/>
    <m/>
    <s v="環境衛生課"/>
    <x v="3"/>
    <x v="1"/>
    <x v="2"/>
    <s v="ごみ処理施設 温度調節用送風機(通風設備)　No.1"/>
    <s v="一括"/>
    <m/>
    <n v="17"/>
    <d v="1998-04-01T00:00:00"/>
    <n v="1998"/>
    <d v="1998-04-01T00:00:00"/>
    <n v="449140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81"/>
    <s v="行政財産"/>
    <m/>
  </r>
  <r>
    <n v="90000280"/>
    <m/>
    <s v="宇城市松橋町萩尾1775-3"/>
    <m/>
    <s v="環境衛生課"/>
    <x v="3"/>
    <x v="1"/>
    <x v="2"/>
    <s v="ごみ処理施設 温度調節用送風機(通風設備)　No.2"/>
    <s v="一括"/>
    <m/>
    <n v="17"/>
    <d v="1998-04-01T00:00:00"/>
    <n v="1998"/>
    <d v="1998-04-01T00:00:00"/>
    <n v="449140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81"/>
    <s v="行政財産"/>
    <m/>
  </r>
  <r>
    <n v="90000281"/>
    <m/>
    <s v="宇城市松橋町萩尾1775-3"/>
    <m/>
    <s v="環境衛生課"/>
    <x v="3"/>
    <x v="1"/>
    <x v="2"/>
    <s v="ごみ処理施設 燃焼用空気予熱器(通風設備)　No.1"/>
    <s v="一括"/>
    <m/>
    <n v="17"/>
    <d v="1998-04-01T00:00:00"/>
    <n v="1998"/>
    <d v="1998-04-01T00:00:00"/>
    <n v="7859964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8599643"/>
    <s v="行政財産"/>
    <m/>
  </r>
  <r>
    <n v="90000282"/>
    <m/>
    <s v="宇城市松橋町萩尾1775-3"/>
    <m/>
    <s v="環境衛生課"/>
    <x v="3"/>
    <x v="1"/>
    <x v="2"/>
    <s v="ごみ処理施設 燃焼用空気予熱器(通風設備)　No.2"/>
    <s v="一括"/>
    <m/>
    <n v="17"/>
    <d v="1998-04-01T00:00:00"/>
    <n v="1998"/>
    <d v="1998-04-01T00:00:00"/>
    <n v="7859964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8599643"/>
    <s v="行政財産"/>
    <m/>
  </r>
  <r>
    <n v="90000283"/>
    <m/>
    <s v="宇城市松橋町萩尾1775-3"/>
    <m/>
    <s v="環境衛生課"/>
    <x v="3"/>
    <x v="1"/>
    <x v="2"/>
    <s v="ごみ処理施設 温度調節用空気予熱器(通風設備)　No.1"/>
    <s v="一括"/>
    <m/>
    <n v="17"/>
    <d v="1998-04-01T00:00:00"/>
    <n v="1998"/>
    <d v="1998-04-01T00:00:00"/>
    <n v="11727566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7275659"/>
    <s v="行政財産"/>
    <m/>
  </r>
  <r>
    <n v="90000284"/>
    <m/>
    <s v="宇城市松橋町萩尾1775-3"/>
    <m/>
    <s v="環境衛生課"/>
    <x v="3"/>
    <x v="1"/>
    <x v="2"/>
    <s v="ごみ処理施設 温度調節用空気予熱器(通風設備)　No.2"/>
    <s v="一括"/>
    <m/>
    <n v="17"/>
    <d v="1998-04-01T00:00:00"/>
    <n v="1998"/>
    <d v="1998-04-01T00:00:00"/>
    <n v="11727566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7275659"/>
    <s v="行政財産"/>
    <m/>
  </r>
  <r>
    <n v="90000285"/>
    <m/>
    <s v="宇城市松橋町萩尾1775-3"/>
    <m/>
    <s v="環境衛生課"/>
    <x v="3"/>
    <x v="1"/>
    <x v="2"/>
    <s v="ごみ処理施設 誘引送風機(通風設備)　No.1"/>
    <s v="一括"/>
    <m/>
    <n v="17"/>
    <d v="1998-04-01T00:00:00"/>
    <n v="1998"/>
    <d v="1998-04-01T00:00:00"/>
    <n v="3867601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676015"/>
    <s v="行政財産"/>
    <m/>
  </r>
  <r>
    <n v="90000286"/>
    <m/>
    <s v="宇城市松橋町萩尾1775-3"/>
    <m/>
    <s v="環境衛生課"/>
    <x v="3"/>
    <x v="1"/>
    <x v="2"/>
    <s v="ごみ処理施設 誘引送風機(通風設備)　No.2"/>
    <s v="一括"/>
    <m/>
    <n v="17"/>
    <d v="1998-04-01T00:00:00"/>
    <n v="1998"/>
    <d v="1998-04-01T00:00:00"/>
    <n v="386760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676014"/>
    <s v="行政財産"/>
    <m/>
  </r>
  <r>
    <n v="90000287"/>
    <m/>
    <s v="宇城市松橋町萩尾1775-3"/>
    <m/>
    <s v="環境衛生課"/>
    <x v="3"/>
    <x v="1"/>
    <x v="2"/>
    <s v="ごみ処理施設 炉下コンベヤ(灰出設備)　No.1"/>
    <s v="一括"/>
    <m/>
    <n v="17"/>
    <d v="1998-04-01T00:00:00"/>
    <n v="1998"/>
    <d v="1998-04-01T00:00:00"/>
    <n v="6737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710"/>
    <s v="行政財産"/>
    <m/>
  </r>
  <r>
    <n v="90000288"/>
    <m/>
    <s v="宇城市松橋町萩尾1775-3"/>
    <m/>
    <s v="環境衛生課"/>
    <x v="3"/>
    <x v="1"/>
    <x v="2"/>
    <s v="ごみ処理施設 炉下コンベヤ(灰出設備)　No.2"/>
    <s v="一括"/>
    <m/>
    <n v="17"/>
    <d v="1998-04-01T00:00:00"/>
    <n v="1998"/>
    <d v="1998-04-01T00:00:00"/>
    <n v="6737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710"/>
    <s v="行政財産"/>
    <m/>
  </r>
  <r>
    <n v="90000289"/>
    <m/>
    <s v="宇城市松橋町萩尾1775-3"/>
    <m/>
    <s v="環境衛生課"/>
    <x v="3"/>
    <x v="1"/>
    <x v="2"/>
    <s v="ごみ処理施設 燃焼灰搬出装置(灰出設備)　No.1"/>
    <s v="一括"/>
    <m/>
    <n v="17"/>
    <d v="1998-04-01T00:00:00"/>
    <n v="1998"/>
    <d v="1998-04-01T00:00:00"/>
    <n v="18339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3991"/>
    <s v="行政財産"/>
    <m/>
  </r>
  <r>
    <n v="90000290"/>
    <m/>
    <s v="宇城市松橋町萩尾1775-3"/>
    <m/>
    <s v="環境衛生課"/>
    <x v="3"/>
    <x v="1"/>
    <x v="2"/>
    <s v="ごみ処理施設 燃焼灰搬出装置(灰出設備)　No.2"/>
    <s v="一括"/>
    <m/>
    <n v="17"/>
    <d v="1998-04-01T00:00:00"/>
    <n v="1998"/>
    <d v="1998-04-01T00:00:00"/>
    <n v="18339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3991"/>
    <s v="行政財産"/>
    <m/>
  </r>
  <r>
    <n v="90000291"/>
    <m/>
    <s v="宇城市松橋町萩尾1775-3"/>
    <m/>
    <s v="環境衛生課"/>
    <x v="3"/>
    <x v="1"/>
    <x v="2"/>
    <s v="ごみ処理施設 灰コンベヤ(灰出設備)"/>
    <s v="一括"/>
    <m/>
    <n v="17"/>
    <d v="1998-04-01T00:00:00"/>
    <n v="1998"/>
    <d v="1998-04-01T00:00:00"/>
    <n v="294436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44366"/>
    <s v="行政財産"/>
    <m/>
  </r>
  <r>
    <n v="90000292"/>
    <m/>
    <s v="宇城市松橋町萩尾1775-3"/>
    <m/>
    <s v="環境衛生課"/>
    <x v="3"/>
    <x v="1"/>
    <x v="2"/>
    <s v="ごみ処理施設 灰分散機(灰出設備)"/>
    <s v="一括"/>
    <m/>
    <n v="17"/>
    <d v="1998-04-01T00:00:00"/>
    <n v="1998"/>
    <d v="1998-04-01T00:00:00"/>
    <n v="212094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0941"/>
    <s v="行政財産"/>
    <m/>
  </r>
  <r>
    <n v="90000293"/>
    <m/>
    <s v="宇城市松橋町萩尾1775-3"/>
    <m/>
    <s v="環境衛生課"/>
    <x v="3"/>
    <x v="1"/>
    <x v="2"/>
    <s v="ごみ処理施設 灰クレーン(灰出設備)"/>
    <s v="一括"/>
    <m/>
    <n v="17"/>
    <d v="1998-04-01T00:00:00"/>
    <n v="1998"/>
    <d v="1998-04-01T00:00:00"/>
    <n v="565168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516886"/>
    <s v="行政財産"/>
    <m/>
  </r>
  <r>
    <n v="90000294"/>
    <m/>
    <s v="宇城市松橋町萩尾1775-3"/>
    <m/>
    <s v="環境衛生課"/>
    <x v="3"/>
    <x v="1"/>
    <x v="2"/>
    <s v="ごみ処理施設 ダスト搬出装置(灰出設備)"/>
    <s v="一括"/>
    <m/>
    <n v="17"/>
    <d v="1998-04-01T00:00:00"/>
    <n v="1998"/>
    <d v="1998-04-01T00:00:00"/>
    <n v="13474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47421"/>
    <s v="行政財産"/>
    <m/>
  </r>
  <r>
    <n v="90000295"/>
    <m/>
    <s v="宇城市松橋町萩尾1775-3"/>
    <m/>
    <s v="環境衛生課"/>
    <x v="3"/>
    <x v="1"/>
    <x v="2"/>
    <s v="ごみ処理施設 飛灰サイロ(灰出設備)"/>
    <s v="一括"/>
    <m/>
    <n v="17"/>
    <d v="1998-04-01T00:00:00"/>
    <n v="1998"/>
    <d v="1998-04-01T00:00:00"/>
    <n v="168303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30305"/>
    <s v="行政財産"/>
    <m/>
  </r>
  <r>
    <n v="90000296"/>
    <m/>
    <s v="宇城市松橋町萩尾1775-3"/>
    <m/>
    <s v="環境衛生課"/>
    <x v="3"/>
    <x v="1"/>
    <x v="2"/>
    <s v="ごみ処理施設 飛灰供給機(灰出設備)"/>
    <s v="一括"/>
    <m/>
    <n v="17"/>
    <d v="1998-04-01T00:00:00"/>
    <n v="1998"/>
    <d v="1998-04-01T00:00:00"/>
    <n v="48444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44481"/>
    <s v="行政財産"/>
    <m/>
  </r>
  <r>
    <n v="90000297"/>
    <m/>
    <s v="宇城市松橋町萩尾1775-3"/>
    <m/>
    <s v="環境衛生課"/>
    <x v="3"/>
    <x v="1"/>
    <x v="2"/>
    <s v="ごみ処理施設 セメントサイロ(灰出設備)"/>
    <s v="一括"/>
    <m/>
    <n v="17"/>
    <d v="1998-04-01T00:00:00"/>
    <n v="1998"/>
    <d v="1998-04-01T00:00:00"/>
    <n v="168303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30305"/>
    <s v="行政財産"/>
    <m/>
  </r>
  <r>
    <n v="90000298"/>
    <m/>
    <s v="宇城市松橋町萩尾1775-3"/>
    <m/>
    <s v="環境衛生課"/>
    <x v="3"/>
    <x v="1"/>
    <x v="2"/>
    <s v="ごみ処理施設 セメント供給機(灰出設備)"/>
    <s v="一括"/>
    <m/>
    <n v="17"/>
    <d v="1998-04-01T00:00:00"/>
    <n v="1998"/>
    <d v="1998-04-01T00:00:00"/>
    <n v="404226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42266"/>
    <s v="行政財産"/>
    <m/>
  </r>
  <r>
    <n v="90000299"/>
    <m/>
    <s v="宇城市松橋町萩尾1775-3"/>
    <m/>
    <s v="環境衛生課"/>
    <x v="3"/>
    <x v="1"/>
    <x v="2"/>
    <s v="ごみ処理施設 混練成形機(灰出設備)"/>
    <s v="一括"/>
    <m/>
    <n v="17"/>
    <d v="1998-04-01T00:00:00"/>
    <n v="1998"/>
    <d v="1998-04-01T00:00:00"/>
    <n v="392998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29982"/>
    <s v="行政財産"/>
    <m/>
  </r>
  <r>
    <n v="90000300"/>
    <m/>
    <s v="宇城市松橋町萩尾1775-3"/>
    <m/>
    <s v="環境衛生課"/>
    <x v="3"/>
    <x v="1"/>
    <x v="2"/>
    <s v="ごみ処理施設 No.1成形品コンベヤ(灰出設備)"/>
    <s v="一括"/>
    <m/>
    <n v="17"/>
    <d v="1998-04-01T00:00:00"/>
    <n v="1998"/>
    <d v="1998-04-01T00:00:00"/>
    <n v="87333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</r>
  <r>
    <n v="90000301"/>
    <m/>
    <s v="宇城市松橋町萩尾1775-3"/>
    <m/>
    <s v="環境衛生課"/>
    <x v="3"/>
    <x v="1"/>
    <x v="2"/>
    <s v="ごみ処理施設 No.2成形品コンベヤ(灰出設備)"/>
    <s v="一括"/>
    <m/>
    <n v="17"/>
    <d v="1998-04-01T00:00:00"/>
    <n v="1998"/>
    <d v="1998-04-01T00:00:00"/>
    <n v="87333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</r>
  <r>
    <n v="90000302"/>
    <m/>
    <s v="宇城市松橋町萩尾1775-3"/>
    <m/>
    <s v="環境衛生課"/>
    <x v="3"/>
    <x v="1"/>
    <x v="2"/>
    <s v="ごみ処理施設 No.3成形品コンベヤ(灰出設備)"/>
    <s v="一括"/>
    <m/>
    <n v="17"/>
    <d v="1998-04-01T00:00:00"/>
    <n v="1998"/>
    <d v="1998-04-01T00:00:00"/>
    <n v="19213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21323"/>
    <s v="行政財産"/>
    <m/>
  </r>
  <r>
    <n v="90000303"/>
    <m/>
    <s v="宇城市松橋町萩尾1775-3"/>
    <m/>
    <s v="環境衛生課"/>
    <x v="3"/>
    <x v="1"/>
    <x v="2"/>
    <s v="ごみ処理施設 ごみ汚水ろ過機(ごみピット排水処理設備)"/>
    <s v="一括"/>
    <m/>
    <n v="17"/>
    <d v="1998-04-01T00:00:00"/>
    <n v="1998"/>
    <d v="1998-04-01T00:00:00"/>
    <n v="30940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4081"/>
    <s v="行政財産"/>
    <m/>
  </r>
  <r>
    <n v="90000304"/>
    <m/>
    <s v="宇城市松橋町萩尾1775-3"/>
    <m/>
    <s v="環境衛生課"/>
    <x v="3"/>
    <x v="1"/>
    <x v="2"/>
    <s v="ごみ処理施設 汚泥脱水機(プラント排水処理設備)"/>
    <s v="一括"/>
    <m/>
    <n v="17"/>
    <d v="1998-04-01T00:00:00"/>
    <n v="1998"/>
    <d v="1998-04-01T00:00:00"/>
    <n v="140356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035650"/>
    <s v="行政財産"/>
    <m/>
  </r>
  <r>
    <n v="90000305"/>
    <m/>
    <s v="宇城市松橋町萩尾1775-3"/>
    <m/>
    <s v="環境衛生課"/>
    <x v="3"/>
    <x v="1"/>
    <x v="2"/>
    <s v="ごみ処理施設 ろ過器(プラント排水処理設備)"/>
    <s v="一括"/>
    <m/>
    <n v="17"/>
    <d v="1998-04-01T00:00:00"/>
    <n v="1998"/>
    <d v="1998-04-01T00:00:00"/>
    <n v="48656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65692"/>
    <s v="行政財産"/>
    <m/>
  </r>
  <r>
    <n v="90000306"/>
    <m/>
    <s v="宇城市松橋町萩尾1775-3"/>
    <m/>
    <s v="環境衛生課"/>
    <x v="3"/>
    <x v="1"/>
    <x v="2"/>
    <s v="ごみ処理施設 ごみ処理施設動力制御盤"/>
    <s v="一括"/>
    <m/>
    <n v="17"/>
    <d v="1998-04-01T00:00:00"/>
    <n v="1998"/>
    <d v="1998-04-01T00:00:00"/>
    <n v="28196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19605"/>
    <s v="行政財産"/>
    <m/>
  </r>
  <r>
    <n v="90000307"/>
    <m/>
    <s v="宇城市松橋町萩尾1775-3"/>
    <m/>
    <s v="環境衛生課"/>
    <x v="3"/>
    <x v="1"/>
    <x v="2"/>
    <s v="ごみ処理施設 プラットホーム制御盤"/>
    <s v="一括"/>
    <m/>
    <n v="17"/>
    <d v="1998-04-01T00:00:00"/>
    <n v="1998"/>
    <d v="1998-04-01T00:00:00"/>
    <n v="15021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</r>
  <r>
    <n v="90000308"/>
    <m/>
    <s v="宇城市松橋町萩尾1775-3"/>
    <m/>
    <s v="環境衛生課"/>
    <x v="3"/>
    <x v="1"/>
    <x v="2"/>
    <s v="ごみ処理施設 ポンプ関係制御盤"/>
    <s v="一括"/>
    <m/>
    <n v="17"/>
    <d v="1998-04-01T00:00:00"/>
    <n v="1998"/>
    <d v="1998-04-01T00:00:00"/>
    <n v="131373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13735"/>
    <s v="行政財産"/>
    <m/>
  </r>
  <r>
    <n v="90000309"/>
    <m/>
    <s v="宇城市松橋町萩尾1775-3"/>
    <m/>
    <s v="環境衛生課"/>
    <x v="3"/>
    <x v="1"/>
    <x v="2"/>
    <s v="ごみ処理施設 地下室制御盤"/>
    <s v="一括"/>
    <m/>
    <n v="17"/>
    <d v="1998-04-01T00:00:00"/>
    <n v="1998"/>
    <d v="1998-04-01T00:00:00"/>
    <n v="15021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</r>
  <r>
    <n v="90000310"/>
    <m/>
    <s v="宇城市松橋町萩尾1775-3"/>
    <m/>
    <s v="環境衛生課"/>
    <x v="3"/>
    <x v="1"/>
    <x v="2"/>
    <s v="ごみ処理施設 1号誘引逆風機制御盤"/>
    <s v="一括"/>
    <m/>
    <n v="17"/>
    <d v="1998-04-01T00:00:00"/>
    <n v="1998"/>
    <d v="1998-04-01T00:00:00"/>
    <n v="40347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34781"/>
    <s v="行政財産"/>
    <m/>
  </r>
  <r>
    <n v="90000311"/>
    <m/>
    <s v="宇城市松橋町萩尾1775-3"/>
    <m/>
    <s v="環境衛生課"/>
    <x v="3"/>
    <x v="1"/>
    <x v="2"/>
    <s v="ごみ処理施設 2号誘引逆風機制御盤"/>
    <s v="一括"/>
    <m/>
    <n v="17"/>
    <d v="1998-04-01T00:00:00"/>
    <n v="1998"/>
    <d v="1998-04-01T00:00:00"/>
    <n v="40347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34781"/>
    <s v="行政財産"/>
    <m/>
  </r>
  <r>
    <n v="90000312"/>
    <m/>
    <s v="宇城市松橋町萩尾1775-3"/>
    <m/>
    <s v="環境衛生課"/>
    <x v="3"/>
    <x v="1"/>
    <x v="2"/>
    <s v="ごみ処理施設 1号押込送風機制御盤"/>
    <s v="一括"/>
    <m/>
    <n v="17"/>
    <d v="1998-04-01T00:00:00"/>
    <n v="1998"/>
    <d v="1998-04-01T00:00:00"/>
    <n v="12014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01450"/>
    <s v="行政財産"/>
    <m/>
  </r>
  <r>
    <n v="90000313"/>
    <m/>
    <s v="宇城市松橋町萩尾1775-3"/>
    <m/>
    <s v="環境衛生課"/>
    <x v="3"/>
    <x v="1"/>
    <x v="2"/>
    <s v="ごみ処理施設 2号押込送風機制御盤"/>
    <s v="一括"/>
    <m/>
    <n v="17"/>
    <d v="1998-04-01T00:00:00"/>
    <n v="1998"/>
    <d v="1998-04-01T00:00:00"/>
    <n v="12014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01450"/>
    <s v="行政財産"/>
    <m/>
  </r>
  <r>
    <n v="90000314"/>
    <m/>
    <s v="宇城市松橋町萩尾1775-3"/>
    <m/>
    <s v="環境衛生課"/>
    <x v="3"/>
    <x v="1"/>
    <x v="2"/>
    <s v="ごみ処理施設 有害ガス除去設備制御盤"/>
    <s v="一括"/>
    <m/>
    <n v="17"/>
    <d v="1998-04-01T00:00:00"/>
    <n v="1998"/>
    <d v="1998-04-01T00:00:00"/>
    <n v="140730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07306"/>
    <s v="行政財産"/>
    <m/>
  </r>
  <r>
    <n v="90000315"/>
    <m/>
    <s v="宇城市松橋町萩尾1775-3"/>
    <m/>
    <s v="環境衛生課"/>
    <x v="3"/>
    <x v="1"/>
    <x v="2"/>
    <s v="ごみ処理施設 排水処理設備制御盤"/>
    <s v="一括"/>
    <m/>
    <n v="17"/>
    <d v="1998-04-01T00:00:00"/>
    <n v="1998"/>
    <d v="1998-04-01T00:00:00"/>
    <n v="127630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76307"/>
    <s v="行政財産"/>
    <m/>
  </r>
  <r>
    <n v="90000316"/>
    <m/>
    <s v="宇城市松橋町萩尾1775-3"/>
    <m/>
    <s v="環境衛生課"/>
    <x v="3"/>
    <x v="1"/>
    <x v="2"/>
    <s v="ごみ処理施設 飛灰処理装置制御盤"/>
    <s v="一括"/>
    <m/>
    <n v="17"/>
    <d v="1998-04-01T00:00:00"/>
    <n v="1998"/>
    <d v="1998-04-01T00:00:00"/>
    <n v="290943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09434"/>
    <s v="行政財産"/>
    <m/>
  </r>
  <r>
    <n v="90000317"/>
    <m/>
    <s v="宇城市松橋町萩尾1775-3"/>
    <m/>
    <s v="環境衛生課"/>
    <x v="3"/>
    <x v="1"/>
    <x v="2"/>
    <s v="ごみ処理施設 灰積出場制御盤"/>
    <s v="一括"/>
    <m/>
    <n v="17"/>
    <d v="1998-04-01T00:00:00"/>
    <n v="1998"/>
    <d v="1998-04-01T00:00:00"/>
    <n v="8259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5919"/>
    <s v="行政財産"/>
    <m/>
  </r>
  <r>
    <n v="90000318"/>
    <m/>
    <s v="宇城市松橋町萩尾1775-3"/>
    <m/>
    <s v="環境衛生課"/>
    <x v="3"/>
    <x v="1"/>
    <x v="2"/>
    <s v="ごみ処理施設 余熱利用設備制御盤"/>
    <s v="一括"/>
    <m/>
    <n v="17"/>
    <d v="1998-04-01T00:00:00"/>
    <n v="1998"/>
    <d v="1998-04-01T00:00:00"/>
    <n v="154704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47040"/>
    <s v="行政財産"/>
    <m/>
  </r>
  <r>
    <n v="90000319"/>
    <m/>
    <s v="宇城市松橋町萩尾1775-3"/>
    <m/>
    <s v="環境衛生課"/>
    <x v="3"/>
    <x v="1"/>
    <x v="2"/>
    <s v="ごみ処理施設 ごみクレーン制御盤"/>
    <s v="一括"/>
    <m/>
    <n v="17"/>
    <d v="1998-04-01T00:00:00"/>
    <n v="1998"/>
    <d v="1998-04-01T00:00:00"/>
    <n v="262747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27473"/>
    <s v="行政財産"/>
    <m/>
  </r>
  <r>
    <n v="90000320"/>
    <m/>
    <s v="宇城市松橋町萩尾1775-3"/>
    <m/>
    <s v="環境衛生課"/>
    <x v="3"/>
    <x v="1"/>
    <x v="2"/>
    <s v="ごみ処理施設 灰クレーン制御盤"/>
    <s v="一括"/>
    <m/>
    <n v="17"/>
    <d v="1998-04-01T00:00:00"/>
    <n v="1998"/>
    <d v="1998-04-01T00:00:00"/>
    <n v="15021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</r>
  <r>
    <n v="90000321"/>
    <m/>
    <s v="宇城市松橋町萩尾1775-3"/>
    <m/>
    <s v="環境衛生課"/>
    <x v="3"/>
    <x v="1"/>
    <x v="2"/>
    <s v="ごみ処理施設 電灯分電盤"/>
    <s v="一括"/>
    <m/>
    <n v="17"/>
    <d v="1998-04-01T00:00:00"/>
    <n v="1998"/>
    <d v="1998-04-01T00:00:00"/>
    <n v="184646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46467"/>
    <s v="行政財産"/>
    <m/>
  </r>
  <r>
    <n v="90000322"/>
    <m/>
    <s v="宇城市松橋町萩尾1775-3"/>
    <m/>
    <s v="環境衛生課"/>
    <x v="3"/>
    <x v="1"/>
    <x v="2"/>
    <s v="ごみ処理施設 複合受信機"/>
    <s v="一括"/>
    <m/>
    <n v="17"/>
    <d v="1998-04-01T00:00:00"/>
    <n v="1998"/>
    <d v="1998-04-01T00:00:00"/>
    <n v="13848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84851"/>
    <s v="行政財産"/>
    <m/>
  </r>
  <r>
    <n v="90000323"/>
    <m/>
    <s v="宇城市松橋町萩尾1775-3"/>
    <m/>
    <s v="環境衛生課"/>
    <x v="3"/>
    <x v="1"/>
    <x v="2"/>
    <s v="ごみ処理施設 コントロールデスク盤"/>
    <s v="一括"/>
    <m/>
    <n v="17"/>
    <d v="1998-04-01T00:00:00"/>
    <n v="1998"/>
    <d v="1998-04-01T00:00:00"/>
    <n v="103551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55190"/>
    <s v="行政財産"/>
    <m/>
  </r>
  <r>
    <n v="90000324"/>
    <m/>
    <s v="宇城市松橋町萩尾1775-3"/>
    <m/>
    <s v="環境衛生課"/>
    <x v="3"/>
    <x v="1"/>
    <x v="2"/>
    <s v="ごみ処理施設 中央監視盤"/>
    <s v="一括"/>
    <m/>
    <n v="17"/>
    <d v="1998-04-01T00:00:00"/>
    <n v="1998"/>
    <d v="1998-04-01T00:00:00"/>
    <n v="131248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124891"/>
    <s v="行政財産"/>
    <m/>
  </r>
  <r>
    <n v="90000325"/>
    <m/>
    <s v="宇城市松橋町萩尾1775-3"/>
    <m/>
    <s v="環境衛生課"/>
    <x v="3"/>
    <x v="1"/>
    <x v="2"/>
    <s v="ごみ処理施設 テレビカメラ　No.1"/>
    <s v="一括"/>
    <m/>
    <n v="17"/>
    <d v="1998-04-01T00:00:00"/>
    <n v="1998"/>
    <d v="1998-04-01T00:00:00"/>
    <n v="10342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4271"/>
    <s v="行政財産"/>
    <m/>
  </r>
  <r>
    <n v="90000326"/>
    <m/>
    <s v="宇城市松橋町萩尾1775-3"/>
    <m/>
    <s v="環境衛生課"/>
    <x v="3"/>
    <x v="1"/>
    <x v="2"/>
    <s v="ごみ処理施設 テレビカメラ　No.2"/>
    <s v="一括"/>
    <m/>
    <n v="17"/>
    <d v="1998-04-01T00:00:00"/>
    <n v="1998"/>
    <d v="1998-04-01T00:00:00"/>
    <n v="10342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4271"/>
    <s v="行政財産"/>
    <m/>
  </r>
  <r>
    <n v="90000327"/>
    <m/>
    <s v="宇城市松橋町萩尾1775-3"/>
    <m/>
    <s v="環境衛生課"/>
    <x v="3"/>
    <x v="1"/>
    <x v="2"/>
    <s v="ごみ処理施設 CO,CO2,NOX,SO2濃度計　No.1"/>
    <s v="一括"/>
    <m/>
    <n v="17"/>
    <d v="1998-04-01T00:00:00"/>
    <n v="1998"/>
    <d v="1998-04-01T00:00:00"/>
    <n v="543460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34603"/>
    <s v="行政財産"/>
    <m/>
  </r>
  <r>
    <n v="90000328"/>
    <m/>
    <s v="宇城市松橋町萩尾1775-3"/>
    <m/>
    <s v="環境衛生課"/>
    <x v="3"/>
    <x v="1"/>
    <x v="2"/>
    <s v="ごみ処理施設 CO,CO2,NOX,SO2濃度計　No.2"/>
    <s v="一括"/>
    <m/>
    <n v="17"/>
    <d v="1998-04-01T00:00:00"/>
    <n v="1998"/>
    <d v="1998-04-01T00:00:00"/>
    <n v="543460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34602"/>
    <s v="行政財産"/>
    <m/>
  </r>
  <r>
    <n v="90000329"/>
    <m/>
    <s v="宇城市松橋町萩尾1775-3"/>
    <m/>
    <s v="環境衛生課"/>
    <x v="3"/>
    <x v="1"/>
    <x v="2"/>
    <s v="ごみ処理施設 HCL濃度計　No.1"/>
    <s v="一括"/>
    <m/>
    <n v="17"/>
    <d v="1998-04-01T00:00:00"/>
    <n v="1998"/>
    <d v="1998-04-01T00:00:00"/>
    <n v="52175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17519"/>
    <s v="行政財産"/>
    <m/>
  </r>
  <r>
    <n v="90000330"/>
    <m/>
    <s v="宇城市松橋町萩尾1775-3"/>
    <m/>
    <s v="環境衛生課"/>
    <x v="3"/>
    <x v="1"/>
    <x v="2"/>
    <s v="ごみ処理施設 HCL濃度計　No.2"/>
    <s v="一括"/>
    <m/>
    <n v="17"/>
    <d v="1998-04-01T00:00:00"/>
    <n v="1998"/>
    <d v="1998-04-01T00:00:00"/>
    <n v="52175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17519"/>
    <s v="行政財産"/>
    <m/>
  </r>
  <r>
    <n v="90000331"/>
    <m/>
    <s v="宇城市松橋町萩尾1775-3"/>
    <m/>
    <s v="環境衛生課"/>
    <x v="3"/>
    <x v="1"/>
    <x v="2"/>
    <s v="ごみ処理施設 投入量計量装置"/>
    <s v="一括"/>
    <m/>
    <n v="17"/>
    <d v="1998-04-01T00:00:00"/>
    <n v="1998"/>
    <d v="1998-04-01T00:00:00"/>
    <n v="260751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7511"/>
    <s v="行政財産"/>
    <m/>
  </r>
  <r>
    <n v="90000332"/>
    <m/>
    <s v="宇城市松橋町萩尾1775-3"/>
    <m/>
    <s v="環境衛生課"/>
    <x v="3"/>
    <x v="1"/>
    <x v="2"/>
    <s v="ごみ処理施設 灰計量装置"/>
    <s v="一括"/>
    <m/>
    <n v="17"/>
    <d v="1998-04-01T00:00:00"/>
    <n v="1998"/>
    <d v="1998-04-01T00:00:00"/>
    <n v="20585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58562"/>
    <s v="行政財産"/>
    <m/>
  </r>
  <r>
    <n v="90000333"/>
    <m/>
    <s v="宇城市松橋町萩尾1775-3"/>
    <m/>
    <s v="環境衛生課"/>
    <x v="3"/>
    <x v="1"/>
    <x v="2"/>
    <s v="ごみ処理施設 データ処理装置"/>
    <s v="一括"/>
    <m/>
    <n v="17"/>
    <d v="1998-04-01T00:00:00"/>
    <n v="1998"/>
    <d v="1998-04-01T00:00:00"/>
    <n v="1946277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462769"/>
    <s v="行政財産"/>
    <m/>
  </r>
  <r>
    <n v="90000334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12975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97518"/>
    <s v="行政財産"/>
    <m/>
  </r>
  <r>
    <n v="90000335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87333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</r>
  <r>
    <n v="90000336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12975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97518"/>
    <s v="行政財産"/>
    <m/>
  </r>
  <r>
    <n v="90000337"/>
    <m/>
    <s v="宇城市松橋町萩尾1775-3"/>
    <m/>
    <s v="環境衛生課"/>
    <x v="3"/>
    <x v="1"/>
    <x v="2"/>
    <s v="ごみ処理施設 雑用コンプレッサ　No.1"/>
    <s v="一括"/>
    <m/>
    <n v="17"/>
    <d v="1998-04-01T00:00:00"/>
    <n v="1998"/>
    <d v="1998-04-01T00:00:00"/>
    <n v="449140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7"/>
    <s v="行政財産"/>
    <m/>
  </r>
  <r>
    <n v="90000338"/>
    <m/>
    <s v="宇城市松橋町萩尾1775-3"/>
    <m/>
    <s v="環境衛生課"/>
    <x v="3"/>
    <x v="1"/>
    <x v="2"/>
    <s v="ごみ処理施設 雑用コンプレッサ　No.2"/>
    <s v="一括"/>
    <m/>
    <n v="17"/>
    <d v="1998-04-01T00:00:00"/>
    <n v="1998"/>
    <d v="1998-04-01T00:00:00"/>
    <n v="449140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6"/>
    <s v="行政財産"/>
    <m/>
  </r>
  <r>
    <n v="90000339"/>
    <m/>
    <s v="宇城市松橋町萩尾1775-3"/>
    <m/>
    <s v="環境衛生課"/>
    <x v="3"/>
    <x v="1"/>
    <x v="2"/>
    <s v="ごみ処理施設 雑用コンプレッサ　No.3"/>
    <s v="一括"/>
    <m/>
    <n v="17"/>
    <d v="2010-04-01T00:00:00"/>
    <n v="2010"/>
    <d v="2010-04-01T00:00:00"/>
    <n v="3600000"/>
    <s v="取得原価"/>
    <s v="ヒアリング"/>
    <n v="1"/>
    <m/>
    <n v="2538000"/>
    <m/>
    <n v="0"/>
    <m/>
    <m/>
    <m/>
    <m/>
    <m/>
    <m/>
    <n v="212400"/>
    <m/>
    <m/>
    <m/>
    <m/>
    <m/>
    <n v="212400"/>
    <m/>
    <x v="116"/>
    <s v="OK"/>
    <s v="OK"/>
    <s v="一般会計"/>
    <m/>
    <m/>
    <m/>
    <n v="1"/>
    <s v="基"/>
    <m/>
    <m/>
    <x v="1"/>
    <n v="1274400"/>
    <s v="行政財産"/>
    <m/>
  </r>
  <r>
    <n v="90000340"/>
    <m/>
    <s v="宇城市松橋町萩尾1775-3"/>
    <m/>
    <s v="環境衛生課"/>
    <x v="3"/>
    <x v="1"/>
    <x v="2"/>
    <s v="ごみ処理施設 防臭剤噴霧装置"/>
    <s v="一括"/>
    <m/>
    <n v="17"/>
    <d v="1998-04-01T00:00:00"/>
    <n v="1998"/>
    <d v="1998-04-01T00:00:00"/>
    <n v="81094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10947"/>
    <s v="行政財産"/>
    <m/>
  </r>
  <r>
    <n v="90000341"/>
    <m/>
    <s v="宇城市松橋町萩尾1775-3"/>
    <m/>
    <s v="環境衛生課"/>
    <x v="3"/>
    <x v="1"/>
    <x v="2"/>
    <s v="ごみ処理施設 防臭剤噴霧装置"/>
    <s v="一括"/>
    <m/>
    <n v="17"/>
    <d v="1998-04-01T00:00:00"/>
    <n v="1998"/>
    <d v="1998-04-01T00:00:00"/>
    <n v="5988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98853"/>
    <s v="行政財産"/>
    <m/>
  </r>
  <r>
    <n v="90000342"/>
    <m/>
    <s v="宇城市松橋町萩尾1775-3"/>
    <m/>
    <s v="環境衛生課"/>
    <x v="3"/>
    <x v="1"/>
    <x v="2"/>
    <s v="ごみ処理施設 井水揚水ポンプ"/>
    <s v="一括"/>
    <m/>
    <n v="17"/>
    <d v="1998-04-01T00:00:00"/>
    <n v="1998"/>
    <d v="1998-04-01T00:00:00"/>
    <n v="189637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96373"/>
    <s v="行政財産"/>
    <m/>
  </r>
  <r>
    <n v="90000343"/>
    <m/>
    <s v="宇城市松橋町萩尾1775-3"/>
    <m/>
    <s v="環境衛生課"/>
    <x v="3"/>
    <x v="1"/>
    <x v="2"/>
    <s v="ごみ処理施設 さく井動力制御盤"/>
    <s v="一括"/>
    <m/>
    <n v="17"/>
    <d v="1998-04-01T00:00:00"/>
    <n v="1998"/>
    <d v="1998-04-01T00:00:00"/>
    <n v="27411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741186"/>
    <s v="行政財産"/>
    <m/>
  </r>
  <r>
    <n v="90000344"/>
    <m/>
    <s v="宇城市松橋町萩尾1775-3"/>
    <m/>
    <s v="環境衛生課"/>
    <x v="3"/>
    <x v="1"/>
    <x v="2"/>
    <s v="リサイクルプラザ 粗大ごみ受入ホッパ(受入供給設備)"/>
    <s v="一括"/>
    <m/>
    <n v="17"/>
    <d v="1998-04-01T00:00:00"/>
    <n v="1998"/>
    <d v="1998-04-01T00:00:00"/>
    <n v="16279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</r>
  <r>
    <n v="90000345"/>
    <m/>
    <s v="宇城市松橋町萩尾1775-3"/>
    <m/>
    <s v="環境衛生課"/>
    <x v="3"/>
    <x v="1"/>
    <x v="2"/>
    <s v="リサイクルプラザ ビン類PETボトル受入ホッパ(受入供給設備)"/>
    <s v="一括"/>
    <m/>
    <n v="17"/>
    <d v="1998-04-01T00:00:00"/>
    <n v="1998"/>
    <d v="1998-04-01T00:00:00"/>
    <n v="16279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</r>
  <r>
    <n v="90000346"/>
    <m/>
    <s v="宇城市松橋町萩尾1775-3"/>
    <m/>
    <s v="環境衛生課"/>
    <x v="3"/>
    <x v="1"/>
    <x v="2"/>
    <s v="リサイクルプラザ 缶類PET受入ホッパ(受入供給設備)"/>
    <s v="一括"/>
    <m/>
    <n v="17"/>
    <d v="1998-04-01T00:00:00"/>
    <n v="1998"/>
    <d v="1998-04-01T00:00:00"/>
    <n v="16279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</r>
  <r>
    <n v="90000347"/>
    <m/>
    <s v="宇城市松橋町萩尾1775-3"/>
    <m/>
    <s v="環境衛生課"/>
    <x v="3"/>
    <x v="1"/>
    <x v="2"/>
    <s v="リサイクルプラザ 粗大ごみ受入コンベヤ(受入供給設備)"/>
    <s v="一括"/>
    <m/>
    <n v="17"/>
    <d v="1998-04-01T00:00:00"/>
    <n v="1998"/>
    <d v="1998-04-01T00:00:00"/>
    <n v="64065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6526"/>
    <s v="行政財産"/>
    <m/>
  </r>
  <r>
    <n v="90000348"/>
    <m/>
    <s v="宇城市松橋町萩尾1775-3"/>
    <m/>
    <s v="環境衛生課"/>
    <x v="3"/>
    <x v="1"/>
    <x v="2"/>
    <s v="リサイクルプラザ ビン類・PETボトル受入コンベヤ(受入供給設備)"/>
    <s v="一括"/>
    <m/>
    <n v="17"/>
    <d v="1998-04-01T00:00:00"/>
    <n v="1998"/>
    <d v="1998-04-01T00:00:00"/>
    <n v="350630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506308"/>
    <s v="行政財産"/>
    <m/>
  </r>
  <r>
    <n v="90000349"/>
    <m/>
    <s v="宇城市松橋町萩尾1775-3"/>
    <m/>
    <s v="環境衛生課"/>
    <x v="3"/>
    <x v="1"/>
    <x v="2"/>
    <s v="リサイクルプラザ 缶類受入コンベヤ(受入供給設備)"/>
    <s v="一括"/>
    <m/>
    <n v="17"/>
    <d v="1998-04-01T00:00:00"/>
    <n v="1998"/>
    <d v="1998-04-01T00:00:00"/>
    <n v="350630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506308"/>
    <s v="行政財産"/>
    <m/>
  </r>
  <r>
    <n v="90000350"/>
    <m/>
    <s v="宇城市松橋町萩尾1775-3"/>
    <m/>
    <s v="環境衛生課"/>
    <x v="3"/>
    <x v="1"/>
    <x v="2"/>
    <s v="リサイクルプラザ 破砕不適物除去装置(受入供給設備)"/>
    <s v="一括"/>
    <m/>
    <n v="17"/>
    <d v="1998-04-01T00:00:00"/>
    <n v="1998"/>
    <d v="1998-04-01T00:00:00"/>
    <n v="9391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39190"/>
    <s v="行政財産"/>
    <m/>
  </r>
  <r>
    <n v="90000351"/>
    <m/>
    <s v="宇城市松橋町萩尾1775-3"/>
    <m/>
    <s v="環境衛生課"/>
    <x v="3"/>
    <x v="1"/>
    <x v="2"/>
    <s v="リサイクルプラザ 受入ホッパ保全ホイスト(受入供給設備)"/>
    <s v="一括"/>
    <m/>
    <n v="17"/>
    <d v="1998-04-01T00:00:00"/>
    <n v="1998"/>
    <d v="1998-04-01T00:00:00"/>
    <n v="137747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7477"/>
    <s v="行政財産"/>
    <m/>
  </r>
  <r>
    <n v="90000352"/>
    <m/>
    <s v="宇城市松橋町萩尾1775-3"/>
    <m/>
    <s v="環境衛生課"/>
    <x v="3"/>
    <x v="1"/>
    <x v="2"/>
    <s v="リサイクルプラザ 切断機(破砕圧縮設備)"/>
    <s v="一括"/>
    <m/>
    <n v="17"/>
    <d v="1998-04-01T00:00:00"/>
    <n v="1998"/>
    <d v="1998-04-01T00:00:00"/>
    <n v="23792808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37928080"/>
    <s v="行政財産"/>
    <m/>
  </r>
  <r>
    <n v="90000353"/>
    <m/>
    <s v="宇城市松橋町萩尾1775-3"/>
    <m/>
    <s v="環境衛生課"/>
    <x v="3"/>
    <x v="1"/>
    <x v="2"/>
    <s v="リサイクルプラザ 粗破砕機(破砕圧縮設備)"/>
    <s v="一括"/>
    <m/>
    <n v="17"/>
    <d v="1998-04-01T00:00:00"/>
    <n v="1998"/>
    <d v="1998-04-01T00:00:00"/>
    <n v="34061283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0612832"/>
    <s v="行政財産"/>
    <m/>
  </r>
  <r>
    <n v="90000354"/>
    <m/>
    <s v="宇城市松橋町萩尾1775-3"/>
    <m/>
    <s v="環境衛生課"/>
    <x v="3"/>
    <x v="1"/>
    <x v="2"/>
    <s v="リサイクルプラザ 粗破砕機　異物排出装置(破砕圧縮設備)"/>
    <s v="一括"/>
    <m/>
    <n v="17"/>
    <d v="1998-04-01T00:00:00"/>
    <n v="1998"/>
    <d v="1998-04-01T00:00:00"/>
    <n v="10018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01801"/>
    <s v="行政財産"/>
    <m/>
  </r>
  <r>
    <n v="90000355"/>
    <m/>
    <s v="宇城市松橋町萩尾1775-3"/>
    <m/>
    <s v="環境衛生課"/>
    <x v="3"/>
    <x v="1"/>
    <x v="2"/>
    <s v="リサイクルプラザ 回転破砕機(破砕圧縮設備)"/>
    <s v="一括"/>
    <m/>
    <n v="17"/>
    <d v="1998-04-01T00:00:00"/>
    <n v="1998"/>
    <d v="1998-04-01T00:00:00"/>
    <n v="2504506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0450610"/>
    <s v="行政財産"/>
    <m/>
  </r>
  <r>
    <n v="90000356"/>
    <m/>
    <s v="宇城市松橋町萩尾1775-3"/>
    <m/>
    <s v="環境衛生課"/>
    <x v="3"/>
    <x v="1"/>
    <x v="2"/>
    <s v="リサイクルプラザ 防爆用送風機(破砕圧縮設備)"/>
    <s v="一括"/>
    <m/>
    <n v="17"/>
    <d v="1998-04-01T00:00:00"/>
    <n v="1998"/>
    <d v="1998-04-01T00:00:00"/>
    <n v="112702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7028"/>
    <s v="行政財産"/>
    <m/>
  </r>
  <r>
    <n v="90000357"/>
    <m/>
    <s v="宇城市松橋町萩尾1775-3"/>
    <m/>
    <s v="環境衛生課"/>
    <x v="3"/>
    <x v="1"/>
    <x v="2"/>
    <s v="リサイクルプラザ 粗破砕機保全ホイスト(破砕圧縮設備)"/>
    <s v="一括"/>
    <m/>
    <n v="17"/>
    <d v="1998-04-01T00:00:00"/>
    <n v="1998"/>
    <d v="1998-04-01T00:00:00"/>
    <n v="16279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</r>
  <r>
    <n v="90000358"/>
    <m/>
    <s v="宇城市松橋町萩尾1775-3"/>
    <m/>
    <s v="環境衛生課"/>
    <x v="3"/>
    <x v="1"/>
    <x v="2"/>
    <s v="リサイクルプラザ 回転破砕機保全ホイスト(破砕圧縮設備)"/>
    <s v="一括"/>
    <m/>
    <n v="17"/>
    <d v="1998-04-01T00:00:00"/>
    <n v="1998"/>
    <d v="1998-04-01T00:00:00"/>
    <n v="16279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</r>
  <r>
    <n v="90000359"/>
    <m/>
    <s v="宇城市松橋町萩尾1775-3"/>
    <m/>
    <s v="環境衛生課"/>
    <x v="3"/>
    <x v="1"/>
    <x v="2"/>
    <s v="リサイクルプラザ 粗破砕物搬送コンベヤ(搬出設備)"/>
    <s v="一括"/>
    <m/>
    <n v="17"/>
    <d v="1998-04-01T00:00:00"/>
    <n v="1998"/>
    <d v="1998-04-01T00:00:00"/>
    <n v="425766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57660"/>
    <s v="行政財産"/>
    <m/>
  </r>
  <r>
    <n v="90000360"/>
    <m/>
    <s v="宇城市松橋町萩尾1775-3"/>
    <m/>
    <s v="環境衛生課"/>
    <x v="3"/>
    <x v="1"/>
    <x v="2"/>
    <s v="リサイクルプラザ No.1破砕物搬送コンベヤ(搬出設備)"/>
    <s v="一括"/>
    <m/>
    <n v="17"/>
    <d v="1998-04-01T00:00:00"/>
    <n v="1998"/>
    <d v="1998-04-01T00:00:00"/>
    <n v="394459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44595"/>
    <s v="行政財産"/>
    <m/>
  </r>
  <r>
    <n v="90000361"/>
    <m/>
    <s v="宇城市松橋町萩尾1775-3"/>
    <m/>
    <s v="環境衛生課"/>
    <x v="3"/>
    <x v="1"/>
    <x v="2"/>
    <s v="リサイクルプラザ No.2破砕物搬送コンベヤ(搬出設備)"/>
    <s v="一括"/>
    <m/>
    <n v="17"/>
    <d v="1998-04-01T00:00:00"/>
    <n v="1998"/>
    <d v="1998-04-01T00:00:00"/>
    <n v="20036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03605"/>
    <s v="行政財産"/>
    <m/>
  </r>
  <r>
    <n v="90000362"/>
    <m/>
    <s v="宇城市松橋町萩尾1775-3"/>
    <m/>
    <s v="環境衛生課"/>
    <x v="3"/>
    <x v="1"/>
    <x v="2"/>
    <s v="リサイクルプラザ No.3破砕物搬送コンベヤ(搬出設備)"/>
    <s v="一括"/>
    <m/>
    <n v="17"/>
    <d v="1998-04-01T00:00:00"/>
    <n v="1998"/>
    <d v="1998-04-01T00:00:00"/>
    <n v="109446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4692"/>
    <s v="行政財産"/>
    <m/>
  </r>
  <r>
    <n v="90000363"/>
    <m/>
    <s v="宇城市松橋町萩尾1775-3"/>
    <m/>
    <s v="環境衛生課"/>
    <x v="3"/>
    <x v="1"/>
    <x v="2"/>
    <s v="リサイクルプラザ No.4破砕物搬送コンベヤ(搬出設備)"/>
    <s v="一括"/>
    <m/>
    <n v="17"/>
    <d v="1998-04-01T00:00:00"/>
    <n v="1998"/>
    <d v="1998-04-01T00:00:00"/>
    <n v="18783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78379"/>
    <s v="行政財産"/>
    <m/>
  </r>
  <r>
    <n v="90000364"/>
    <m/>
    <s v="宇城市松橋町萩尾1775-3"/>
    <m/>
    <s v="環境衛生課"/>
    <x v="3"/>
    <x v="1"/>
    <x v="2"/>
    <s v="リサイクルプラザ No.1鉄搬送コンベヤ(搬出設備)"/>
    <s v="一括"/>
    <m/>
    <n v="17"/>
    <d v="1998-04-01T00:00:00"/>
    <n v="1998"/>
    <d v="1998-04-01T00:00:00"/>
    <n v="169054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90540"/>
    <s v="行政財産"/>
    <m/>
  </r>
  <r>
    <n v="90000365"/>
    <m/>
    <s v="宇城市松橋町萩尾1775-3"/>
    <m/>
    <s v="環境衛生課"/>
    <x v="3"/>
    <x v="1"/>
    <x v="2"/>
    <s v="リサイクルプラザ No.2鉄搬送コンベヤ(搬出設備)"/>
    <s v="一括"/>
    <m/>
    <n v="17"/>
    <d v="1998-04-01T00:00:00"/>
    <n v="1998"/>
    <d v="1998-04-01T00:00:00"/>
    <n v="118964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9639"/>
    <s v="行政財産"/>
    <m/>
  </r>
  <r>
    <n v="90000366"/>
    <m/>
    <s v="宇城市松橋町萩尾1775-3"/>
    <m/>
    <s v="環境衛生課"/>
    <x v="3"/>
    <x v="1"/>
    <x v="2"/>
    <s v="リサイクルプラザ 可燃物搬送コンベヤ(搬出設備)"/>
    <s v="一括"/>
    <m/>
    <n v="17"/>
    <d v="1998-04-01T00:00:00"/>
    <n v="1998"/>
    <d v="1998-04-01T00:00:00"/>
    <n v="81396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13965"/>
    <s v="行政財産"/>
    <m/>
  </r>
  <r>
    <n v="90000367"/>
    <m/>
    <s v="宇城市松橋町萩尾1775-3"/>
    <m/>
    <s v="環境衛生課"/>
    <x v="3"/>
    <x v="1"/>
    <x v="2"/>
    <s v="リサイクルプラザ 切断物搬送コンベヤ(搬出設備)"/>
    <s v="一括"/>
    <m/>
    <n v="17"/>
    <d v="1998-04-01T00:00:00"/>
    <n v="1998"/>
    <d v="1998-04-01T00:00:00"/>
    <n v="77639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763968"/>
    <s v="行政財産"/>
    <m/>
  </r>
  <r>
    <n v="90000368"/>
    <m/>
    <s v="宇城市松橋町萩尾1775-3"/>
    <m/>
    <s v="環境衛生課"/>
    <x v="3"/>
    <x v="1"/>
    <x v="2"/>
    <s v="リサイクルプラザ ビン類・PETボトル破袋物搬送コンベヤ(搬出設備)"/>
    <s v="一括"/>
    <m/>
    <n v="17"/>
    <d v="1998-04-01T00:00:00"/>
    <n v="1998"/>
    <d v="1998-04-01T00:00:00"/>
    <n v="75636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563609"/>
    <s v="行政財産"/>
    <m/>
  </r>
  <r>
    <n v="90000369"/>
    <m/>
    <s v="宇城市松橋町萩尾1775-3"/>
    <m/>
    <s v="環境衛生課"/>
    <x v="3"/>
    <x v="1"/>
    <x v="2"/>
    <s v="リサイクルプラザ 缶類　破袋物搬送コンベヤ(搬出設備)"/>
    <s v="一括"/>
    <m/>
    <n v="17"/>
    <d v="1998-04-01T00:00:00"/>
    <n v="1998"/>
    <d v="1998-04-01T00:00:00"/>
    <n v="75636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563609"/>
    <s v="行政財産"/>
    <m/>
  </r>
  <r>
    <n v="90000370"/>
    <m/>
    <s v="宇城市松橋町萩尾1775-3"/>
    <m/>
    <s v="環境衛生課"/>
    <x v="3"/>
    <x v="1"/>
    <x v="2"/>
    <s v="リサイクルプラザ 缶類搬送コンベヤ(搬出設備)"/>
    <s v="一括"/>
    <m/>
    <n v="17"/>
    <d v="1998-04-01T00:00:00"/>
    <n v="1998"/>
    <d v="1998-04-01T00:00:00"/>
    <n v="28175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17568"/>
    <s v="行政財産"/>
    <m/>
  </r>
  <r>
    <n v="90000371"/>
    <m/>
    <s v="宇城市松橋町萩尾1775-3"/>
    <m/>
    <s v="環境衛生課"/>
    <x v="3"/>
    <x v="1"/>
    <x v="2"/>
    <s v="リサイクルプラザ アルミ搬送コンベヤ(搬出設備)"/>
    <s v="一括"/>
    <m/>
    <n v="17"/>
    <d v="1998-04-01T00:00:00"/>
    <n v="1998"/>
    <d v="1998-04-01T00:00:00"/>
    <n v="112702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7028"/>
    <s v="行政財産"/>
    <m/>
  </r>
  <r>
    <n v="90000372"/>
    <m/>
    <s v="宇城市松橋町萩尾1775-3"/>
    <m/>
    <s v="環境衛生課"/>
    <x v="3"/>
    <x v="1"/>
    <x v="2"/>
    <s v="リサイクルプラザ No.1残渣搬送コンベヤ(搬出設備)"/>
    <s v="一括"/>
    <m/>
    <n v="17"/>
    <d v="1998-04-01T00:00:00"/>
    <n v="1998"/>
    <d v="1998-04-01T00:00:00"/>
    <n v="61986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98651"/>
    <s v="行政財産"/>
    <m/>
  </r>
  <r>
    <n v="90000373"/>
    <m/>
    <s v="宇城市松橋町萩尾1775-3"/>
    <m/>
    <s v="環境衛生課"/>
    <x v="3"/>
    <x v="1"/>
    <x v="2"/>
    <s v="リサイクルプラザ No.2残渣搬送コンベヤ(搬出設備)"/>
    <s v="一括"/>
    <m/>
    <n v="17"/>
    <d v="1998-04-01T00:00:00"/>
    <n v="1998"/>
    <d v="1998-04-01T00:00:00"/>
    <n v="28050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05046"/>
    <s v="行政財産"/>
    <m/>
  </r>
  <r>
    <n v="90000374"/>
    <m/>
    <s v="宇城市松橋町萩尾1775-3"/>
    <m/>
    <s v="環境衛生課"/>
    <x v="3"/>
    <x v="1"/>
    <x v="2"/>
    <s v="リサイクルプラザ 粗大ごみ系磁選機(選別設備)"/>
    <s v="一括"/>
    <m/>
    <n v="17"/>
    <d v="1998-04-01T00:00:00"/>
    <n v="1998"/>
    <d v="1998-04-01T00:00:00"/>
    <n v="225405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40553"/>
    <s v="行政財産"/>
    <m/>
  </r>
  <r>
    <n v="90000375"/>
    <m/>
    <s v="宇城市松橋町萩尾1775-3"/>
    <m/>
    <s v="環境衛生課"/>
    <x v="3"/>
    <x v="1"/>
    <x v="2"/>
    <s v="リサイクルプラザ 資源ごみ系磁選機(選別設備)"/>
    <s v="一括"/>
    <m/>
    <n v="17"/>
    <d v="1998-04-01T00:00:00"/>
    <n v="1998"/>
    <d v="1998-04-01T00:00:00"/>
    <n v="2754956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7549567"/>
    <s v="行政財産"/>
    <m/>
  </r>
  <r>
    <n v="90000376"/>
    <m/>
    <s v="宇城市松橋町萩尾1775-3"/>
    <m/>
    <s v="環境衛生課"/>
    <x v="3"/>
    <x v="1"/>
    <x v="2"/>
    <s v="リサイクルプラザ 不燃物・可燃物選別装置(選別設備)"/>
    <s v="一括"/>
    <m/>
    <n v="17"/>
    <d v="1998-04-01T00:00:00"/>
    <n v="1998"/>
    <d v="1998-04-01T00:00:00"/>
    <n v="763874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387436"/>
    <s v="行政財産"/>
    <m/>
  </r>
  <r>
    <n v="90000377"/>
    <m/>
    <s v="宇城市松橋町萩尾1775-3"/>
    <m/>
    <s v="環境衛生課"/>
    <x v="3"/>
    <x v="1"/>
    <x v="2"/>
    <s v="リサイクルプラザ 鉄分風力選別機(選別設備)"/>
    <s v="一括"/>
    <m/>
    <n v="17"/>
    <d v="1998-04-01T00:00:00"/>
    <n v="1998"/>
    <d v="1998-04-01T00:00:00"/>
    <n v="212883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8829"/>
    <s v="行政財産"/>
    <m/>
  </r>
  <r>
    <n v="90000378"/>
    <m/>
    <s v="宇城市松橋町萩尾1775-3"/>
    <m/>
    <s v="環境衛生課"/>
    <x v="3"/>
    <x v="1"/>
    <x v="2"/>
    <s v="リサイクルプラザ アルミ分風力選別機(選別設備)"/>
    <s v="一括"/>
    <m/>
    <n v="17"/>
    <d v="1998-04-01T00:00:00"/>
    <n v="1998"/>
    <d v="1998-04-01T00:00:00"/>
    <n v="212883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8829"/>
    <s v="行政財産"/>
    <m/>
  </r>
  <r>
    <n v="90000379"/>
    <m/>
    <s v="宇城市松橋町萩尾1775-3"/>
    <m/>
    <s v="環境衛生課"/>
    <x v="3"/>
    <x v="1"/>
    <x v="2"/>
    <s v="リサイクルプラザ 粗大ごみ系アルミ選別機(選別設備)"/>
    <s v="一括"/>
    <m/>
    <n v="17"/>
    <d v="1998-04-01T00:00:00"/>
    <n v="1998"/>
    <d v="1998-04-01T00:00:00"/>
    <n v="5635138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351388"/>
    <s v="行政財産"/>
    <m/>
  </r>
  <r>
    <n v="90000380"/>
    <m/>
    <s v="宇城市松橋町萩尾1775-3"/>
    <m/>
    <s v="環境衛生課"/>
    <x v="3"/>
    <x v="1"/>
    <x v="2"/>
    <s v="リサイクルプラザ 資源ごみ系アルミ選別機(選別設備)"/>
    <s v="一括"/>
    <m/>
    <n v="17"/>
    <d v="1998-04-01T00:00:00"/>
    <n v="1998"/>
    <d v="1998-04-01T00:00:00"/>
    <n v="5509913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99133"/>
    <s v="行政財産"/>
    <m/>
  </r>
  <r>
    <n v="90000381"/>
    <m/>
    <s v="宇城市松橋町萩尾1775-3"/>
    <m/>
    <s v="環境衛生課"/>
    <x v="3"/>
    <x v="1"/>
    <x v="2"/>
    <s v="リサイクルプラザ ビン類・PETボトル手選別装置(選別設備)"/>
    <s v="一括"/>
    <m/>
    <n v="17"/>
    <d v="1998-04-01T00:00:00"/>
    <n v="1998"/>
    <d v="1998-04-01T00:00:00"/>
    <n v="57603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60364"/>
    <s v="行政財産"/>
    <m/>
  </r>
  <r>
    <n v="90000382"/>
    <m/>
    <s v="宇城市松橋町萩尾1775-3"/>
    <m/>
    <s v="環境衛生課"/>
    <x v="3"/>
    <x v="1"/>
    <x v="2"/>
    <s v="リサイクルプラザ 缶類・PETボトル手選別装置(選別設備)"/>
    <s v="一括"/>
    <m/>
    <n v="17"/>
    <d v="1998-04-01T00:00:00"/>
    <n v="1998"/>
    <d v="1998-04-01T00:00:00"/>
    <n v="45081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508109"/>
    <s v="行政財産"/>
    <m/>
  </r>
  <r>
    <n v="90000383"/>
    <m/>
    <s v="宇城市松橋町萩尾1775-3"/>
    <m/>
    <s v="環境衛生課"/>
    <x v="3"/>
    <x v="1"/>
    <x v="2"/>
    <s v="リサイクルプラザ ビン類・PETボトル破砕機(選別設備)"/>
    <s v="一括"/>
    <m/>
    <n v="17"/>
    <d v="1998-04-01T00:00:00"/>
    <n v="1998"/>
    <d v="1998-04-01T00:00:00"/>
    <n v="6449103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491032"/>
    <s v="行政財産"/>
    <m/>
  </r>
  <r>
    <n v="90000384"/>
    <m/>
    <s v="宇城市松橋町萩尾1775-3"/>
    <m/>
    <s v="環境衛生課"/>
    <x v="3"/>
    <x v="1"/>
    <x v="2"/>
    <s v="リサイクルプラザ 缶類破砕機(選別設備)"/>
    <s v="一括"/>
    <m/>
    <n v="17"/>
    <d v="1998-04-01T00:00:00"/>
    <n v="1998"/>
    <d v="1998-04-01T00:00:00"/>
    <n v="657432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743286"/>
    <s v="行政財産"/>
    <m/>
  </r>
  <r>
    <n v="90000385"/>
    <m/>
    <s v="宇城市松橋町萩尾1775-3"/>
    <m/>
    <s v="環境衛生課"/>
    <x v="3"/>
    <x v="1"/>
    <x v="2"/>
    <s v="リサイクルプラザ ビン類・PETボトル除袋機(選別設備)"/>
    <s v="一括"/>
    <m/>
    <n v="17"/>
    <d v="1998-04-01T00:00:00"/>
    <n v="1998"/>
    <d v="1998-04-01T00:00:00"/>
    <n v="651171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117158"/>
    <s v="行政財産"/>
    <m/>
  </r>
  <r>
    <n v="90000386"/>
    <m/>
    <s v="宇城市松橋町萩尾1775-3"/>
    <m/>
    <s v="環境衛生課"/>
    <x v="3"/>
    <x v="1"/>
    <x v="2"/>
    <s v="リサイクルプラザ 缶類除袋機(選別設備)"/>
    <s v="一括"/>
    <m/>
    <n v="17"/>
    <d v="1998-04-01T00:00:00"/>
    <n v="1998"/>
    <d v="1998-04-01T00:00:00"/>
    <n v="651171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117158"/>
    <s v="行政財産"/>
    <m/>
  </r>
  <r>
    <n v="90000387"/>
    <m/>
    <s v="宇城市松橋町萩尾1775-3"/>
    <m/>
    <s v="環境衛生課"/>
    <x v="3"/>
    <x v="1"/>
    <x v="2"/>
    <s v="リサイクルプラザ 選別装置保守用ホイスト(選別設備)"/>
    <s v="一括"/>
    <m/>
    <n v="17"/>
    <d v="1998-04-01T00:00:00"/>
    <n v="1998"/>
    <d v="1998-04-01T00:00:00"/>
    <n v="5009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0900"/>
    <s v="行政財産"/>
    <m/>
  </r>
  <r>
    <n v="90000388"/>
    <m/>
    <s v="宇城市松橋町萩尾1775-3"/>
    <m/>
    <s v="環境衛生課"/>
    <x v="3"/>
    <x v="1"/>
    <x v="2"/>
    <s v="リサイクルプラザ 粗大ごみ系金属圧縮機(再生設備)"/>
    <s v="一括"/>
    <m/>
    <n v="17"/>
    <d v="1998-04-01T00:00:00"/>
    <n v="1998"/>
    <d v="1998-04-01T00:00:00"/>
    <n v="10894601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8946016"/>
    <s v="行政財産"/>
    <m/>
  </r>
  <r>
    <n v="90000389"/>
    <m/>
    <s v="宇城市松橋町萩尾1775-3"/>
    <m/>
    <s v="環境衛生課"/>
    <x v="3"/>
    <x v="1"/>
    <x v="2"/>
    <s v="リサイクルプラザ 資源ごみ系金属圧縮機(再生設備)"/>
    <s v="一括"/>
    <m/>
    <n v="17"/>
    <d v="1998-04-01T00:00:00"/>
    <n v="1998"/>
    <d v="1998-04-01T00:00:00"/>
    <n v="10894601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8946016"/>
    <s v="行政財産"/>
    <m/>
  </r>
  <r>
    <n v="90000390"/>
    <m/>
    <s v="宇城市松橋町萩尾1775-3"/>
    <m/>
    <s v="環境衛生課"/>
    <x v="3"/>
    <x v="1"/>
    <x v="2"/>
    <s v="リサイクルプラザ PETボトル圧梱包機(再生設備)"/>
    <s v="一括"/>
    <m/>
    <n v="17"/>
    <d v="1998-04-01T00:00:00"/>
    <n v="1998"/>
    <d v="1998-04-01T00:00:00"/>
    <n v="1715586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155866"/>
    <s v="行政財産"/>
    <m/>
  </r>
  <r>
    <n v="90000391"/>
    <m/>
    <s v="宇城市松橋町萩尾1775-3"/>
    <m/>
    <s v="環境衛生課"/>
    <x v="3"/>
    <x v="1"/>
    <x v="2"/>
    <s v="リサイクルプラザ 古紙圧縮梱包機(再生設備)"/>
    <s v="一括"/>
    <m/>
    <n v="17"/>
    <d v="1998-04-01T00:00:00"/>
    <n v="1998"/>
    <d v="1998-04-01T00:00:00"/>
    <n v="254207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420736"/>
    <s v="行政財産"/>
    <m/>
  </r>
  <r>
    <n v="90000392"/>
    <m/>
    <s v="宇城市松橋町萩尾1775-3"/>
    <m/>
    <s v="環境衛生課"/>
    <x v="3"/>
    <x v="1"/>
    <x v="2"/>
    <s v="リサイクルプラザ PETボトル圧梱包機　受入ホッパ(再生設備)"/>
    <s v="一括"/>
    <m/>
    <n v="17"/>
    <d v="1998-04-01T00:00:00"/>
    <n v="1998"/>
    <d v="1998-04-01T00:00:00"/>
    <n v="130234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02341"/>
    <s v="行政財産"/>
    <m/>
  </r>
  <r>
    <n v="90000393"/>
    <m/>
    <s v="宇城市松橋町萩尾1775-3"/>
    <m/>
    <s v="環境衛生課"/>
    <x v="3"/>
    <x v="1"/>
    <x v="2"/>
    <s v="リサイクルプラザ PETボトル圧梱包機　受入コンベヤ(再生設備)"/>
    <s v="一括"/>
    <m/>
    <n v="17"/>
    <d v="1998-04-01T00:00:00"/>
    <n v="1998"/>
    <d v="1998-04-01T00:00:00"/>
    <n v="42827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82704"/>
    <s v="行政財産"/>
    <m/>
  </r>
  <r>
    <n v="90000394"/>
    <m/>
    <s v="宇城市松橋町萩尾1775-3"/>
    <m/>
    <s v="環境衛生課"/>
    <x v="3"/>
    <x v="1"/>
    <x v="2"/>
    <s v="リサイクルプラザ 古紙圧縮梱包機　受入ホッパ(再生設備)"/>
    <s v="一括"/>
    <m/>
    <n v="17"/>
    <d v="1998-04-01T00:00:00"/>
    <n v="1998"/>
    <d v="1998-04-01T00:00:00"/>
    <n v="8264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6485"/>
    <s v="行政財産"/>
    <m/>
  </r>
  <r>
    <n v="90000395"/>
    <m/>
    <s v="宇城市松橋町萩尾1775-3"/>
    <m/>
    <s v="環境衛生課"/>
    <x v="3"/>
    <x v="1"/>
    <x v="2"/>
    <s v="リサイクルプラザ 古紙圧縮梱包機　受入コンベヤ(再生設備)"/>
    <s v="一括"/>
    <m/>
    <n v="17"/>
    <d v="1998-04-01T00:00:00"/>
    <n v="1998"/>
    <d v="1998-04-01T00:00:00"/>
    <n v="23542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354236"/>
    <s v="行政財産"/>
    <m/>
  </r>
  <r>
    <n v="90000396"/>
    <m/>
    <s v="宇城市松橋町萩尾1775-3"/>
    <m/>
    <s v="環境衛生課"/>
    <x v="3"/>
    <x v="1"/>
    <x v="2"/>
    <s v="リサイクルプラザ 粗大ごみ系鉄貯留バンカ(再生設備)"/>
    <s v="一括"/>
    <m/>
    <n v="17"/>
    <d v="1998-04-01T00:00:00"/>
    <n v="1998"/>
    <d v="1998-04-01T00:00:00"/>
    <n v="9016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</r>
  <r>
    <n v="90000397"/>
    <m/>
    <s v="宇城市松橋町萩尾1775-3"/>
    <m/>
    <s v="環境衛生課"/>
    <x v="3"/>
    <x v="1"/>
    <x v="2"/>
    <s v="リサイクルプラザ 資源ごみ系鉄貯留バンカ(再生設備)"/>
    <s v="一括"/>
    <m/>
    <n v="17"/>
    <d v="1998-04-01T00:00:00"/>
    <n v="1998"/>
    <d v="1998-04-01T00:00:00"/>
    <n v="9016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</r>
  <r>
    <n v="90000398"/>
    <m/>
    <s v="宇城市松橋町萩尾1775-3"/>
    <m/>
    <s v="環境衛生課"/>
    <x v="3"/>
    <x v="1"/>
    <x v="2"/>
    <s v="リサイクルプラザ 粗大ごみ系アルミ貯留バンカ(再生設備)"/>
    <s v="一括"/>
    <m/>
    <n v="17"/>
    <d v="1998-04-01T00:00:00"/>
    <n v="1998"/>
    <d v="1998-04-01T00:00:00"/>
    <n v="9016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</r>
  <r>
    <n v="90000399"/>
    <m/>
    <s v="宇城市松橋町萩尾1775-3"/>
    <m/>
    <s v="環境衛生課"/>
    <x v="3"/>
    <x v="1"/>
    <x v="2"/>
    <s v="リサイクルプラザ 資源ごみ系アルミ貯留バンカ(再生設備)"/>
    <s v="一括"/>
    <m/>
    <n v="17"/>
    <d v="1998-04-01T00:00:00"/>
    <n v="1998"/>
    <d v="1998-04-01T00:00:00"/>
    <n v="90162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</r>
  <r>
    <n v="90000400"/>
    <m/>
    <s v="宇城市松橋町萩尾1775-3"/>
    <m/>
    <s v="環境衛生課"/>
    <x v="3"/>
    <x v="1"/>
    <x v="2"/>
    <s v="リサイクルプラザ 不燃物貯留バンカ(再生設備)"/>
    <s v="一括"/>
    <m/>
    <n v="17"/>
    <d v="1998-04-01T00:00:00"/>
    <n v="1998"/>
    <d v="1998-04-01T00:00:00"/>
    <n v="345621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56217"/>
    <s v="行政財産"/>
    <m/>
  </r>
  <r>
    <n v="90000401"/>
    <m/>
    <s v="宇城市松橋町萩尾1775-3"/>
    <m/>
    <s v="環境衛生課"/>
    <x v="3"/>
    <x v="1"/>
    <x v="2"/>
    <s v="リサイクルプラザ 可燃物貯留バンカ(再生設備)"/>
    <s v="一括"/>
    <m/>
    <n v="17"/>
    <d v="1998-04-01T00:00:00"/>
    <n v="1998"/>
    <d v="1998-04-01T00:00:00"/>
    <n v="345621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56217"/>
    <s v="行政財産"/>
    <m/>
  </r>
  <r>
    <n v="90000402"/>
    <m/>
    <s v="宇城市松橋町萩尾1775-3"/>
    <m/>
    <s v="環境衛生課"/>
    <x v="3"/>
    <x v="1"/>
    <x v="2"/>
    <s v="リサイクルプラザ サイクロン(集塵設備)"/>
    <s v="一括"/>
    <m/>
    <n v="17"/>
    <d v="1998-04-01T00:00:00"/>
    <n v="1998"/>
    <d v="1998-04-01T00:00:00"/>
    <n v="10644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64414"/>
    <s v="行政財産"/>
    <m/>
  </r>
  <r>
    <n v="90000403"/>
    <m/>
    <s v="宇城市松橋町萩尾1775-3"/>
    <m/>
    <s v="環境衛生課"/>
    <x v="3"/>
    <x v="1"/>
    <x v="2"/>
    <s v="リサイクルプラザ バグフィルタ(集塵設備)"/>
    <s v="一括"/>
    <m/>
    <n v="17"/>
    <d v="1998-04-01T00:00:00"/>
    <n v="1998"/>
    <d v="1998-04-01T00:00:00"/>
    <n v="118964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9639"/>
    <s v="行政財産"/>
    <m/>
  </r>
  <r>
    <n v="90000404"/>
    <m/>
    <s v="宇城市松橋町萩尾1775-3"/>
    <m/>
    <s v="環境衛生課"/>
    <x v="3"/>
    <x v="1"/>
    <x v="2"/>
    <s v="リサイクルプラザ 排風機(集塵設備)"/>
    <s v="一括"/>
    <m/>
    <n v="17"/>
    <d v="1998-04-01T00:00:00"/>
    <n v="1998"/>
    <d v="1998-04-01T00:00:00"/>
    <n v="150270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702"/>
    <s v="行政財産"/>
    <m/>
  </r>
  <r>
    <n v="90000405"/>
    <m/>
    <s v="宇城市松橋町萩尾1775-3"/>
    <m/>
    <s v="環境衛生課"/>
    <x v="3"/>
    <x v="1"/>
    <x v="2"/>
    <s v="リサイクルプラザ 脱臭装置(集塵設備)"/>
    <s v="一括"/>
    <m/>
    <n v="17"/>
    <d v="1998-04-01T00:00:00"/>
    <n v="1998"/>
    <d v="1998-04-01T00:00:00"/>
    <n v="12522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2252"/>
    <s v="行政財産"/>
    <m/>
  </r>
  <r>
    <n v="90000406"/>
    <m/>
    <s v="宇城市松橋町萩尾1775-3"/>
    <m/>
    <s v="環境衛生課"/>
    <x v="3"/>
    <x v="1"/>
    <x v="2"/>
    <s v="リサイクルプラザ プラント用給水ユニット"/>
    <s v="一括"/>
    <m/>
    <n v="17"/>
    <d v="1998-04-01T00:00:00"/>
    <n v="1998"/>
    <d v="1998-04-01T00:00:00"/>
    <n v="99804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98045"/>
    <s v="行政財産"/>
    <m/>
  </r>
  <r>
    <n v="90000407"/>
    <m/>
    <s v="宇城市松橋町萩尾1775-3"/>
    <m/>
    <s v="環境衛生課"/>
    <x v="3"/>
    <x v="1"/>
    <x v="2"/>
    <s v="リサイクルプラザ 電灯動力分電盤"/>
    <s v="一括"/>
    <m/>
    <n v="17"/>
    <d v="1998-04-01T00:00:00"/>
    <n v="1998"/>
    <d v="1998-04-01T00:00:00"/>
    <n v="12898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89819"/>
    <s v="行政財産"/>
    <m/>
  </r>
  <r>
    <n v="90000408"/>
    <m/>
    <s v="宇城市松橋町萩尾1775-3"/>
    <m/>
    <s v="環境衛生課"/>
    <x v="3"/>
    <x v="1"/>
    <x v="2"/>
    <s v="リサイクルプラザ プラットホーム制御盤"/>
    <s v="一括"/>
    <m/>
    <n v="17"/>
    <d v="1998-04-01T00:00:00"/>
    <n v="1998"/>
    <d v="1998-04-01T00:00:00"/>
    <n v="87031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0315"/>
    <s v="行政財産"/>
    <m/>
  </r>
  <r>
    <n v="90000409"/>
    <m/>
    <s v="宇城市松橋町萩尾1775-3"/>
    <m/>
    <s v="環境衛生課"/>
    <x v="3"/>
    <x v="1"/>
    <x v="2"/>
    <s v="リサイクルプラザ 粗大ごみ動力制御盤"/>
    <s v="一括"/>
    <m/>
    <n v="17"/>
    <d v="1998-04-01T00:00:00"/>
    <n v="1998"/>
    <d v="1998-04-01T00:00:00"/>
    <n v="258715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87154"/>
    <s v="行政財産"/>
    <m/>
  </r>
  <r>
    <n v="90000410"/>
    <m/>
    <s v="宇城市松橋町萩尾1775-3"/>
    <m/>
    <s v="環境衛生課"/>
    <x v="3"/>
    <x v="1"/>
    <x v="2"/>
    <s v="リサイクルプラザ 資源ごみ動力制御盤"/>
    <s v="一括"/>
    <m/>
    <n v="17"/>
    <d v="1998-04-01T00:00:00"/>
    <n v="1998"/>
    <d v="1998-04-01T00:00:00"/>
    <n v="16680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68000"/>
    <s v="行政財産"/>
    <m/>
  </r>
  <r>
    <n v="90000411"/>
    <m/>
    <s v="宇城市松橋町萩尾1775-3"/>
    <m/>
    <s v="環境衛生課"/>
    <x v="3"/>
    <x v="1"/>
    <x v="2"/>
    <s v="リサイクルプラザ 回転破砕機用動力盤"/>
    <s v="一括"/>
    <m/>
    <n v="17"/>
    <d v="1998-04-01T00:00:00"/>
    <n v="1998"/>
    <d v="1998-04-01T00:00:00"/>
    <n v="10518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51892"/>
    <s v="行政財産"/>
    <m/>
  </r>
  <r>
    <n v="90000412"/>
    <m/>
    <s v="宇城市松橋町萩尾1775-3"/>
    <m/>
    <s v="環境衛生課"/>
    <x v="3"/>
    <x v="1"/>
    <x v="2"/>
    <s v="リサイクルプラザ 粗破砕機用動力盤"/>
    <s v="一括"/>
    <m/>
    <n v="17"/>
    <d v="1998-04-01T00:00:00"/>
    <n v="1998"/>
    <d v="1998-04-01T00:00:00"/>
    <n v="126853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68531"/>
    <s v="行政財産"/>
    <m/>
  </r>
  <r>
    <n v="90000413"/>
    <m/>
    <s v="宇城市松橋町萩尾1775-3"/>
    <m/>
    <s v="環境衛生課"/>
    <x v="3"/>
    <x v="1"/>
    <x v="2"/>
    <s v="リサイクルプラザ 現場操作盤"/>
    <s v="一括"/>
    <m/>
    <n v="17"/>
    <d v="1998-04-01T00:00:00"/>
    <n v="1998"/>
    <d v="1998-04-01T00:00:00"/>
    <n v="21739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73910"/>
    <s v="行政財産"/>
    <m/>
  </r>
  <r>
    <n v="90000414"/>
    <m/>
    <s v="宇城市松橋町萩尾1775-3"/>
    <m/>
    <s v="環境衛生課"/>
    <x v="3"/>
    <x v="1"/>
    <x v="2"/>
    <s v="リサイクルプラザ サウンジングレベル計"/>
    <s v="一括"/>
    <m/>
    <n v="17"/>
    <d v="1998-04-01T00:00:00"/>
    <n v="1998"/>
    <d v="1998-04-01T00:00:00"/>
    <n v="18783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1878379"/>
    <s v="行政財産"/>
    <m/>
  </r>
  <r>
    <n v="90000415"/>
    <m/>
    <s v="宇城市松橋町萩尾1775-3"/>
    <m/>
    <s v="環境衛生課"/>
    <x v="3"/>
    <x v="1"/>
    <x v="2"/>
    <s v="リサイクルプラザ 監視カメラ（標準電動）"/>
    <s v="一括"/>
    <m/>
    <n v="17"/>
    <d v="1998-04-01T00:00:00"/>
    <n v="1998"/>
    <d v="1998-04-01T00:00:00"/>
    <n v="17531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1753152"/>
    <s v="行政財産"/>
    <m/>
  </r>
  <r>
    <n v="90000416"/>
    <m/>
    <s v="宇城市松橋町萩尾1775-3"/>
    <m/>
    <s v="環境衛生課"/>
    <x v="3"/>
    <x v="1"/>
    <x v="2"/>
    <s v="リサイクルプラザ 中央監視操作盤"/>
    <s v="一括"/>
    <m/>
    <n v="17"/>
    <d v="1998-04-01T00:00:00"/>
    <n v="1998"/>
    <d v="1998-04-01T00:00:00"/>
    <n v="34812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81262"/>
    <s v="行政財産"/>
    <m/>
  </r>
  <r>
    <n v="90000417"/>
    <m/>
    <s v="宇城市松橋町萩尾1775-3"/>
    <m/>
    <s v="環境衛生課"/>
    <x v="3"/>
    <x v="1"/>
    <x v="2"/>
    <s v="リサイクルプラザ 雑用空気圧縮機"/>
    <s v="一括"/>
    <m/>
    <n v="17"/>
    <d v="1998-04-01T00:00:00"/>
    <n v="1998"/>
    <d v="1998-04-01T00:00:00"/>
    <n v="137747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7477"/>
    <s v="行政財産"/>
    <m/>
  </r>
  <r>
    <n v="90000418"/>
    <m/>
    <s v="宇城市松橋町萩尾1775-3"/>
    <m/>
    <s v="環境衛生課"/>
    <x v="3"/>
    <x v="1"/>
    <x v="2"/>
    <s v="リサイクルプラザ 薬液噴霧装置"/>
    <s v="一括"/>
    <m/>
    <n v="17"/>
    <d v="1998-04-01T00:00:00"/>
    <n v="1998"/>
    <d v="1998-04-01T00:00:00"/>
    <n v="56351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3512"/>
    <s v="行政財産"/>
    <m/>
  </r>
  <r>
    <n v="90000419"/>
    <m/>
    <s v="宇城市松橋町萩尾1775-3"/>
    <m/>
    <s v="環境衛生課"/>
    <x v="3"/>
    <x v="1"/>
    <x v="2"/>
    <s v="リサイクルプラザ 電動ホイスト"/>
    <s v="一括"/>
    <m/>
    <n v="17"/>
    <d v="1998-04-01T00:00:00"/>
    <n v="1998"/>
    <d v="1998-04-01T00:00:00"/>
    <n v="5009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0900"/>
    <s v="行政財産"/>
    <m/>
  </r>
  <r>
    <n v="90000420"/>
    <m/>
    <s v="下益城郡美里町栗崎1-2"/>
    <m/>
    <s v="環境衛生課"/>
    <x v="3"/>
    <x v="1"/>
    <x v="2"/>
    <s v="栗崎最終処分場 原水調節設備"/>
    <s v="一括"/>
    <m/>
    <n v="17"/>
    <d v="1993-12-27T00:00:00"/>
    <n v="1993"/>
    <d v="1993-12-27T00:00:00"/>
    <n v="1379713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797131"/>
    <s v="行政財産"/>
    <m/>
  </r>
  <r>
    <n v="90000421"/>
    <m/>
    <s v="下益城郡美里町栗崎1-2"/>
    <m/>
    <s v="環境衛生課"/>
    <x v="3"/>
    <x v="1"/>
    <x v="2"/>
    <s v="栗崎最終処分場 生物処理設備"/>
    <s v="一括"/>
    <m/>
    <n v="17"/>
    <d v="1993-12-27T00:00:00"/>
    <n v="1993"/>
    <d v="1993-12-27T00:00:00"/>
    <n v="3303910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3039108"/>
    <s v="行政財産"/>
    <m/>
  </r>
  <r>
    <n v="90000422"/>
    <m/>
    <s v="下益城郡美里町栗崎1-2"/>
    <m/>
    <s v="環境衛生課"/>
    <x v="3"/>
    <x v="1"/>
    <x v="2"/>
    <s v="栗崎最終処分場 凝集沈殿設備"/>
    <s v="一括"/>
    <m/>
    <n v="17"/>
    <d v="1993-12-27T00:00:00"/>
    <n v="1993"/>
    <d v="1993-12-27T00:00:00"/>
    <n v="1025534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255339"/>
    <s v="行政財産"/>
    <m/>
  </r>
  <r>
    <n v="90000423"/>
    <m/>
    <s v="下益城郡美里町栗崎1-2"/>
    <m/>
    <s v="環境衛生課"/>
    <x v="3"/>
    <x v="1"/>
    <x v="2"/>
    <s v="栗崎最終処分場 高度処理設備"/>
    <s v="一括"/>
    <m/>
    <n v="17"/>
    <d v="1993-12-27T00:00:00"/>
    <n v="1993"/>
    <d v="1993-12-27T00:00:00"/>
    <n v="3473071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4730711"/>
    <s v="行政財産"/>
    <m/>
  </r>
  <r>
    <n v="90000424"/>
    <m/>
    <s v="下益城郡美里町栗崎1-2"/>
    <m/>
    <s v="環境衛生課"/>
    <x v="3"/>
    <x v="1"/>
    <x v="2"/>
    <s v="栗崎最終処分場 消毒放流設備"/>
    <s v="一括"/>
    <m/>
    <n v="17"/>
    <d v="1993-12-27T00:00:00"/>
    <n v="1993"/>
    <d v="1993-12-27T00:00:00"/>
    <n v="9910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91019"/>
    <s v="行政財産"/>
    <m/>
  </r>
  <r>
    <n v="90000425"/>
    <m/>
    <s v="下益城郡美里町栗崎1-2"/>
    <m/>
    <s v="環境衛生課"/>
    <x v="3"/>
    <x v="1"/>
    <x v="2"/>
    <s v="栗崎最終処分場 汚泥処理設備"/>
    <s v="一括"/>
    <m/>
    <n v="17"/>
    <d v="1993-12-27T00:00:00"/>
    <n v="1993"/>
    <d v="1993-12-27T00:00:00"/>
    <n v="2267804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2678044"/>
    <s v="行政財産"/>
    <m/>
  </r>
  <r>
    <n v="90000426"/>
    <m/>
    <s v="下益城郡美里町栗崎1-2"/>
    <m/>
    <s v="環境衛生課"/>
    <x v="3"/>
    <x v="1"/>
    <x v="2"/>
    <s v="栗崎最終処分場 給排水設備"/>
    <s v="一括"/>
    <m/>
    <n v="17"/>
    <d v="1993-12-27T00:00:00"/>
    <n v="1993"/>
    <d v="1993-12-27T00:00:00"/>
    <n v="18501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850189"/>
    <s v="行政財産"/>
    <m/>
  </r>
  <r>
    <n v="90000427"/>
    <m/>
    <s v="下益城郡美里町栗崎1-2"/>
    <m/>
    <s v="環境衛生課"/>
    <x v="3"/>
    <x v="1"/>
    <x v="2"/>
    <s v="栗崎最終処分場 薬品注入設備"/>
    <s v="一括"/>
    <m/>
    <n v="17"/>
    <d v="1993-12-27T00:00:00"/>
    <n v="1993"/>
    <d v="1993-12-27T00:00:00"/>
    <n v="132685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268505"/>
    <s v="行政財産"/>
    <m/>
  </r>
  <r>
    <n v="90000428"/>
    <m/>
    <s v="下益城郡美里町栗崎1-2"/>
    <m/>
    <s v="環境衛生課"/>
    <x v="3"/>
    <x v="1"/>
    <x v="2"/>
    <s v="栗崎最終処分場 配管設備"/>
    <s v="一括"/>
    <m/>
    <n v="17"/>
    <d v="1993-12-27T00:00:00"/>
    <n v="1993"/>
    <d v="1993-12-27T00:00:00"/>
    <n v="486071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860713"/>
    <s v="行政財産"/>
    <m/>
  </r>
  <r>
    <n v="90000429"/>
    <m/>
    <s v="下益城郡美里町栗崎1-2"/>
    <m/>
    <s v="環境衛生課"/>
    <x v="3"/>
    <x v="1"/>
    <x v="2"/>
    <s v="栗崎最終処分場 電気計装設備"/>
    <s v="一括"/>
    <m/>
    <n v="17"/>
    <d v="1993-12-27T00:00:00"/>
    <n v="1993"/>
    <d v="1993-12-27T00:00:00"/>
    <n v="666887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6688781"/>
    <s v="行政財産"/>
    <m/>
  </r>
  <r>
    <n v="90000430"/>
    <m/>
    <s v="リサイクルプラザ工場棟"/>
    <m/>
    <s v="環境衛生課"/>
    <x v="3"/>
    <x v="1"/>
    <x v="2"/>
    <s v="ショベルローダー (トヨタ　4SD10-10113)"/>
    <s v="一括"/>
    <m/>
    <n v="8"/>
    <d v="1995-10-01T00:00:00"/>
    <n v="1995"/>
    <d v="1995-10-01T00:00:00"/>
    <n v="435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4349999"/>
    <s v="行政財産"/>
    <m/>
  </r>
  <r>
    <n v="90000431"/>
    <m/>
    <s v="リサイクルプラザ工場棟"/>
    <m/>
    <s v="環境衛生課"/>
    <x v="3"/>
    <x v="1"/>
    <x v="2"/>
    <s v="ユンボ (PC-30R-8-10925)"/>
    <s v="一括"/>
    <m/>
    <n v="8"/>
    <d v="1998-02-01T00:00:00"/>
    <n v="1997"/>
    <d v="1998-02-01T00:00:00"/>
    <n v="435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4349999"/>
    <s v="行政財産"/>
    <m/>
  </r>
  <r>
    <n v="90000432"/>
    <m/>
    <s v="熊本県下益城郡美里町栗崎１-2"/>
    <m/>
    <s v="環境衛生課"/>
    <x v="3"/>
    <x v="1"/>
    <x v="2"/>
    <s v="乗用芝刈機(HONDA H－3013－H)"/>
    <s v="一括"/>
    <m/>
    <n v="5"/>
    <d v="2015-03-23T00:00:00"/>
    <n v="2014"/>
    <d v="2015-03-23T00:00:00"/>
    <n v="590000"/>
    <s v="取得原価"/>
    <s v="備品台帳"/>
    <n v="1"/>
    <m/>
    <n v="472000"/>
    <m/>
    <n v="0"/>
    <m/>
    <m/>
    <m/>
    <m/>
    <m/>
    <m/>
    <n v="118000"/>
    <m/>
    <m/>
    <m/>
    <m/>
    <m/>
    <n v="118000"/>
    <m/>
    <x v="117"/>
    <s v="OK"/>
    <s v="OK"/>
    <s v="一般会計"/>
    <m/>
    <m/>
    <m/>
    <n v="1"/>
    <s v="台"/>
    <m/>
    <m/>
    <x v="1"/>
    <n v="236000"/>
    <s v="行政財産"/>
    <m/>
  </r>
  <r>
    <n v="90000433"/>
    <m/>
    <s v="ストックヤード北側"/>
    <m/>
    <s v="環境衛生課"/>
    <x v="3"/>
    <x v="1"/>
    <x v="2"/>
    <s v="真空管処理機(GET-1)"/>
    <s v="一括"/>
    <m/>
    <n v="5"/>
    <d v="1998-04-01T00:00:00"/>
    <n v="1998"/>
    <d v="1998-04-01T00:00:00"/>
    <n v="80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99999"/>
    <s v="行政財産"/>
    <m/>
  </r>
  <r>
    <n v="90000434"/>
    <m/>
    <s v="車庫"/>
    <m/>
    <s v="環境衛生課"/>
    <x v="3"/>
    <x v="1"/>
    <x v="2"/>
    <s v="カローラワゴン (トヨタ　熊本と52-5661) "/>
    <s v="一括"/>
    <m/>
    <n v="6"/>
    <d v="1998-02-01T00:00:00"/>
    <n v="1997"/>
    <d v="1998-02-01T00:00:00"/>
    <n v="1300000"/>
    <s v="取得原価"/>
    <s v="備品台帳"/>
    <n v="1"/>
    <d v="2016-09-01T00:00:00"/>
    <n v="1"/>
    <s v="売却"/>
    <n v="0"/>
    <n v="0"/>
    <n v="0"/>
    <n v="0"/>
    <n v="0"/>
    <n v="0"/>
    <n v="0"/>
    <n v="1"/>
    <n v="1"/>
    <n v="0"/>
    <n v="0"/>
    <n v="0"/>
    <n v="0"/>
    <n v="0"/>
    <n v="0"/>
    <x v="65"/>
    <s v="OK"/>
    <s v="OK"/>
    <s v="一般会計"/>
    <m/>
    <n v="1"/>
    <n v="1"/>
    <n v="1"/>
    <s v="台"/>
    <m/>
    <m/>
    <x v="1"/>
    <n v="1299999"/>
    <s v="行政財産"/>
    <m/>
  </r>
  <r>
    <n v="90000435"/>
    <m/>
    <s v="車庫"/>
    <m/>
    <s v="環境衛生課"/>
    <x v="3"/>
    <x v="1"/>
    <x v="2"/>
    <s v="家具運搬用トラック (ヒノ　　熊本ね46-6067)"/>
    <s v="一括"/>
    <m/>
    <n v="5"/>
    <d v="1998-03-01T00:00:00"/>
    <n v="1997"/>
    <d v="1998-03-01T00:00:00"/>
    <n v="230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299999"/>
    <s v="行政財産"/>
    <m/>
  </r>
  <r>
    <n v="90000436"/>
    <m/>
    <s v="ストックヤード"/>
    <m/>
    <s v="環境衛生課"/>
    <x v="3"/>
    <x v="1"/>
    <x v="2"/>
    <s v="可燃物搬送トラック (マツダ　熊本な46-8699)"/>
    <s v="一括"/>
    <m/>
    <n v="5"/>
    <d v="1995-06-01T00:00:00"/>
    <n v="1995"/>
    <d v="1995-06-01T00:00:00"/>
    <n v="275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749999"/>
    <s v="行政財産"/>
    <m/>
  </r>
  <r>
    <n v="90000437"/>
    <m/>
    <s v="下益城郡美里町栗崎1-2"/>
    <m/>
    <s v="環境衛生課"/>
    <x v="3"/>
    <x v="1"/>
    <x v="2"/>
    <s v="栗崎最終処分場ショベルローダー (コマツ　熊本ろ00-1586)"/>
    <s v="一括"/>
    <m/>
    <n v="8"/>
    <d v="1996-12-01T00:00:00"/>
    <n v="1996"/>
    <d v="1996-12-01T00:00:00"/>
    <n v="720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199999"/>
    <s v="行政財産"/>
    <m/>
  </r>
  <r>
    <n v="90000438"/>
    <m/>
    <s v="ストックヤード"/>
    <m/>
    <s v="環境衛生課"/>
    <x v="3"/>
    <x v="1"/>
    <x v="2"/>
    <s v="フォークリフト (ミツビシFB15)"/>
    <s v="一括"/>
    <m/>
    <n v="4"/>
    <d v="1998-02-01T00:00:00"/>
    <n v="1997"/>
    <d v="1998-02-01T00:00:00"/>
    <n v="160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99999"/>
    <s v="行政財産"/>
    <m/>
  </r>
  <r>
    <n v="90000439"/>
    <m/>
    <s v="ご・１F焼却炉室フロア"/>
    <m/>
    <s v="環境衛生課"/>
    <x v="3"/>
    <x v="1"/>
    <x v="2"/>
    <s v="エアーシャワー"/>
    <s v="一括"/>
    <m/>
    <n v="8"/>
    <d v="1998-04-01T00:00:00"/>
    <n v="1998"/>
    <d v="1998-04-01T00:00:00"/>
    <n v="18112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811249"/>
    <s v="行政財産"/>
    <m/>
  </r>
  <r>
    <n v="90000440"/>
    <m/>
    <s v="ご・１F焼却炉室フロア"/>
    <m/>
    <s v="環境衛生課"/>
    <x v="3"/>
    <x v="1"/>
    <x v="2"/>
    <s v="バキュームクリーナー(クランツレNK305S)"/>
    <s v="一括"/>
    <m/>
    <n v="5"/>
    <d v="2011-03-22T00:00:00"/>
    <n v="2010"/>
    <d v="2011-03-22T00:00:00"/>
    <n v="10395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039499"/>
    <s v="行政財産"/>
    <m/>
  </r>
  <r>
    <n v="5"/>
    <n v="1"/>
    <s v="宇城市松橋町萩尾1775-3"/>
    <m/>
    <s v="環境衛生課"/>
    <x v="3"/>
    <x v="0"/>
    <x v="5"/>
    <s v="宇城クリーンセンター焼却設備重点改良"/>
    <s v="一括"/>
    <m/>
    <n v="0"/>
    <d v="2017-03-31T00:00:00"/>
    <n v="2016"/>
    <d v="2015-03-31T00:00:00"/>
    <n v="1512000"/>
    <s v="取得原価"/>
    <s v="契約書等"/>
    <n v="1"/>
    <d v="2017-03-31T00:00:00"/>
    <n v="0"/>
    <s v="調査判明増分"/>
    <n v="1512000"/>
    <n v="0"/>
    <n v="0"/>
    <n v="0"/>
    <n v="1512000"/>
    <n v="0"/>
    <n v="0"/>
    <n v="1512000"/>
    <n v="0"/>
    <n v="0"/>
    <n v="0"/>
    <n v="0"/>
    <n v="1512000"/>
    <n v="0"/>
    <n v="0"/>
    <x v="65"/>
    <s v="OK"/>
    <s v="新規"/>
    <s v="一般会計"/>
    <m/>
    <m/>
    <n v="1"/>
    <n v="1"/>
    <s v="式"/>
    <m/>
    <m/>
    <x v="1"/>
    <n v="0"/>
    <s v="行政財産"/>
    <m/>
  </r>
  <r>
    <n v="5"/>
    <n v="2"/>
    <s v="宇城市松橋町萩尾1775-3"/>
    <m/>
    <s v="環境衛生課"/>
    <x v="3"/>
    <x v="0"/>
    <x v="5"/>
    <s v="宇城クリーンセンター焼却設備重点改良"/>
    <s v="一括"/>
    <m/>
    <n v="0"/>
    <d v="2017-03-31T00:00:00"/>
    <n v="2016"/>
    <d v="2016-03-31T00:00:00"/>
    <n v="953000"/>
    <s v="取得原価"/>
    <s v="契約書等"/>
    <n v="1"/>
    <d v="2017-03-31T00:00:00"/>
    <n v="0"/>
    <s v="調査判明増分"/>
    <n v="953000"/>
    <n v="0"/>
    <n v="0"/>
    <n v="0"/>
    <n v="953000"/>
    <n v="0"/>
    <n v="0"/>
    <n v="953000"/>
    <n v="0"/>
    <n v="0"/>
    <n v="0"/>
    <n v="0"/>
    <n v="953000"/>
    <n v="0"/>
    <n v="0"/>
    <x v="65"/>
    <s v="OK"/>
    <s v="新規"/>
    <s v="一般会計"/>
    <m/>
    <m/>
    <n v="1"/>
    <n v="1"/>
    <s v="式"/>
    <m/>
    <m/>
    <x v="1"/>
    <n v="0"/>
    <s v="行政財産"/>
    <m/>
  </r>
  <r>
    <n v="5"/>
    <n v="3"/>
    <s v="宇城市松橋町萩尾1775-3"/>
    <m/>
    <s v="環境衛生課"/>
    <x v="3"/>
    <x v="0"/>
    <x v="5"/>
    <s v="宇城クリーンセンター焼却設備重点改良"/>
    <s v="一括"/>
    <m/>
    <n v="0"/>
    <d v="2017-01-26T00:00:00"/>
    <n v="2016"/>
    <d v="2017-01-26T00:00:00"/>
    <n v="559000"/>
    <s v="取得原価"/>
    <s v="契約書等"/>
    <n v="1"/>
    <d v="2017-03-31T00:00:00"/>
    <n v="0"/>
    <s v="有償取得額"/>
    <n v="559000"/>
    <n v="559000"/>
    <n v="0"/>
    <n v="0"/>
    <n v="0"/>
    <n v="0"/>
    <n v="0"/>
    <n v="559000"/>
    <n v="0"/>
    <n v="0"/>
    <n v="0"/>
    <n v="0"/>
    <n v="559000"/>
    <n v="0"/>
    <n v="0"/>
    <x v="65"/>
    <s v="OK"/>
    <s v="新規"/>
    <s v="一般会計"/>
    <s v="30-04030602"/>
    <m/>
    <n v="1"/>
    <n v="1"/>
    <s v="式"/>
    <m/>
    <m/>
    <x v="1"/>
    <n v="0"/>
    <s v="行政財産"/>
    <m/>
  </r>
  <r>
    <n v="90000441"/>
    <m/>
    <s v="宇城市松橋町萩尾1775-3"/>
    <m/>
    <s v="環境衛生課"/>
    <x v="3"/>
    <x v="0"/>
    <x v="5"/>
    <s v="宇城クリーンセンター焼却設備重点改良"/>
    <s v="一括"/>
    <m/>
    <n v="0"/>
    <d v="2016-03-31T00:00:00"/>
    <n v="2015"/>
    <d v="2016-03-31T00:00:00"/>
    <n v="124252000"/>
    <s v="取得原価"/>
    <s v="見積書"/>
    <n v="1"/>
    <m/>
    <n v="124252000"/>
    <m/>
    <n v="0"/>
    <n v="0"/>
    <n v="0"/>
    <n v="0"/>
    <n v="0"/>
    <n v="0"/>
    <n v="0"/>
    <n v="124252000"/>
    <n v="0"/>
    <n v="0"/>
    <n v="0"/>
    <n v="0"/>
    <n v="124252000"/>
    <n v="0"/>
    <n v="0"/>
    <x v="65"/>
    <s v="OK"/>
    <s v="OK"/>
    <s v="一般会計"/>
    <m/>
    <m/>
    <n v="1"/>
    <n v="1"/>
    <s v="式"/>
    <m/>
    <m/>
    <x v="1"/>
    <n v="0"/>
    <s v="行政財産"/>
    <m/>
  </r>
  <r>
    <n v="5"/>
    <n v="4"/>
    <s v="宇城市松橋町萩尾1775-3"/>
    <m/>
    <s v="環境衛生課"/>
    <x v="3"/>
    <x v="0"/>
    <x v="5"/>
    <s v="宇城クリーンセンター焼却設備重点改良"/>
    <s v="一括"/>
    <m/>
    <n v="0"/>
    <d v="2017-01-26T00:00:00"/>
    <n v="2016"/>
    <d v="2017-01-26T00:00:00"/>
    <n v="41852000"/>
    <s v="取得原価"/>
    <s v="契約書等"/>
    <n v="1"/>
    <d v="2017-03-31T00:00:00"/>
    <n v="0"/>
    <s v="有償取得額"/>
    <n v="41852000"/>
    <n v="41852000"/>
    <n v="0"/>
    <n v="0"/>
    <n v="0"/>
    <n v="0"/>
    <n v="0"/>
    <n v="41852000"/>
    <n v="0"/>
    <n v="0"/>
    <n v="0"/>
    <n v="0"/>
    <n v="41852000"/>
    <n v="0"/>
    <n v="0"/>
    <x v="65"/>
    <s v="OK"/>
    <s v="新規"/>
    <s v="一般会計"/>
    <s v="30-04030602"/>
    <m/>
    <n v="1"/>
    <n v="1"/>
    <s v="式"/>
    <m/>
    <m/>
    <x v="1"/>
    <n v="0"/>
    <s v="行政財産"/>
    <m/>
  </r>
  <r>
    <n v="6"/>
    <n v="1"/>
    <s v="宇城市松橋町萩尾1775-3"/>
    <m/>
    <s v="環境衛生課"/>
    <x v="3"/>
    <x v="1"/>
    <x v="2"/>
    <s v="ごみ処理施設 中央制御用PC・ソフト更新"/>
    <s v="一括"/>
    <m/>
    <n v="17"/>
    <d v="2017-03-31T00:00:00"/>
    <n v="2016"/>
    <d v="2017-03-31T00:00:00"/>
    <n v="11014256.219220445"/>
    <m/>
    <s v="建仮本勘定振替表"/>
    <n v="1"/>
    <d v="2017-03-31T00:00:00"/>
    <n v="0"/>
    <s v="振替増額"/>
    <n v="11014256.219220445"/>
    <n v="0"/>
    <n v="0"/>
    <n v="0"/>
    <n v="0"/>
    <n v="11014256.219220445"/>
    <n v="0"/>
    <n v="0"/>
    <n v="0"/>
    <n v="0"/>
    <n v="0"/>
    <n v="0"/>
    <n v="0"/>
    <n v="0"/>
    <n v="0"/>
    <x v="118"/>
    <s v="OK"/>
    <s v="新規"/>
    <s v="一般会計"/>
    <m/>
    <m/>
    <n v="1"/>
    <n v="1"/>
    <s v="式"/>
    <m/>
    <m/>
    <x v="1"/>
    <n v="0"/>
    <s v="行政財産"/>
    <m/>
  </r>
  <r>
    <n v="6"/>
    <n v="2"/>
    <s v="宇城市松橋町萩尾1775-3"/>
    <m/>
    <s v="環境衛生課"/>
    <x v="3"/>
    <x v="1"/>
    <x v="2"/>
    <s v="ごみ処理施設 償却設備各種制御部品更新"/>
    <s v="一括"/>
    <m/>
    <n v="17"/>
    <d v="2017-03-31T00:00:00"/>
    <n v="2016"/>
    <d v="2017-03-31T00:00:00"/>
    <n v="6579565.6202356089"/>
    <m/>
    <s v="建仮本勘定振替表"/>
    <n v="1"/>
    <d v="2017-03-31T00:00:00"/>
    <n v="0"/>
    <s v="振替増額"/>
    <n v="6579565.6202356089"/>
    <n v="0"/>
    <n v="0"/>
    <n v="0"/>
    <n v="0"/>
    <n v="6579565.6202356089"/>
    <n v="0"/>
    <n v="0"/>
    <n v="0"/>
    <n v="0"/>
    <n v="0"/>
    <n v="0"/>
    <n v="0"/>
    <n v="0"/>
    <n v="0"/>
    <x v="119"/>
    <s v="OK"/>
    <s v="新規"/>
    <s v="一般会計"/>
    <m/>
    <m/>
    <n v="1"/>
    <n v="1"/>
    <s v="式"/>
    <m/>
    <m/>
    <x v="1"/>
    <n v="0"/>
    <s v="行政財産"/>
    <m/>
  </r>
  <r>
    <n v="6"/>
    <n v="3"/>
    <s v="宇城市松橋町萩尾1775-3"/>
    <m/>
    <s v="環境衛生課"/>
    <x v="3"/>
    <x v="1"/>
    <x v="2"/>
    <s v="ごみ処理施設 誘因送風機更新"/>
    <s v="一括"/>
    <m/>
    <n v="17"/>
    <d v="2017-03-31T00:00:00"/>
    <n v="2016"/>
    <d v="2017-03-31T00:00:00"/>
    <n v="70050443.560316563"/>
    <m/>
    <s v="建仮本勘定振替表"/>
    <n v="1"/>
    <d v="2017-03-31T00:00:00"/>
    <n v="0"/>
    <s v="振替増額"/>
    <n v="70050443.560316563"/>
    <n v="0"/>
    <n v="0"/>
    <n v="0"/>
    <n v="0"/>
    <n v="70050443.560316563"/>
    <n v="0"/>
    <n v="0"/>
    <n v="0"/>
    <n v="0"/>
    <n v="0"/>
    <n v="0"/>
    <n v="0"/>
    <n v="0"/>
    <n v="0"/>
    <x v="120"/>
    <s v="OK"/>
    <s v="新規"/>
    <s v="一般会計"/>
    <m/>
    <m/>
    <n v="1"/>
    <n v="1"/>
    <s v="式"/>
    <m/>
    <m/>
    <x v="1"/>
    <n v="0"/>
    <s v="行政財産"/>
    <m/>
  </r>
  <r>
    <n v="6"/>
    <n v="4"/>
    <s v="宇城市松橋町萩尾1775-3"/>
    <m/>
    <s v="環境衛生課"/>
    <x v="3"/>
    <x v="1"/>
    <x v="2"/>
    <s v="ごみ処理施設 噴射水加圧ポンプ更新"/>
    <s v="一括"/>
    <m/>
    <n v="17"/>
    <d v="2017-03-31T00:00:00"/>
    <n v="2016"/>
    <d v="2017-03-31T00:00:00"/>
    <n v="12962326.852676366"/>
    <m/>
    <s v="建仮本勘定振替表"/>
    <n v="1"/>
    <d v="2017-03-31T00:00:00"/>
    <n v="0"/>
    <s v="振替増額"/>
    <n v="12962326.852676366"/>
    <n v="0"/>
    <n v="0"/>
    <n v="0"/>
    <n v="0"/>
    <n v="12962326.852676366"/>
    <n v="0"/>
    <n v="0"/>
    <n v="0"/>
    <n v="0"/>
    <n v="0"/>
    <n v="0"/>
    <n v="0"/>
    <n v="0"/>
    <n v="0"/>
    <x v="121"/>
    <s v="OK"/>
    <s v="新規"/>
    <s v="一般会計"/>
    <m/>
    <m/>
    <n v="1"/>
    <n v="1"/>
    <s v="式"/>
    <m/>
    <m/>
    <x v="1"/>
    <n v="0"/>
    <s v="行政財産"/>
    <m/>
  </r>
  <r>
    <n v="6"/>
    <n v="5"/>
    <s v="宇城市松橋町萩尾1775-3"/>
    <m/>
    <s v="環境衛生課"/>
    <x v="3"/>
    <x v="1"/>
    <x v="2"/>
    <s v="ごみ処理施設 1・2号公害監視装置更新（4成分計）"/>
    <s v="一括"/>
    <m/>
    <n v="17"/>
    <d v="2017-03-31T00:00:00"/>
    <n v="2016"/>
    <d v="2017-03-31T00:00:00"/>
    <n v="20189655.685633212"/>
    <m/>
    <s v="建仮本勘定振替表"/>
    <n v="1"/>
    <d v="2017-03-31T00:00:00"/>
    <n v="0"/>
    <s v="振替増額"/>
    <n v="20189655.685633212"/>
    <n v="0"/>
    <n v="0"/>
    <n v="0"/>
    <n v="0"/>
    <n v="20189655.685633212"/>
    <n v="0"/>
    <n v="0"/>
    <n v="0"/>
    <n v="0"/>
    <n v="0"/>
    <n v="0"/>
    <n v="0"/>
    <n v="0"/>
    <n v="0"/>
    <x v="122"/>
    <s v="OK"/>
    <s v="新規"/>
    <s v="一般会計"/>
    <m/>
    <m/>
    <n v="1"/>
    <n v="1"/>
    <s v="式"/>
    <m/>
    <m/>
    <x v="1"/>
    <n v="0"/>
    <s v="行政財産"/>
    <m/>
  </r>
  <r>
    <n v="6"/>
    <n v="6"/>
    <s v="宇城市松橋町萩尾1775-3"/>
    <m/>
    <s v="環境衛生課"/>
    <x v="3"/>
    <x v="1"/>
    <x v="2"/>
    <s v="ごみ処理施設 1・2号炉下コンベヤ更新"/>
    <s v="一括"/>
    <m/>
    <n v="17"/>
    <d v="2017-03-31T00:00:00"/>
    <n v="2016"/>
    <d v="2017-03-31T00:00:00"/>
    <n v="11559083.416405983"/>
    <m/>
    <s v="建仮本勘定振替表"/>
    <n v="1"/>
    <d v="2017-03-31T00:00:00"/>
    <n v="0"/>
    <s v="振替増額"/>
    <n v="11559083.416405983"/>
    <n v="0"/>
    <n v="0"/>
    <n v="0"/>
    <n v="0"/>
    <n v="11559083.416405983"/>
    <n v="0"/>
    <n v="0"/>
    <n v="0"/>
    <n v="0"/>
    <n v="0"/>
    <n v="0"/>
    <n v="0"/>
    <n v="0"/>
    <n v="0"/>
    <x v="123"/>
    <s v="OK"/>
    <s v="新規"/>
    <s v="一般会計"/>
    <m/>
    <m/>
    <n v="1"/>
    <n v="1"/>
    <s v="式"/>
    <m/>
    <m/>
    <x v="1"/>
    <n v="0"/>
    <s v="行政財産"/>
    <m/>
  </r>
  <r>
    <n v="6"/>
    <n v="7"/>
    <s v="宇城市松橋町萩尾1775-3"/>
    <m/>
    <s v="環境衛生課"/>
    <x v="3"/>
    <x v="1"/>
    <x v="2"/>
    <s v="ごみ処理施設 1・2号空気予熱器ダスト搬出装置更新"/>
    <s v="一括"/>
    <m/>
    <n v="17"/>
    <d v="2017-03-31T00:00:00"/>
    <n v="2016"/>
    <d v="2017-03-31T00:00:00"/>
    <n v="11240696.094343569"/>
    <m/>
    <s v="建仮本勘定振替表"/>
    <n v="1"/>
    <d v="2017-03-31T00:00:00"/>
    <n v="0"/>
    <s v="振替増額"/>
    <n v="11240696.094343569"/>
    <n v="0"/>
    <n v="0"/>
    <n v="0"/>
    <n v="0"/>
    <n v="11240696.094343569"/>
    <n v="0"/>
    <n v="0"/>
    <n v="0"/>
    <n v="0"/>
    <n v="0"/>
    <n v="0"/>
    <n v="0"/>
    <n v="0"/>
    <n v="0"/>
    <x v="124"/>
    <s v="OK"/>
    <s v="新規"/>
    <s v="一般会計"/>
    <m/>
    <m/>
    <n v="1"/>
    <n v="1"/>
    <s v="式"/>
    <m/>
    <m/>
    <x v="1"/>
    <n v="0"/>
    <s v="行政財産"/>
    <m/>
  </r>
  <r>
    <n v="6"/>
    <n v="8"/>
    <s v="宇城市松橋町萩尾1775-3"/>
    <m/>
    <s v="環境衛生課"/>
    <x v="3"/>
    <x v="1"/>
    <x v="2"/>
    <s v="ごみ処理施設 灰コンベヤ更新"/>
    <s v="一括"/>
    <m/>
    <n v="17"/>
    <d v="2017-03-31T00:00:00"/>
    <n v="2016"/>
    <d v="2017-03-31T00:00:00"/>
    <n v="14349214.191772103"/>
    <m/>
    <s v="建仮本勘定振替表"/>
    <n v="1"/>
    <d v="2017-03-31T00:00:00"/>
    <n v="0"/>
    <s v="振替増額"/>
    <n v="14349214.191772103"/>
    <n v="0"/>
    <n v="0"/>
    <n v="0"/>
    <n v="0"/>
    <n v="14349214.191772103"/>
    <n v="0"/>
    <n v="0"/>
    <n v="0"/>
    <n v="0"/>
    <n v="0"/>
    <n v="0"/>
    <n v="0"/>
    <n v="0"/>
    <n v="0"/>
    <x v="125"/>
    <s v="OK"/>
    <s v="新規"/>
    <s v="一般会計"/>
    <m/>
    <m/>
    <n v="1"/>
    <n v="1"/>
    <s v="式"/>
    <m/>
    <m/>
    <x v="1"/>
    <n v="0"/>
    <s v="行政財産"/>
    <m/>
  </r>
  <r>
    <n v="6"/>
    <n v="9"/>
    <s v="宇城市松橋町萩尾1775-3"/>
    <m/>
    <s v="環境衛生課"/>
    <x v="3"/>
    <x v="1"/>
    <x v="2"/>
    <s v="ごみ処理施設 灰分散機更新"/>
    <s v="一括"/>
    <m/>
    <n v="17"/>
    <d v="2017-03-31T00:00:00"/>
    <n v="2016"/>
    <d v="2017-03-31T00:00:00"/>
    <n v="2707033.1823299741"/>
    <m/>
    <s v="建仮本勘定振替表"/>
    <n v="1"/>
    <d v="2017-03-31T00:00:00"/>
    <n v="0"/>
    <s v="振替増額"/>
    <n v="2707033.1823299741"/>
    <n v="0"/>
    <n v="0"/>
    <n v="0"/>
    <n v="0"/>
    <n v="2707033.1823299741"/>
    <n v="0"/>
    <n v="0"/>
    <n v="0"/>
    <n v="0"/>
    <n v="0"/>
    <n v="0"/>
    <n v="0"/>
    <n v="0"/>
    <n v="0"/>
    <x v="126"/>
    <s v="OK"/>
    <s v="新規"/>
    <s v="一般会計"/>
    <m/>
    <m/>
    <n v="1"/>
    <n v="1"/>
    <s v="式"/>
    <m/>
    <m/>
    <x v="1"/>
    <n v="0"/>
    <s v="行政財産"/>
    <m/>
  </r>
  <r>
    <n v="6"/>
    <n v="10"/>
    <s v="宇城市松橋町萩尾1775-3"/>
    <m/>
    <s v="環境衛生課"/>
    <x v="3"/>
    <x v="1"/>
    <x v="2"/>
    <s v="ごみ処理施設 No.3成形品コンベヤ更新"/>
    <s v="一括"/>
    <m/>
    <n v="17"/>
    <d v="2017-03-31T00:00:00"/>
    <n v="2016"/>
    <d v="2017-03-31T00:00:00"/>
    <n v="4623201.7057196693"/>
    <m/>
    <s v="建仮本勘定振替表"/>
    <n v="1"/>
    <d v="2017-03-31T00:00:00"/>
    <n v="0"/>
    <s v="振替増額"/>
    <n v="4623201.7057196693"/>
    <n v="0"/>
    <n v="0"/>
    <n v="0"/>
    <n v="0"/>
    <n v="4623201.7057196693"/>
    <n v="0"/>
    <n v="0"/>
    <n v="0"/>
    <n v="0"/>
    <n v="0"/>
    <n v="0"/>
    <n v="0"/>
    <n v="0"/>
    <n v="0"/>
    <x v="127"/>
    <s v="OK"/>
    <s v="新規"/>
    <s v="一般会計"/>
    <m/>
    <m/>
    <n v="1"/>
    <n v="1"/>
    <s v="式"/>
    <m/>
    <m/>
    <x v="1"/>
    <n v="0"/>
    <s v="行政財産"/>
    <m/>
  </r>
  <r>
    <n v="6"/>
    <n v="11"/>
    <s v="宇城市松橋町萩尾1775-3"/>
    <m/>
    <s v="環境衛生課"/>
    <x v="3"/>
    <x v="1"/>
    <x v="2"/>
    <s v="ごみ処理施設 空気圧縮器更新"/>
    <s v="一括"/>
    <m/>
    <n v="17"/>
    <d v="2017-03-31T00:00:00"/>
    <n v="2016"/>
    <d v="2017-03-31T00:00:00"/>
    <n v="3852523.4713464896"/>
    <m/>
    <s v="建仮本勘定振替表"/>
    <n v="1"/>
    <d v="2017-03-31T00:00:00"/>
    <n v="0"/>
    <s v="振替増額"/>
    <n v="3852523.4713464896"/>
    <n v="0"/>
    <n v="0"/>
    <n v="0"/>
    <n v="0"/>
    <n v="3852523.4713464896"/>
    <n v="0"/>
    <n v="0"/>
    <n v="0"/>
    <n v="0"/>
    <n v="0"/>
    <n v="0"/>
    <n v="0"/>
    <n v="0"/>
    <n v="0"/>
    <x v="128"/>
    <s v="OK"/>
    <s v="新規"/>
    <s v="一般会計"/>
    <m/>
    <m/>
    <n v="1"/>
    <n v="1"/>
    <s v="式"/>
    <m/>
    <m/>
    <x v="1"/>
    <n v="0"/>
    <s v="行政財産"/>
    <m/>
  </r>
  <r>
    <n v="90000442"/>
    <m/>
    <s v="宇城市松橋町萩尾字中原1930-3"/>
    <m/>
    <s v="環境衛生課"/>
    <x v="3"/>
    <x v="2"/>
    <x v="6"/>
    <s v="宇城市松橋町萩尾字中原1930-3"/>
    <s v="一括"/>
    <m/>
    <n v="0"/>
    <d v="1995-08-21T00:00:00"/>
    <n v="1995"/>
    <d v="1995-08-21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23"/>
    <s v="㎡"/>
    <m/>
    <s v="公衆用道路"/>
    <x v="1"/>
    <n v="0"/>
    <s v="行政財産"/>
    <n v="51010"/>
  </r>
  <r>
    <n v="90000443"/>
    <m/>
    <s v="宇城市松橋町古保山字東谷3023-2"/>
    <m/>
    <s v="環境衛生課"/>
    <x v="3"/>
    <x v="2"/>
    <x v="6"/>
    <s v="宇城市松橋町古保山字東谷3023-2"/>
    <s v="一括"/>
    <m/>
    <n v="0"/>
    <d v="1995-09-04T00:00:00"/>
    <n v="1995"/>
    <d v="1995-09-04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80.91"/>
    <s v="㎡"/>
    <m/>
    <s v="公衆用道路"/>
    <x v="1"/>
    <n v="0"/>
    <s v="行政財産"/>
    <n v="51039"/>
  </r>
  <r>
    <n v="90000444"/>
    <m/>
    <s v="宇城市松橋町古保山字東谷3014-3"/>
    <m/>
    <s v="環境衛生課"/>
    <x v="3"/>
    <x v="2"/>
    <x v="6"/>
    <s v="宇城市松橋町古保山字東谷3014-3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57"/>
    <s v="㎡"/>
    <m/>
    <s v="公衆用道路"/>
    <x v="1"/>
    <n v="0"/>
    <s v="行政財産"/>
    <n v="51050"/>
  </r>
  <r>
    <n v="90000445"/>
    <m/>
    <s v="宇城市松橋町萩尾字中原1938-2"/>
    <m/>
    <s v="環境衛生課"/>
    <x v="3"/>
    <x v="2"/>
    <x v="6"/>
    <s v="宇城市松橋町萩尾字中原1938-2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83"/>
    <s v="㎡"/>
    <m/>
    <s v="公衆用道路"/>
    <x v="1"/>
    <n v="0"/>
    <s v="行政財産"/>
    <n v="51051"/>
  </r>
  <r>
    <n v="90000446"/>
    <m/>
    <s v="宇城市松橋町萩尾字中原1940-6"/>
    <m/>
    <s v="環境衛生課"/>
    <x v="3"/>
    <x v="2"/>
    <x v="6"/>
    <s v="宇城市松橋町萩尾字中原1940-6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57"/>
    <s v="㎡"/>
    <m/>
    <s v="公衆用道路"/>
    <x v="1"/>
    <n v="0"/>
    <s v="行政財産"/>
    <n v="51052"/>
  </r>
  <r>
    <n v="90000447"/>
    <m/>
    <s v="宇城市松橋町萩尾字中原1927-3"/>
    <m/>
    <s v="環境衛生課"/>
    <x v="3"/>
    <x v="2"/>
    <x v="6"/>
    <s v="宇城市松橋町萩尾字中原1927-3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6"/>
    <s v="㎡"/>
    <m/>
    <s v="公衆用道路"/>
    <x v="1"/>
    <n v="0"/>
    <s v="行政財産"/>
    <n v="51053"/>
  </r>
  <r>
    <n v="90000448"/>
    <m/>
    <s v="宇城市松橋町萩尾字中原1927-4"/>
    <m/>
    <s v="環境衛生課"/>
    <x v="3"/>
    <x v="2"/>
    <x v="6"/>
    <s v="宇城市松橋町萩尾字中原1927-4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6.11"/>
    <s v="㎡"/>
    <m/>
    <s v="公衆用道路"/>
    <x v="1"/>
    <n v="0"/>
    <s v="行政財産"/>
    <n v="51054"/>
  </r>
  <r>
    <n v="90000449"/>
    <m/>
    <s v="宇城市松橋町萩尾字中原1928-2"/>
    <m/>
    <s v="環境衛生課"/>
    <x v="3"/>
    <x v="2"/>
    <x v="6"/>
    <s v="宇城市松橋町萩尾字中原1928-2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71.84"/>
    <s v="㎡"/>
    <m/>
    <s v="公衆用道路"/>
    <x v="1"/>
    <n v="0"/>
    <s v="行政財産"/>
    <n v="51055"/>
  </r>
  <r>
    <n v="90000450"/>
    <m/>
    <s v="宇城市松橋町萩尾字中原1929-2"/>
    <m/>
    <s v="環境衛生課"/>
    <x v="3"/>
    <x v="2"/>
    <x v="6"/>
    <s v="宇城市松橋町萩尾字中原1929-2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06.45999999999998"/>
    <s v="㎡"/>
    <m/>
    <s v="公衆用道路"/>
    <x v="1"/>
    <n v="0"/>
    <s v="行政財産"/>
    <n v="51056"/>
  </r>
  <r>
    <n v="90000451"/>
    <m/>
    <s v="宇城市松橋町萩尾字中原1930-4"/>
    <m/>
    <s v="環境衛生課"/>
    <x v="3"/>
    <x v="2"/>
    <x v="6"/>
    <s v="宇城市松橋町萩尾字中原1930-4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35.65"/>
    <s v="㎡"/>
    <m/>
    <s v="公衆用道路"/>
    <x v="1"/>
    <n v="0"/>
    <s v="行政財産"/>
    <n v="51057"/>
  </r>
  <r>
    <n v="90000452"/>
    <m/>
    <s v="宇城市松橋町萩尾字中原1918-6"/>
    <m/>
    <s v="環境衛生課"/>
    <x v="3"/>
    <x v="2"/>
    <x v="6"/>
    <s v="宇城市松橋町萩尾字中原1918-6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8.66"/>
    <s v="㎡"/>
    <m/>
    <s v="公衆用道路"/>
    <x v="1"/>
    <n v="0"/>
    <s v="行政財産"/>
    <n v="51058"/>
  </r>
  <r>
    <n v="90000453"/>
    <m/>
    <s v="宇城市松橋町古保山字東谷3022-2"/>
    <m/>
    <s v="環境衛生課"/>
    <x v="3"/>
    <x v="2"/>
    <x v="6"/>
    <s v="宇城市松橋町古保山字東谷3022-2"/>
    <s v="一括"/>
    <m/>
    <n v="0"/>
    <d v="1995-09-13T00:00:00"/>
    <n v="1995"/>
    <d v="1995-09-13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73.11"/>
    <s v="㎡"/>
    <m/>
    <s v="公衆用道路"/>
    <x v="1"/>
    <n v="0"/>
    <s v="行政財産"/>
    <n v="51059"/>
  </r>
  <r>
    <n v="90000454"/>
    <m/>
    <s v="宇城市松橋町古保山字東谷2976-3"/>
    <m/>
    <s v="環境衛生課"/>
    <x v="3"/>
    <x v="2"/>
    <x v="6"/>
    <s v="宇城市松橋町古保山字東谷2976-3"/>
    <s v="一括"/>
    <m/>
    <n v="0"/>
    <d v="1995-11-17T00:00:00"/>
    <n v="1995"/>
    <d v="1995-11-17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27.09"/>
    <s v="㎡"/>
    <m/>
    <s v="公衆用道路"/>
    <x v="1"/>
    <n v="0"/>
    <s v="行政財産"/>
    <n v="51062"/>
  </r>
  <r>
    <n v="90000455"/>
    <m/>
    <s v="宇城市松橋町古保山字東谷2975-2"/>
    <m/>
    <s v="環境衛生課"/>
    <x v="3"/>
    <x v="2"/>
    <x v="6"/>
    <s v="宇城市松橋町古保山字東谷2975-2"/>
    <s v="一括"/>
    <m/>
    <n v="0"/>
    <d v="1995-11-17T00:00:00"/>
    <n v="1995"/>
    <d v="1995-11-17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29.19"/>
    <s v="㎡"/>
    <m/>
    <s v="公衆用道路"/>
    <x v="1"/>
    <n v="0"/>
    <s v="行政財産"/>
    <n v="51063"/>
  </r>
  <r>
    <n v="90000456"/>
    <m/>
    <s v="宇城市松橋町萩尾字中原1940-7"/>
    <m/>
    <s v="環境衛生課"/>
    <x v="3"/>
    <x v="2"/>
    <x v="6"/>
    <s v="宇城市松橋町萩尾字中原1940-7"/>
    <s v="一括"/>
    <m/>
    <n v="0"/>
    <d v="1995-11-24T00:00:00"/>
    <n v="1995"/>
    <d v="1995-11-24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87.67"/>
    <s v="㎡"/>
    <m/>
    <s v="公衆用道路"/>
    <x v="1"/>
    <n v="0"/>
    <s v="行政財産"/>
    <n v="51064"/>
  </r>
  <r>
    <n v="90000457"/>
    <m/>
    <s v="宇城市松橋町古保山字東谷3014-4"/>
    <m/>
    <s v="環境衛生課"/>
    <x v="3"/>
    <x v="2"/>
    <x v="6"/>
    <s v="宇城市松橋町古保山字東谷3014-4"/>
    <s v="一括"/>
    <m/>
    <n v="0"/>
    <d v="1995-11-24T00:00:00"/>
    <n v="1995"/>
    <d v="1995-11-24T00:00:00"/>
    <n v="1"/>
    <s v="備忘価格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754.59"/>
    <s v="㎡"/>
    <m/>
    <s v="公衆用道路"/>
    <x v="1"/>
    <n v="0"/>
    <s v="行政財産"/>
    <n v="51065"/>
  </r>
  <r>
    <n v="90000458"/>
    <m/>
    <s v="宇城市松橋町萩尾笹原1868"/>
    <m/>
    <s v="環境衛生課"/>
    <x v="3"/>
    <x v="0"/>
    <x v="3"/>
    <s v="宇城市松橋町萩尾笹原1868"/>
    <s v="一括"/>
    <m/>
    <n v="0"/>
    <d v="1995-05-29T00:00:00"/>
    <n v="1995"/>
    <d v="1995-05-29T00:00:00"/>
    <n v="5960220"/>
    <s v="再調達原価"/>
    <s v="土地台帳_x000a_（平成25年3月22日時点評価）"/>
    <n v="1"/>
    <m/>
    <n v="5960220"/>
    <m/>
    <n v="0"/>
    <m/>
    <m/>
    <m/>
    <m/>
    <m/>
    <m/>
    <n v="0"/>
    <m/>
    <m/>
    <m/>
    <m/>
    <m/>
    <n v="0"/>
    <m/>
    <x v="129"/>
    <s v="OK"/>
    <s v="OK"/>
    <s v="一般会計"/>
    <m/>
    <m/>
    <m/>
    <n v="2468"/>
    <s v="㎡"/>
    <m/>
    <s v="宅地"/>
    <x v="1"/>
    <n v="0"/>
    <s v="行政財産"/>
    <n v="51001"/>
  </r>
  <r>
    <n v="90000459"/>
    <m/>
    <s v="宇城市松橋町萩尾笹原1867-1"/>
    <m/>
    <s v="環境衛生課"/>
    <x v="3"/>
    <x v="0"/>
    <x v="3"/>
    <s v="宇城市松橋町萩尾笹原1867-1"/>
    <s v="一括"/>
    <m/>
    <n v="0"/>
    <d v="1995-05-29T00:00:00"/>
    <n v="1995"/>
    <d v="1995-05-29T00:00:00"/>
    <n v="603750"/>
    <s v="再調達原価"/>
    <s v="土地台帳_x000a_（平成25年3月22日時点評価）"/>
    <n v="1"/>
    <m/>
    <n v="603750"/>
    <m/>
    <n v="0"/>
    <m/>
    <m/>
    <m/>
    <m/>
    <m/>
    <m/>
    <n v="0"/>
    <m/>
    <m/>
    <m/>
    <m/>
    <m/>
    <n v="0"/>
    <m/>
    <x v="130"/>
    <s v="OK"/>
    <s v="OK"/>
    <s v="一般会計"/>
    <m/>
    <m/>
    <m/>
    <n v="250"/>
    <s v="㎡"/>
    <m/>
    <s v="宅地"/>
    <x v="1"/>
    <n v="0"/>
    <s v="行政財産"/>
    <n v="51002"/>
  </r>
  <r>
    <n v="90000460"/>
    <m/>
    <s v="宇城市松橋町萩尾笹原1789"/>
    <m/>
    <s v="環境衛生課"/>
    <x v="3"/>
    <x v="0"/>
    <x v="3"/>
    <s v="宇城市松橋町萩尾笹原1789"/>
    <s v="一括"/>
    <m/>
    <n v="0"/>
    <d v="1995-05-29T00:00:00"/>
    <n v="1995"/>
    <d v="1995-05-29T00:00:00"/>
    <n v="1610895"/>
    <s v="再調達原価"/>
    <s v="土地台帳_x000a_（平成25年3月22日時点評価）"/>
    <n v="1"/>
    <m/>
    <n v="1610895"/>
    <m/>
    <n v="0"/>
    <m/>
    <m/>
    <m/>
    <m/>
    <m/>
    <m/>
    <n v="0"/>
    <m/>
    <m/>
    <m/>
    <m/>
    <m/>
    <n v="0"/>
    <m/>
    <x v="131"/>
    <s v="OK"/>
    <s v="OK"/>
    <s v="一般会計"/>
    <m/>
    <m/>
    <m/>
    <n v="667"/>
    <s v="㎡"/>
    <m/>
    <s v="宅地"/>
    <x v="1"/>
    <n v="0"/>
    <s v="行政財産"/>
    <n v="51003"/>
  </r>
  <r>
    <n v="90000461"/>
    <m/>
    <s v="宇城市松橋町萩尾笹原1864-1"/>
    <m/>
    <s v="環境衛生課"/>
    <x v="3"/>
    <x v="0"/>
    <x v="3"/>
    <s v="宇城市松橋町萩尾笹原1864-1"/>
    <s v="一括"/>
    <m/>
    <n v="0"/>
    <d v="1995-05-29T00:00:00"/>
    <n v="1995"/>
    <d v="1995-05-29T00:00:00"/>
    <n v="934605"/>
    <s v="再調達原価"/>
    <s v="土地台帳_x000a_（平成25年3月22日時点評価）"/>
    <n v="1"/>
    <m/>
    <n v="934605"/>
    <m/>
    <n v="0"/>
    <m/>
    <m/>
    <m/>
    <m/>
    <m/>
    <m/>
    <n v="0"/>
    <m/>
    <m/>
    <m/>
    <m/>
    <m/>
    <n v="0"/>
    <m/>
    <x v="132"/>
    <s v="OK"/>
    <s v="OK"/>
    <s v="一般会計"/>
    <m/>
    <m/>
    <m/>
    <n v="387"/>
    <s v="㎡"/>
    <m/>
    <s v="宅地"/>
    <x v="1"/>
    <n v="0"/>
    <s v="行政財産"/>
    <n v="51004"/>
  </r>
  <r>
    <n v="90000462"/>
    <m/>
    <s v="宇城市松橋町萩尾笹原1776-3"/>
    <m/>
    <s v="環境衛生課"/>
    <x v="3"/>
    <x v="0"/>
    <x v="3"/>
    <s v="宇城市松橋町萩尾笹原1776-3"/>
    <s v="一括"/>
    <m/>
    <n v="0"/>
    <d v="1995-07-04T00:00:00"/>
    <n v="1995"/>
    <d v="1995-07-04T00:00:00"/>
    <n v="491452"/>
    <s v="再調達原価"/>
    <s v="土地台帳_x000a_（平成25年3月22日時点評価）"/>
    <n v="1"/>
    <m/>
    <n v="491452"/>
    <m/>
    <n v="0"/>
    <m/>
    <m/>
    <m/>
    <m/>
    <m/>
    <m/>
    <n v="0"/>
    <m/>
    <m/>
    <m/>
    <m/>
    <m/>
    <n v="0"/>
    <m/>
    <x v="133"/>
    <s v="OK"/>
    <s v="OK"/>
    <s v="一般会計"/>
    <m/>
    <m/>
    <m/>
    <n v="203.5"/>
    <s v="㎡"/>
    <m/>
    <s v="宅地"/>
    <x v="1"/>
    <n v="0"/>
    <s v="行政財産"/>
    <n v="51005"/>
  </r>
  <r>
    <n v="90000463"/>
    <m/>
    <s v="宇城市松橋町萩尾字柳町1774-1"/>
    <m/>
    <s v="環境衛生課"/>
    <x v="3"/>
    <x v="0"/>
    <x v="3"/>
    <s v="宇城市松橋町萩尾字柳町1774-1"/>
    <s v="一括"/>
    <m/>
    <n v="0"/>
    <d v="1995-07-06T00:00:00"/>
    <n v="1995"/>
    <d v="1995-07-06T00:00:00"/>
    <n v="342181"/>
    <s v="再調達原価"/>
    <s v="土地台帳_x000a_（平成25年3月22日時点評価）"/>
    <n v="1"/>
    <m/>
    <n v="342181"/>
    <m/>
    <n v="0"/>
    <m/>
    <m/>
    <m/>
    <m/>
    <m/>
    <m/>
    <n v="0"/>
    <m/>
    <m/>
    <m/>
    <m/>
    <m/>
    <n v="0"/>
    <m/>
    <x v="134"/>
    <s v="OK"/>
    <s v="OK"/>
    <s v="一般会計"/>
    <m/>
    <m/>
    <m/>
    <n v="141.69"/>
    <s v="㎡"/>
    <m/>
    <s v="宅地"/>
    <x v="1"/>
    <n v="0"/>
    <s v="行政財産"/>
    <n v="51006"/>
  </r>
  <r>
    <n v="90000464"/>
    <m/>
    <s v="宇城市松橋町萩尾字柳町1774-2"/>
    <m/>
    <s v="環境衛生課"/>
    <x v="3"/>
    <x v="0"/>
    <x v="3"/>
    <s v="宇城市松橋町萩尾字柳町1774-2"/>
    <s v="一括"/>
    <m/>
    <n v="0"/>
    <d v="1995-07-06T00:00:00"/>
    <n v="1995"/>
    <d v="1995-07-06T00:00:00"/>
    <n v="1610805"/>
    <s v="再調達原価"/>
    <s v="土地台帳_x000a_（平成25年3月22日時点評価）"/>
    <n v="1"/>
    <m/>
    <n v="1610805"/>
    <m/>
    <n v="0"/>
    <m/>
    <m/>
    <m/>
    <m/>
    <m/>
    <m/>
    <n v="0"/>
    <m/>
    <m/>
    <m/>
    <m/>
    <m/>
    <n v="0"/>
    <m/>
    <x v="135"/>
    <s v="OK"/>
    <s v="OK"/>
    <s v="一般会計"/>
    <m/>
    <m/>
    <m/>
    <n v="667"/>
    <s v="㎡"/>
    <m/>
    <s v="宅地"/>
    <x v="1"/>
    <n v="0"/>
    <s v="行政財産"/>
    <n v="51007"/>
  </r>
  <r>
    <n v="90000465"/>
    <m/>
    <s v="宇城市松橋町萩尾笹原1780"/>
    <m/>
    <s v="環境衛生課"/>
    <x v="3"/>
    <x v="0"/>
    <x v="3"/>
    <s v="宇城市松橋町萩尾笹原1780"/>
    <s v="一括"/>
    <m/>
    <n v="0"/>
    <d v="1995-07-31T00:00:00"/>
    <n v="1995"/>
    <d v="1995-07-31T00:00:00"/>
    <n v="2166255"/>
    <s v="再調達原価"/>
    <s v="土地台帳_x000a_（平成25年3月22日時点評価）"/>
    <n v="1"/>
    <m/>
    <n v="2166255"/>
    <m/>
    <n v="0"/>
    <m/>
    <m/>
    <m/>
    <m/>
    <m/>
    <m/>
    <n v="0"/>
    <m/>
    <m/>
    <m/>
    <m/>
    <m/>
    <n v="0"/>
    <m/>
    <x v="136"/>
    <s v="OK"/>
    <s v="OK"/>
    <s v="一般会計"/>
    <m/>
    <m/>
    <m/>
    <n v="897"/>
    <s v="㎡"/>
    <m/>
    <s v="宅地"/>
    <x v="1"/>
    <n v="0"/>
    <s v="行政財産"/>
    <n v="51008"/>
  </r>
  <r>
    <n v="90000466"/>
    <m/>
    <s v="宇城市松橋町萩尾笹原1824-1"/>
    <m/>
    <s v="環境衛生課"/>
    <x v="3"/>
    <x v="0"/>
    <x v="3"/>
    <s v="宇城市松橋町萩尾笹原1824-1"/>
    <s v="一括"/>
    <m/>
    <n v="0"/>
    <d v="1995-08-02T00:00:00"/>
    <n v="1995"/>
    <d v="1995-08-02T00:00:00"/>
    <n v="606165"/>
    <s v="再調達原価"/>
    <s v="土地台帳_x000a_（平成25年3月22日時点評価）"/>
    <n v="1"/>
    <m/>
    <n v="606165"/>
    <m/>
    <n v="0"/>
    <m/>
    <m/>
    <m/>
    <m/>
    <m/>
    <m/>
    <n v="0"/>
    <m/>
    <m/>
    <m/>
    <m/>
    <m/>
    <n v="0"/>
    <m/>
    <x v="137"/>
    <s v="OK"/>
    <s v="OK"/>
    <s v="一般会計"/>
    <m/>
    <m/>
    <m/>
    <n v="251"/>
    <s v="㎡"/>
    <m/>
    <s v="宅地"/>
    <x v="1"/>
    <n v="0"/>
    <s v="行政財産"/>
    <n v="51009"/>
  </r>
  <r>
    <n v="90000467"/>
    <m/>
    <s v="宇城市松橋町萩尾字松下1713-11"/>
    <m/>
    <s v="環境衛生課"/>
    <x v="3"/>
    <x v="0"/>
    <x v="3"/>
    <s v="宇城市松橋町萩尾字松下1713-11"/>
    <s v="一括"/>
    <m/>
    <n v="0"/>
    <d v="1995-08-22T00:00:00"/>
    <n v="1995"/>
    <d v="1995-08-22T00:00:00"/>
    <n v="103637"/>
    <s v="再調達原価"/>
    <s v="土地台帳_x000a_（平成25年3月22日時点評価）"/>
    <n v="1"/>
    <m/>
    <n v="103637"/>
    <m/>
    <n v="0"/>
    <m/>
    <m/>
    <m/>
    <m/>
    <m/>
    <m/>
    <n v="0"/>
    <m/>
    <m/>
    <m/>
    <m/>
    <m/>
    <n v="0"/>
    <m/>
    <x v="138"/>
    <s v="OK"/>
    <s v="OK"/>
    <s v="一般会計"/>
    <m/>
    <m/>
    <m/>
    <n v="100.23"/>
    <s v="㎡"/>
    <m/>
    <s v="雑種地"/>
    <x v="1"/>
    <n v="0"/>
    <s v="行政財産"/>
    <n v="51011"/>
  </r>
  <r>
    <n v="90000468"/>
    <m/>
    <s v="宇城市松橋町萩尾笹原1869-1"/>
    <m/>
    <s v="環境衛生課"/>
    <x v="3"/>
    <x v="0"/>
    <x v="3"/>
    <s v="宇城市松橋町萩尾笹原1869-1"/>
    <s v="一括"/>
    <m/>
    <n v="0"/>
    <d v="1995-08-29T00:00:00"/>
    <n v="1995"/>
    <d v="1995-08-29T00:00:00"/>
    <n v="818685"/>
    <s v="再調達原価"/>
    <s v="土地台帳_x000a_（平成25年3月22日時点評価）"/>
    <n v="1"/>
    <m/>
    <n v="818685"/>
    <m/>
    <n v="0"/>
    <m/>
    <m/>
    <m/>
    <m/>
    <m/>
    <m/>
    <n v="0"/>
    <m/>
    <m/>
    <m/>
    <m/>
    <m/>
    <n v="0"/>
    <m/>
    <x v="139"/>
    <s v="OK"/>
    <s v="OK"/>
    <s v="一般会計"/>
    <m/>
    <m/>
    <m/>
    <n v="339"/>
    <s v="㎡"/>
    <m/>
    <s v="宅地"/>
    <x v="1"/>
    <n v="0"/>
    <s v="行政財産"/>
    <n v="51012"/>
  </r>
  <r>
    <n v="90000469"/>
    <m/>
    <s v="宇城市松橋町萩尾笹原1639-4"/>
    <m/>
    <s v="環境衛生課"/>
    <x v="3"/>
    <x v="0"/>
    <x v="3"/>
    <s v="宇城市松橋町萩尾笹原1639-4"/>
    <s v="一括"/>
    <m/>
    <n v="0"/>
    <d v="1995-04-25T00:00:00"/>
    <n v="1995"/>
    <d v="1995-04-25T00:00:00"/>
    <n v="2544975"/>
    <s v="再調達原価"/>
    <s v="土地台帳_x000a_（平成25年3月22日時点評価）"/>
    <n v="1"/>
    <m/>
    <n v="2544975"/>
    <m/>
    <n v="0"/>
    <m/>
    <m/>
    <m/>
    <m/>
    <m/>
    <m/>
    <n v="0"/>
    <m/>
    <m/>
    <m/>
    <m/>
    <m/>
    <n v="0"/>
    <m/>
    <x v="140"/>
    <s v="OK"/>
    <s v="OK"/>
    <s v="一般会計"/>
    <m/>
    <m/>
    <m/>
    <n v="1053.82"/>
    <s v="㎡"/>
    <m/>
    <s v="宅地"/>
    <x v="1"/>
    <n v="0"/>
    <s v="行政財産"/>
    <n v="51013"/>
  </r>
  <r>
    <n v="90000470"/>
    <m/>
    <s v="宇城市松橋町萩尾笹原1850-1"/>
    <m/>
    <s v="環境衛生課"/>
    <x v="3"/>
    <x v="0"/>
    <x v="3"/>
    <s v="宇城市松橋町萩尾笹原1850-1"/>
    <s v="一括"/>
    <m/>
    <n v="0"/>
    <d v="1995-04-25T00:00:00"/>
    <n v="1995"/>
    <d v="1995-04-25T00:00:00"/>
    <n v="147315"/>
    <s v="再調達原価"/>
    <s v="土地台帳_x000a_（平成25年3月22日時点評価）"/>
    <n v="1"/>
    <m/>
    <n v="147315"/>
    <m/>
    <n v="0"/>
    <m/>
    <m/>
    <m/>
    <m/>
    <m/>
    <m/>
    <n v="0"/>
    <m/>
    <m/>
    <m/>
    <m/>
    <m/>
    <n v="0"/>
    <m/>
    <x v="141"/>
    <s v="OK"/>
    <s v="OK"/>
    <s v="一般会計"/>
    <m/>
    <m/>
    <m/>
    <n v="61"/>
    <s v="㎡"/>
    <m/>
    <s v="宅地"/>
    <x v="1"/>
    <n v="0"/>
    <s v="行政財産"/>
    <n v="51014"/>
  </r>
  <r>
    <n v="90000471"/>
    <m/>
    <s v="宇城市松橋町萩尾笹原1775-3"/>
    <m/>
    <s v="環境衛生課"/>
    <x v="3"/>
    <x v="0"/>
    <x v="3"/>
    <s v="宇城市松橋町萩尾笹原1775-3"/>
    <s v="一括"/>
    <m/>
    <n v="0"/>
    <d v="1995-04-25T00:00:00"/>
    <n v="1995"/>
    <d v="1995-04-25T00:00:00"/>
    <n v="30515940"/>
    <s v="再調達原価"/>
    <s v="土地台帳_x000a_（平成25年3月22日時点評価）"/>
    <n v="1"/>
    <m/>
    <n v="30515940"/>
    <m/>
    <n v="0"/>
    <m/>
    <m/>
    <m/>
    <m/>
    <m/>
    <m/>
    <n v="0"/>
    <m/>
    <m/>
    <m/>
    <m/>
    <m/>
    <n v="0"/>
    <m/>
    <x v="142"/>
    <s v="OK"/>
    <s v="OK"/>
    <s v="一般会計"/>
    <m/>
    <m/>
    <m/>
    <n v="12636"/>
    <s v="㎡"/>
    <m/>
    <s v="宅地"/>
    <x v="1"/>
    <n v="0"/>
    <s v="行政財産"/>
    <n v="51015"/>
  </r>
  <r>
    <n v="90000472"/>
    <m/>
    <s v="宇城市松橋町萩尾笹原1782"/>
    <m/>
    <s v="環境衛生課"/>
    <x v="3"/>
    <x v="0"/>
    <x v="3"/>
    <s v="宇城市松橋町萩尾笹原1782"/>
    <s v="一括"/>
    <m/>
    <n v="0"/>
    <d v="1995-04-25T00:00:00"/>
    <n v="1995"/>
    <d v="1995-04-25T00:00:00"/>
    <n v="1782270"/>
    <s v="再調達原価"/>
    <s v="土地台帳_x000a_（平成25年3月22日時点評価）"/>
    <n v="1"/>
    <m/>
    <n v="1782270"/>
    <m/>
    <n v="0"/>
    <m/>
    <m/>
    <m/>
    <m/>
    <m/>
    <m/>
    <n v="0"/>
    <m/>
    <m/>
    <m/>
    <m/>
    <m/>
    <n v="0"/>
    <m/>
    <x v="143"/>
    <s v="OK"/>
    <s v="OK"/>
    <s v="一般会計"/>
    <m/>
    <m/>
    <m/>
    <n v="738"/>
    <s v="㎡"/>
    <m/>
    <s v="宅地"/>
    <x v="1"/>
    <n v="0"/>
    <s v="行政財産"/>
    <n v="51016"/>
  </r>
  <r>
    <n v="90000473"/>
    <m/>
    <s v="宇城市松橋町萩尾笹原1853"/>
    <m/>
    <s v="環境衛生課"/>
    <x v="3"/>
    <x v="0"/>
    <x v="3"/>
    <s v="宇城市松橋町萩尾笹原1853"/>
    <s v="一括"/>
    <m/>
    <n v="0"/>
    <d v="1995-04-25T00:00:00"/>
    <n v="1995"/>
    <d v="1995-04-25T00:00:00"/>
    <n v="3100860"/>
    <s v="再調達原価"/>
    <s v="土地台帳_x000a_（平成25年3月22日時点評価）"/>
    <n v="1"/>
    <m/>
    <n v="3100860"/>
    <m/>
    <n v="0"/>
    <m/>
    <m/>
    <m/>
    <m/>
    <m/>
    <m/>
    <n v="0"/>
    <m/>
    <m/>
    <m/>
    <m/>
    <m/>
    <n v="0"/>
    <m/>
    <x v="144"/>
    <s v="OK"/>
    <s v="OK"/>
    <s v="一般会計"/>
    <m/>
    <m/>
    <m/>
    <n v="1284"/>
    <s v="㎡"/>
    <m/>
    <s v="宅地"/>
    <x v="1"/>
    <n v="0"/>
    <s v="行政財産"/>
    <n v="51017"/>
  </r>
  <r>
    <n v="90000474"/>
    <m/>
    <s v="宇城市松橋町萩尾笹原1784"/>
    <m/>
    <s v="環境衛生課"/>
    <x v="3"/>
    <x v="0"/>
    <x v="3"/>
    <s v="宇城市松橋町萩尾笹原1784"/>
    <s v="一括"/>
    <m/>
    <n v="0"/>
    <d v="1995-04-25T00:00:00"/>
    <n v="1995"/>
    <d v="1995-04-25T00:00:00"/>
    <n v="224595"/>
    <s v="再調達原価"/>
    <s v="土地台帳_x000a_（平成25年3月22日時点評価）"/>
    <n v="1"/>
    <m/>
    <n v="224595"/>
    <m/>
    <n v="0"/>
    <m/>
    <m/>
    <m/>
    <m/>
    <m/>
    <m/>
    <n v="0"/>
    <m/>
    <m/>
    <m/>
    <m/>
    <m/>
    <n v="0"/>
    <m/>
    <x v="145"/>
    <s v="OK"/>
    <s v="OK"/>
    <s v="一般会計"/>
    <m/>
    <m/>
    <m/>
    <n v="93"/>
    <s v="㎡"/>
    <m/>
    <s v="宅地"/>
    <x v="1"/>
    <n v="0"/>
    <s v="行政財産"/>
    <n v="51018"/>
  </r>
  <r>
    <n v="90000475"/>
    <m/>
    <s v="宇城市松橋町萩尾笹原1775-1"/>
    <m/>
    <s v="環境衛生課"/>
    <x v="3"/>
    <x v="0"/>
    <x v="3"/>
    <s v="宇城市松橋町萩尾笹原1775-1"/>
    <s v="一括"/>
    <m/>
    <n v="0"/>
    <d v="1995-04-25T00:00:00"/>
    <n v="1995"/>
    <d v="1995-04-25T00:00:00"/>
    <n v="18984315"/>
    <s v="再調達原価"/>
    <s v="土地台帳_x000a_（平成25年3月22日時点評価）"/>
    <n v="1"/>
    <m/>
    <n v="18984315"/>
    <m/>
    <n v="0"/>
    <m/>
    <m/>
    <m/>
    <m/>
    <m/>
    <m/>
    <n v="0"/>
    <m/>
    <m/>
    <m/>
    <m/>
    <m/>
    <n v="0"/>
    <m/>
    <x v="146"/>
    <s v="OK"/>
    <s v="OK"/>
    <s v="一般会計"/>
    <m/>
    <m/>
    <m/>
    <n v="7861"/>
    <s v="㎡"/>
    <m/>
    <s v="宅地"/>
    <x v="1"/>
    <n v="0"/>
    <s v="行政財産"/>
    <n v="51019"/>
  </r>
  <r>
    <n v="90000476"/>
    <m/>
    <s v="宇城市松橋町萩尾笹原1775-2"/>
    <m/>
    <s v="環境衛生課"/>
    <x v="3"/>
    <x v="0"/>
    <x v="3"/>
    <s v="宇城市松橋町萩尾笹原1775-2"/>
    <s v="一括"/>
    <m/>
    <n v="0"/>
    <d v="1995-04-25T00:00:00"/>
    <n v="1995"/>
    <d v="1995-04-25T00:00:00"/>
    <n v="13371855"/>
    <s v="再調達原価"/>
    <s v="土地台帳_x000a_（平成25年3月22日時点評価）"/>
    <n v="1"/>
    <m/>
    <n v="13371855"/>
    <m/>
    <n v="0"/>
    <m/>
    <m/>
    <m/>
    <m/>
    <m/>
    <m/>
    <n v="0"/>
    <m/>
    <m/>
    <m/>
    <m/>
    <m/>
    <n v="0"/>
    <m/>
    <x v="147"/>
    <s v="OK"/>
    <s v="OK"/>
    <s v="一般会計"/>
    <m/>
    <m/>
    <m/>
    <n v="5537"/>
    <s v="㎡"/>
    <m/>
    <s v="宅地"/>
    <x v="1"/>
    <n v="0"/>
    <s v="行政財産"/>
    <n v="51020"/>
  </r>
  <r>
    <n v="90000477"/>
    <m/>
    <s v="宇城市松橋町萩尾笹原1776-4"/>
    <m/>
    <s v="環境衛生課"/>
    <x v="3"/>
    <x v="0"/>
    <x v="3"/>
    <s v="宇城市松橋町萩尾笹原1776-4"/>
    <s v="一括"/>
    <m/>
    <n v="0"/>
    <d v="1995-04-25T00:00:00"/>
    <n v="1995"/>
    <d v="1995-04-25T00:00:00"/>
    <n v="1135050"/>
    <s v="再調達原価"/>
    <s v="土地台帳_x000a_（平成25年3月22日時点評価）"/>
    <n v="1"/>
    <m/>
    <n v="1135050"/>
    <m/>
    <n v="0"/>
    <m/>
    <m/>
    <m/>
    <m/>
    <m/>
    <m/>
    <n v="0"/>
    <m/>
    <m/>
    <m/>
    <m/>
    <m/>
    <n v="0"/>
    <m/>
    <x v="148"/>
    <s v="OK"/>
    <s v="OK"/>
    <s v="一般会計"/>
    <m/>
    <m/>
    <m/>
    <n v="470"/>
    <s v="㎡"/>
    <m/>
    <s v="宅地"/>
    <x v="1"/>
    <n v="0"/>
    <s v="行政財産"/>
    <n v="51021"/>
  </r>
  <r>
    <n v="90000478"/>
    <m/>
    <s v="宇城市松橋町萩尾笹原1785"/>
    <m/>
    <s v="環境衛生課"/>
    <x v="3"/>
    <x v="0"/>
    <x v="3"/>
    <s v="宇城市松橋町萩尾笹原1785"/>
    <s v="一括"/>
    <m/>
    <n v="0"/>
    <d v="1995-04-25T00:00:00"/>
    <n v="1995"/>
    <d v="1995-04-25T00:00:00"/>
    <n v="1852305"/>
    <s v="再調達原価"/>
    <s v="土地台帳_x000a_（平成25年3月22日時点評価）"/>
    <n v="1"/>
    <m/>
    <n v="1852305"/>
    <m/>
    <n v="0"/>
    <m/>
    <m/>
    <m/>
    <m/>
    <m/>
    <m/>
    <n v="0"/>
    <m/>
    <m/>
    <m/>
    <m/>
    <m/>
    <n v="0"/>
    <m/>
    <x v="149"/>
    <s v="OK"/>
    <s v="OK"/>
    <s v="一般会計"/>
    <m/>
    <m/>
    <m/>
    <n v="767"/>
    <s v="㎡"/>
    <m/>
    <s v="宅地"/>
    <x v="1"/>
    <n v="0"/>
    <s v="行政財産"/>
    <n v="51022"/>
  </r>
  <r>
    <n v="90000479"/>
    <m/>
    <s v="宇城市松橋町萩尾笹原1863-3"/>
    <m/>
    <s v="環境衛生課"/>
    <x v="3"/>
    <x v="0"/>
    <x v="3"/>
    <s v="宇城市松橋町萩尾笹原1863-3"/>
    <s v="一括"/>
    <m/>
    <n v="0"/>
    <d v="1995-04-25T00:00:00"/>
    <n v="1995"/>
    <d v="1995-04-25T00:00:00"/>
    <n v="748650"/>
    <s v="再調達原価"/>
    <s v="土地台帳_x000a_（平成25年3月22日時点評価）"/>
    <n v="1"/>
    <m/>
    <n v="748650"/>
    <m/>
    <n v="0"/>
    <m/>
    <m/>
    <m/>
    <m/>
    <m/>
    <m/>
    <n v="0"/>
    <m/>
    <m/>
    <m/>
    <m/>
    <m/>
    <n v="0"/>
    <m/>
    <x v="150"/>
    <s v="OK"/>
    <s v="OK"/>
    <s v="一般会計"/>
    <m/>
    <m/>
    <m/>
    <n v="310"/>
    <s v="㎡"/>
    <m/>
    <s v="宅地"/>
    <x v="1"/>
    <n v="0"/>
    <s v="行政財産"/>
    <n v="51023"/>
  </r>
  <r>
    <n v="90000480"/>
    <m/>
    <s v="宇城市松橋町萩尾笹原1776-2"/>
    <m/>
    <s v="環境衛生課"/>
    <x v="3"/>
    <x v="0"/>
    <x v="3"/>
    <s v="宇城市松橋町萩尾笹原1776-2"/>
    <s v="一括"/>
    <m/>
    <n v="0"/>
    <d v="1995-04-25T00:00:00"/>
    <n v="1995"/>
    <d v="1995-04-25T00:00:00"/>
    <n v="25403385"/>
    <s v="再調達原価"/>
    <s v="土地台帳_x000a_（平成25年3月22日時点評価）"/>
    <n v="1"/>
    <m/>
    <n v="25403385"/>
    <m/>
    <n v="0"/>
    <m/>
    <m/>
    <m/>
    <m/>
    <m/>
    <m/>
    <n v="0"/>
    <m/>
    <m/>
    <m/>
    <m/>
    <m/>
    <n v="0"/>
    <m/>
    <x v="151"/>
    <s v="OK"/>
    <s v="OK"/>
    <s v="一般会計"/>
    <m/>
    <m/>
    <m/>
    <n v="10519"/>
    <s v="㎡"/>
    <m/>
    <s v="宅地"/>
    <x v="1"/>
    <n v="0"/>
    <s v="行政財産"/>
    <n v="51024"/>
  </r>
  <r>
    <n v="90000481"/>
    <m/>
    <s v="宇城市松橋町萩尾笹原1860-1"/>
    <m/>
    <s v="環境衛生課"/>
    <x v="3"/>
    <x v="0"/>
    <x v="3"/>
    <s v="宇城市松橋町萩尾笹原1860-1"/>
    <s v="一括"/>
    <m/>
    <n v="0"/>
    <d v="1995-04-25T00:00:00"/>
    <n v="1995"/>
    <d v="1995-04-25T00:00:00"/>
    <n v="3272254"/>
    <s v="再調達原価"/>
    <s v="土地台帳_x000a_（平成25年3月22日時点評価）"/>
    <n v="1"/>
    <m/>
    <n v="3272254"/>
    <m/>
    <n v="0"/>
    <m/>
    <m/>
    <m/>
    <m/>
    <m/>
    <m/>
    <n v="0"/>
    <m/>
    <m/>
    <m/>
    <m/>
    <m/>
    <n v="0"/>
    <m/>
    <x v="152"/>
    <s v="OK"/>
    <s v="OK"/>
    <s v="一般会計"/>
    <m/>
    <m/>
    <m/>
    <n v="1350"/>
    <s v="㎡"/>
    <m/>
    <s v="宅地"/>
    <x v="1"/>
    <n v="0"/>
    <s v="行政財産"/>
    <n v="51025"/>
  </r>
  <r>
    <n v="90000482"/>
    <m/>
    <s v="宇城市松橋町萩尾笹原1860-2"/>
    <m/>
    <s v="環境衛生課"/>
    <x v="3"/>
    <x v="0"/>
    <x v="3"/>
    <s v="宇城市松橋町萩尾笹原1860-2"/>
    <s v="一括"/>
    <m/>
    <n v="0"/>
    <d v="1995-04-25T00:00:00"/>
    <n v="1995"/>
    <d v="1995-04-25T00:00:00"/>
    <n v="29051"/>
    <s v="再調達原価"/>
    <s v="土地台帳_x000a_（平成25年3月22日時点評価）"/>
    <n v="1"/>
    <m/>
    <n v="29051"/>
    <m/>
    <n v="0"/>
    <m/>
    <m/>
    <m/>
    <m/>
    <m/>
    <m/>
    <n v="0"/>
    <m/>
    <m/>
    <m/>
    <m/>
    <m/>
    <n v="0"/>
    <m/>
    <x v="153"/>
    <s v="OK"/>
    <s v="OK"/>
    <s v="一般会計"/>
    <m/>
    <m/>
    <m/>
    <n v="12"/>
    <s v="㎡"/>
    <m/>
    <s v="宅地"/>
    <x v="1"/>
    <n v="0"/>
    <s v="行政財産"/>
    <n v="51026"/>
  </r>
  <r>
    <n v="90000483"/>
    <m/>
    <s v="宇城市松橋町萩尾笹原1860-3"/>
    <m/>
    <s v="環境衛生課"/>
    <x v="3"/>
    <x v="0"/>
    <x v="3"/>
    <s v="宇城市松橋町萩尾笹原1860-3"/>
    <s v="一括"/>
    <m/>
    <n v="0"/>
    <d v="1995-04-25T00:00:00"/>
    <n v="1995"/>
    <d v="1995-04-25T00:00:00"/>
    <n v="29051"/>
    <s v="再調達原価"/>
    <s v="土地台帳_x000a_（平成25年3月22日時点評価）"/>
    <n v="1"/>
    <m/>
    <n v="29051"/>
    <m/>
    <n v="0"/>
    <m/>
    <m/>
    <m/>
    <m/>
    <m/>
    <m/>
    <n v="0"/>
    <m/>
    <m/>
    <m/>
    <m/>
    <m/>
    <n v="0"/>
    <m/>
    <x v="153"/>
    <s v="OK"/>
    <s v="OK"/>
    <s v="一般会計"/>
    <m/>
    <m/>
    <m/>
    <n v="5"/>
    <s v="㎡"/>
    <m/>
    <s v="宅地"/>
    <x v="1"/>
    <n v="0"/>
    <s v="行政財産"/>
    <n v="51027"/>
  </r>
  <r>
    <n v="90000484"/>
    <m/>
    <s v="宇城市松橋町萩尾字中原1908-1"/>
    <m/>
    <s v="環境衛生課"/>
    <x v="3"/>
    <x v="0"/>
    <x v="3"/>
    <s v="宇城市松橋町萩尾字中原1908-1"/>
    <s v="一括"/>
    <m/>
    <n v="0"/>
    <d v="1995-04-25T00:00:00"/>
    <n v="1995"/>
    <d v="1995-04-25T00:00:00"/>
    <n v="2393265"/>
    <s v="再調達原価"/>
    <s v="土地台帳_x000a_（平成25年3月22日時点評価）"/>
    <n v="1"/>
    <m/>
    <n v="2393265"/>
    <m/>
    <n v="0"/>
    <m/>
    <m/>
    <m/>
    <m/>
    <m/>
    <m/>
    <n v="0"/>
    <m/>
    <m/>
    <m/>
    <m/>
    <m/>
    <n v="0"/>
    <m/>
    <x v="154"/>
    <s v="OK"/>
    <s v="OK"/>
    <s v="一般会計"/>
    <m/>
    <m/>
    <m/>
    <n v="991"/>
    <s v="㎡"/>
    <m/>
    <s v="宅地"/>
    <x v="1"/>
    <n v="0"/>
    <s v="行政財産"/>
    <n v="51028"/>
  </r>
  <r>
    <n v="90000485"/>
    <m/>
    <s v="宇城市松橋町萩尾字中原1908-2"/>
    <m/>
    <s v="環境衛生課"/>
    <x v="3"/>
    <x v="0"/>
    <x v="3"/>
    <s v="宇城市松橋町萩尾字中原1908-2"/>
    <s v="一括"/>
    <m/>
    <n v="0"/>
    <d v="1995-04-25T00:00:00"/>
    <n v="1995"/>
    <d v="1995-04-25T00:00:00"/>
    <n v="1267875"/>
    <s v="再調達原価"/>
    <s v="土地台帳_x000a_（平成25年3月22日時点評価）"/>
    <n v="1"/>
    <m/>
    <n v="1267875"/>
    <m/>
    <n v="0"/>
    <m/>
    <m/>
    <m/>
    <m/>
    <m/>
    <m/>
    <n v="0"/>
    <m/>
    <m/>
    <m/>
    <m/>
    <m/>
    <n v="0"/>
    <m/>
    <x v="155"/>
    <s v="OK"/>
    <s v="OK"/>
    <s v="一般会計"/>
    <m/>
    <m/>
    <m/>
    <n v="525"/>
    <s v="㎡"/>
    <m/>
    <s v="宅地"/>
    <x v="1"/>
    <n v="0"/>
    <s v="行政財産"/>
    <n v="51029"/>
  </r>
  <r>
    <n v="90000486"/>
    <m/>
    <s v="宇城市松橋町萩尾字中原1909"/>
    <m/>
    <s v="環境衛生課"/>
    <x v="3"/>
    <x v="0"/>
    <x v="3"/>
    <s v="宇城市松橋町萩尾字中原1909"/>
    <s v="一括"/>
    <m/>
    <n v="0"/>
    <d v="1995-04-25T00:00:00"/>
    <n v="1995"/>
    <d v="1995-04-25T00:00:00"/>
    <n v="2586465"/>
    <s v="再調達原価"/>
    <s v="土地台帳_x000a_（平成25年3月22日時点評価）"/>
    <n v="1"/>
    <m/>
    <n v="2586465"/>
    <m/>
    <n v="0"/>
    <m/>
    <m/>
    <m/>
    <m/>
    <m/>
    <m/>
    <n v="0"/>
    <m/>
    <m/>
    <m/>
    <m/>
    <m/>
    <n v="0"/>
    <m/>
    <x v="156"/>
    <s v="OK"/>
    <s v="OK"/>
    <s v="一般会計"/>
    <m/>
    <m/>
    <m/>
    <n v="1071"/>
    <s v="㎡"/>
    <m/>
    <s v="宅地"/>
    <x v="1"/>
    <n v="0"/>
    <s v="行政財産"/>
    <n v="51030"/>
  </r>
  <r>
    <n v="90000487"/>
    <m/>
    <s v="宇城市松橋町萩尾笹原1823"/>
    <m/>
    <s v="環境衛生課"/>
    <x v="3"/>
    <x v="0"/>
    <x v="3"/>
    <s v="宇城市松橋町萩尾笹原1823"/>
    <s v="一括"/>
    <m/>
    <n v="0"/>
    <d v="1995-05-29T00:00:00"/>
    <n v="1995"/>
    <d v="1995-05-29T00:00:00"/>
    <n v="321195"/>
    <s v="再調達原価"/>
    <s v="土地台帳_x000a_（平成25年3月22日時点評価）"/>
    <n v="1"/>
    <m/>
    <n v="321195"/>
    <m/>
    <n v="0"/>
    <m/>
    <m/>
    <m/>
    <m/>
    <m/>
    <m/>
    <n v="0"/>
    <m/>
    <m/>
    <m/>
    <m/>
    <m/>
    <n v="0"/>
    <m/>
    <x v="157"/>
    <s v="OK"/>
    <s v="OK"/>
    <s v="一般会計"/>
    <m/>
    <m/>
    <m/>
    <n v="133"/>
    <s v="㎡"/>
    <m/>
    <s v="宅地"/>
    <x v="1"/>
    <n v="0"/>
    <s v="行政財産"/>
    <n v="51031"/>
  </r>
  <r>
    <n v="90000488"/>
    <m/>
    <s v="宇城市松橋町萩尾字松下1713-8"/>
    <m/>
    <s v="環境衛生課"/>
    <x v="3"/>
    <x v="0"/>
    <x v="3"/>
    <s v="宇城市松橋町萩尾字松下1713-8"/>
    <s v="一括"/>
    <m/>
    <n v="0"/>
    <d v="1995-05-29T00:00:00"/>
    <n v="1995"/>
    <d v="1995-05-29T00:00:00"/>
    <n v="2159010"/>
    <s v="再調達原価"/>
    <s v="土地台帳_x000a_（平成25年3月22日時点評価）"/>
    <n v="1"/>
    <m/>
    <n v="2159010"/>
    <m/>
    <n v="0"/>
    <m/>
    <m/>
    <m/>
    <m/>
    <m/>
    <m/>
    <n v="0"/>
    <m/>
    <m/>
    <m/>
    <m/>
    <m/>
    <n v="0"/>
    <m/>
    <x v="158"/>
    <s v="OK"/>
    <s v="OK"/>
    <s v="一般会計"/>
    <m/>
    <m/>
    <m/>
    <n v="894"/>
    <s v="㎡"/>
    <m/>
    <s v="宅地"/>
    <x v="1"/>
    <n v="0"/>
    <s v="行政財産"/>
    <n v="51032"/>
  </r>
  <r>
    <n v="90000489"/>
    <m/>
    <s v="宇城市松橋町古保山字大道3184-1"/>
    <m/>
    <s v="環境衛生課"/>
    <x v="3"/>
    <x v="0"/>
    <x v="3"/>
    <s v="宇城市松橋町古保山字大道3184-1"/>
    <s v="一括"/>
    <m/>
    <n v="0"/>
    <d v="1995-05-29T00:00:00"/>
    <n v="1995"/>
    <d v="1995-05-29T00:00:00"/>
    <n v="664125"/>
    <s v="再調達原価"/>
    <s v="土地台帳_x000a_（平成25年3月22日時点評価）"/>
    <n v="1"/>
    <m/>
    <n v="664125"/>
    <m/>
    <n v="0"/>
    <m/>
    <m/>
    <m/>
    <m/>
    <m/>
    <m/>
    <n v="0"/>
    <m/>
    <m/>
    <m/>
    <m/>
    <m/>
    <n v="0"/>
    <m/>
    <x v="159"/>
    <s v="OK"/>
    <s v="OK"/>
    <s v="一般会計"/>
    <m/>
    <m/>
    <m/>
    <n v="275"/>
    <s v="㎡"/>
    <m/>
    <s v="宅地"/>
    <x v="1"/>
    <n v="0"/>
    <s v="行政財産"/>
    <n v="51033"/>
  </r>
  <r>
    <n v="90000490"/>
    <m/>
    <s v="宇城市松橋町萩尾笹原1790-2"/>
    <m/>
    <s v="環境衛生課"/>
    <x v="3"/>
    <x v="0"/>
    <x v="3"/>
    <s v="宇城市松橋町萩尾笹原1790-2"/>
    <s v="一括"/>
    <m/>
    <n v="0"/>
    <d v="1995-05-29T00:00:00"/>
    <n v="1995"/>
    <d v="1995-05-29T00:00:00"/>
    <n v="4506390"/>
    <s v="再調達原価"/>
    <s v="土地台帳_x000a_（平成25年3月22日時点評価）"/>
    <n v="1"/>
    <m/>
    <n v="4506390"/>
    <m/>
    <n v="0"/>
    <m/>
    <m/>
    <m/>
    <m/>
    <m/>
    <m/>
    <n v="0"/>
    <m/>
    <m/>
    <m/>
    <m/>
    <m/>
    <n v="0"/>
    <m/>
    <x v="160"/>
    <s v="OK"/>
    <s v="OK"/>
    <s v="一般会計"/>
    <m/>
    <m/>
    <m/>
    <n v="1866"/>
    <s v="㎡"/>
    <m/>
    <s v="宅地"/>
    <x v="1"/>
    <n v="0"/>
    <s v="行政財産"/>
    <n v="51034"/>
  </r>
  <r>
    <n v="90000491"/>
    <m/>
    <s v="宇城市松橋町萩尾笹原1790-1"/>
    <m/>
    <s v="環境衛生課"/>
    <x v="3"/>
    <x v="0"/>
    <x v="3"/>
    <s v="宇城市松橋町萩尾笹原1790-1"/>
    <s v="一括"/>
    <m/>
    <n v="0"/>
    <d v="1995-05-29T00:00:00"/>
    <n v="1995"/>
    <d v="1995-05-29T00:00:00"/>
    <n v="304290"/>
    <s v="再調達原価"/>
    <s v="土地台帳_x000a_（平成25年3月22日時点評価）"/>
    <n v="1"/>
    <m/>
    <n v="304290"/>
    <m/>
    <n v="0"/>
    <m/>
    <m/>
    <m/>
    <m/>
    <m/>
    <m/>
    <n v="0"/>
    <m/>
    <m/>
    <m/>
    <m/>
    <m/>
    <n v="0"/>
    <m/>
    <x v="161"/>
    <s v="OK"/>
    <s v="OK"/>
    <s v="一般会計"/>
    <m/>
    <m/>
    <m/>
    <n v="126"/>
    <s v="㎡"/>
    <m/>
    <s v="宅地"/>
    <x v="1"/>
    <n v="0"/>
    <s v="行政財産"/>
    <n v="51035"/>
  </r>
  <r>
    <n v="90000492"/>
    <m/>
    <s v="宇城市松橋町萩尾笹原1781"/>
    <m/>
    <s v="環境衛生課"/>
    <x v="3"/>
    <x v="0"/>
    <x v="3"/>
    <s v="宇城市松橋町萩尾笹原1781"/>
    <s v="一括"/>
    <m/>
    <n v="0"/>
    <d v="1995-05-29T00:00:00"/>
    <n v="1995"/>
    <d v="1995-05-29T00:00:00"/>
    <n v="210105"/>
    <s v="再調達原価"/>
    <s v="土地台帳_x000a_（平成25年3月22日時点評価）"/>
    <n v="1"/>
    <m/>
    <n v="210105"/>
    <m/>
    <n v="0"/>
    <m/>
    <m/>
    <m/>
    <m/>
    <m/>
    <m/>
    <n v="0"/>
    <m/>
    <m/>
    <m/>
    <m/>
    <m/>
    <n v="0"/>
    <m/>
    <x v="162"/>
    <s v="OK"/>
    <s v="OK"/>
    <s v="一般会計"/>
    <m/>
    <m/>
    <m/>
    <n v="87"/>
    <s v="㎡"/>
    <m/>
    <s v="宅地"/>
    <x v="1"/>
    <n v="0"/>
    <s v="行政財産"/>
    <n v="51036"/>
  </r>
  <r>
    <n v="90000493"/>
    <m/>
    <s v="宇城市松橋町萩尾笹原1776-1"/>
    <m/>
    <s v="環境衛生課"/>
    <x v="3"/>
    <x v="0"/>
    <x v="3"/>
    <s v="宇城市松橋町萩尾笹原1776-1"/>
    <s v="一括"/>
    <m/>
    <n v="0"/>
    <d v="1995-05-29T00:00:00"/>
    <n v="1995"/>
    <d v="1995-05-29T00:00:00"/>
    <n v="5926410"/>
    <s v="再調達原価"/>
    <s v="土地台帳_x000a_（平成25年3月22日時点評価）"/>
    <n v="1"/>
    <m/>
    <n v="5926410"/>
    <m/>
    <n v="0"/>
    <m/>
    <m/>
    <m/>
    <m/>
    <m/>
    <m/>
    <n v="0"/>
    <m/>
    <m/>
    <m/>
    <m/>
    <m/>
    <n v="0"/>
    <m/>
    <x v="163"/>
    <s v="OK"/>
    <s v="OK"/>
    <s v="一般会計"/>
    <m/>
    <m/>
    <m/>
    <n v="2454"/>
    <s v="㎡"/>
    <m/>
    <s v="宅地"/>
    <x v="1"/>
    <n v="0"/>
    <s v="行政財産"/>
    <n v="51037"/>
  </r>
  <r>
    <n v="90000494"/>
    <m/>
    <s v="宇城市松橋町萩尾笹原1371-1"/>
    <m/>
    <s v="環境衛生課"/>
    <x v="3"/>
    <x v="0"/>
    <x v="3"/>
    <s v="宇城市松橋町萩尾笹原1371-1"/>
    <s v="一括"/>
    <m/>
    <n v="0"/>
    <d v="1995-05-29T00:00:00"/>
    <n v="1995"/>
    <d v="1995-05-29T00:00:00"/>
    <n v="3267495"/>
    <s v="再調達原価"/>
    <s v="土地台帳_x000a_（平成25年3月22日時点評価）"/>
    <n v="1"/>
    <m/>
    <n v="3267495"/>
    <m/>
    <n v="0"/>
    <m/>
    <m/>
    <m/>
    <m/>
    <m/>
    <m/>
    <n v="0"/>
    <m/>
    <m/>
    <m/>
    <m/>
    <m/>
    <n v="0"/>
    <m/>
    <x v="164"/>
    <s v="OK"/>
    <s v="OK"/>
    <s v="一般会計"/>
    <m/>
    <m/>
    <m/>
    <n v="1353"/>
    <s v="㎡"/>
    <m/>
    <s v="宅地"/>
    <x v="1"/>
    <n v="0"/>
    <s v="行政財産"/>
    <n v="51038"/>
  </r>
  <r>
    <n v="90000495"/>
    <m/>
    <s v="宇城市松橋町萩尾字柳町1773-1"/>
    <m/>
    <s v="環境衛生課"/>
    <x v="3"/>
    <x v="0"/>
    <x v="3"/>
    <s v="宇城市松橋町萩尾字柳町1773-1"/>
    <s v="一括"/>
    <m/>
    <n v="0"/>
    <d v="1995-09-07T00:00:00"/>
    <n v="1995"/>
    <d v="1995-09-07T00:00:00"/>
    <n v="329816"/>
    <s v="再調達原価"/>
    <s v="土地台帳_x000a_（平成25年3月22日時点評価）"/>
    <n v="1"/>
    <m/>
    <n v="329816"/>
    <m/>
    <n v="0"/>
    <m/>
    <m/>
    <m/>
    <m/>
    <m/>
    <m/>
    <n v="0"/>
    <m/>
    <m/>
    <m/>
    <m/>
    <m/>
    <n v="0"/>
    <m/>
    <x v="165"/>
    <s v="OK"/>
    <s v="OK"/>
    <s v="一般会計"/>
    <m/>
    <m/>
    <m/>
    <n v="136.57"/>
    <s v="㎡"/>
    <m/>
    <s v="宅地"/>
    <x v="1"/>
    <n v="0"/>
    <s v="行政財産"/>
    <n v="51040"/>
  </r>
  <r>
    <n v="90000496"/>
    <m/>
    <s v="宇城市松橋町萩尾字柳町1773-2"/>
    <m/>
    <s v="環境衛生課"/>
    <x v="3"/>
    <x v="0"/>
    <x v="3"/>
    <s v="宇城市松橋町萩尾字柳町1773-2"/>
    <s v="一括"/>
    <m/>
    <n v="0"/>
    <d v="1995-09-07T00:00:00"/>
    <n v="1995"/>
    <d v="1995-09-07T00:00:00"/>
    <n v="660430"/>
    <s v="再調達原価"/>
    <s v="土地台帳_x000a_（平成25年3月22日時点評価）"/>
    <n v="1"/>
    <m/>
    <n v="660430"/>
    <m/>
    <n v="0"/>
    <m/>
    <m/>
    <m/>
    <m/>
    <m/>
    <m/>
    <n v="0"/>
    <m/>
    <m/>
    <m/>
    <m/>
    <m/>
    <n v="0"/>
    <m/>
    <x v="166"/>
    <s v="OK"/>
    <s v="OK"/>
    <s v="一般会計"/>
    <m/>
    <m/>
    <m/>
    <n v="273.47000000000003"/>
    <s v="㎡"/>
    <m/>
    <s v="宅地"/>
    <x v="1"/>
    <n v="0"/>
    <s v="行政財産"/>
    <n v="51041"/>
  </r>
  <r>
    <n v="90000497"/>
    <m/>
    <s v="宇城市松橋町萩尾笹原1863-1"/>
    <m/>
    <s v="環境衛生課"/>
    <x v="3"/>
    <x v="0"/>
    <x v="3"/>
    <s v="宇城市松橋町萩尾笹原1863-1"/>
    <s v="一括"/>
    <m/>
    <n v="0"/>
    <d v="1995-09-07T00:00:00"/>
    <n v="1995"/>
    <d v="1995-09-07T00:00:00"/>
    <n v="2050335"/>
    <s v="再調達原価"/>
    <s v="土地台帳_x000a_（平成25年3月22日時点評価）"/>
    <n v="1"/>
    <m/>
    <n v="2050335"/>
    <m/>
    <n v="0"/>
    <m/>
    <m/>
    <m/>
    <m/>
    <m/>
    <m/>
    <n v="0"/>
    <m/>
    <m/>
    <m/>
    <m/>
    <m/>
    <n v="0"/>
    <m/>
    <x v="167"/>
    <s v="OK"/>
    <s v="OK"/>
    <s v="一般会計"/>
    <m/>
    <m/>
    <m/>
    <n v="849"/>
    <s v="㎡"/>
    <m/>
    <s v="宅地"/>
    <x v="1"/>
    <n v="0"/>
    <s v="行政財産"/>
    <n v="51042"/>
  </r>
  <r>
    <n v="90000498"/>
    <m/>
    <s v="宇城市松橋町萩尾字柳町1763-12"/>
    <m/>
    <s v="環境衛生課"/>
    <x v="3"/>
    <x v="0"/>
    <x v="3"/>
    <s v="宇城市松橋町萩尾字柳町1763-12"/>
    <s v="一括"/>
    <m/>
    <n v="0"/>
    <d v="1995-09-12T00:00:00"/>
    <n v="1995"/>
    <d v="1995-09-12T00:00:00"/>
    <n v="254674"/>
    <s v="再調達原価"/>
    <s v="土地台帳_x000a_（平成25年3月22日時点評価）"/>
    <n v="1"/>
    <m/>
    <n v="254674"/>
    <m/>
    <n v="0"/>
    <m/>
    <m/>
    <m/>
    <m/>
    <m/>
    <m/>
    <n v="0"/>
    <m/>
    <m/>
    <m/>
    <m/>
    <m/>
    <n v="0"/>
    <m/>
    <x v="168"/>
    <s v="OK"/>
    <s v="OK"/>
    <s v="一般会計"/>
    <m/>
    <m/>
    <m/>
    <n v="246.3"/>
    <s v="㎡"/>
    <m/>
    <s v="雑種地"/>
    <x v="1"/>
    <n v="0"/>
    <s v="行政財産"/>
    <n v="51043"/>
  </r>
  <r>
    <n v="90000499"/>
    <m/>
    <s v="宇城市松橋町萩尾笹原1775-4"/>
    <m/>
    <s v="環境衛生課"/>
    <x v="3"/>
    <x v="0"/>
    <x v="3"/>
    <s v="宇城市松橋町萩尾笹原1775-4"/>
    <s v="一括"/>
    <m/>
    <n v="0"/>
    <d v="1995-09-12T00:00:00"/>
    <n v="1995"/>
    <d v="1995-09-12T00:00:00"/>
    <n v="521640"/>
    <s v="再調達原価"/>
    <s v="土地台帳_x000a_（平成25年3月22日時点評価）"/>
    <n v="1"/>
    <m/>
    <n v="521640"/>
    <m/>
    <n v="0"/>
    <m/>
    <m/>
    <m/>
    <m/>
    <m/>
    <m/>
    <n v="0"/>
    <m/>
    <m/>
    <m/>
    <m/>
    <m/>
    <n v="0"/>
    <m/>
    <x v="169"/>
    <s v="OK"/>
    <s v="OK"/>
    <s v="一般会計"/>
    <m/>
    <m/>
    <m/>
    <n v="216"/>
    <s v="㎡"/>
    <m/>
    <s v="宅地"/>
    <x v="1"/>
    <n v="0"/>
    <s v="行政財産"/>
    <n v="51044"/>
  </r>
  <r>
    <n v="90000500"/>
    <m/>
    <s v="宇城市松橋町萩尾笹原1821"/>
    <m/>
    <s v="環境衛生課"/>
    <x v="3"/>
    <x v="0"/>
    <x v="3"/>
    <s v="宇城市松橋町萩尾笹原1821"/>
    <s v="一括"/>
    <m/>
    <n v="0"/>
    <d v="1995-09-12T00:00:00"/>
    <n v="1995"/>
    <d v="1995-09-12T00:00:00"/>
    <n v="5259870"/>
    <s v="再調達原価"/>
    <s v="土地台帳_x000a_（平成25年3月22日時点評価）"/>
    <n v="1"/>
    <m/>
    <n v="5259870"/>
    <m/>
    <n v="0"/>
    <m/>
    <m/>
    <m/>
    <m/>
    <m/>
    <m/>
    <n v="0"/>
    <m/>
    <m/>
    <m/>
    <m/>
    <m/>
    <n v="0"/>
    <m/>
    <x v="170"/>
    <s v="OK"/>
    <s v="OK"/>
    <s v="一般会計"/>
    <m/>
    <m/>
    <m/>
    <n v="2178"/>
    <s v="㎡"/>
    <m/>
    <s v="宅地"/>
    <x v="1"/>
    <n v="0"/>
    <s v="行政財産"/>
    <n v="51045"/>
  </r>
  <r>
    <n v="90000501"/>
    <m/>
    <s v="宇城市松橋町萩尾笹原1826-1"/>
    <m/>
    <s v="環境衛生課"/>
    <x v="3"/>
    <x v="0"/>
    <x v="3"/>
    <s v="宇城市松橋町萩尾笹原1826-1"/>
    <s v="一括"/>
    <m/>
    <n v="0"/>
    <d v="1995-09-12T00:00:00"/>
    <n v="1995"/>
    <d v="1995-09-12T00:00:00"/>
    <n v="1575328"/>
    <s v="再調達原価"/>
    <s v="土地台帳_x000a_（平成25年3月22日時点評価）"/>
    <n v="1"/>
    <m/>
    <n v="1575328"/>
    <m/>
    <n v="0"/>
    <m/>
    <m/>
    <m/>
    <m/>
    <m/>
    <m/>
    <n v="0"/>
    <m/>
    <m/>
    <m/>
    <m/>
    <m/>
    <n v="0"/>
    <m/>
    <x v="171"/>
    <s v="OK"/>
    <s v="OK"/>
    <s v="一般会計"/>
    <m/>
    <m/>
    <m/>
    <n v="652.30999999999995"/>
    <s v="㎡"/>
    <m/>
    <s v="宅地"/>
    <x v="1"/>
    <n v="0"/>
    <s v="行政財産"/>
    <n v="51046"/>
  </r>
  <r>
    <n v="90000502"/>
    <m/>
    <s v="宇城市松橋町萩尾笹原1926-4"/>
    <m/>
    <s v="環境衛生課"/>
    <x v="3"/>
    <x v="0"/>
    <x v="3"/>
    <s v="宇城市松橋町萩尾笹原1926-4"/>
    <s v="一括"/>
    <m/>
    <n v="0"/>
    <d v="1995-09-12T00:00:00"/>
    <n v="1995"/>
    <d v="1995-09-12T00:00:00"/>
    <n v="287385"/>
    <s v="再調達原価"/>
    <s v="土地台帳_x000a_（平成25年3月22日時点評価）"/>
    <n v="1"/>
    <m/>
    <n v="287385"/>
    <m/>
    <n v="0"/>
    <m/>
    <m/>
    <m/>
    <m/>
    <m/>
    <m/>
    <n v="0"/>
    <m/>
    <m/>
    <m/>
    <m/>
    <m/>
    <n v="0"/>
    <m/>
    <x v="172"/>
    <s v="OK"/>
    <s v="OK"/>
    <s v="一般会計"/>
    <m/>
    <m/>
    <m/>
    <n v="119"/>
    <s v="㎡"/>
    <m/>
    <s v="宅地"/>
    <x v="1"/>
    <n v="0"/>
    <s v="行政財産"/>
    <n v="51047"/>
  </r>
  <r>
    <n v="90000503"/>
    <m/>
    <s v="宇城市松橋町萩尾笹原1827"/>
    <m/>
    <s v="環境衛生課"/>
    <x v="3"/>
    <x v="0"/>
    <x v="3"/>
    <s v="宇城市松橋町萩尾笹原1827"/>
    <s v="一括"/>
    <m/>
    <n v="0"/>
    <d v="1995-09-12T00:00:00"/>
    <n v="1995"/>
    <d v="1995-09-12T00:00:00"/>
    <n v="3723930"/>
    <s v="再調達原価"/>
    <s v="土地台帳_x000a_（平成25年3月22日時点評価）"/>
    <n v="1"/>
    <m/>
    <n v="3723930"/>
    <m/>
    <n v="0"/>
    <m/>
    <m/>
    <m/>
    <m/>
    <m/>
    <m/>
    <n v="0"/>
    <m/>
    <m/>
    <m/>
    <m/>
    <m/>
    <n v="0"/>
    <m/>
    <x v="173"/>
    <s v="OK"/>
    <s v="OK"/>
    <s v="一般会計"/>
    <m/>
    <m/>
    <m/>
    <n v="1542"/>
    <s v="㎡"/>
    <m/>
    <s v="宅地"/>
    <x v="1"/>
    <n v="0"/>
    <s v="行政財産"/>
    <n v="51048"/>
  </r>
  <r>
    <n v="90000504"/>
    <m/>
    <s v="宇城市松橋町萩尾笹原1839-1"/>
    <m/>
    <s v="環境衛生課"/>
    <x v="3"/>
    <x v="0"/>
    <x v="3"/>
    <s v="宇城市松橋町萩尾笹原1839-1"/>
    <s v="一括"/>
    <m/>
    <n v="0"/>
    <d v="1995-09-12T00:00:00"/>
    <n v="1995"/>
    <d v="1995-09-12T00:00:00"/>
    <n v="572330"/>
    <s v="再調達原価"/>
    <s v="土地台帳_x000a_（平成25年3月22日時点評価）"/>
    <n v="1"/>
    <m/>
    <n v="572330"/>
    <m/>
    <n v="0"/>
    <m/>
    <m/>
    <m/>
    <m/>
    <m/>
    <m/>
    <n v="0"/>
    <m/>
    <m/>
    <m/>
    <m/>
    <m/>
    <n v="0"/>
    <m/>
    <x v="174"/>
    <s v="OK"/>
    <s v="OK"/>
    <s v="一般会計"/>
    <m/>
    <m/>
    <m/>
    <n v="236.99"/>
    <s v="㎡"/>
    <m/>
    <s v="宅地"/>
    <x v="1"/>
    <n v="0"/>
    <s v="行政財産"/>
    <n v="51049"/>
  </r>
  <r>
    <n v="90000505"/>
    <m/>
    <s v="宇城市松橋町萩尾笹原1865-1"/>
    <m/>
    <s v="環境衛生課"/>
    <x v="3"/>
    <x v="0"/>
    <x v="3"/>
    <s v="宇城市松橋町萩尾笹原1865-1"/>
    <s v="一括"/>
    <m/>
    <n v="0"/>
    <d v="1995-09-14T00:00:00"/>
    <n v="1995"/>
    <d v="1995-09-14T00:00:00"/>
    <n v="5817735"/>
    <s v="再調達原価"/>
    <s v="土地台帳_x000a_（平成25年3月22日時点評価）"/>
    <n v="1"/>
    <m/>
    <n v="5817735"/>
    <m/>
    <n v="0"/>
    <m/>
    <m/>
    <m/>
    <m/>
    <m/>
    <m/>
    <n v="0"/>
    <m/>
    <m/>
    <m/>
    <m/>
    <m/>
    <n v="0"/>
    <m/>
    <x v="175"/>
    <s v="OK"/>
    <s v="OK"/>
    <s v="一般会計"/>
    <m/>
    <m/>
    <m/>
    <n v="2409"/>
    <s v="㎡"/>
    <m/>
    <s v="宅地"/>
    <x v="1"/>
    <n v="0"/>
    <s v="行政財産"/>
    <n v="51060"/>
  </r>
  <r>
    <n v="90000506"/>
    <m/>
    <s v="宇城市松橋町萩尾字柳町1772-1"/>
    <m/>
    <s v="環境衛生課"/>
    <x v="3"/>
    <x v="0"/>
    <x v="3"/>
    <s v="宇城市松橋町萩尾字柳町1772-1"/>
    <s v="一括"/>
    <m/>
    <n v="0"/>
    <d v="1995-09-26T00:00:00"/>
    <n v="1995"/>
    <d v="1995-09-26T00:00:00"/>
    <n v="326025"/>
    <s v="再調達原価"/>
    <s v="土地台帳_x000a_（平成25年3月22日時点評価）"/>
    <n v="1"/>
    <m/>
    <n v="326025"/>
    <m/>
    <n v="0"/>
    <m/>
    <m/>
    <m/>
    <m/>
    <m/>
    <m/>
    <n v="0"/>
    <m/>
    <m/>
    <m/>
    <m/>
    <m/>
    <n v="0"/>
    <m/>
    <x v="176"/>
    <s v="OK"/>
    <s v="OK"/>
    <s v="一般会計"/>
    <m/>
    <m/>
    <m/>
    <n v="135"/>
    <s v="㎡"/>
    <m/>
    <s v="宅地"/>
    <x v="1"/>
    <n v="0"/>
    <s v="行政財産"/>
    <n v="51061"/>
  </r>
  <r>
    <n v="90000507"/>
    <m/>
    <s v="宇城市松橋町萩尾笹原1778"/>
    <m/>
    <s v="環境衛生課"/>
    <x v="3"/>
    <x v="0"/>
    <x v="3"/>
    <s v="宇城市松橋町萩尾笹原1778"/>
    <s v="一括"/>
    <m/>
    <n v="0"/>
    <d v="1995-12-16T00:00:00"/>
    <n v="1995"/>
    <d v="1995-12-16T00:00:00"/>
    <n v="505048"/>
    <s v="再調達原価"/>
    <s v="土地台帳_x000a_（平成25年3月22日時点評価）"/>
    <n v="1"/>
    <m/>
    <n v="505048"/>
    <m/>
    <n v="0"/>
    <m/>
    <m/>
    <m/>
    <m/>
    <m/>
    <m/>
    <n v="0"/>
    <m/>
    <m/>
    <m/>
    <m/>
    <m/>
    <n v="0"/>
    <m/>
    <x v="177"/>
    <s v="OK"/>
    <s v="OK"/>
    <s v="一般会計"/>
    <m/>
    <m/>
    <m/>
    <n v="209.13"/>
    <s v="㎡"/>
    <m/>
    <s v="宅地"/>
    <x v="1"/>
    <n v="0"/>
    <s v="行政財産"/>
    <n v="51066"/>
  </r>
  <r>
    <n v="90000508"/>
    <m/>
    <s v="宇城市松橋町萩尾笹原1820-1"/>
    <m/>
    <s v="環境衛生課"/>
    <x v="3"/>
    <x v="0"/>
    <x v="3"/>
    <s v="宇城市松橋町萩尾笹原1820-1"/>
    <s v="一括"/>
    <m/>
    <n v="0"/>
    <d v="1996-01-31T00:00:00"/>
    <n v="1995"/>
    <d v="1996-01-31T00:00:00"/>
    <n v="1167652"/>
    <s v="再調達原価"/>
    <s v="土地台帳_x000a_（平成25年3月22日時点評価）"/>
    <n v="1"/>
    <m/>
    <n v="1167652"/>
    <m/>
    <n v="0"/>
    <m/>
    <m/>
    <m/>
    <m/>
    <m/>
    <m/>
    <n v="0"/>
    <m/>
    <m/>
    <m/>
    <m/>
    <m/>
    <n v="0"/>
    <m/>
    <x v="178"/>
    <s v="OK"/>
    <s v="OK"/>
    <s v="一般会計"/>
    <m/>
    <m/>
    <m/>
    <n v="483.5"/>
    <s v="㎡"/>
    <m/>
    <s v="宅地"/>
    <x v="1"/>
    <n v="0"/>
    <s v="行政財産"/>
    <n v="51067"/>
  </r>
  <r>
    <n v="90000509"/>
    <m/>
    <s v="宇城市松橋町萩尾笹原1779"/>
    <m/>
    <s v="環境衛生課"/>
    <x v="3"/>
    <x v="0"/>
    <x v="3"/>
    <s v="宇城市松橋町萩尾笹原1779"/>
    <s v="一括"/>
    <m/>
    <n v="0"/>
    <d v="1996-02-05T00:00:00"/>
    <n v="1995"/>
    <d v="1996-02-05T00:00:00"/>
    <n v="966000"/>
    <s v="再調達原価"/>
    <s v="土地台帳_x000a_（平成25年3月22日時点評価）"/>
    <n v="1"/>
    <m/>
    <n v="966000"/>
    <m/>
    <n v="0"/>
    <m/>
    <m/>
    <m/>
    <m/>
    <m/>
    <m/>
    <n v="0"/>
    <m/>
    <m/>
    <m/>
    <m/>
    <m/>
    <n v="0"/>
    <m/>
    <x v="179"/>
    <s v="OK"/>
    <s v="OK"/>
    <s v="一般会計"/>
    <m/>
    <m/>
    <m/>
    <n v="400"/>
    <s v="㎡"/>
    <m/>
    <s v="宅地"/>
    <x v="1"/>
    <n v="0"/>
    <s v="行政財産"/>
    <n v="51068"/>
  </r>
  <r>
    <n v="90000510"/>
    <m/>
    <s v="宇城市松橋町萩尾笹原1777-1"/>
    <m/>
    <s v="環境衛生課"/>
    <x v="3"/>
    <x v="0"/>
    <x v="3"/>
    <s v="宇城市松橋町萩尾笹原1777-1"/>
    <s v="一括"/>
    <m/>
    <n v="0"/>
    <d v="1996-03-12T00:00:00"/>
    <n v="1995"/>
    <d v="1996-03-12T00:00:00"/>
    <n v="610415"/>
    <s v="再調達原価"/>
    <s v="土地台帳_x000a_（平成25年3月22日時点評価）"/>
    <n v="1"/>
    <m/>
    <n v="610415"/>
    <m/>
    <n v="0"/>
    <m/>
    <m/>
    <m/>
    <m/>
    <m/>
    <m/>
    <n v="0"/>
    <m/>
    <m/>
    <m/>
    <m/>
    <m/>
    <n v="0"/>
    <m/>
    <x v="180"/>
    <s v="OK"/>
    <s v="OK"/>
    <s v="一般会計"/>
    <m/>
    <m/>
    <m/>
    <n v="252.76"/>
    <s v="㎡"/>
    <m/>
    <s v="宅地"/>
    <x v="1"/>
    <n v="0"/>
    <s v="行政財産"/>
    <n v="51069"/>
  </r>
  <r>
    <n v="90000511"/>
    <m/>
    <s v="宇城市松橋町萩尾笹原1777-2"/>
    <m/>
    <s v="環境衛生課"/>
    <x v="3"/>
    <x v="0"/>
    <x v="3"/>
    <s v="宇城市松橋町萩尾笹原1777-2"/>
    <s v="一括"/>
    <m/>
    <n v="0"/>
    <d v="1996-03-12T00:00:00"/>
    <n v="1995"/>
    <d v="1996-03-12T00:00:00"/>
    <n v="510410"/>
    <s v="再調達原価"/>
    <s v="土地台帳_x000a_（平成25年3月22日時点評価）"/>
    <n v="1"/>
    <m/>
    <n v="510410"/>
    <m/>
    <n v="0"/>
    <m/>
    <m/>
    <m/>
    <m/>
    <m/>
    <m/>
    <n v="0"/>
    <m/>
    <m/>
    <m/>
    <m/>
    <m/>
    <n v="0"/>
    <m/>
    <x v="181"/>
    <s v="OK"/>
    <s v="OK"/>
    <s v="一般会計"/>
    <m/>
    <m/>
    <m/>
    <n v="211.35"/>
    <s v="㎡"/>
    <m/>
    <s v="宅地"/>
    <x v="1"/>
    <n v="0"/>
    <s v="行政財産"/>
    <n v="51070"/>
  </r>
  <r>
    <n v="90000512"/>
    <m/>
    <s v="宇城市松橋町萩尾笹原1777-3"/>
    <m/>
    <s v="環境衛生課"/>
    <x v="3"/>
    <x v="0"/>
    <x v="3"/>
    <s v="宇城市松橋町萩尾笹原1777-3"/>
    <s v="一括"/>
    <m/>
    <n v="0"/>
    <d v="1996-03-12T00:00:00"/>
    <n v="1995"/>
    <d v="1996-03-12T00:00:00"/>
    <n v="155477"/>
    <s v="再調達原価"/>
    <s v="土地台帳_x000a_（平成25年3月22日時点評価）"/>
    <n v="1"/>
    <m/>
    <n v="155477"/>
    <m/>
    <n v="0"/>
    <m/>
    <m/>
    <m/>
    <m/>
    <m/>
    <m/>
    <n v="0"/>
    <m/>
    <m/>
    <m/>
    <m/>
    <m/>
    <n v="0"/>
    <m/>
    <x v="182"/>
    <s v="OK"/>
    <s v="OK"/>
    <s v="一般会計"/>
    <m/>
    <m/>
    <m/>
    <n v="64.38"/>
    <s v="㎡"/>
    <m/>
    <s v="宅地"/>
    <x v="1"/>
    <n v="0"/>
    <s v="行政財産"/>
    <n v="51071"/>
  </r>
  <r>
    <n v="90000513"/>
    <m/>
    <s v="宇城市松橋町萩尾笹原1776-5"/>
    <m/>
    <s v="環境衛生課"/>
    <x v="3"/>
    <x v="0"/>
    <x v="3"/>
    <s v="宇城市松橋町萩尾笹原1776-5"/>
    <s v="一括"/>
    <m/>
    <n v="0"/>
    <d v="1998-05-22T00:00:00"/>
    <n v="1998"/>
    <d v="1998-05-22T00:00:00"/>
    <n v="1269756"/>
    <s v="再調達原価"/>
    <s v="土地台帳_x000a_（平成25年3月22日時点評価）"/>
    <n v="1"/>
    <m/>
    <n v="1269756"/>
    <m/>
    <n v="0"/>
    <m/>
    <m/>
    <m/>
    <m/>
    <m/>
    <m/>
    <n v="0"/>
    <m/>
    <m/>
    <m/>
    <m/>
    <m/>
    <n v="0"/>
    <m/>
    <x v="183"/>
    <s v="OK"/>
    <s v="OK"/>
    <s v="一般会計"/>
    <m/>
    <m/>
    <m/>
    <n v="525.78"/>
    <s v="㎡"/>
    <m/>
    <s v="宅地"/>
    <x v="1"/>
    <n v="0"/>
    <s v="行政財産"/>
    <n v="51072"/>
  </r>
  <r>
    <n v="90000514"/>
    <m/>
    <s v="下益城都郡美里町三和字前畑768-3"/>
    <m/>
    <s v="環境衛生課"/>
    <x v="3"/>
    <x v="0"/>
    <x v="3"/>
    <s v="下益城都郡美里町三和字前畑768-3"/>
    <s v="一括"/>
    <m/>
    <n v="0"/>
    <d v="1998-09-07T00:00:00"/>
    <n v="1998"/>
    <d v="1998-09-07T00:00:00"/>
    <n v="5332"/>
    <s v="再調達原価"/>
    <s v="土地台帳_x000a_（平成25年3月22日時点評価）"/>
    <n v="1"/>
    <m/>
    <n v="5332"/>
    <m/>
    <n v="0"/>
    <m/>
    <m/>
    <m/>
    <m/>
    <m/>
    <m/>
    <n v="0"/>
    <m/>
    <m/>
    <m/>
    <m/>
    <m/>
    <n v="0"/>
    <m/>
    <x v="184"/>
    <s v="OK"/>
    <s v="OK"/>
    <s v="一般会計"/>
    <m/>
    <m/>
    <m/>
    <n v="215"/>
    <s v="㎡"/>
    <m/>
    <s v="山林"/>
    <x v="1"/>
    <n v="0"/>
    <s v="行政財産"/>
    <n v="51073"/>
  </r>
  <r>
    <n v="90000515"/>
    <m/>
    <s v="下益城都郡美里町三和字前畑770-3"/>
    <m/>
    <s v="環境衛生課"/>
    <x v="3"/>
    <x v="0"/>
    <x v="3"/>
    <s v="下益城都郡美里町三和字前畑770-3"/>
    <s v="一括"/>
    <m/>
    <n v="0"/>
    <d v="1998-09-07T00:00:00"/>
    <n v="1998"/>
    <d v="1998-09-07T00:00:00"/>
    <n v="13640"/>
    <s v="再調達原価"/>
    <s v="土地台帳_x000a_（平成25年3月22日時点評価）"/>
    <n v="1"/>
    <m/>
    <n v="13640"/>
    <m/>
    <n v="0"/>
    <m/>
    <m/>
    <m/>
    <m/>
    <m/>
    <m/>
    <n v="0"/>
    <m/>
    <m/>
    <m/>
    <m/>
    <m/>
    <n v="0"/>
    <m/>
    <x v="185"/>
    <s v="OK"/>
    <s v="OK"/>
    <s v="一般会計"/>
    <m/>
    <m/>
    <m/>
    <n v="550"/>
    <s v="㎡"/>
    <m/>
    <s v="山林"/>
    <x v="1"/>
    <n v="0"/>
    <s v="行政財産"/>
    <n v="51074"/>
  </r>
  <r>
    <n v="90000516"/>
    <m/>
    <s v="下益城郡美里町栗崎1-2"/>
    <m/>
    <s v="環境衛生課"/>
    <x v="3"/>
    <x v="0"/>
    <x v="3"/>
    <s v="下益城都郡美里町栗崎字池田2"/>
    <s v="一括"/>
    <m/>
    <n v="0"/>
    <d v="1998-09-07T00:00:00"/>
    <n v="1998"/>
    <d v="1998-09-07T00:00:00"/>
    <n v="632940"/>
    <s v="再調達原価"/>
    <s v="土地台帳_x000a_（平成25年3月22日時点評価）"/>
    <n v="1"/>
    <m/>
    <n v="632940"/>
    <m/>
    <n v="0"/>
    <m/>
    <m/>
    <m/>
    <m/>
    <m/>
    <m/>
    <n v="0"/>
    <m/>
    <m/>
    <m/>
    <m/>
    <m/>
    <n v="0"/>
    <m/>
    <x v="186"/>
    <s v="OK"/>
    <s v="OK"/>
    <s v="一般会計"/>
    <m/>
    <m/>
    <m/>
    <n v="264033"/>
    <s v="㎡"/>
    <m/>
    <s v="雑種地"/>
    <x v="1"/>
    <n v="0"/>
    <s v="行政財産"/>
    <n v="51075"/>
  </r>
  <r>
    <n v="90000517"/>
    <m/>
    <s v="下益城郡美里町栗崎1-2"/>
    <m/>
    <s v="環境衛生課"/>
    <x v="3"/>
    <x v="0"/>
    <x v="3"/>
    <s v="下益城都郡美里町栗崎字池田3"/>
    <s v="一括"/>
    <m/>
    <n v="0"/>
    <d v="1998-09-07T00:00:00"/>
    <n v="1998"/>
    <d v="1998-09-07T00:00:00"/>
    <n v="1509740"/>
    <s v="再調達原価"/>
    <s v="土地台帳_x000a_（平成25年3月22日時点評価）"/>
    <n v="1"/>
    <m/>
    <n v="1509740"/>
    <m/>
    <n v="0"/>
    <m/>
    <m/>
    <m/>
    <m/>
    <m/>
    <m/>
    <n v="0"/>
    <m/>
    <m/>
    <m/>
    <m/>
    <m/>
    <n v="0"/>
    <m/>
    <x v="187"/>
    <s v="OK"/>
    <s v="OK"/>
    <s v="一般会計"/>
    <m/>
    <m/>
    <m/>
    <n v="629793"/>
    <s v="㎡"/>
    <m/>
    <s v="雑種地"/>
    <x v="1"/>
    <n v="0"/>
    <s v="行政財産"/>
    <n v="51076"/>
  </r>
  <r>
    <n v="90000518"/>
    <m/>
    <s v="下益城郡美里町栗崎1-2"/>
    <m/>
    <s v="環境衛生課"/>
    <x v="3"/>
    <x v="0"/>
    <x v="3"/>
    <s v="下益城都郡美里町栗崎字池田8"/>
    <s v="一括"/>
    <m/>
    <n v="0"/>
    <d v="1998-09-07T00:00:00"/>
    <n v="1998"/>
    <d v="1998-09-07T00:00:00"/>
    <n v="975440"/>
    <s v="再調達原価"/>
    <s v="土地台帳_x000a_（平成25年3月22日時点評価）"/>
    <n v="1"/>
    <m/>
    <n v="975440"/>
    <m/>
    <n v="0"/>
    <m/>
    <m/>
    <m/>
    <m/>
    <m/>
    <m/>
    <n v="0"/>
    <m/>
    <m/>
    <m/>
    <m/>
    <m/>
    <n v="0"/>
    <m/>
    <x v="188"/>
    <s v="OK"/>
    <s v="OK"/>
    <s v="一般会計"/>
    <m/>
    <m/>
    <m/>
    <n v="344991"/>
    <s v="㎡"/>
    <m/>
    <s v="田"/>
    <x v="1"/>
    <n v="0"/>
    <s v="行政財産"/>
    <n v="51077"/>
  </r>
  <r>
    <n v="90000519"/>
    <m/>
    <s v="下益城郡美里町栗崎1-2"/>
    <m/>
    <s v="環境衛生課"/>
    <x v="3"/>
    <x v="0"/>
    <x v="3"/>
    <s v="下益城都郡美里町栗崎字池田9"/>
    <s v="一括"/>
    <m/>
    <n v="0"/>
    <d v="1998-09-07T00:00:00"/>
    <n v="1998"/>
    <d v="1998-09-07T00:00:00"/>
    <n v="115080"/>
    <s v="再調達原価"/>
    <s v="土地台帳_x000a_（平成25年3月22日時点評価）"/>
    <n v="1"/>
    <m/>
    <n v="115080"/>
    <m/>
    <n v="0"/>
    <m/>
    <m/>
    <m/>
    <m/>
    <m/>
    <m/>
    <n v="0"/>
    <m/>
    <m/>
    <m/>
    <m/>
    <m/>
    <n v="0"/>
    <m/>
    <x v="189"/>
    <s v="OK"/>
    <s v="OK"/>
    <s v="一般会計"/>
    <m/>
    <m/>
    <m/>
    <n v="2164"/>
    <s v="㎡"/>
    <m/>
    <s v="畑"/>
    <x v="1"/>
    <n v="0"/>
    <s v="行政財産"/>
    <n v="51078"/>
  </r>
  <r>
    <n v="90000520"/>
    <m/>
    <s v="下益城郡美里町栗崎1-2"/>
    <m/>
    <s v="環境衛生課"/>
    <x v="3"/>
    <x v="0"/>
    <x v="3"/>
    <s v="下益城都郡美里町栗崎字上山282"/>
    <s v="一括"/>
    <m/>
    <n v="0"/>
    <d v="1998-09-07T00:00:00"/>
    <n v="1998"/>
    <d v="1998-09-07T00:00:00"/>
    <n v="354"/>
    <s v="再調達原価"/>
    <s v="土地台帳_x000a_（平成25年3月22日時点評価）"/>
    <n v="1"/>
    <m/>
    <n v="354"/>
    <m/>
    <n v="0"/>
    <m/>
    <m/>
    <m/>
    <m/>
    <m/>
    <m/>
    <n v="0"/>
    <m/>
    <m/>
    <m/>
    <m/>
    <m/>
    <n v="0"/>
    <m/>
    <x v="190"/>
    <s v="OK"/>
    <s v="OK"/>
    <s v="一般会計"/>
    <m/>
    <m/>
    <m/>
    <n v="8779"/>
    <s v="㎡"/>
    <m/>
    <s v="原野"/>
    <x v="1"/>
    <n v="0"/>
    <s v="行政財産"/>
    <n v="51079"/>
  </r>
  <r>
    <n v="90000521"/>
    <m/>
    <s v="下益城郡美里町栗崎1-2"/>
    <m/>
    <s v="環境衛生課"/>
    <x v="3"/>
    <x v="0"/>
    <x v="3"/>
    <s v="下益城都郡美里町栗崎字上山283"/>
    <s v="一括"/>
    <m/>
    <n v="0"/>
    <d v="1998-09-07T00:00:00"/>
    <n v="1998"/>
    <d v="1998-09-07T00:00:00"/>
    <n v="1216"/>
    <s v="再調達原価"/>
    <s v="土地台帳_x000a_（平成25年3月22日時点評価）"/>
    <n v="1"/>
    <m/>
    <n v="1216"/>
    <m/>
    <n v="0"/>
    <m/>
    <m/>
    <m/>
    <m/>
    <m/>
    <m/>
    <n v="0"/>
    <m/>
    <m/>
    <m/>
    <m/>
    <m/>
    <n v="0"/>
    <m/>
    <x v="191"/>
    <s v="OK"/>
    <s v="OK"/>
    <s v="一般会計"/>
    <m/>
    <m/>
    <m/>
    <n v="30156"/>
    <s v="㎡"/>
    <m/>
    <s v="山林"/>
    <x v="1"/>
    <n v="0"/>
    <s v="行政財産"/>
    <n v="51080"/>
  </r>
  <r>
    <n v="90000522"/>
    <m/>
    <s v="下益城郡美里町栗崎1-2"/>
    <m/>
    <s v="環境衛生課"/>
    <x v="3"/>
    <x v="0"/>
    <x v="3"/>
    <s v="下益城都郡美里町栗崎字上山284"/>
    <s v="一括"/>
    <m/>
    <n v="0"/>
    <d v="1998-09-07T00:00:00"/>
    <n v="1998"/>
    <d v="1998-09-07T00:00:00"/>
    <n v="205"/>
    <s v="再調達原価"/>
    <s v="土地台帳_x000a_（平成25年3月22日時点評価）"/>
    <n v="1"/>
    <m/>
    <n v="205"/>
    <m/>
    <n v="0"/>
    <m/>
    <m/>
    <m/>
    <m/>
    <m/>
    <m/>
    <n v="0"/>
    <m/>
    <m/>
    <m/>
    <m/>
    <m/>
    <n v="0"/>
    <m/>
    <x v="192"/>
    <s v="OK"/>
    <s v="OK"/>
    <s v="一般会計"/>
    <m/>
    <m/>
    <m/>
    <n v="5084"/>
    <s v="㎡"/>
    <m/>
    <s v="山林"/>
    <x v="1"/>
    <n v="0"/>
    <s v="行政財産"/>
    <n v="51081"/>
  </r>
  <r>
    <n v="90000523"/>
    <m/>
    <s v="下益城郡美里町栗崎1-2"/>
    <m/>
    <s v="環境衛生課"/>
    <x v="3"/>
    <x v="0"/>
    <x v="3"/>
    <s v="下益城都郡美里町栗崎字上山285"/>
    <s v="一括"/>
    <m/>
    <n v="0"/>
    <d v="1998-09-07T00:00:00"/>
    <n v="1998"/>
    <d v="1998-09-07T00:00:00"/>
    <n v="730"/>
    <s v="再調達原価"/>
    <s v="土地台帳_x000a_（平成25年3月22日時点評価）"/>
    <n v="1"/>
    <m/>
    <n v="730"/>
    <m/>
    <n v="0"/>
    <m/>
    <m/>
    <m/>
    <m/>
    <m/>
    <m/>
    <n v="0"/>
    <m/>
    <m/>
    <m/>
    <m/>
    <m/>
    <n v="0"/>
    <m/>
    <x v="193"/>
    <s v="OK"/>
    <s v="OK"/>
    <s v="一般会計"/>
    <m/>
    <m/>
    <m/>
    <n v="18104"/>
    <s v="㎡"/>
    <m/>
    <s v="山林"/>
    <x v="1"/>
    <n v="0"/>
    <s v="行政財産"/>
    <n v="51082"/>
  </r>
  <r>
    <n v="90000524"/>
    <m/>
    <s v="下益城郡美里町栗崎1-2"/>
    <m/>
    <s v="環境衛生課"/>
    <x v="3"/>
    <x v="0"/>
    <x v="3"/>
    <s v="下益城都郡美里町栗崎字上山288"/>
    <s v="一括"/>
    <m/>
    <n v="0"/>
    <d v="1998-09-07T00:00:00"/>
    <n v="1998"/>
    <d v="1998-09-07T00:00:00"/>
    <n v="18699"/>
    <s v="再調達原価"/>
    <s v="土地台帳_x000a_（平成25年3月22日時点評価）"/>
    <n v="1"/>
    <m/>
    <n v="18699"/>
    <m/>
    <n v="0"/>
    <m/>
    <m/>
    <m/>
    <m/>
    <m/>
    <m/>
    <n v="0"/>
    <m/>
    <m/>
    <m/>
    <m/>
    <m/>
    <n v="0"/>
    <m/>
    <x v="194"/>
    <s v="OK"/>
    <s v="OK"/>
    <s v="一般会計"/>
    <m/>
    <m/>
    <m/>
    <n v="754"/>
    <s v="㎡"/>
    <m/>
    <s v="山林"/>
    <x v="1"/>
    <n v="0"/>
    <s v="行政財産"/>
    <n v="51083"/>
  </r>
  <r>
    <n v="90000525"/>
    <m/>
    <s v="下益城郡美里町栗崎1-2"/>
    <m/>
    <s v="環境衛生課"/>
    <x v="3"/>
    <x v="0"/>
    <x v="3"/>
    <s v="下益城都郡美里町栗崎字上山289"/>
    <s v="一括"/>
    <m/>
    <n v="0"/>
    <d v="1998-09-07T00:00:00"/>
    <n v="1998"/>
    <d v="1998-09-07T00:00:00"/>
    <n v="5505"/>
    <s v="再調達原価"/>
    <s v="土地台帳_x000a_（平成25年3月22日時点評価）"/>
    <n v="1"/>
    <m/>
    <n v="5505"/>
    <m/>
    <n v="0"/>
    <m/>
    <m/>
    <m/>
    <m/>
    <m/>
    <m/>
    <n v="0"/>
    <m/>
    <m/>
    <m/>
    <m/>
    <m/>
    <n v="0"/>
    <m/>
    <x v="195"/>
    <s v="OK"/>
    <s v="OK"/>
    <s v="一般会計"/>
    <m/>
    <m/>
    <m/>
    <n v="222"/>
    <s v="㎡"/>
    <m/>
    <s v="山林"/>
    <x v="1"/>
    <n v="0"/>
    <s v="行政財産"/>
    <n v="51084"/>
  </r>
  <r>
    <n v="90000526"/>
    <m/>
    <s v="下益城郡美里町栗崎1-2"/>
    <m/>
    <s v="環境衛生課"/>
    <x v="3"/>
    <x v="0"/>
    <x v="3"/>
    <s v="下益城都郡美里町栗崎字上山290"/>
    <s v="一括"/>
    <m/>
    <n v="0"/>
    <d v="1998-09-07T00:00:00"/>
    <n v="1998"/>
    <d v="1998-09-07T00:00:00"/>
    <n v="3174"/>
    <s v="再調達原価"/>
    <s v="土地台帳_x000a_（平成25年3月22日時点評価）"/>
    <n v="1"/>
    <m/>
    <n v="3174"/>
    <m/>
    <n v="0"/>
    <m/>
    <m/>
    <m/>
    <m/>
    <m/>
    <m/>
    <n v="0"/>
    <m/>
    <m/>
    <m/>
    <m/>
    <m/>
    <n v="0"/>
    <m/>
    <x v="196"/>
    <s v="OK"/>
    <s v="OK"/>
    <s v="一般会計"/>
    <m/>
    <m/>
    <m/>
    <n v="128"/>
    <s v="㎡"/>
    <m/>
    <s v="原野"/>
    <x v="1"/>
    <n v="0"/>
    <s v="行政財産"/>
    <n v="51085"/>
  </r>
  <r>
    <n v="90000527"/>
    <m/>
    <s v="下益城郡美里町栗崎1-2"/>
    <m/>
    <s v="環境衛生課"/>
    <x v="3"/>
    <x v="0"/>
    <x v="3"/>
    <s v="下益城都郡美里町栗崎字上山291"/>
    <s v="一括"/>
    <m/>
    <n v="0"/>
    <d v="1998-09-07T00:00:00"/>
    <n v="1998"/>
    <d v="1998-09-07T00:00:00"/>
    <n v="7613"/>
    <s v="再調達原価"/>
    <s v="土地台帳_x000a_（平成25年3月22日時点評価）"/>
    <n v="1"/>
    <m/>
    <n v="7613"/>
    <m/>
    <n v="0"/>
    <m/>
    <m/>
    <m/>
    <m/>
    <m/>
    <m/>
    <n v="0"/>
    <m/>
    <m/>
    <m/>
    <m/>
    <m/>
    <n v="0"/>
    <m/>
    <x v="197"/>
    <s v="OK"/>
    <s v="OK"/>
    <s v="一般会計"/>
    <m/>
    <m/>
    <m/>
    <n v="307"/>
    <s v="㎡"/>
    <m/>
    <s v="山林"/>
    <x v="1"/>
    <n v="0"/>
    <s v="行政財産"/>
    <n v="51086"/>
  </r>
  <r>
    <n v="90000528"/>
    <m/>
    <s v="下益城郡美里町栗崎1-2"/>
    <m/>
    <s v="環境衛生課"/>
    <x v="3"/>
    <x v="0"/>
    <x v="3"/>
    <s v="下益城都郡美里町栗崎字上山292"/>
    <s v="一括"/>
    <m/>
    <n v="0"/>
    <d v="1998-09-07T00:00:00"/>
    <n v="1998"/>
    <d v="1998-09-07T00:00:00"/>
    <n v="10068"/>
    <s v="再調達原価"/>
    <s v="土地台帳_x000a_（平成25年3月22日時点評価）"/>
    <n v="1"/>
    <m/>
    <n v="10068"/>
    <m/>
    <n v="0"/>
    <m/>
    <m/>
    <m/>
    <m/>
    <m/>
    <m/>
    <n v="0"/>
    <m/>
    <m/>
    <m/>
    <m/>
    <m/>
    <n v="0"/>
    <m/>
    <x v="198"/>
    <s v="OK"/>
    <s v="OK"/>
    <s v="一般会計"/>
    <m/>
    <m/>
    <m/>
    <n v="406"/>
    <s v="㎡"/>
    <m/>
    <s v="山林"/>
    <x v="1"/>
    <n v="0"/>
    <s v="行政財産"/>
    <n v="51087"/>
  </r>
  <r>
    <n v="90000529"/>
    <m/>
    <s v="下益城郡美里町栗崎1-2"/>
    <m/>
    <s v="環境衛生課"/>
    <x v="3"/>
    <x v="0"/>
    <x v="3"/>
    <s v="栗崎最終処分場　造成"/>
    <s v="一括"/>
    <m/>
    <n v="0"/>
    <d v="2015-03-26T00:00:00"/>
    <n v="2014"/>
    <d v="2015-03-26T00:00:00"/>
    <n v="29786999"/>
    <s v="取得原価"/>
    <s v="工事設計書"/>
    <n v="1"/>
    <m/>
    <n v="29786999"/>
    <m/>
    <n v="0"/>
    <m/>
    <m/>
    <m/>
    <m/>
    <m/>
    <m/>
    <n v="0"/>
    <m/>
    <m/>
    <m/>
    <m/>
    <m/>
    <n v="0"/>
    <m/>
    <x v="199"/>
    <s v="OK"/>
    <s v="OK"/>
    <s v="一般会計"/>
    <m/>
    <m/>
    <m/>
    <n v="1"/>
    <s v="式"/>
    <m/>
    <m/>
    <x v="1"/>
    <n v="0"/>
    <s v="行政財産"/>
    <m/>
  </r>
  <r>
    <n v="90000530"/>
    <m/>
    <s v="宇土市松山町3386"/>
    <m/>
    <s v="環境衛生課"/>
    <x v="4"/>
    <x v="0"/>
    <x v="0"/>
    <s v="宇土清掃センター 工場棟"/>
    <s v="一括"/>
    <s v="スチール鉄筋コンクリート造"/>
    <n v="38"/>
    <d v="1998-03-20T00:00:00"/>
    <n v="1997"/>
    <d v="1998-03-20T00:00:00"/>
    <n v="516545037"/>
    <s v="取得原価"/>
    <s v="工事設計書"/>
    <n v="1"/>
    <m/>
    <n v="265504167"/>
    <m/>
    <n v="0"/>
    <m/>
    <m/>
    <m/>
    <m/>
    <m/>
    <m/>
    <n v="13946715"/>
    <m/>
    <m/>
    <m/>
    <m/>
    <m/>
    <n v="13946715"/>
    <m/>
    <x v="200"/>
    <s v="OK"/>
    <s v="OK"/>
    <s v="一般会計"/>
    <m/>
    <m/>
    <m/>
    <n v="4093.34"/>
    <s v="㎡"/>
    <n v="5"/>
    <m/>
    <x v="1"/>
    <n v="264987585"/>
    <s v="行政財産"/>
    <m/>
  </r>
  <r>
    <n v="90000531"/>
    <m/>
    <s v="宇土市松山町3386"/>
    <m/>
    <s v="環境衛生課"/>
    <x v="4"/>
    <x v="0"/>
    <x v="0"/>
    <s v="宇土清掃センター 車庫棟"/>
    <s v="一括"/>
    <s v="プレハブ"/>
    <n v="31"/>
    <d v="1998-03-20T00:00:00"/>
    <n v="1997"/>
    <d v="1998-03-20T00:00:00"/>
    <n v="12703504"/>
    <s v="取得原価"/>
    <s v="工事設計書"/>
    <n v="1"/>
    <m/>
    <n v="5157634"/>
    <m/>
    <n v="0"/>
    <m/>
    <m/>
    <m/>
    <m/>
    <m/>
    <m/>
    <n v="419215"/>
    <m/>
    <m/>
    <m/>
    <m/>
    <m/>
    <n v="419215"/>
    <m/>
    <x v="201"/>
    <s v="OK"/>
    <s v="OK"/>
    <s v="一般会計"/>
    <m/>
    <m/>
    <m/>
    <n v="120"/>
    <s v="㎡"/>
    <n v="1"/>
    <m/>
    <x v="1"/>
    <n v="7965085"/>
    <s v="行政財産"/>
    <m/>
  </r>
  <r>
    <n v="90000532"/>
    <m/>
    <s v="宇土市松山町3386"/>
    <m/>
    <s v="環境衛生課"/>
    <x v="4"/>
    <x v="0"/>
    <x v="0"/>
    <s v="松山最終処分場 バルブ室"/>
    <s v="一括"/>
    <s v="コンクリート造"/>
    <n v="34"/>
    <d v="1995-02-01T00:00:00"/>
    <n v="1994"/>
    <d v="1995-02-01T00:00:00"/>
    <n v="3784334"/>
    <s v="取得原価"/>
    <s v="工事設計書"/>
    <n v="1"/>
    <m/>
    <n v="1400204"/>
    <m/>
    <n v="0"/>
    <m/>
    <m/>
    <m/>
    <m/>
    <m/>
    <m/>
    <n v="113530"/>
    <m/>
    <m/>
    <m/>
    <m/>
    <m/>
    <n v="113530"/>
    <m/>
    <x v="202"/>
    <s v="OK"/>
    <s v="OK"/>
    <s v="一般会計"/>
    <m/>
    <m/>
    <m/>
    <n v="6"/>
    <s v="㎡"/>
    <s v="地下1"/>
    <m/>
    <x v="1"/>
    <n v="2497660"/>
    <s v="行政財産"/>
    <m/>
  </r>
  <r>
    <n v="90000533"/>
    <m/>
    <s v="宇土市松山町3386"/>
    <m/>
    <s v="環境衛生課"/>
    <x v="4"/>
    <x v="0"/>
    <x v="0"/>
    <s v="松山最終処分場 ポンプ室"/>
    <s v="一括"/>
    <s v="コンクリート造"/>
    <n v="34"/>
    <d v="1995-02-01T00:00:00"/>
    <n v="1994"/>
    <d v="1995-02-01T00:00:00"/>
    <n v="3453344"/>
    <s v="取得原価"/>
    <s v="工事設計書"/>
    <n v="1"/>
    <m/>
    <n v="1277744"/>
    <m/>
    <n v="0"/>
    <m/>
    <m/>
    <m/>
    <m/>
    <m/>
    <m/>
    <n v="103600"/>
    <m/>
    <m/>
    <m/>
    <m/>
    <m/>
    <n v="103600"/>
    <m/>
    <x v="203"/>
    <s v="OK"/>
    <s v="OK"/>
    <s v="一般会計"/>
    <m/>
    <m/>
    <m/>
    <n v="8.8000000000000007"/>
    <s v="㎡"/>
    <n v="1"/>
    <m/>
    <x v="1"/>
    <n v="2279200"/>
    <s v="行政財産"/>
    <m/>
  </r>
  <r>
    <n v="90000534"/>
    <m/>
    <s v="宇土市松山町3386"/>
    <m/>
    <s v="環境衛生課"/>
    <x v="4"/>
    <x v="0"/>
    <x v="0"/>
    <s v="宇土清掃センター 工場棟　電気設備"/>
    <s v="一括"/>
    <m/>
    <n v="15"/>
    <d v="1998-03-20T00:00:00"/>
    <n v="1997"/>
    <d v="1998-03-20T00:00:00"/>
    <n v="11993831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9938313"/>
    <s v="行政財産"/>
    <m/>
  </r>
  <r>
    <n v="90000535"/>
    <m/>
    <s v="宇土市松山町3386"/>
    <m/>
    <s v="環境衛生課"/>
    <x v="4"/>
    <x v="0"/>
    <x v="0"/>
    <s v="宇土清掃センター 車庫棟　電気設備"/>
    <s v="一括"/>
    <m/>
    <n v="15"/>
    <d v="1998-03-20T00:00:00"/>
    <n v="1997"/>
    <d v="1998-03-20T00:00:00"/>
    <n v="120298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02983"/>
    <s v="行政財産"/>
    <m/>
  </r>
  <r>
    <n v="90000536"/>
    <m/>
    <s v="宇土市松山町3386"/>
    <m/>
    <s v="環境衛生課"/>
    <x v="4"/>
    <x v="0"/>
    <x v="0"/>
    <s v="宇土清掃センター 工場棟　機械装置"/>
    <s v="一括"/>
    <m/>
    <n v="15"/>
    <d v="1998-03-20T00:00:00"/>
    <n v="1997"/>
    <d v="1998-03-20T00:00:00"/>
    <n v="1290755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9075579"/>
    <s v="行政財産"/>
    <m/>
  </r>
  <r>
    <n v="90000537"/>
    <m/>
    <s v="宇土市松山町3386"/>
    <m/>
    <s v="環境衛生課"/>
    <x v="4"/>
    <x v="0"/>
    <x v="0"/>
    <s v="宇土清掃センター 配管"/>
    <s v="一括"/>
    <m/>
    <n v="15"/>
    <d v="1998-03-20T00:00:00"/>
    <n v="1997"/>
    <d v="1998-03-20T00:00:00"/>
    <n v="2449856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4498559"/>
    <s v="行政財産"/>
    <m/>
  </r>
  <r>
    <n v="90000538"/>
    <m/>
    <s v="宇土市松山町3386"/>
    <m/>
    <s v="環境衛生課"/>
    <x v="4"/>
    <x v="0"/>
    <x v="0"/>
    <s v="宇土清掃センター その他の電気設備"/>
    <s v="一括"/>
    <m/>
    <n v="15"/>
    <d v="1998-03-20T00:00:00"/>
    <n v="1997"/>
    <d v="1998-03-20T00:00:00"/>
    <n v="93611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361152"/>
    <s v="行政財産"/>
    <m/>
  </r>
  <r>
    <n v="90000539"/>
    <m/>
    <s v="宇土市松山町3386"/>
    <m/>
    <s v="環境衛生課"/>
    <x v="4"/>
    <x v="0"/>
    <x v="0"/>
    <s v="宇土清掃センター 受変電設備(電気設備)"/>
    <s v="一括"/>
    <m/>
    <n v="15"/>
    <d v="1998-03-20T00:00:00"/>
    <n v="1997"/>
    <d v="1998-03-20T00:00:00"/>
    <n v="760751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6075118"/>
    <s v="行政財産"/>
    <m/>
  </r>
  <r>
    <n v="90000540"/>
    <m/>
    <s v="宇土市松山町3386"/>
    <m/>
    <s v="環境衛生課"/>
    <x v="4"/>
    <x v="0"/>
    <x v="0"/>
    <s v="宇土清掃センター 440Vロードセンター(電気設備)"/>
    <s v="一括"/>
    <m/>
    <n v="15"/>
    <d v="1998-03-20T00:00:00"/>
    <n v="1997"/>
    <d v="1998-03-20T00:00:00"/>
    <n v="94944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9494451"/>
    <s v="行政財産"/>
    <m/>
  </r>
  <r>
    <n v="90000541"/>
    <m/>
    <s v="宇土市松山町3386"/>
    <m/>
    <s v="環境衛生課"/>
    <x v="4"/>
    <x v="0"/>
    <x v="0"/>
    <s v="宇土清掃センター 220Vロードセンター(電気設備)"/>
    <s v="一括"/>
    <m/>
    <n v="15"/>
    <d v="1998-03-20T00:00:00"/>
    <n v="1997"/>
    <d v="1998-03-20T00:00:00"/>
    <n v="716128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161279"/>
    <s v="行政財産"/>
    <m/>
  </r>
  <r>
    <n v="90000542"/>
    <m/>
    <s v="宇土市松山町3386"/>
    <m/>
    <s v="環境衛生課"/>
    <x v="4"/>
    <x v="0"/>
    <x v="0"/>
    <s v="宇土清掃センター 風道及び煙道(通風設備)"/>
    <s v="一括"/>
    <m/>
    <n v="15"/>
    <d v="1998-03-20T00:00:00"/>
    <n v="1997"/>
    <d v="1998-03-20T00:00:00"/>
    <n v="3903980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039799"/>
    <s v="行政財産"/>
    <m/>
  </r>
  <r>
    <n v="90000543"/>
    <m/>
    <s v="宇土市松山町3386"/>
    <m/>
    <s v="環境衛生課"/>
    <x v="4"/>
    <x v="0"/>
    <x v="1"/>
    <s v="宇土清掃センター トラックスケールピット(受入供給設備)"/>
    <s v="一括"/>
    <m/>
    <n v="17"/>
    <d v="1998-03-20T00:00:00"/>
    <n v="1997"/>
    <d v="1998-03-20T00:00:00"/>
    <n v="70797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07974"/>
    <s v="行政財産"/>
    <m/>
  </r>
  <r>
    <n v="90000544"/>
    <m/>
    <s v="宇土市松山町3386"/>
    <m/>
    <s v="環境衛生課"/>
    <x v="4"/>
    <x v="0"/>
    <x v="1"/>
    <s v="宇土清掃センター ごみピット(受入供給設備)"/>
    <s v="一括"/>
    <m/>
    <n v="17"/>
    <d v="1998-03-20T00:00:00"/>
    <n v="1997"/>
    <d v="1998-03-20T00:00:00"/>
    <n v="166523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6652352"/>
    <s v="行政財産"/>
    <m/>
  </r>
  <r>
    <n v="90000545"/>
    <m/>
    <s v="宇土市松山町3386"/>
    <m/>
    <s v="環境衛生課"/>
    <x v="4"/>
    <x v="0"/>
    <x v="1"/>
    <s v="宇土清掃センター ごみ計量機(受入供給設備)"/>
    <s v="一括"/>
    <m/>
    <n v="17"/>
    <d v="1998-03-20T00:00:00"/>
    <n v="1997"/>
    <d v="1998-03-20T00:00:00"/>
    <n v="190316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031658"/>
    <s v="行政財産"/>
    <m/>
  </r>
  <r>
    <n v="90000546"/>
    <m/>
    <s v="宇土市松山町3386"/>
    <m/>
    <s v="環境衛生課"/>
    <x v="4"/>
    <x v="0"/>
    <x v="1"/>
    <s v="宇土清掃センター ダンピングボックス(受入供給設備)"/>
    <s v="一括"/>
    <m/>
    <n v="17"/>
    <d v="1998-03-20T00:00:00"/>
    <n v="1997"/>
    <d v="1998-03-20T00:00:00"/>
    <n v="70033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003314"/>
    <s v="行政財産"/>
    <m/>
  </r>
  <r>
    <n v="90000547"/>
    <m/>
    <s v="宇土市松山町3386"/>
    <m/>
    <s v="環境衛生課"/>
    <x v="4"/>
    <x v="0"/>
    <x v="1"/>
    <s v="宇土清掃センター 煙突(通風設備)"/>
    <s v="一括"/>
    <s v="鉄筋コンクリート造"/>
    <n v="35"/>
    <d v="1998-03-20T00:00:00"/>
    <n v="1997"/>
    <d v="1998-03-20T00:00:00"/>
    <n v="149475916"/>
    <s v="取得原価"/>
    <s v="工事設計書"/>
    <n v="1"/>
    <m/>
    <n v="71449498"/>
    <m/>
    <n v="0"/>
    <m/>
    <m/>
    <m/>
    <m/>
    <m/>
    <m/>
    <n v="4334801"/>
    <m/>
    <m/>
    <m/>
    <m/>
    <m/>
    <n v="4334801"/>
    <m/>
    <x v="204"/>
    <s v="OK"/>
    <s v="OK"/>
    <s v="一般会計"/>
    <m/>
    <m/>
    <m/>
    <n v="1"/>
    <s v="箇所"/>
    <m/>
    <m/>
    <x v="1"/>
    <n v="82361219"/>
    <s v="行政財産"/>
    <m/>
  </r>
  <r>
    <n v="90000548"/>
    <m/>
    <s v="宇土市松山町3386"/>
    <m/>
    <s v="環境衛生課"/>
    <x v="4"/>
    <x v="0"/>
    <x v="1"/>
    <s v="宇土清掃センター 流動媒体貯留槽（20㎥）(灰出し設備)　No.1"/>
    <s v="一括"/>
    <s v="鋼鉄製"/>
    <n v="15"/>
    <d v="1998-03-20T00:00:00"/>
    <n v="1997"/>
    <d v="1998-03-20T00:00:00"/>
    <n v="614016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40161"/>
    <s v="行政財産"/>
    <m/>
  </r>
  <r>
    <n v="90000549"/>
    <m/>
    <s v="宇土市松山町3386"/>
    <m/>
    <s v="環境衛生課"/>
    <x v="4"/>
    <x v="0"/>
    <x v="1"/>
    <s v="宇土清掃センター 流動媒体貯留槽（20㎥）(灰出し設備)　No.2"/>
    <s v="一括"/>
    <s v="鋼鉄製"/>
    <n v="15"/>
    <d v="1998-03-20T00:00:00"/>
    <n v="1997"/>
    <d v="1998-03-20T00:00:00"/>
    <n v="614016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40161"/>
    <s v="行政財産"/>
    <m/>
  </r>
  <r>
    <n v="90000550"/>
    <m/>
    <s v="宇土市松山町3386"/>
    <m/>
    <s v="環境衛生課"/>
    <x v="4"/>
    <x v="0"/>
    <x v="1"/>
    <s v="宇土清掃センター 流動媒体予備貯留槽（4㎥）(灰出し設備)　No.1"/>
    <s v="一括"/>
    <s v="鋼鉄製"/>
    <n v="15"/>
    <d v="1998-03-20T00:00:00"/>
    <n v="1997"/>
    <d v="1998-03-20T00:00:00"/>
    <n v="157626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76267"/>
    <s v="行政財産"/>
    <m/>
  </r>
  <r>
    <n v="90000551"/>
    <m/>
    <s v="宇土市松山町3386"/>
    <m/>
    <s v="環境衛生課"/>
    <x v="4"/>
    <x v="0"/>
    <x v="1"/>
    <s v="宇土清掃センター 流動媒体予備貯留槽（4㎥）(灰出し設備)　No.2"/>
    <s v="一括"/>
    <s v="鋼鉄製"/>
    <n v="15"/>
    <d v="1998-03-20T00:00:00"/>
    <n v="1997"/>
    <d v="1998-03-20T00:00:00"/>
    <n v="157626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76266"/>
    <s v="行政財産"/>
    <m/>
  </r>
  <r>
    <n v="90000552"/>
    <m/>
    <s v="宇土市松山町3386"/>
    <m/>
    <s v="環境衛生課"/>
    <x v="4"/>
    <x v="0"/>
    <x v="1"/>
    <s v="宇土清掃センター 流動媒体供給槽(灰出し設備)　No.1"/>
    <s v="一括"/>
    <s v="鋼鉄製"/>
    <n v="15"/>
    <d v="1998-03-20T00:00:00"/>
    <n v="1997"/>
    <d v="1998-03-20T00:00:00"/>
    <n v="12532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3258"/>
    <s v="行政財産"/>
    <m/>
  </r>
  <r>
    <n v="90000553"/>
    <m/>
    <s v="宇土市松山町3386"/>
    <m/>
    <s v="環境衛生課"/>
    <x v="4"/>
    <x v="0"/>
    <x v="1"/>
    <s v="宇土清掃センター 流動媒体供給槽(灰出し設備)　No.2"/>
    <s v="一括"/>
    <s v="鋼鉄製"/>
    <n v="15"/>
    <d v="1998-03-20T00:00:00"/>
    <n v="1997"/>
    <d v="1998-03-20T00:00:00"/>
    <n v="125325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3257"/>
    <s v="行政財産"/>
    <m/>
  </r>
  <r>
    <n v="90000554"/>
    <m/>
    <s v="宇土市松山町3386"/>
    <m/>
    <s v="環境衛生課"/>
    <x v="4"/>
    <x v="0"/>
    <x v="1"/>
    <s v="宇土清掃センター ダスト貯留槽(灰出し設備)"/>
    <s v="一括"/>
    <s v="鋼鉄製"/>
    <n v="15"/>
    <d v="1998-03-20T00:00:00"/>
    <n v="1997"/>
    <d v="1998-03-20T00:00:00"/>
    <n v="1141313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13130"/>
    <s v="行政財産"/>
    <m/>
  </r>
  <r>
    <n v="90000555"/>
    <m/>
    <s v="宇土市松山町3386"/>
    <m/>
    <s v="環境衛生課"/>
    <x v="4"/>
    <x v="0"/>
    <x v="1"/>
    <s v="宇土清掃センター 薬剤貯留槽(灰出し設備)"/>
    <s v="一括"/>
    <s v="鋼鉄製"/>
    <n v="15"/>
    <d v="1998-03-20T00:00:00"/>
    <n v="1997"/>
    <d v="1998-03-20T00:00:00"/>
    <n v="736367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363678"/>
    <s v="行政財産"/>
    <m/>
  </r>
  <r>
    <n v="90000556"/>
    <m/>
    <s v="宇土市松山町3386"/>
    <m/>
    <s v="環境衛生課"/>
    <x v="4"/>
    <x v="0"/>
    <x v="1"/>
    <s v="宇土清掃センター 加湿水タンク(灰出し設備)"/>
    <s v="一括"/>
    <m/>
    <n v="17"/>
    <d v="1998-03-20T00:00:00"/>
    <n v="1997"/>
    <d v="1998-03-20T00:00:00"/>
    <n v="26390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39005"/>
    <s v="行政財産"/>
    <m/>
  </r>
  <r>
    <n v="90000557"/>
    <m/>
    <s v="宇土市松山町3386"/>
    <m/>
    <s v="環境衛生課"/>
    <x v="4"/>
    <x v="0"/>
    <x v="1"/>
    <s v="宇土清掃センター 噴射水槽及びプラント受水槽(給水設備)"/>
    <s v="一括"/>
    <s v="鋼鉄製"/>
    <n v="15"/>
    <d v="1998-03-20T00:00:00"/>
    <n v="1997"/>
    <d v="1998-03-20T00:00:00"/>
    <n v="75018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501894"/>
    <s v="行政財産"/>
    <m/>
  </r>
  <r>
    <n v="90000558"/>
    <m/>
    <s v="宇土市松山町3386"/>
    <m/>
    <s v="環境衛生課"/>
    <x v="4"/>
    <x v="0"/>
    <x v="1"/>
    <s v="宇土清掃センター ピット排水貯留槽(排水処理設備)"/>
    <s v="一括"/>
    <s v="鋼鉄製"/>
    <n v="15"/>
    <d v="1998-03-20T00:00:00"/>
    <n v="1997"/>
    <d v="1998-03-20T00:00:00"/>
    <n v="139594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95947"/>
    <s v="行政財産"/>
    <m/>
  </r>
  <r>
    <n v="90000559"/>
    <m/>
    <s v="宇土市松山町3386"/>
    <m/>
    <s v="環境衛生課"/>
    <x v="4"/>
    <x v="0"/>
    <x v="1"/>
    <s v="宇土清掃センター ろ液貯留槽(排水処理設備)"/>
    <s v="一括"/>
    <s v="鋼鉄製"/>
    <n v="15"/>
    <d v="1998-03-20T00:00:00"/>
    <n v="1997"/>
    <d v="1998-03-20T00:00:00"/>
    <n v="155017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50175"/>
    <s v="行政財産"/>
    <m/>
  </r>
  <r>
    <n v="90000560"/>
    <m/>
    <s v="宇土市松山町3386"/>
    <m/>
    <s v="環境衛生課"/>
    <x v="4"/>
    <x v="0"/>
    <x v="1"/>
    <s v="宇土清掃センター 手動洗車場"/>
    <s v="一括"/>
    <s v="コンクリート舗装"/>
    <n v="15"/>
    <d v="1998-03-20T00:00:00"/>
    <n v="1997"/>
    <d v="1998-03-20T00:00:00"/>
    <n v="289706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897061"/>
    <s v="行政財産"/>
    <m/>
  </r>
  <r>
    <n v="90000561"/>
    <m/>
    <s v="宇土市松山町3386"/>
    <m/>
    <s v="環境衛生課"/>
    <x v="4"/>
    <x v="0"/>
    <x v="1"/>
    <s v="宇土清掃センター スクリーン(排水処理設備)"/>
    <s v="一括"/>
    <m/>
    <n v="17"/>
    <d v="1998-03-20T00:00:00"/>
    <n v="1997"/>
    <d v="1998-03-20T00:00:00"/>
    <n v="304612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46128"/>
    <s v="行政財産"/>
    <m/>
  </r>
  <r>
    <n v="90000562"/>
    <m/>
    <s v="宇土市松山町3386"/>
    <m/>
    <s v="環境衛生課"/>
    <x v="4"/>
    <x v="0"/>
    <x v="1"/>
    <s v="宇土清掃センター 凝集沈殿槽(排水処理設備)"/>
    <s v="一括"/>
    <s v="鋼鉄製"/>
    <n v="15"/>
    <d v="1998-03-20T00:00:00"/>
    <n v="1997"/>
    <d v="1998-03-20T00:00:00"/>
    <n v="461306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13059"/>
    <s v="行政財産"/>
    <m/>
  </r>
  <r>
    <n v="90000563"/>
    <m/>
    <s v="宇土市松山町3386"/>
    <m/>
    <s v="環境衛生課"/>
    <x v="4"/>
    <x v="0"/>
    <x v="1"/>
    <s v="宇土清掃センター ｐH調整剤槽(排水処理設備)"/>
    <s v="一括"/>
    <s v="鋼鉄製"/>
    <n v="15"/>
    <d v="1998-03-20T00:00:00"/>
    <n v="1997"/>
    <d v="1998-03-20T00:00:00"/>
    <n v="51167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11676"/>
    <s v="行政財産"/>
    <m/>
  </r>
  <r>
    <n v="90000564"/>
    <m/>
    <s v="宇土市松山町3386"/>
    <m/>
    <s v="環境衛生課"/>
    <x v="4"/>
    <x v="0"/>
    <x v="1"/>
    <s v="宇土清掃センター 油水分離槽"/>
    <s v="一括"/>
    <s v="鋼鉄製"/>
    <n v="15"/>
    <d v="1998-03-20T00:00:00"/>
    <n v="1997"/>
    <d v="1998-03-20T00:00:00"/>
    <n v="13894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89423"/>
    <s v="行政財産"/>
    <m/>
  </r>
  <r>
    <n v="90000565"/>
    <m/>
    <s v="宇土市松山町3386"/>
    <m/>
    <s v="環境衛生課"/>
    <x v="4"/>
    <x v="0"/>
    <x v="1"/>
    <s v="宇土清掃センター 外構　電気設備"/>
    <s v="一括"/>
    <m/>
    <n v="17"/>
    <d v="1998-03-20T00:00:00"/>
    <n v="1997"/>
    <d v="1998-03-20T00:00:00"/>
    <n v="1164774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647741"/>
    <s v="行政財産"/>
    <m/>
  </r>
  <r>
    <n v="90000566"/>
    <m/>
    <s v="宇土市松山町3386"/>
    <m/>
    <s v="環境衛生課"/>
    <x v="4"/>
    <x v="0"/>
    <x v="1"/>
    <s v="宇土清掃センター 調整池"/>
    <s v="一括"/>
    <s v="コンクリート造"/>
    <n v="40"/>
    <d v="1998-03-20T00:00:00"/>
    <n v="1997"/>
    <d v="1998-03-20T00:00:00"/>
    <n v="79870210"/>
    <s v="取得原価"/>
    <s v="工事設計書"/>
    <n v="1"/>
    <m/>
    <n v="43928620"/>
    <m/>
    <n v="0"/>
    <m/>
    <m/>
    <m/>
    <m/>
    <m/>
    <m/>
    <n v="1996755"/>
    <m/>
    <m/>
    <m/>
    <m/>
    <m/>
    <n v="1996755"/>
    <m/>
    <x v="205"/>
    <s v="OK"/>
    <s v="OK"/>
    <s v="一般会計"/>
    <m/>
    <m/>
    <m/>
    <n v="1"/>
    <s v="式"/>
    <m/>
    <m/>
    <x v="1"/>
    <n v="37938345"/>
    <s v="行政財産"/>
    <m/>
  </r>
  <r>
    <n v="90000567"/>
    <m/>
    <s v="宇土市松山町3386"/>
    <m/>
    <s v="環境衛生課"/>
    <x v="4"/>
    <x v="0"/>
    <x v="1"/>
    <s v="宇土清掃センター 搬入道路"/>
    <s v="一括"/>
    <s v="コンクリート舗装"/>
    <n v="15"/>
    <d v="1998-03-20T00:00:00"/>
    <n v="1997"/>
    <d v="1998-03-20T00:00:00"/>
    <n v="4248328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792"/>
    <s v="㎡"/>
    <m/>
    <m/>
    <x v="1"/>
    <n v="42483284"/>
    <s v="行政財産"/>
    <m/>
  </r>
  <r>
    <n v="90000568"/>
    <m/>
    <s v="宇土市松山町3386"/>
    <m/>
    <s v="環境衛生課"/>
    <x v="4"/>
    <x v="0"/>
    <x v="1"/>
    <s v="宇土清掃センター 構内道路"/>
    <s v="一括"/>
    <s v="アスファルト舗装"/>
    <n v="10"/>
    <d v="1998-03-20T00:00:00"/>
    <n v="1997"/>
    <d v="1998-03-20T00:00:00"/>
    <n v="180326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329"/>
    <s v="㎡"/>
    <m/>
    <m/>
    <x v="1"/>
    <n v="18032694"/>
    <s v="行政財産"/>
    <m/>
  </r>
  <r>
    <n v="90000569"/>
    <m/>
    <s v="宇土市松山町3386"/>
    <m/>
    <s v="環境衛生課"/>
    <x v="4"/>
    <x v="0"/>
    <x v="1"/>
    <s v="宇土清掃センター 駐車場"/>
    <s v="一括"/>
    <s v="アスファルト舗装"/>
    <n v="10"/>
    <d v="1998-03-20T00:00:00"/>
    <n v="1997"/>
    <d v="1998-03-20T00:00:00"/>
    <n v="92448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73"/>
    <s v="㎡"/>
    <m/>
    <m/>
    <x v="1"/>
    <n v="924481"/>
    <s v="行政財産"/>
    <m/>
  </r>
  <r>
    <n v="90000570"/>
    <m/>
    <s v="宇土市松山町3386"/>
    <m/>
    <s v="環境衛生課"/>
    <x v="4"/>
    <x v="0"/>
    <x v="1"/>
    <s v="宇土清掃センター 場内排水設備"/>
    <s v="一括"/>
    <m/>
    <n v="40"/>
    <d v="1998-03-20T00:00:00"/>
    <n v="1997"/>
    <d v="1998-03-20T00:00:00"/>
    <n v="24622107"/>
    <s v="取得原価"/>
    <s v="工事設計書"/>
    <n v="1"/>
    <m/>
    <n v="13542171"/>
    <m/>
    <n v="0"/>
    <m/>
    <m/>
    <m/>
    <m/>
    <m/>
    <m/>
    <n v="615552"/>
    <m/>
    <m/>
    <m/>
    <m/>
    <m/>
    <n v="615552"/>
    <m/>
    <x v="206"/>
    <s v="OK"/>
    <s v="OK"/>
    <s v="一般会計"/>
    <m/>
    <m/>
    <m/>
    <n v="1"/>
    <s v="式"/>
    <m/>
    <m/>
    <x v="1"/>
    <n v="11695488"/>
    <s v="行政財産"/>
    <m/>
  </r>
  <r>
    <n v="90000571"/>
    <m/>
    <s v="宇土市松山町3386"/>
    <m/>
    <s v="環境衛生課"/>
    <x v="4"/>
    <x v="0"/>
    <x v="1"/>
    <s v="宇土清掃センター 植栽芝張"/>
    <s v="一括"/>
    <m/>
    <n v="40"/>
    <d v="1998-03-20T00:00:00"/>
    <n v="1997"/>
    <d v="1998-03-20T00:00:00"/>
    <n v="7247975"/>
    <s v="取得原価"/>
    <s v="工事設計書"/>
    <n v="1"/>
    <m/>
    <n v="3986393"/>
    <m/>
    <n v="0"/>
    <m/>
    <m/>
    <m/>
    <m/>
    <m/>
    <m/>
    <n v="181199"/>
    <m/>
    <m/>
    <m/>
    <m/>
    <m/>
    <n v="181199"/>
    <m/>
    <x v="207"/>
    <s v="OK"/>
    <s v="OK"/>
    <s v="一般会計"/>
    <m/>
    <m/>
    <m/>
    <n v="1"/>
    <s v="式"/>
    <m/>
    <m/>
    <x v="1"/>
    <n v="3442781"/>
    <s v="行政財産"/>
    <m/>
  </r>
  <r>
    <n v="90000572"/>
    <m/>
    <s v="宇土市松山町3386"/>
    <m/>
    <s v="環境衛生課"/>
    <x v="4"/>
    <x v="0"/>
    <x v="1"/>
    <s v="宇土清掃センター 門扉"/>
    <s v="一括"/>
    <m/>
    <n v="10"/>
    <d v="1998-03-20T00:00:00"/>
    <n v="1997"/>
    <d v="1998-03-20T00:00:00"/>
    <n v="10726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箇所"/>
    <m/>
    <m/>
    <x v="1"/>
    <n v="1072624"/>
    <s v="行政財産"/>
    <m/>
  </r>
  <r>
    <n v="90000573"/>
    <m/>
    <s v="宇土市松山町3386"/>
    <m/>
    <s v="環境衛生課"/>
    <x v="4"/>
    <x v="0"/>
    <x v="1"/>
    <s v="宇土清掃センター ネットフェンス"/>
    <s v="一括"/>
    <m/>
    <n v="10"/>
    <d v="1998-03-20T00:00:00"/>
    <n v="1997"/>
    <d v="1998-03-20T00:00:00"/>
    <n v="36098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53"/>
    <s v="m"/>
    <m/>
    <m/>
    <x v="1"/>
    <n v="3609850"/>
    <s v="行政財産"/>
    <m/>
  </r>
  <r>
    <n v="90000574"/>
    <m/>
    <s v="宇土市松山町3386"/>
    <m/>
    <s v="環境衛生課"/>
    <x v="4"/>
    <x v="0"/>
    <x v="1"/>
    <s v="宇土清掃センター 外灯"/>
    <s v="一括"/>
    <m/>
    <n v="10"/>
    <d v="1998-03-20T00:00:00"/>
    <n v="1997"/>
    <d v="1998-03-20T00:00:00"/>
    <n v="658702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587022"/>
    <s v="行政財産"/>
    <m/>
  </r>
  <r>
    <n v="90000575"/>
    <m/>
    <s v="宇土市松山町3386"/>
    <m/>
    <s v="環境衛生課"/>
    <x v="4"/>
    <x v="0"/>
    <x v="1"/>
    <s v="松山最終処分場 擁壁流出防止（外周法面）"/>
    <s v="一括"/>
    <m/>
    <n v="40"/>
    <d v="1995-02-01T00:00:00"/>
    <n v="1994"/>
    <d v="1995-02-01T00:00:00"/>
    <n v="118696677"/>
    <s v="取得原価"/>
    <s v="工事設計書"/>
    <n v="1"/>
    <m/>
    <n v="56380941"/>
    <m/>
    <n v="0"/>
    <m/>
    <m/>
    <m/>
    <m/>
    <m/>
    <m/>
    <n v="2967416"/>
    <m/>
    <m/>
    <m/>
    <m/>
    <m/>
    <n v="2967416"/>
    <m/>
    <x v="208"/>
    <s v="OK"/>
    <s v="OK"/>
    <s v="一般会計"/>
    <m/>
    <m/>
    <m/>
    <n v="1"/>
    <s v="式"/>
    <m/>
    <m/>
    <x v="1"/>
    <n v="65283152"/>
    <s v="行政財産"/>
    <m/>
  </r>
  <r>
    <n v="90000576"/>
    <m/>
    <s v="宇土市松山町3386"/>
    <m/>
    <s v="環境衛生課"/>
    <x v="4"/>
    <x v="0"/>
    <x v="1"/>
    <s v="松山最終処分場 遮水シート"/>
    <s v="一括"/>
    <s v="ゴム製"/>
    <n v="10"/>
    <d v="1995-02-01T00:00:00"/>
    <n v="1994"/>
    <d v="1995-02-01T00:00:00"/>
    <n v="9356768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719"/>
    <s v="㎡"/>
    <m/>
    <m/>
    <x v="1"/>
    <n v="93567682"/>
    <s v="行政財産"/>
    <m/>
  </r>
  <r>
    <n v="90000577"/>
    <m/>
    <s v="宇土市松山町3386"/>
    <m/>
    <s v="環境衛生課"/>
    <x v="4"/>
    <x v="0"/>
    <x v="1"/>
    <s v="松山最終処分場 管渠布設"/>
    <s v="一括"/>
    <m/>
    <n v="50"/>
    <d v="1995-02-01T00:00:00"/>
    <n v="1994"/>
    <d v="1995-02-01T00:00:00"/>
    <n v="6311954"/>
    <s v="取得原価"/>
    <s v="工事設計書"/>
    <n v="1"/>
    <m/>
    <n v="3660935"/>
    <m/>
    <n v="0"/>
    <m/>
    <m/>
    <m/>
    <m/>
    <m/>
    <m/>
    <n v="126239"/>
    <m/>
    <m/>
    <m/>
    <m/>
    <m/>
    <n v="126239"/>
    <m/>
    <x v="209"/>
    <s v="OK"/>
    <s v="OK"/>
    <s v="一般会計"/>
    <m/>
    <m/>
    <m/>
    <n v="1"/>
    <s v="式"/>
    <m/>
    <m/>
    <x v="1"/>
    <n v="2777258"/>
    <s v="行政財産"/>
    <m/>
  </r>
  <r>
    <n v="90000578"/>
    <m/>
    <s v="宇土市松山町3386"/>
    <m/>
    <s v="環境衛生課"/>
    <x v="4"/>
    <x v="0"/>
    <x v="1"/>
    <s v="松山最終処分場 雨水集排水施設"/>
    <s v="一括"/>
    <m/>
    <n v="40"/>
    <d v="1995-02-01T00:00:00"/>
    <n v="1994"/>
    <d v="1995-02-01T00:00:00"/>
    <n v="17888930"/>
    <s v="取得原価"/>
    <s v="工事設計書"/>
    <n v="1"/>
    <m/>
    <n v="8497247"/>
    <m/>
    <n v="0"/>
    <m/>
    <m/>
    <m/>
    <m/>
    <m/>
    <m/>
    <n v="447223"/>
    <m/>
    <m/>
    <m/>
    <m/>
    <m/>
    <n v="447223"/>
    <m/>
    <x v="210"/>
    <s v="OK"/>
    <s v="OK"/>
    <s v="一般会計"/>
    <m/>
    <m/>
    <m/>
    <n v="1"/>
    <s v="式"/>
    <m/>
    <m/>
    <x v="1"/>
    <n v="9838906"/>
    <s v="行政財産"/>
    <m/>
  </r>
  <r>
    <n v="90000579"/>
    <m/>
    <s v="宇土市松山町3386"/>
    <m/>
    <s v="環境衛生課"/>
    <x v="4"/>
    <x v="0"/>
    <x v="1"/>
    <s v="松山最終処分場 地下水集水施設"/>
    <s v="一括"/>
    <m/>
    <n v="40"/>
    <d v="1995-02-01T00:00:00"/>
    <n v="1994"/>
    <d v="1995-02-01T00:00:00"/>
    <n v="3795622"/>
    <s v="取得原価"/>
    <s v="工事設計書"/>
    <n v="1"/>
    <m/>
    <n v="1802932"/>
    <m/>
    <n v="0"/>
    <m/>
    <m/>
    <m/>
    <m/>
    <m/>
    <m/>
    <n v="94890"/>
    <m/>
    <m/>
    <m/>
    <m/>
    <m/>
    <n v="94890"/>
    <m/>
    <x v="211"/>
    <s v="OK"/>
    <s v="OK"/>
    <s v="一般会計"/>
    <m/>
    <m/>
    <m/>
    <n v="1"/>
    <s v="式"/>
    <m/>
    <m/>
    <x v="1"/>
    <n v="2087580"/>
    <s v="行政財産"/>
    <m/>
  </r>
  <r>
    <n v="90000580"/>
    <m/>
    <s v="宇土市松山町3386"/>
    <m/>
    <s v="環境衛生課"/>
    <x v="4"/>
    <x v="0"/>
    <x v="1"/>
    <s v="松山最終処分場 発生ガス処理施設"/>
    <s v="一括"/>
    <m/>
    <n v="40"/>
    <d v="1995-02-01T00:00:00"/>
    <n v="1994"/>
    <d v="1995-02-01T00:00:00"/>
    <n v="4689408"/>
    <s v="取得原価"/>
    <s v="工事設計書"/>
    <n v="1"/>
    <m/>
    <n v="2227473"/>
    <m/>
    <n v="0"/>
    <m/>
    <m/>
    <m/>
    <m/>
    <m/>
    <m/>
    <n v="117235"/>
    <m/>
    <m/>
    <m/>
    <m/>
    <m/>
    <n v="117235"/>
    <m/>
    <x v="212"/>
    <s v="OK"/>
    <s v="OK"/>
    <s v="一般会計"/>
    <m/>
    <m/>
    <m/>
    <n v="1"/>
    <s v="式"/>
    <m/>
    <m/>
    <x v="1"/>
    <n v="2579170"/>
    <s v="行政財産"/>
    <m/>
  </r>
  <r>
    <n v="90000581"/>
    <m/>
    <s v="宇土市松山町3386"/>
    <m/>
    <s v="環境衛生課"/>
    <x v="4"/>
    <x v="0"/>
    <x v="1"/>
    <s v="松山最終処分場 飛散防止フェンス"/>
    <s v="一括"/>
    <s v="金属製"/>
    <n v="10"/>
    <d v="1995-02-01T00:00:00"/>
    <n v="1994"/>
    <d v="1995-02-01T00:00:00"/>
    <n v="142429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66"/>
    <s v="m"/>
    <m/>
    <m/>
    <x v="1"/>
    <n v="1424296"/>
    <s v="行政財産"/>
    <m/>
  </r>
  <r>
    <n v="90000582"/>
    <m/>
    <s v="宇土市松山町3386"/>
    <m/>
    <s v="環境衛生課"/>
    <x v="4"/>
    <x v="0"/>
    <x v="1"/>
    <s v="松山最終処分場 外周フェンス"/>
    <s v="一括"/>
    <s v="金属製"/>
    <n v="10"/>
    <d v="1995-02-01T00:00:00"/>
    <n v="1994"/>
    <d v="1995-02-01T00:00:00"/>
    <n v="116682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23.5"/>
    <s v="m"/>
    <m/>
    <m/>
    <x v="1"/>
    <n v="11668287"/>
    <s v="行政財産"/>
    <m/>
  </r>
  <r>
    <n v="90000583"/>
    <m/>
    <s v="宇土市松山町3386"/>
    <m/>
    <s v="環境衛生課"/>
    <x v="4"/>
    <x v="0"/>
    <x v="1"/>
    <s v="松山最終処分場 観測井"/>
    <s v="一括"/>
    <m/>
    <n v="40"/>
    <d v="1995-02-01T00:00:00"/>
    <n v="1994"/>
    <d v="1995-02-01T00:00:00"/>
    <n v="2673438"/>
    <s v="取得原価"/>
    <s v="工事設計書"/>
    <n v="1"/>
    <m/>
    <n v="1269903"/>
    <m/>
    <n v="0"/>
    <m/>
    <m/>
    <m/>
    <m/>
    <m/>
    <m/>
    <n v="66835"/>
    <m/>
    <m/>
    <m/>
    <m/>
    <m/>
    <n v="66835"/>
    <m/>
    <x v="213"/>
    <s v="OK"/>
    <s v="OK"/>
    <s v="一般会計"/>
    <m/>
    <m/>
    <m/>
    <n v="3"/>
    <s v="箇所"/>
    <m/>
    <m/>
    <x v="1"/>
    <n v="1470370"/>
    <s v="行政財産"/>
    <m/>
  </r>
  <r>
    <n v="90000584"/>
    <m/>
    <s v="宇土市松山町3386"/>
    <m/>
    <s v="環境衛生課"/>
    <x v="4"/>
    <x v="0"/>
    <x v="1"/>
    <s v="松山最終処分場 調整池"/>
    <s v="一括"/>
    <s v="コンクリート造"/>
    <n v="40"/>
    <d v="1995-02-01T00:00:00"/>
    <n v="1994"/>
    <d v="1995-02-01T00:00:00"/>
    <n v="28590350"/>
    <s v="取得原価"/>
    <s v="工事設計書"/>
    <n v="1"/>
    <m/>
    <n v="13580432"/>
    <m/>
    <n v="0"/>
    <m/>
    <m/>
    <m/>
    <m/>
    <m/>
    <m/>
    <n v="714758"/>
    <m/>
    <m/>
    <m/>
    <m/>
    <m/>
    <n v="714758"/>
    <m/>
    <x v="214"/>
    <s v="OK"/>
    <s v="OK"/>
    <s v="一般会計"/>
    <m/>
    <m/>
    <m/>
    <n v="1"/>
    <s v="式"/>
    <m/>
    <m/>
    <x v="1"/>
    <n v="15724676"/>
    <s v="行政財産"/>
    <m/>
  </r>
  <r>
    <n v="90000585"/>
    <m/>
    <s v="宇土市松山町3386"/>
    <m/>
    <s v="環境衛生課"/>
    <x v="4"/>
    <x v="0"/>
    <x v="1"/>
    <s v="松山最終処分場 浸出水放流施設"/>
    <s v="一括"/>
    <m/>
    <n v="40"/>
    <d v="1995-02-01T00:00:00"/>
    <n v="1994"/>
    <d v="1995-02-01T00:00:00"/>
    <n v="49587321"/>
    <s v="取得原価"/>
    <s v="工事設計書"/>
    <n v="1"/>
    <m/>
    <n v="23553978"/>
    <m/>
    <n v="0"/>
    <m/>
    <m/>
    <m/>
    <m/>
    <m/>
    <m/>
    <n v="1239683"/>
    <m/>
    <m/>
    <m/>
    <m/>
    <m/>
    <n v="1239683"/>
    <m/>
    <x v="215"/>
    <s v="OK"/>
    <s v="OK"/>
    <s v="一般会計"/>
    <m/>
    <m/>
    <m/>
    <n v="1"/>
    <s v="式"/>
    <m/>
    <m/>
    <x v="1"/>
    <n v="27273026"/>
    <s v="行政財産"/>
    <m/>
  </r>
  <r>
    <n v="90000586"/>
    <m/>
    <s v="宇土市松山町3386"/>
    <m/>
    <s v="環境衛生課"/>
    <x v="4"/>
    <x v="0"/>
    <x v="1"/>
    <s v="松山最終処分場 搬入道路"/>
    <s v="一括"/>
    <s v="アスファルト舗装"/>
    <n v="10"/>
    <d v="1995-02-01T00:00:00"/>
    <n v="1994"/>
    <d v="1995-02-01T00:00:00"/>
    <n v="666445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642"/>
    <s v="㎡"/>
    <m/>
    <m/>
    <x v="1"/>
    <n v="6664450"/>
    <s v="行政財産"/>
    <m/>
  </r>
  <r>
    <n v="90000587"/>
    <m/>
    <s v="宇土市松山町3386"/>
    <m/>
    <s v="環境衛生課"/>
    <x v="4"/>
    <x v="1"/>
    <x v="2"/>
    <s v="宇土清掃センター ごみ投入扉(受入供給設備)　No.1"/>
    <s v="一括"/>
    <m/>
    <n v="17"/>
    <d v="1998-03-20T00:00:00"/>
    <n v="1997"/>
    <d v="1998-03-20T00:00:00"/>
    <n v="1464829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48295"/>
    <s v="行政財産"/>
    <m/>
  </r>
  <r>
    <n v="90000588"/>
    <m/>
    <s v="宇土市松山町3386"/>
    <m/>
    <s v="環境衛生課"/>
    <x v="4"/>
    <x v="1"/>
    <x v="2"/>
    <s v="宇土清掃センター ごみ投入扉(受入供給設備)　No.2"/>
    <s v="一括"/>
    <m/>
    <n v="17"/>
    <d v="1998-03-20T00:00:00"/>
    <n v="1997"/>
    <d v="1998-03-20T00:00:00"/>
    <n v="1464829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48294"/>
    <s v="行政財産"/>
    <m/>
  </r>
  <r>
    <n v="90000589"/>
    <m/>
    <s v="宇土市松山町3386"/>
    <m/>
    <s v="環境衛生課"/>
    <x v="4"/>
    <x v="1"/>
    <x v="2"/>
    <s v="宇土清掃センター プラットホーム出入り口扉(受入供給設備)"/>
    <s v="一括"/>
    <m/>
    <n v="17"/>
    <d v="1998-03-20T00:00:00"/>
    <n v="1997"/>
    <d v="1998-03-20T00:00:00"/>
    <n v="204152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20415253"/>
    <s v="行政財産"/>
    <m/>
  </r>
  <r>
    <n v="90000590"/>
    <m/>
    <s v="宇土市松山町3386"/>
    <m/>
    <s v="環境衛生課"/>
    <x v="4"/>
    <x v="1"/>
    <x v="2"/>
    <s v="宇土清掃センター 無停電電源装置(電気設備)"/>
    <s v="一括"/>
    <m/>
    <n v="17"/>
    <d v="1998-03-20T00:00:00"/>
    <n v="1997"/>
    <d v="1998-03-20T00:00:00"/>
    <n v="665853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6658534"/>
    <s v="行政財産"/>
    <m/>
  </r>
  <r>
    <n v="90000591"/>
    <m/>
    <s v="宇土市松山町3386"/>
    <m/>
    <s v="環境衛生課"/>
    <x v="4"/>
    <x v="1"/>
    <x v="2"/>
    <s v="宇土清掃センター A系用コントロールセンター(電気設備)"/>
    <s v="一括"/>
    <m/>
    <n v="17"/>
    <d v="1998-03-20T00:00:00"/>
    <n v="1997"/>
    <d v="1998-03-20T00:00:00"/>
    <n v="2437341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"/>
    <s v="面"/>
    <m/>
    <m/>
    <x v="1"/>
    <n v="24373410"/>
    <s v="行政財産"/>
    <m/>
  </r>
  <r>
    <n v="90000592"/>
    <m/>
    <s v="宇土市松山町3386"/>
    <m/>
    <s v="環境衛生課"/>
    <x v="4"/>
    <x v="1"/>
    <x v="2"/>
    <s v="宇土清掃センター B系用コントロールセンター(電気設備)"/>
    <s v="一括"/>
    <m/>
    <n v="17"/>
    <d v="1998-03-20T00:00:00"/>
    <n v="1997"/>
    <d v="1998-03-20T00:00:00"/>
    <n v="2010125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"/>
    <s v="面"/>
    <m/>
    <m/>
    <x v="1"/>
    <n v="20101255"/>
    <s v="行政財産"/>
    <m/>
  </r>
  <r>
    <n v="90000593"/>
    <m/>
    <s v="宇土市松山町3386"/>
    <m/>
    <s v="環境衛生課"/>
    <x v="4"/>
    <x v="1"/>
    <x v="2"/>
    <s v="宇土清掃センター 共通系コントロールセンター(電気設備)"/>
    <s v="一括"/>
    <m/>
    <n v="17"/>
    <d v="1998-03-20T00:00:00"/>
    <n v="1997"/>
    <d v="1998-03-20T00:00:00"/>
    <n v="2512657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5"/>
    <s v="面"/>
    <m/>
    <m/>
    <x v="1"/>
    <n v="25126570"/>
    <s v="行政財産"/>
    <m/>
  </r>
  <r>
    <n v="90000594"/>
    <m/>
    <s v="宇土市松山町3386"/>
    <m/>
    <s v="環境衛生課"/>
    <x v="4"/>
    <x v="1"/>
    <x v="2"/>
    <s v="宇土清掃センター 有毒ガス除去装置制御盤(電気設備)"/>
    <s v="一括"/>
    <m/>
    <n v="17"/>
    <d v="1998-03-20T00:00:00"/>
    <n v="1997"/>
    <d v="1998-03-20T00:00:00"/>
    <n v="116192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1161919"/>
    <s v="行政財産"/>
    <m/>
  </r>
  <r>
    <n v="90000595"/>
    <m/>
    <s v="宇土市松山町3386"/>
    <m/>
    <s v="環境衛生課"/>
    <x v="4"/>
    <x v="1"/>
    <x v="2"/>
    <s v="宇土清掃センター バグフィルタ制御盤(電気設備)"/>
    <s v="一括"/>
    <m/>
    <n v="17"/>
    <d v="1998-03-20T00:00:00"/>
    <n v="1997"/>
    <d v="1998-03-20T00:00:00"/>
    <n v="158469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1584690"/>
    <s v="行政財産"/>
    <m/>
  </r>
  <r>
    <n v="90000596"/>
    <m/>
    <s v="宇土市松山町3386"/>
    <m/>
    <s v="環境衛生課"/>
    <x v="4"/>
    <x v="1"/>
    <x v="2"/>
    <s v="宇土清掃センター 灰固化制御盤(電気設備)"/>
    <s v="一括"/>
    <m/>
    <n v="17"/>
    <d v="1998-03-20T00:00:00"/>
    <n v="1997"/>
    <d v="1998-03-20T00:00:00"/>
    <n v="79234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92344"/>
    <s v="行政財産"/>
    <m/>
  </r>
  <r>
    <n v="90000597"/>
    <m/>
    <s v="宇土市松山町3386"/>
    <m/>
    <s v="環境衛生課"/>
    <x v="4"/>
    <x v="1"/>
    <x v="2"/>
    <s v="宇土清掃センター 給じん装置制御盤(電気設備)"/>
    <s v="一括"/>
    <m/>
    <n v="17"/>
    <d v="1998-03-20T00:00:00"/>
    <n v="1997"/>
    <d v="1998-03-20T00:00:00"/>
    <n v="20513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2051323"/>
    <s v="行政財産"/>
    <m/>
  </r>
  <r>
    <n v="90000598"/>
    <m/>
    <s v="宇土市松山町3386"/>
    <m/>
    <s v="環境衛生課"/>
    <x v="4"/>
    <x v="1"/>
    <x v="2"/>
    <s v="宇土清掃センター 排水処理装置制御盤(電気設備)"/>
    <s v="一括"/>
    <m/>
    <n v="17"/>
    <d v="1998-03-20T00:00:00"/>
    <n v="1997"/>
    <d v="1998-03-20T00:00:00"/>
    <n v="79234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92344"/>
    <s v="行政財産"/>
    <m/>
  </r>
  <r>
    <n v="90000599"/>
    <m/>
    <s v="宇土市松山町3386"/>
    <m/>
    <s v="環境衛生課"/>
    <x v="4"/>
    <x v="1"/>
    <x v="2"/>
    <s v="宇土清掃センター ダンピングボックス制御盤(電気設備)"/>
    <s v="一括"/>
    <m/>
    <n v="17"/>
    <d v="1998-03-20T00:00:00"/>
    <n v="1997"/>
    <d v="1998-03-20T00:00:00"/>
    <n v="51283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12831"/>
    <s v="行政財産"/>
    <m/>
  </r>
  <r>
    <n v="90000600"/>
    <m/>
    <s v="宇土市松山町3386"/>
    <m/>
    <s v="環境衛生課"/>
    <x v="4"/>
    <x v="1"/>
    <x v="2"/>
    <s v="宇土清掃センター 可燃性粗大ごみ破砕機制御盤(電気設備)"/>
    <s v="一括"/>
    <m/>
    <n v="17"/>
    <d v="1998-03-20T00:00:00"/>
    <n v="1997"/>
    <d v="1998-03-20T00:00:00"/>
    <n v="5590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59027"/>
    <s v="行政財産"/>
    <m/>
  </r>
  <r>
    <n v="90000601"/>
    <m/>
    <s v="宇土市松山町3386"/>
    <m/>
    <s v="環境衛生課"/>
    <x v="4"/>
    <x v="1"/>
    <x v="2"/>
    <s v="宇土清掃センター 口系誘引送風機VVVF盤(電気設備)"/>
    <s v="一括"/>
    <m/>
    <n v="17"/>
    <d v="1998-03-20T00:00:00"/>
    <n v="1997"/>
    <d v="1998-03-20T00:00:00"/>
    <n v="20513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2051323"/>
    <s v="行政財産"/>
    <m/>
  </r>
  <r>
    <n v="90000602"/>
    <m/>
    <s v="宇土市松山町3386"/>
    <m/>
    <s v="環境衛生課"/>
    <x v="4"/>
    <x v="1"/>
    <x v="2"/>
    <s v="宇土清掃センター ごみクレーン制御盤(電気設備)"/>
    <s v="一括"/>
    <m/>
    <n v="17"/>
    <d v="1998-03-20T00:00:00"/>
    <n v="1997"/>
    <d v="1998-03-20T00:00:00"/>
    <n v="135137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1351372"/>
    <s v="行政財産"/>
    <m/>
  </r>
  <r>
    <n v="90000603"/>
    <m/>
    <s v="宇土市松山町3386"/>
    <m/>
    <s v="環境衛生課"/>
    <x v="4"/>
    <x v="1"/>
    <x v="2"/>
    <s v="宇土清掃センター ごみクレーン共用保護版(電気設備)"/>
    <s v="一括"/>
    <m/>
    <n v="17"/>
    <d v="1998-03-20T00:00:00"/>
    <n v="1997"/>
    <d v="1998-03-20T00:00:00"/>
    <n v="55902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59027"/>
    <s v="行政財産"/>
    <m/>
  </r>
  <r>
    <n v="90000604"/>
    <m/>
    <s v="宇土市松山町3386"/>
    <m/>
    <s v="環境衛生課"/>
    <x v="4"/>
    <x v="1"/>
    <x v="2"/>
    <s v="宇土清掃センター ごみクレーン(受入供給設備)　No.1"/>
    <s v="一括"/>
    <m/>
    <n v="17"/>
    <d v="1998-03-20T00:00:00"/>
    <n v="1997"/>
    <d v="1998-03-20T00:00:00"/>
    <n v="674415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41501"/>
    <s v="行政財産"/>
    <m/>
  </r>
  <r>
    <n v="90000605"/>
    <m/>
    <s v="宇土市松山町3386"/>
    <m/>
    <s v="環境衛生課"/>
    <x v="4"/>
    <x v="1"/>
    <x v="2"/>
    <s v="宇土清掃センター ごみクレーン(受入供給設備)　No.2"/>
    <s v="一括"/>
    <m/>
    <n v="17"/>
    <d v="1998-03-20T00:00:00"/>
    <n v="1997"/>
    <d v="1998-03-20T00:00:00"/>
    <n v="674415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41501"/>
    <s v="行政財産"/>
    <m/>
  </r>
  <r>
    <n v="90000606"/>
    <m/>
    <s v="宇土市松山町3386"/>
    <m/>
    <s v="環境衛生課"/>
    <x v="4"/>
    <x v="1"/>
    <x v="2"/>
    <s v="宇土清掃センター 可燃性粗大ごみ破砕機(受入供給設備)"/>
    <s v="一括"/>
    <m/>
    <n v="17"/>
    <d v="1998-03-20T00:00:00"/>
    <n v="1997"/>
    <d v="1998-03-20T00:00:00"/>
    <n v="2458178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581785"/>
    <s v="行政財産"/>
    <m/>
  </r>
  <r>
    <n v="90000607"/>
    <m/>
    <s v="宇土市松山町3386"/>
    <m/>
    <s v="環境衛生課"/>
    <x v="4"/>
    <x v="1"/>
    <x v="2"/>
    <s v="宇土清掃センター 汚泥受入ホッパー(受入供給設備)"/>
    <s v="一括"/>
    <m/>
    <n v="17"/>
    <d v="1998-03-20T00:00:00"/>
    <n v="1997"/>
    <d v="1998-03-20T00:00:00"/>
    <n v="67431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3193"/>
    <s v="行政財産"/>
    <m/>
  </r>
  <r>
    <n v="90000608"/>
    <m/>
    <s v="宇土市松山町3386"/>
    <m/>
    <s v="環境衛生課"/>
    <x v="4"/>
    <x v="1"/>
    <x v="2"/>
    <s v="宇土清掃センター 汚泥切出しコンベヤ(受入供給設備)　No.1"/>
    <s v="一括"/>
    <m/>
    <n v="17"/>
    <d v="1998-03-20T00:00:00"/>
    <n v="1997"/>
    <d v="1998-03-20T00:00:00"/>
    <n v="26922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92218"/>
    <s v="行政財産"/>
    <m/>
  </r>
  <r>
    <n v="90000609"/>
    <m/>
    <s v="宇土市松山町3386"/>
    <m/>
    <s v="環境衛生課"/>
    <x v="4"/>
    <x v="1"/>
    <x v="2"/>
    <s v="宇土清掃センター 汚泥切出しコンベヤ(受入供給設備)　No.2"/>
    <s v="一括"/>
    <m/>
    <n v="17"/>
    <d v="1998-03-20T00:00:00"/>
    <n v="1997"/>
    <d v="1998-03-20T00:00:00"/>
    <n v="26922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92218"/>
    <s v="行政財産"/>
    <m/>
  </r>
  <r>
    <n v="90000610"/>
    <m/>
    <s v="宇土市松山町3386"/>
    <m/>
    <s v="環境衛生課"/>
    <x v="4"/>
    <x v="1"/>
    <x v="2"/>
    <s v="宇土清掃センター 汚泥移送ポンプ(受入供給設備)　No.1"/>
    <s v="一括"/>
    <m/>
    <n v="17"/>
    <d v="1998-03-20T00:00:00"/>
    <n v="1997"/>
    <d v="1998-03-20T00:00:00"/>
    <n v="13557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55787"/>
    <s v="行政財産"/>
    <m/>
  </r>
  <r>
    <n v="90000611"/>
    <m/>
    <s v="宇土市松山町3386"/>
    <m/>
    <s v="環境衛生課"/>
    <x v="4"/>
    <x v="1"/>
    <x v="2"/>
    <s v="宇土清掃センター 汚泥移送ポンプ(受入供給設備)　No.2"/>
    <s v="一括"/>
    <m/>
    <n v="17"/>
    <d v="1998-03-20T00:00:00"/>
    <n v="1997"/>
    <d v="1998-03-20T00:00:00"/>
    <n v="13557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55787"/>
    <s v="行政財産"/>
    <m/>
  </r>
  <r>
    <n v="90000612"/>
    <m/>
    <s v="宇土市松山町3386"/>
    <m/>
    <s v="環境衛生課"/>
    <x v="4"/>
    <x v="1"/>
    <x v="2"/>
    <s v="宇土清掃センター 薬剤散布装置(受入供給設備)"/>
    <s v="一括"/>
    <m/>
    <n v="17"/>
    <d v="1998-03-20T00:00:00"/>
    <n v="1997"/>
    <d v="1998-03-20T00:00:00"/>
    <n v="115014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0145"/>
    <s v="行政財産"/>
    <m/>
  </r>
  <r>
    <n v="90000613"/>
    <m/>
    <s v="宇土市松山町3386"/>
    <m/>
    <s v="環境衛生課"/>
    <x v="4"/>
    <x v="1"/>
    <x v="2"/>
    <s v="宇土清掃センター ごみ投入ホッパ(燃焼設備)　No.1"/>
    <s v="一括"/>
    <m/>
    <n v="17"/>
    <d v="1998-03-20T00:00:00"/>
    <n v="1997"/>
    <d v="1998-03-20T00:00:00"/>
    <n v="64035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3553"/>
    <s v="行政財産"/>
    <m/>
  </r>
  <r>
    <n v="90000614"/>
    <m/>
    <s v="宇土市松山町3386"/>
    <m/>
    <s v="環境衛生課"/>
    <x v="4"/>
    <x v="1"/>
    <x v="2"/>
    <s v="宇土清掃センター ごみ投入ホッパ(燃焼設備)　No.2"/>
    <s v="一括"/>
    <m/>
    <n v="17"/>
    <d v="1998-03-20T00:00:00"/>
    <n v="1997"/>
    <d v="1998-03-20T00:00:00"/>
    <n v="64035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3553"/>
    <s v="行政財産"/>
    <m/>
  </r>
  <r>
    <n v="90000615"/>
    <m/>
    <s v="宇土市松山町3386"/>
    <m/>
    <s v="環境衛生課"/>
    <x v="4"/>
    <x v="1"/>
    <x v="2"/>
    <s v="宇土清掃センター 給塵装置(燃焼設備)　No.1"/>
    <s v="一括"/>
    <m/>
    <n v="17"/>
    <d v="1998-03-20T00:00:00"/>
    <n v="1997"/>
    <d v="1998-03-20T00:00:00"/>
    <n v="7671156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711567"/>
    <s v="行政財産"/>
    <m/>
  </r>
  <r>
    <n v="90000616"/>
    <m/>
    <s v="宇土市松山町3386"/>
    <m/>
    <s v="環境衛生課"/>
    <x v="4"/>
    <x v="1"/>
    <x v="2"/>
    <s v="宇土清掃センター 給塵装置(燃焼設備)　No.2"/>
    <s v="一括"/>
    <m/>
    <n v="17"/>
    <d v="1998-03-20T00:00:00"/>
    <n v="1997"/>
    <d v="1998-03-20T00:00:00"/>
    <n v="7671156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711566"/>
    <s v="行政財産"/>
    <m/>
  </r>
  <r>
    <n v="90000617"/>
    <m/>
    <s v="宇土市松山町3386"/>
    <m/>
    <s v="環境衛生課"/>
    <x v="4"/>
    <x v="1"/>
    <x v="2"/>
    <s v="宇土清掃センター 給塵装置用油ユニット(燃焼設備)　No.1"/>
    <s v="一括"/>
    <m/>
    <n v="17"/>
    <d v="1998-03-20T00:00:00"/>
    <n v="1997"/>
    <d v="1998-03-20T00:00:00"/>
    <n v="229806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98063"/>
    <s v="行政財産"/>
    <m/>
  </r>
  <r>
    <n v="90000618"/>
    <m/>
    <s v="宇土市松山町3386"/>
    <m/>
    <s v="環境衛生課"/>
    <x v="4"/>
    <x v="1"/>
    <x v="2"/>
    <s v="宇土清掃センター 給塵装置用油ユニット(燃焼設備)　No.2"/>
    <s v="一括"/>
    <m/>
    <n v="17"/>
    <d v="1998-03-20T00:00:00"/>
    <n v="1997"/>
    <d v="1998-03-20T00:00:00"/>
    <n v="22980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98062"/>
    <s v="行政財産"/>
    <m/>
  </r>
  <r>
    <n v="90000619"/>
    <m/>
    <s v="宇土市松山町3386"/>
    <m/>
    <s v="環境衛生課"/>
    <x v="4"/>
    <x v="1"/>
    <x v="2"/>
    <s v="宇土清掃センター 焼却炉(燃焼設備)　No.1"/>
    <s v="一括"/>
    <m/>
    <n v="17"/>
    <d v="1998-03-20T00:00:00"/>
    <n v="1997"/>
    <d v="1998-03-20T00:00:00"/>
    <n v="30921266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212665"/>
    <s v="行政財産"/>
    <m/>
  </r>
  <r>
    <n v="90000620"/>
    <m/>
    <s v="宇土市松山町3386"/>
    <m/>
    <s v="環境衛生課"/>
    <x v="4"/>
    <x v="1"/>
    <x v="2"/>
    <s v="宇土清掃センター 焼却炉(燃焼設備)　No.2"/>
    <s v="一括"/>
    <m/>
    <n v="17"/>
    <d v="1998-03-20T00:00:00"/>
    <n v="1997"/>
    <d v="1998-03-20T00:00:00"/>
    <n v="3092126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212664"/>
    <s v="行政財産"/>
    <m/>
  </r>
  <r>
    <n v="90000621"/>
    <m/>
    <s v="宇土市松山町3386"/>
    <m/>
    <s v="環境衛生課"/>
    <x v="4"/>
    <x v="1"/>
    <x v="2"/>
    <s v="宇土清掃センター 助燃焼バーナ(燃焼設備)　No.1"/>
    <s v="一括"/>
    <m/>
    <n v="17"/>
    <d v="1998-03-20T00:00:00"/>
    <n v="1997"/>
    <d v="1998-03-20T00:00:00"/>
    <n v="504304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43041"/>
    <s v="行政財産"/>
    <m/>
  </r>
  <r>
    <n v="90000622"/>
    <m/>
    <s v="宇土市松山町3386"/>
    <m/>
    <s v="環境衛生課"/>
    <x v="4"/>
    <x v="1"/>
    <x v="2"/>
    <s v="宇土清掃センター 助燃焼バーナ(燃焼設備)　No.2"/>
    <s v="一括"/>
    <m/>
    <n v="17"/>
    <d v="1998-03-20T00:00:00"/>
    <n v="1997"/>
    <d v="1998-03-20T00:00:00"/>
    <n v="504304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43042"/>
    <s v="行政財産"/>
    <m/>
  </r>
  <r>
    <n v="90000623"/>
    <m/>
    <s v="宇土市松山町3386"/>
    <m/>
    <s v="環境衛生課"/>
    <x v="4"/>
    <x v="1"/>
    <x v="2"/>
    <s v="宇土清掃センター 再燃バーナ(燃焼設備)　No.1"/>
    <s v="一括"/>
    <m/>
    <n v="17"/>
    <d v="1998-03-20T00:00:00"/>
    <n v="1997"/>
    <d v="1998-03-20T00:00:00"/>
    <n v="46230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23071"/>
    <s v="行政財産"/>
    <m/>
  </r>
  <r>
    <n v="90000624"/>
    <m/>
    <s v="宇土市松山町3386"/>
    <m/>
    <s v="環境衛生課"/>
    <x v="4"/>
    <x v="1"/>
    <x v="2"/>
    <s v="宇土清掃センター 再燃バーナ(燃焼設備)　No.2"/>
    <s v="一括"/>
    <m/>
    <n v="17"/>
    <d v="1998-03-20T00:00:00"/>
    <n v="1997"/>
    <d v="1998-03-20T00:00:00"/>
    <n v="46230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23071"/>
    <s v="行政財産"/>
    <m/>
  </r>
  <r>
    <n v="90000625"/>
    <m/>
    <s v="宇土市松山町3386"/>
    <m/>
    <s v="環境衛生課"/>
    <x v="4"/>
    <x v="1"/>
    <x v="2"/>
    <s v="宇土清掃センター バーナ燃焼用ファン(燃焼設備)　No.1"/>
    <s v="一括"/>
    <m/>
    <n v="17"/>
    <d v="1998-03-20T00:00:00"/>
    <n v="1997"/>
    <d v="1998-03-20T00:00:00"/>
    <n v="6967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6752"/>
    <s v="行政財産"/>
    <m/>
  </r>
  <r>
    <n v="90000626"/>
    <m/>
    <s v="宇土市松山町3386"/>
    <m/>
    <s v="環境衛生課"/>
    <x v="4"/>
    <x v="1"/>
    <x v="2"/>
    <s v="宇土清掃センター バーナ燃焼用ファン(燃焼設備)　No.2"/>
    <s v="一括"/>
    <m/>
    <n v="17"/>
    <d v="1998-03-20T00:00:00"/>
    <n v="1997"/>
    <d v="1998-03-20T00:00:00"/>
    <n v="69675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6752"/>
    <s v="行政財産"/>
    <m/>
  </r>
  <r>
    <n v="90000627"/>
    <m/>
    <s v="宇土市松山町3386"/>
    <m/>
    <s v="環境衛生課"/>
    <x v="4"/>
    <x v="1"/>
    <x v="2"/>
    <s v="宇土清掃センター 燃料重油タンク(燃焼設備)"/>
    <s v="一括"/>
    <m/>
    <n v="17"/>
    <d v="1998-03-20T00:00:00"/>
    <n v="1997"/>
    <d v="1998-03-20T00:00:00"/>
    <n v="1040438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404388"/>
    <s v="行政財産"/>
    <m/>
  </r>
  <r>
    <n v="90000628"/>
    <m/>
    <s v="宇土市松山町3386"/>
    <m/>
    <s v="環境衛生課"/>
    <x v="4"/>
    <x v="1"/>
    <x v="2"/>
    <s v="宇土清掃センター ガス冷却室(燃焼ガス冷却設備)　No.1"/>
    <s v="一括"/>
    <m/>
    <n v="17"/>
    <d v="1998-03-20T00:00:00"/>
    <n v="1997"/>
    <d v="1998-03-20T00:00:00"/>
    <n v="5262423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624234"/>
    <s v="行政財産"/>
    <m/>
  </r>
  <r>
    <n v="90000629"/>
    <m/>
    <s v="宇土市松山町3386"/>
    <m/>
    <s v="環境衛生課"/>
    <x v="4"/>
    <x v="1"/>
    <x v="2"/>
    <s v="宇土清掃センター ガス冷却室(燃焼ガス冷却設備)　No.2"/>
    <s v="一括"/>
    <m/>
    <n v="17"/>
    <d v="1998-03-20T00:00:00"/>
    <n v="1997"/>
    <d v="1998-03-20T00:00:00"/>
    <n v="5262423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624234"/>
    <s v="行政財産"/>
    <m/>
  </r>
  <r>
    <n v="90000630"/>
    <m/>
    <s v="宇土市松山町3386"/>
    <m/>
    <s v="環境衛生課"/>
    <x v="4"/>
    <x v="1"/>
    <x v="2"/>
    <s v="宇土清掃センター バグフィルタ(排ガス処理設備)　No.1"/>
    <s v="一括"/>
    <m/>
    <n v="17"/>
    <d v="1998-03-20T00:00:00"/>
    <n v="1997"/>
    <d v="1998-03-20T00:00:00"/>
    <n v="10309237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092369"/>
    <s v="行政財産"/>
    <m/>
  </r>
  <r>
    <n v="90000631"/>
    <m/>
    <s v="宇土市松山町3386"/>
    <m/>
    <s v="環境衛生課"/>
    <x v="4"/>
    <x v="1"/>
    <x v="2"/>
    <s v="宇土清掃センター バグフィルタ(排ガス処理設備)　No.2"/>
    <s v="一括"/>
    <m/>
    <n v="17"/>
    <d v="1998-03-20T00:00:00"/>
    <n v="1997"/>
    <d v="1998-03-20T00:00:00"/>
    <n v="1030923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092368"/>
    <s v="行政財産"/>
    <m/>
  </r>
  <r>
    <n v="90000632"/>
    <m/>
    <s v="宇土市松山町3386"/>
    <m/>
    <s v="環境衛生課"/>
    <x v="4"/>
    <x v="1"/>
    <x v="2"/>
    <s v="宇土清掃センター 消石灰サイロ(排ガス処理設備)"/>
    <s v="一括"/>
    <m/>
    <n v="17"/>
    <d v="1998-03-20T00:00:00"/>
    <n v="1997"/>
    <d v="1998-03-20T00:00:00"/>
    <n v="740374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403748"/>
    <s v="行政財産"/>
    <m/>
  </r>
  <r>
    <n v="90000633"/>
    <m/>
    <s v="宇土市松山町3386"/>
    <m/>
    <s v="環境衛生課"/>
    <x v="4"/>
    <x v="1"/>
    <x v="2"/>
    <s v="宇土清掃センター 消石灰輸送装置(排ガス処理設備)　No.1"/>
    <s v="一括"/>
    <m/>
    <n v="17"/>
    <d v="1998-03-20T00:00:00"/>
    <n v="1997"/>
    <d v="1998-03-20T00:00:00"/>
    <n v="9135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13564"/>
    <s v="行政財産"/>
    <m/>
  </r>
  <r>
    <n v="90000634"/>
    <m/>
    <s v="宇土市松山町3386"/>
    <m/>
    <s v="環境衛生課"/>
    <x v="4"/>
    <x v="1"/>
    <x v="2"/>
    <s v="宇土清掃センター 消石灰輸送装置(排ガス処理設備)　No.2"/>
    <s v="一括"/>
    <m/>
    <n v="17"/>
    <d v="1998-03-20T00:00:00"/>
    <n v="1997"/>
    <d v="1998-03-20T00:00:00"/>
    <n v="9135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13564"/>
    <s v="行政財産"/>
    <m/>
  </r>
  <r>
    <n v="90000635"/>
    <m/>
    <s v="宇土市松山町3386"/>
    <m/>
    <s v="環境衛生課"/>
    <x v="4"/>
    <x v="1"/>
    <x v="2"/>
    <s v="宇土清掃センター 消石灰定量供給装置(排ガス処理設備)"/>
    <s v="一括"/>
    <m/>
    <n v="17"/>
    <d v="1998-03-20T00:00:00"/>
    <n v="1997"/>
    <d v="1998-03-20T00:00:00"/>
    <n v="556193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61931"/>
    <s v="行政財産"/>
    <m/>
  </r>
  <r>
    <n v="90000636"/>
    <m/>
    <s v="宇土市松山町3386"/>
    <m/>
    <s v="環境衛生課"/>
    <x v="4"/>
    <x v="1"/>
    <x v="2"/>
    <s v="宇土清掃センター 消石灰サイロ用集塵装置(排ガス処理設備)"/>
    <s v="一括"/>
    <m/>
    <n v="17"/>
    <d v="1998-03-20T00:00:00"/>
    <n v="1997"/>
    <d v="1998-03-20T00:00:00"/>
    <n v="217851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78511"/>
    <s v="行政財産"/>
    <m/>
  </r>
  <r>
    <n v="90000637"/>
    <m/>
    <s v="宇土市松山町3386"/>
    <m/>
    <s v="環境衛生課"/>
    <x v="4"/>
    <x v="1"/>
    <x v="2"/>
    <s v="宇土清掃センター 消石灰圧送ブロワ(排ガス処理設備)　No.1"/>
    <s v="一括"/>
    <m/>
    <n v="17"/>
    <d v="1998-03-20T00:00:00"/>
    <n v="1997"/>
    <d v="1998-03-20T00:00:00"/>
    <n v="259750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97508"/>
    <s v="行政財産"/>
    <m/>
  </r>
  <r>
    <n v="90000638"/>
    <m/>
    <s v="宇土市松山町3386"/>
    <m/>
    <s v="環境衛生課"/>
    <x v="4"/>
    <x v="1"/>
    <x v="2"/>
    <s v="宇土清掃センター 消石灰圧送ブロワ(排ガス処理設備)　No.2"/>
    <s v="一括"/>
    <m/>
    <n v="17"/>
    <d v="1998-03-20T00:00:00"/>
    <n v="1997"/>
    <d v="1998-03-20T00:00:00"/>
    <n v="259750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97507"/>
    <s v="行政財産"/>
    <m/>
  </r>
  <r>
    <n v="90000639"/>
    <m/>
    <s v="宇土市松山町3386"/>
    <m/>
    <s v="環境衛生課"/>
    <x v="4"/>
    <x v="1"/>
    <x v="2"/>
    <s v="宇土清掃センター 温水発生器(余熱利用設備)　No.1"/>
    <s v="一括"/>
    <m/>
    <n v="17"/>
    <d v="1998-03-20T00:00:00"/>
    <n v="1997"/>
    <d v="1998-03-20T00:00:00"/>
    <n v="38328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32891"/>
    <s v="行政財産"/>
    <m/>
  </r>
  <r>
    <n v="90000640"/>
    <m/>
    <s v="宇土市松山町3386"/>
    <m/>
    <s v="環境衛生課"/>
    <x v="4"/>
    <x v="1"/>
    <x v="2"/>
    <s v="宇土清掃センター 温水発生器(余熱利用設備)　No.2"/>
    <s v="一括"/>
    <m/>
    <n v="17"/>
    <d v="1998-03-20T00:00:00"/>
    <n v="1997"/>
    <d v="1998-03-20T00:00:00"/>
    <n v="38328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32891"/>
    <s v="行政財産"/>
    <m/>
  </r>
  <r>
    <n v="90000641"/>
    <m/>
    <s v="宇土市松山町3386"/>
    <m/>
    <s v="環境衛生課"/>
    <x v="4"/>
    <x v="1"/>
    <x v="2"/>
    <s v="宇土清掃センター 温水タンク(余熱利用設備)"/>
    <s v="一括"/>
    <m/>
    <n v="17"/>
    <d v="1998-03-20T00:00:00"/>
    <n v="1997"/>
    <d v="1998-03-20T00:00:00"/>
    <n v="43519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351900"/>
    <s v="行政財産"/>
    <m/>
  </r>
  <r>
    <n v="90000642"/>
    <m/>
    <s v="宇土市松山町3386"/>
    <m/>
    <s v="環境衛生課"/>
    <x v="4"/>
    <x v="1"/>
    <x v="2"/>
    <s v="宇土清掃センター プラント用冷却器(余熱利用設備)"/>
    <s v="一括"/>
    <m/>
    <n v="17"/>
    <d v="1998-03-20T00:00:00"/>
    <n v="1997"/>
    <d v="1998-03-20T00:00:00"/>
    <n v="164968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49680"/>
    <s v="行政財産"/>
    <m/>
  </r>
  <r>
    <n v="90000643"/>
    <m/>
    <s v="宇土市松山町3386"/>
    <m/>
    <s v="環境衛生課"/>
    <x v="4"/>
    <x v="1"/>
    <x v="2"/>
    <s v="宇土清掃センター 一次押込送風機(通風設備)　No.1"/>
    <s v="一括"/>
    <m/>
    <n v="17"/>
    <d v="1998-03-20T00:00:00"/>
    <n v="1997"/>
    <d v="1998-03-20T00:00:00"/>
    <n v="1462837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28369"/>
    <s v="行政財産"/>
    <m/>
  </r>
  <r>
    <n v="90000644"/>
    <m/>
    <s v="宇土市松山町3386"/>
    <m/>
    <s v="環境衛生課"/>
    <x v="4"/>
    <x v="1"/>
    <x v="2"/>
    <s v="宇土清掃センター 一次押込送風機(通風設備)　No.2"/>
    <s v="一括"/>
    <m/>
    <n v="17"/>
    <d v="1998-03-20T00:00:00"/>
    <n v="1997"/>
    <d v="1998-03-20T00:00:00"/>
    <n v="146283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28368"/>
    <s v="行政財産"/>
    <m/>
  </r>
  <r>
    <n v="90000645"/>
    <m/>
    <s v="宇土市松山町3386"/>
    <m/>
    <s v="環境衛生課"/>
    <x v="4"/>
    <x v="1"/>
    <x v="2"/>
    <s v="宇土清掃センター 二次押込送風機(通風設備)　No.1"/>
    <s v="一括"/>
    <m/>
    <n v="17"/>
    <d v="1998-03-20T00:00:00"/>
    <n v="1997"/>
    <d v="1998-03-20T00:00:00"/>
    <n v="32962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296246"/>
    <s v="行政財産"/>
    <m/>
  </r>
  <r>
    <n v="90000646"/>
    <m/>
    <s v="宇土市松山町3386"/>
    <m/>
    <s v="環境衛生課"/>
    <x v="4"/>
    <x v="1"/>
    <x v="2"/>
    <s v="宇土清掃センター 二次押込送風機(通風設備)　No.2"/>
    <s v="一括"/>
    <m/>
    <n v="17"/>
    <d v="1998-03-20T00:00:00"/>
    <n v="1997"/>
    <d v="1998-03-20T00:00:00"/>
    <n v="329624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296246"/>
    <s v="行政財産"/>
    <m/>
  </r>
  <r>
    <n v="90000647"/>
    <m/>
    <s v="宇土市松山町3386"/>
    <m/>
    <s v="環境衛生課"/>
    <x v="4"/>
    <x v="1"/>
    <x v="2"/>
    <s v="宇土清掃センター 空気予熱器(通風設備)　No.1"/>
    <s v="一括"/>
    <m/>
    <n v="17"/>
    <d v="1998-03-20T00:00:00"/>
    <n v="1997"/>
    <d v="1998-03-20T00:00:00"/>
    <n v="183029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02987"/>
    <s v="行政財産"/>
    <m/>
  </r>
  <r>
    <n v="90000648"/>
    <m/>
    <s v="宇土市松山町3386"/>
    <m/>
    <s v="環境衛生課"/>
    <x v="4"/>
    <x v="1"/>
    <x v="2"/>
    <s v="宇土清掃センター 空気予熱器(通風設備)　No.2"/>
    <s v="一括"/>
    <m/>
    <n v="17"/>
    <d v="1998-03-20T00:00:00"/>
    <n v="1997"/>
    <d v="1998-03-20T00:00:00"/>
    <n v="1830298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02986"/>
    <s v="行政財産"/>
    <m/>
  </r>
  <r>
    <n v="90000649"/>
    <m/>
    <s v="宇土市松山町3386"/>
    <m/>
    <s v="環境衛生課"/>
    <x v="4"/>
    <x v="1"/>
    <x v="2"/>
    <s v="宇土清掃センター 誘引送風機(通風設備)　No.1"/>
    <s v="一括"/>
    <m/>
    <n v="17"/>
    <d v="1998-03-20T00:00:00"/>
    <n v="1997"/>
    <d v="1998-03-20T00:00:00"/>
    <n v="1075063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50637"/>
    <s v="行政財産"/>
    <m/>
  </r>
  <r>
    <n v="90000650"/>
    <m/>
    <s v="宇土市松山町3386"/>
    <m/>
    <s v="環境衛生課"/>
    <x v="4"/>
    <x v="1"/>
    <x v="2"/>
    <s v="宇土清掃センター 誘引送風機(通風設備)　No.2"/>
    <s v="一括"/>
    <m/>
    <n v="17"/>
    <d v="1998-03-20T00:00:00"/>
    <n v="1997"/>
    <d v="1998-03-20T00:00:00"/>
    <n v="1075063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50637"/>
    <s v="行政財産"/>
    <m/>
  </r>
  <r>
    <n v="90000651"/>
    <m/>
    <s v="宇土市松山町3386"/>
    <m/>
    <s v="環境衛生課"/>
    <x v="4"/>
    <x v="1"/>
    <x v="2"/>
    <s v="宇土清掃センター 白煙用防止用送風機(通風設備)　No.1"/>
    <s v="一括"/>
    <m/>
    <n v="17"/>
    <d v="1998-03-20T00:00:00"/>
    <n v="1997"/>
    <d v="1998-03-20T00:00:00"/>
    <n v="655568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55688"/>
    <s v="行政財産"/>
    <m/>
  </r>
  <r>
    <n v="90000652"/>
    <m/>
    <s v="宇土市松山町3386"/>
    <m/>
    <s v="環境衛生課"/>
    <x v="4"/>
    <x v="1"/>
    <x v="2"/>
    <s v="宇土清掃センター 白煙用防止用送風機(通風設備)　No.2"/>
    <s v="一括"/>
    <m/>
    <n v="17"/>
    <d v="1998-03-20T00:00:00"/>
    <n v="1997"/>
    <d v="1998-03-20T00:00:00"/>
    <n v="65556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55687"/>
    <s v="行政財産"/>
    <m/>
  </r>
  <r>
    <n v="90000653"/>
    <m/>
    <s v="宇土市松山町3386"/>
    <m/>
    <s v="環境衛生課"/>
    <x v="4"/>
    <x v="1"/>
    <x v="2"/>
    <s v="宇土清掃センター 白煙防止用空気加熱器(通風設備)　No.1"/>
    <s v="一括"/>
    <m/>
    <n v="17"/>
    <d v="1998-03-20T00:00:00"/>
    <n v="1997"/>
    <d v="1998-03-20T00:00:00"/>
    <n v="5506344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63441"/>
    <s v="行政財産"/>
    <m/>
  </r>
  <r>
    <n v="90000654"/>
    <m/>
    <s v="宇土市松山町3386"/>
    <m/>
    <s v="環境衛生課"/>
    <x v="4"/>
    <x v="1"/>
    <x v="2"/>
    <s v="宇土清掃センター 白煙防止用空気加熱器(通風設備)　No.2"/>
    <s v="一括"/>
    <m/>
    <n v="17"/>
    <d v="1998-03-20T00:00:00"/>
    <n v="1997"/>
    <d v="1998-03-20T00:00:00"/>
    <n v="5506344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63440"/>
    <s v="行政財産"/>
    <m/>
  </r>
  <r>
    <n v="90000655"/>
    <m/>
    <s v="宇土市松山町3386"/>
    <m/>
    <s v="環境衛生課"/>
    <x v="4"/>
    <x v="1"/>
    <x v="2"/>
    <s v="宇土清掃センター 白煙防止用空気加熱器清掃装置(通風設備)　No.1"/>
    <s v="一括"/>
    <m/>
    <n v="17"/>
    <d v="1998-03-20T00:00:00"/>
    <n v="1997"/>
    <d v="1998-03-20T00:00:00"/>
    <n v="193437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2"/>
    <s v="行政財産"/>
    <m/>
  </r>
  <r>
    <n v="90000656"/>
    <m/>
    <s v="宇土市松山町3386"/>
    <m/>
    <s v="環境衛生課"/>
    <x v="4"/>
    <x v="1"/>
    <x v="2"/>
    <s v="宇土清掃センター 白煙防止用空気加熱器清掃装置(通風設備)　No.2"/>
    <s v="一括"/>
    <m/>
    <n v="17"/>
    <d v="1998-03-20T00:00:00"/>
    <n v="1997"/>
    <d v="1998-03-20T00:00:00"/>
    <n v="19343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</r>
  <r>
    <n v="90000657"/>
    <m/>
    <s v="宇土市松山町3386"/>
    <m/>
    <s v="環境衛生課"/>
    <x v="4"/>
    <x v="1"/>
    <x v="2"/>
    <s v="宇土清掃センター 白煙防止用空気加熱器清掃装置(通風設備)　No.3"/>
    <s v="一括"/>
    <m/>
    <n v="17"/>
    <d v="1998-03-20T00:00:00"/>
    <n v="1997"/>
    <d v="1998-03-20T00:00:00"/>
    <n v="19343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</r>
  <r>
    <n v="90000658"/>
    <m/>
    <s v="宇土市松山町3386"/>
    <m/>
    <s v="環境衛生課"/>
    <x v="4"/>
    <x v="1"/>
    <x v="2"/>
    <s v="宇土清掃センター 白煙防止用空気加熱器清掃装置(通風設備)　No.4"/>
    <s v="一括"/>
    <m/>
    <n v="17"/>
    <d v="1998-03-20T00:00:00"/>
    <n v="1997"/>
    <d v="1998-03-20T00:00:00"/>
    <n v="19343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</r>
  <r>
    <n v="90000659"/>
    <m/>
    <s v="宇土市松山町3386"/>
    <m/>
    <s v="環境衛生課"/>
    <x v="4"/>
    <x v="1"/>
    <x v="2"/>
    <s v="宇土清掃センター 白煙防止用空気加熱器清掃装置(通風設備)　No.5"/>
    <s v="一括"/>
    <m/>
    <n v="17"/>
    <d v="1998-03-20T00:00:00"/>
    <n v="1997"/>
    <d v="1998-03-20T00:00:00"/>
    <n v="19343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</r>
  <r>
    <n v="90000660"/>
    <m/>
    <s v="宇土市松山町3386"/>
    <m/>
    <s v="環境衛生課"/>
    <x v="4"/>
    <x v="1"/>
    <x v="2"/>
    <s v="宇土清掃センター 白煙防止用空気加熱器清掃装置(通風設備)　No.6"/>
    <s v="一括"/>
    <m/>
    <n v="17"/>
    <d v="1998-03-20T00:00:00"/>
    <n v="1997"/>
    <d v="1998-03-20T00:00:00"/>
    <n v="19343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</r>
  <r>
    <n v="90000661"/>
    <m/>
    <s v="宇土市松山町3386"/>
    <m/>
    <s v="環境衛生課"/>
    <x v="4"/>
    <x v="1"/>
    <x v="2"/>
    <s v="宇土清掃センター 不燃物取出装置(灰出し設備)　No.1"/>
    <s v="一括"/>
    <m/>
    <n v="17"/>
    <d v="1998-03-20T00:00:00"/>
    <n v="1997"/>
    <d v="1998-03-20T00:00:00"/>
    <n v="148930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893009"/>
    <s v="行政財産"/>
    <m/>
  </r>
  <r>
    <n v="90000662"/>
    <m/>
    <s v="宇土市松山町3386"/>
    <m/>
    <s v="環境衛生課"/>
    <x v="4"/>
    <x v="1"/>
    <x v="2"/>
    <s v="宇土清掃センター 不燃物取出装置(灰出し設備)　No.2"/>
    <s v="一括"/>
    <m/>
    <n v="17"/>
    <d v="1998-03-20T00:00:00"/>
    <n v="1997"/>
    <d v="1998-03-20T00:00:00"/>
    <n v="1489300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893008"/>
    <s v="行政財産"/>
    <m/>
  </r>
  <r>
    <n v="90000663"/>
    <m/>
    <s v="宇土市松山町3386"/>
    <m/>
    <s v="環境衛生課"/>
    <x v="4"/>
    <x v="1"/>
    <x v="2"/>
    <s v="宇土清掃センター 炉下シュート(灰出し設備)　No.1"/>
    <s v="一括"/>
    <m/>
    <n v="17"/>
    <d v="1998-03-20T00:00:00"/>
    <n v="1997"/>
    <d v="1998-03-20T00:00:00"/>
    <n v="14203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</r>
  <r>
    <n v="90000664"/>
    <m/>
    <s v="宇土市松山町3386"/>
    <m/>
    <s v="環境衛生課"/>
    <x v="4"/>
    <x v="1"/>
    <x v="2"/>
    <s v="宇土清掃センター 炉下シュート(灰出し設備)　No.2"/>
    <s v="一括"/>
    <m/>
    <n v="17"/>
    <d v="1998-03-20T00:00:00"/>
    <n v="1997"/>
    <d v="1998-03-20T00:00:00"/>
    <n v="14203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</r>
  <r>
    <n v="90000665"/>
    <m/>
    <s v="宇土市松山町3386"/>
    <m/>
    <s v="環境衛生課"/>
    <x v="4"/>
    <x v="1"/>
    <x v="2"/>
    <s v="宇土清掃センター 炉下シュート(灰出し設備)　No.3"/>
    <s v="一括"/>
    <m/>
    <n v="17"/>
    <d v="1998-03-20T00:00:00"/>
    <n v="1997"/>
    <d v="1998-03-20T00:00:00"/>
    <n v="14203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</r>
  <r>
    <n v="90000666"/>
    <m/>
    <s v="宇土市松山町3386"/>
    <m/>
    <s v="環境衛生課"/>
    <x v="4"/>
    <x v="1"/>
    <x v="2"/>
    <s v="宇土清掃センター 炉下シュート(灰出し設備)　No.4"/>
    <s v="一括"/>
    <m/>
    <n v="17"/>
    <d v="1998-03-20T00:00:00"/>
    <n v="1997"/>
    <d v="1998-03-20T00:00:00"/>
    <n v="142036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</r>
  <r>
    <n v="90000667"/>
    <m/>
    <s v="宇土市松山町3386"/>
    <m/>
    <s v="環境衛生課"/>
    <x v="4"/>
    <x v="1"/>
    <x v="2"/>
    <s v="宇土清掃センター 不燃物移送コンベヤ(灰出し設備)"/>
    <s v="一括"/>
    <m/>
    <n v="17"/>
    <d v="1998-03-20T00:00:00"/>
    <n v="1997"/>
    <d v="1998-03-20T00:00:00"/>
    <n v="1680840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08402"/>
    <s v="行政財産"/>
    <m/>
  </r>
  <r>
    <n v="90000668"/>
    <m/>
    <s v="宇土市松山町3386"/>
    <m/>
    <s v="環境衛生課"/>
    <x v="4"/>
    <x v="1"/>
    <x v="2"/>
    <s v="宇土清掃センター 砂投入弁(灰出し設備)　No.1"/>
    <s v="一括"/>
    <m/>
    <n v="17"/>
    <d v="1998-03-20T00:00:00"/>
    <n v="1997"/>
    <d v="1998-03-20T00:00:00"/>
    <n v="57877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8777"/>
    <s v="行政財産"/>
    <m/>
  </r>
  <r>
    <n v="90000669"/>
    <m/>
    <s v="宇土市松山町3386"/>
    <m/>
    <s v="環境衛生課"/>
    <x v="4"/>
    <x v="1"/>
    <x v="2"/>
    <s v="宇土清掃センター 砂投入弁(灰出し設備)　No.2"/>
    <s v="一括"/>
    <m/>
    <n v="17"/>
    <d v="1998-03-20T00:00:00"/>
    <n v="1997"/>
    <d v="1998-03-20T00:00:00"/>
    <n v="57877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8776"/>
    <s v="行政財産"/>
    <m/>
  </r>
  <r>
    <n v="90000670"/>
    <m/>
    <s v="宇土市松山町3386"/>
    <m/>
    <s v="環境衛生課"/>
    <x v="4"/>
    <x v="1"/>
    <x v="2"/>
    <s v="宇土清掃センター 砂選別機(灰出し設備)"/>
    <s v="一括"/>
    <m/>
    <n v="17"/>
    <d v="1998-03-20T00:00:00"/>
    <n v="1997"/>
    <d v="1998-03-20T00:00:00"/>
    <n v="224384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3840"/>
    <s v="行政財産"/>
    <m/>
  </r>
  <r>
    <n v="90000671"/>
    <m/>
    <s v="宇土市松山町3386"/>
    <m/>
    <s v="環境衛生課"/>
    <x v="4"/>
    <x v="1"/>
    <x v="2"/>
    <s v="宇土清掃センター バンカ用油圧ユニット(灰出し設備)"/>
    <s v="一括"/>
    <m/>
    <n v="17"/>
    <d v="1998-03-20T00:00:00"/>
    <n v="1997"/>
    <d v="1998-03-20T00:00:00"/>
    <n v="66367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63676"/>
    <s v="行政財産"/>
    <m/>
  </r>
  <r>
    <n v="90000672"/>
    <m/>
    <s v="宇土市松山町3386"/>
    <m/>
    <s v="環境衛生課"/>
    <x v="4"/>
    <x v="1"/>
    <x v="2"/>
    <s v="宇土清掃センター No.1ダスト搬出装置(灰出し設備)"/>
    <s v="一括"/>
    <m/>
    <n v="17"/>
    <d v="1998-03-20T00:00:00"/>
    <n v="1997"/>
    <d v="1998-03-20T00:00:00"/>
    <n v="673974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9739"/>
    <s v="行政財産"/>
    <m/>
  </r>
  <r>
    <n v="90000673"/>
    <m/>
    <s v="宇土市松山町3386"/>
    <m/>
    <s v="環境衛生課"/>
    <x v="4"/>
    <x v="1"/>
    <x v="2"/>
    <s v="宇土清掃センター No.2ダスト搬出装置(灰出し設備)"/>
    <s v="一括"/>
    <m/>
    <n v="17"/>
    <d v="1998-03-20T00:00:00"/>
    <n v="1997"/>
    <d v="1998-03-20T00:00:00"/>
    <n v="674907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9072"/>
    <s v="行政財産"/>
    <m/>
  </r>
  <r>
    <n v="90000674"/>
    <m/>
    <s v="宇土市松山町3386"/>
    <m/>
    <s v="環境衛生課"/>
    <x v="4"/>
    <x v="1"/>
    <x v="2"/>
    <s v="宇土清掃センター No.3ダスト搬出装置(灰出し設備)"/>
    <s v="一括"/>
    <m/>
    <n v="17"/>
    <d v="1998-03-20T00:00:00"/>
    <n v="1997"/>
    <d v="1998-03-20T00:00:00"/>
    <n v="985452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854524"/>
    <s v="行政財産"/>
    <m/>
  </r>
  <r>
    <n v="90000675"/>
    <m/>
    <s v="宇土市松山町3386"/>
    <m/>
    <s v="環境衛生課"/>
    <x v="4"/>
    <x v="1"/>
    <x v="2"/>
    <s v="宇土清掃センター No.4ダスト搬出装置(灰出し設備)"/>
    <s v="一括"/>
    <m/>
    <n v="17"/>
    <d v="1998-03-20T00:00:00"/>
    <n v="1997"/>
    <d v="1998-03-20T00:00:00"/>
    <n v="24834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3400"/>
    <s v="行政財産"/>
    <m/>
  </r>
  <r>
    <n v="90000676"/>
    <m/>
    <s v="宇土市松山町3386"/>
    <m/>
    <s v="環境衛生課"/>
    <x v="4"/>
    <x v="1"/>
    <x v="2"/>
    <s v="宇土清掃センター ダスト固形化装置(灰出し設備)"/>
    <s v="一括"/>
    <m/>
    <n v="17"/>
    <d v="1998-03-20T00:00:00"/>
    <n v="1997"/>
    <d v="1998-03-20T00:00:00"/>
    <n v="10147601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1476017"/>
    <s v="行政財産"/>
    <m/>
  </r>
  <r>
    <n v="90000677"/>
    <m/>
    <s v="宇土市松山町3386"/>
    <m/>
    <s v="環境衛生課"/>
    <x v="4"/>
    <x v="1"/>
    <x v="2"/>
    <s v="宇土清掃センター ごみピット排水移送濾過器(排水処理設備)"/>
    <s v="一括"/>
    <m/>
    <n v="17"/>
    <d v="1998-03-20T00:00:00"/>
    <n v="1997"/>
    <d v="1998-03-20T00:00:00"/>
    <n v="24883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8305"/>
    <s v="行政財産"/>
    <m/>
  </r>
  <r>
    <n v="90000678"/>
    <m/>
    <s v="宇土市松山町3386"/>
    <m/>
    <s v="環境衛生課"/>
    <x v="4"/>
    <x v="1"/>
    <x v="2"/>
    <s v="宇土清掃センター ダスト定量供給装置(灰出し設備)"/>
    <s v="一括"/>
    <m/>
    <n v="17"/>
    <d v="1998-03-20T00:00:00"/>
    <n v="1997"/>
    <d v="1998-03-20T00:00:00"/>
    <n v="619188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91887"/>
    <s v="行政財産"/>
    <m/>
  </r>
  <r>
    <n v="90000679"/>
    <m/>
    <s v="宇土市松山町3386"/>
    <m/>
    <s v="環境衛生課"/>
    <x v="4"/>
    <x v="1"/>
    <x v="2"/>
    <s v="宇土清掃センター ダスト切出装置(灰出し設備)"/>
    <s v="一括"/>
    <m/>
    <n v="17"/>
    <d v="1998-03-20T00:00:00"/>
    <n v="1997"/>
    <d v="1998-03-20T00:00:00"/>
    <n v="64497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49791"/>
    <s v="行政財産"/>
    <m/>
  </r>
  <r>
    <n v="90000680"/>
    <m/>
    <s v="宇土市松山町3386"/>
    <m/>
    <s v="環境衛生課"/>
    <x v="4"/>
    <x v="1"/>
    <x v="2"/>
    <s v="宇土清掃センター 固形物バンカ用集塵装置(灰出し設備)"/>
    <s v="一括"/>
    <m/>
    <n v="17"/>
    <d v="1998-03-20T00:00:00"/>
    <n v="1997"/>
    <d v="1998-03-20T00:00:00"/>
    <n v="186353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63532"/>
    <s v="行政財産"/>
    <m/>
  </r>
  <r>
    <n v="90000681"/>
    <m/>
    <s v="宇土市松山町3386"/>
    <m/>
    <s v="環境衛生課"/>
    <x v="4"/>
    <x v="1"/>
    <x v="2"/>
    <s v="宇土清掃センター 薬剤注入ポンプ(灰出し設備)"/>
    <s v="一括"/>
    <m/>
    <n v="17"/>
    <d v="1998-03-20T00:00:00"/>
    <n v="1997"/>
    <d v="1998-03-20T00:00:00"/>
    <n v="319534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95342"/>
    <s v="行政財産"/>
    <m/>
  </r>
  <r>
    <n v="90000682"/>
    <m/>
    <s v="宇土市松山町3386"/>
    <m/>
    <s v="環境衛生課"/>
    <x v="4"/>
    <x v="1"/>
    <x v="2"/>
    <s v="宇土清掃センター 混練造粒機(灰出し設備)"/>
    <s v="一括"/>
    <m/>
    <n v="17"/>
    <d v="1998-03-20T00:00:00"/>
    <n v="1997"/>
    <d v="1998-03-20T00:00:00"/>
    <n v="3850587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505875"/>
    <s v="行政財産"/>
    <m/>
  </r>
  <r>
    <n v="90000683"/>
    <m/>
    <s v="宇土市松山町3386"/>
    <m/>
    <s v="環境衛生課"/>
    <x v="4"/>
    <x v="1"/>
    <x v="2"/>
    <s v="宇土清掃センター 固形物搬送コンベヤ(灰出し設備)"/>
    <s v="一括"/>
    <m/>
    <n v="17"/>
    <d v="1998-03-20T00:00:00"/>
    <n v="1997"/>
    <d v="1998-03-20T00:00:00"/>
    <n v="8228701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28700"/>
    <s v="行政財産"/>
    <m/>
  </r>
  <r>
    <n v="90000684"/>
    <m/>
    <s v="宇土市松山町3386"/>
    <m/>
    <s v="環境衛生課"/>
    <x v="4"/>
    <x v="1"/>
    <x v="2"/>
    <s v="宇土清掃センター 加湿水ポンプ(灰出し設備)"/>
    <s v="一括"/>
    <m/>
    <n v="17"/>
    <d v="1998-03-20T00:00:00"/>
    <n v="1997"/>
    <d v="1998-03-20T00:00:00"/>
    <n v="247519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75191"/>
    <s v="行政財産"/>
    <m/>
  </r>
  <r>
    <n v="90000685"/>
    <m/>
    <s v="宇土市松山町3386"/>
    <m/>
    <s v="環境衛生課"/>
    <x v="4"/>
    <x v="1"/>
    <x v="2"/>
    <s v="宇土清掃センター 灰固形装置フィルターボックス(灰出し設備)"/>
    <s v="一括"/>
    <m/>
    <n v="17"/>
    <d v="1998-03-20T00:00:00"/>
    <n v="1997"/>
    <d v="1998-03-20T00:00:00"/>
    <n v="18510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51068"/>
    <s v="行政財産"/>
    <m/>
  </r>
  <r>
    <n v="90000686"/>
    <m/>
    <s v="宇土市松山町3386"/>
    <m/>
    <s v="環境衛生課"/>
    <x v="4"/>
    <x v="1"/>
    <x v="2"/>
    <s v="宇土清掃センター 灰固化装置灰風機(灰出し設備)"/>
    <s v="一括"/>
    <m/>
    <n v="17"/>
    <d v="1998-03-20T00:00:00"/>
    <n v="1997"/>
    <d v="1998-03-20T00:00:00"/>
    <n v="412936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129365"/>
    <s v="行政財産"/>
    <m/>
  </r>
  <r>
    <n v="90000687"/>
    <m/>
    <s v="宇土市松山町3386"/>
    <m/>
    <s v="環境衛生課"/>
    <x v="4"/>
    <x v="1"/>
    <x v="2"/>
    <s v="宇土清掃センター 灰固化装置除湿器(灰出し設備)"/>
    <s v="一括"/>
    <m/>
    <n v="17"/>
    <d v="1998-03-20T00:00:00"/>
    <n v="1997"/>
    <d v="1998-03-20T00:00:00"/>
    <n v="128108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81083"/>
    <s v="行政財産"/>
    <m/>
  </r>
  <r>
    <n v="90000688"/>
    <m/>
    <s v="宇土市松山町3386"/>
    <m/>
    <s v="環境衛生課"/>
    <x v="4"/>
    <x v="1"/>
    <x v="2"/>
    <s v="宇土清掃センター 噴射水補給水ポンプ(給水設備)　No.1"/>
    <s v="一括"/>
    <m/>
    <n v="17"/>
    <d v="1998-03-20T00:00:00"/>
    <n v="1997"/>
    <d v="1998-03-20T00:00:00"/>
    <n v="116213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2133"/>
    <s v="行政財産"/>
    <m/>
  </r>
  <r>
    <n v="90000689"/>
    <m/>
    <s v="宇土市松山町3386"/>
    <m/>
    <s v="環境衛生課"/>
    <x v="4"/>
    <x v="1"/>
    <x v="2"/>
    <s v="宇土清掃センター 噴射水補給水ポンプ(給水設備)　No.2"/>
    <s v="一括"/>
    <m/>
    <n v="17"/>
    <d v="1998-03-20T00:00:00"/>
    <n v="1997"/>
    <d v="1998-03-20T00:00:00"/>
    <n v="116213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2133"/>
    <s v="行政財産"/>
    <m/>
  </r>
  <r>
    <n v="90000690"/>
    <m/>
    <s v="宇土市松山町3386"/>
    <m/>
    <s v="環境衛生課"/>
    <x v="4"/>
    <x v="1"/>
    <x v="2"/>
    <s v="宇土清掃センター ろ液噴霧器(排水処理設備)　No.1"/>
    <s v="一括"/>
    <m/>
    <n v="17"/>
    <d v="1998-03-20T00:00:00"/>
    <n v="1997"/>
    <d v="1998-03-20T00:00:00"/>
    <n v="8384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</r>
  <r>
    <n v="90000691"/>
    <m/>
    <s v="宇土市松山町3386"/>
    <m/>
    <s v="環境衛生課"/>
    <x v="4"/>
    <x v="1"/>
    <x v="2"/>
    <s v="宇土清掃センター ろ液噴霧器(排水処理設備)　No.2"/>
    <s v="一括"/>
    <m/>
    <n v="17"/>
    <d v="1998-03-20T00:00:00"/>
    <n v="1997"/>
    <d v="1998-03-20T00:00:00"/>
    <n v="8384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</r>
  <r>
    <n v="90000692"/>
    <m/>
    <s v="宇土市松山町3386"/>
    <m/>
    <s v="環境衛生課"/>
    <x v="4"/>
    <x v="1"/>
    <x v="2"/>
    <s v="宇土清掃センター ろ液噴霧器(排水処理設備)　No.3"/>
    <s v="一括"/>
    <m/>
    <n v="17"/>
    <d v="1998-03-20T00:00:00"/>
    <n v="1997"/>
    <d v="1998-03-20T00:00:00"/>
    <n v="8384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</r>
  <r>
    <n v="90000693"/>
    <m/>
    <s v="宇土市松山町3386"/>
    <m/>
    <s v="環境衛生課"/>
    <x v="4"/>
    <x v="1"/>
    <x v="2"/>
    <s v="宇土清掃センター ろ液噴霧器(排水処理設備)　No.4"/>
    <s v="一括"/>
    <m/>
    <n v="17"/>
    <d v="1998-03-20T00:00:00"/>
    <n v="1997"/>
    <d v="1998-03-20T00:00:00"/>
    <n v="8384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</r>
  <r>
    <n v="90000694"/>
    <m/>
    <s v="宇土市松山町3386"/>
    <m/>
    <s v="環境衛生課"/>
    <x v="4"/>
    <x v="1"/>
    <x v="2"/>
    <s v="宇土清掃センター 排水処理装置(排水処理設備)"/>
    <s v="一括"/>
    <m/>
    <n v="17"/>
    <d v="1998-03-20T00:00:00"/>
    <n v="1997"/>
    <d v="1998-03-20T00:00:00"/>
    <n v="270967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709671"/>
    <s v="行政財産"/>
    <m/>
  </r>
  <r>
    <n v="90000695"/>
    <m/>
    <s v="宇土市松山町3386"/>
    <m/>
    <s v="環境衛生課"/>
    <x v="4"/>
    <x v="1"/>
    <x v="2"/>
    <s v="宇土清掃センター 凝集剤（硫酸アルミ）注入ポンプ(排水処理設備)"/>
    <s v="一括"/>
    <m/>
    <n v="17"/>
    <d v="1998-03-20T00:00:00"/>
    <n v="1997"/>
    <d v="1998-03-20T00:00:00"/>
    <n v="68718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</r>
  <r>
    <n v="90000696"/>
    <m/>
    <s v="宇土市松山町3386"/>
    <m/>
    <s v="環境衛生課"/>
    <x v="4"/>
    <x v="1"/>
    <x v="2"/>
    <s v="宇土清掃センター ｐH調整剤（苛性ソーダ）注入ポンプ(排水処理設備)"/>
    <s v="一括"/>
    <m/>
    <n v="17"/>
    <d v="1998-03-20T00:00:00"/>
    <n v="1997"/>
    <d v="1998-03-20T00:00:00"/>
    <n v="68718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</r>
  <r>
    <n v="90000697"/>
    <m/>
    <s v="宇土市松山町3386"/>
    <m/>
    <s v="環境衛生課"/>
    <x v="4"/>
    <x v="1"/>
    <x v="2"/>
    <s v="宇土清掃センター 凝集剤注入ポンプ(排水処理設備)"/>
    <s v="一括"/>
    <m/>
    <n v="17"/>
    <d v="1998-03-20T00:00:00"/>
    <n v="1997"/>
    <d v="1998-03-20T00:00:00"/>
    <n v="68718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</r>
  <r>
    <n v="90000698"/>
    <m/>
    <s v="宇土市松山町3386"/>
    <m/>
    <s v="環境衛生課"/>
    <x v="4"/>
    <x v="1"/>
    <x v="2"/>
    <s v="宇土清掃センター 排水移送ポンプ(排水処理設備)"/>
    <s v="一括"/>
    <m/>
    <n v="17"/>
    <d v="1998-03-20T00:00:00"/>
    <n v="1997"/>
    <d v="1998-03-20T00:00:00"/>
    <n v="54684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6847"/>
    <s v="行政財産"/>
    <m/>
  </r>
  <r>
    <n v="90000699"/>
    <m/>
    <s v="宇土市松山町3386"/>
    <m/>
    <s v="環境衛生課"/>
    <x v="4"/>
    <x v="1"/>
    <x v="2"/>
    <s v="宇土清掃センター 撹拌用ブロワ(排水処理設備)"/>
    <s v="一括"/>
    <m/>
    <n v="17"/>
    <d v="1998-03-20T00:00:00"/>
    <n v="1997"/>
    <d v="1998-03-20T00:00:00"/>
    <n v="142578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5783"/>
    <s v="行政財産"/>
    <m/>
  </r>
  <r>
    <n v="90000700"/>
    <m/>
    <s v="宇土市松山町3386"/>
    <m/>
    <s v="環境衛生課"/>
    <x v="4"/>
    <x v="1"/>
    <x v="2"/>
    <s v="宇土清掃センター 雑用空気圧縮機(雑設備)"/>
    <s v="一括"/>
    <m/>
    <n v="17"/>
    <d v="1998-03-20T00:00:00"/>
    <n v="1997"/>
    <d v="1998-03-20T00:00:00"/>
    <n v="609549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095493"/>
    <s v="行政財産"/>
    <m/>
  </r>
  <r>
    <n v="90000701"/>
    <m/>
    <s v="宇土市松山町3386"/>
    <m/>
    <s v="環境衛生課"/>
    <x v="4"/>
    <x v="1"/>
    <x v="2"/>
    <s v="宇土清掃センター 真空掃除装置(雑設備)"/>
    <s v="一括"/>
    <m/>
    <n v="17"/>
    <d v="1998-03-20T00:00:00"/>
    <n v="1997"/>
    <d v="1998-03-20T00:00:00"/>
    <n v="391709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17092"/>
    <s v="行政財産"/>
    <m/>
  </r>
  <r>
    <n v="90000702"/>
    <m/>
    <s v="宇土市松山町3386"/>
    <m/>
    <s v="環境衛生課"/>
    <x v="4"/>
    <x v="1"/>
    <x v="2"/>
    <s v="宇土清掃センター プラットホーム床洗浄装置(雑設備)"/>
    <s v="一括"/>
    <m/>
    <n v="17"/>
    <d v="1998-03-20T00:00:00"/>
    <n v="1997"/>
    <d v="1998-03-20T00:00:00"/>
    <n v="95657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56577"/>
    <s v="行政財産"/>
    <m/>
  </r>
  <r>
    <n v="90000703"/>
    <m/>
    <s v="宇土市松山町3386"/>
    <m/>
    <s v="環境衛生課"/>
    <x v="4"/>
    <x v="1"/>
    <x v="2"/>
    <s v="宇土清掃センター 手動洗車設備(雑設備)　No.1"/>
    <s v="一括"/>
    <m/>
    <n v="17"/>
    <d v="1998-03-20T00:00:00"/>
    <n v="1997"/>
    <d v="1998-03-20T00:00:00"/>
    <n v="163319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33198"/>
    <s v="行政財産"/>
    <m/>
  </r>
  <r>
    <n v="90000704"/>
    <m/>
    <s v="宇土市松山町3386"/>
    <m/>
    <s v="環境衛生課"/>
    <x v="4"/>
    <x v="1"/>
    <x v="2"/>
    <s v="宇土清掃センター 手動洗車設備(雑設備)　No.2"/>
    <s v="一括"/>
    <m/>
    <n v="17"/>
    <d v="1998-03-20T00:00:00"/>
    <n v="1997"/>
    <d v="1998-03-20T00:00:00"/>
    <n v="163319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33197"/>
    <s v="行政財産"/>
    <m/>
  </r>
  <r>
    <n v="90000705"/>
    <m/>
    <s v="宇土市松山町3386"/>
    <m/>
    <s v="環境衛生課"/>
    <x v="4"/>
    <x v="1"/>
    <x v="2"/>
    <s v="宇土清掃センター 雑設備"/>
    <s v="一括"/>
    <m/>
    <n v="17"/>
    <d v="1998-03-20T00:00:00"/>
    <n v="1997"/>
    <d v="1998-03-20T00:00:00"/>
    <n v="45150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515051"/>
    <s v="行政財産"/>
    <m/>
  </r>
  <r>
    <n v="90000706"/>
    <m/>
    <s v="宇土市松山町3386"/>
    <m/>
    <s v="環境衛生課"/>
    <x v="4"/>
    <x v="1"/>
    <x v="2"/>
    <s v="宇土清掃センター CRTオペレータコンソール(計装制御設備)"/>
    <s v="一括"/>
    <m/>
    <n v="17"/>
    <d v="1998-03-20T00:00:00"/>
    <n v="1997"/>
    <d v="1998-03-20T00:00:00"/>
    <n v="4684822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6848225"/>
    <s v="行政財産"/>
    <m/>
  </r>
  <r>
    <n v="90000707"/>
    <m/>
    <s v="宇土市松山町3386"/>
    <m/>
    <s v="環境衛生課"/>
    <x v="4"/>
    <x v="1"/>
    <x v="2"/>
    <s v="宇土清掃センター 補助オペレータコンソール(計装制御設備)"/>
    <s v="一括"/>
    <m/>
    <n v="17"/>
    <d v="1998-03-20T00:00:00"/>
    <n v="1997"/>
    <d v="1998-03-20T00:00:00"/>
    <n v="475873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4758736"/>
    <s v="行政財産"/>
    <m/>
  </r>
  <r>
    <n v="90000708"/>
    <m/>
    <s v="宇土市松山町3386"/>
    <m/>
    <s v="環境衛生課"/>
    <x v="4"/>
    <x v="1"/>
    <x v="2"/>
    <s v="宇土清掃センター プロセスI/0制御装置(計装制御設備)"/>
    <s v="一括"/>
    <m/>
    <n v="17"/>
    <d v="1998-03-20T00:00:00"/>
    <n v="1997"/>
    <d v="1998-03-20T00:00:00"/>
    <n v="4451505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4515053"/>
    <s v="行政財産"/>
    <m/>
  </r>
  <r>
    <n v="90000709"/>
    <m/>
    <s v="宇土市松山町3386"/>
    <m/>
    <s v="環境衛生課"/>
    <x v="4"/>
    <x v="1"/>
    <x v="2"/>
    <s v="宇土清掃センター A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</r>
  <r>
    <n v="90000710"/>
    <m/>
    <s v="宇土市松山町3386"/>
    <m/>
    <s v="環境衛生課"/>
    <x v="4"/>
    <x v="1"/>
    <x v="2"/>
    <s v="宇土清掃センター B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</r>
  <r>
    <n v="90000711"/>
    <m/>
    <s v="宇土市松山町3386"/>
    <m/>
    <s v="環境衛生課"/>
    <x v="4"/>
    <x v="1"/>
    <x v="2"/>
    <s v="宇土清掃センター 共通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</r>
  <r>
    <n v="90000712"/>
    <m/>
    <s v="宇土市松山町3386"/>
    <m/>
    <s v="環境衛生課"/>
    <x v="4"/>
    <x v="1"/>
    <x v="2"/>
    <s v="宇土清掃センター 補助継電器盤(計装制御設備)"/>
    <s v="一括"/>
    <m/>
    <n v="17"/>
    <d v="1998-03-20T00:00:00"/>
    <n v="1997"/>
    <d v="1998-03-20T00:00:00"/>
    <n v="998154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9981542"/>
    <s v="行政財産"/>
    <m/>
  </r>
  <r>
    <n v="90000713"/>
    <m/>
    <s v="宇土市松山町3386"/>
    <m/>
    <s v="環境衛生課"/>
    <x v="4"/>
    <x v="1"/>
    <x v="2"/>
    <s v="宇土清掃センター Noｘ，SO2，CO2，O2分析計(計装制御設備)"/>
    <s v="一括"/>
    <m/>
    <n v="17"/>
    <d v="1998-03-20T00:00:00"/>
    <n v="1997"/>
    <d v="1998-03-20T00:00:00"/>
    <n v="4021268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0212684"/>
    <s v="行政財産"/>
    <m/>
  </r>
  <r>
    <n v="90000714"/>
    <m/>
    <s v="宇土市松山町3386"/>
    <m/>
    <s v="環境衛生課"/>
    <x v="4"/>
    <x v="1"/>
    <x v="2"/>
    <s v="宇土清掃センター 計装用空気圧縮機(計装制御設備)"/>
    <s v="一括"/>
    <m/>
    <n v="17"/>
    <d v="1998-03-20T00:00:00"/>
    <n v="1997"/>
    <d v="1998-03-20T00:00:00"/>
    <n v="84617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8461758"/>
    <s v="行政財産"/>
    <m/>
  </r>
  <r>
    <n v="90000715"/>
    <m/>
    <s v="宇土市松山町3386"/>
    <m/>
    <s v="環境衛生課"/>
    <x v="4"/>
    <x v="1"/>
    <x v="2"/>
    <s v="宇土清掃センター プラント用水流量計(計装制御設備)"/>
    <s v="一括"/>
    <m/>
    <n v="17"/>
    <d v="1998-03-20T00:00:00"/>
    <n v="1997"/>
    <d v="1998-03-20T00:00:00"/>
    <n v="736524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36523"/>
    <s v="行政財産"/>
    <m/>
  </r>
  <r>
    <n v="90000716"/>
    <m/>
    <s v="宇土市松山町3386"/>
    <m/>
    <s v="環境衛生課"/>
    <x v="4"/>
    <x v="1"/>
    <x v="2"/>
    <s v="宇土清掃センター 汚泥ホッパレベルL計(計装制御設備)"/>
    <s v="一括"/>
    <m/>
    <n v="17"/>
    <d v="1998-03-20T00:00:00"/>
    <n v="1997"/>
    <d v="1998-03-20T00:00:00"/>
    <n v="8765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</r>
  <r>
    <n v="90000717"/>
    <m/>
    <s v="宇土市松山町3386"/>
    <m/>
    <s v="環境衛生課"/>
    <x v="4"/>
    <x v="1"/>
    <x v="2"/>
    <s v="宇土清掃センター 流動媒体貯留槽レベル計(計装制御設備)"/>
    <s v="一括"/>
    <m/>
    <n v="17"/>
    <d v="1998-03-20T00:00:00"/>
    <n v="1997"/>
    <d v="1998-03-20T00:00:00"/>
    <n v="8765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</r>
  <r>
    <n v="90000718"/>
    <m/>
    <s v="宇土市松山町3386"/>
    <m/>
    <s v="環境衛生課"/>
    <x v="4"/>
    <x v="1"/>
    <x v="2"/>
    <s v="宇土清掃センター 供給槽レベル計(計装制御設備)"/>
    <s v="一括"/>
    <m/>
    <n v="17"/>
    <d v="1998-03-20T00:00:00"/>
    <n v="1997"/>
    <d v="1998-03-20T00:00:00"/>
    <n v="87651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</r>
  <r>
    <n v="90000719"/>
    <m/>
    <s v="宇土市松山町3386"/>
    <m/>
    <s v="環境衛生課"/>
    <x v="4"/>
    <x v="1"/>
    <x v="2"/>
    <s v="宇土清掃センター 風向・風速計(計装制御設備)"/>
    <s v="一括"/>
    <m/>
    <n v="17"/>
    <d v="1998-03-20T00:00:00"/>
    <n v="1997"/>
    <d v="1998-03-20T00:00:00"/>
    <n v="2136427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136426"/>
    <s v="行政財産"/>
    <m/>
  </r>
  <r>
    <n v="90000720"/>
    <m/>
    <s v="宇土市松山町3386"/>
    <m/>
    <s v="環境衛生課"/>
    <x v="4"/>
    <x v="1"/>
    <x v="2"/>
    <s v="宇土清掃センター 雨量計(計装制御設備)"/>
    <s v="一括"/>
    <m/>
    <n v="17"/>
    <d v="1998-03-20T00:00:00"/>
    <n v="1997"/>
    <d v="1998-03-20T00:00:00"/>
    <n v="70152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01525"/>
    <s v="行政財産"/>
    <m/>
  </r>
  <r>
    <n v="90000721"/>
    <m/>
    <s v="宇土市松山町3386"/>
    <m/>
    <s v="環境衛生課"/>
    <x v="4"/>
    <x v="1"/>
    <x v="2"/>
    <s v="宇土清掃センター 一次押込空気流量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2"/>
    <m/>
    <s v="宇土市松山町3386"/>
    <m/>
    <s v="環境衛生課"/>
    <x v="4"/>
    <x v="1"/>
    <x v="2"/>
    <s v="宇土清掃センター 二次押込空気流量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3"/>
    <m/>
    <s v="宇土市松山町3386"/>
    <m/>
    <s v="環境衛生課"/>
    <x v="4"/>
    <x v="1"/>
    <x v="2"/>
    <s v="宇土清掃センター 流動空気流量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4"/>
    <m/>
    <s v="宇土市松山町3386"/>
    <m/>
    <s v="環境衛生課"/>
    <x v="4"/>
    <x v="1"/>
    <x v="2"/>
    <s v="宇土清掃センター 白煙防止用空気流量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5"/>
    <m/>
    <s v="宇土市松山町3386"/>
    <m/>
    <s v="環境衛生課"/>
    <x v="4"/>
    <x v="1"/>
    <x v="2"/>
    <s v="宇土清掃センター バグフィルタ差圧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6"/>
    <m/>
    <s v="宇土市松山町3386"/>
    <m/>
    <s v="環境衛生課"/>
    <x v="4"/>
    <x v="1"/>
    <x v="2"/>
    <s v="宇土清掃センター 炉内圧力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7"/>
    <m/>
    <s v="宇土市松山町3386"/>
    <m/>
    <s v="環境衛生課"/>
    <x v="4"/>
    <x v="1"/>
    <x v="2"/>
    <s v="宇土清掃センター ガス冷噴霧水圧力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8"/>
    <m/>
    <s v="宇土市松山町3386"/>
    <m/>
    <s v="環境衛生課"/>
    <x v="4"/>
    <x v="1"/>
    <x v="2"/>
    <s v="宇土清掃センター 炉下圧力計(計装制御設備)"/>
    <s v="一括"/>
    <m/>
    <n v="17"/>
    <d v="1998-03-20T00:00:00"/>
    <n v="1997"/>
    <d v="1998-03-20T00:00:00"/>
    <n v="165970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</r>
  <r>
    <n v="90000729"/>
    <m/>
    <s v="宇土市松山町3386"/>
    <m/>
    <s v="環境衛生課"/>
    <x v="4"/>
    <x v="1"/>
    <x v="2"/>
    <s v="宇土清掃センター 押込送風機入口ダンバ(計装制御設備)"/>
    <s v="一括"/>
    <m/>
    <n v="17"/>
    <d v="1998-03-20T00:00:00"/>
    <n v="1997"/>
    <d v="1998-03-20T00:00:00"/>
    <n v="239810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98107"/>
    <s v="行政財産"/>
    <m/>
  </r>
  <r>
    <n v="90000730"/>
    <m/>
    <s v="宇土市松山町3386"/>
    <m/>
    <s v="環境衛生課"/>
    <x v="4"/>
    <x v="1"/>
    <x v="2"/>
    <s v="宇土清掃センター 流動空気バイバスタンパ(計装制御設備)"/>
    <s v="一括"/>
    <m/>
    <n v="17"/>
    <d v="1998-03-20T00:00:00"/>
    <n v="1997"/>
    <d v="1998-03-20T00:00:00"/>
    <n v="2303952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03951"/>
    <s v="行政財産"/>
    <m/>
  </r>
  <r>
    <n v="90000731"/>
    <m/>
    <s v="宇土市松山町3386"/>
    <m/>
    <s v="環境衛生課"/>
    <x v="4"/>
    <x v="1"/>
    <x v="2"/>
    <s v="宇土清掃センター 炉内圧力調整ダンパ(計装制御設備)"/>
    <s v="一括"/>
    <m/>
    <n v="17"/>
    <d v="1998-03-20T00:00:00"/>
    <n v="1997"/>
    <d v="1998-03-20T00:00:00"/>
    <n v="330381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303818"/>
    <s v="行政財産"/>
    <m/>
  </r>
  <r>
    <n v="90000732"/>
    <m/>
    <s v="宇土市松山町3386"/>
    <m/>
    <s v="環境衛生課"/>
    <x v="4"/>
    <x v="1"/>
    <x v="2"/>
    <s v="宇土清掃センター 二次送風機ダンパ(計装制御設備)"/>
    <s v="一括"/>
    <m/>
    <n v="17"/>
    <d v="1998-03-20T00:00:00"/>
    <n v="1997"/>
    <d v="1998-03-20T00:00:00"/>
    <n v="305305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053058"/>
    <s v="行政財産"/>
    <m/>
  </r>
  <r>
    <n v="90000733"/>
    <m/>
    <s v="宇土市松山町3386"/>
    <m/>
    <s v="環境衛生課"/>
    <x v="4"/>
    <x v="1"/>
    <x v="2"/>
    <s v="宇土清掃センター 二次送風機バイバスダンパ(計装制御設備)"/>
    <s v="一括"/>
    <m/>
    <n v="17"/>
    <d v="1998-03-20T00:00:00"/>
    <n v="1997"/>
    <d v="1998-03-20T00:00:00"/>
    <n v="239810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98107"/>
    <s v="行政財産"/>
    <m/>
  </r>
  <r>
    <n v="90000734"/>
    <m/>
    <s v="宇土市松山町3386"/>
    <m/>
    <s v="環境衛生課"/>
    <x v="4"/>
    <x v="1"/>
    <x v="2"/>
    <s v="宇土清掃センター 白煙防止用稀釈空気ダンパ(計装制御設備)"/>
    <s v="一括"/>
    <m/>
    <n v="17"/>
    <d v="1998-03-20T00:00:00"/>
    <n v="1997"/>
    <d v="1998-03-20T00:00:00"/>
    <n v="306011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060117"/>
    <s v="行政財産"/>
    <m/>
  </r>
  <r>
    <n v="90000735"/>
    <m/>
    <s v="宇土市松山町3386"/>
    <m/>
    <s v="環境衛生課"/>
    <x v="4"/>
    <x v="1"/>
    <x v="2"/>
    <s v="宇土清掃センター バグフィルタ入口温度調節弁(計装制御設備)"/>
    <s v="一括"/>
    <m/>
    <n v="17"/>
    <d v="1998-03-20T00:00:00"/>
    <n v="1997"/>
    <d v="1998-03-20T00:00:00"/>
    <n v="1504858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504857"/>
    <s v="行政財産"/>
    <m/>
  </r>
  <r>
    <n v="90000736"/>
    <m/>
    <s v="宇土市松山町3386"/>
    <m/>
    <s v="環境衛生課"/>
    <x v="4"/>
    <x v="1"/>
    <x v="2"/>
    <s v="宇土清掃センター プラットホーム監視カメラ(計装制御設備)"/>
    <s v="一括"/>
    <m/>
    <n v="17"/>
    <d v="1998-03-20T00:00:00"/>
    <n v="1997"/>
    <d v="1998-03-20T00:00:00"/>
    <n v="5312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31204"/>
    <s v="行政財産"/>
    <m/>
  </r>
  <r>
    <n v="90000737"/>
    <m/>
    <s v="宇土市松山町3386"/>
    <m/>
    <s v="環境衛生課"/>
    <x v="4"/>
    <x v="1"/>
    <x v="2"/>
    <s v="宇土清掃センター ホッパ監視カメラ(計装制御設備)"/>
    <s v="一括"/>
    <m/>
    <n v="17"/>
    <d v="1998-03-20T00:00:00"/>
    <n v="1997"/>
    <d v="1998-03-20T00:00:00"/>
    <n v="10624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062409"/>
    <s v="行政財産"/>
    <m/>
  </r>
  <r>
    <n v="90000738"/>
    <m/>
    <s v="宇土市松山町3386"/>
    <m/>
    <s v="環境衛生課"/>
    <x v="4"/>
    <x v="1"/>
    <x v="2"/>
    <s v="宇土清掃センター 給じん装置監視カメラ(計装制御設備)"/>
    <s v="一括"/>
    <m/>
    <n v="17"/>
    <d v="1998-03-20T00:00:00"/>
    <n v="1997"/>
    <d v="1998-03-20T00:00:00"/>
    <n v="106241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062409"/>
    <s v="行政財産"/>
    <m/>
  </r>
  <r>
    <n v="90000739"/>
    <m/>
    <s v="宇土市松山町3386"/>
    <m/>
    <s v="環境衛生課"/>
    <x v="4"/>
    <x v="1"/>
    <x v="2"/>
    <s v="宇土清掃センター 炉内監視カメラ(計装制御設備)"/>
    <s v="一括"/>
    <m/>
    <n v="17"/>
    <d v="1998-03-20T00:00:00"/>
    <n v="1997"/>
    <d v="1998-03-20T00:00:00"/>
    <n v="1342390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342389"/>
    <s v="行政財産"/>
    <m/>
  </r>
  <r>
    <n v="90000740"/>
    <m/>
    <s v="宇土市松山町3386"/>
    <m/>
    <s v="環境衛生課"/>
    <x v="4"/>
    <x v="1"/>
    <x v="2"/>
    <s v="宇土清掃センター 煙突監視カメラ(計装制御設備)"/>
    <s v="一括"/>
    <m/>
    <n v="17"/>
    <d v="1998-03-20T00:00:00"/>
    <n v="1997"/>
    <d v="1998-03-20T00:00:00"/>
    <n v="503206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03205"/>
    <s v="行政財産"/>
    <m/>
  </r>
  <r>
    <n v="90000741"/>
    <m/>
    <s v="宇土市松山町3386"/>
    <m/>
    <s v="環境衛生課"/>
    <x v="4"/>
    <x v="1"/>
    <x v="2"/>
    <s v="宇土清掃センター ダスト固化装置　監視カメラ(計装制御設備)"/>
    <s v="一括"/>
    <m/>
    <n v="17"/>
    <d v="1998-03-20T00:00:00"/>
    <n v="1997"/>
    <d v="1998-03-20T00:00:00"/>
    <n v="53120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31204"/>
    <s v="行政財産"/>
    <m/>
  </r>
  <r>
    <n v="90000742"/>
    <m/>
    <s v="宇土市松山町3386"/>
    <m/>
    <s v="環境衛生課"/>
    <x v="4"/>
    <x v="1"/>
    <x v="2"/>
    <s v="宇土清掃センター カラーモニタ(計装制御設備)"/>
    <s v="一括"/>
    <m/>
    <n v="17"/>
    <d v="1998-03-20T00:00:00"/>
    <n v="1997"/>
    <d v="1998-03-20T00:00:00"/>
    <n v="933269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933268"/>
    <s v="行政財産"/>
    <m/>
  </r>
  <r>
    <n v="90000743"/>
    <m/>
    <s v="宇土市松山町3386"/>
    <m/>
    <s v="環境衛生課"/>
    <x v="4"/>
    <x v="1"/>
    <x v="2"/>
    <s v="松山最終処分場 浸出水調整施設（圧送ポンプ）"/>
    <s v="一括"/>
    <m/>
    <n v="17"/>
    <d v="1995-02-01T00:00:00"/>
    <n v="1994"/>
    <d v="1995-02-01T00:00:00"/>
    <n v="10644903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644902"/>
    <s v="行政財産"/>
    <m/>
  </r>
  <r>
    <n v="90000744"/>
    <m/>
    <s v="宇土市松山町3386"/>
    <m/>
    <s v="環境衛生課"/>
    <x v="4"/>
    <x v="1"/>
    <x v="2"/>
    <s v="宇土清掃センター 扉用コンプレッサー"/>
    <s v="一括"/>
    <m/>
    <n v="17"/>
    <d v="2013-03-31T00:00:00"/>
    <n v="2012"/>
    <d v="2013-03-31T00:00:00"/>
    <n v="685986"/>
    <s v="取得原価"/>
    <s v="見積書"/>
    <n v="1"/>
    <m/>
    <n v="564567"/>
    <m/>
    <n v="0"/>
    <m/>
    <m/>
    <m/>
    <m/>
    <m/>
    <m/>
    <n v="40473"/>
    <m/>
    <m/>
    <m/>
    <m/>
    <m/>
    <n v="40473"/>
    <m/>
    <x v="216"/>
    <s v="OK"/>
    <s v="OK"/>
    <s v="一般会計"/>
    <m/>
    <m/>
    <m/>
    <n v="1"/>
    <s v="基"/>
    <m/>
    <m/>
    <x v="1"/>
    <n v="161892"/>
    <s v="行政財産"/>
    <m/>
  </r>
  <r>
    <n v="90000745"/>
    <m/>
    <s v="宇土市松山町3386"/>
    <m/>
    <s v="環境衛生課"/>
    <x v="4"/>
    <x v="1"/>
    <x v="2"/>
    <s v="宇土清掃センター ごみクレーンバケット　No.1"/>
    <s v="一括"/>
    <m/>
    <n v="17"/>
    <d v="2013-03-31T00:00:00"/>
    <n v="2012"/>
    <d v="2013-03-31T00:00:00"/>
    <n v="10005976"/>
    <s v="取得原価"/>
    <s v="見積書"/>
    <n v="1"/>
    <m/>
    <n v="8234920"/>
    <m/>
    <n v="0"/>
    <m/>
    <m/>
    <m/>
    <m/>
    <m/>
    <m/>
    <n v="590352"/>
    <m/>
    <m/>
    <m/>
    <m/>
    <m/>
    <n v="590352"/>
    <m/>
    <x v="217"/>
    <s v="OK"/>
    <s v="OK"/>
    <s v="一般会計"/>
    <m/>
    <m/>
    <m/>
    <n v="1"/>
    <s v="基"/>
    <m/>
    <m/>
    <x v="1"/>
    <n v="2361408"/>
    <s v="行政財産"/>
    <m/>
  </r>
  <r>
    <n v="90000746"/>
    <m/>
    <s v="宇土市松山町3386"/>
    <m/>
    <s v="環境衛生課"/>
    <x v="4"/>
    <x v="1"/>
    <x v="2"/>
    <s v="宇土清掃センター ごみクレーンバケット　No.2"/>
    <s v="一括"/>
    <m/>
    <n v="17"/>
    <d v="2013-03-31T00:00:00"/>
    <n v="2012"/>
    <d v="2013-03-31T00:00:00"/>
    <n v="10005976"/>
    <s v="取得原価"/>
    <s v="見積書"/>
    <n v="1"/>
    <m/>
    <n v="8234920"/>
    <m/>
    <n v="0"/>
    <m/>
    <m/>
    <m/>
    <m/>
    <m/>
    <m/>
    <n v="590352"/>
    <m/>
    <m/>
    <m/>
    <m/>
    <m/>
    <n v="590352"/>
    <m/>
    <x v="217"/>
    <s v="OK"/>
    <s v="OK"/>
    <s v="一般会計"/>
    <m/>
    <m/>
    <m/>
    <n v="1"/>
    <s v="基"/>
    <m/>
    <m/>
    <x v="1"/>
    <n v="2361408"/>
    <s v="行政財産"/>
    <m/>
  </r>
  <r>
    <n v="90000747"/>
    <m/>
    <s v="宇土市松山町3386"/>
    <m/>
    <s v="環境衛生課"/>
    <x v="4"/>
    <x v="1"/>
    <x v="2"/>
    <s v="宇土清掃センター 不燃物振動篩　No.1"/>
    <s v="一括"/>
    <m/>
    <n v="17"/>
    <d v="2013-03-31T00:00:00"/>
    <n v="2012"/>
    <d v="2013-03-31T00:00:00"/>
    <n v="5042087"/>
    <s v="取得原価"/>
    <s v="見積書"/>
    <n v="1"/>
    <m/>
    <n v="4149638"/>
    <m/>
    <n v="0"/>
    <m/>
    <m/>
    <m/>
    <m/>
    <m/>
    <m/>
    <n v="297483"/>
    <m/>
    <m/>
    <m/>
    <m/>
    <m/>
    <n v="297483"/>
    <m/>
    <x v="218"/>
    <s v="OK"/>
    <s v="OK"/>
    <s v="一般会計"/>
    <m/>
    <m/>
    <m/>
    <n v="1"/>
    <s v="基"/>
    <m/>
    <m/>
    <x v="1"/>
    <n v="1189932"/>
    <s v="行政財産"/>
    <m/>
  </r>
  <r>
    <n v="90000748"/>
    <m/>
    <s v="宇土市松山町3386"/>
    <m/>
    <s v="環境衛生課"/>
    <x v="4"/>
    <x v="1"/>
    <x v="2"/>
    <s v="宇土清掃センター 不燃物振動篩　No.2"/>
    <s v="一括"/>
    <m/>
    <n v="17"/>
    <d v="2013-03-31T00:00:00"/>
    <n v="2012"/>
    <d v="2013-03-31T00:00:00"/>
    <n v="5042087"/>
    <s v="取得原価"/>
    <s v="見積書"/>
    <n v="1"/>
    <m/>
    <n v="4149638"/>
    <m/>
    <n v="0"/>
    <m/>
    <m/>
    <m/>
    <m/>
    <m/>
    <m/>
    <n v="297483"/>
    <m/>
    <m/>
    <m/>
    <m/>
    <m/>
    <n v="297483"/>
    <m/>
    <x v="218"/>
    <s v="OK"/>
    <s v="OK"/>
    <s v="一般会計"/>
    <m/>
    <m/>
    <m/>
    <n v="1"/>
    <s v="基"/>
    <m/>
    <m/>
    <x v="1"/>
    <n v="1189932"/>
    <s v="行政財産"/>
    <m/>
  </r>
  <r>
    <n v="90000749"/>
    <m/>
    <s v="宇土市松山町3386"/>
    <m/>
    <s v="環境衛生課"/>
    <x v="4"/>
    <x v="1"/>
    <x v="2"/>
    <s v="宇土清掃センター 炉下シュート水冷ジャケット　No.1"/>
    <s v="一括"/>
    <m/>
    <n v="17"/>
    <d v="2013-03-31T00:00:00"/>
    <n v="2012"/>
    <d v="2013-03-31T00:00:00"/>
    <n v="5693204"/>
    <s v="取得原価"/>
    <s v="見積書"/>
    <n v="1"/>
    <m/>
    <n v="4685507"/>
    <m/>
    <n v="0"/>
    <m/>
    <m/>
    <m/>
    <m/>
    <m/>
    <m/>
    <n v="335899"/>
    <m/>
    <m/>
    <m/>
    <m/>
    <m/>
    <n v="335899"/>
    <m/>
    <x v="219"/>
    <s v="OK"/>
    <s v="OK"/>
    <s v="一般会計"/>
    <m/>
    <m/>
    <m/>
    <n v="1"/>
    <s v="基"/>
    <m/>
    <m/>
    <x v="1"/>
    <n v="1343596"/>
    <s v="行政財産"/>
    <m/>
  </r>
  <r>
    <n v="90000750"/>
    <m/>
    <s v="宇土市松山町3386"/>
    <m/>
    <s v="環境衛生課"/>
    <x v="4"/>
    <x v="1"/>
    <x v="2"/>
    <s v="宇土清掃センター 炉下シュート水冷ジャケット　No.2"/>
    <s v="一括"/>
    <m/>
    <n v="17"/>
    <d v="2013-03-31T00:00:00"/>
    <n v="2012"/>
    <d v="2013-03-31T00:00:00"/>
    <n v="5693203"/>
    <s v="取得原価"/>
    <s v="見積書"/>
    <n v="1"/>
    <m/>
    <n v="4685509"/>
    <m/>
    <n v="0"/>
    <m/>
    <m/>
    <m/>
    <m/>
    <m/>
    <m/>
    <n v="335898"/>
    <m/>
    <m/>
    <m/>
    <m/>
    <m/>
    <n v="335898"/>
    <m/>
    <x v="220"/>
    <s v="OK"/>
    <s v="OK"/>
    <s v="一般会計"/>
    <m/>
    <m/>
    <m/>
    <n v="1"/>
    <s v="基"/>
    <m/>
    <m/>
    <x v="1"/>
    <n v="1343592"/>
    <s v="行政財産"/>
    <m/>
  </r>
  <r>
    <n v="90000751"/>
    <m/>
    <s v="宇土市松山町3386"/>
    <m/>
    <s v="環境衛生課"/>
    <x v="4"/>
    <x v="1"/>
    <x v="2"/>
    <s v="宇土清掃センター 噴射水加圧ポンプ　No.1"/>
    <s v="一括"/>
    <m/>
    <n v="17"/>
    <d v="2013-03-31T00:00:00"/>
    <n v="2012"/>
    <d v="2013-03-31T00:00:00"/>
    <n v="1406085.6666666667"/>
    <s v="取得原価"/>
    <s v="見積書"/>
    <n v="1"/>
    <m/>
    <n v="1157208.6666666667"/>
    <m/>
    <n v="0"/>
    <m/>
    <m/>
    <m/>
    <m/>
    <m/>
    <m/>
    <n v="82959"/>
    <m/>
    <m/>
    <m/>
    <m/>
    <m/>
    <n v="82959"/>
    <m/>
    <x v="221"/>
    <s v="OK"/>
    <s v="OK"/>
    <s v="一般会計"/>
    <m/>
    <m/>
    <m/>
    <n v="1"/>
    <s v="基"/>
    <m/>
    <m/>
    <x v="1"/>
    <n v="331836"/>
    <s v="行政財産"/>
    <m/>
  </r>
  <r>
    <n v="90000752"/>
    <m/>
    <s v="宇土市松山町3386"/>
    <m/>
    <s v="環境衛生課"/>
    <x v="4"/>
    <x v="1"/>
    <x v="2"/>
    <s v="宇土清掃センター 噴射水加圧ポンプ　No.2"/>
    <s v="一括"/>
    <m/>
    <n v="17"/>
    <d v="2013-03-31T00:00:00"/>
    <n v="2012"/>
    <d v="2013-03-31T00:00:00"/>
    <n v="1406085.6666666667"/>
    <s v="取得原価"/>
    <s v="見積書"/>
    <n v="1"/>
    <m/>
    <n v="1157208.6666666667"/>
    <m/>
    <n v="0"/>
    <m/>
    <m/>
    <m/>
    <m/>
    <m/>
    <m/>
    <n v="82959"/>
    <m/>
    <m/>
    <m/>
    <m/>
    <m/>
    <n v="82959"/>
    <m/>
    <x v="221"/>
    <s v="OK"/>
    <s v="OK"/>
    <s v="一般会計"/>
    <m/>
    <m/>
    <m/>
    <n v="1"/>
    <s v="基"/>
    <m/>
    <m/>
    <x v="1"/>
    <n v="331836"/>
    <s v="行政財産"/>
    <m/>
  </r>
  <r>
    <n v="90000753"/>
    <m/>
    <s v="宇土市松山町3386"/>
    <m/>
    <s v="環境衛生課"/>
    <x v="4"/>
    <x v="1"/>
    <x v="2"/>
    <s v="宇土清掃センター 噴射水加圧ポンプ　No.3"/>
    <s v="一括"/>
    <m/>
    <n v="17"/>
    <d v="2013-03-31T00:00:00"/>
    <n v="2012"/>
    <d v="2013-03-31T00:00:00"/>
    <n v="1406085.6666666667"/>
    <s v="取得原価"/>
    <s v="見積書"/>
    <n v="1"/>
    <m/>
    <n v="1157208.6666666667"/>
    <m/>
    <n v="0"/>
    <m/>
    <m/>
    <m/>
    <m/>
    <m/>
    <m/>
    <n v="82959"/>
    <m/>
    <m/>
    <m/>
    <m/>
    <m/>
    <n v="82959"/>
    <m/>
    <x v="221"/>
    <s v="OK"/>
    <s v="OK"/>
    <s v="一般会計"/>
    <m/>
    <m/>
    <m/>
    <n v="1"/>
    <s v="基"/>
    <m/>
    <m/>
    <x v="1"/>
    <n v="331836"/>
    <s v="行政財産"/>
    <m/>
  </r>
  <r>
    <n v="90000754"/>
    <m/>
    <s v="宇土市松山町3386"/>
    <m/>
    <s v="環境衛生課"/>
    <x v="4"/>
    <x v="1"/>
    <x v="2"/>
    <s v="宇土清掃センター 灰固化装置灰風機"/>
    <s v="一括"/>
    <m/>
    <n v="17"/>
    <d v="2013-03-31T00:00:00"/>
    <n v="2012"/>
    <d v="2013-03-31T00:00:00"/>
    <n v="3068806"/>
    <s v="取得原価"/>
    <s v="見積書"/>
    <n v="1"/>
    <m/>
    <n v="2525629"/>
    <m/>
    <n v="0"/>
    <m/>
    <m/>
    <m/>
    <m/>
    <m/>
    <m/>
    <n v="181059"/>
    <m/>
    <m/>
    <m/>
    <m/>
    <m/>
    <n v="181059"/>
    <m/>
    <x v="222"/>
    <s v="OK"/>
    <s v="OK"/>
    <s v="一般会計"/>
    <m/>
    <m/>
    <m/>
    <n v="1"/>
    <s v="基"/>
    <m/>
    <m/>
    <x v="1"/>
    <n v="724236"/>
    <s v="行政財産"/>
    <m/>
  </r>
  <r>
    <n v="90000755"/>
    <m/>
    <s v="宇土市松山町3386"/>
    <m/>
    <s v="環境衛生課"/>
    <x v="4"/>
    <x v="1"/>
    <x v="2"/>
    <s v="宇土清掃センター ろ液噴霧ポンプ No.1"/>
    <s v="一括"/>
    <m/>
    <n v="17"/>
    <d v="2013-03-31T00:00:00"/>
    <n v="2012"/>
    <d v="2013-03-31T00:00:00"/>
    <n v="1078186"/>
    <s v="取得原価"/>
    <s v="見積書"/>
    <n v="1"/>
    <m/>
    <n v="887350"/>
    <m/>
    <n v="0"/>
    <m/>
    <m/>
    <m/>
    <m/>
    <m/>
    <m/>
    <n v="63612"/>
    <m/>
    <m/>
    <m/>
    <m/>
    <m/>
    <n v="63612"/>
    <m/>
    <x v="223"/>
    <s v="OK"/>
    <s v="OK"/>
    <s v="一般会計"/>
    <m/>
    <m/>
    <m/>
    <n v="1"/>
    <s v="基"/>
    <m/>
    <m/>
    <x v="1"/>
    <n v="254448"/>
    <s v="行政財産"/>
    <m/>
  </r>
  <r>
    <n v="90000756"/>
    <m/>
    <s v="宇土市松山町3386"/>
    <m/>
    <s v="環境衛生課"/>
    <x v="4"/>
    <x v="1"/>
    <x v="2"/>
    <s v="宇土清掃センター ろ液噴霧ポンプ No.2"/>
    <s v="一括"/>
    <m/>
    <n v="17"/>
    <d v="2013-03-31T00:00:00"/>
    <n v="2012"/>
    <d v="2013-03-31T00:00:00"/>
    <n v="1078185"/>
    <s v="取得原価"/>
    <s v="見積書"/>
    <n v="1"/>
    <m/>
    <n v="887349"/>
    <m/>
    <n v="0"/>
    <m/>
    <m/>
    <m/>
    <m/>
    <m/>
    <m/>
    <n v="63612"/>
    <m/>
    <m/>
    <m/>
    <m/>
    <m/>
    <n v="63612"/>
    <m/>
    <x v="224"/>
    <s v="OK"/>
    <s v="OK"/>
    <s v="一般会計"/>
    <m/>
    <m/>
    <m/>
    <n v="1"/>
    <s v="基"/>
    <m/>
    <m/>
    <x v="1"/>
    <n v="254448"/>
    <s v="行政財産"/>
    <m/>
  </r>
  <r>
    <n v="90000757"/>
    <m/>
    <s v="宇土市松山町3386"/>
    <m/>
    <s v="環境衛生課"/>
    <x v="4"/>
    <x v="1"/>
    <x v="2"/>
    <s v="宇土清掃センター ろ液噴霧ポンプ No.3"/>
    <s v="一括"/>
    <m/>
    <n v="17"/>
    <d v="2013-03-31T00:00:00"/>
    <n v="2012"/>
    <d v="2013-03-31T00:00:00"/>
    <n v="1078185"/>
    <s v="取得原価"/>
    <s v="見積書"/>
    <n v="1"/>
    <m/>
    <n v="887349"/>
    <m/>
    <n v="0"/>
    <m/>
    <m/>
    <m/>
    <m/>
    <m/>
    <m/>
    <n v="63612"/>
    <m/>
    <m/>
    <m/>
    <m/>
    <m/>
    <n v="63612"/>
    <m/>
    <x v="224"/>
    <s v="OK"/>
    <s v="OK"/>
    <s v="一般会計"/>
    <m/>
    <m/>
    <m/>
    <n v="1"/>
    <s v="基"/>
    <m/>
    <m/>
    <x v="1"/>
    <n v="254448"/>
    <s v="行政財産"/>
    <m/>
  </r>
  <r>
    <n v="90000758"/>
    <m/>
    <s v="宇土市松山町3386"/>
    <m/>
    <s v="環境衛生課"/>
    <x v="4"/>
    <x v="1"/>
    <x v="2"/>
    <s v="宇土清掃センター アクティブフィルタ"/>
    <s v="一括"/>
    <m/>
    <n v="17"/>
    <d v="2013-03-31T00:00:00"/>
    <n v="2012"/>
    <d v="2013-03-31T00:00:00"/>
    <n v="20472185"/>
    <s v="取得原価"/>
    <s v="見積書"/>
    <n v="1"/>
    <m/>
    <n v="16848611"/>
    <m/>
    <n v="0"/>
    <m/>
    <m/>
    <m/>
    <m/>
    <m/>
    <m/>
    <n v="1207858"/>
    <m/>
    <m/>
    <m/>
    <m/>
    <m/>
    <n v="1207858"/>
    <m/>
    <x v="225"/>
    <s v="OK"/>
    <s v="OK"/>
    <s v="一般会計"/>
    <m/>
    <m/>
    <m/>
    <n v="1"/>
    <s v="面"/>
    <m/>
    <m/>
    <x v="1"/>
    <n v="4831432"/>
    <s v="行政財産"/>
    <m/>
  </r>
  <r>
    <n v="90000759"/>
    <m/>
    <s v="宇土市松山町3386"/>
    <m/>
    <s v="環境衛生課"/>
    <x v="4"/>
    <x v="1"/>
    <x v="2"/>
    <s v="宇土清掃センター Hcl計 No.1"/>
    <s v="一括"/>
    <m/>
    <n v="17"/>
    <d v="2013-03-31T00:00:00"/>
    <n v="2012"/>
    <d v="2013-03-31T00:00:00"/>
    <n v="6438769"/>
    <s v="取得原価"/>
    <s v="見積書"/>
    <n v="1"/>
    <m/>
    <n v="5299108"/>
    <m/>
    <n v="0"/>
    <m/>
    <m/>
    <m/>
    <m/>
    <m/>
    <m/>
    <n v="379887"/>
    <m/>
    <m/>
    <m/>
    <m/>
    <m/>
    <n v="379887"/>
    <m/>
    <x v="226"/>
    <s v="OK"/>
    <s v="OK"/>
    <s v="一般会計"/>
    <m/>
    <m/>
    <m/>
    <n v="1"/>
    <s v="面"/>
    <m/>
    <m/>
    <x v="1"/>
    <n v="1519548"/>
    <s v="行政財産"/>
    <m/>
  </r>
  <r>
    <n v="90000760"/>
    <m/>
    <s v="宇土市松山町3386"/>
    <m/>
    <s v="環境衛生課"/>
    <x v="4"/>
    <x v="1"/>
    <x v="2"/>
    <s v="宇土清掃センター Hcl計 No.2"/>
    <s v="一括"/>
    <m/>
    <n v="17"/>
    <d v="2013-03-31T00:00:00"/>
    <n v="2012"/>
    <d v="2013-03-31T00:00:00"/>
    <n v="6438770"/>
    <s v="取得原価"/>
    <s v="見積書"/>
    <n v="1"/>
    <m/>
    <n v="5299109"/>
    <m/>
    <n v="0"/>
    <m/>
    <m/>
    <m/>
    <m/>
    <m/>
    <m/>
    <n v="379887"/>
    <m/>
    <m/>
    <m/>
    <m/>
    <m/>
    <n v="379887"/>
    <m/>
    <x v="227"/>
    <s v="OK"/>
    <s v="OK"/>
    <s v="一般会計"/>
    <m/>
    <m/>
    <m/>
    <n v="1"/>
    <s v="面"/>
    <m/>
    <m/>
    <x v="1"/>
    <n v="1519548"/>
    <s v="行政財産"/>
    <m/>
  </r>
  <r>
    <n v="90000761"/>
    <m/>
    <s v="宇土市松山町3386"/>
    <m/>
    <s v="環境衛生課"/>
    <x v="4"/>
    <x v="1"/>
    <x v="2"/>
    <s v="宇土清掃センター ばいじん計静電容量式 No.1"/>
    <s v="一括"/>
    <m/>
    <n v="17"/>
    <d v="2013-03-31T00:00:00"/>
    <n v="2012"/>
    <d v="2013-03-31T00:00:00"/>
    <n v="4101918"/>
    <s v="取得原価"/>
    <s v="見積書"/>
    <n v="1"/>
    <m/>
    <n v="3375879"/>
    <m/>
    <n v="0"/>
    <m/>
    <m/>
    <m/>
    <m/>
    <m/>
    <m/>
    <n v="242013"/>
    <m/>
    <m/>
    <m/>
    <m/>
    <m/>
    <n v="242013"/>
    <m/>
    <x v="228"/>
    <s v="OK"/>
    <s v="OK"/>
    <s v="一般会計"/>
    <m/>
    <m/>
    <m/>
    <n v="1"/>
    <s v="台"/>
    <m/>
    <m/>
    <x v="1"/>
    <n v="968052"/>
    <s v="行政財産"/>
    <m/>
  </r>
  <r>
    <n v="90000762"/>
    <m/>
    <s v="宇土市松山町3386"/>
    <m/>
    <s v="環境衛生課"/>
    <x v="4"/>
    <x v="1"/>
    <x v="2"/>
    <s v="宇土清掃センター ばいじん計静電容量式 No.2"/>
    <s v="一括"/>
    <m/>
    <n v="17"/>
    <d v="2013-03-31T00:00:00"/>
    <n v="2012"/>
    <d v="2013-03-31T00:00:00"/>
    <n v="4101919"/>
    <s v="取得原価"/>
    <s v="見積書"/>
    <n v="1"/>
    <m/>
    <n v="3375880"/>
    <m/>
    <n v="0"/>
    <m/>
    <m/>
    <m/>
    <m/>
    <m/>
    <m/>
    <n v="242013"/>
    <m/>
    <m/>
    <m/>
    <m/>
    <m/>
    <n v="242013"/>
    <m/>
    <x v="229"/>
    <s v="OK"/>
    <s v="OK"/>
    <s v="一般会計"/>
    <m/>
    <m/>
    <m/>
    <n v="1"/>
    <s v="台"/>
    <m/>
    <m/>
    <x v="1"/>
    <n v="968052"/>
    <s v="行政財産"/>
    <m/>
  </r>
  <r>
    <n v="90000763"/>
    <m/>
    <s v="宇土市松山町3386"/>
    <m/>
    <s v="環境衛生課"/>
    <x v="4"/>
    <x v="1"/>
    <x v="2"/>
    <s v="宇土清掃センター ジルコニアO2計　No.1"/>
    <s v="一括"/>
    <m/>
    <n v="17"/>
    <d v="2013-03-31T00:00:00"/>
    <n v="2012"/>
    <d v="2013-03-31T00:00:00"/>
    <n v="4796895"/>
    <s v="取得原価"/>
    <s v="見積書"/>
    <n v="1"/>
    <m/>
    <n v="3947847"/>
    <m/>
    <n v="0"/>
    <m/>
    <m/>
    <m/>
    <m/>
    <m/>
    <m/>
    <n v="283016"/>
    <m/>
    <m/>
    <m/>
    <m/>
    <m/>
    <n v="283016"/>
    <m/>
    <x v="230"/>
    <s v="OK"/>
    <s v="OK"/>
    <s v="一般会計"/>
    <m/>
    <m/>
    <m/>
    <n v="1"/>
    <s v="台"/>
    <m/>
    <m/>
    <x v="1"/>
    <n v="1132064"/>
    <s v="行政財産"/>
    <m/>
  </r>
  <r>
    <n v="90000764"/>
    <m/>
    <s v="宇土市松山町3386"/>
    <m/>
    <s v="環境衛生課"/>
    <x v="4"/>
    <x v="1"/>
    <x v="2"/>
    <s v="宇土清掃センター ジルコニアO2計　No.2"/>
    <s v="一括"/>
    <m/>
    <n v="17"/>
    <d v="2013-03-31T00:00:00"/>
    <n v="2012"/>
    <d v="2013-03-31T00:00:00"/>
    <n v="4796896"/>
    <s v="取得原価"/>
    <s v="見積書"/>
    <n v="1"/>
    <m/>
    <n v="3947848"/>
    <m/>
    <n v="0"/>
    <m/>
    <m/>
    <m/>
    <m/>
    <m/>
    <m/>
    <n v="283016"/>
    <m/>
    <m/>
    <m/>
    <m/>
    <m/>
    <n v="283016"/>
    <m/>
    <x v="231"/>
    <s v="OK"/>
    <s v="OK"/>
    <s v="一般会計"/>
    <m/>
    <m/>
    <m/>
    <n v="1"/>
    <s v="台"/>
    <m/>
    <m/>
    <x v="1"/>
    <n v="1132064"/>
    <s v="行政財産"/>
    <m/>
  </r>
  <r>
    <n v="90000765"/>
    <m/>
    <s v="宇土市松山町3386"/>
    <m/>
    <s v="環境衛生課"/>
    <x v="4"/>
    <x v="1"/>
    <x v="2"/>
    <s v="宇土清掃センター 炉室用送風機"/>
    <s v="一括"/>
    <m/>
    <n v="17"/>
    <d v="2013-03-31T00:00:00"/>
    <n v="2012"/>
    <d v="2013-03-31T00:00:00"/>
    <n v="13778211"/>
    <s v="取得原価"/>
    <s v="見積書"/>
    <n v="1"/>
    <m/>
    <n v="11339469"/>
    <m/>
    <n v="0"/>
    <m/>
    <m/>
    <m/>
    <m/>
    <m/>
    <m/>
    <n v="812914"/>
    <m/>
    <m/>
    <m/>
    <m/>
    <m/>
    <n v="812914"/>
    <m/>
    <x v="232"/>
    <s v="OK"/>
    <s v="OK"/>
    <s v="一般会計"/>
    <m/>
    <m/>
    <m/>
    <n v="1"/>
    <s v="台"/>
    <m/>
    <m/>
    <x v="1"/>
    <n v="3251656"/>
    <s v="行政財産"/>
    <m/>
  </r>
  <r>
    <n v="90000766"/>
    <m/>
    <s v="宇土市松山町3386"/>
    <m/>
    <s v="環境衛生課"/>
    <x v="4"/>
    <x v="1"/>
    <x v="2"/>
    <s v="宇土清掃センター 焼却炉上部圧力逃がし弁　No.1"/>
    <s v="一括"/>
    <m/>
    <n v="17"/>
    <d v="2013-03-31T00:00:00"/>
    <n v="2012"/>
    <d v="2013-03-31T00:00:00"/>
    <n v="5324601"/>
    <s v="取得原価"/>
    <s v="見積書"/>
    <n v="1"/>
    <m/>
    <n v="4382148"/>
    <m/>
    <n v="0"/>
    <m/>
    <m/>
    <m/>
    <m/>
    <m/>
    <m/>
    <n v="314151"/>
    <m/>
    <m/>
    <m/>
    <m/>
    <m/>
    <n v="314151"/>
    <m/>
    <x v="233"/>
    <s v="OK"/>
    <s v="OK"/>
    <s v="一般会計"/>
    <m/>
    <m/>
    <m/>
    <n v="1"/>
    <s v="台"/>
    <m/>
    <m/>
    <x v="1"/>
    <n v="1256604"/>
    <s v="行政財産"/>
    <m/>
  </r>
  <r>
    <n v="90000767"/>
    <m/>
    <s v="宇土市松山町3386"/>
    <m/>
    <s v="環境衛生課"/>
    <x v="4"/>
    <x v="1"/>
    <x v="2"/>
    <s v="宇土清掃センター 焼却炉上部圧力逃がし弁　No.2"/>
    <s v="一括"/>
    <m/>
    <n v="17"/>
    <d v="2013-03-31T00:00:00"/>
    <n v="2012"/>
    <d v="2013-03-31T00:00:00"/>
    <n v="5324602"/>
    <s v="取得原価"/>
    <s v="見積書"/>
    <n v="1"/>
    <m/>
    <n v="4382149"/>
    <m/>
    <n v="0"/>
    <m/>
    <m/>
    <m/>
    <m/>
    <m/>
    <m/>
    <n v="314151"/>
    <m/>
    <m/>
    <m/>
    <m/>
    <m/>
    <n v="314151"/>
    <m/>
    <x v="234"/>
    <s v="OK"/>
    <s v="OK"/>
    <s v="一般会計"/>
    <m/>
    <m/>
    <m/>
    <n v="1"/>
    <s v="台"/>
    <m/>
    <m/>
    <x v="1"/>
    <n v="1256604"/>
    <s v="行政財産"/>
    <m/>
  </r>
  <r>
    <n v="90000768"/>
    <m/>
    <s v="宇土市松山町3386"/>
    <m/>
    <s v="環境衛生課"/>
    <x v="4"/>
    <x v="1"/>
    <x v="2"/>
    <s v="宇土清掃センター 固化物バンカ"/>
    <s v="一括"/>
    <m/>
    <n v="17"/>
    <d v="2014-03-31T00:00:00"/>
    <n v="2013"/>
    <d v="2014-03-31T00:00:00"/>
    <n v="7929101"/>
    <s v="取得原価"/>
    <s v="見積書"/>
    <n v="1"/>
    <m/>
    <n v="6993469"/>
    <m/>
    <n v="0"/>
    <m/>
    <m/>
    <m/>
    <m/>
    <m/>
    <m/>
    <n v="467816"/>
    <m/>
    <m/>
    <m/>
    <m/>
    <m/>
    <n v="467816"/>
    <m/>
    <x v="235"/>
    <s v="OK"/>
    <s v="OK"/>
    <s v="一般会計"/>
    <m/>
    <m/>
    <m/>
    <n v="1"/>
    <s v="台"/>
    <m/>
    <m/>
    <x v="1"/>
    <n v="1403448"/>
    <s v="行政財産"/>
    <m/>
  </r>
  <r>
    <n v="90000769"/>
    <m/>
    <s v="宇土市松山町3386"/>
    <m/>
    <s v="環境衛生課"/>
    <x v="4"/>
    <x v="1"/>
    <x v="2"/>
    <s v="宇土清掃センター 流動媒体循環供給装置　No.1"/>
    <s v="一括"/>
    <m/>
    <n v="17"/>
    <d v="2013-03-31T00:00:00"/>
    <n v="2012"/>
    <d v="2013-03-31T00:00:00"/>
    <n v="4272731"/>
    <s v="取得原価"/>
    <s v="見積書"/>
    <n v="1"/>
    <m/>
    <n v="3516458"/>
    <m/>
    <n v="0"/>
    <m/>
    <m/>
    <m/>
    <m/>
    <m/>
    <m/>
    <n v="252091"/>
    <m/>
    <m/>
    <m/>
    <m/>
    <m/>
    <n v="252091"/>
    <m/>
    <x v="236"/>
    <s v="OK"/>
    <s v="OK"/>
    <s v="一般会計"/>
    <m/>
    <m/>
    <m/>
    <n v="1"/>
    <s v="式"/>
    <m/>
    <m/>
    <x v="1"/>
    <n v="1008364"/>
    <s v="行政財産"/>
    <m/>
  </r>
  <r>
    <n v="90000770"/>
    <m/>
    <s v="宇土市松山町3386"/>
    <m/>
    <s v="環境衛生課"/>
    <x v="4"/>
    <x v="1"/>
    <x v="2"/>
    <s v="宇土清掃センター 流動媒体循環供給装置　No.2"/>
    <s v="一括"/>
    <m/>
    <n v="17"/>
    <d v="2013-03-31T00:00:00"/>
    <n v="2012"/>
    <d v="2013-03-31T00:00:00"/>
    <n v="4272731"/>
    <s v="取得原価"/>
    <s v="見積書"/>
    <n v="1"/>
    <m/>
    <n v="3516458"/>
    <m/>
    <n v="0"/>
    <m/>
    <m/>
    <m/>
    <m/>
    <m/>
    <m/>
    <n v="252091"/>
    <m/>
    <m/>
    <m/>
    <m/>
    <m/>
    <n v="252091"/>
    <m/>
    <x v="236"/>
    <s v="OK"/>
    <s v="OK"/>
    <s v="一般会計"/>
    <m/>
    <m/>
    <m/>
    <n v="1"/>
    <s v="式"/>
    <m/>
    <m/>
    <x v="1"/>
    <n v="1008364"/>
    <s v="行政財産"/>
    <m/>
  </r>
  <r>
    <n v="90000771"/>
    <m/>
    <s v="宇土市松山町3386"/>
    <m/>
    <s v="環境衛生課"/>
    <x v="4"/>
    <x v="1"/>
    <x v="2"/>
    <s v="宇土清掃センター 灰固化制御盤(シーケンサ更新)"/>
    <s v="一括"/>
    <m/>
    <n v="17"/>
    <d v="2013-03-31T00:00:00"/>
    <n v="2012"/>
    <d v="2013-03-31T00:00:00"/>
    <n v="3133373"/>
    <s v="取得原価"/>
    <s v="見積書"/>
    <n v="1"/>
    <m/>
    <n v="2578766"/>
    <m/>
    <n v="0"/>
    <m/>
    <m/>
    <m/>
    <m/>
    <m/>
    <m/>
    <n v="184869"/>
    <m/>
    <m/>
    <m/>
    <m/>
    <m/>
    <n v="184869"/>
    <m/>
    <x v="237"/>
    <s v="OK"/>
    <s v="OK"/>
    <s v="一般会計"/>
    <m/>
    <m/>
    <m/>
    <n v="1"/>
    <s v="式"/>
    <m/>
    <m/>
    <x v="1"/>
    <n v="739476"/>
    <s v="行政財産"/>
    <m/>
  </r>
  <r>
    <n v="90000772"/>
    <m/>
    <s v="宇土市松山町3386"/>
    <m/>
    <s v="環境衛生課"/>
    <x v="4"/>
    <x v="1"/>
    <x v="2"/>
    <s v="宇土清掃センター 汚泥供給設備制御盤(シーケンサ更新)"/>
    <s v="一括"/>
    <m/>
    <n v="17"/>
    <d v="2013-03-31T00:00:00"/>
    <n v="2012"/>
    <d v="2013-03-31T00:00:00"/>
    <n v="1569864"/>
    <s v="取得原価"/>
    <s v="見積書"/>
    <n v="1"/>
    <m/>
    <n v="1292001"/>
    <m/>
    <n v="0"/>
    <m/>
    <m/>
    <m/>
    <m/>
    <m/>
    <m/>
    <n v="92621"/>
    <m/>
    <m/>
    <m/>
    <m/>
    <m/>
    <n v="92621"/>
    <m/>
    <x v="238"/>
    <s v="OK"/>
    <s v="OK"/>
    <s v="一般会計"/>
    <m/>
    <m/>
    <m/>
    <n v="1"/>
    <s v="式"/>
    <m/>
    <m/>
    <x v="1"/>
    <n v="370484"/>
    <s v="行政財産"/>
    <m/>
  </r>
  <r>
    <n v="90000773"/>
    <m/>
    <s v="宇土市松山町3386"/>
    <m/>
    <s v="環境衛生課"/>
    <x v="4"/>
    <x v="1"/>
    <x v="2"/>
    <s v="宇土清掃センター 有害ガス除去装置制御盤(シーケンサ更新)"/>
    <s v="一括"/>
    <m/>
    <n v="17"/>
    <d v="2013-03-31T00:00:00"/>
    <n v="2012"/>
    <d v="2013-03-31T00:00:00"/>
    <n v="2040188"/>
    <s v="取得原価"/>
    <s v="見積書"/>
    <n v="1"/>
    <m/>
    <n v="1679075"/>
    <m/>
    <n v="0"/>
    <m/>
    <m/>
    <m/>
    <m/>
    <m/>
    <m/>
    <n v="120371"/>
    <m/>
    <m/>
    <m/>
    <m/>
    <m/>
    <n v="120371"/>
    <m/>
    <x v="239"/>
    <s v="OK"/>
    <s v="OK"/>
    <s v="一般会計"/>
    <m/>
    <m/>
    <m/>
    <n v="1"/>
    <s v="式"/>
    <m/>
    <m/>
    <x v="1"/>
    <n v="481484"/>
    <s v="行政財産"/>
    <m/>
  </r>
  <r>
    <n v="90000774"/>
    <m/>
    <s v="宇土市松山町3386"/>
    <m/>
    <s v="環境衛生課"/>
    <x v="4"/>
    <x v="1"/>
    <x v="2"/>
    <s v="宇土清掃センター 粗大ごみ破砕機制御盤(シーケンサ更新)"/>
    <s v="一括"/>
    <m/>
    <n v="17"/>
    <d v="2013-03-31T00:00:00"/>
    <n v="2012"/>
    <d v="2013-03-31T00:00:00"/>
    <n v="908870"/>
    <s v="取得原価"/>
    <s v="見積書"/>
    <n v="1"/>
    <m/>
    <n v="748001"/>
    <m/>
    <n v="0"/>
    <m/>
    <m/>
    <m/>
    <m/>
    <m/>
    <m/>
    <n v="53623"/>
    <m/>
    <m/>
    <m/>
    <m/>
    <m/>
    <n v="53623"/>
    <m/>
    <x v="240"/>
    <s v="OK"/>
    <s v="OK"/>
    <s v="一般会計"/>
    <m/>
    <m/>
    <m/>
    <n v="1"/>
    <s v="式"/>
    <m/>
    <m/>
    <x v="1"/>
    <n v="214492"/>
    <s v="行政財産"/>
    <m/>
  </r>
  <r>
    <n v="90000775"/>
    <m/>
    <s v="宇土市松山町3386"/>
    <m/>
    <s v="環境衛生課"/>
    <x v="4"/>
    <x v="1"/>
    <x v="2"/>
    <s v="宇土清掃センター FAコンピュータ（計量データロガ更新）"/>
    <s v="一括"/>
    <m/>
    <n v="17"/>
    <d v="2013-03-31T00:00:00"/>
    <n v="2012"/>
    <d v="2013-03-31T00:00:00"/>
    <n v="5870773"/>
    <s v="取得原価"/>
    <s v="見積書"/>
    <n v="1"/>
    <m/>
    <n v="4831648"/>
    <m/>
    <n v="0"/>
    <m/>
    <m/>
    <m/>
    <m/>
    <m/>
    <m/>
    <n v="346375"/>
    <m/>
    <m/>
    <m/>
    <m/>
    <m/>
    <n v="346375"/>
    <m/>
    <x v="241"/>
    <s v="OK"/>
    <s v="OK"/>
    <s v="一般会計"/>
    <m/>
    <m/>
    <m/>
    <n v="1"/>
    <s v="式"/>
    <m/>
    <m/>
    <x v="1"/>
    <n v="1385500"/>
    <s v="行政財産"/>
    <m/>
  </r>
  <r>
    <n v="90000776"/>
    <m/>
    <s v="宇土市松山町3386"/>
    <m/>
    <s v="環境衛生課"/>
    <x v="4"/>
    <x v="1"/>
    <x v="2"/>
    <s v="宇土清掃センター ITVモニタ"/>
    <s v="一括"/>
    <m/>
    <n v="17"/>
    <d v="2013-03-31T00:00:00"/>
    <n v="2012"/>
    <d v="2013-03-31T00:00:00"/>
    <n v="664104"/>
    <s v="取得原価"/>
    <s v="見積書"/>
    <n v="1"/>
    <m/>
    <n v="546558"/>
    <m/>
    <n v="0"/>
    <m/>
    <m/>
    <m/>
    <m/>
    <m/>
    <m/>
    <n v="39182"/>
    <m/>
    <m/>
    <m/>
    <m/>
    <m/>
    <n v="39182"/>
    <m/>
    <x v="242"/>
    <s v="OK"/>
    <s v="OK"/>
    <s v="一般会計"/>
    <m/>
    <m/>
    <m/>
    <n v="1"/>
    <s v="基"/>
    <m/>
    <m/>
    <x v="1"/>
    <n v="156728"/>
    <s v="行政財産"/>
    <m/>
  </r>
  <r>
    <n v="90000777"/>
    <m/>
    <s v="宇土市松山町3386"/>
    <m/>
    <s v="環境衛生課"/>
    <x v="4"/>
    <x v="1"/>
    <x v="2"/>
    <s v="宇土清掃センター 不燃物バンカ及び磁選バンカ"/>
    <s v="一括"/>
    <m/>
    <n v="17"/>
    <d v="2013-03-31T00:00:00"/>
    <n v="2012"/>
    <d v="2013-03-31T00:00:00"/>
    <n v="11193556"/>
    <s v="取得原価"/>
    <s v="見積書"/>
    <n v="1"/>
    <m/>
    <n v="9212299"/>
    <m/>
    <n v="0"/>
    <m/>
    <m/>
    <m/>
    <m/>
    <m/>
    <m/>
    <n v="660419"/>
    <m/>
    <m/>
    <m/>
    <m/>
    <m/>
    <n v="660419"/>
    <m/>
    <x v="243"/>
    <s v="OK"/>
    <s v="OK"/>
    <s v="一般会計"/>
    <m/>
    <m/>
    <m/>
    <n v="1"/>
    <s v="基"/>
    <m/>
    <m/>
    <x v="1"/>
    <n v="2641676"/>
    <s v="行政財産"/>
    <m/>
  </r>
  <r>
    <n v="90000778"/>
    <m/>
    <s v="宇土市松山町3386"/>
    <m/>
    <s v="環境衛生課"/>
    <x v="4"/>
    <x v="1"/>
    <x v="2"/>
    <s v="宇土清掃センター フレームセンター本体"/>
    <s v="一括"/>
    <m/>
    <n v="17"/>
    <d v="2014-03-31T00:00:00"/>
    <n v="2013"/>
    <d v="2014-03-31T00:00:00"/>
    <n v="1159263"/>
    <s v="取得原価"/>
    <s v="見積書"/>
    <n v="1"/>
    <m/>
    <n v="1022471"/>
    <m/>
    <n v="0"/>
    <m/>
    <m/>
    <m/>
    <m/>
    <m/>
    <m/>
    <n v="68396"/>
    <m/>
    <m/>
    <m/>
    <m/>
    <m/>
    <n v="68396"/>
    <m/>
    <x v="244"/>
    <s v="OK"/>
    <s v="OK"/>
    <s v="一般会計"/>
    <m/>
    <m/>
    <m/>
    <n v="1"/>
    <s v="基"/>
    <m/>
    <m/>
    <x v="1"/>
    <n v="205188"/>
    <s v="行政財産"/>
    <m/>
  </r>
  <r>
    <n v="90000779"/>
    <m/>
    <s v="宇土市松山町3386"/>
    <m/>
    <s v="環境衛生課"/>
    <x v="4"/>
    <x v="1"/>
    <x v="2"/>
    <s v="宇土清掃センター 口系監視制御盤（シーケンサ更新）"/>
    <s v="一括"/>
    <m/>
    <n v="17"/>
    <d v="2014-03-31T00:00:00"/>
    <n v="2013"/>
    <d v="2014-03-31T00:00:00"/>
    <n v="6235350"/>
    <s v="取得原価"/>
    <s v="見積書"/>
    <n v="1"/>
    <m/>
    <n v="5499580"/>
    <m/>
    <n v="0"/>
    <m/>
    <m/>
    <m/>
    <m/>
    <m/>
    <m/>
    <n v="367885"/>
    <m/>
    <m/>
    <m/>
    <m/>
    <m/>
    <n v="367885"/>
    <m/>
    <x v="245"/>
    <s v="OK"/>
    <s v="OK"/>
    <s v="一般会計"/>
    <m/>
    <m/>
    <m/>
    <n v="2"/>
    <s v="面"/>
    <m/>
    <m/>
    <x v="1"/>
    <n v="1103655"/>
    <s v="行政財産"/>
    <m/>
  </r>
  <r>
    <n v="90000780"/>
    <m/>
    <s v="宇土市松山町3386"/>
    <m/>
    <s v="環境衛生課"/>
    <x v="4"/>
    <x v="1"/>
    <x v="2"/>
    <s v="宇土清掃センター 共通系監視制御盤（シーケンサ更新）"/>
    <s v="一括"/>
    <m/>
    <n v="17"/>
    <d v="2014-03-31T00:00:00"/>
    <n v="2013"/>
    <d v="2014-03-31T00:00:00"/>
    <n v="3168188"/>
    <s v="取得原価"/>
    <s v="見積書"/>
    <n v="1"/>
    <m/>
    <n v="2794342"/>
    <m/>
    <n v="0"/>
    <m/>
    <m/>
    <m/>
    <m/>
    <m/>
    <m/>
    <n v="186923"/>
    <m/>
    <m/>
    <m/>
    <m/>
    <m/>
    <n v="186923"/>
    <m/>
    <x v="246"/>
    <s v="OK"/>
    <s v="OK"/>
    <s v="一般会計"/>
    <m/>
    <m/>
    <m/>
    <n v="1"/>
    <s v="式"/>
    <m/>
    <m/>
    <x v="1"/>
    <n v="560769"/>
    <s v="行政財産"/>
    <m/>
  </r>
  <r>
    <n v="90000781"/>
    <m/>
    <s v="宇土市松山町3386"/>
    <m/>
    <s v="環境衛生課"/>
    <x v="4"/>
    <x v="1"/>
    <x v="2"/>
    <s v="宇土清掃センター 補助継電器盤（シーケンサ更新）"/>
    <s v="一括"/>
    <m/>
    <n v="17"/>
    <d v="2014-03-31T00:00:00"/>
    <n v="2013"/>
    <d v="2014-03-31T00:00:00"/>
    <n v="2484795"/>
    <s v="取得原価"/>
    <s v="見積書"/>
    <n v="1"/>
    <m/>
    <n v="2191591"/>
    <m/>
    <n v="0"/>
    <m/>
    <m/>
    <m/>
    <m/>
    <m/>
    <m/>
    <n v="146602"/>
    <m/>
    <m/>
    <m/>
    <m/>
    <m/>
    <n v="146602"/>
    <m/>
    <x v="247"/>
    <s v="OK"/>
    <s v="OK"/>
    <s v="一般会計"/>
    <m/>
    <m/>
    <m/>
    <n v="2"/>
    <s v="面"/>
    <m/>
    <m/>
    <x v="1"/>
    <n v="439806"/>
    <s v="行政財産"/>
    <m/>
  </r>
  <r>
    <n v="90000782"/>
    <m/>
    <s v="宇土市松山町3386"/>
    <m/>
    <s v="環境衛生課"/>
    <x v="4"/>
    <x v="1"/>
    <x v="2"/>
    <s v="宇土清掃センター 共通系補助継電器盤（シーケンサ更新）"/>
    <s v="一括"/>
    <m/>
    <n v="17"/>
    <d v="2014-03-31T00:00:00"/>
    <n v="2013"/>
    <d v="2014-03-31T00:00:00"/>
    <n v="2301056"/>
    <s v="取得原価"/>
    <s v="見積書"/>
    <n v="1"/>
    <m/>
    <n v="2029532"/>
    <m/>
    <n v="0"/>
    <m/>
    <m/>
    <m/>
    <m/>
    <m/>
    <m/>
    <n v="135762"/>
    <m/>
    <m/>
    <m/>
    <m/>
    <m/>
    <n v="135762"/>
    <m/>
    <x v="248"/>
    <s v="OK"/>
    <s v="OK"/>
    <s v="一般会計"/>
    <m/>
    <m/>
    <m/>
    <n v="2"/>
    <s v="面"/>
    <m/>
    <m/>
    <x v="1"/>
    <n v="407286"/>
    <s v="行政財産"/>
    <m/>
  </r>
  <r>
    <n v="90000783"/>
    <m/>
    <s v="宇土市松山町3386"/>
    <m/>
    <s v="環境衛生課"/>
    <x v="4"/>
    <x v="1"/>
    <x v="2"/>
    <s v="宇土清掃センター 給じん装置制御盤（シーケンサ更新）"/>
    <s v="一括"/>
    <m/>
    <n v="17"/>
    <d v="2014-03-31T00:00:00"/>
    <n v="2013"/>
    <d v="2014-03-31T00:00:00"/>
    <n v="2101741"/>
    <s v="取得原価"/>
    <s v="見積書"/>
    <n v="1"/>
    <m/>
    <n v="1853737"/>
    <m/>
    <n v="0"/>
    <m/>
    <m/>
    <m/>
    <m/>
    <m/>
    <m/>
    <n v="124002"/>
    <m/>
    <m/>
    <m/>
    <m/>
    <m/>
    <n v="124002"/>
    <m/>
    <x v="249"/>
    <s v="OK"/>
    <s v="OK"/>
    <s v="一般会計"/>
    <m/>
    <m/>
    <m/>
    <n v="1"/>
    <s v="式"/>
    <m/>
    <m/>
    <x v="1"/>
    <n v="372006"/>
    <s v="行政財産"/>
    <m/>
  </r>
  <r>
    <n v="90000784"/>
    <m/>
    <s v="宇土市松山町3386"/>
    <m/>
    <s v="環境衛生課"/>
    <x v="4"/>
    <x v="1"/>
    <x v="2"/>
    <s v="宇土清掃センター 自動燃焼監視制御システム（EFOC）"/>
    <s v="一括"/>
    <m/>
    <n v="17"/>
    <d v="2014-03-31T00:00:00"/>
    <n v="2013"/>
    <d v="2014-03-31T00:00:00"/>
    <n v="146218771"/>
    <s v="取得原価"/>
    <s v="見積書"/>
    <n v="1"/>
    <m/>
    <n v="128964957"/>
    <m/>
    <n v="0"/>
    <m/>
    <m/>
    <m/>
    <m/>
    <m/>
    <m/>
    <n v="8626907"/>
    <m/>
    <m/>
    <m/>
    <m/>
    <m/>
    <n v="8626907"/>
    <m/>
    <x v="250"/>
    <s v="OK"/>
    <s v="OK"/>
    <s v="一般会計"/>
    <m/>
    <m/>
    <m/>
    <n v="1"/>
    <s v="式"/>
    <m/>
    <m/>
    <x v="1"/>
    <n v="25880721"/>
    <s v="行政財産"/>
    <m/>
  </r>
  <r>
    <n v="90000785"/>
    <m/>
    <s v="宇土市松山町3386"/>
    <m/>
    <s v="環境衛生課"/>
    <x v="4"/>
    <x v="1"/>
    <x v="2"/>
    <s v="宇土清掃センター 説明調度品(雑設備)"/>
    <s v="一括"/>
    <m/>
    <n v="5"/>
    <d v="1998-03-20T00:00:00"/>
    <n v="1997"/>
    <d v="1998-03-20T00:00:00"/>
    <n v="26391675"/>
    <s v="取得原価"/>
    <s v="工事設計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6391674"/>
    <s v="行政財産"/>
    <m/>
  </r>
  <r>
    <n v="90000786"/>
    <m/>
    <s v="宇土市松山町3386"/>
    <s v="松山最終処分場"/>
    <s v="環境衛生課"/>
    <x v="4"/>
    <x v="1"/>
    <x v="2"/>
    <s v="油圧ショベル"/>
    <s v="一括"/>
    <m/>
    <n v="5"/>
    <d v="2009-08-24T00:00:00"/>
    <n v="2009"/>
    <d v="2009-08-24T00:00:00"/>
    <n v="55324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5532449"/>
    <s v="行政財産"/>
    <m/>
  </r>
  <r>
    <n v="90000787"/>
    <m/>
    <s v="宇土市松山町3386"/>
    <s v="焼却棟２Ｆ螺旋階段横"/>
    <s v="環境衛生課"/>
    <x v="4"/>
    <x v="1"/>
    <x v="2"/>
    <s v="ダイオキシン類対策用保護具"/>
    <s v="一括"/>
    <m/>
    <n v="5"/>
    <d v="2007-04-01T00:00:00"/>
    <n v="2007"/>
    <d v="2007-04-01T00:00:00"/>
    <n v="379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3789999"/>
    <s v="行政財産"/>
    <m/>
  </r>
  <r>
    <n v="90000788"/>
    <m/>
    <s v="宇土市松山町3386"/>
    <s v="粗大ごみ施設　　　プラットホーム"/>
    <s v="環境衛生課"/>
    <x v="4"/>
    <x v="1"/>
    <x v="2"/>
    <s v="剪定枝等シュレッダー"/>
    <s v="一括"/>
    <m/>
    <n v="5"/>
    <d v="2007-04-01T00:00:00"/>
    <n v="2007"/>
    <d v="2007-04-01T00:00:00"/>
    <n v="29925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2992499"/>
    <s v="行政財産"/>
    <m/>
  </r>
  <r>
    <n v="90000789"/>
    <m/>
    <s v="宇土市松山町3386"/>
    <s v="粗大ごみ処理施設管理棟倉庫"/>
    <s v="環境衛生課"/>
    <x v="4"/>
    <x v="1"/>
    <x v="2"/>
    <s v="フロンガス回収機"/>
    <s v="一括"/>
    <m/>
    <n v="5"/>
    <d v="2007-04-01T00:00:00"/>
    <n v="2007"/>
    <d v="2007-04-01T00:00:00"/>
    <n v="1139225"/>
    <s v="再調達原価"/>
    <s v="請求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1139224"/>
    <s v="行政財産"/>
    <m/>
  </r>
  <r>
    <n v="90000790"/>
    <m/>
    <s v="宇土市松山町3386"/>
    <s v="焼却施設車庫"/>
    <s v="環境衛生課"/>
    <x v="4"/>
    <x v="1"/>
    <x v="2"/>
    <s v="フォークリフト"/>
    <s v="一括"/>
    <m/>
    <n v="4"/>
    <d v="2007-04-01T00:00:00"/>
    <n v="2007"/>
    <d v="2007-04-01T00:00:00"/>
    <n v="13734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373399"/>
    <s v="行政財産"/>
    <m/>
  </r>
  <r>
    <n v="90000791"/>
    <m/>
    <s v="宇土市松山町3386"/>
    <s v="焼却施設車庫"/>
    <s v="環境衛生課"/>
    <x v="4"/>
    <x v="1"/>
    <x v="2"/>
    <s v="ダンプ　車番　熊本46ね４１８０　２トン車深ボディー"/>
    <s v="一括"/>
    <m/>
    <n v="4"/>
    <d v="1997-12-01T00:00:00"/>
    <n v="1997"/>
    <d v="1997-12-01T00:00:00"/>
    <n v="26531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653149"/>
    <s v="行政財産"/>
    <m/>
  </r>
  <r>
    <n v="90000792"/>
    <m/>
    <s v="宇土市松山町3386"/>
    <s v="焼却施設車庫"/>
    <s v="環境衛生課"/>
    <x v="4"/>
    <x v="1"/>
    <x v="2"/>
    <s v="普通乗用車　車番　熊本500ち５０５７　スプリンターXE"/>
    <s v="一括"/>
    <m/>
    <n v="6"/>
    <d v="2000-07-01T00:00:00"/>
    <n v="2000"/>
    <d v="2000-07-01T00:00:00"/>
    <n v="125331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253309"/>
    <s v="行政財産"/>
    <m/>
  </r>
  <r>
    <n v="90000793"/>
    <m/>
    <s v="宇土市松山町3386"/>
    <m/>
    <s v="環境衛生課"/>
    <x v="4"/>
    <x v="1"/>
    <x v="2"/>
    <s v="カラープリンタ（A3)"/>
    <s v="一括"/>
    <m/>
    <n v="5"/>
    <d v="2014-03-31T00:00:00"/>
    <n v="2013"/>
    <d v="2014-03-31T00:00:00"/>
    <n v="603951"/>
    <s v="取得原価"/>
    <s v="見積書"/>
    <n v="1"/>
    <m/>
    <n v="362371"/>
    <m/>
    <n v="0"/>
    <m/>
    <m/>
    <m/>
    <m/>
    <m/>
    <m/>
    <n v="120790"/>
    <m/>
    <m/>
    <m/>
    <m/>
    <m/>
    <n v="120790"/>
    <m/>
    <x v="251"/>
    <s v="OK"/>
    <s v="OK"/>
    <s v="一般会計"/>
    <m/>
    <m/>
    <m/>
    <n v="1"/>
    <s v="台"/>
    <m/>
    <m/>
    <x v="1"/>
    <n v="362370"/>
    <s v="行政財産"/>
    <m/>
  </r>
  <r>
    <n v="90000794"/>
    <m/>
    <s v="宇土市松山町南山内2173-1"/>
    <m/>
    <s v="環境衛生課"/>
    <x v="4"/>
    <x v="0"/>
    <x v="3"/>
    <s v="宇土市松山町南山内2173-1"/>
    <s v="一括"/>
    <m/>
    <n v="0"/>
    <d v="1992-07-03T00:00:00"/>
    <n v="1992"/>
    <d v="1992-07-03T00:00:00"/>
    <n v="6544148"/>
    <s v="再調達原価"/>
    <s v="土地台帳_x000a_（平成25年3月22日時点評価）"/>
    <n v="1"/>
    <m/>
    <n v="6544148"/>
    <m/>
    <n v="0"/>
    <m/>
    <m/>
    <m/>
    <m/>
    <m/>
    <m/>
    <n v="0"/>
    <m/>
    <m/>
    <m/>
    <m/>
    <m/>
    <n v="0"/>
    <m/>
    <x v="252"/>
    <s v="OK"/>
    <s v="OK"/>
    <s v="一般会計"/>
    <m/>
    <m/>
    <m/>
    <n v="1268"/>
    <s v="㎡"/>
    <m/>
    <s v="雑種地"/>
    <x v="1"/>
    <n v="0"/>
    <s v="行政財産"/>
    <n v="41001"/>
  </r>
  <r>
    <n v="90000795"/>
    <m/>
    <s v="宇土市松山町南山内2174-5"/>
    <m/>
    <s v="環境衛生課"/>
    <x v="4"/>
    <x v="0"/>
    <x v="3"/>
    <s v="宇土市松山町南山内2174-5"/>
    <s v="一括"/>
    <m/>
    <n v="0"/>
    <d v="1978-09-06T00:00:00"/>
    <n v="1978"/>
    <d v="1978-09-06T00:00:00"/>
    <n v="9791860"/>
    <s v="再調達原価"/>
    <s v="土地台帳_x000a_（平成25年3月22日時点評価）"/>
    <n v="1"/>
    <m/>
    <n v="9791860"/>
    <m/>
    <n v="0"/>
    <m/>
    <m/>
    <m/>
    <m/>
    <m/>
    <m/>
    <n v="0"/>
    <m/>
    <m/>
    <m/>
    <m/>
    <m/>
    <n v="0"/>
    <m/>
    <x v="253"/>
    <s v="OK"/>
    <s v="OK"/>
    <s v="一般会計"/>
    <m/>
    <m/>
    <m/>
    <n v="1328.07"/>
    <s v="㎡"/>
    <m/>
    <s v="宅地"/>
    <x v="1"/>
    <n v="0"/>
    <s v="行政財産"/>
    <n v="41002"/>
  </r>
  <r>
    <n v="90000796"/>
    <m/>
    <s v="宇土市松山町南山内2174-6"/>
    <m/>
    <s v="環境衛生課"/>
    <x v="4"/>
    <x v="0"/>
    <x v="3"/>
    <s v="宇土市松山町南山内2174-6"/>
    <s v="一括"/>
    <m/>
    <n v="0"/>
    <d v="1995-08-11T00:00:00"/>
    <n v="1995"/>
    <d v="1995-08-11T00:00:00"/>
    <n v="1244193"/>
    <s v="再調達原価"/>
    <s v="土地台帳_x000a_（平成25年3月22日時点評価）"/>
    <n v="1"/>
    <m/>
    <n v="1244193"/>
    <m/>
    <n v="0"/>
    <m/>
    <m/>
    <m/>
    <m/>
    <m/>
    <m/>
    <n v="0"/>
    <m/>
    <m/>
    <m/>
    <m/>
    <m/>
    <n v="0"/>
    <m/>
    <x v="254"/>
    <s v="OK"/>
    <s v="OK"/>
    <s v="一般会計"/>
    <m/>
    <m/>
    <m/>
    <n v="168.75"/>
    <s v="㎡"/>
    <m/>
    <s v="宅地"/>
    <x v="1"/>
    <n v="0"/>
    <s v="行政財産"/>
    <n v="41003"/>
  </r>
  <r>
    <n v="90000797"/>
    <m/>
    <s v="宇土市松山町南山内2199"/>
    <m/>
    <s v="環境衛生課"/>
    <x v="4"/>
    <x v="0"/>
    <x v="3"/>
    <s v="宇土市松山町南山内2199"/>
    <s v="一括"/>
    <m/>
    <n v="0"/>
    <d v="1995-08-11T00:00:00"/>
    <n v="1995"/>
    <d v="1995-08-11T00:00:00"/>
    <n v="1009584"/>
    <s v="再調達原価"/>
    <s v="土地台帳_x000a_（平成25年3月22日時点評価）"/>
    <n v="1"/>
    <m/>
    <n v="1009584"/>
    <m/>
    <n v="0"/>
    <m/>
    <m/>
    <m/>
    <m/>
    <m/>
    <m/>
    <n v="0"/>
    <m/>
    <m/>
    <m/>
    <m/>
    <m/>
    <n v="0"/>
    <m/>
    <x v="255"/>
    <s v="OK"/>
    <s v="OK"/>
    <s v="一般会計"/>
    <m/>
    <m/>
    <m/>
    <n v="136.93"/>
    <s v="㎡"/>
    <m/>
    <s v="宅地"/>
    <x v="1"/>
    <n v="0"/>
    <s v="行政財産"/>
    <n v="41004"/>
  </r>
  <r>
    <n v="90000798"/>
    <m/>
    <s v="宇土市松山町妙小野3323-1"/>
    <m/>
    <s v="環境衛生課"/>
    <x v="4"/>
    <x v="0"/>
    <x v="3"/>
    <s v="宇土市松山町妙小野3323-1"/>
    <s v="一括"/>
    <m/>
    <n v="0"/>
    <d v="1995-08-11T00:00:00"/>
    <n v="1995"/>
    <d v="1995-08-11T00:00:00"/>
    <n v="54977364"/>
    <s v="再調達原価"/>
    <s v="土地台帳_x000a_（平成25年3月22日時点評価）"/>
    <n v="1"/>
    <m/>
    <n v="54977364"/>
    <m/>
    <n v="0"/>
    <m/>
    <m/>
    <m/>
    <m/>
    <m/>
    <m/>
    <n v="0"/>
    <m/>
    <m/>
    <m/>
    <m/>
    <m/>
    <n v="0"/>
    <m/>
    <x v="256"/>
    <s v="OK"/>
    <s v="OK"/>
    <s v="一般会計"/>
    <m/>
    <m/>
    <m/>
    <n v="7456.58"/>
    <s v="㎡"/>
    <m/>
    <s v="宅地"/>
    <x v="1"/>
    <n v="0"/>
    <s v="行政財産"/>
    <n v="41005"/>
  </r>
  <r>
    <n v="90000799"/>
    <m/>
    <s v="宇土市松山町妙小野3332-3"/>
    <m/>
    <s v="環境衛生課"/>
    <x v="4"/>
    <x v="0"/>
    <x v="3"/>
    <s v="宇土市松山町妙小野3332-3"/>
    <s v="一括"/>
    <m/>
    <n v="0"/>
    <d v="1995-08-11T00:00:00"/>
    <n v="1995"/>
    <d v="1995-08-11T00:00:00"/>
    <n v="52643"/>
    <s v="再調達原価"/>
    <s v="土地台帳_x000a_（平成25年3月22日時点評価）"/>
    <n v="1"/>
    <m/>
    <n v="52643"/>
    <m/>
    <n v="0"/>
    <m/>
    <m/>
    <m/>
    <m/>
    <m/>
    <m/>
    <n v="0"/>
    <m/>
    <m/>
    <m/>
    <m/>
    <m/>
    <n v="0"/>
    <m/>
    <x v="257"/>
    <s v="OK"/>
    <s v="OK"/>
    <s v="一般会計"/>
    <m/>
    <m/>
    <m/>
    <n v="7.14"/>
    <s v="㎡"/>
    <m/>
    <s v="宅地"/>
    <x v="1"/>
    <n v="0"/>
    <s v="行政財産"/>
    <n v="41006"/>
  </r>
  <r>
    <n v="90000800"/>
    <m/>
    <s v="宇土市松山町妙小野3332-4"/>
    <m/>
    <s v="環境衛生課"/>
    <x v="4"/>
    <x v="0"/>
    <x v="3"/>
    <s v="宇土市松山町妙小野3332-4"/>
    <s v="一括"/>
    <m/>
    <n v="0"/>
    <d v="1995-08-11T00:00:00"/>
    <n v="1995"/>
    <d v="1995-08-11T00:00:00"/>
    <n v="1044"/>
    <s v="再調達原価"/>
    <s v="土地台帳_x000a_（平成25年3月22日時点評価）"/>
    <n v="1"/>
    <m/>
    <n v="1044"/>
    <m/>
    <n v="0"/>
    <m/>
    <m/>
    <m/>
    <m/>
    <m/>
    <m/>
    <n v="0"/>
    <m/>
    <m/>
    <m/>
    <m/>
    <m/>
    <n v="0"/>
    <m/>
    <x v="258"/>
    <s v="OK"/>
    <s v="OK"/>
    <s v="一般会計"/>
    <m/>
    <m/>
    <m/>
    <n v="43"/>
    <s v="㎡"/>
    <m/>
    <s v="宅地"/>
    <x v="1"/>
    <n v="0"/>
    <s v="行政財産"/>
    <n v="41007"/>
  </r>
  <r>
    <n v="90000801"/>
    <m/>
    <s v="宇土市松山町妙小野3332-6"/>
    <m/>
    <s v="環境衛生課"/>
    <x v="4"/>
    <x v="0"/>
    <x v="3"/>
    <s v="宇土市松山町妙小野3332-6"/>
    <s v="一括"/>
    <m/>
    <n v="0"/>
    <d v="1995-08-11T00:00:00"/>
    <n v="1995"/>
    <d v="1995-08-11T00:00:00"/>
    <n v="119368"/>
    <s v="再調達原価"/>
    <s v="土地台帳_x000a_（平成25年3月22日時点評価）"/>
    <n v="1"/>
    <m/>
    <n v="119368"/>
    <m/>
    <n v="0"/>
    <m/>
    <m/>
    <m/>
    <m/>
    <m/>
    <m/>
    <n v="0"/>
    <m/>
    <m/>
    <m/>
    <m/>
    <m/>
    <n v="0"/>
    <m/>
    <x v="259"/>
    <s v="OK"/>
    <s v="OK"/>
    <s v="一般会計"/>
    <m/>
    <m/>
    <m/>
    <n v="16.190000000000001"/>
    <s v="㎡"/>
    <m/>
    <s v="宅地"/>
    <x v="1"/>
    <n v="0"/>
    <s v="行政財産"/>
    <n v="41008"/>
  </r>
  <r>
    <n v="90000802"/>
    <m/>
    <s v="宇土市松山町妙小野3333-2"/>
    <m/>
    <s v="環境衛生課"/>
    <x v="4"/>
    <x v="0"/>
    <x v="3"/>
    <s v="宇土市松山町妙小野3333-2"/>
    <s v="一括"/>
    <m/>
    <n v="0"/>
    <d v="1995-08-11T00:00:00"/>
    <n v="1995"/>
    <d v="1995-08-11T00:00:00"/>
    <n v="1353166"/>
    <s v="再調達原価"/>
    <s v="土地台帳_x000a_（平成25年3月22日時点評価）"/>
    <n v="1"/>
    <m/>
    <n v="1353166"/>
    <m/>
    <n v="0"/>
    <m/>
    <m/>
    <m/>
    <m/>
    <m/>
    <m/>
    <n v="0"/>
    <m/>
    <m/>
    <m/>
    <m/>
    <m/>
    <n v="0"/>
    <m/>
    <x v="260"/>
    <s v="OK"/>
    <s v="OK"/>
    <s v="一般会計"/>
    <m/>
    <m/>
    <m/>
    <n v="183.53"/>
    <s v="㎡"/>
    <m/>
    <s v="宅地"/>
    <x v="1"/>
    <n v="0"/>
    <s v="行政財産"/>
    <n v="41009"/>
  </r>
  <r>
    <n v="90000803"/>
    <m/>
    <s v="宇土市松山町妙小野3335-3"/>
    <m/>
    <s v="環境衛生課"/>
    <x v="4"/>
    <x v="0"/>
    <x v="3"/>
    <s v="宇土市松山町妙小野3335-3"/>
    <s v="一括"/>
    <m/>
    <n v="0"/>
    <d v="1995-08-11T00:00:00"/>
    <n v="1995"/>
    <d v="1995-08-11T00:00:00"/>
    <n v="5431172"/>
    <s v="再調達原価"/>
    <s v="土地台帳_x000a_（平成25年3月22日時点評価）"/>
    <n v="1"/>
    <m/>
    <n v="5431172"/>
    <m/>
    <n v="0"/>
    <m/>
    <m/>
    <m/>
    <m/>
    <m/>
    <m/>
    <n v="0"/>
    <m/>
    <m/>
    <m/>
    <m/>
    <m/>
    <n v="0"/>
    <m/>
    <x v="261"/>
    <s v="OK"/>
    <s v="OK"/>
    <s v="一般会計"/>
    <m/>
    <m/>
    <m/>
    <n v="736.63"/>
    <s v="㎡"/>
    <m/>
    <s v="宅地"/>
    <x v="1"/>
    <n v="0"/>
    <s v="行政財産"/>
    <n v="41010"/>
  </r>
  <r>
    <n v="90000804"/>
    <m/>
    <s v="宇土市松山町妙小野3335-6"/>
    <m/>
    <s v="環境衛生課"/>
    <x v="4"/>
    <x v="0"/>
    <x v="3"/>
    <s v="宇土市松山町妙小野3335-6"/>
    <s v="一括"/>
    <m/>
    <n v="0"/>
    <d v="1995-08-11T00:00:00"/>
    <n v="1995"/>
    <d v="1995-08-11T00:00:00"/>
    <n v="139423"/>
    <s v="再調達原価"/>
    <s v="土地台帳_x000a_（平成25年3月22日時点評価）"/>
    <n v="1"/>
    <m/>
    <n v="139423"/>
    <m/>
    <n v="0"/>
    <m/>
    <m/>
    <m/>
    <m/>
    <m/>
    <m/>
    <n v="0"/>
    <m/>
    <m/>
    <m/>
    <m/>
    <m/>
    <n v="0"/>
    <m/>
    <x v="262"/>
    <s v="OK"/>
    <s v="OK"/>
    <s v="一般会計"/>
    <m/>
    <m/>
    <m/>
    <n v="18.91"/>
    <s v="㎡"/>
    <m/>
    <s v="宅地"/>
    <x v="1"/>
    <n v="0"/>
    <s v="行政財産"/>
    <n v="41011"/>
  </r>
  <r>
    <n v="90000805"/>
    <m/>
    <s v="宇土市松山町妙小野3335-7"/>
    <m/>
    <s v="環境衛生課"/>
    <x v="4"/>
    <x v="0"/>
    <x v="3"/>
    <s v="宇土市松山町妙小野3335-7"/>
    <s v="一括"/>
    <m/>
    <n v="0"/>
    <d v="1995-08-11T00:00:00"/>
    <n v="1995"/>
    <d v="1995-08-11T00:00:00"/>
    <n v="362530"/>
    <s v="再調達原価"/>
    <s v="土地台帳_x000a_（平成25年3月22日時点評価）"/>
    <n v="1"/>
    <m/>
    <n v="362530"/>
    <m/>
    <n v="0"/>
    <m/>
    <m/>
    <m/>
    <m/>
    <m/>
    <m/>
    <n v="0"/>
    <m/>
    <m/>
    <m/>
    <m/>
    <m/>
    <n v="0"/>
    <m/>
    <x v="263"/>
    <s v="OK"/>
    <s v="OK"/>
    <s v="一般会計"/>
    <m/>
    <m/>
    <m/>
    <n v="49.17"/>
    <s v="㎡"/>
    <m/>
    <s v="宅地"/>
    <x v="1"/>
    <n v="0"/>
    <s v="行政財産"/>
    <n v="41012"/>
  </r>
  <r>
    <n v="90000806"/>
    <m/>
    <s v="宇土市松山町妙小野3337-2"/>
    <m/>
    <s v="環境衛生課"/>
    <x v="4"/>
    <x v="0"/>
    <x v="3"/>
    <s v="宇土市松山町妙小野3337-2"/>
    <s v="一括"/>
    <m/>
    <n v="0"/>
    <d v="1995-08-11T00:00:00"/>
    <n v="1995"/>
    <d v="1995-08-11T00:00:00"/>
    <n v="1449974"/>
    <s v="再調達原価"/>
    <s v="土地台帳_x000a_（平成25年3月22日時点評価）"/>
    <n v="1"/>
    <m/>
    <n v="1449974"/>
    <m/>
    <n v="0"/>
    <m/>
    <m/>
    <m/>
    <m/>
    <m/>
    <m/>
    <n v="0"/>
    <m/>
    <m/>
    <m/>
    <m/>
    <m/>
    <n v="0"/>
    <m/>
    <x v="264"/>
    <s v="OK"/>
    <s v="OK"/>
    <s v="一般会計"/>
    <m/>
    <m/>
    <m/>
    <n v="196.66"/>
    <s v="㎡"/>
    <m/>
    <s v="宅地"/>
    <x v="1"/>
    <n v="0"/>
    <s v="行政財産"/>
    <n v="41013"/>
  </r>
  <r>
    <n v="90000807"/>
    <m/>
    <s v="宇土市松山町深追3363-1"/>
    <m/>
    <s v="環境衛生課"/>
    <x v="4"/>
    <x v="0"/>
    <x v="3"/>
    <s v="宇土市松山町深追3363-1"/>
    <s v="一括"/>
    <m/>
    <n v="0"/>
    <d v="1995-08-11T00:00:00"/>
    <n v="1995"/>
    <d v="1995-08-11T00:00:00"/>
    <n v="31192656"/>
    <s v="再調達原価"/>
    <s v="土地台帳_x000a_（平成25年3月22日時点評価）"/>
    <n v="1"/>
    <m/>
    <n v="31192656"/>
    <m/>
    <n v="0"/>
    <m/>
    <m/>
    <m/>
    <m/>
    <m/>
    <m/>
    <n v="0"/>
    <m/>
    <m/>
    <m/>
    <m/>
    <m/>
    <n v="0"/>
    <m/>
    <x v="265"/>
    <s v="OK"/>
    <s v="OK"/>
    <s v="一般会計"/>
    <m/>
    <m/>
    <m/>
    <n v="4230.66"/>
    <s v="㎡"/>
    <m/>
    <s v="宅地"/>
    <x v="1"/>
    <n v="0"/>
    <s v="行政財産"/>
    <n v="41014"/>
  </r>
  <r>
    <n v="90000808"/>
    <m/>
    <s v="宇土市松山町深追3369-3"/>
    <m/>
    <s v="環境衛生課"/>
    <x v="4"/>
    <x v="0"/>
    <x v="3"/>
    <s v="宇土市松山町深追3369-3"/>
    <s v="一括"/>
    <m/>
    <n v="0"/>
    <d v="1995-08-11T00:00:00"/>
    <n v="1995"/>
    <d v="1995-08-11T00:00:00"/>
    <n v="4227825"/>
    <s v="再調達原価"/>
    <s v="土地台帳_x000a_（平成25年3月22日時点評価）"/>
    <n v="1"/>
    <m/>
    <n v="4227825"/>
    <m/>
    <n v="0"/>
    <m/>
    <m/>
    <m/>
    <m/>
    <m/>
    <m/>
    <n v="0"/>
    <m/>
    <m/>
    <m/>
    <m/>
    <m/>
    <n v="0"/>
    <m/>
    <x v="266"/>
    <s v="OK"/>
    <s v="OK"/>
    <s v="一般会計"/>
    <m/>
    <m/>
    <m/>
    <n v="573.41999999999996"/>
    <s v="㎡"/>
    <m/>
    <s v="宅地"/>
    <x v="1"/>
    <n v="0"/>
    <s v="行政財産"/>
    <n v="41015"/>
  </r>
  <r>
    <n v="90000809"/>
    <m/>
    <s v="宇土市松山町深追3371"/>
    <m/>
    <s v="環境衛生課"/>
    <x v="4"/>
    <x v="0"/>
    <x v="3"/>
    <s v="宇土市松山町深追3371"/>
    <s v="一括"/>
    <m/>
    <n v="0"/>
    <d v="1995-08-11T00:00:00"/>
    <n v="1995"/>
    <d v="1995-08-11T00:00:00"/>
    <n v="7669763"/>
    <s v="再調達原価"/>
    <s v="土地台帳_x000a_（平成25年3月22日時点評価）"/>
    <n v="1"/>
    <m/>
    <n v="7669763"/>
    <m/>
    <n v="0"/>
    <m/>
    <m/>
    <m/>
    <m/>
    <m/>
    <m/>
    <n v="0"/>
    <m/>
    <m/>
    <m/>
    <m/>
    <m/>
    <n v="0"/>
    <m/>
    <x v="267"/>
    <s v="OK"/>
    <s v="OK"/>
    <s v="一般会計"/>
    <m/>
    <m/>
    <m/>
    <n v="1040.25"/>
    <s v="㎡"/>
    <m/>
    <s v="宅地"/>
    <x v="1"/>
    <n v="0"/>
    <s v="行政財産"/>
    <n v="41016"/>
  </r>
  <r>
    <n v="90000810"/>
    <m/>
    <s v="宇土市松山町深追3373-2"/>
    <m/>
    <s v="環境衛生課"/>
    <x v="4"/>
    <x v="0"/>
    <x v="3"/>
    <s v="宇土市松山町深追3373-2"/>
    <s v="一括"/>
    <m/>
    <n v="0"/>
    <d v="1995-08-11T00:00:00"/>
    <n v="1995"/>
    <d v="1995-08-11T00:00:00"/>
    <n v="4387377"/>
    <s v="再調達原価"/>
    <s v="土地台帳_x000a_（平成25年3月22日時点評価）"/>
    <n v="1"/>
    <m/>
    <n v="4387377"/>
    <m/>
    <n v="0"/>
    <m/>
    <m/>
    <m/>
    <m/>
    <m/>
    <m/>
    <n v="0"/>
    <m/>
    <m/>
    <m/>
    <m/>
    <m/>
    <n v="0"/>
    <m/>
    <x v="268"/>
    <s v="OK"/>
    <s v="OK"/>
    <s v="一般会計"/>
    <m/>
    <m/>
    <m/>
    <n v="595.05999999999995"/>
    <s v="㎡"/>
    <m/>
    <s v="宅地"/>
    <x v="1"/>
    <n v="0"/>
    <s v="行政財産"/>
    <n v="41017"/>
  </r>
  <r>
    <n v="90000811"/>
    <m/>
    <s v="宇土市松山町深追3386"/>
    <m/>
    <s v="環境衛生課"/>
    <x v="4"/>
    <x v="0"/>
    <x v="3"/>
    <s v="宇土市松山町深追3386"/>
    <s v="一括"/>
    <m/>
    <n v="0"/>
    <d v="1995-08-11T00:00:00"/>
    <n v="1995"/>
    <d v="1995-08-11T00:00:00"/>
    <n v="50510707"/>
    <s v="再調達原価"/>
    <s v="土地台帳_x000a_（平成25年3月22日時点評価）"/>
    <n v="1"/>
    <m/>
    <n v="50510707"/>
    <m/>
    <n v="0"/>
    <m/>
    <m/>
    <m/>
    <m/>
    <m/>
    <m/>
    <n v="0"/>
    <m/>
    <m/>
    <m/>
    <m/>
    <m/>
    <n v="0"/>
    <m/>
    <x v="269"/>
    <s v="OK"/>
    <s v="OK"/>
    <s v="一般会計"/>
    <m/>
    <m/>
    <m/>
    <n v="9787"/>
    <s v="㎡"/>
    <m/>
    <s v="雑種地"/>
    <x v="1"/>
    <n v="0"/>
    <s v="行政財産"/>
    <n v="41018"/>
  </r>
  <r>
    <n v="90000812"/>
    <m/>
    <s v="宇土市松山町深追3391"/>
    <m/>
    <s v="環境衛生課"/>
    <x v="4"/>
    <x v="0"/>
    <x v="3"/>
    <s v="宇土市松山町深追3391"/>
    <s v="一括"/>
    <m/>
    <n v="0"/>
    <d v="1979-01-22T00:00:00"/>
    <n v="1978"/>
    <d v="1979-01-22T00:00:00"/>
    <n v="134186"/>
    <s v="再調達原価"/>
    <s v="土地台帳_x000a_（平成25年3月22日時点評価）"/>
    <n v="1"/>
    <m/>
    <n v="134186"/>
    <m/>
    <n v="0"/>
    <m/>
    <m/>
    <m/>
    <m/>
    <m/>
    <m/>
    <n v="0"/>
    <m/>
    <m/>
    <m/>
    <m/>
    <m/>
    <n v="0"/>
    <m/>
    <x v="270"/>
    <s v="OK"/>
    <s v="OK"/>
    <s v="一般会計"/>
    <m/>
    <m/>
    <m/>
    <n v="26"/>
    <s v="㎡"/>
    <m/>
    <s v="雑種地"/>
    <x v="1"/>
    <n v="0"/>
    <s v="行政財産"/>
    <n v="41019"/>
  </r>
  <r>
    <n v="90000813"/>
    <m/>
    <s v="宇土市松山町深追3395"/>
    <m/>
    <s v="環境衛生課"/>
    <x v="4"/>
    <x v="0"/>
    <x v="3"/>
    <s v="宇土市松山町深追3395"/>
    <s v="一括"/>
    <m/>
    <n v="0"/>
    <d v="1982-03-10T00:00:00"/>
    <n v="1981"/>
    <d v="1982-03-10T00:00:00"/>
    <n v="82576"/>
    <s v="再調達原価"/>
    <s v="土地台帳_x000a_（平成25年3月22日時点評価）"/>
    <n v="1"/>
    <m/>
    <n v="82576"/>
    <m/>
    <n v="0"/>
    <m/>
    <m/>
    <m/>
    <m/>
    <m/>
    <m/>
    <n v="0"/>
    <m/>
    <m/>
    <m/>
    <m/>
    <m/>
    <n v="0"/>
    <m/>
    <x v="271"/>
    <s v="OK"/>
    <s v="OK"/>
    <s v="一般会計"/>
    <m/>
    <m/>
    <m/>
    <n v="15"/>
    <s v="㎡"/>
    <m/>
    <s v="雑種地"/>
    <x v="1"/>
    <n v="0"/>
    <s v="行政財産"/>
    <n v="41020"/>
  </r>
  <r>
    <n v="90000814"/>
    <m/>
    <s v="宇土市松山町深追3398"/>
    <m/>
    <s v="環境衛生課"/>
    <x v="4"/>
    <x v="0"/>
    <x v="3"/>
    <s v="宇土市松山町深追3398"/>
    <s v="一括"/>
    <m/>
    <n v="0"/>
    <d v="1972-05-16T00:00:00"/>
    <n v="1972"/>
    <d v="1972-05-16T00:00:00"/>
    <n v="510939"/>
    <s v="再調達原価"/>
    <s v="土地台帳_x000a_（平成25年3月22日時点評価）"/>
    <n v="1"/>
    <m/>
    <n v="510939"/>
    <m/>
    <n v="0"/>
    <m/>
    <m/>
    <m/>
    <m/>
    <m/>
    <m/>
    <n v="0"/>
    <m/>
    <m/>
    <m/>
    <m/>
    <m/>
    <n v="0"/>
    <m/>
    <x v="272"/>
    <s v="OK"/>
    <s v="OK"/>
    <s v="一般会計"/>
    <m/>
    <m/>
    <m/>
    <n v="99"/>
    <s v="㎡"/>
    <m/>
    <s v="雑種地"/>
    <x v="1"/>
    <n v="0"/>
    <s v="行政財産"/>
    <n v="41021"/>
  </r>
  <r>
    <n v="90000815"/>
    <m/>
    <s v="宇土市松山町深追3401"/>
    <m/>
    <s v="環境衛生課"/>
    <x v="4"/>
    <x v="0"/>
    <x v="3"/>
    <s v="宇土市松山町深追3401"/>
    <s v="一括"/>
    <m/>
    <n v="0"/>
    <d v="1995-08-11T00:00:00"/>
    <n v="1995"/>
    <d v="1995-08-11T00:00:00"/>
    <n v="17398"/>
    <s v="再調達原価"/>
    <s v="土地台帳_x000a_（平成25年3月22日時点評価）"/>
    <n v="1"/>
    <m/>
    <n v="17398"/>
    <m/>
    <n v="0"/>
    <m/>
    <m/>
    <m/>
    <m/>
    <m/>
    <m/>
    <n v="0"/>
    <m/>
    <m/>
    <m/>
    <m/>
    <m/>
    <n v="0"/>
    <m/>
    <x v="273"/>
    <s v="OK"/>
    <s v="OK"/>
    <s v="一般会計"/>
    <m/>
    <m/>
    <m/>
    <n v="716"/>
    <s v="㎡"/>
    <m/>
    <s v="山林"/>
    <x v="1"/>
    <n v="0"/>
    <s v="行政財産"/>
    <n v="41022"/>
  </r>
  <r>
    <n v="90000816"/>
    <m/>
    <s v="宇土市松山町深追3416"/>
    <m/>
    <s v="環境衛生課"/>
    <x v="4"/>
    <x v="0"/>
    <x v="3"/>
    <s v="宇土市松山町深追3416"/>
    <s v="一括"/>
    <m/>
    <n v="0"/>
    <d v="1971-10-25T00:00:00"/>
    <n v="1971"/>
    <d v="1971-10-25T00:00:00"/>
    <n v="4825535"/>
    <s v="再調達原価"/>
    <s v="土地台帳_x000a_（平成25年3月22日時点評価）"/>
    <n v="1"/>
    <m/>
    <n v="4825535"/>
    <m/>
    <n v="0"/>
    <m/>
    <m/>
    <m/>
    <m/>
    <m/>
    <m/>
    <n v="0"/>
    <m/>
    <m/>
    <m/>
    <m/>
    <m/>
    <n v="0"/>
    <m/>
    <x v="274"/>
    <s v="OK"/>
    <s v="OK"/>
    <s v="一般会計"/>
    <m/>
    <m/>
    <m/>
    <n v="935"/>
    <s v="㎡"/>
    <m/>
    <s v="雑種地"/>
    <x v="1"/>
    <n v="0"/>
    <s v="行政財産"/>
    <n v="41023"/>
  </r>
  <r>
    <n v="90000817"/>
    <m/>
    <s v="宇土市松山町深追3420-5"/>
    <m/>
    <s v="環境衛生課"/>
    <x v="4"/>
    <x v="0"/>
    <x v="3"/>
    <s v="宇土市松山町深追3420-5"/>
    <s v="一括"/>
    <m/>
    <n v="0"/>
    <d v="1971-10-25T00:00:00"/>
    <n v="1971"/>
    <d v="1971-10-25T00:00:00"/>
    <n v="1465724"/>
    <s v="再調達原価"/>
    <s v="土地台帳_x000a_（平成25年3月22日時点評価）"/>
    <n v="1"/>
    <m/>
    <n v="1465724"/>
    <m/>
    <n v="0"/>
    <m/>
    <m/>
    <m/>
    <m/>
    <m/>
    <m/>
    <n v="0"/>
    <m/>
    <m/>
    <m/>
    <m/>
    <m/>
    <n v="0"/>
    <m/>
    <x v="275"/>
    <s v="OK"/>
    <s v="OK"/>
    <s v="一般会計"/>
    <m/>
    <m/>
    <m/>
    <n v="284"/>
    <s v="㎡"/>
    <m/>
    <s v="雑種地"/>
    <x v="1"/>
    <n v="0"/>
    <s v="行政財産"/>
    <n v="41024"/>
  </r>
  <r>
    <n v="90000818"/>
    <m/>
    <s v="宇土市松山町深追3421"/>
    <m/>
    <s v="環境衛生課"/>
    <x v="4"/>
    <x v="0"/>
    <x v="3"/>
    <s v="宇土市松山町深追3421"/>
    <s v="一括"/>
    <m/>
    <n v="0"/>
    <d v="1971-10-25T00:00:00"/>
    <n v="1971"/>
    <d v="1971-10-25T00:00:00"/>
    <n v="562549"/>
    <s v="再調達原価"/>
    <s v="土地台帳_x000a_（平成25年3月22日時点評価）"/>
    <n v="1"/>
    <m/>
    <n v="562549"/>
    <m/>
    <n v="0"/>
    <m/>
    <m/>
    <m/>
    <m/>
    <m/>
    <m/>
    <n v="0"/>
    <m/>
    <m/>
    <m/>
    <m/>
    <m/>
    <n v="0"/>
    <m/>
    <x v="276"/>
    <s v="OK"/>
    <s v="OK"/>
    <s v="一般会計"/>
    <m/>
    <m/>
    <m/>
    <n v="109"/>
    <s v="㎡"/>
    <m/>
    <s v="雑種地"/>
    <x v="1"/>
    <n v="0"/>
    <s v="行政財産"/>
    <n v="41025"/>
  </r>
  <r>
    <n v="90000819"/>
    <m/>
    <s v="宇土市松山町深追3432-1"/>
    <m/>
    <s v="環境衛生課"/>
    <x v="4"/>
    <x v="0"/>
    <x v="3"/>
    <s v="宇土市松山町深追3432-1"/>
    <s v="一括"/>
    <m/>
    <n v="0"/>
    <d v="1982-03-10T00:00:00"/>
    <n v="1981"/>
    <d v="1982-03-10T00:00:00"/>
    <n v="4567485"/>
    <s v="再調達原価"/>
    <s v="土地台帳_x000a_（平成25年3月22日時点評価）"/>
    <n v="1"/>
    <m/>
    <n v="4567485"/>
    <m/>
    <n v="0"/>
    <m/>
    <m/>
    <m/>
    <m/>
    <m/>
    <m/>
    <n v="0"/>
    <m/>
    <m/>
    <m/>
    <m/>
    <m/>
    <n v="0"/>
    <m/>
    <x v="277"/>
    <s v="OK"/>
    <s v="OK"/>
    <s v="一般会計"/>
    <m/>
    <m/>
    <m/>
    <n v="885"/>
    <s v="㎡"/>
    <m/>
    <s v="雑種地"/>
    <x v="1"/>
    <n v="0"/>
    <s v="行政財産"/>
    <n v="41026"/>
  </r>
  <r>
    <n v="90000820"/>
    <m/>
    <s v="宇土市松山町深追3432-3"/>
    <m/>
    <s v="環境衛生課"/>
    <x v="4"/>
    <x v="0"/>
    <x v="3"/>
    <s v="宇土市松山町深追3432-3"/>
    <s v="一括"/>
    <m/>
    <n v="0"/>
    <d v="1971-10-25T00:00:00"/>
    <n v="1971"/>
    <d v="1971-10-25T00:00:00"/>
    <n v="3153371"/>
    <s v="再調達原価"/>
    <s v="土地台帳_x000a_（平成25年3月22日時点評価）"/>
    <n v="1"/>
    <m/>
    <n v="3153371"/>
    <m/>
    <n v="0"/>
    <m/>
    <m/>
    <m/>
    <m/>
    <m/>
    <m/>
    <n v="0"/>
    <m/>
    <m/>
    <m/>
    <m/>
    <m/>
    <n v="0"/>
    <m/>
    <x v="278"/>
    <s v="OK"/>
    <s v="OK"/>
    <s v="一般会計"/>
    <m/>
    <m/>
    <m/>
    <n v="611"/>
    <s v="㎡"/>
    <m/>
    <s v="雑種地"/>
    <x v="1"/>
    <n v="0"/>
    <s v="行政財産"/>
    <n v="41027"/>
  </r>
  <r>
    <n v="90000821"/>
    <m/>
    <s v="宇土市松山町深追3432-9"/>
    <m/>
    <s v="環境衛生課"/>
    <x v="4"/>
    <x v="0"/>
    <x v="3"/>
    <s v="宇土市松山町深追3432-9"/>
    <s v="一括"/>
    <m/>
    <n v="0"/>
    <d v="1971-10-25T00:00:00"/>
    <n v="1971"/>
    <d v="1971-10-25T00:00:00"/>
    <n v="2983058"/>
    <s v="再調達原価"/>
    <s v="土地台帳_x000a_（平成25年3月22日時点評価）"/>
    <n v="1"/>
    <m/>
    <n v="2983058"/>
    <m/>
    <n v="0"/>
    <m/>
    <m/>
    <m/>
    <m/>
    <m/>
    <m/>
    <n v="0"/>
    <m/>
    <m/>
    <m/>
    <m/>
    <m/>
    <n v="0"/>
    <m/>
    <x v="279"/>
    <s v="OK"/>
    <s v="OK"/>
    <s v="一般会計"/>
    <m/>
    <m/>
    <m/>
    <n v="578"/>
    <s v="㎡"/>
    <m/>
    <s v="雑種地"/>
    <x v="1"/>
    <n v="0"/>
    <s v="行政財産"/>
    <n v="41028"/>
  </r>
  <r>
    <n v="90000822"/>
    <m/>
    <s v="宇土市松山町御手水3918-3"/>
    <m/>
    <s v="環境衛生課"/>
    <x v="4"/>
    <x v="2"/>
    <x v="6"/>
    <s v="宇土市松山町御手水3918-3"/>
    <s v="一括"/>
    <m/>
    <n v="0"/>
    <d v="1995-08-11T00:00:00"/>
    <n v="1995"/>
    <d v="1995-08-11T00:00:00"/>
    <n v="1"/>
    <s v="備忘価格"/>
    <s v="備忘価格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333"/>
    <s v="㎡"/>
    <m/>
    <s v="公衆用道路"/>
    <x v="1"/>
    <n v="0"/>
    <s v="行政財産"/>
    <n v="41029"/>
  </r>
  <r>
    <n v="90000823"/>
    <m/>
    <s v="宇土市松山町野田2037-4"/>
    <m/>
    <s v="環境衛生課"/>
    <x v="4"/>
    <x v="2"/>
    <x v="6"/>
    <s v="宇土市松山町野田2037-4"/>
    <s v="一括"/>
    <m/>
    <n v="0"/>
    <d v="1972-04-06T00:00:00"/>
    <n v="1972"/>
    <d v="1972-04-06T00:00:00"/>
    <n v="1"/>
    <s v="備忘価格"/>
    <s v="備忘価格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2"/>
    <s v="㎡"/>
    <m/>
    <s v="公衆用道路"/>
    <x v="1"/>
    <n v="0"/>
    <s v="行政財産"/>
    <n v="41030"/>
  </r>
  <r>
    <n v="90000824"/>
    <m/>
    <s v="宇土市松原町386"/>
    <m/>
    <s v="環境衛生課"/>
    <x v="5"/>
    <x v="0"/>
    <x v="0"/>
    <s v="浄化センター 住宅"/>
    <s v="一括"/>
    <s v="コンクリートブロック造"/>
    <n v="38"/>
    <d v="1966-12-01T00:00:00"/>
    <n v="1966"/>
    <d v="1966-12-01T00:00:00"/>
    <n v="469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1"/>
    <s v="㎡"/>
    <m/>
    <m/>
    <x v="1"/>
    <n v="4689999"/>
    <s v="行政財産"/>
    <m/>
  </r>
  <r>
    <n v="90000825"/>
    <m/>
    <s v="宇土市松原町386"/>
    <m/>
    <s v="環境衛生課"/>
    <x v="5"/>
    <x v="0"/>
    <x v="0"/>
    <s v="浄化センター 事務所"/>
    <s v="一括"/>
    <s v="鉄筋コンクリート造"/>
    <n v="50"/>
    <d v="1966-12-01T00:00:00"/>
    <n v="1966"/>
    <d v="1966-12-01T00:00:00"/>
    <n v="57480000"/>
    <s v="再調達原価"/>
    <s v="共済台帳"/>
    <n v="1"/>
    <m/>
    <n v="1149600"/>
    <m/>
    <n v="0"/>
    <m/>
    <m/>
    <m/>
    <m/>
    <m/>
    <m/>
    <n v="1149599"/>
    <m/>
    <m/>
    <m/>
    <m/>
    <m/>
    <n v="1149599"/>
    <m/>
    <x v="2"/>
    <s v="OK"/>
    <s v="OK"/>
    <s v="一般会計"/>
    <m/>
    <m/>
    <m/>
    <n v="287"/>
    <s v="㎡"/>
    <m/>
    <m/>
    <x v="1"/>
    <n v="57479999"/>
    <s v="行政財産"/>
    <m/>
  </r>
  <r>
    <n v="90000826"/>
    <m/>
    <s v="宇土市松原町386"/>
    <m/>
    <s v="環境衛生課"/>
    <x v="5"/>
    <x v="0"/>
    <x v="0"/>
    <s v="浄化センター 処理場"/>
    <s v="一括"/>
    <s v="鉄筋コンクリート造"/>
    <n v="38"/>
    <d v="1966-12-01T00:00:00"/>
    <n v="1966"/>
    <d v="1966-12-01T00:00:00"/>
    <n v="12719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68"/>
    <s v="㎡"/>
    <m/>
    <m/>
    <x v="1"/>
    <n v="127189999"/>
    <s v="行政財産"/>
    <m/>
  </r>
  <r>
    <n v="90000827"/>
    <m/>
    <s v="宇土市松原町386"/>
    <m/>
    <s v="環境衛生課"/>
    <x v="5"/>
    <x v="0"/>
    <x v="0"/>
    <s v="浄化センター 処理場"/>
    <s v="一括"/>
    <s v="鉄筋コンクリート造"/>
    <n v="38"/>
    <d v="1981-03-01T00:00:00"/>
    <n v="1980"/>
    <d v="1981-03-01T00:00:00"/>
    <n v="22330000"/>
    <s v="再調達原価"/>
    <s v="共済台帳"/>
    <n v="1"/>
    <m/>
    <n v="1228150"/>
    <m/>
    <n v="0"/>
    <m/>
    <m/>
    <m/>
    <m/>
    <m/>
    <m/>
    <n v="602910"/>
    <m/>
    <m/>
    <m/>
    <m/>
    <m/>
    <n v="602910"/>
    <m/>
    <x v="280"/>
    <s v="OK"/>
    <s v="OK"/>
    <s v="一般会計"/>
    <m/>
    <m/>
    <m/>
    <n v="122"/>
    <s v="㎡"/>
    <m/>
    <m/>
    <x v="1"/>
    <n v="21704760"/>
    <s v="行政財産"/>
    <m/>
  </r>
  <r>
    <n v="90000828"/>
    <m/>
    <s v="宇土市松原町386"/>
    <m/>
    <s v="環境衛生課"/>
    <x v="5"/>
    <x v="0"/>
    <x v="0"/>
    <s v="浄化センター 処理場"/>
    <s v="一括"/>
    <s v="鉄筋コンクリート造"/>
    <n v="38"/>
    <d v="1981-03-01T00:00:00"/>
    <n v="1980"/>
    <d v="1981-03-01T00:00:00"/>
    <n v="45220000"/>
    <s v="再調達原価"/>
    <s v="共済台帳"/>
    <n v="1"/>
    <m/>
    <n v="2487100"/>
    <m/>
    <n v="0"/>
    <m/>
    <m/>
    <m/>
    <m/>
    <m/>
    <m/>
    <n v="1220940"/>
    <m/>
    <m/>
    <m/>
    <m/>
    <m/>
    <n v="1220940"/>
    <m/>
    <x v="281"/>
    <s v="OK"/>
    <s v="OK"/>
    <s v="一般会計"/>
    <m/>
    <m/>
    <m/>
    <n v="366"/>
    <s v="㎡"/>
    <m/>
    <m/>
    <x v="1"/>
    <n v="43953840"/>
    <s v="行政財産"/>
    <m/>
  </r>
  <r>
    <n v="90000829"/>
    <m/>
    <s v="宇土市松原町386"/>
    <m/>
    <s v="環境衛生課"/>
    <x v="5"/>
    <x v="0"/>
    <x v="0"/>
    <s v="浄化センター 焼却炉上屋"/>
    <s v="一括"/>
    <s v="鉄骨造"/>
    <n v="31"/>
    <d v="1971-10-01T00:00:00"/>
    <n v="1971"/>
    <d v="1971-10-01T00:00:00"/>
    <n v="203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40"/>
    <s v="㎡"/>
    <m/>
    <m/>
    <x v="1"/>
    <n v="2029999"/>
    <s v="行政財産"/>
    <m/>
  </r>
  <r>
    <n v="90000830"/>
    <m/>
    <s v="宇土市松原町386"/>
    <m/>
    <s v="環境衛生課"/>
    <x v="5"/>
    <x v="0"/>
    <x v="0"/>
    <s v="浄化センター ブロワー室"/>
    <s v="一括"/>
    <s v="鉄筋コンクリート造"/>
    <n v="38"/>
    <d v="1994-01-01T00:00:00"/>
    <n v="1993"/>
    <d v="1994-01-01T00:00:00"/>
    <n v="4180000"/>
    <s v="取得原価"/>
    <s v="共済台帳"/>
    <n v="1"/>
    <m/>
    <n v="1697080"/>
    <m/>
    <n v="0"/>
    <m/>
    <m/>
    <m/>
    <m/>
    <m/>
    <m/>
    <n v="112860"/>
    <m/>
    <m/>
    <m/>
    <m/>
    <m/>
    <n v="112860"/>
    <m/>
    <x v="282"/>
    <s v="OK"/>
    <s v="OK"/>
    <s v="一般会計"/>
    <m/>
    <m/>
    <m/>
    <n v="27"/>
    <s v="㎡"/>
    <m/>
    <m/>
    <x v="1"/>
    <n v="2595780"/>
    <s v="行政財産"/>
    <m/>
  </r>
  <r>
    <n v="90000831"/>
    <m/>
    <s v="宇土市松原町386"/>
    <m/>
    <s v="環境衛生課"/>
    <x v="5"/>
    <x v="0"/>
    <x v="0"/>
    <s v="浄化センター ポンプ室"/>
    <s v="一括"/>
    <s v="鉄筋コンクリート造"/>
    <n v="38"/>
    <d v="1994-01-01T00:00:00"/>
    <n v="1993"/>
    <d v="1994-01-01T00:00:00"/>
    <n v="2790000"/>
    <s v="取得原価"/>
    <s v="共済台帳"/>
    <n v="1"/>
    <m/>
    <n v="1132740"/>
    <m/>
    <n v="0"/>
    <m/>
    <m/>
    <m/>
    <m/>
    <m/>
    <m/>
    <n v="75330"/>
    <m/>
    <m/>
    <m/>
    <m/>
    <m/>
    <n v="75330"/>
    <m/>
    <x v="283"/>
    <s v="OK"/>
    <s v="OK"/>
    <s v="一般会計"/>
    <m/>
    <m/>
    <m/>
    <n v="18"/>
    <s v="㎡"/>
    <m/>
    <m/>
    <x v="1"/>
    <n v="1732590"/>
    <s v="行政財産"/>
    <m/>
  </r>
  <r>
    <n v="90000832"/>
    <m/>
    <s v="宇土市松原町386"/>
    <m/>
    <s v="環境衛生課"/>
    <x v="5"/>
    <x v="0"/>
    <x v="0"/>
    <s v="浄化センター 車庫"/>
    <s v="一括"/>
    <s v="鉄骨造"/>
    <n v="31"/>
    <d v="1994-01-01T00:00:00"/>
    <n v="1993"/>
    <d v="1994-01-01T00:00:00"/>
    <n v="5680000"/>
    <s v="取得原価"/>
    <s v="共済台帳"/>
    <n v="1"/>
    <m/>
    <n v="1556320"/>
    <m/>
    <n v="0"/>
    <m/>
    <m/>
    <m/>
    <m/>
    <m/>
    <m/>
    <n v="187440"/>
    <m/>
    <m/>
    <m/>
    <m/>
    <m/>
    <n v="187440"/>
    <m/>
    <x v="284"/>
    <s v="OK"/>
    <s v="OK"/>
    <s v="一般会計"/>
    <m/>
    <m/>
    <m/>
    <n v="92"/>
    <s v="㎡"/>
    <m/>
    <m/>
    <x v="1"/>
    <n v="4311120"/>
    <s v="行政財産"/>
    <m/>
  </r>
  <r>
    <n v="90000833"/>
    <m/>
    <s v="宇土市松原町386"/>
    <m/>
    <s v="環境衛生課"/>
    <x v="5"/>
    <x v="0"/>
    <x v="0"/>
    <s v="浄化センター 焼却炉上屋"/>
    <s v="一括"/>
    <s v="鉄骨造"/>
    <n v="31"/>
    <d v="1991-01-01T00:00:00"/>
    <n v="1990"/>
    <d v="1991-01-01T00:00:00"/>
    <n v="3460000"/>
    <s v="取得原価"/>
    <s v="共済台帳"/>
    <n v="1"/>
    <m/>
    <n v="605500"/>
    <m/>
    <n v="0"/>
    <m/>
    <m/>
    <m/>
    <m/>
    <m/>
    <m/>
    <n v="114180"/>
    <m/>
    <m/>
    <m/>
    <m/>
    <m/>
    <n v="114180"/>
    <m/>
    <x v="285"/>
    <s v="OK"/>
    <s v="OK"/>
    <s v="一般会計"/>
    <m/>
    <m/>
    <m/>
    <n v="34"/>
    <s v="㎡"/>
    <m/>
    <m/>
    <x v="1"/>
    <n v="2968680"/>
    <s v="行政財産"/>
    <m/>
  </r>
  <r>
    <n v="90000834"/>
    <m/>
    <s v="宇土市松原町386"/>
    <m/>
    <s v="環境衛生課"/>
    <x v="5"/>
    <x v="0"/>
    <x v="0"/>
    <s v="浄化センター 据付機械装置"/>
    <s v="一括"/>
    <m/>
    <n v="15"/>
    <d v="1966-12-01T00:00:00"/>
    <n v="1966"/>
    <d v="1966-12-01T00:00:00"/>
    <n v="3800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7999999"/>
    <s v="行政財産"/>
    <m/>
  </r>
  <r>
    <n v="90000835"/>
    <m/>
    <s v="宇土市松原町386"/>
    <m/>
    <s v="環境衛生課"/>
    <x v="5"/>
    <x v="0"/>
    <x v="0"/>
    <s v="浄化センター 据付機械装置"/>
    <s v="一括"/>
    <m/>
    <n v="15"/>
    <d v="1981-03-01T00:00:00"/>
    <n v="1980"/>
    <d v="1981-03-01T00:00:00"/>
    <n v="4360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3599999"/>
    <s v="行政財産"/>
    <m/>
  </r>
  <r>
    <n v="90000836"/>
    <m/>
    <s v="宇土市松原町386"/>
    <m/>
    <s v="環境衛生課"/>
    <x v="5"/>
    <x v="0"/>
    <x v="0"/>
    <s v="浄化センター 据付機械装置"/>
    <s v="一括"/>
    <m/>
    <n v="15"/>
    <d v="1981-03-01T00:00:00"/>
    <n v="1980"/>
    <d v="1981-03-01T00:00:00"/>
    <n v="8987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9869999"/>
    <s v="行政財産"/>
    <m/>
  </r>
  <r>
    <n v="90000837"/>
    <m/>
    <s v="宇土市松原町386"/>
    <m/>
    <s v="環境衛生課"/>
    <x v="5"/>
    <x v="0"/>
    <x v="1"/>
    <s v="浄化センター ガスタンク他"/>
    <s v="一括"/>
    <m/>
    <n v="7"/>
    <d v="1994-01-01T00:00:00"/>
    <n v="1993"/>
    <d v="1994-01-01T00:00:00"/>
    <n v="41860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18599999"/>
    <s v="行政財産"/>
    <m/>
  </r>
  <r>
    <n v="90000838"/>
    <m/>
    <s v="宇土市松原町386"/>
    <m/>
    <s v="環境衛生課"/>
    <x v="5"/>
    <x v="1"/>
    <x v="2"/>
    <s v="浄化センター 汚泥乾燥設備"/>
    <s v="一括"/>
    <m/>
    <n v="7"/>
    <d v="1981-03-01T00:00:00"/>
    <n v="1980"/>
    <d v="1981-03-01T00:00:00"/>
    <n v="13029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0289999"/>
    <s v="行政財産"/>
    <m/>
  </r>
  <r>
    <n v="90000839"/>
    <m/>
    <s v="宇土市松原町386"/>
    <m/>
    <s v="環境衛生課"/>
    <x v="5"/>
    <x v="1"/>
    <x v="2"/>
    <s v="浄化センター 送風機他"/>
    <s v="一括"/>
    <m/>
    <n v="7"/>
    <d v="1994-01-01T00:00:00"/>
    <n v="1993"/>
    <d v="1994-01-01T00:00:00"/>
    <n v="516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5159999"/>
    <s v="行政財産"/>
    <m/>
  </r>
  <r>
    <n v="90000840"/>
    <m/>
    <s v="宇土市松原町386"/>
    <m/>
    <s v="環境衛生課"/>
    <x v="5"/>
    <x v="1"/>
    <x v="2"/>
    <s v="浄化センター 曝気槽循環ポンプ"/>
    <s v="一括"/>
    <m/>
    <n v="7"/>
    <d v="1994-01-01T00:00:00"/>
    <n v="1993"/>
    <d v="1994-01-01T00:00:00"/>
    <n v="282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819999"/>
    <s v="行政財産"/>
    <m/>
  </r>
  <r>
    <n v="90000841"/>
    <m/>
    <s v="宇土市松原町386"/>
    <m/>
    <s v="環境衛生課"/>
    <x v="5"/>
    <x v="1"/>
    <x v="2"/>
    <s v="浄化センター 屋外脱臭設備他"/>
    <s v="一括"/>
    <m/>
    <n v="7"/>
    <d v="1994-01-01T00:00:00"/>
    <n v="1993"/>
    <d v="1994-01-01T00:00:00"/>
    <n v="8228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2279999"/>
    <s v="行政財産"/>
    <m/>
  </r>
  <r>
    <n v="90000842"/>
    <m/>
    <s v="宇土市松原町386"/>
    <m/>
    <s v="環境衛生課"/>
    <x v="5"/>
    <x v="1"/>
    <x v="2"/>
    <s v="浄化センター し渣焼却設備"/>
    <s v="一括"/>
    <m/>
    <n v="7"/>
    <d v="1994-01-01T00:00:00"/>
    <n v="1993"/>
    <d v="1994-01-01T00:00:00"/>
    <n v="86460000"/>
    <s v="再調達原価"/>
    <s v="共済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6459999"/>
    <s v="行政財産"/>
    <m/>
  </r>
  <r>
    <n v="90000843"/>
    <m/>
    <s v="宇土市松原町386"/>
    <m/>
    <s v="環境衛生課"/>
    <x v="5"/>
    <x v="1"/>
    <x v="2"/>
    <s v="汚泥肥料運搬車　積載量2t(2000kg)肥料運搬用　熊本400ち8839"/>
    <s v="一括"/>
    <m/>
    <n v="3"/>
    <d v="2008-12-01T00:00:00"/>
    <n v="2008"/>
    <d v="2008-12-01T00:00:00"/>
    <n v="40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399999"/>
    <s v="行政財産"/>
    <m/>
  </r>
  <r>
    <n v="90000844"/>
    <m/>
    <s v="宇土市松原町386"/>
    <m/>
    <s v="環境衛生課"/>
    <x v="5"/>
    <x v="1"/>
    <x v="2"/>
    <s v="日産　サニー　熊本500す72－73"/>
    <s v="一括"/>
    <m/>
    <n v="6"/>
    <d v="1999-09-01T00:00:00"/>
    <n v="1999"/>
    <d v="1999-09-01T00:00:00"/>
    <n v="1281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280999"/>
    <s v="行政財産"/>
    <m/>
  </r>
  <r>
    <n v="7"/>
    <m/>
    <s v="宇土市松原町386"/>
    <m/>
    <s v="環境衛生課"/>
    <x v="5"/>
    <x v="1"/>
    <x v="2"/>
    <s v="場内作業用バキューム車 積載量1.8t 車両ナンバーなし"/>
    <s v="一括"/>
    <m/>
    <n v="5"/>
    <d v="2007-04-01T00:00:00"/>
    <n v="2016"/>
    <d v="2007-04-01T00:00:00"/>
    <n v="1"/>
    <s v="備忘価格"/>
    <s v="備品台帳"/>
    <n v="1"/>
    <d v="2017-03-31T00:00:00"/>
    <n v="0"/>
    <s v="調査判明増分"/>
    <n v="1"/>
    <n v="0"/>
    <n v="0"/>
    <n v="0"/>
    <n v="1"/>
    <n v="0"/>
    <n v="0"/>
    <n v="0"/>
    <n v="0"/>
    <n v="0"/>
    <n v="0"/>
    <n v="0"/>
    <n v="0"/>
    <n v="0"/>
    <n v="0"/>
    <x v="2"/>
    <s v="OK"/>
    <s v="新規"/>
    <s v="一般会計"/>
    <m/>
    <m/>
    <m/>
    <n v="1"/>
    <s v="台"/>
    <m/>
    <m/>
    <x v="1"/>
    <n v="0"/>
    <s v="行政財産"/>
    <m/>
  </r>
  <r>
    <n v="90000845"/>
    <m/>
    <s v="松原町字袋383"/>
    <m/>
    <s v="環境衛生課"/>
    <x v="5"/>
    <x v="0"/>
    <x v="3"/>
    <s v="松原町字袋383"/>
    <s v="一括"/>
    <m/>
    <n v="0"/>
    <d v="1965-10-27T00:00:00"/>
    <n v="1965"/>
    <d v="1965-10-27T00:00:00"/>
    <n v="15529122"/>
    <s v="再調達原価"/>
    <s v="土地台帳_x000a_（平成25年3月22日時点評価）"/>
    <n v="1"/>
    <m/>
    <n v="15529122"/>
    <m/>
    <n v="0"/>
    <m/>
    <m/>
    <m/>
    <m/>
    <m/>
    <m/>
    <n v="0"/>
    <m/>
    <m/>
    <m/>
    <m/>
    <m/>
    <n v="0"/>
    <m/>
    <x v="286"/>
    <s v="OK"/>
    <s v="OK"/>
    <s v="一般会計"/>
    <m/>
    <m/>
    <m/>
    <n v="1554"/>
    <s v="㎡"/>
    <m/>
    <s v="宅地"/>
    <x v="1"/>
    <n v="0"/>
    <s v="行政財産"/>
    <n v="61003"/>
  </r>
  <r>
    <n v="90000846"/>
    <m/>
    <s v="松原町字袋386-1"/>
    <m/>
    <s v="環境衛生課"/>
    <x v="5"/>
    <x v="0"/>
    <x v="3"/>
    <s v="松原町字袋386-1"/>
    <s v="一括"/>
    <m/>
    <n v="0"/>
    <d v="1965-10-27T00:00:00"/>
    <n v="1965"/>
    <d v="1965-10-27T00:00:00"/>
    <n v="35235318"/>
    <s v="再調達原価"/>
    <s v="土地台帳_x000a_（平成25年3月22日時点評価）"/>
    <n v="1"/>
    <m/>
    <n v="35235318"/>
    <m/>
    <n v="0"/>
    <m/>
    <m/>
    <m/>
    <m/>
    <m/>
    <m/>
    <n v="0"/>
    <m/>
    <m/>
    <m/>
    <m/>
    <m/>
    <n v="0"/>
    <m/>
    <x v="287"/>
    <s v="OK"/>
    <s v="OK"/>
    <s v="一般会計"/>
    <m/>
    <m/>
    <m/>
    <n v="3525"/>
    <s v="㎡"/>
    <m/>
    <s v="宅地"/>
    <x v="1"/>
    <n v="0"/>
    <s v="行政財産"/>
    <n v="61001"/>
  </r>
  <r>
    <n v="90000847"/>
    <m/>
    <s v="松原町字袋409-1"/>
    <m/>
    <s v="環境衛生課"/>
    <x v="5"/>
    <x v="0"/>
    <x v="3"/>
    <s v="松原町字袋409-1"/>
    <s v="一括"/>
    <m/>
    <n v="0"/>
    <d v="1970-04-27T00:00:00"/>
    <n v="1970"/>
    <d v="1970-04-27T00:00:00"/>
    <n v="15619059"/>
    <s v="再調達原価"/>
    <s v="土地台帳_x000a_（平成25年3月22日時点評価）"/>
    <n v="1"/>
    <m/>
    <n v="15619059"/>
    <m/>
    <n v="0"/>
    <m/>
    <m/>
    <m/>
    <m/>
    <m/>
    <m/>
    <n v="0"/>
    <m/>
    <m/>
    <m/>
    <m/>
    <m/>
    <n v="0"/>
    <m/>
    <x v="288"/>
    <s v="OK"/>
    <s v="OK"/>
    <s v="一般会計"/>
    <m/>
    <m/>
    <m/>
    <n v="1563"/>
    <s v="㎡"/>
    <m/>
    <s v="宅地"/>
    <x v="1"/>
    <n v="0"/>
    <s v="行政財産"/>
    <n v="61008"/>
  </r>
  <r>
    <n v="90000848"/>
    <m/>
    <s v="松原町字袋412"/>
    <m/>
    <s v="環境衛生課"/>
    <x v="5"/>
    <x v="0"/>
    <x v="3"/>
    <s v="松原町字袋412"/>
    <s v="一括"/>
    <m/>
    <n v="0"/>
    <d v="1970-04-27T00:00:00"/>
    <n v="1970"/>
    <d v="1970-04-27T00:00:00"/>
    <n v="9263511"/>
    <s v="再調達原価"/>
    <s v="土地台帳_x000a_（平成25年3月22日時点評価）"/>
    <n v="1"/>
    <m/>
    <n v="9263511"/>
    <m/>
    <n v="0"/>
    <m/>
    <m/>
    <m/>
    <m/>
    <m/>
    <m/>
    <n v="0"/>
    <m/>
    <m/>
    <m/>
    <m/>
    <m/>
    <n v="0"/>
    <m/>
    <x v="289"/>
    <s v="OK"/>
    <s v="OK"/>
    <s v="一般会計"/>
    <m/>
    <m/>
    <m/>
    <n v="927"/>
    <s v="㎡"/>
    <m/>
    <s v="宅地"/>
    <x v="1"/>
    <n v="0"/>
    <s v="行政財産"/>
    <n v="61009"/>
  </r>
  <r>
    <n v="90000849"/>
    <m/>
    <s v="松原町字袋413-1"/>
    <m/>
    <s v="環境衛生課"/>
    <x v="5"/>
    <x v="0"/>
    <x v="3"/>
    <s v="松原町字袋413-1"/>
    <s v="一括"/>
    <m/>
    <n v="0"/>
    <d v="1970-04-27T00:00:00"/>
    <n v="1970"/>
    <d v="1970-04-27T00:00:00"/>
    <n v="7244925"/>
    <s v="再調達原価"/>
    <s v="土地台帳_x000a_（平成25年3月22日時点評価）"/>
    <n v="1"/>
    <m/>
    <n v="7244925"/>
    <m/>
    <n v="0"/>
    <m/>
    <m/>
    <m/>
    <m/>
    <m/>
    <m/>
    <n v="0"/>
    <m/>
    <m/>
    <m/>
    <m/>
    <m/>
    <n v="0"/>
    <m/>
    <x v="290"/>
    <s v="OK"/>
    <s v="OK"/>
    <s v="一般会計"/>
    <m/>
    <m/>
    <m/>
    <n v="725"/>
    <s v="㎡"/>
    <m/>
    <s v="宅地"/>
    <x v="1"/>
    <n v="0"/>
    <s v="行政財産"/>
    <n v="61006"/>
  </r>
  <r>
    <n v="90000850"/>
    <m/>
    <s v="松原町字袋413-2"/>
    <m/>
    <s v="環境衛生課"/>
    <x v="5"/>
    <x v="0"/>
    <x v="3"/>
    <s v="松原町字袋413-2"/>
    <s v="一括"/>
    <m/>
    <n v="0"/>
    <d v="1967-01-27T00:00:00"/>
    <n v="1966"/>
    <d v="1967-01-27T00:00:00"/>
    <n v="2308383"/>
    <s v="再調達原価"/>
    <s v="土地台帳_x000a_（平成25年3月22日時点評価）"/>
    <n v="1"/>
    <m/>
    <n v="2308383"/>
    <m/>
    <n v="0"/>
    <m/>
    <m/>
    <m/>
    <m/>
    <m/>
    <m/>
    <n v="0"/>
    <m/>
    <m/>
    <m/>
    <m/>
    <m/>
    <n v="0"/>
    <m/>
    <x v="291"/>
    <s v="OK"/>
    <s v="OK"/>
    <s v="一般会計"/>
    <m/>
    <m/>
    <m/>
    <n v="231"/>
    <s v="㎡"/>
    <m/>
    <s v="宅地"/>
    <x v="1"/>
    <n v="0"/>
    <s v="行政財産"/>
    <n v="61005"/>
  </r>
  <r>
    <n v="90000851"/>
    <m/>
    <s v="松原町字袋414-1"/>
    <m/>
    <s v="環境衛生課"/>
    <x v="5"/>
    <x v="0"/>
    <x v="3"/>
    <s v="松原町字袋414-1"/>
    <s v="一括"/>
    <m/>
    <n v="0"/>
    <d v="1970-03-22T00:00:00"/>
    <n v="1969"/>
    <d v="1970-03-22T00:00:00"/>
    <n v="7694617"/>
    <s v="再調達原価"/>
    <s v="土地台帳_x000a_（平成25年3月22日時点評価）"/>
    <n v="1"/>
    <m/>
    <n v="7694617"/>
    <m/>
    <n v="0"/>
    <m/>
    <m/>
    <m/>
    <m/>
    <m/>
    <m/>
    <n v="0"/>
    <m/>
    <m/>
    <m/>
    <m/>
    <m/>
    <n v="0"/>
    <m/>
    <x v="292"/>
    <s v="OK"/>
    <s v="OK"/>
    <s v="一般会計"/>
    <m/>
    <m/>
    <m/>
    <n v="768"/>
    <s v="㎡"/>
    <m/>
    <s v="雑種地"/>
    <x v="1"/>
    <n v="0"/>
    <s v="行政財産"/>
    <n v="61007"/>
  </r>
  <r>
    <n v="90000852"/>
    <m/>
    <s v="松原町字袋385"/>
    <m/>
    <s v="環境衛生課"/>
    <x v="5"/>
    <x v="0"/>
    <x v="3"/>
    <s v="松原町字袋385"/>
    <s v="一括"/>
    <m/>
    <n v="0"/>
    <d v="1965-10-27T00:00:00"/>
    <n v="1965"/>
    <d v="1965-10-27T00:00:00"/>
    <n v="2468271"/>
    <s v="再調達原価"/>
    <s v="土地台帳_x000a_（平成25年3月22日時点評価）"/>
    <n v="1"/>
    <m/>
    <n v="2468271"/>
    <m/>
    <n v="0"/>
    <m/>
    <m/>
    <m/>
    <m/>
    <m/>
    <m/>
    <n v="0"/>
    <m/>
    <m/>
    <m/>
    <m/>
    <m/>
    <n v="0"/>
    <m/>
    <x v="293"/>
    <s v="OK"/>
    <s v="OK"/>
    <s v="一般会計"/>
    <m/>
    <m/>
    <m/>
    <n v="247"/>
    <s v="㎡"/>
    <m/>
    <s v="宅地"/>
    <x v="1"/>
    <n v="0"/>
    <s v="行政財産"/>
    <n v="61002"/>
  </r>
  <r>
    <n v="90000853"/>
    <m/>
    <s v="松原町字袋384"/>
    <m/>
    <s v="環境衛生課"/>
    <x v="5"/>
    <x v="0"/>
    <x v="3"/>
    <s v="松原町字袋384"/>
    <s v="一括"/>
    <m/>
    <n v="0"/>
    <d v="1965-10-27T00:00:00"/>
    <n v="1965"/>
    <d v="1965-10-27T00:00:00"/>
    <n v="1169181"/>
    <s v="再調達原価"/>
    <s v="土地台帳_x000a_（平成25年3月22日時点評価）"/>
    <n v="1"/>
    <m/>
    <n v="1169181"/>
    <m/>
    <n v="0"/>
    <m/>
    <m/>
    <m/>
    <m/>
    <m/>
    <m/>
    <n v="0"/>
    <m/>
    <m/>
    <m/>
    <m/>
    <m/>
    <n v="0"/>
    <m/>
    <x v="294"/>
    <s v="OK"/>
    <s v="OK"/>
    <s v="一般会計"/>
    <m/>
    <m/>
    <m/>
    <n v="117"/>
    <s v="㎡"/>
    <m/>
    <s v="宅地"/>
    <x v="1"/>
    <n v="0"/>
    <s v="行政財産"/>
    <n v="61004"/>
  </r>
  <r>
    <n v="15"/>
    <n v="1"/>
    <s v="宇土市松原町386"/>
    <m/>
    <s v="環境衛生課"/>
    <x v="5"/>
    <x v="0"/>
    <x v="5"/>
    <s v="汚泥再生処理センター生活環境影響評価調査業務委託料"/>
    <s v="一括"/>
    <m/>
    <n v="0"/>
    <d v="2016-03-31T00:00:00"/>
    <n v="2016"/>
    <d v="2016-03-31T00:00:00"/>
    <n v="6426000"/>
    <s v="取得原価"/>
    <s v="契約書等"/>
    <n v="1"/>
    <d v="2017-03-31T00:00:00"/>
    <n v="0"/>
    <s v="調査判明増分"/>
    <n v="6426000"/>
    <n v="0"/>
    <n v="0"/>
    <n v="0"/>
    <n v="6426000"/>
    <n v="0"/>
    <n v="0"/>
    <n v="0"/>
    <n v="0"/>
    <n v="0"/>
    <n v="0"/>
    <n v="0"/>
    <n v="0"/>
    <n v="0"/>
    <n v="0"/>
    <x v="295"/>
    <s v="OK"/>
    <s v="新規"/>
    <s v="一般会計"/>
    <m/>
    <m/>
    <m/>
    <n v="1"/>
    <s v="式"/>
    <m/>
    <m/>
    <x v="1"/>
    <n v="0"/>
    <s v="行政財産"/>
    <m/>
  </r>
  <r>
    <n v="15"/>
    <n v="2"/>
    <s v="宇土市松原町386"/>
    <m/>
    <s v="環境衛生課"/>
    <x v="5"/>
    <x v="0"/>
    <x v="5"/>
    <s v="汚泥再生処理センター基本設計業務委託料"/>
    <s v="一括"/>
    <m/>
    <n v="0"/>
    <d v="2016-03-31T00:00:00"/>
    <n v="2016"/>
    <d v="2016-03-31T00:00:00"/>
    <n v="3889080"/>
    <s v="取得原価"/>
    <s v="契約書等"/>
    <n v="1"/>
    <d v="2017-03-31T00:00:00"/>
    <n v="0"/>
    <s v="調査判明増分"/>
    <n v="3889080"/>
    <n v="0"/>
    <n v="0"/>
    <n v="0"/>
    <n v="3889080"/>
    <n v="0"/>
    <n v="0"/>
    <n v="0"/>
    <n v="0"/>
    <n v="0"/>
    <n v="0"/>
    <n v="0"/>
    <n v="0"/>
    <n v="0"/>
    <n v="0"/>
    <x v="296"/>
    <s v="OK"/>
    <s v="新規"/>
    <s v="一般会計"/>
    <m/>
    <m/>
    <m/>
    <n v="1"/>
    <s v="式"/>
    <m/>
    <m/>
    <x v="1"/>
    <n v="0"/>
    <s v="行政財産"/>
    <m/>
  </r>
  <r>
    <n v="15"/>
    <n v="3"/>
    <s v="宇土市松原町386"/>
    <m/>
    <s v="環境衛生課"/>
    <x v="5"/>
    <x v="0"/>
    <x v="5"/>
    <s v="汚泥再生処理センター地質調査業務委託料"/>
    <s v="一括"/>
    <m/>
    <n v="0"/>
    <d v="2016-03-24T00:00:00"/>
    <n v="2016"/>
    <d v="2016-03-24T00:00:00"/>
    <n v="6611000"/>
    <s v="取得原価"/>
    <s v="契約書等"/>
    <n v="1"/>
    <d v="2017-03-31T00:00:00"/>
    <n v="0"/>
    <s v="調査判明増分"/>
    <n v="6611000"/>
    <n v="0"/>
    <n v="0"/>
    <n v="0"/>
    <n v="6611000"/>
    <n v="0"/>
    <n v="0"/>
    <n v="0"/>
    <n v="0"/>
    <n v="0"/>
    <n v="0"/>
    <n v="0"/>
    <n v="0"/>
    <n v="0"/>
    <n v="0"/>
    <x v="297"/>
    <s v="OK"/>
    <s v="新規"/>
    <s v="一般会計"/>
    <m/>
    <m/>
    <m/>
    <n v="1"/>
    <s v="式"/>
    <m/>
    <m/>
    <x v="1"/>
    <n v="0"/>
    <s v="行政財産"/>
    <m/>
  </r>
  <r>
    <n v="15"/>
    <n v="4"/>
    <s v="宇土市松原町386"/>
    <m/>
    <s v="環境衛生課"/>
    <x v="5"/>
    <x v="0"/>
    <x v="5"/>
    <s v="汚泥再生処理センター測量調査業務委託料"/>
    <s v="一括"/>
    <m/>
    <n v="0"/>
    <d v="2016-02-25T00:00:00"/>
    <n v="2016"/>
    <d v="2016-02-25T00:00:00"/>
    <n v="432000"/>
    <s v="取得原価"/>
    <s v="契約書等"/>
    <n v="1"/>
    <d v="2017-03-31T00:00:00"/>
    <n v="0"/>
    <s v="調査判明増分"/>
    <n v="432000"/>
    <n v="0"/>
    <n v="0"/>
    <n v="0"/>
    <n v="432000"/>
    <n v="0"/>
    <n v="0"/>
    <n v="0"/>
    <n v="0"/>
    <n v="0"/>
    <n v="0"/>
    <n v="0"/>
    <n v="0"/>
    <n v="0"/>
    <n v="0"/>
    <x v="66"/>
    <s v="OK"/>
    <s v="新規"/>
    <s v="一般会計"/>
    <m/>
    <m/>
    <m/>
    <n v="1"/>
    <s v="式"/>
    <m/>
    <m/>
    <x v="1"/>
    <n v="0"/>
    <s v="行政財産"/>
    <m/>
  </r>
  <r>
    <n v="15"/>
    <n v="5"/>
    <s v="宇土市松原町386"/>
    <m/>
    <s v="環境衛生課"/>
    <x v="5"/>
    <x v="0"/>
    <x v="5"/>
    <s v="汚泥再生処理センター生活環境影響評価調査業務委託料"/>
    <s v="一括"/>
    <m/>
    <n v="0"/>
    <d v="2017-01-19T00:00:00"/>
    <n v="2016"/>
    <d v="2017-01-19T00:00:00"/>
    <n v="2192400"/>
    <s v="取得原価"/>
    <s v="契約書等"/>
    <n v="1"/>
    <d v="2017-03-31T00:00:00"/>
    <n v="0"/>
    <s v="有償取得額"/>
    <n v="2192400"/>
    <n v="2192400"/>
    <n v="0"/>
    <n v="0"/>
    <n v="0"/>
    <n v="0"/>
    <n v="0"/>
    <n v="0"/>
    <n v="0"/>
    <n v="0"/>
    <n v="0"/>
    <n v="0"/>
    <n v="0"/>
    <n v="0"/>
    <n v="0"/>
    <x v="298"/>
    <s v="OK"/>
    <s v="新規"/>
    <s v="一般会計"/>
    <s v="30-04031001"/>
    <m/>
    <m/>
    <n v="1"/>
    <s v="式"/>
    <m/>
    <m/>
    <x v="1"/>
    <n v="0"/>
    <s v="行政財産"/>
    <m/>
  </r>
  <r>
    <n v="15"/>
    <n v="6"/>
    <s v="宇土市松原町386"/>
    <m/>
    <s v="環境衛生課"/>
    <x v="5"/>
    <x v="0"/>
    <x v="5"/>
    <s v="汚泥再生処理センター基本設計業務委託料"/>
    <s v="一括"/>
    <m/>
    <n v="0"/>
    <d v="2017-03-31T00:00:00"/>
    <n v="2016"/>
    <d v="2017-03-31T00:00:00"/>
    <n v="6856920"/>
    <s v="取得原価"/>
    <s v="契約書等"/>
    <n v="1"/>
    <d v="2017-03-31T00:00:00"/>
    <n v="0"/>
    <s v="有償取得額"/>
    <n v="6856920"/>
    <n v="6856920"/>
    <n v="0"/>
    <n v="0"/>
    <n v="0"/>
    <n v="0"/>
    <n v="0"/>
    <n v="0"/>
    <n v="0"/>
    <n v="0"/>
    <n v="0"/>
    <n v="0"/>
    <n v="0"/>
    <n v="0"/>
    <n v="0"/>
    <x v="299"/>
    <s v="OK"/>
    <s v="新規"/>
    <s v="一般会計"/>
    <s v="30-04031001"/>
    <m/>
    <m/>
    <n v="1"/>
    <s v="式"/>
    <m/>
    <m/>
    <x v="1"/>
    <n v="0"/>
    <s v="行政財産"/>
    <m/>
  </r>
  <r>
    <n v="16"/>
    <n v="1"/>
    <s v="宇土市松原町386"/>
    <m/>
    <s v="環境衛生課"/>
    <x v="5"/>
    <x v="2"/>
    <x v="7"/>
    <s v="橋梁設計業務委託料"/>
    <s v="一括"/>
    <m/>
    <n v="0"/>
    <d v="2017-03-31T00:00:00"/>
    <n v="2016"/>
    <d v="2017-03-31T00:00:00"/>
    <n v="11340000"/>
    <s v="取得原価"/>
    <s v="契約書等"/>
    <n v="1"/>
    <d v="2017-03-31T00:00:00"/>
    <n v="0"/>
    <s v="有償取得額"/>
    <n v="11340000"/>
    <n v="11340000"/>
    <n v="0"/>
    <n v="0"/>
    <n v="0"/>
    <n v="0"/>
    <n v="0"/>
    <n v="0"/>
    <n v="0"/>
    <n v="0"/>
    <n v="0"/>
    <n v="0"/>
    <n v="0"/>
    <n v="0"/>
    <n v="0"/>
    <x v="300"/>
    <s v="OK"/>
    <s v="新規"/>
    <s v="一般会計"/>
    <s v="30-04031001"/>
    <m/>
    <m/>
    <n v="1"/>
    <s v="式"/>
    <m/>
    <m/>
    <x v="1"/>
    <n v="0"/>
    <s v="行政財産"/>
    <m/>
  </r>
  <r>
    <n v="16"/>
    <n v="2"/>
    <s v="宇土市松原町386"/>
    <m/>
    <s v="環境衛生課"/>
    <x v="5"/>
    <x v="2"/>
    <x v="7"/>
    <s v="橋梁架橋場所地質調査業務委託料"/>
    <s v="一括"/>
    <m/>
    <n v="0"/>
    <d v="2016-08-25T00:00:00"/>
    <n v="2016"/>
    <d v="2016-08-25T00:00:00"/>
    <n v="4752000"/>
    <s v="取得原価"/>
    <s v="契約書等"/>
    <n v="1"/>
    <d v="2017-03-31T00:00:00"/>
    <n v="0"/>
    <s v="有償取得額"/>
    <n v="4752000"/>
    <n v="4752000"/>
    <n v="0"/>
    <n v="0"/>
    <n v="0"/>
    <n v="0"/>
    <n v="0"/>
    <n v="0"/>
    <n v="0"/>
    <n v="0"/>
    <n v="0"/>
    <n v="0"/>
    <n v="0"/>
    <n v="0"/>
    <n v="0"/>
    <x v="301"/>
    <s v="OK"/>
    <s v="新規"/>
    <s v="一般会計"/>
    <s v="30-04031001"/>
    <m/>
    <m/>
    <n v="1"/>
    <s v="式"/>
    <m/>
    <m/>
    <x v="1"/>
    <n v="0"/>
    <s v="行政財産"/>
    <m/>
  </r>
  <r>
    <n v="16"/>
    <n v="3"/>
    <s v="宇土市松原町386"/>
    <m/>
    <s v="環境衛生課"/>
    <x v="5"/>
    <x v="2"/>
    <x v="7"/>
    <s v="浄化センター橋梁架け替え工事埋設物調査業務委託"/>
    <s v="一括"/>
    <m/>
    <n v="0"/>
    <d v="2017-03-16T00:00:00"/>
    <n v="2016"/>
    <d v="2017-03-16T00:00:00"/>
    <n v="378000"/>
    <s v="取得原価"/>
    <s v="契約書等"/>
    <n v="1"/>
    <d v="2017-03-31T00:00:00"/>
    <n v="0"/>
    <s v="有償取得額"/>
    <n v="378000"/>
    <n v="378000"/>
    <n v="0"/>
    <n v="0"/>
    <n v="0"/>
    <n v="0"/>
    <n v="0"/>
    <n v="0"/>
    <n v="0"/>
    <n v="0"/>
    <n v="0"/>
    <n v="0"/>
    <n v="0"/>
    <n v="0"/>
    <n v="0"/>
    <x v="302"/>
    <s v="OK"/>
    <s v="新規"/>
    <s v="一般会計"/>
    <s v="30-04031001"/>
    <m/>
    <m/>
    <n v="1"/>
    <s v="式"/>
    <m/>
    <m/>
    <x v="1"/>
    <n v="0"/>
    <s v="行政財産"/>
    <m/>
  </r>
  <r>
    <n v="90000854"/>
    <m/>
    <s v="宇土市上網町3651-1"/>
    <m/>
    <s v="消防本部_x000a_総務課"/>
    <x v="6"/>
    <x v="0"/>
    <x v="0"/>
    <s v="三角分署"/>
    <s v="一括"/>
    <s v="鉄筋コンクリート造"/>
    <n v="50"/>
    <d v="1974-09-30T00:00:00"/>
    <n v="1974"/>
    <d v="1974-09-30T00:00:00"/>
    <n v="56880000"/>
    <s v="再調達原価"/>
    <s v="総務省マニュアル"/>
    <n v="1"/>
    <m/>
    <n v="10238400"/>
    <m/>
    <n v="0"/>
    <m/>
    <m/>
    <m/>
    <m/>
    <m/>
    <m/>
    <n v="1137600"/>
    <m/>
    <m/>
    <m/>
    <m/>
    <m/>
    <n v="1137600"/>
    <m/>
    <x v="303"/>
    <s v="OK"/>
    <s v="OK"/>
    <s v="一般会計"/>
    <m/>
    <m/>
    <m/>
    <n v="316"/>
    <s v="㎡"/>
    <m/>
    <m/>
    <x v="2"/>
    <n v="47779200"/>
    <s v="行政財産"/>
    <m/>
  </r>
  <r>
    <n v="90000855"/>
    <m/>
    <s v="宇土市上網町3651-1"/>
    <m/>
    <s v="消防本部_x000a_総務課"/>
    <x v="6"/>
    <x v="0"/>
    <x v="0"/>
    <s v="美里分署"/>
    <s v="一括"/>
    <s v="鉄筋コンクリート造"/>
    <n v="50"/>
    <d v="1974-09-30T00:00:00"/>
    <n v="1974"/>
    <d v="1974-09-30T00:00:00"/>
    <n v="46836000"/>
    <s v="再調達原価"/>
    <s v="総務省マニュアル"/>
    <n v="1"/>
    <m/>
    <n v="8430480"/>
    <m/>
    <n v="0"/>
    <m/>
    <m/>
    <m/>
    <m/>
    <m/>
    <m/>
    <n v="936720"/>
    <m/>
    <m/>
    <m/>
    <m/>
    <m/>
    <n v="936720"/>
    <m/>
    <x v="304"/>
    <s v="OK"/>
    <s v="OK"/>
    <s v="一般会計"/>
    <m/>
    <m/>
    <m/>
    <n v="260.2"/>
    <s v="㎡"/>
    <m/>
    <m/>
    <x v="2"/>
    <n v="39342240"/>
    <s v="行政財産"/>
    <m/>
  </r>
  <r>
    <n v="90000856"/>
    <m/>
    <s v="宇土市新松原町159-1"/>
    <m/>
    <s v="消防本部_x000a_総務課"/>
    <x v="6"/>
    <x v="0"/>
    <x v="0"/>
    <s v="消防本部・北消防署"/>
    <s v="一括"/>
    <s v="鉄筋コンクリート造"/>
    <n v="50"/>
    <d v="1976-06-30T00:00:00"/>
    <n v="1976"/>
    <d v="1976-06-30T00:00:00"/>
    <n v="211572000"/>
    <s v="再調達原価"/>
    <s v="総務省マニュアル"/>
    <n v="1"/>
    <m/>
    <n v="46545840"/>
    <m/>
    <n v="0"/>
    <m/>
    <m/>
    <m/>
    <m/>
    <m/>
    <m/>
    <n v="4231440"/>
    <m/>
    <m/>
    <m/>
    <m/>
    <m/>
    <n v="4231440"/>
    <m/>
    <x v="305"/>
    <s v="OK"/>
    <s v="OK"/>
    <s v="一般会計"/>
    <m/>
    <m/>
    <m/>
    <n v="1175.4000000000001"/>
    <s v="㎡"/>
    <m/>
    <m/>
    <x v="2"/>
    <n v="169257600"/>
    <s v="行政財産"/>
    <m/>
  </r>
  <r>
    <n v="90000857"/>
    <m/>
    <s v="宇土市新松原町159-1"/>
    <m/>
    <s v="消防本部_x000a_総務課"/>
    <x v="6"/>
    <x v="0"/>
    <x v="0"/>
    <s v="北消防署（はしご車々庫）"/>
    <s v="一括"/>
    <s v="鉄骨ｽﾄﾚｰﾄ造"/>
    <n v="31"/>
    <d v="1980-02-25T00:00:00"/>
    <n v="1979"/>
    <d v="1980-02-25T00:00:00"/>
    <n v="6174000"/>
    <s v="再調達原価"/>
    <s v="総務省マニュアル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02.9"/>
    <s v="㎡"/>
    <m/>
    <m/>
    <x v="2"/>
    <n v="6173999"/>
    <s v="行政財産"/>
    <m/>
  </r>
  <r>
    <n v="90000858"/>
    <m/>
    <s v="宇土市新松原町159-1"/>
    <m/>
    <s v="消防本部_x000a_総務課"/>
    <x v="6"/>
    <x v="0"/>
    <x v="0"/>
    <s v="北消防署（車庫）"/>
    <s v="一括"/>
    <s v="プレハブ"/>
    <n v="31"/>
    <d v="2006-03-10T00:00:00"/>
    <n v="2005"/>
    <d v="2006-03-10T00:00:00"/>
    <n v="983000"/>
    <s v="取得原価"/>
    <s v="備品台帳"/>
    <n v="1"/>
    <m/>
    <n v="658610"/>
    <m/>
    <n v="0"/>
    <m/>
    <m/>
    <m/>
    <m/>
    <m/>
    <m/>
    <n v="32439"/>
    <m/>
    <m/>
    <m/>
    <m/>
    <m/>
    <n v="32439"/>
    <m/>
    <x v="306"/>
    <s v="OK"/>
    <s v="OK"/>
    <s v="一般会計"/>
    <m/>
    <m/>
    <m/>
    <n v="34.200000000000003"/>
    <s v="㎡"/>
    <n v="1"/>
    <m/>
    <x v="2"/>
    <n v="356829"/>
    <s v="行政財産"/>
    <m/>
  </r>
  <r>
    <n v="90000859"/>
    <m/>
    <s v="宇土市新松原町159-1"/>
    <m/>
    <s v="消防本部_x000a_総務課"/>
    <x v="6"/>
    <x v="0"/>
    <x v="0"/>
    <s v="通信指令棟"/>
    <s v="一括"/>
    <s v="鉄筋コンクリート造"/>
    <n v="50"/>
    <d v="1992-03-13T00:00:00"/>
    <n v="1991"/>
    <d v="1992-03-13T00:00:00"/>
    <n v="42688000"/>
    <s v="取得原価"/>
    <s v="建物台帳"/>
    <n v="1"/>
    <m/>
    <n v="22197760"/>
    <m/>
    <n v="0"/>
    <m/>
    <m/>
    <m/>
    <m/>
    <m/>
    <m/>
    <n v="853760"/>
    <m/>
    <m/>
    <m/>
    <m/>
    <m/>
    <n v="853760"/>
    <m/>
    <x v="307"/>
    <s v="OK"/>
    <s v="OK"/>
    <s v="一般会計"/>
    <m/>
    <m/>
    <m/>
    <n v="296.10000000000002"/>
    <s v="㎡"/>
    <m/>
    <m/>
    <x v="2"/>
    <n v="21344000"/>
    <s v="行政財産"/>
    <m/>
  </r>
  <r>
    <n v="90000860"/>
    <m/>
    <s v="宇城市豊野町山崎385-1"/>
    <m/>
    <s v="消防本部_x000a_総務課"/>
    <x v="6"/>
    <x v="0"/>
    <x v="0"/>
    <s v="豊野分署"/>
    <s v="一括"/>
    <s v="鉄筋コンクリート造"/>
    <n v="50"/>
    <d v="1994-03-22T00:00:00"/>
    <n v="1993"/>
    <d v="1994-03-22T00:00:00"/>
    <n v="52530000"/>
    <s v="取得原価"/>
    <s v="竣工検査復命書"/>
    <n v="1"/>
    <m/>
    <n v="29416800"/>
    <m/>
    <n v="0"/>
    <m/>
    <m/>
    <m/>
    <m/>
    <m/>
    <m/>
    <n v="1050600"/>
    <m/>
    <m/>
    <m/>
    <m/>
    <m/>
    <n v="1050600"/>
    <m/>
    <x v="308"/>
    <s v="OK"/>
    <s v="OK"/>
    <s v="一般会計"/>
    <m/>
    <m/>
    <m/>
    <n v="315.5"/>
    <s v="㎡"/>
    <m/>
    <m/>
    <x v="2"/>
    <n v="24163800"/>
    <s v="行政財産"/>
    <m/>
  </r>
  <r>
    <n v="90000861"/>
    <m/>
    <s v="宇土市上網町3651-1"/>
    <m/>
    <s v="消防本部_x000a_総務課"/>
    <x v="6"/>
    <x v="0"/>
    <x v="0"/>
    <s v="網田分署"/>
    <s v="一括"/>
    <s v="鉄筋コンクリート造"/>
    <n v="50"/>
    <d v="1996-03-13T00:00:00"/>
    <n v="1995"/>
    <d v="1996-03-13T00:00:00"/>
    <n v="70040000"/>
    <s v="取得原価"/>
    <s v="竣工検査復命書"/>
    <n v="1"/>
    <m/>
    <n v="42024000"/>
    <m/>
    <n v="0"/>
    <m/>
    <m/>
    <m/>
    <m/>
    <m/>
    <m/>
    <n v="1400800"/>
    <m/>
    <m/>
    <m/>
    <m/>
    <m/>
    <n v="1400800"/>
    <m/>
    <x v="309"/>
    <s v="OK"/>
    <s v="OK"/>
    <s v="一般会計"/>
    <m/>
    <m/>
    <m/>
    <n v="363.5"/>
    <s v="㎡"/>
    <m/>
    <m/>
    <x v="2"/>
    <n v="29416800"/>
    <s v="行政財産"/>
    <m/>
  </r>
  <r>
    <n v="90000862"/>
    <m/>
    <s v="宇土市上網町3651-1"/>
    <m/>
    <s v="消防本部_x000a_総務課"/>
    <x v="6"/>
    <x v="0"/>
    <x v="0"/>
    <s v="小川分署"/>
    <s v="一括"/>
    <s v="鉄筋コンクリート造"/>
    <n v="50"/>
    <d v="2002-03-15T00:00:00"/>
    <n v="2001"/>
    <d v="2002-03-15T00:00:00"/>
    <n v="98175000"/>
    <s v="取得原価"/>
    <s v="竣工検査復命書"/>
    <n v="1"/>
    <m/>
    <n v="70686000"/>
    <m/>
    <n v="0"/>
    <m/>
    <m/>
    <m/>
    <m/>
    <m/>
    <m/>
    <n v="1963500"/>
    <m/>
    <m/>
    <m/>
    <m/>
    <m/>
    <n v="1963500"/>
    <m/>
    <x v="310"/>
    <s v="OK"/>
    <s v="OK"/>
    <s v="一般会計"/>
    <m/>
    <m/>
    <m/>
    <n v="368.8"/>
    <s v="㎡"/>
    <m/>
    <m/>
    <x v="2"/>
    <n v="29452500"/>
    <s v="行政財産"/>
    <m/>
  </r>
  <r>
    <n v="90000863"/>
    <m/>
    <s v="宇城市松橋町豊崎町1547-1"/>
    <m/>
    <s v="消防本部_x000a_総務課"/>
    <x v="6"/>
    <x v="0"/>
    <x v="0"/>
    <s v="南消防署"/>
    <s v="一括"/>
    <s v="鉄筋コンクリート造"/>
    <n v="50"/>
    <d v="2007-10-30T00:00:00"/>
    <n v="2007"/>
    <d v="2007-10-30T00:00:00"/>
    <n v="167759634"/>
    <s v="取得原価"/>
    <s v="工事設計書"/>
    <n v="1"/>
    <m/>
    <n v="140918098"/>
    <m/>
    <n v="0"/>
    <m/>
    <m/>
    <m/>
    <m/>
    <m/>
    <m/>
    <n v="3355192"/>
    <m/>
    <m/>
    <m/>
    <m/>
    <m/>
    <n v="3355192"/>
    <m/>
    <x v="311"/>
    <s v="OK"/>
    <s v="OK"/>
    <s v="一般会計"/>
    <m/>
    <m/>
    <m/>
    <n v="1552.7"/>
    <s v="㎡"/>
    <m/>
    <m/>
    <x v="2"/>
    <n v="30196728"/>
    <s v="行政財産"/>
    <m/>
  </r>
  <r>
    <n v="90000864"/>
    <m/>
    <s v="宇城市松橋町豊崎町1547-1"/>
    <s v="南署"/>
    <s v="消防本部_x000a_総務課"/>
    <x v="6"/>
    <x v="0"/>
    <x v="0"/>
    <s v="南署訓練塔（主）改修"/>
    <s v="一括"/>
    <m/>
    <n v="50"/>
    <d v="2014-03-31T00:00:00"/>
    <n v="2013"/>
    <d v="2014-03-31T00:00:00"/>
    <n v="7500867"/>
    <s v="取得原価"/>
    <s v="納品書"/>
    <n v="1"/>
    <m/>
    <n v="7200833"/>
    <m/>
    <n v="0"/>
    <m/>
    <m/>
    <m/>
    <m/>
    <m/>
    <m/>
    <n v="150017"/>
    <m/>
    <m/>
    <m/>
    <m/>
    <m/>
    <n v="150017"/>
    <m/>
    <x v="312"/>
    <s v="OK"/>
    <s v="OK"/>
    <s v="一般会計"/>
    <m/>
    <m/>
    <m/>
    <n v="1"/>
    <s v="箇所"/>
    <m/>
    <m/>
    <x v="2"/>
    <n v="450051"/>
    <s v="行政財産"/>
    <m/>
  </r>
  <r>
    <n v="90000865"/>
    <m/>
    <s v="宇土市新松原町159-1"/>
    <s v="指令棟"/>
    <s v="消防本部_x000a_総務課"/>
    <x v="6"/>
    <x v="0"/>
    <x v="0"/>
    <s v="庁舎（指令塔）改築"/>
    <s v="一括"/>
    <m/>
    <n v="50"/>
    <d v="2014-03-31T00:00:00"/>
    <n v="2013"/>
    <d v="2014-03-31T00:00:00"/>
    <n v="8400000"/>
    <s v="取得原価"/>
    <s v="納品書"/>
    <n v="1"/>
    <m/>
    <n v="8064000"/>
    <m/>
    <n v="0"/>
    <m/>
    <m/>
    <m/>
    <m/>
    <m/>
    <m/>
    <n v="168000"/>
    <m/>
    <m/>
    <m/>
    <m/>
    <m/>
    <n v="168000"/>
    <m/>
    <x v="313"/>
    <s v="OK"/>
    <s v="OK"/>
    <s v="一般会計"/>
    <m/>
    <m/>
    <m/>
    <n v="1"/>
    <s v="式"/>
    <m/>
    <m/>
    <x v="2"/>
    <n v="504000"/>
    <s v="行政財産"/>
    <m/>
  </r>
  <r>
    <n v="90000866"/>
    <m/>
    <s v="宇城市豊野町山崎385-1"/>
    <m/>
    <s v="消防本部_x000a_総務課"/>
    <x v="6"/>
    <x v="0"/>
    <x v="0"/>
    <s v="豊野分署 電気設備"/>
    <s v="一括"/>
    <m/>
    <n v="15"/>
    <d v="1994-03-22T00:00:00"/>
    <n v="1993"/>
    <d v="1994-03-22T00:00:00"/>
    <n v="6812532"/>
    <s v="取得原価"/>
    <s v="竣工検査復命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6812531"/>
    <s v="行政財産"/>
    <m/>
  </r>
  <r>
    <n v="90000867"/>
    <m/>
    <s v="宇城市豊野町山崎385-1"/>
    <m/>
    <s v="消防本部_x000a_総務課"/>
    <x v="6"/>
    <x v="0"/>
    <x v="0"/>
    <s v="豊野分署 機械設備"/>
    <s v="一括"/>
    <m/>
    <n v="15"/>
    <d v="1994-03-22T00:00:00"/>
    <n v="1993"/>
    <d v="1994-03-22T00:00:00"/>
    <n v="16344969"/>
    <s v="取得原価"/>
    <s v="竣工検査復命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6344968"/>
    <s v="行政財産"/>
    <m/>
  </r>
  <r>
    <n v="90000868"/>
    <m/>
    <s v="宇土市上網町3651-1"/>
    <m/>
    <s v="消防本部_x000a_総務課"/>
    <x v="6"/>
    <x v="0"/>
    <x v="0"/>
    <s v="網田分署 電気設備"/>
    <s v="一括"/>
    <m/>
    <n v="15"/>
    <d v="1996-03-13T00:00:00"/>
    <n v="1995"/>
    <d v="1996-03-13T00:00:00"/>
    <n v="11008080"/>
    <s v="取得原価"/>
    <s v="竣工検査復命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1008079"/>
    <s v="行政財産"/>
    <m/>
  </r>
  <r>
    <n v="90000869"/>
    <m/>
    <s v="宇土市上網町3651-1"/>
    <m/>
    <s v="消防本部_x000a_総務課"/>
    <x v="6"/>
    <x v="0"/>
    <x v="0"/>
    <s v="網田分署 機械設備"/>
    <s v="一括"/>
    <m/>
    <n v="15"/>
    <d v="1996-03-29T00:00:00"/>
    <n v="1995"/>
    <d v="1996-03-29T00:00:00"/>
    <n v="23587000"/>
    <s v="取得原価"/>
    <s v="竣工検査復命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23586999"/>
    <s v="行政財産"/>
    <m/>
  </r>
  <r>
    <n v="90000870"/>
    <m/>
    <s v="宇土市上網町3651-1"/>
    <m/>
    <s v="消防本部_x000a_総務課"/>
    <x v="6"/>
    <x v="0"/>
    <x v="0"/>
    <s v="網田分署 給水管布設"/>
    <s v="一括"/>
    <m/>
    <n v="15"/>
    <d v="1995-10-31T00:00:00"/>
    <n v="1995"/>
    <d v="1995-10-31T00:00:00"/>
    <n v="8937812"/>
    <s v="取得原価"/>
    <s v="竣工検査復命書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8937811"/>
    <s v="行政財産"/>
    <m/>
  </r>
  <r>
    <n v="90000871"/>
    <m/>
    <s v="宇城市小川町南部田130-1"/>
    <m/>
    <s v="消防本部_x000a_総務課"/>
    <x v="6"/>
    <x v="0"/>
    <x v="0"/>
    <s v="小川分署 機械設備"/>
    <s v="一括"/>
    <m/>
    <n v="15"/>
    <d v="2002-03-18T00:00:00"/>
    <n v="2001"/>
    <d v="2002-03-18T00:00:00"/>
    <n v="10037565"/>
    <s v="取得原価"/>
    <s v="竣工検査復命書"/>
    <n v="1"/>
    <m/>
    <n v="622341"/>
    <m/>
    <n v="0"/>
    <m/>
    <m/>
    <m/>
    <m/>
    <m/>
    <m/>
    <n v="622340"/>
    <m/>
    <m/>
    <m/>
    <m/>
    <m/>
    <n v="622340"/>
    <m/>
    <x v="2"/>
    <s v="OK"/>
    <s v="OK"/>
    <s v="一般会計"/>
    <m/>
    <m/>
    <m/>
    <n v="1"/>
    <s v="式"/>
    <m/>
    <m/>
    <x v="2"/>
    <n v="10037564"/>
    <s v="行政財産"/>
    <m/>
  </r>
  <r>
    <n v="90000872"/>
    <m/>
    <s v="宇城市小川町南部田130-1"/>
    <m/>
    <s v="消防本部_x000a_総務課"/>
    <x v="6"/>
    <x v="0"/>
    <x v="0"/>
    <s v="小川分署 電気設備"/>
    <s v="一括"/>
    <m/>
    <n v="15"/>
    <d v="2002-03-18T00:00:00"/>
    <n v="2001"/>
    <d v="2002-03-18T00:00:00"/>
    <n v="13387500"/>
    <s v="取得原価"/>
    <s v="竣工検査復命書"/>
    <n v="1"/>
    <m/>
    <n v="830032"/>
    <m/>
    <n v="0"/>
    <m/>
    <m/>
    <m/>
    <m/>
    <m/>
    <m/>
    <n v="830031"/>
    <m/>
    <m/>
    <m/>
    <m/>
    <m/>
    <n v="830031"/>
    <m/>
    <x v="2"/>
    <s v="OK"/>
    <s v="OK"/>
    <s v="一般会計"/>
    <m/>
    <m/>
    <m/>
    <n v="1"/>
    <s v="式"/>
    <m/>
    <m/>
    <x v="2"/>
    <n v="13387499"/>
    <s v="行政財産"/>
    <m/>
  </r>
  <r>
    <n v="90000873"/>
    <m/>
    <s v="宇城市松橋町豊崎町1547-1"/>
    <m/>
    <s v="消防本部_x000a_総務課"/>
    <x v="6"/>
    <x v="0"/>
    <x v="0"/>
    <s v="南消防署 エレベーター"/>
    <s v="一括"/>
    <m/>
    <n v="17"/>
    <d v="2007-10-30T00:00:00"/>
    <n v="2007"/>
    <d v="2007-10-30T00:00:00"/>
    <n v="7027445"/>
    <s v="取得原価"/>
    <s v="工事設計書"/>
    <n v="1"/>
    <m/>
    <n v="3710493"/>
    <m/>
    <n v="0"/>
    <m/>
    <m/>
    <m/>
    <m/>
    <m/>
    <m/>
    <n v="414619"/>
    <m/>
    <m/>
    <m/>
    <m/>
    <m/>
    <n v="414619"/>
    <m/>
    <x v="314"/>
    <s v="OK"/>
    <s v="OK"/>
    <s v="一般会計"/>
    <m/>
    <m/>
    <m/>
    <n v="1"/>
    <s v="式"/>
    <m/>
    <m/>
    <x v="2"/>
    <n v="3731571"/>
    <s v="行政財産"/>
    <m/>
  </r>
  <r>
    <n v="90000874"/>
    <m/>
    <s v="宇城市松橋町豊崎町1547-1"/>
    <m/>
    <s v="消防本部_x000a_総務課"/>
    <x v="6"/>
    <x v="0"/>
    <x v="0"/>
    <s v="南消防署 機械設備"/>
    <s v="一括"/>
    <m/>
    <n v="15"/>
    <d v="2007-11-02T00:00:00"/>
    <n v="2007"/>
    <d v="2007-11-02T00:00:00"/>
    <n v="32970000"/>
    <s v="取得原価"/>
    <s v="竣工検査復命書"/>
    <n v="1"/>
    <m/>
    <n v="15298080"/>
    <m/>
    <n v="0"/>
    <m/>
    <m/>
    <m/>
    <m/>
    <m/>
    <m/>
    <n v="2208990"/>
    <m/>
    <m/>
    <m/>
    <m/>
    <m/>
    <n v="2208990"/>
    <m/>
    <x v="315"/>
    <s v="OK"/>
    <s v="OK"/>
    <s v="一般会計"/>
    <m/>
    <m/>
    <m/>
    <n v="1"/>
    <s v="式"/>
    <m/>
    <m/>
    <x v="2"/>
    <n v="19880910"/>
    <s v="行政財産"/>
    <m/>
  </r>
  <r>
    <n v="90000875"/>
    <m/>
    <s v="宇城市松橋町豊崎町1547-1"/>
    <m/>
    <s v="消防本部_x000a_総務課"/>
    <x v="6"/>
    <x v="0"/>
    <x v="0"/>
    <s v="南消防署 電気設備"/>
    <s v="一括"/>
    <m/>
    <n v="15"/>
    <d v="2007-11-02T00:00:00"/>
    <n v="2007"/>
    <d v="2007-11-02T00:00:00"/>
    <n v="30270740"/>
    <s v="取得原価"/>
    <s v="竣工検査復命書"/>
    <n v="1"/>
    <m/>
    <n v="14045628"/>
    <m/>
    <n v="0"/>
    <m/>
    <m/>
    <m/>
    <m/>
    <m/>
    <m/>
    <n v="2028139"/>
    <m/>
    <m/>
    <m/>
    <m/>
    <m/>
    <n v="2028139"/>
    <m/>
    <x v="316"/>
    <s v="OK"/>
    <s v="OK"/>
    <s v="一般会計"/>
    <m/>
    <m/>
    <m/>
    <n v="1"/>
    <s v="式"/>
    <m/>
    <m/>
    <x v="2"/>
    <n v="18253251"/>
    <s v="行政財産"/>
    <m/>
  </r>
  <r>
    <n v="90000876"/>
    <m/>
    <s v="宇城市松橋町"/>
    <s v="松橋分署"/>
    <s v="消防本部_x000a_総務課"/>
    <x v="6"/>
    <x v="0"/>
    <x v="0"/>
    <s v="非常用自家発電設備（松橋）"/>
    <s v="一括"/>
    <m/>
    <n v="15"/>
    <d v="2014-03-31T00:00:00"/>
    <n v="2013"/>
    <d v="2014-03-31T00:00:00"/>
    <n v="12133759"/>
    <s v="取得原価"/>
    <s v="納品書"/>
    <n v="1"/>
    <m/>
    <n v="10507837"/>
    <m/>
    <n v="0"/>
    <m/>
    <m/>
    <m/>
    <m/>
    <m/>
    <m/>
    <n v="812961"/>
    <m/>
    <m/>
    <m/>
    <m/>
    <m/>
    <n v="812961"/>
    <m/>
    <x v="317"/>
    <s v="OK"/>
    <s v="OK"/>
    <s v="一般会計"/>
    <m/>
    <m/>
    <m/>
    <n v="1"/>
    <s v="基"/>
    <m/>
    <m/>
    <x v="2"/>
    <n v="2438883"/>
    <s v="行政財産"/>
    <m/>
  </r>
  <r>
    <n v="90000877"/>
    <m/>
    <s v="宇土市上網町3651-1"/>
    <s v="美里分署"/>
    <s v="消防本部_x000a_総務課"/>
    <x v="6"/>
    <x v="0"/>
    <x v="0"/>
    <s v="非常用自家発電設備（美里）"/>
    <s v="一括"/>
    <m/>
    <n v="15"/>
    <d v="2014-03-31T00:00:00"/>
    <n v="2013"/>
    <d v="2014-03-31T00:00:00"/>
    <n v="5129271"/>
    <s v="取得原価"/>
    <s v="納品書"/>
    <n v="1"/>
    <m/>
    <n v="4441949"/>
    <m/>
    <n v="0"/>
    <m/>
    <m/>
    <m/>
    <m/>
    <m/>
    <m/>
    <n v="343661"/>
    <m/>
    <m/>
    <m/>
    <m/>
    <m/>
    <n v="343661"/>
    <m/>
    <x v="318"/>
    <s v="OK"/>
    <s v="OK"/>
    <s v="一般会計"/>
    <m/>
    <m/>
    <m/>
    <n v="1"/>
    <s v="基"/>
    <m/>
    <m/>
    <x v="2"/>
    <n v="1030983"/>
    <s v="行政財産"/>
    <m/>
  </r>
  <r>
    <n v="90000878"/>
    <m/>
    <s v="宇土市上網町3651-1"/>
    <s v="三角分署"/>
    <s v="消防本部_x000a_総務課"/>
    <x v="6"/>
    <x v="0"/>
    <x v="0"/>
    <s v="非常用自家発電設備（三角）"/>
    <s v="一括"/>
    <m/>
    <n v="15"/>
    <d v="2014-03-31T00:00:00"/>
    <n v="2013"/>
    <d v="2014-03-31T00:00:00"/>
    <n v="5129271"/>
    <s v="取得原価"/>
    <s v="納品書"/>
    <n v="1"/>
    <m/>
    <n v="4441949"/>
    <m/>
    <n v="0"/>
    <m/>
    <m/>
    <m/>
    <m/>
    <m/>
    <m/>
    <n v="343661"/>
    <m/>
    <m/>
    <m/>
    <m/>
    <m/>
    <n v="343661"/>
    <m/>
    <x v="318"/>
    <s v="OK"/>
    <s v="OK"/>
    <s v="一般会計"/>
    <m/>
    <m/>
    <m/>
    <n v="1"/>
    <s v="基"/>
    <m/>
    <m/>
    <x v="2"/>
    <n v="1030983"/>
    <s v="行政財産"/>
    <m/>
  </r>
  <r>
    <n v="90000879"/>
    <m/>
    <s v="宇土市網津町"/>
    <s v="網津分署"/>
    <s v="消防本部_x000a_総務課"/>
    <x v="6"/>
    <x v="0"/>
    <x v="0"/>
    <s v="非常用自家発電設備（網津）"/>
    <s v="一括"/>
    <m/>
    <n v="15"/>
    <d v="2014-03-31T00:00:00"/>
    <n v="2013"/>
    <d v="2014-03-31T00:00:00"/>
    <n v="5074118"/>
    <s v="取得原価"/>
    <s v="納品書"/>
    <n v="1"/>
    <m/>
    <n v="4394188"/>
    <m/>
    <n v="0"/>
    <m/>
    <m/>
    <m/>
    <m/>
    <m/>
    <m/>
    <n v="339965"/>
    <m/>
    <m/>
    <m/>
    <m/>
    <m/>
    <n v="339965"/>
    <m/>
    <x v="319"/>
    <s v="OK"/>
    <s v="OK"/>
    <s v="一般会計"/>
    <m/>
    <m/>
    <m/>
    <n v="1"/>
    <s v="式"/>
    <m/>
    <m/>
    <x v="2"/>
    <n v="1019895"/>
    <s v="行政財産"/>
    <m/>
  </r>
  <r>
    <n v="90000880"/>
    <m/>
    <s v="宇土市上網町3651-1"/>
    <s v="網田分署"/>
    <s v="消防本部_x000a_総務課"/>
    <x v="6"/>
    <x v="0"/>
    <x v="0"/>
    <s v="非常用自家発電設備（網田）"/>
    <s v="一括"/>
    <m/>
    <n v="15"/>
    <d v="2014-03-31T00:00:00"/>
    <n v="2013"/>
    <d v="2014-03-31T00:00:00"/>
    <n v="4963811"/>
    <s v="取得原価"/>
    <s v="納品書"/>
    <n v="1"/>
    <m/>
    <n v="4298661"/>
    <m/>
    <n v="0"/>
    <m/>
    <m/>
    <m/>
    <m/>
    <m/>
    <m/>
    <n v="332575"/>
    <m/>
    <m/>
    <m/>
    <m/>
    <m/>
    <n v="332575"/>
    <m/>
    <x v="320"/>
    <s v="OK"/>
    <s v="OK"/>
    <s v="一般会計"/>
    <m/>
    <m/>
    <m/>
    <n v="1"/>
    <s v="式"/>
    <m/>
    <m/>
    <x v="2"/>
    <n v="997725"/>
    <s v="行政財産"/>
    <m/>
  </r>
  <r>
    <n v="90000881"/>
    <m/>
    <s v="宇土市新松原町159-1"/>
    <s v="指令棟"/>
    <s v="消防本部_x000a_総務課"/>
    <x v="6"/>
    <x v="0"/>
    <x v="0"/>
    <s v="非常用発動発電機（指令塔用）"/>
    <s v="一括"/>
    <m/>
    <n v="15"/>
    <d v="2014-03-31T00:00:00"/>
    <n v="2013"/>
    <d v="2014-03-31T00:00:00"/>
    <n v="16799951"/>
    <s v="取得原価"/>
    <s v="納品書"/>
    <n v="1"/>
    <m/>
    <n v="14548759"/>
    <m/>
    <n v="0"/>
    <m/>
    <m/>
    <m/>
    <m/>
    <m/>
    <m/>
    <n v="1125596"/>
    <m/>
    <m/>
    <m/>
    <m/>
    <m/>
    <n v="1125596"/>
    <m/>
    <x v="321"/>
    <s v="OK"/>
    <s v="OK"/>
    <s v="一般会計"/>
    <m/>
    <m/>
    <m/>
    <n v="1"/>
    <s v="基"/>
    <m/>
    <m/>
    <x v="2"/>
    <n v="3376788"/>
    <s v="行政財産"/>
    <m/>
  </r>
  <r>
    <n v="90000882"/>
    <m/>
    <s v="宇土市上網町3651-1"/>
    <s v="美里分署"/>
    <s v="消防本部_x000a_総務課"/>
    <x v="6"/>
    <x v="0"/>
    <x v="0"/>
    <s v="非常用発動発電機（美里）"/>
    <s v="一括"/>
    <m/>
    <n v="15"/>
    <d v="2014-03-31T00:00:00"/>
    <n v="2013"/>
    <d v="2014-03-31T00:00:00"/>
    <n v="2239994"/>
    <s v="取得原価"/>
    <s v="納品書"/>
    <n v="1"/>
    <m/>
    <n v="1939836"/>
    <m/>
    <n v="0"/>
    <m/>
    <m/>
    <m/>
    <m/>
    <m/>
    <m/>
    <n v="150079"/>
    <m/>
    <m/>
    <m/>
    <m/>
    <m/>
    <n v="150079"/>
    <m/>
    <x v="322"/>
    <s v="OK"/>
    <s v="OK"/>
    <s v="一般会計"/>
    <m/>
    <m/>
    <m/>
    <n v="1"/>
    <s v="基"/>
    <m/>
    <m/>
    <x v="2"/>
    <n v="450237"/>
    <s v="行政財産"/>
    <m/>
  </r>
  <r>
    <n v="90000883"/>
    <m/>
    <s v="宇土市上網町3651-1"/>
    <s v="小川分署"/>
    <s v="消防本部_x000a_総務課"/>
    <x v="6"/>
    <x v="0"/>
    <x v="0"/>
    <s v="非常用発動発電機（小川）"/>
    <s v="一括"/>
    <m/>
    <n v="15"/>
    <d v="2014-03-31T00:00:00"/>
    <n v="2013"/>
    <d v="2014-03-31T00:00:00"/>
    <n v="2239993"/>
    <s v="取得原価"/>
    <s v="納品書"/>
    <n v="1"/>
    <m/>
    <n v="1939835"/>
    <m/>
    <n v="0"/>
    <m/>
    <m/>
    <m/>
    <m/>
    <m/>
    <m/>
    <n v="150079"/>
    <m/>
    <m/>
    <m/>
    <m/>
    <m/>
    <n v="150079"/>
    <m/>
    <x v="323"/>
    <s v="OK"/>
    <s v="OK"/>
    <s v="一般会計"/>
    <m/>
    <m/>
    <m/>
    <n v="1"/>
    <s v="基"/>
    <m/>
    <m/>
    <x v="2"/>
    <n v="450237"/>
    <s v="行政財産"/>
    <m/>
  </r>
  <r>
    <n v="90000884"/>
    <m/>
    <s v="宇城市豊野町山崎385-1"/>
    <s v="豊野分署"/>
    <s v="消防本部_x000a_総務課"/>
    <x v="6"/>
    <x v="0"/>
    <x v="0"/>
    <s v="非常用発動発電機（豊野）"/>
    <s v="一括"/>
    <m/>
    <n v="15"/>
    <d v="2014-03-31T00:00:00"/>
    <n v="2013"/>
    <d v="2014-03-31T00:00:00"/>
    <n v="2239993"/>
    <s v="取得原価"/>
    <s v="納品書"/>
    <n v="1"/>
    <m/>
    <n v="1939835"/>
    <m/>
    <n v="0"/>
    <m/>
    <m/>
    <m/>
    <m/>
    <m/>
    <m/>
    <n v="150079"/>
    <m/>
    <m/>
    <m/>
    <m/>
    <m/>
    <n v="150079"/>
    <m/>
    <x v="323"/>
    <s v="OK"/>
    <s v="OK"/>
    <s v="一般会計"/>
    <m/>
    <m/>
    <m/>
    <n v="1"/>
    <s v="基"/>
    <m/>
    <m/>
    <x v="2"/>
    <n v="450237"/>
    <s v="行政財産"/>
    <m/>
  </r>
  <r>
    <n v="90000885"/>
    <m/>
    <s v="宇土市上網町3651-1"/>
    <s v="三角分署"/>
    <s v="消防本部_x000a_総務課"/>
    <x v="6"/>
    <x v="0"/>
    <x v="0"/>
    <s v="非常用発動発電機（三角）"/>
    <s v="一括"/>
    <m/>
    <n v="15"/>
    <d v="2014-03-31T00:00:00"/>
    <n v="2013"/>
    <d v="2014-03-31T00:00:00"/>
    <n v="2239993"/>
    <s v="取得原価"/>
    <s v="納品書"/>
    <n v="1"/>
    <m/>
    <n v="1939835"/>
    <m/>
    <n v="0"/>
    <m/>
    <m/>
    <m/>
    <m/>
    <m/>
    <m/>
    <n v="150079"/>
    <m/>
    <m/>
    <m/>
    <m/>
    <m/>
    <n v="150079"/>
    <m/>
    <x v="323"/>
    <s v="OK"/>
    <s v="OK"/>
    <s v="一般会計"/>
    <m/>
    <m/>
    <m/>
    <n v="1"/>
    <s v="基"/>
    <m/>
    <m/>
    <x v="2"/>
    <n v="450237"/>
    <s v="行政財産"/>
    <m/>
  </r>
  <r>
    <n v="90000886"/>
    <m/>
    <s v="宇土市新松原町159-1"/>
    <m/>
    <s v="消防本部_x000a_総務課"/>
    <x v="6"/>
    <x v="0"/>
    <x v="1"/>
    <s v="消防本部・北消防署　訓練塔"/>
    <s v="一括"/>
    <s v="鉄骨造"/>
    <n v="45"/>
    <d v="2006-03-01T00:00:00"/>
    <n v="2005"/>
    <d v="2006-03-01T00:00:00"/>
    <n v="6090000"/>
    <s v="取得原価"/>
    <s v="竣工検査復命書"/>
    <n v="1"/>
    <m/>
    <n v="4689300"/>
    <m/>
    <n v="0"/>
    <m/>
    <m/>
    <m/>
    <m/>
    <m/>
    <m/>
    <n v="140070"/>
    <m/>
    <m/>
    <m/>
    <m/>
    <m/>
    <n v="140070"/>
    <m/>
    <x v="324"/>
    <s v="OK"/>
    <s v="OK"/>
    <s v="一般会計"/>
    <m/>
    <m/>
    <m/>
    <n v="1"/>
    <s v="棟"/>
    <m/>
    <m/>
    <x v="2"/>
    <n v="1540770"/>
    <s v="行政財産"/>
    <m/>
  </r>
  <r>
    <n v="90000887"/>
    <m/>
    <s v="宇土市上網町3651-1"/>
    <m/>
    <s v="消防本部_x000a_総務課"/>
    <x v="6"/>
    <x v="0"/>
    <x v="1"/>
    <s v="網田分署 屋外附帯"/>
    <s v="一括"/>
    <m/>
    <n v="40"/>
    <d v="1996-03-29T00:00:00"/>
    <n v="1995"/>
    <d v="1996-03-29T00:00:00"/>
    <n v="16892000"/>
    <s v="取得原価"/>
    <s v="竣工検査復命書"/>
    <n v="1"/>
    <m/>
    <n v="8446000"/>
    <m/>
    <n v="0"/>
    <m/>
    <m/>
    <m/>
    <m/>
    <m/>
    <m/>
    <n v="422300"/>
    <m/>
    <m/>
    <m/>
    <m/>
    <m/>
    <n v="422300"/>
    <m/>
    <x v="325"/>
    <s v="OK"/>
    <s v="OK"/>
    <s v="一般会計"/>
    <m/>
    <m/>
    <m/>
    <n v="1"/>
    <s v="式"/>
    <m/>
    <m/>
    <x v="2"/>
    <n v="8868300"/>
    <s v="行政財産"/>
    <m/>
  </r>
  <r>
    <n v="90000888"/>
    <m/>
    <s v="宇城市松橋町豊崎町1547-1"/>
    <m/>
    <s v="消防本部_x000a_総務課"/>
    <x v="6"/>
    <x v="0"/>
    <x v="1"/>
    <s v="南消防署　訓練棟（主）"/>
    <s v="一括"/>
    <s v="鉄筋コンクリート造"/>
    <n v="50"/>
    <d v="2007-10-30T00:00:00"/>
    <n v="2007"/>
    <d v="2007-10-30T00:00:00"/>
    <n v="36940579"/>
    <s v="取得原価"/>
    <s v="工事設計書"/>
    <n v="1"/>
    <m/>
    <n v="31030091"/>
    <m/>
    <n v="0"/>
    <m/>
    <m/>
    <m/>
    <m/>
    <m/>
    <m/>
    <n v="738811"/>
    <m/>
    <m/>
    <m/>
    <m/>
    <m/>
    <n v="738811"/>
    <m/>
    <x v="326"/>
    <s v="OK"/>
    <s v="OK"/>
    <s v="一般会計"/>
    <m/>
    <m/>
    <m/>
    <n v="259.5"/>
    <s v="㎡"/>
    <n v="5"/>
    <m/>
    <x v="2"/>
    <n v="6649299"/>
    <s v="行政財産"/>
    <m/>
  </r>
  <r>
    <n v="90000889"/>
    <m/>
    <s v="宇城市松橋町豊崎町1547-1"/>
    <m/>
    <s v="消防本部_x000a_総務課"/>
    <x v="6"/>
    <x v="0"/>
    <x v="1"/>
    <s v="南消防署　訓練棟（副）"/>
    <s v="一括"/>
    <s v="鉄筋コンクリート造"/>
    <n v="50"/>
    <d v="2007-10-30T00:00:00"/>
    <n v="2007"/>
    <d v="2007-10-30T00:00:00"/>
    <n v="21573453"/>
    <s v="取得原価"/>
    <s v="工事設計書"/>
    <n v="1"/>
    <m/>
    <n v="18121701"/>
    <m/>
    <n v="0"/>
    <m/>
    <m/>
    <m/>
    <m/>
    <m/>
    <m/>
    <n v="431469"/>
    <m/>
    <m/>
    <m/>
    <m/>
    <m/>
    <n v="431469"/>
    <m/>
    <x v="327"/>
    <s v="OK"/>
    <s v="OK"/>
    <s v="一般会計"/>
    <m/>
    <m/>
    <m/>
    <n v="197.85"/>
    <s v="㎡"/>
    <n v="4"/>
    <m/>
    <x v="2"/>
    <n v="3883221"/>
    <s v="行政財産"/>
    <m/>
  </r>
  <r>
    <n v="90000890"/>
    <m/>
    <s v="宇城市松橋町豊崎町1547-1"/>
    <m/>
    <s v="消防本部_x000a_総務課"/>
    <x v="6"/>
    <x v="0"/>
    <x v="1"/>
    <s v="防火水槽　（南消防署）"/>
    <s v="一括"/>
    <s v="鉄筋コンクリート造"/>
    <n v="50"/>
    <d v="2007-10-30T00:00:00"/>
    <n v="2007"/>
    <d v="2007-10-30T00:00:00"/>
    <n v="5526000"/>
    <s v="再調達原価"/>
    <s v="受領資料"/>
    <n v="1"/>
    <m/>
    <n v="4641840"/>
    <m/>
    <n v="0"/>
    <m/>
    <m/>
    <m/>
    <m/>
    <m/>
    <m/>
    <n v="110520"/>
    <m/>
    <m/>
    <m/>
    <m/>
    <m/>
    <n v="110520"/>
    <m/>
    <x v="328"/>
    <s v="OK"/>
    <s v="OK"/>
    <s v="一般会計"/>
    <m/>
    <m/>
    <m/>
    <n v="40"/>
    <s v="t"/>
    <m/>
    <m/>
    <x v="2"/>
    <n v="994680"/>
    <s v="行政財産"/>
    <m/>
  </r>
  <r>
    <n v="90000891"/>
    <m/>
    <s v="宇土市新松原町159-1"/>
    <m/>
    <s v="消防本部_x000a_総務課"/>
    <x v="6"/>
    <x v="0"/>
    <x v="1"/>
    <s v="防火水槽　（北消防署）"/>
    <s v="一括"/>
    <s v="コンクリート造"/>
    <n v="30"/>
    <d v="1982-04-01T00:00:00"/>
    <n v="1982"/>
    <d v="1982-04-01T00:00:00"/>
    <n v="2763000"/>
    <s v="再調達原価"/>
    <s v="受領資料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20"/>
    <s v="t"/>
    <m/>
    <m/>
    <x v="2"/>
    <n v="2762999"/>
    <s v="行政財産"/>
    <m/>
  </r>
  <r>
    <n v="90000892"/>
    <m/>
    <s v="宇土市新松原町159-1"/>
    <m/>
    <s v="消防本部_x000a_総務課"/>
    <x v="6"/>
    <x v="0"/>
    <x v="1"/>
    <s v="電光掲示板"/>
    <s v="一括"/>
    <m/>
    <n v="20"/>
    <d v="1997-03-28T00:00:00"/>
    <n v="1996"/>
    <d v="1997-03-28T00:00:00"/>
    <n v="4223000"/>
    <s v="取得原価"/>
    <s v="工事設計書"/>
    <n v="1"/>
    <m/>
    <n v="211150"/>
    <m/>
    <n v="0"/>
    <m/>
    <m/>
    <m/>
    <m/>
    <m/>
    <m/>
    <n v="211149"/>
    <m/>
    <m/>
    <m/>
    <m/>
    <m/>
    <n v="211149"/>
    <m/>
    <x v="2"/>
    <s v="OK"/>
    <s v="OK"/>
    <s v="一般会計"/>
    <m/>
    <m/>
    <m/>
    <n v="1"/>
    <s v="基"/>
    <m/>
    <m/>
    <x v="2"/>
    <n v="4222999"/>
    <s v="行政財産"/>
    <m/>
  </r>
  <r>
    <n v="90000893"/>
    <m/>
    <s v="宇土市上網町3651-1"/>
    <s v="美里分署"/>
    <s v="消防本部_x000a_総務課"/>
    <x v="6"/>
    <x v="2"/>
    <x v="4"/>
    <s v="鉄塔（美里）"/>
    <s v="一括"/>
    <s v="鋼鉄製"/>
    <n v="40"/>
    <d v="2014-03-31T00:00:00"/>
    <n v="2013"/>
    <d v="2014-03-31T00:00:00"/>
    <n v="639780"/>
    <s v="取得原価"/>
    <s v="納品書"/>
    <n v="1"/>
    <m/>
    <n v="607792"/>
    <m/>
    <n v="0"/>
    <m/>
    <m/>
    <m/>
    <m/>
    <m/>
    <m/>
    <n v="15994"/>
    <m/>
    <m/>
    <m/>
    <m/>
    <m/>
    <n v="15994"/>
    <m/>
    <x v="329"/>
    <s v="OK"/>
    <s v="OK"/>
    <s v="一般会計"/>
    <m/>
    <m/>
    <m/>
    <n v="1"/>
    <s v="基"/>
    <m/>
    <m/>
    <x v="2"/>
    <n v="47982"/>
    <s v="行政財産"/>
    <m/>
  </r>
  <r>
    <n v="90000894"/>
    <m/>
    <s v="宇土市上網町3651-1"/>
    <s v="網田分署"/>
    <s v="消防本部_x000a_総務課"/>
    <x v="6"/>
    <x v="2"/>
    <x v="4"/>
    <s v="鉄塔（網田）"/>
    <s v="一括"/>
    <s v="鋼鉄製"/>
    <n v="40"/>
    <d v="2014-03-31T00:00:00"/>
    <n v="2013"/>
    <d v="2014-03-31T00:00:00"/>
    <n v="639780"/>
    <s v="取得原価"/>
    <s v="納品書"/>
    <n v="1"/>
    <m/>
    <n v="607792"/>
    <m/>
    <n v="0"/>
    <m/>
    <m/>
    <m/>
    <m/>
    <m/>
    <m/>
    <n v="15994"/>
    <m/>
    <m/>
    <m/>
    <m/>
    <m/>
    <n v="15994"/>
    <m/>
    <x v="329"/>
    <s v="OK"/>
    <s v="OK"/>
    <s v="一般会計"/>
    <m/>
    <m/>
    <m/>
    <n v="1"/>
    <s v="基"/>
    <m/>
    <m/>
    <x v="2"/>
    <n v="47982"/>
    <s v="行政財産"/>
    <m/>
  </r>
  <r>
    <n v="90000895"/>
    <m/>
    <s v="宇城市豊野町山崎385-1"/>
    <s v="豊野分署"/>
    <s v="消防本部_x000a_総務課"/>
    <x v="6"/>
    <x v="2"/>
    <x v="4"/>
    <s v="鉄塔（豊野）"/>
    <s v="一括"/>
    <s v="鋼鉄製"/>
    <n v="40"/>
    <d v="2014-03-31T00:00:00"/>
    <n v="2013"/>
    <d v="2014-03-31T00:00:00"/>
    <n v="639780"/>
    <s v="取得原価"/>
    <s v="納品書"/>
    <n v="1"/>
    <m/>
    <n v="607792"/>
    <m/>
    <n v="0"/>
    <m/>
    <m/>
    <m/>
    <m/>
    <m/>
    <m/>
    <n v="15994"/>
    <m/>
    <m/>
    <m/>
    <m/>
    <m/>
    <n v="15994"/>
    <m/>
    <x v="329"/>
    <s v="OK"/>
    <s v="OK"/>
    <s v="一般会計"/>
    <m/>
    <m/>
    <m/>
    <n v="1"/>
    <s v="基"/>
    <m/>
    <m/>
    <x v="2"/>
    <n v="47982"/>
    <s v="行政財産"/>
    <m/>
  </r>
  <r>
    <n v="90000896"/>
    <m/>
    <s v="宇土市上網町3651-1"/>
    <s v="小川分署"/>
    <s v="消防本部_x000a_総務課"/>
    <x v="6"/>
    <x v="2"/>
    <x v="4"/>
    <s v="鉄塔（小川）"/>
    <s v="一括"/>
    <s v="鋼鉄製"/>
    <n v="40"/>
    <d v="2014-03-31T00:00:00"/>
    <n v="2013"/>
    <d v="2014-03-31T00:00:00"/>
    <n v="639780"/>
    <s v="取得原価"/>
    <s v="納品書"/>
    <n v="1"/>
    <m/>
    <n v="607792"/>
    <m/>
    <n v="0"/>
    <m/>
    <m/>
    <m/>
    <m/>
    <m/>
    <m/>
    <n v="15994"/>
    <m/>
    <m/>
    <m/>
    <m/>
    <m/>
    <n v="15994"/>
    <m/>
    <x v="329"/>
    <s v="OK"/>
    <s v="OK"/>
    <s v="一般会計"/>
    <m/>
    <m/>
    <m/>
    <n v="1"/>
    <s v="基"/>
    <m/>
    <m/>
    <x v="2"/>
    <n v="47982"/>
    <s v="行政財産"/>
    <m/>
  </r>
  <r>
    <n v="90000897"/>
    <m/>
    <s v="宇城市松橋町"/>
    <s v="松橋分署"/>
    <s v="消防本部_x000a_総務課"/>
    <x v="6"/>
    <x v="2"/>
    <x v="4"/>
    <s v="鋼管柱（松橋）NO.1"/>
    <s v="一括"/>
    <s v="鋼鉄製"/>
    <n v="40"/>
    <d v="2014-03-31T00:00:00"/>
    <n v="2013"/>
    <d v="2014-03-31T00:00:00"/>
    <n v="584627"/>
    <s v="取得原価"/>
    <s v="納品書"/>
    <n v="1"/>
    <m/>
    <n v="555397"/>
    <m/>
    <n v="0"/>
    <m/>
    <m/>
    <m/>
    <m/>
    <m/>
    <m/>
    <n v="14615"/>
    <m/>
    <m/>
    <m/>
    <m/>
    <m/>
    <n v="14615"/>
    <m/>
    <x v="330"/>
    <s v="OK"/>
    <s v="OK"/>
    <s v="一般会計"/>
    <m/>
    <m/>
    <m/>
    <n v="1"/>
    <s v="基"/>
    <m/>
    <m/>
    <x v="2"/>
    <n v="43845"/>
    <s v="行政財産"/>
    <m/>
  </r>
  <r>
    <n v="90000898"/>
    <m/>
    <s v="宇城市松橋町"/>
    <s v="松橋分署"/>
    <s v="消防本部_x000a_総務課"/>
    <x v="6"/>
    <x v="2"/>
    <x v="4"/>
    <s v="鋼管柱（松橋）NO.2"/>
    <s v="一括"/>
    <s v="鋼鉄製"/>
    <n v="40"/>
    <d v="2014-03-31T00:00:00"/>
    <n v="2013"/>
    <d v="2014-03-31T00:00:00"/>
    <n v="584627"/>
    <s v="取得原価"/>
    <s v="納品書"/>
    <n v="1"/>
    <m/>
    <n v="555397"/>
    <m/>
    <n v="0"/>
    <m/>
    <m/>
    <m/>
    <m/>
    <m/>
    <m/>
    <n v="14615"/>
    <m/>
    <m/>
    <m/>
    <m/>
    <m/>
    <n v="14615"/>
    <m/>
    <x v="330"/>
    <s v="OK"/>
    <s v="OK"/>
    <s v="一般会計"/>
    <m/>
    <m/>
    <m/>
    <n v="1"/>
    <s v="基"/>
    <m/>
    <m/>
    <x v="2"/>
    <n v="43845"/>
    <s v="行政財産"/>
    <m/>
  </r>
  <r>
    <n v="90000899"/>
    <m/>
    <s v="宇土市上網町3651-1"/>
    <s v="美里分署"/>
    <s v="消防本部_x000a_総務課"/>
    <x v="6"/>
    <x v="2"/>
    <x v="4"/>
    <s v="鉄塔（美里）NO.1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0"/>
    <m/>
    <s v="宇土市上網町3651-1"/>
    <s v="美里分署"/>
    <s v="消防本部_x000a_総務課"/>
    <x v="6"/>
    <x v="2"/>
    <x v="4"/>
    <s v="鉄塔（美里）NO.2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1"/>
    <m/>
    <s v="宇土市上網町3651-1"/>
    <s v="網田分署"/>
    <s v="消防本部_x000a_総務課"/>
    <x v="6"/>
    <x v="2"/>
    <x v="4"/>
    <s v="鉄塔（網田）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2"/>
    <m/>
    <s v="宇土市上網町3651-1"/>
    <s v="三角分署"/>
    <s v="消防本部_x000a_総務課"/>
    <x v="6"/>
    <x v="2"/>
    <x v="4"/>
    <s v="鉄塔（三角）NO.1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3"/>
    <m/>
    <s v="宇土市上網町3651-1"/>
    <s v="三角分署"/>
    <s v="消防本部_x000a_総務課"/>
    <x v="6"/>
    <x v="2"/>
    <x v="4"/>
    <s v="鉄塔（三角）NO.2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4"/>
    <m/>
    <s v="宇土市網津町"/>
    <s v="網津分署"/>
    <s v="消防本部_x000a_総務課"/>
    <x v="6"/>
    <x v="2"/>
    <x v="4"/>
    <s v="鉄塔（網津）"/>
    <s v="一括"/>
    <s v="鋼鉄製"/>
    <n v="40"/>
    <d v="2014-03-31T00:00:00"/>
    <n v="2013"/>
    <d v="2014-03-31T00:00:00"/>
    <n v="533150"/>
    <s v="取得原価"/>
    <s v="納品書"/>
    <n v="1"/>
    <m/>
    <n v="506494"/>
    <m/>
    <n v="0"/>
    <m/>
    <m/>
    <m/>
    <m/>
    <m/>
    <m/>
    <n v="13328"/>
    <m/>
    <m/>
    <m/>
    <m/>
    <m/>
    <n v="13328"/>
    <m/>
    <x v="331"/>
    <s v="OK"/>
    <s v="OK"/>
    <s v="一般会計"/>
    <m/>
    <m/>
    <m/>
    <n v="1"/>
    <s v="基"/>
    <m/>
    <m/>
    <x v="2"/>
    <n v="39984"/>
    <s v="行政財産"/>
    <m/>
  </r>
  <r>
    <n v="90000905"/>
    <m/>
    <s v="宇土市上網町3651-1"/>
    <s v="美里分署"/>
    <s v="消防本部_x000a_総務課"/>
    <x v="6"/>
    <x v="2"/>
    <x v="4"/>
    <s v="局舎（美里）"/>
    <s v="一括"/>
    <m/>
    <n v="6"/>
    <d v="2014-03-31T00:00:00"/>
    <n v="2013"/>
    <d v="2014-03-31T00:00:00"/>
    <n v="6839028"/>
    <s v="取得原価"/>
    <s v="納品書"/>
    <n v="1"/>
    <m/>
    <n v="4554794"/>
    <m/>
    <n v="0"/>
    <m/>
    <m/>
    <m/>
    <m/>
    <m/>
    <m/>
    <n v="1142117"/>
    <m/>
    <m/>
    <m/>
    <m/>
    <m/>
    <n v="1142117"/>
    <m/>
    <x v="332"/>
    <s v="OK"/>
    <s v="OK"/>
    <s v="一般会計"/>
    <m/>
    <m/>
    <m/>
    <n v="1"/>
    <s v="箇所"/>
    <m/>
    <m/>
    <x v="2"/>
    <n v="3426351"/>
    <s v="行政財産"/>
    <m/>
  </r>
  <r>
    <n v="90000906"/>
    <m/>
    <s v="宇土市上網町3651-1"/>
    <s v="三角分署"/>
    <s v="消防本部_x000a_総務課"/>
    <x v="6"/>
    <x v="2"/>
    <x v="4"/>
    <s v="局舎（三角）"/>
    <s v="一括"/>
    <m/>
    <n v="6"/>
    <d v="2014-03-31T00:00:00"/>
    <n v="2013"/>
    <d v="2014-03-31T00:00:00"/>
    <n v="6839028"/>
    <s v="取得原価"/>
    <s v="納品書"/>
    <n v="1"/>
    <m/>
    <n v="4554794"/>
    <m/>
    <n v="0"/>
    <m/>
    <m/>
    <m/>
    <m/>
    <m/>
    <m/>
    <n v="1142117"/>
    <m/>
    <m/>
    <m/>
    <m/>
    <m/>
    <n v="1142117"/>
    <m/>
    <x v="332"/>
    <s v="OK"/>
    <s v="OK"/>
    <s v="一般会計"/>
    <m/>
    <m/>
    <m/>
    <n v="1"/>
    <s v="箇所"/>
    <m/>
    <m/>
    <x v="2"/>
    <n v="3426351"/>
    <s v="行政財産"/>
    <m/>
  </r>
  <r>
    <n v="90000907"/>
    <m/>
    <s v="宇土市上網町3651-1"/>
    <s v="網田分署"/>
    <s v="消防本部_x000a_総務課"/>
    <x v="6"/>
    <x v="2"/>
    <x v="4"/>
    <s v="局舎（網田）"/>
    <s v="一括"/>
    <m/>
    <n v="6"/>
    <d v="2014-03-31T00:00:00"/>
    <n v="2013"/>
    <d v="2014-03-31T00:00:00"/>
    <n v="6397800"/>
    <s v="取得原価"/>
    <s v="納品書"/>
    <n v="1"/>
    <m/>
    <n v="4260936"/>
    <m/>
    <n v="0"/>
    <m/>
    <m/>
    <m/>
    <m/>
    <m/>
    <m/>
    <n v="1068432"/>
    <m/>
    <m/>
    <m/>
    <m/>
    <m/>
    <n v="1068432"/>
    <m/>
    <x v="333"/>
    <s v="OK"/>
    <s v="OK"/>
    <s v="一般会計"/>
    <m/>
    <m/>
    <m/>
    <n v="1"/>
    <s v="箇所"/>
    <m/>
    <m/>
    <x v="2"/>
    <n v="3205296"/>
    <s v="行政財産"/>
    <m/>
  </r>
  <r>
    <n v="90000908"/>
    <m/>
    <s v="宇土市網津町"/>
    <s v="網津分署"/>
    <s v="消防本部_x000a_総務課"/>
    <x v="6"/>
    <x v="2"/>
    <x v="4"/>
    <s v="局舎（網津）"/>
    <s v="一括"/>
    <m/>
    <n v="6"/>
    <d v="2014-03-31T00:00:00"/>
    <n v="2013"/>
    <d v="2014-03-31T00:00:00"/>
    <n v="4963811"/>
    <s v="取得原価"/>
    <s v="納品書"/>
    <n v="1"/>
    <m/>
    <n v="3305899"/>
    <m/>
    <n v="0"/>
    <m/>
    <m/>
    <m/>
    <m/>
    <m/>
    <m/>
    <n v="828956"/>
    <m/>
    <m/>
    <m/>
    <m/>
    <m/>
    <n v="828956"/>
    <m/>
    <x v="334"/>
    <s v="OK"/>
    <s v="OK"/>
    <s v="一般会計"/>
    <m/>
    <m/>
    <m/>
    <n v="1"/>
    <s v="箇所"/>
    <m/>
    <m/>
    <x v="2"/>
    <n v="2486868"/>
    <s v="行政財産"/>
    <m/>
  </r>
  <r>
    <n v="90000909"/>
    <m/>
    <s v="宇城市市内他"/>
    <m/>
    <s v="消防本部_x000a_総務課"/>
    <x v="6"/>
    <x v="1"/>
    <x v="2"/>
    <s v="デジタル無線設備"/>
    <s v="一括"/>
    <m/>
    <n v="6"/>
    <d v="2014-03-31T00:00:00"/>
    <n v="2013"/>
    <d v="2014-03-31T00:00:00"/>
    <n v="836842038"/>
    <s v="取得原価"/>
    <s v="納品書"/>
    <n v="1"/>
    <m/>
    <n v="557336798"/>
    <m/>
    <n v="0"/>
    <m/>
    <m/>
    <m/>
    <m/>
    <m/>
    <m/>
    <n v="139752620"/>
    <m/>
    <m/>
    <m/>
    <m/>
    <m/>
    <n v="139752620"/>
    <m/>
    <x v="335"/>
    <s v="OK"/>
    <s v="OK"/>
    <s v="一般会計"/>
    <m/>
    <m/>
    <m/>
    <n v="1"/>
    <s v="式"/>
    <m/>
    <m/>
    <x v="2"/>
    <n v="419257860"/>
    <s v="行政財産"/>
    <m/>
  </r>
  <r>
    <n v="90000910"/>
    <m/>
    <s v="宇土市新松原町159-1"/>
    <s v="北署"/>
    <s v="消防本部_x000a_総務課"/>
    <x v="6"/>
    <x v="1"/>
    <x v="2"/>
    <s v="消防車　熊本830す102"/>
    <s v="一括"/>
    <m/>
    <n v="5"/>
    <d v="2012-12-01T00:00:00"/>
    <n v="2012"/>
    <d v="2012-12-01T00:00:00"/>
    <n v="24097500"/>
    <s v="取得原価"/>
    <s v="車両台帳"/>
    <n v="1"/>
    <m/>
    <n v="9639000"/>
    <m/>
    <n v="0"/>
    <m/>
    <m/>
    <m/>
    <m/>
    <m/>
    <m/>
    <n v="4819500"/>
    <m/>
    <m/>
    <m/>
    <m/>
    <m/>
    <n v="4819500"/>
    <m/>
    <x v="336"/>
    <s v="OK"/>
    <s v="OK"/>
    <s v="一般会計"/>
    <m/>
    <m/>
    <m/>
    <n v="1"/>
    <s v="台"/>
    <m/>
    <m/>
    <x v="2"/>
    <n v="19278000"/>
    <s v="行政財産"/>
    <m/>
  </r>
  <r>
    <n v="90000911"/>
    <m/>
    <s v="宇土市新松原町159-1"/>
    <s v="北署"/>
    <s v="消防本部_x000a_総務課"/>
    <x v="6"/>
    <x v="1"/>
    <x v="2"/>
    <s v="タンク車　熊本830す104"/>
    <s v="一括"/>
    <m/>
    <n v="4"/>
    <d v="2009-11-28T00:00:00"/>
    <n v="2009"/>
    <d v="2009-11-28T00:00:00"/>
    <n v="36729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6728999"/>
    <s v="行政財産"/>
    <m/>
  </r>
  <r>
    <n v="90000912"/>
    <m/>
    <s v="宇土市新松原町159-1"/>
    <s v="北署"/>
    <s v="消防本部_x000a_総務課"/>
    <x v="6"/>
    <x v="1"/>
    <x v="2"/>
    <s v="救急車　熊本800す9185"/>
    <s v="一括"/>
    <m/>
    <n v="5"/>
    <d v="2015-02-23T00:00:00"/>
    <n v="2014"/>
    <d v="2015-02-23T00:00:00"/>
    <n v="24298144"/>
    <s v="取得原価"/>
    <s v="車両台帳"/>
    <n v="1"/>
    <m/>
    <n v="19438516"/>
    <m/>
    <n v="0"/>
    <m/>
    <m/>
    <m/>
    <m/>
    <m/>
    <m/>
    <n v="4859628"/>
    <m/>
    <m/>
    <m/>
    <m/>
    <m/>
    <n v="4859628"/>
    <m/>
    <x v="337"/>
    <s v="OK"/>
    <s v="OK"/>
    <s v="一般会計"/>
    <m/>
    <m/>
    <m/>
    <n v="1"/>
    <s v="台"/>
    <m/>
    <m/>
    <x v="2"/>
    <n v="9719256"/>
    <s v="行政財産"/>
    <m/>
  </r>
  <r>
    <n v="90000913"/>
    <m/>
    <s v="宇土市新松原町159-1"/>
    <s v="北署"/>
    <s v="消防本部_x000a_総務課"/>
    <x v="6"/>
    <x v="1"/>
    <x v="2"/>
    <s v="救急車　熊本800す5033"/>
    <s v="一括"/>
    <m/>
    <n v="5"/>
    <d v="2010-02-25T00:00:00"/>
    <n v="2009"/>
    <d v="2010-02-25T00:00:00"/>
    <n v="245154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4515399"/>
    <s v="行政財産"/>
    <m/>
  </r>
  <r>
    <n v="90000914"/>
    <m/>
    <s v="宇土市新松原町159-1"/>
    <s v="北署"/>
    <s v="消防本部_x000a_総務課"/>
    <x v="6"/>
    <x v="1"/>
    <x v="2"/>
    <s v="はしご車　熊本830と119"/>
    <s v="一括"/>
    <m/>
    <n v="5"/>
    <d v="2005-01-31T00:00:00"/>
    <n v="2004"/>
    <d v="2005-01-31T00:00:00"/>
    <n v="152250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52249999"/>
    <s v="行政財産"/>
    <m/>
  </r>
  <r>
    <n v="90000915"/>
    <m/>
    <s v="宇土市新松原町159-1"/>
    <s v="北署"/>
    <s v="消防本部_x000a_総務課"/>
    <x v="6"/>
    <x v="1"/>
    <x v="2"/>
    <s v="救助工作車　熊本830す108"/>
    <s v="一括"/>
    <m/>
    <n v="5"/>
    <d v="2007-11-09T00:00:00"/>
    <n v="2007"/>
    <d v="2007-11-09T00:00:00"/>
    <n v="67830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67829999"/>
    <s v="行政財産"/>
    <m/>
  </r>
  <r>
    <n v="90000916"/>
    <m/>
    <s v="宇土市新松原町159-1"/>
    <s v="北署"/>
    <s v="消防本部_x000a_総務課"/>
    <x v="6"/>
    <x v="1"/>
    <x v="2"/>
    <s v="消防車　熊本88す89-48"/>
    <s v="一括"/>
    <m/>
    <n v="5"/>
    <d v="1997-10-22T00:00:00"/>
    <n v="1997"/>
    <d v="1997-10-22T00:00:00"/>
    <n v="171675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7167499"/>
    <s v="行政財産"/>
    <m/>
  </r>
  <r>
    <n v="90000917"/>
    <m/>
    <s v="宇土市新松原町159-1"/>
    <s v="北署"/>
    <s v="消防本部_x000a_総務課"/>
    <x v="6"/>
    <x v="1"/>
    <x v="2"/>
    <s v="資機材搬送車　熊本830て110"/>
    <s v="一括"/>
    <m/>
    <n v="5"/>
    <d v="2014-03-24T00:00:00"/>
    <n v="2013"/>
    <d v="2014-03-24T00:00:00"/>
    <n v="3136210"/>
    <s v="取得原価"/>
    <s v="車両台帳"/>
    <n v="1"/>
    <m/>
    <n v="1881726"/>
    <m/>
    <n v="0"/>
    <m/>
    <m/>
    <m/>
    <m/>
    <m/>
    <m/>
    <n v="627242"/>
    <m/>
    <m/>
    <m/>
    <m/>
    <m/>
    <n v="627242"/>
    <m/>
    <x v="338"/>
    <s v="OK"/>
    <s v="OK"/>
    <s v="一般会計"/>
    <m/>
    <m/>
    <m/>
    <n v="1"/>
    <s v="台"/>
    <m/>
    <m/>
    <x v="2"/>
    <n v="1881726"/>
    <s v="行政財産"/>
    <m/>
  </r>
  <r>
    <n v="90000918"/>
    <m/>
    <s v="宇土市上網町3651-1"/>
    <s v="美里分署"/>
    <s v="消防本部_x000a_総務課"/>
    <x v="6"/>
    <x v="1"/>
    <x v="2"/>
    <s v="積載車　熊本480か26-03"/>
    <s v="一括"/>
    <m/>
    <n v="4"/>
    <d v="2007-06-20T00:00:00"/>
    <n v="2007"/>
    <d v="2007-06-20T00:00:00"/>
    <n v="90783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7829"/>
    <s v="行政財産"/>
    <m/>
  </r>
  <r>
    <n v="90000919"/>
    <m/>
    <s v="宇土市上網町3651-1"/>
    <s v="美里分署"/>
    <s v="消防本部_x000a_総務課"/>
    <x v="6"/>
    <x v="1"/>
    <x v="2"/>
    <s v="ポンプ車　熊本830さ202"/>
    <s v="一括"/>
    <m/>
    <n v="4"/>
    <d v="2006-11-09T00:00:00"/>
    <n v="2006"/>
    <d v="2006-11-09T00:00:00"/>
    <n v="19845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9844999"/>
    <s v="行政財産"/>
    <m/>
  </r>
  <r>
    <n v="90000919"/>
    <m/>
    <s v="宇土市上網町3651-1"/>
    <s v="美里分署"/>
    <s v="消防本部_x000a_総務課"/>
    <x v="6"/>
    <x v="1"/>
    <x v="2"/>
    <s v="救急車　熊本800す10-47"/>
    <s v="一括"/>
    <m/>
    <n v="5"/>
    <d v="2006-01-18T00:00:00"/>
    <n v="2005"/>
    <d v="2006-01-18T00:00:00"/>
    <n v="24675000"/>
    <s v="取得原価"/>
    <s v="車両台帳"/>
    <n v="1"/>
    <d v="2017-03-31T00:00:00"/>
    <n v="1"/>
    <s v="除売却額"/>
    <n v="0"/>
    <n v="0"/>
    <n v="0"/>
    <n v="0"/>
    <n v="0"/>
    <n v="0"/>
    <n v="0"/>
    <n v="1"/>
    <n v="1"/>
    <n v="0"/>
    <n v="0"/>
    <n v="0"/>
    <n v="0"/>
    <n v="0"/>
    <n v="0"/>
    <x v="65"/>
    <s v="OK"/>
    <s v="OK"/>
    <s v="一般会計"/>
    <m/>
    <n v="0"/>
    <n v="1"/>
    <n v="1"/>
    <s v="台"/>
    <m/>
    <m/>
    <x v="2"/>
    <n v="24674999"/>
    <s v="行政財産"/>
    <m/>
  </r>
  <r>
    <n v="90000919"/>
    <m/>
    <s v="宇土市新松原町159-1"/>
    <s v="本部"/>
    <s v="消防本部_x000a_総務課"/>
    <x v="6"/>
    <x v="1"/>
    <x v="2"/>
    <s v="指揮車　熊本800す64-69"/>
    <s v="一括"/>
    <m/>
    <n v="5"/>
    <d v="2011-12-09T00:00:00"/>
    <n v="2011"/>
    <d v="2011-12-09T00:00:00"/>
    <n v="3433500"/>
    <s v="取得原価"/>
    <s v="車両台帳"/>
    <n v="1"/>
    <m/>
    <n v="686700"/>
    <m/>
    <n v="0"/>
    <m/>
    <m/>
    <m/>
    <m/>
    <m/>
    <m/>
    <n v="686699"/>
    <m/>
    <m/>
    <m/>
    <m/>
    <m/>
    <n v="686699"/>
    <m/>
    <x v="2"/>
    <s v="OK"/>
    <s v="OK"/>
    <s v="一般会計"/>
    <m/>
    <m/>
    <m/>
    <n v="1"/>
    <s v="台"/>
    <m/>
    <m/>
    <x v="2"/>
    <n v="3433499"/>
    <s v="行政財産"/>
    <m/>
  </r>
  <r>
    <n v="90000919"/>
    <m/>
    <s v="宇城市松橋町豊崎町1547-1"/>
    <s v="南分署"/>
    <s v="消防本部_x000a_総務課"/>
    <x v="6"/>
    <x v="1"/>
    <x v="2"/>
    <s v="署長車　熊本88に31-51"/>
    <s v="一括"/>
    <m/>
    <n v="5"/>
    <d v="1995-08-29T00:00:00"/>
    <n v="1995"/>
    <d v="1995-08-29T00:00:00"/>
    <n v="1359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358999"/>
    <s v="行政財産"/>
    <m/>
  </r>
  <r>
    <n v="90000919"/>
    <m/>
    <s v="宇城市松橋町豊崎町1547-1"/>
    <s v="南分署"/>
    <s v="消防本部_x000a_総務課"/>
    <x v="6"/>
    <x v="1"/>
    <x v="2"/>
    <s v="ポンプ車　熊本830す302"/>
    <s v="一括"/>
    <m/>
    <n v="4"/>
    <d v="2012-12-01T00:00:00"/>
    <n v="2012"/>
    <d v="2012-12-01T00:00:00"/>
    <n v="24097500"/>
    <s v="取得原価"/>
    <s v="車両台帳"/>
    <n v="1"/>
    <m/>
    <n v="6024375"/>
    <m/>
    <n v="0"/>
    <m/>
    <m/>
    <m/>
    <m/>
    <m/>
    <m/>
    <n v="6024374"/>
    <m/>
    <m/>
    <m/>
    <m/>
    <m/>
    <n v="6024374"/>
    <m/>
    <x v="2"/>
    <s v="OK"/>
    <s v="OK"/>
    <s v="一般会計"/>
    <m/>
    <m/>
    <m/>
    <n v="1"/>
    <s v="台"/>
    <m/>
    <m/>
    <x v="2"/>
    <n v="24097499"/>
    <s v="行政財産"/>
    <m/>
  </r>
  <r>
    <n v="90000919"/>
    <m/>
    <s v="宇城市松橋町豊崎町1547-1"/>
    <s v="南分署"/>
    <s v="消防本部_x000a_総務課"/>
    <x v="6"/>
    <x v="1"/>
    <x v="2"/>
    <s v="緊援化学車　熊本830そ303"/>
    <s v="一括"/>
    <m/>
    <n v="5"/>
    <d v="2012-02-06T00:00:00"/>
    <n v="2011"/>
    <d v="2012-02-06T00:00:00"/>
    <n v="16068000"/>
    <s v="取得原価"/>
    <s v="車両台帳"/>
    <n v="1"/>
    <m/>
    <n v="3213600"/>
    <m/>
    <n v="0"/>
    <m/>
    <m/>
    <m/>
    <m/>
    <m/>
    <m/>
    <n v="3213599"/>
    <m/>
    <m/>
    <m/>
    <m/>
    <m/>
    <n v="3213599"/>
    <m/>
    <x v="2"/>
    <s v="OK"/>
    <s v="OK"/>
    <s v="一般会計"/>
    <m/>
    <m/>
    <m/>
    <n v="1"/>
    <s v="台"/>
    <m/>
    <m/>
    <x v="2"/>
    <n v="16067999"/>
    <s v="行政財産"/>
    <m/>
  </r>
  <r>
    <n v="90000919"/>
    <m/>
    <s v="宇城市松橋町豊崎町1547-1"/>
    <s v="南分署"/>
    <s v="消防本部_x000a_総務課"/>
    <x v="6"/>
    <x v="1"/>
    <x v="2"/>
    <s v="高規格救急車　熊本800す37-67"/>
    <s v="一括"/>
    <m/>
    <n v="5"/>
    <d v="2008-10-30T00:00:00"/>
    <n v="2008"/>
    <d v="2008-10-30T00:00:00"/>
    <n v="14490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4489999"/>
    <s v="行政財産"/>
    <m/>
  </r>
  <r>
    <n v="90000919"/>
    <m/>
    <s v="宇城市松橋町豊崎町1547-1"/>
    <s v="南分署"/>
    <s v="消防本部_x000a_総務課"/>
    <x v="6"/>
    <x v="1"/>
    <x v="2"/>
    <s v="高規格救急車　熊本800す57-57"/>
    <s v="一括"/>
    <m/>
    <n v="5"/>
    <d v="2011-01-24T00:00:00"/>
    <n v="2010"/>
    <d v="2011-01-24T00:00:00"/>
    <n v="23625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3624999"/>
    <s v="行政財産"/>
    <m/>
  </r>
  <r>
    <n v="90000919"/>
    <m/>
    <s v="宇城市松橋町豊崎町1547-1"/>
    <s v="南分署"/>
    <s v="消防本部_x000a_総務課"/>
    <x v="6"/>
    <x v="1"/>
    <x v="2"/>
    <s v="救助工作車　熊本88は139"/>
    <s v="一括"/>
    <m/>
    <n v="5"/>
    <d v="2000-03-28T00:00:00"/>
    <n v="1999"/>
    <d v="2000-03-28T00:00:00"/>
    <n v="34419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4418999"/>
    <s v="行政財産"/>
    <m/>
  </r>
  <r>
    <n v="90000919"/>
    <m/>
    <s v="宇城市松橋町豊崎町1547-1"/>
    <s v="南分署"/>
    <s v="消防本部_x000a_総務課"/>
    <x v="6"/>
    <x v="1"/>
    <x v="2"/>
    <s v="潜水隊車　熊本830さ309"/>
    <s v="一括"/>
    <m/>
    <n v="5"/>
    <d v="2015-11-26T00:00:00"/>
    <n v="2015"/>
    <d v="2015-11-26T00:00:00"/>
    <n v="3648879"/>
    <s v="取得原価"/>
    <s v="車両台帳"/>
    <n v="1"/>
    <m/>
    <n v="3648879"/>
    <m/>
    <n v="0"/>
    <m/>
    <m/>
    <m/>
    <m/>
    <m/>
    <m/>
    <n v="729775"/>
    <m/>
    <m/>
    <m/>
    <m/>
    <m/>
    <n v="729775"/>
    <m/>
    <x v="339"/>
    <s v="OK"/>
    <s v="OK"/>
    <s v="一般会計"/>
    <m/>
    <m/>
    <m/>
    <n v="1"/>
    <s v="台"/>
    <m/>
    <m/>
    <x v="2"/>
    <n v="729775"/>
    <s v="行政財産"/>
    <m/>
  </r>
  <r>
    <n v="90000919"/>
    <m/>
    <s v="宇城市松橋町豊崎町1547-1"/>
    <s v="南分署"/>
    <s v="消防本部_x000a_総務課"/>
    <x v="6"/>
    <x v="1"/>
    <x v="2"/>
    <s v="資機材搬送車　熊本800す4119"/>
    <s v="一括"/>
    <m/>
    <n v="5"/>
    <d v="2009-03-10T00:00:00"/>
    <n v="2008"/>
    <d v="2009-03-10T00:00:00"/>
    <n v="5565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5564999"/>
    <s v="行政財産"/>
    <m/>
  </r>
  <r>
    <n v="90000919"/>
    <m/>
    <s v="宇土市上網町3651-1"/>
    <s v="三角分署"/>
    <s v="消防本部_x000a_総務課"/>
    <x v="6"/>
    <x v="1"/>
    <x v="2"/>
    <s v="積載車　熊本480き85-10"/>
    <s v="一括"/>
    <m/>
    <n v="5"/>
    <d v="2008-06-23T00:00:00"/>
    <n v="2008"/>
    <d v="2008-06-23T00:00:00"/>
    <n v="89607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896069"/>
    <s v="行政財産"/>
    <m/>
  </r>
  <r>
    <n v="90000919"/>
    <m/>
    <s v="宇土市上網町3651-1"/>
    <s v="三角分署"/>
    <s v="消防本部_x000a_総務課"/>
    <x v="6"/>
    <x v="1"/>
    <x v="2"/>
    <s v="ポンプ車　熊本830ね119"/>
    <s v="一括"/>
    <m/>
    <n v="4"/>
    <d v="2005-10-20T00:00:00"/>
    <n v="2005"/>
    <d v="2005-10-20T00:00:00"/>
    <n v="18900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8899999"/>
    <s v="行政財産"/>
    <m/>
  </r>
  <r>
    <n v="90000919"/>
    <m/>
    <s v="宇土市上網町3651-1"/>
    <s v="三角分署"/>
    <s v="消防本部_x000a_総務課"/>
    <x v="6"/>
    <x v="1"/>
    <x v="2"/>
    <s v="救急車　熊本800す29-04"/>
    <s v="一括"/>
    <m/>
    <n v="5"/>
    <d v="2007-11-01T00:00:00"/>
    <n v="2007"/>
    <d v="2007-11-01T00:00:00"/>
    <n v="24213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4212999"/>
    <s v="行政財産"/>
    <m/>
  </r>
  <r>
    <n v="90000919"/>
    <m/>
    <s v="宇城市豊野町山崎385-1"/>
    <s v="豊野分署"/>
    <s v="消防本部_x000a_総務課"/>
    <x v="6"/>
    <x v="1"/>
    <x v="2"/>
    <s v="連絡車　熊本41め97-31"/>
    <s v="一括"/>
    <m/>
    <n v="5"/>
    <d v="2004-01-26T00:00:00"/>
    <n v="2003"/>
    <d v="2004-01-26T00:00:00"/>
    <n v="100275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002749"/>
    <s v="行政財産"/>
    <m/>
  </r>
  <r>
    <n v="90000919"/>
    <m/>
    <s v="宇城市豊野町山崎385-1"/>
    <s v="豊野分署"/>
    <s v="消防本部_x000a_総務課"/>
    <x v="6"/>
    <x v="1"/>
    <x v="2"/>
    <s v="ポンプ車　熊本830さ602"/>
    <s v="一括"/>
    <m/>
    <n v="4"/>
    <d v="2010-02-01T00:00:00"/>
    <n v="2009"/>
    <d v="2010-02-01T00:00:00"/>
    <n v="25179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5178999"/>
    <s v="行政財産"/>
    <m/>
  </r>
  <r>
    <n v="90000919"/>
    <m/>
    <s v="宇城市豊野町山崎385-1"/>
    <s v="豊野分署"/>
    <s v="消防本部_x000a_総務課"/>
    <x v="6"/>
    <x v="1"/>
    <x v="2"/>
    <s v="救急車　熊本800す823"/>
    <s v="一括"/>
    <m/>
    <n v="5"/>
    <d v="2005-11-07T00:00:00"/>
    <n v="2005"/>
    <d v="2005-11-07T00:00:00"/>
    <n v="14805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4804999"/>
    <s v="行政財産"/>
    <m/>
  </r>
  <r>
    <n v="90000919"/>
    <m/>
    <s v="宇土市上網町3651-1"/>
    <s v="網田分署"/>
    <s v="消防本部_x000a_総務課"/>
    <x v="6"/>
    <x v="1"/>
    <x v="2"/>
    <s v="連絡車　熊本41や59-98"/>
    <s v="一括"/>
    <m/>
    <n v="5"/>
    <d v="2004-12-20T00:00:00"/>
    <n v="2004"/>
    <d v="2004-12-20T00:00:00"/>
    <n v="8505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850499"/>
    <s v="行政財産"/>
    <m/>
  </r>
  <r>
    <n v="90000919"/>
    <m/>
    <s v="宇土市上網町3651-1"/>
    <s v="網田分署"/>
    <s v="消防本部_x000a_総務課"/>
    <x v="6"/>
    <x v="1"/>
    <x v="2"/>
    <s v="ポンプ車　熊本830さ802"/>
    <s v="一括"/>
    <m/>
    <n v="4"/>
    <d v="2011-03-08T00:00:00"/>
    <n v="2010"/>
    <d v="2011-03-08T00:00:00"/>
    <n v="261975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6197499"/>
    <s v="行政財産"/>
    <m/>
  </r>
  <r>
    <n v="90000919"/>
    <m/>
    <s v="宇土市上網町3651-1"/>
    <s v="網田分署"/>
    <s v="消防本部_x000a_総務課"/>
    <x v="6"/>
    <x v="1"/>
    <x v="2"/>
    <s v="救急車　熊本800す21-55"/>
    <s v="一括"/>
    <m/>
    <n v="5"/>
    <d v="2007-01-26T00:00:00"/>
    <n v="2006"/>
    <d v="2007-01-26T00:00:00"/>
    <n v="19530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9529999"/>
    <s v="行政財産"/>
    <m/>
  </r>
  <r>
    <n v="90000919"/>
    <m/>
    <s v="宇土市上網町3651-1"/>
    <s v="小川分署"/>
    <s v="消防本部_x000a_総務課"/>
    <x v="6"/>
    <x v="1"/>
    <x v="2"/>
    <s v="連絡車　熊本480い95-46"/>
    <s v="一括"/>
    <m/>
    <n v="5"/>
    <d v="2006-02-27T00:00:00"/>
    <n v="2005"/>
    <d v="2006-02-27T00:00:00"/>
    <n v="90132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1319"/>
    <s v="行政財産"/>
    <m/>
  </r>
  <r>
    <n v="90000919"/>
    <m/>
    <s v="宇土市上網町3651-1"/>
    <s v="小川分署"/>
    <s v="消防本部_x000a_総務課"/>
    <x v="6"/>
    <x v="1"/>
    <x v="2"/>
    <s v="ポンプ車　熊本800さ45-01"/>
    <s v="一括"/>
    <m/>
    <n v="4"/>
    <d v="2001-08-01T00:00:00"/>
    <n v="2001"/>
    <d v="2001-08-01T00:00:00"/>
    <n v="17222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7221999"/>
    <s v="行政財産"/>
    <m/>
  </r>
  <r>
    <n v="90000919"/>
    <m/>
    <s v="宇土市上網町3651-1"/>
    <s v="小川分署"/>
    <s v="消防本部_x000a_総務課"/>
    <x v="6"/>
    <x v="1"/>
    <x v="2"/>
    <s v="高規格救急車　熊本800す65-96"/>
    <s v="一括"/>
    <m/>
    <n v="5"/>
    <d v="2012-01-27T00:00:00"/>
    <n v="2011"/>
    <d v="2012-01-27T00:00:00"/>
    <n v="22470000"/>
    <s v="取得原価"/>
    <s v="車両台帳"/>
    <n v="1"/>
    <m/>
    <n v="4494000"/>
    <m/>
    <n v="0"/>
    <m/>
    <m/>
    <m/>
    <m/>
    <m/>
    <m/>
    <n v="4493999"/>
    <m/>
    <m/>
    <m/>
    <m/>
    <m/>
    <n v="4493999"/>
    <m/>
    <x v="2"/>
    <s v="OK"/>
    <s v="OK"/>
    <s v="一般会計"/>
    <m/>
    <m/>
    <m/>
    <n v="1"/>
    <s v="台"/>
    <m/>
    <m/>
    <x v="2"/>
    <n v="22469999"/>
    <s v="行政財産"/>
    <m/>
  </r>
  <r>
    <n v="90000919"/>
    <m/>
    <s v="宇土市新松原町159-1"/>
    <s v="北署"/>
    <s v="消防本部_x000a_総務課"/>
    <x v="6"/>
    <x v="1"/>
    <x v="2"/>
    <s v="指令車　熊本88せ125"/>
    <s v="一括"/>
    <m/>
    <n v="5"/>
    <d v="1998-07-30T00:00:00"/>
    <n v="1998"/>
    <d v="1998-07-30T00:00:00"/>
    <n v="3528000"/>
    <s v="取得原価"/>
    <s v="車両台帳"/>
    <n v="1"/>
    <d v="2017-03-31T00:00:00"/>
    <n v="1"/>
    <s v="除売却額"/>
    <n v="0"/>
    <n v="0"/>
    <n v="0"/>
    <n v="0"/>
    <n v="0"/>
    <n v="0"/>
    <n v="0"/>
    <n v="1"/>
    <n v="1"/>
    <n v="0"/>
    <n v="0"/>
    <n v="0"/>
    <n v="0"/>
    <n v="0"/>
    <n v="0"/>
    <x v="65"/>
    <s v="OK"/>
    <s v="OK"/>
    <s v="一般会計"/>
    <m/>
    <n v="0"/>
    <n v="1"/>
    <n v="1"/>
    <s v="台"/>
    <m/>
    <m/>
    <x v="2"/>
    <n v="3527999"/>
    <s v="行政財産"/>
    <m/>
  </r>
  <r>
    <n v="90000919"/>
    <m/>
    <s v="宇土市新松原町159-1"/>
    <s v="北署"/>
    <s v="消防本部_x000a_総務課"/>
    <x v="6"/>
    <x v="1"/>
    <x v="2"/>
    <s v="査察車　熊本46ね343"/>
    <s v="一括"/>
    <m/>
    <n v="5"/>
    <d v="1997-07-24T00:00:00"/>
    <n v="1997"/>
    <d v="1997-07-24T00:00:00"/>
    <n v="11235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23499"/>
    <s v="行政財産"/>
    <m/>
  </r>
  <r>
    <n v="90000919"/>
    <m/>
    <s v="宇土市新松原町159-1"/>
    <s v="北署"/>
    <s v="消防本部_x000a_総務課"/>
    <x v="6"/>
    <x v="1"/>
    <x v="2"/>
    <s v="連絡車　熊本501す49-76"/>
    <s v="一括"/>
    <m/>
    <n v="5"/>
    <d v="2005-08-30T00:00:00"/>
    <n v="2005"/>
    <d v="2005-08-30T00:00:00"/>
    <n v="11130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12999"/>
    <s v="行政財産"/>
    <m/>
  </r>
  <r>
    <n v="90000919"/>
    <m/>
    <s v="宇土市新松原町159-1"/>
    <s v="北署"/>
    <s v="消防本部_x000a_総務課"/>
    <x v="6"/>
    <x v="1"/>
    <x v="2"/>
    <s v="連絡車　熊本51ろ26-30"/>
    <s v="一括"/>
    <m/>
    <n v="5"/>
    <d v="1996-06-20T00:00:00"/>
    <n v="1996"/>
    <d v="1996-06-20T00:00:00"/>
    <n v="220420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204199"/>
    <s v="行政財産"/>
    <m/>
  </r>
  <r>
    <n v="90000919"/>
    <m/>
    <s v="宇土市新松原町159-1"/>
    <s v="北署"/>
    <s v="消防本部_x000a_総務課"/>
    <x v="6"/>
    <x v="1"/>
    <x v="2"/>
    <s v="防火号　熊本400そ67-33"/>
    <s v="一括"/>
    <m/>
    <n v="5"/>
    <d v="2004-10-01T00:00:00"/>
    <n v="2004"/>
    <d v="2004-10-01T00:00:00"/>
    <n v="1817560"/>
    <s v="取得原価"/>
    <s v="車両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817559"/>
    <s v="行政財産"/>
    <m/>
  </r>
  <r>
    <n v="90000919"/>
    <m/>
    <s v="宇土市新松原町159-1"/>
    <s v="北署"/>
    <s v="消防本部_x000a_総務課"/>
    <x v="6"/>
    <x v="1"/>
    <x v="2"/>
    <s v="高規格救急車　熊本800さ47-27"/>
    <s v="一括"/>
    <m/>
    <n v="5"/>
    <d v="2002-04-01T00:00:00"/>
    <n v="2002"/>
    <d v="2002-04-01T00:00:00"/>
    <n v="29158500"/>
    <s v="取得原価"/>
    <s v="車両台帳"/>
    <n v="1"/>
    <d v="2017-03-31T00:00:00"/>
    <n v="1"/>
    <s v="除売却額"/>
    <n v="0"/>
    <n v="0"/>
    <n v="0"/>
    <n v="0"/>
    <n v="0"/>
    <n v="0"/>
    <n v="0"/>
    <n v="1"/>
    <n v="1"/>
    <n v="0"/>
    <n v="0"/>
    <n v="0"/>
    <n v="0"/>
    <n v="0"/>
    <n v="0"/>
    <x v="65"/>
    <s v="OK"/>
    <s v="OK"/>
    <s v="一般会計"/>
    <m/>
    <n v="0"/>
    <n v="1"/>
    <n v="1"/>
    <s v="台"/>
    <m/>
    <m/>
    <x v="2"/>
    <n v="29158499"/>
    <s v="行政財産"/>
    <m/>
  </r>
  <r>
    <n v="90000919"/>
    <m/>
    <s v="宇土市新松原町159-1"/>
    <s v="北消防署"/>
    <s v="消防本部_x000a_総務課"/>
    <x v="6"/>
    <x v="1"/>
    <x v="2"/>
    <s v="ボート"/>
    <s v="一括"/>
    <m/>
    <n v="5"/>
    <d v="2014-06-19T00:00:00"/>
    <n v="2014"/>
    <d v="2014-06-19T00:00:00"/>
    <n v="572400"/>
    <s v="取得原価"/>
    <s v="備品台帳"/>
    <n v="1"/>
    <m/>
    <n v="457920"/>
    <m/>
    <n v="0"/>
    <m/>
    <m/>
    <m/>
    <m/>
    <m/>
    <m/>
    <n v="114480"/>
    <m/>
    <m/>
    <m/>
    <m/>
    <m/>
    <n v="114480"/>
    <m/>
    <x v="340"/>
    <s v="OK"/>
    <s v="OK"/>
    <s v="一般会計"/>
    <m/>
    <m/>
    <m/>
    <n v="1"/>
    <s v="台"/>
    <m/>
    <m/>
    <x v="2"/>
    <n v="228960"/>
    <s v="行政財産"/>
    <m/>
  </r>
  <r>
    <n v="90000919"/>
    <m/>
    <s v="宇城市松橋町豊崎町1547-1"/>
    <s v="南消防署"/>
    <s v="消防本部_x000a_総務課"/>
    <x v="6"/>
    <x v="1"/>
    <x v="2"/>
    <s v="救助資機材"/>
    <s v="一括"/>
    <m/>
    <n v="5"/>
    <d v="1992-12-06T00:00:00"/>
    <n v="1992"/>
    <d v="1992-12-06T00:00:00"/>
    <n v="35895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589549"/>
    <s v="行政財産"/>
    <m/>
  </r>
  <r>
    <n v="90000919"/>
    <m/>
    <s v="宇土市新松原町159-1"/>
    <s v="北消防署"/>
    <s v="消防本部_x000a_総務課"/>
    <x v="6"/>
    <x v="1"/>
    <x v="2"/>
    <s v="救助資機材"/>
    <s v="一括"/>
    <m/>
    <n v="5"/>
    <d v="2000-12-25T00:00:00"/>
    <n v="2000"/>
    <d v="2000-12-25T00:00:00"/>
    <n v="789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788999"/>
    <s v="行政財産"/>
    <m/>
  </r>
  <r>
    <n v="90000919"/>
    <m/>
    <s v="宇土市上網町3651-1"/>
    <s v="網田分署"/>
    <s v="消防本部_x000a_総務課"/>
    <x v="6"/>
    <x v="1"/>
    <x v="2"/>
    <s v="救助用マルチカッター一式"/>
    <s v="一括"/>
    <m/>
    <n v="5"/>
    <d v="2002-04-01T00:00:00"/>
    <n v="2002"/>
    <d v="2002-04-01T00:00:00"/>
    <n v="904575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4574"/>
    <s v="行政財産"/>
    <m/>
  </r>
  <r>
    <n v="90000919"/>
    <m/>
    <s v="宇土市上網町3651-1"/>
    <s v="美里分署"/>
    <s v="消防本部_x000a_総務課"/>
    <x v="6"/>
    <x v="1"/>
    <x v="2"/>
    <s v="油圧救助器具"/>
    <s v="一括"/>
    <m/>
    <n v="5"/>
    <d v="2003-12-26T00:00:00"/>
    <n v="2003"/>
    <d v="2003-12-26T00:00:00"/>
    <n v="1158675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58674"/>
    <s v="行政財産"/>
    <m/>
  </r>
  <r>
    <n v="90000919"/>
    <m/>
    <s v="宇土市上網町3651-1"/>
    <s v="三角分署"/>
    <s v="消防本部_x000a_総務課"/>
    <x v="6"/>
    <x v="1"/>
    <x v="2"/>
    <s v="油圧救助器具"/>
    <s v="一括"/>
    <m/>
    <n v="5"/>
    <d v="2003-12-26T00:00:00"/>
    <n v="2003"/>
    <d v="2003-12-26T00:00:00"/>
    <n v="1158675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58674"/>
    <s v="行政財産"/>
    <m/>
  </r>
  <r>
    <n v="90000919"/>
    <m/>
    <s v="宇城市松橋町豊崎町1547-1"/>
    <s v="南消防署"/>
    <s v="消防本部_x000a_総務課"/>
    <x v="6"/>
    <x v="1"/>
    <x v="2"/>
    <s v="スプレッダー"/>
    <s v="一括"/>
    <m/>
    <n v="5"/>
    <d v="2011-10-04T00:00:00"/>
    <n v="2011"/>
    <d v="2011-10-04T00:00:00"/>
    <n v="1207500"/>
    <s v="取得原価"/>
    <s v="備品台帳"/>
    <n v="1"/>
    <m/>
    <n v="241500"/>
    <m/>
    <n v="0"/>
    <m/>
    <m/>
    <m/>
    <m/>
    <m/>
    <m/>
    <n v="241499"/>
    <m/>
    <m/>
    <m/>
    <m/>
    <m/>
    <n v="241499"/>
    <m/>
    <x v="2"/>
    <s v="OK"/>
    <s v="OK"/>
    <s v="一般会計"/>
    <m/>
    <m/>
    <m/>
    <n v="1"/>
    <s v="台"/>
    <m/>
    <m/>
    <x v="2"/>
    <n v="1207499"/>
    <s v="行政財産"/>
    <m/>
  </r>
  <r>
    <n v="90000919"/>
    <m/>
    <s v="宇土市新松原町159-1"/>
    <s v="北消防署"/>
    <s v="消防本部_x000a_総務課"/>
    <x v="6"/>
    <x v="1"/>
    <x v="2"/>
    <s v="らく車"/>
    <s v="一括"/>
    <m/>
    <n v="5"/>
    <d v="2012-11-29T00:00:00"/>
    <n v="2012"/>
    <d v="2012-11-29T00:00:00"/>
    <n v="1200000"/>
    <s v="取得原価"/>
    <s v="備品台帳"/>
    <n v="1"/>
    <m/>
    <n v="480000"/>
    <m/>
    <n v="0"/>
    <m/>
    <m/>
    <m/>
    <m/>
    <m/>
    <m/>
    <n v="240000"/>
    <m/>
    <m/>
    <m/>
    <m/>
    <m/>
    <n v="240000"/>
    <m/>
    <x v="341"/>
    <s v="OK"/>
    <s v="OK"/>
    <s v="一般会計"/>
    <m/>
    <m/>
    <m/>
    <n v="1"/>
    <s v="台"/>
    <m/>
    <m/>
    <x v="2"/>
    <n v="960000"/>
    <s v="行政財産"/>
    <m/>
  </r>
  <r>
    <n v="90000919"/>
    <m/>
    <s v="宇城市松橋町豊崎町1547-1"/>
    <s v="南消防署"/>
    <s v="消防本部_x000a_総務課"/>
    <x v="6"/>
    <x v="1"/>
    <x v="2"/>
    <s v="らく車"/>
    <s v="一括"/>
    <m/>
    <n v="5"/>
    <d v="2012-11-29T00:00:00"/>
    <n v="2012"/>
    <d v="2012-11-29T00:00:00"/>
    <n v="1200000"/>
    <s v="取得原価"/>
    <s v="備品台帳"/>
    <n v="1"/>
    <m/>
    <n v="480000"/>
    <m/>
    <n v="0"/>
    <m/>
    <m/>
    <m/>
    <m/>
    <m/>
    <m/>
    <n v="240000"/>
    <m/>
    <m/>
    <m/>
    <m/>
    <m/>
    <n v="240000"/>
    <m/>
    <x v="341"/>
    <s v="OK"/>
    <s v="OK"/>
    <s v="一般会計"/>
    <m/>
    <m/>
    <m/>
    <n v="1"/>
    <s v="台"/>
    <m/>
    <m/>
    <x v="2"/>
    <n v="960000"/>
    <s v="行政財産"/>
    <m/>
  </r>
  <r>
    <n v="90000919"/>
    <m/>
    <s v="宇土市新松原町159-1"/>
    <s v="予防課"/>
    <s v="消防本部_x000a_総務課"/>
    <x v="6"/>
    <x v="1"/>
    <x v="2"/>
    <s v="ポータブルCAFS"/>
    <s v="一括"/>
    <m/>
    <n v="6"/>
    <d v="2005-12-01T00:00:00"/>
    <n v="2005"/>
    <d v="2005-12-01T00:00:00"/>
    <n v="11161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16149"/>
    <s v="行政財産"/>
    <m/>
  </r>
  <r>
    <n v="90000919"/>
    <m/>
    <s v="宇城市松橋町豊崎町1547-1"/>
    <s v="南消防署"/>
    <s v="消防本部_x000a_総務課"/>
    <x v="6"/>
    <x v="1"/>
    <x v="2"/>
    <s v="ＡＣＬＳトレーナー"/>
    <s v="一括"/>
    <m/>
    <n v="6"/>
    <d v="1996-07-25T00:00:00"/>
    <n v="1996"/>
    <d v="1996-07-25T00:00:00"/>
    <n v="4223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4222999"/>
    <s v="行政財産"/>
    <m/>
  </r>
  <r>
    <n v="90000919"/>
    <m/>
    <s v="宇土市新松原町159-1"/>
    <s v="北消防署"/>
    <s v="消防本部_x000a_総務課"/>
    <x v="6"/>
    <x v="1"/>
    <x v="2"/>
    <s v="ハンドヘルドCO2モニタカプノチェックⅡ"/>
    <s v="一括"/>
    <m/>
    <n v="6"/>
    <d v="2015-08-19T00:00:00"/>
    <n v="2015"/>
    <d v="2015-08-19T00:00:00"/>
    <n v="510408"/>
    <s v="取得原価"/>
    <s v="備品台帳"/>
    <n v="1"/>
    <m/>
    <n v="510408"/>
    <m/>
    <n v="0"/>
    <m/>
    <m/>
    <m/>
    <m/>
    <m/>
    <m/>
    <n v="85238"/>
    <m/>
    <m/>
    <m/>
    <m/>
    <m/>
    <n v="85238"/>
    <m/>
    <x v="342"/>
    <s v="OK"/>
    <s v="OK"/>
    <s v="一般会計"/>
    <m/>
    <m/>
    <m/>
    <n v="1"/>
    <s v="台"/>
    <m/>
    <m/>
    <x v="2"/>
    <n v="85238"/>
    <s v="行政財産"/>
    <m/>
  </r>
  <r>
    <n v="90000919"/>
    <m/>
    <s v="宇城市豊野町山崎385-1"/>
    <s v="豊野分署"/>
    <s v="消防本部_x000a_総務課"/>
    <x v="6"/>
    <x v="1"/>
    <x v="2"/>
    <s v="患者監視モニター"/>
    <s v="一括"/>
    <m/>
    <n v="6"/>
    <d v="2004-01-06T00:00:00"/>
    <n v="2003"/>
    <d v="2004-01-06T00:00:00"/>
    <n v="21430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143049"/>
    <s v="行政財産"/>
    <m/>
  </r>
  <r>
    <n v="90000919"/>
    <m/>
    <s v="宇城市松橋町豊崎町1547-1"/>
    <s v="南消防署"/>
    <s v="消防本部_x000a_総務課"/>
    <x v="6"/>
    <x v="1"/>
    <x v="2"/>
    <s v="患者監視モニター"/>
    <s v="一括"/>
    <m/>
    <n v="6"/>
    <d v="1997-03-31T00:00:00"/>
    <n v="1996"/>
    <d v="1997-03-31T00:00:00"/>
    <n v="2190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189999"/>
    <s v="行政財産"/>
    <m/>
  </r>
  <r>
    <n v="90000919"/>
    <m/>
    <s v="宇城市松橋町豊崎町1547-1"/>
    <s v="南消防署"/>
    <s v="消防本部_x000a_総務課"/>
    <x v="6"/>
    <x v="1"/>
    <x v="2"/>
    <s v="自動体外式除細動器"/>
    <s v="一括"/>
    <m/>
    <n v="5"/>
    <d v="2008-03-26T00:00:00"/>
    <n v="2007"/>
    <d v="2008-03-26T00:00:00"/>
    <n v="23506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350599"/>
    <s v="行政財産"/>
    <m/>
  </r>
  <r>
    <n v="90000919"/>
    <m/>
    <s v="宇土市新松原町159-1"/>
    <s v="北消防署"/>
    <s v="消防本部_x000a_総務課"/>
    <x v="6"/>
    <x v="1"/>
    <x v="2"/>
    <s v="自動体外式除細動器"/>
    <s v="一括"/>
    <m/>
    <n v="5"/>
    <d v="2011-10-13T00:00:00"/>
    <n v="2011"/>
    <d v="2011-10-13T00:00:00"/>
    <n v="3192000"/>
    <s v="取得原価"/>
    <s v="備品台帳"/>
    <n v="1"/>
    <m/>
    <n v="638400"/>
    <m/>
    <n v="0"/>
    <m/>
    <m/>
    <m/>
    <m/>
    <m/>
    <m/>
    <n v="638399"/>
    <m/>
    <m/>
    <m/>
    <m/>
    <m/>
    <n v="638399"/>
    <m/>
    <x v="2"/>
    <s v="OK"/>
    <s v="OK"/>
    <s v="一般会計"/>
    <m/>
    <m/>
    <m/>
    <n v="1"/>
    <s v="台"/>
    <m/>
    <m/>
    <x v="2"/>
    <n v="3191999"/>
    <s v="行政財産"/>
    <m/>
  </r>
  <r>
    <n v="90000919"/>
    <m/>
    <s v="宇城市豊野町山崎385-1"/>
    <s v="豊野分署"/>
    <s v="消防本部_x000a_総務課"/>
    <x v="6"/>
    <x v="1"/>
    <x v="2"/>
    <s v="自動体外式除細動器"/>
    <s v="一括"/>
    <m/>
    <n v="5"/>
    <d v="2013-03-12T00:00:00"/>
    <n v="2012"/>
    <d v="2013-03-12T00:00:00"/>
    <n v="2835000"/>
    <s v="取得原価"/>
    <s v="備品台帳"/>
    <n v="1"/>
    <m/>
    <n v="1134000"/>
    <m/>
    <n v="0"/>
    <m/>
    <m/>
    <m/>
    <m/>
    <m/>
    <m/>
    <n v="567000"/>
    <m/>
    <m/>
    <m/>
    <m/>
    <m/>
    <n v="567000"/>
    <m/>
    <x v="343"/>
    <s v="OK"/>
    <s v="OK"/>
    <s v="一般会計"/>
    <m/>
    <m/>
    <m/>
    <n v="1"/>
    <s v="台"/>
    <m/>
    <m/>
    <x v="2"/>
    <n v="2268000"/>
    <s v="行政財産"/>
    <m/>
  </r>
  <r>
    <n v="90000919"/>
    <m/>
    <s v="宇土市上網町3651-1"/>
    <s v="三角分署"/>
    <s v="消防本部_x000a_総務課"/>
    <x v="6"/>
    <x v="1"/>
    <x v="2"/>
    <s v="クーラー"/>
    <s v="一括"/>
    <m/>
    <n v="6"/>
    <d v="2011-12-28T00:00:00"/>
    <n v="2011"/>
    <d v="2011-12-28T00:00:00"/>
    <n v="514500"/>
    <s v="取得原価"/>
    <s v="備品台帳"/>
    <n v="1"/>
    <m/>
    <n v="170816"/>
    <m/>
    <n v="0"/>
    <m/>
    <m/>
    <m/>
    <m/>
    <m/>
    <m/>
    <n v="85921"/>
    <m/>
    <m/>
    <m/>
    <m/>
    <m/>
    <n v="85921"/>
    <m/>
    <x v="344"/>
    <s v="OK"/>
    <s v="OK"/>
    <s v="一般会計"/>
    <m/>
    <m/>
    <m/>
    <n v="1"/>
    <s v="台"/>
    <m/>
    <m/>
    <x v="2"/>
    <n v="429605"/>
    <s v="行政財産"/>
    <m/>
  </r>
  <r>
    <n v="90000919"/>
    <m/>
    <s v="宇土市新松原町159-1"/>
    <s v="北消防署"/>
    <s v="消防本部_x000a_総務課"/>
    <x v="6"/>
    <x v="1"/>
    <x v="2"/>
    <s v="クーラー"/>
    <s v="一括"/>
    <m/>
    <n v="6"/>
    <d v="2012-08-24T00:00:00"/>
    <n v="2012"/>
    <d v="2012-08-24T00:00:00"/>
    <n v="595350"/>
    <s v="取得原価"/>
    <s v="備品台帳"/>
    <n v="1"/>
    <m/>
    <n v="297081"/>
    <m/>
    <n v="0"/>
    <m/>
    <m/>
    <m/>
    <m/>
    <m/>
    <m/>
    <n v="99423"/>
    <m/>
    <m/>
    <m/>
    <m/>
    <m/>
    <n v="99423"/>
    <m/>
    <x v="345"/>
    <s v="OK"/>
    <s v="OK"/>
    <s v="一般会計"/>
    <m/>
    <m/>
    <m/>
    <n v="1"/>
    <s v="台"/>
    <m/>
    <m/>
    <x v="2"/>
    <n v="397692"/>
    <s v="行政財産"/>
    <m/>
  </r>
  <r>
    <n v="90000919"/>
    <m/>
    <s v="宇土市新松原町159-1"/>
    <s v="本部"/>
    <s v="消防本部_x000a_総務課"/>
    <x v="6"/>
    <x v="1"/>
    <x v="2"/>
    <s v="クーラー"/>
    <s v="一括"/>
    <m/>
    <n v="6"/>
    <d v="2013-11-28T00:00:00"/>
    <n v="2013"/>
    <d v="2013-11-28T00:00:00"/>
    <n v="508000"/>
    <s v="取得原価"/>
    <s v="備品台帳"/>
    <n v="1"/>
    <m/>
    <n v="338328"/>
    <m/>
    <n v="0"/>
    <m/>
    <m/>
    <m/>
    <m/>
    <m/>
    <m/>
    <n v="84836"/>
    <m/>
    <m/>
    <m/>
    <m/>
    <m/>
    <n v="84836"/>
    <m/>
    <x v="346"/>
    <s v="OK"/>
    <s v="OK"/>
    <s v="一般会計"/>
    <m/>
    <m/>
    <m/>
    <n v="1"/>
    <s v="台"/>
    <m/>
    <m/>
    <x v="2"/>
    <n v="254508"/>
    <s v="行政財産"/>
    <m/>
  </r>
  <r>
    <n v="90000919"/>
    <m/>
    <s v="宇城市豊野町山崎385-1"/>
    <s v="豊野分署"/>
    <s v="消防本部_x000a_総務課"/>
    <x v="6"/>
    <x v="1"/>
    <x v="2"/>
    <s v="クーラー(事務所)"/>
    <s v="一括"/>
    <m/>
    <n v="6"/>
    <d v="2014-09-30T00:00:00"/>
    <n v="2014"/>
    <d v="2014-09-30T00:00:00"/>
    <n v="600000"/>
    <s v="取得原価"/>
    <s v="備品台帳"/>
    <n v="1"/>
    <m/>
    <n v="499800"/>
    <m/>
    <n v="0"/>
    <m/>
    <m/>
    <m/>
    <m/>
    <m/>
    <m/>
    <n v="100200"/>
    <m/>
    <m/>
    <m/>
    <m/>
    <m/>
    <n v="100200"/>
    <m/>
    <x v="347"/>
    <s v="OK"/>
    <s v="OK"/>
    <s v="一般会計"/>
    <m/>
    <m/>
    <m/>
    <n v="1"/>
    <s v="台"/>
    <m/>
    <m/>
    <x v="2"/>
    <n v="200400"/>
    <s v="行政財産"/>
    <m/>
  </r>
  <r>
    <n v="90000919"/>
    <m/>
    <s v="宇土市新松原町159-1"/>
    <s v="本部"/>
    <s v="消防本部_x000a_総務課"/>
    <x v="6"/>
    <x v="1"/>
    <x v="2"/>
    <s v="映写機"/>
    <s v="一括"/>
    <m/>
    <n v="5"/>
    <d v="1993-09-30T00:00:00"/>
    <n v="1993"/>
    <d v="1993-09-30T00:00:00"/>
    <n v="577999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577998"/>
    <s v="行政財産"/>
    <m/>
  </r>
  <r>
    <n v="90000919"/>
    <m/>
    <s v="宇城市松橋町豊崎町1547-1"/>
    <s v="南消防署"/>
    <s v="消防本部_x000a_総務課"/>
    <x v="6"/>
    <x v="1"/>
    <x v="2"/>
    <s v="有毒ガス判定キット"/>
    <s v="一括"/>
    <m/>
    <n v="5"/>
    <d v="2004-03-13T00:00:00"/>
    <n v="2003"/>
    <d v="2004-03-13T00:00:00"/>
    <n v="7024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702449"/>
    <s v="行政財産"/>
    <m/>
  </r>
  <r>
    <n v="90000919"/>
    <m/>
    <s v="宇土市新松原町159-1"/>
    <s v="本部"/>
    <s v="消防本部_x000a_総務課"/>
    <x v="6"/>
    <x v="1"/>
    <x v="2"/>
    <s v="エアーテント"/>
    <s v="一括"/>
    <m/>
    <n v="8"/>
    <d v="1997-12-19T00:00:00"/>
    <n v="1997"/>
    <d v="1997-12-19T00:00:00"/>
    <n v="203700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036999"/>
    <s v="行政財産"/>
    <m/>
  </r>
  <r>
    <n v="90000919"/>
    <m/>
    <s v="宇城市松橋町豊崎町1547-1"/>
    <s v="南消防署"/>
    <s v="消防本部_x000a_総務課"/>
    <x v="6"/>
    <x v="1"/>
    <x v="2"/>
    <s v="放射能防護消火服"/>
    <s v="一括"/>
    <m/>
    <n v="8"/>
    <d v="2012-02-06T00:00:00"/>
    <n v="2011"/>
    <d v="2012-02-06T00:00:00"/>
    <n v="2835000"/>
    <s v="取得原価"/>
    <s v="備品台帳"/>
    <n v="1"/>
    <m/>
    <n v="1417500"/>
    <m/>
    <n v="0"/>
    <m/>
    <m/>
    <m/>
    <m/>
    <m/>
    <m/>
    <n v="354375"/>
    <m/>
    <m/>
    <m/>
    <m/>
    <m/>
    <n v="354375"/>
    <m/>
    <x v="348"/>
    <s v="OK"/>
    <s v="OK"/>
    <s v="一般会計"/>
    <m/>
    <m/>
    <m/>
    <n v="1"/>
    <s v="台"/>
    <m/>
    <m/>
    <x v="2"/>
    <n v="1771875"/>
    <s v="行政財産"/>
    <m/>
  </r>
  <r>
    <n v="90000919"/>
    <m/>
    <s v="宇城市松橋町豊崎町1547-1"/>
    <s v="南消防署"/>
    <s v="消防本部_x000a_総務課"/>
    <x v="6"/>
    <x v="1"/>
    <x v="2"/>
    <s v="ボート"/>
    <s v="一括"/>
    <m/>
    <n v="5"/>
    <d v="2006-12-20T00:00:00"/>
    <n v="2006"/>
    <d v="2006-12-20T00:00:00"/>
    <n v="1139250"/>
    <s v="取得原価"/>
    <s v="備品台帳"/>
    <n v="1"/>
    <m/>
    <n v="1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39249"/>
    <s v="行政財産"/>
    <m/>
  </r>
  <r>
    <n v="90000919"/>
    <m/>
    <s v="宇土市新松原町159-1"/>
    <s v="北消防署"/>
    <s v="消防本部_x000a_総務課"/>
    <x v="6"/>
    <x v="1"/>
    <x v="2"/>
    <s v="カプノチェックⅡ"/>
    <s v="一括"/>
    <m/>
    <n v="6"/>
    <d v="2015-04-01T00:00:00"/>
    <n v="2015"/>
    <d v="2015-04-01T00:00:00"/>
    <n v="510408"/>
    <s v="取得原価"/>
    <s v="歳出予算書"/>
    <n v="1"/>
    <m/>
    <n v="510408"/>
    <m/>
    <n v="0"/>
    <m/>
    <m/>
    <m/>
    <m/>
    <m/>
    <m/>
    <n v="85238"/>
    <m/>
    <m/>
    <m/>
    <m/>
    <m/>
    <n v="85238"/>
    <m/>
    <x v="342"/>
    <s v="OK"/>
    <s v="OK"/>
    <s v="一般会計"/>
    <m/>
    <m/>
    <m/>
    <n v="1"/>
    <s v="台"/>
    <m/>
    <m/>
    <x v="2"/>
    <n v="85238"/>
    <s v="行政財産"/>
    <m/>
  </r>
  <r>
    <n v="8"/>
    <m/>
    <s v="宇土市新松原町159-1"/>
    <s v="本部"/>
    <s v="消防本部_x000a_総務課"/>
    <x v="6"/>
    <x v="1"/>
    <x v="2"/>
    <s v="エアテント（緊急消防援助隊用）"/>
    <s v="一括"/>
    <m/>
    <n v="8"/>
    <d v="2016-11-24T00:00:00"/>
    <n v="2016"/>
    <d v="2016-11-24T00:00:00"/>
    <n v="6467040"/>
    <s v="取得原価"/>
    <s v="契約書等"/>
    <n v="1"/>
    <d v="2017-03-31T00:00:00"/>
    <n v="0"/>
    <s v="有償取得額"/>
    <n v="6467040"/>
    <n v="6467040"/>
    <n v="0"/>
    <n v="0"/>
    <n v="0"/>
    <n v="0"/>
    <n v="0"/>
    <n v="0"/>
    <n v="0"/>
    <n v="0"/>
    <n v="0"/>
    <n v="0"/>
    <n v="0"/>
    <n v="0"/>
    <n v="0"/>
    <x v="349"/>
    <s v="OK"/>
    <s v="新規"/>
    <s v="一般会計"/>
    <s v="30-05010101"/>
    <n v="0"/>
    <n v="0"/>
    <n v="1"/>
    <s v="台"/>
    <m/>
    <m/>
    <x v="2"/>
    <n v="0"/>
    <s v="行政財産"/>
    <m/>
  </r>
  <r>
    <n v="9"/>
    <m/>
    <s v="宇土市新松原町159-1"/>
    <s v="本部"/>
    <s v="消防本部_x000a_総務課"/>
    <x v="6"/>
    <x v="1"/>
    <x v="2"/>
    <s v="消防本部 指令車701 （熊本88-せ-・701）"/>
    <s v="一括"/>
    <m/>
    <n v="5"/>
    <d v="2017-03-31T00:00:00"/>
    <n v="2016"/>
    <d v="2017-03-31T00:00:00"/>
    <n v="5502770"/>
    <s v="取得原価"/>
    <s v="契約書等"/>
    <n v="1"/>
    <d v="2017-03-31T00:00:00"/>
    <n v="0"/>
    <s v="有償取得額"/>
    <n v="5502770"/>
    <n v="5502770"/>
    <n v="0"/>
    <n v="0"/>
    <n v="0"/>
    <n v="0"/>
    <n v="0"/>
    <n v="0"/>
    <n v="0"/>
    <n v="0"/>
    <n v="0"/>
    <n v="0"/>
    <n v="0"/>
    <n v="0"/>
    <n v="0"/>
    <x v="350"/>
    <s v="OK"/>
    <s v="新規"/>
    <s v="一般会計"/>
    <s v="30-05010201"/>
    <n v="0"/>
    <n v="0"/>
    <n v="1"/>
    <s v="台"/>
    <m/>
    <m/>
    <x v="2"/>
    <n v="0"/>
    <s v="行政財産"/>
    <m/>
  </r>
  <r>
    <n v="10"/>
    <m/>
    <s v="宇城市松橋町豊崎町1547-1"/>
    <s v="南消防署"/>
    <s v="消防本部_x000a_総務課"/>
    <x v="6"/>
    <x v="1"/>
    <x v="2"/>
    <s v="南消防署 指令車301 （熊本88-に-・301）"/>
    <s v="一括"/>
    <m/>
    <n v="5"/>
    <d v="2017-03-31T00:00:00"/>
    <n v="2016"/>
    <d v="2017-03-31T00:00:00"/>
    <n v="4029070"/>
    <s v="取得原価"/>
    <s v="契約書等"/>
    <n v="1"/>
    <d v="2017-03-31T00:00:00"/>
    <n v="0"/>
    <s v="有償取得額"/>
    <n v="4029070"/>
    <n v="4029070"/>
    <n v="0"/>
    <n v="0"/>
    <n v="0"/>
    <n v="0"/>
    <n v="0"/>
    <n v="0"/>
    <n v="0"/>
    <n v="0"/>
    <n v="0"/>
    <n v="0"/>
    <n v="0"/>
    <n v="0"/>
    <n v="0"/>
    <x v="351"/>
    <s v="OK"/>
    <s v="新規"/>
    <s v="一般会計"/>
    <s v="30-05010201"/>
    <n v="0"/>
    <n v="0"/>
    <n v="1"/>
    <s v="台"/>
    <m/>
    <m/>
    <x v="2"/>
    <n v="0"/>
    <s v="行政財産"/>
    <m/>
  </r>
  <r>
    <n v="11"/>
    <m/>
    <s v="宇城市松橋町豊崎町1547-1"/>
    <s v="南消防署"/>
    <s v="消防本部_x000a_総務課"/>
    <x v="6"/>
    <x v="1"/>
    <x v="2"/>
    <s v="高規格救急自動車305 （熊本800す・903）"/>
    <s v="一括"/>
    <m/>
    <n v="5"/>
    <d v="2017-03-31T00:00:00"/>
    <n v="2016"/>
    <d v="2017-03-31T00:00:00"/>
    <n v="26855121"/>
    <s v="取得原価"/>
    <s v="契約書等"/>
    <n v="1"/>
    <d v="2017-03-31T00:00:00"/>
    <n v="0"/>
    <s v="有償取得額"/>
    <n v="26855121"/>
    <n v="26855121"/>
    <n v="0"/>
    <n v="0"/>
    <n v="0"/>
    <n v="0"/>
    <n v="0"/>
    <n v="0"/>
    <n v="0"/>
    <n v="0"/>
    <n v="0"/>
    <n v="0"/>
    <n v="0"/>
    <n v="0"/>
    <n v="0"/>
    <x v="352"/>
    <s v="OK"/>
    <s v="新規"/>
    <s v="一般会計"/>
    <s v="30-05010201"/>
    <n v="0"/>
    <n v="0"/>
    <n v="1"/>
    <s v="台"/>
    <m/>
    <m/>
    <x v="2"/>
    <n v="0"/>
    <s v="行政財産"/>
    <m/>
  </r>
  <r>
    <n v="12"/>
    <m/>
    <s v="宇土市上網町3651-1"/>
    <s v="美里分署"/>
    <s v="消防本部_x000a_総務課"/>
    <x v="6"/>
    <x v="1"/>
    <x v="2"/>
    <s v="高規格救急自動車205 （熊本800せ・890）"/>
    <s v="一括"/>
    <m/>
    <n v="5"/>
    <d v="2017-03-31T00:00:00"/>
    <n v="2016"/>
    <d v="2017-03-31T00:00:00"/>
    <n v="26855121"/>
    <s v="取得原価"/>
    <s v="契約書等"/>
    <n v="1"/>
    <d v="2017-03-31T00:00:00"/>
    <n v="0"/>
    <s v="有償取得額"/>
    <n v="26855121"/>
    <n v="26855121"/>
    <n v="0"/>
    <n v="0"/>
    <n v="0"/>
    <n v="0"/>
    <n v="0"/>
    <n v="0"/>
    <n v="0"/>
    <n v="0"/>
    <n v="0"/>
    <n v="0"/>
    <n v="0"/>
    <n v="0"/>
    <n v="0"/>
    <x v="352"/>
    <s v="OK"/>
    <s v="新規"/>
    <s v="一般会計"/>
    <s v="30-05010201"/>
    <n v="0"/>
    <n v="0"/>
    <n v="1"/>
    <s v="台"/>
    <m/>
    <m/>
    <x v="2"/>
    <n v="0"/>
    <s v="行政財産"/>
    <m/>
  </r>
  <r>
    <n v="13"/>
    <n v="1"/>
    <s v="宇城市松橋町豊崎町1547-1"/>
    <s v="南消防署"/>
    <s v="消防本部_x000a_総務課"/>
    <x v="6"/>
    <x v="0"/>
    <x v="5"/>
    <s v="太陽光発電蓄電システム設置工事設計業務委託料"/>
    <s v="一括"/>
    <m/>
    <n v="0"/>
    <d v="2017-03-31T00:00:00"/>
    <n v="2016"/>
    <d v="2017-03-31T00:00:00"/>
    <n v="1749600"/>
    <s v="取得原価"/>
    <s v="契約書等"/>
    <n v="1"/>
    <d v="2017-03-31T00:00:00"/>
    <n v="0"/>
    <s v="有償取得額"/>
    <n v="1749600"/>
    <n v="1749600"/>
    <n v="0"/>
    <n v="0"/>
    <n v="0"/>
    <n v="0"/>
    <n v="0"/>
    <n v="1749600"/>
    <n v="0"/>
    <n v="0"/>
    <n v="0"/>
    <n v="0"/>
    <n v="1749600"/>
    <n v="0"/>
    <n v="0"/>
    <x v="65"/>
    <s v="OK"/>
    <s v="新規"/>
    <s v="一般会計"/>
    <s v="30-05010201"/>
    <n v="0"/>
    <n v="1"/>
    <n v="1"/>
    <s v="式"/>
    <m/>
    <m/>
    <x v="2"/>
    <n v="0"/>
    <s v="行政財産"/>
    <m/>
  </r>
  <r>
    <n v="13"/>
    <n v="2"/>
    <s v="宇城市松橋町豊崎町1547-1"/>
    <s v="南消防署"/>
    <s v="消防本部_x000a_総務課"/>
    <x v="6"/>
    <x v="0"/>
    <x v="5"/>
    <s v="太陽光発電蓄電システム設置工事施工監理業務委託料"/>
    <s v="一括"/>
    <m/>
    <n v="0"/>
    <d v="2017-03-31T00:00:00"/>
    <n v="2016"/>
    <d v="2017-03-31T00:00:00"/>
    <n v="1058400"/>
    <s v="取得原価"/>
    <s v="契約書等"/>
    <n v="1"/>
    <d v="2017-03-31T00:00:00"/>
    <n v="0"/>
    <s v="有償取得額"/>
    <n v="1058400"/>
    <n v="1058400"/>
    <n v="0"/>
    <n v="0"/>
    <n v="0"/>
    <n v="0"/>
    <n v="0"/>
    <n v="1058400"/>
    <n v="0"/>
    <n v="0"/>
    <n v="0"/>
    <n v="0"/>
    <n v="1058400"/>
    <n v="0"/>
    <n v="0"/>
    <x v="65"/>
    <s v="OK"/>
    <s v="新規"/>
    <s v="一般会計"/>
    <s v="30-05010201"/>
    <n v="0"/>
    <n v="1"/>
    <n v="1"/>
    <s v="式"/>
    <m/>
    <m/>
    <x v="2"/>
    <n v="0"/>
    <s v="行政財産"/>
    <m/>
  </r>
  <r>
    <n v="13"/>
    <n v="3"/>
    <s v="宇城市松橋町豊崎町1547-1"/>
    <s v="南消防署"/>
    <s v="消防本部_x000a_総務課"/>
    <x v="6"/>
    <x v="0"/>
    <x v="5"/>
    <s v="太陽光発電蓄電システム設置工事"/>
    <s v="一括"/>
    <m/>
    <n v="0"/>
    <d v="2017-03-31T00:00:00"/>
    <n v="2016"/>
    <d v="2017-03-31T00:00:00"/>
    <n v="17496000"/>
    <s v="取得原価"/>
    <s v="契約書等"/>
    <n v="1"/>
    <d v="2017-03-31T00:00:00"/>
    <n v="0"/>
    <s v="有償取得額"/>
    <n v="17496000"/>
    <n v="17496000"/>
    <n v="0"/>
    <n v="0"/>
    <n v="0"/>
    <n v="0"/>
    <n v="0"/>
    <n v="17496000"/>
    <n v="0"/>
    <n v="0"/>
    <n v="0"/>
    <n v="0"/>
    <n v="17496000"/>
    <n v="0"/>
    <n v="0"/>
    <x v="65"/>
    <s v="OK"/>
    <s v="新規"/>
    <s v="一般会計"/>
    <s v="30-05010201"/>
    <n v="0"/>
    <n v="1"/>
    <n v="1"/>
    <s v="式"/>
    <m/>
    <m/>
    <x v="2"/>
    <n v="0"/>
    <s v="行政財産"/>
    <m/>
  </r>
  <r>
    <n v="14"/>
    <m/>
    <s v="宇城市松橋町豊崎町1547-1"/>
    <s v="南消防署"/>
    <s v="消防本部_x000a_総務課"/>
    <x v="6"/>
    <x v="0"/>
    <x v="0"/>
    <s v="太陽光発電蓄電システム"/>
    <s v="一括"/>
    <m/>
    <n v="17"/>
    <d v="2017-03-31T00:00:00"/>
    <n v="2016"/>
    <d v="2017-03-31T00:00:00"/>
    <n v="20304000"/>
    <m/>
    <s v="建仮本勘定振替表"/>
    <n v="1"/>
    <d v="2017-03-31T00:00:00"/>
    <n v="0"/>
    <s v="振替増額"/>
    <n v="20304000"/>
    <n v="0"/>
    <n v="0"/>
    <n v="0"/>
    <n v="0"/>
    <n v="20304000"/>
    <n v="0"/>
    <n v="0"/>
    <n v="0"/>
    <n v="0"/>
    <n v="0"/>
    <n v="0"/>
    <n v="0"/>
    <n v="0"/>
    <n v="0"/>
    <x v="353"/>
    <s v="OK"/>
    <s v="新規"/>
    <s v="一般会計"/>
    <m/>
    <m/>
    <m/>
    <n v="1"/>
    <s v="式"/>
    <m/>
    <m/>
    <x v="2"/>
    <n v="0"/>
    <s v="行政財産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16">
  <r>
    <s v="OK"/>
    <s v="OK"/>
    <s v="一般会計"/>
    <m/>
    <m/>
    <m/>
    <n v="549.27"/>
    <s v="㎡"/>
    <n v="2"/>
    <m/>
    <s v="総務"/>
    <n v="67318200"/>
    <s v="行政財産"/>
    <n v="12001"/>
    <m/>
  </r>
  <r>
    <s v="OK"/>
    <s v="OK"/>
    <s v="一般会計"/>
    <m/>
    <m/>
    <m/>
    <n v="1"/>
    <s v="式"/>
    <m/>
    <m/>
    <s v="総務"/>
    <n v="5614624"/>
    <s v="行政財産"/>
    <m/>
    <s v="外構工事含む"/>
  </r>
  <r>
    <s v="OK"/>
    <s v="OK"/>
    <s v="一般会計"/>
    <m/>
    <m/>
    <m/>
    <n v="1"/>
    <s v="式"/>
    <m/>
    <m/>
    <s v="総務"/>
    <n v="6821393"/>
    <s v="行政財産"/>
    <m/>
    <m/>
  </r>
  <r>
    <s v="OK"/>
    <s v="OK"/>
    <s v="一般会計"/>
    <m/>
    <m/>
    <m/>
    <n v="1"/>
    <s v="式"/>
    <m/>
    <m/>
    <s v="総務"/>
    <n v="10710970"/>
    <s v="行政財産"/>
    <m/>
    <m/>
  </r>
  <r>
    <s v="OK"/>
    <s v="OK"/>
    <s v="一般会計"/>
    <m/>
    <m/>
    <m/>
    <n v="1"/>
    <s v="箇所"/>
    <m/>
    <m/>
    <s v="総務"/>
    <n v="0"/>
    <s v="行政財産"/>
    <m/>
    <m/>
  </r>
  <r>
    <s v="OK"/>
    <s v="OK"/>
    <s v="一般会計"/>
    <m/>
    <n v="1"/>
    <n v="1"/>
    <n v="1"/>
    <s v="台"/>
    <m/>
    <m/>
    <s v="総務"/>
    <n v="1467285"/>
    <s v="行政財産"/>
    <m/>
    <s v="Ｈ29.10.25に売却"/>
  </r>
  <r>
    <s v="OK"/>
    <s v="OK"/>
    <s v="一般会計"/>
    <m/>
    <m/>
    <m/>
    <n v="1"/>
    <s v="台"/>
    <m/>
    <m/>
    <s v="総務"/>
    <n v="858611"/>
    <s v="行政財産"/>
    <m/>
    <m/>
  </r>
  <r>
    <s v="OK"/>
    <s v="OK"/>
    <s v="一般会計"/>
    <m/>
    <m/>
    <m/>
    <n v="1"/>
    <s v="台"/>
    <m/>
    <m/>
    <s v="総務"/>
    <n v="455464"/>
    <s v="行政財産"/>
    <m/>
    <m/>
  </r>
  <r>
    <s v="OK"/>
    <s v="新規"/>
    <s v="一般会計"/>
    <s v="30-02010201"/>
    <n v="0"/>
    <n v="0"/>
    <n v="1"/>
    <s v="台"/>
    <m/>
    <m/>
    <s v="総務"/>
    <n v="0"/>
    <s v="行政財産"/>
    <m/>
    <m/>
  </r>
  <r>
    <s v="OK"/>
    <s v="OK"/>
    <s v="一般会計"/>
    <m/>
    <m/>
    <m/>
    <n v="663"/>
    <s v="㎡"/>
    <m/>
    <s v="宅地"/>
    <s v="総務"/>
    <n v="0"/>
    <s v="行政財産"/>
    <n v="11001"/>
    <m/>
  </r>
  <r>
    <s v="OK"/>
    <s v="OK"/>
    <s v="一般会計"/>
    <m/>
    <m/>
    <m/>
    <n v="983.03"/>
    <s v="㎡"/>
    <m/>
    <s v="宅地"/>
    <s v="総務"/>
    <n v="0"/>
    <s v="行政財産"/>
    <n v="11002"/>
    <m/>
  </r>
  <r>
    <s v="OK"/>
    <s v="OK"/>
    <s v="一般会計"/>
    <m/>
    <m/>
    <m/>
    <n v="2224.4299999999998"/>
    <s v="㎡"/>
    <n v="1"/>
    <m/>
    <s v="環境衛生"/>
    <n v="64606640"/>
    <s v="行政財産"/>
    <m/>
    <m/>
  </r>
  <r>
    <s v="OK"/>
    <s v="OK"/>
    <s v="一般会計"/>
    <m/>
    <m/>
    <m/>
    <n v="126.1"/>
    <s v="㎡"/>
    <n v="1"/>
    <m/>
    <s v="環境衛生"/>
    <n v="3419892"/>
    <s v="行政財産"/>
    <m/>
    <m/>
  </r>
  <r>
    <s v="OK"/>
    <s v="OK"/>
    <s v="一般会計"/>
    <m/>
    <m/>
    <m/>
    <n v="2"/>
    <s v="系列"/>
    <m/>
    <m/>
    <s v="環境衛生"/>
    <n v="1370676"/>
    <s v="行政財産"/>
    <m/>
    <m/>
  </r>
  <r>
    <s v="OK"/>
    <s v="OK"/>
    <s v="一般会計"/>
    <m/>
    <m/>
    <m/>
    <n v="2"/>
    <s v="基"/>
    <m/>
    <m/>
    <s v="環境衛生"/>
    <n v="881148"/>
    <s v="行政財産"/>
    <m/>
    <s v="短煙突"/>
  </r>
  <r>
    <s v="OK"/>
    <s v="OK"/>
    <s v="一般会計"/>
    <m/>
    <m/>
    <m/>
    <n v="1"/>
    <s v="式"/>
    <m/>
    <m/>
    <s v="環境衛生"/>
    <n v="3503622"/>
    <s v="行政財産"/>
    <m/>
    <m/>
  </r>
  <r>
    <s v="OK"/>
    <s v="OK"/>
    <s v="一般会計"/>
    <m/>
    <m/>
    <m/>
    <n v="1"/>
    <s v="面"/>
    <m/>
    <m/>
    <s v="環境衛生"/>
    <n v="553021"/>
    <s v="行政財産"/>
    <m/>
    <m/>
  </r>
  <r>
    <s v="OK"/>
    <s v="OK"/>
    <s v="一般会計"/>
    <m/>
    <m/>
    <m/>
    <n v="1"/>
    <s v="面"/>
    <m/>
    <m/>
    <s v="環境衛生"/>
    <n v="359464"/>
    <s v="行政財産"/>
    <m/>
    <m/>
  </r>
  <r>
    <s v="OK"/>
    <s v="OK"/>
    <s v="一般会計"/>
    <m/>
    <m/>
    <m/>
    <n v="1"/>
    <s v="面"/>
    <m/>
    <m/>
    <s v="環境衛生"/>
    <n v="386519"/>
    <s v="行政財産"/>
    <m/>
    <m/>
  </r>
  <r>
    <s v="OK"/>
    <s v="OK"/>
    <s v="一般会計"/>
    <m/>
    <m/>
    <m/>
    <n v="1"/>
    <s v="面"/>
    <m/>
    <m/>
    <s v="環境衛生"/>
    <n v="508543"/>
    <s v="行政財産"/>
    <m/>
    <m/>
  </r>
  <r>
    <s v="OK"/>
    <s v="OK"/>
    <s v="一般会計"/>
    <m/>
    <m/>
    <m/>
    <n v="1"/>
    <s v="面"/>
    <m/>
    <m/>
    <s v="環境衛生"/>
    <n v="423353"/>
    <s v="行政財産"/>
    <m/>
    <m/>
  </r>
  <r>
    <s v="OK"/>
    <s v="OK"/>
    <s v="一般会計"/>
    <m/>
    <m/>
    <m/>
    <n v="1"/>
    <s v="基"/>
    <m/>
    <m/>
    <s v="環境衛生"/>
    <n v="2880073"/>
    <s v="行政財産"/>
    <m/>
    <s v="220KVA"/>
  </r>
  <r>
    <s v="OK"/>
    <s v="OK"/>
    <s v="一般会計"/>
    <m/>
    <m/>
    <m/>
    <n v="1"/>
    <s v="式"/>
    <m/>
    <m/>
    <s v="環境衛生"/>
    <n v="19525807"/>
    <s v="行政財産"/>
    <m/>
    <m/>
  </r>
  <r>
    <s v="OK"/>
    <s v="OK"/>
    <s v="一般会計"/>
    <m/>
    <m/>
    <m/>
    <n v="1"/>
    <s v="式"/>
    <m/>
    <m/>
    <s v="環境衛生"/>
    <n v="20947192"/>
    <s v="行政財産"/>
    <m/>
    <m/>
  </r>
  <r>
    <s v="OK"/>
    <s v="OK"/>
    <s v="一般会計"/>
    <m/>
    <m/>
    <m/>
    <n v="1"/>
    <s v="台"/>
    <m/>
    <m/>
    <s v="環境衛生"/>
    <n v="1565403"/>
    <s v="行政財産"/>
    <m/>
    <s v="120人槽"/>
  </r>
  <r>
    <s v="OK"/>
    <s v="OK"/>
    <s v="一般会計"/>
    <m/>
    <m/>
    <m/>
    <n v="2573"/>
    <s v="㎡"/>
    <m/>
    <m/>
    <s v="環境衛生"/>
    <n v="8050820"/>
    <s v="行政財産"/>
    <m/>
    <s v="アスファルト舗装"/>
  </r>
  <r>
    <s v="OK"/>
    <s v="OK"/>
    <s v="一般会計"/>
    <m/>
    <m/>
    <m/>
    <n v="1"/>
    <s v="式"/>
    <m/>
    <m/>
    <s v="環境衛生"/>
    <n v="381095"/>
    <s v="行政財産"/>
    <m/>
    <s v="自由勾配側溝他"/>
  </r>
  <r>
    <s v="OK"/>
    <s v="OK"/>
    <s v="一般会計"/>
    <m/>
    <m/>
    <m/>
    <n v="1"/>
    <s v="式"/>
    <m/>
    <m/>
    <s v="環境衛生"/>
    <n v="7131498"/>
    <s v="行政財産"/>
    <m/>
    <s v="霊灰塔含む"/>
  </r>
  <r>
    <s v="OK"/>
    <s v="OK"/>
    <s v="一般会計"/>
    <m/>
    <m/>
    <m/>
    <n v="1"/>
    <s v="式"/>
    <m/>
    <m/>
    <s v="環境衛生"/>
    <n v="326928"/>
    <s v="行政財産"/>
    <m/>
    <m/>
  </r>
  <r>
    <s v="OK"/>
    <s v="OK"/>
    <s v="一般会計"/>
    <m/>
    <m/>
    <m/>
    <n v="1"/>
    <s v="箇所"/>
    <m/>
    <m/>
    <s v="環境衛生"/>
    <n v="566622"/>
    <s v="行政財産"/>
    <m/>
    <m/>
  </r>
  <r>
    <s v="OK"/>
    <s v="OK"/>
    <s v="一般会計"/>
    <m/>
    <m/>
    <m/>
    <n v="1"/>
    <s v="箇所"/>
    <m/>
    <m/>
    <s v="環境衛生"/>
    <n v="77077"/>
    <s v="行政財産"/>
    <m/>
    <s v="2800*1500　OS-1施設名サインA"/>
  </r>
  <r>
    <s v="OK"/>
    <s v="OK"/>
    <s v="一般会計"/>
    <m/>
    <m/>
    <m/>
    <n v="1"/>
    <s v="基"/>
    <m/>
    <m/>
    <s v="環境衛生"/>
    <n v="4181605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3307445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730638"/>
    <s v="行政財産"/>
    <m/>
    <s v="電動出人方式"/>
  </r>
  <r>
    <s v="OK"/>
    <s v="OK"/>
    <s v="一般会計"/>
    <m/>
    <m/>
    <m/>
    <n v="1"/>
    <s v="基"/>
    <m/>
    <m/>
    <s v="環境衛生"/>
    <n v="730638"/>
    <s v="行政財産"/>
    <m/>
    <s v="電動出人方式"/>
  </r>
  <r>
    <s v="OK"/>
    <s v="OK"/>
    <s v="一般会計"/>
    <m/>
    <m/>
    <m/>
    <n v="1"/>
    <s v="基"/>
    <m/>
    <m/>
    <s v="環境衛生"/>
    <n v="730639"/>
    <s v="行政財産"/>
    <m/>
    <s v="電動出人方式"/>
  </r>
  <r>
    <s v="OK"/>
    <s v="OK"/>
    <s v="一般会計"/>
    <m/>
    <m/>
    <m/>
    <n v="1"/>
    <s v="基"/>
    <m/>
    <m/>
    <s v="環境衛生"/>
    <n v="730639"/>
    <s v="行政財産"/>
    <m/>
    <s v="電動出人方式"/>
  </r>
  <r>
    <s v="OK"/>
    <s v="OK"/>
    <s v="一般会計"/>
    <m/>
    <m/>
    <m/>
    <n v="1"/>
    <s v="基"/>
    <m/>
    <m/>
    <s v="環境衛生"/>
    <n v="1217730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974184"/>
    <s v="行政財産"/>
    <m/>
    <s v="低圧空気噴霧式"/>
  </r>
  <r>
    <s v="OK"/>
    <s v="OK"/>
    <s v="一般会計"/>
    <m/>
    <m/>
    <m/>
    <n v="1"/>
    <s v="基"/>
    <m/>
    <m/>
    <s v="環境衛生"/>
    <n v="974184"/>
    <s v="行政財産"/>
    <m/>
    <s v="低圧空気噴霧式"/>
  </r>
  <r>
    <s v="OK"/>
    <s v="OK"/>
    <s v="一般会計"/>
    <m/>
    <m/>
    <m/>
    <n v="1"/>
    <s v="基"/>
    <m/>
    <m/>
    <s v="環境衛生"/>
    <n v="974185"/>
    <s v="行政財産"/>
    <m/>
    <s v="低圧空気噴霧式"/>
  </r>
  <r>
    <s v="OK"/>
    <s v="OK"/>
    <s v="一般会計"/>
    <m/>
    <m/>
    <m/>
    <n v="1"/>
    <s v="基"/>
    <m/>
    <m/>
    <s v="環境衛生"/>
    <n v="974185"/>
    <s v="行政財産"/>
    <m/>
    <s v="低圧空気噴霧式"/>
  </r>
  <r>
    <s v="OK"/>
    <s v="OK"/>
    <s v="一般会計"/>
    <m/>
    <m/>
    <m/>
    <n v="1"/>
    <s v="組"/>
    <m/>
    <m/>
    <s v="環境衛生"/>
    <n v="730638"/>
    <s v="行政財産"/>
    <m/>
    <m/>
  </r>
  <r>
    <s v="OK"/>
    <s v="OK"/>
    <s v="一般会計"/>
    <m/>
    <m/>
    <m/>
    <n v="1"/>
    <s v="基"/>
    <m/>
    <m/>
    <s v="環境衛生"/>
    <n v="1156844"/>
    <s v="行政財産"/>
    <m/>
    <s v="7.5kw"/>
  </r>
  <r>
    <s v="OK"/>
    <s v="OK"/>
    <s v="一般会計"/>
    <m/>
    <m/>
    <m/>
    <n v="1"/>
    <s v="基"/>
    <m/>
    <m/>
    <s v="環境衛生"/>
    <n v="1156844"/>
    <s v="行政財産"/>
    <m/>
    <s v="7.5kw"/>
  </r>
  <r>
    <s v="OK"/>
    <s v="OK"/>
    <s v="一般会計"/>
    <m/>
    <m/>
    <m/>
    <n v="1"/>
    <s v="基"/>
    <m/>
    <m/>
    <s v="環境衛生"/>
    <n v="3409648"/>
    <s v="行政財産"/>
    <m/>
    <s v="熱交換方式"/>
  </r>
  <r>
    <s v="OK"/>
    <s v="OK"/>
    <s v="一般会計"/>
    <m/>
    <m/>
    <m/>
    <n v="1"/>
    <s v="基"/>
    <m/>
    <m/>
    <s v="環境衛生"/>
    <n v="3409648"/>
    <s v="行政財産"/>
    <m/>
    <s v="熱交換方式"/>
  </r>
  <r>
    <s v="OK"/>
    <s v="OK"/>
    <s v="一般会計"/>
    <m/>
    <m/>
    <m/>
    <n v="1"/>
    <s v="基"/>
    <m/>
    <m/>
    <s v="環境衛生"/>
    <n v="1095957"/>
    <s v="行政財産"/>
    <m/>
    <s v="ターボンファン"/>
  </r>
  <r>
    <s v="OK"/>
    <s v="OK"/>
    <s v="一般会計"/>
    <m/>
    <m/>
    <m/>
    <n v="1"/>
    <s v="基"/>
    <m/>
    <m/>
    <s v="環境衛生"/>
    <n v="1095957"/>
    <s v="行政財産"/>
    <m/>
    <s v="ターボンファン"/>
  </r>
  <r>
    <s v="OK"/>
    <s v="OK"/>
    <s v="一般会計"/>
    <m/>
    <m/>
    <m/>
    <n v="1"/>
    <s v="基"/>
    <m/>
    <m/>
    <s v="環境衛生"/>
    <n v="7671710"/>
    <s v="行政財産"/>
    <m/>
    <s v="バグフィルター方式"/>
  </r>
  <r>
    <s v="OK"/>
    <s v="OK"/>
    <s v="一般会計"/>
    <m/>
    <m/>
    <m/>
    <n v="1"/>
    <s v="基"/>
    <m/>
    <m/>
    <s v="環境衛生"/>
    <n v="7671709"/>
    <s v="行政財産"/>
    <m/>
    <s v="バグフィルター方式"/>
  </r>
  <r>
    <s v="OK"/>
    <s v="OK"/>
    <s v="一般会計"/>
    <m/>
    <m/>
    <m/>
    <n v="1"/>
    <s v="基"/>
    <m/>
    <m/>
    <s v="環境衛生"/>
    <n v="2679009"/>
    <s v="行政財産"/>
    <m/>
    <s v="触媒式ダイオキシン類分解除却装置"/>
  </r>
  <r>
    <s v="OK"/>
    <s v="OK"/>
    <s v="一般会計"/>
    <m/>
    <m/>
    <m/>
    <n v="1"/>
    <s v="基"/>
    <m/>
    <m/>
    <s v="環境衛生"/>
    <n v="2679010"/>
    <s v="行政財産"/>
    <m/>
    <s v="触媒式ダイオキシン類分解除却装置"/>
  </r>
  <r>
    <s v="OK"/>
    <s v="OK"/>
    <s v="一般会計"/>
    <m/>
    <m/>
    <m/>
    <n v="1"/>
    <s v="基"/>
    <m/>
    <m/>
    <s v="環境衛生"/>
    <n v="1522164"/>
    <s v="行政財産"/>
    <m/>
    <s v="ターボンファン"/>
  </r>
  <r>
    <s v="OK"/>
    <s v="OK"/>
    <s v="一般会計"/>
    <m/>
    <m/>
    <m/>
    <n v="1"/>
    <s v="基"/>
    <m/>
    <m/>
    <s v="環境衛生"/>
    <n v="1522164"/>
    <s v="行政財産"/>
    <m/>
    <s v="ターボンファン"/>
  </r>
  <r>
    <s v="OK"/>
    <s v="OK"/>
    <s v="一般会計"/>
    <m/>
    <m/>
    <m/>
    <n v="1"/>
    <s v="基"/>
    <m/>
    <m/>
    <s v="環境衛生"/>
    <n v="1339505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基"/>
    <m/>
    <m/>
    <s v="環境衛生"/>
    <n v="1095957"/>
    <s v="行政財産"/>
    <m/>
    <s v="チェーンプッシャー方式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式"/>
    <m/>
    <m/>
    <s v="環境衛生"/>
    <n v="2191915"/>
    <s v="行政財産"/>
    <m/>
    <s v="バグフィルター方式"/>
  </r>
  <r>
    <s v="OK"/>
    <s v="OK"/>
    <s v="一般会計"/>
    <m/>
    <m/>
    <m/>
    <n v="1"/>
    <s v="式"/>
    <m/>
    <m/>
    <s v="環境衛生"/>
    <n v="2070143"/>
    <s v="行政財産"/>
    <m/>
    <s v="真空吸引式"/>
  </r>
  <r>
    <s v="OK"/>
    <s v="OK"/>
    <s v="一般会計"/>
    <m/>
    <m/>
    <m/>
    <n v="2"/>
    <s v="面"/>
    <m/>
    <m/>
    <s v="環境衛生"/>
    <n v="3653194"/>
    <s v="行政財産"/>
    <m/>
    <s v="鋼板製自立閉鎖型"/>
  </r>
  <r>
    <s v="OK"/>
    <s v="OK"/>
    <s v="一般会計"/>
    <m/>
    <m/>
    <m/>
    <n v="1"/>
    <s v="式"/>
    <m/>
    <m/>
    <s v="環境衛生"/>
    <n v="2435463"/>
    <s v="行政財産"/>
    <m/>
    <s v="パソコン方式"/>
  </r>
  <r>
    <s v="OK"/>
    <s v="OK"/>
    <s v="一般会計"/>
    <m/>
    <m/>
    <m/>
    <n v="4"/>
    <s v="基"/>
    <m/>
    <m/>
    <s v="環境衛生"/>
    <n v="7062842"/>
    <s v="行政財産"/>
    <m/>
    <s v="鋼板製自立閉鎖型（炉圧制御装置・冷却前室制御装置含む）"/>
  </r>
  <r>
    <s v="OK"/>
    <s v="OK"/>
    <s v="一般会計"/>
    <m/>
    <m/>
    <m/>
    <n v="1"/>
    <s v="基"/>
    <m/>
    <m/>
    <s v="環境衛生"/>
    <n v="608864"/>
    <s v="行政財産"/>
    <m/>
    <m/>
  </r>
  <r>
    <s v="OK"/>
    <s v="OK"/>
    <s v="一般会計"/>
    <m/>
    <m/>
    <m/>
    <n v="1"/>
    <s v="基"/>
    <m/>
    <m/>
    <s v="環境衛生"/>
    <n v="608864"/>
    <s v="行政財産"/>
    <m/>
    <m/>
  </r>
  <r>
    <s v="OK"/>
    <s v="OK"/>
    <s v="一般会計"/>
    <m/>
    <m/>
    <m/>
    <n v="1"/>
    <s v="台"/>
    <m/>
    <m/>
    <s v="環境衛生"/>
    <n v="1108135"/>
    <s v="行政財産"/>
    <m/>
    <s v="低電位電解方式"/>
  </r>
  <r>
    <s v="OK"/>
    <s v="OK"/>
    <s v="一般会計"/>
    <m/>
    <m/>
    <m/>
    <n v="1"/>
    <s v="台"/>
    <m/>
    <m/>
    <s v="環境衛生"/>
    <n v="1108135"/>
    <s v="行政財産"/>
    <m/>
    <s v="低電位電解方式"/>
  </r>
  <r>
    <s v="OK"/>
    <s v="OK"/>
    <s v="一般会計"/>
    <m/>
    <m/>
    <m/>
    <n v="1"/>
    <s v="台"/>
    <m/>
    <m/>
    <s v="環境衛生"/>
    <n v="681928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式"/>
    <m/>
    <m/>
    <s v="環境衛生"/>
    <n v="852410"/>
    <s v="行政財産"/>
    <m/>
    <s v="液晶モニター，切替式"/>
  </r>
  <r>
    <s v="OK"/>
    <s v="OK"/>
    <s v="一般会計"/>
    <m/>
    <m/>
    <m/>
    <n v="1"/>
    <s v="式"/>
    <m/>
    <m/>
    <s v="環境衛生"/>
    <n v="15298783"/>
    <s v="行政財産"/>
    <m/>
    <m/>
  </r>
  <r>
    <s v="OK"/>
    <s v="OK"/>
    <s v="一般会計"/>
    <m/>
    <m/>
    <m/>
    <n v="1"/>
    <s v="台"/>
    <m/>
    <m/>
    <s v="環境衛生"/>
    <n v="929355"/>
    <s v="行政財産"/>
    <m/>
    <m/>
  </r>
  <r>
    <s v="OK"/>
    <s v="OK"/>
    <s v="一般会計"/>
    <m/>
    <m/>
    <m/>
    <n v="1"/>
    <s v="台"/>
    <m/>
    <m/>
    <s v="環境衛生"/>
    <n v="1583050"/>
    <s v="行政財産"/>
    <m/>
    <s v="電動走行式"/>
  </r>
  <r>
    <s v="OK"/>
    <s v="OK"/>
    <s v="一般会計"/>
    <m/>
    <m/>
    <m/>
    <n v="1"/>
    <s v="台"/>
    <m/>
    <m/>
    <s v="環境衛生"/>
    <n v="1583049"/>
    <s v="行政財産"/>
    <m/>
    <s v="電動走行式"/>
  </r>
  <r>
    <s v="OK"/>
    <s v="OK"/>
    <s v="一般会計"/>
    <m/>
    <m/>
    <m/>
    <n v="1"/>
    <s v="台"/>
    <m/>
    <m/>
    <s v="環境衛生"/>
    <n v="1461277"/>
    <s v="行政財産"/>
    <m/>
    <s v="電動走行式"/>
  </r>
  <r>
    <s v="OK"/>
    <s v="OK"/>
    <s v="一般会計"/>
    <m/>
    <m/>
    <m/>
    <n v="1"/>
    <s v="台"/>
    <m/>
    <m/>
    <s v="環境衛生"/>
    <n v="1461278"/>
    <s v="行政財産"/>
    <m/>
    <s v="電動走行式"/>
  </r>
  <r>
    <s v="OK"/>
    <s v="OK"/>
    <s v="一般会計"/>
    <m/>
    <m/>
    <m/>
    <n v="1"/>
    <s v="台"/>
    <m/>
    <m/>
    <s v="環境衛生"/>
    <n v="1662204"/>
    <s v="行政財産"/>
    <m/>
    <s v="冷蔵式"/>
  </r>
  <r>
    <s v="OK"/>
    <s v="OK"/>
    <s v="一般会計"/>
    <m/>
    <m/>
    <n v="0"/>
    <n v="1"/>
    <s v="台"/>
    <m/>
    <m/>
    <s v="環境衛生"/>
    <n v="0"/>
    <s v="行政財産"/>
    <m/>
    <s v="H28年度に龍燈苑から寂静の里へ無償所管換1台増"/>
  </r>
  <r>
    <s v="OK"/>
    <s v="OK"/>
    <s v="一般会計"/>
    <s v="30-04020101"/>
    <m/>
    <n v="0"/>
    <n v="1"/>
    <s v="式"/>
    <m/>
    <m/>
    <s v="環境衛生"/>
    <n v="144288"/>
    <s v="行政財産"/>
    <m/>
    <m/>
  </r>
  <r>
    <s v="OK"/>
    <s v="OK"/>
    <s v="一般会計"/>
    <m/>
    <m/>
    <m/>
    <n v="12691"/>
    <s v="㎡"/>
    <m/>
    <s v="宅地"/>
    <s v="環境衛生"/>
    <n v="0"/>
    <s v="行政財産"/>
    <n v="21001"/>
    <s v="龍燈苑"/>
  </r>
  <r>
    <s v="OK"/>
    <s v="OK"/>
    <s v="一般会計"/>
    <m/>
    <m/>
    <m/>
    <n v="438"/>
    <s v="㎡"/>
    <m/>
    <s v="宅地"/>
    <s v="環境衛生"/>
    <n v="0"/>
    <s v="行政財産"/>
    <n v="21002"/>
    <s v="龍燈苑"/>
  </r>
  <r>
    <s v="OK"/>
    <s v="OK"/>
    <s v="一般会計"/>
    <m/>
    <m/>
    <m/>
    <n v="510"/>
    <s v="㎡"/>
    <m/>
    <s v="宅地"/>
    <s v="環境衛生"/>
    <n v="0"/>
    <s v="行政財産"/>
    <n v="21003"/>
    <s v="龍燈苑"/>
  </r>
  <r>
    <s v="OK"/>
    <s v="OK"/>
    <s v="一般会計"/>
    <m/>
    <m/>
    <m/>
    <n v="597"/>
    <s v="㎡"/>
    <m/>
    <s v="宅地"/>
    <s v="環境衛生"/>
    <n v="0"/>
    <s v="行政財産"/>
    <n v="21004"/>
    <s v="龍燈苑"/>
  </r>
  <r>
    <s v="OK"/>
    <s v="OK"/>
    <s v="一般会計"/>
    <m/>
    <m/>
    <m/>
    <n v="487"/>
    <s v="㎡"/>
    <m/>
    <s v="宅地"/>
    <s v="環境衛生"/>
    <n v="0"/>
    <s v="行政財産"/>
    <n v="21005"/>
    <s v="龍燈苑"/>
  </r>
  <r>
    <s v="OK"/>
    <s v="OK"/>
    <s v="一般会計"/>
    <m/>
    <m/>
    <m/>
    <n v="1071"/>
    <s v="㎡"/>
    <m/>
    <s v="宅地"/>
    <s v="環境衛生"/>
    <n v="0"/>
    <s v="行政財産"/>
    <n v="21006"/>
    <s v="龍燈苑"/>
  </r>
  <r>
    <s v="OK"/>
    <s v="OK"/>
    <s v="一般会計"/>
    <m/>
    <m/>
    <m/>
    <n v="1172.77"/>
    <s v="㎡"/>
    <n v="2"/>
    <m/>
    <s v="環境衛生"/>
    <n v="139998210"/>
    <s v="行政財産"/>
    <n v="32001"/>
    <s v="宇城市・城南町・美里町の財産"/>
  </r>
  <r>
    <s v="OK"/>
    <s v="OK"/>
    <s v="一般会計"/>
    <m/>
    <m/>
    <m/>
    <n v="6.18"/>
    <s v="㎡"/>
    <n v="1"/>
    <m/>
    <s v="環境衛生"/>
    <n v="6262344"/>
    <s v="行政財産"/>
    <m/>
    <m/>
  </r>
  <r>
    <s v="OK"/>
    <s v="OK"/>
    <s v="一般会計"/>
    <m/>
    <m/>
    <m/>
    <n v="33.119999999999997"/>
    <s v="㎡"/>
    <n v="1"/>
    <m/>
    <s v="環境衛生"/>
    <n v="3591000"/>
    <s v="行政財産"/>
    <n v="32002"/>
    <s v="宇城市・城南町・美里町の財産"/>
  </r>
  <r>
    <s v="OK"/>
    <s v="OK"/>
    <s v="一般会計"/>
    <m/>
    <m/>
    <m/>
    <n v="48"/>
    <s v="㎡"/>
    <n v="1"/>
    <m/>
    <s v="環境衛生"/>
    <n v="1443200"/>
    <s v="行政財産"/>
    <n v="32003"/>
    <s v="宇城市・城南町・美里町の財産"/>
  </r>
  <r>
    <s v="OK"/>
    <s v="OK"/>
    <s v="一般会計"/>
    <m/>
    <m/>
    <m/>
    <n v="1"/>
    <s v="式"/>
    <m/>
    <m/>
    <s v="環境衛生"/>
    <n v="87153242"/>
    <s v="行政財産"/>
    <m/>
    <m/>
  </r>
  <r>
    <s v="OK"/>
    <s v="OK"/>
    <s v="一般会計"/>
    <m/>
    <m/>
    <m/>
    <n v="1"/>
    <s v="式"/>
    <m/>
    <m/>
    <s v="環境衛生"/>
    <n v="32396283"/>
    <s v="行政財産"/>
    <m/>
    <m/>
  </r>
  <r>
    <s v="OK"/>
    <s v="OK"/>
    <s v="一般会計"/>
    <m/>
    <m/>
    <m/>
    <n v="1"/>
    <s v="式"/>
    <m/>
    <m/>
    <s v="環境衛生"/>
    <n v="23568702"/>
    <s v="行政財産"/>
    <m/>
    <m/>
  </r>
  <r>
    <s v="OK"/>
    <s v="OK"/>
    <s v="一般会計"/>
    <m/>
    <m/>
    <m/>
    <n v="1"/>
    <s v="式"/>
    <m/>
    <m/>
    <s v="環境衛生"/>
    <n v="729595"/>
    <s v="行政財産"/>
    <m/>
    <m/>
  </r>
  <r>
    <s v="OK"/>
    <s v="OK"/>
    <s v="一般会計"/>
    <m/>
    <m/>
    <m/>
    <n v="3"/>
    <s v="系列"/>
    <m/>
    <m/>
    <s v="環境衛生"/>
    <n v="2188789"/>
    <s v="行政財産"/>
    <m/>
    <m/>
  </r>
  <r>
    <s v="OK"/>
    <s v="OK"/>
    <s v="一般会計"/>
    <m/>
    <m/>
    <m/>
    <n v="1"/>
    <s v="基"/>
    <m/>
    <m/>
    <s v="環境衛生"/>
    <n v="1702391"/>
    <s v="行政財産"/>
    <m/>
    <m/>
  </r>
  <r>
    <s v="OK"/>
    <s v="OK"/>
    <s v="一般会計"/>
    <m/>
    <m/>
    <m/>
    <n v="1"/>
    <s v="基"/>
    <m/>
    <m/>
    <s v="環境衛生"/>
    <n v="2188789"/>
    <s v="行政財産"/>
    <m/>
    <m/>
  </r>
  <r>
    <s v="OK"/>
    <s v="OK"/>
    <s v="一般会計"/>
    <m/>
    <m/>
    <m/>
    <n v="3"/>
    <s v="基"/>
    <m/>
    <m/>
    <s v="環境衛生"/>
    <n v="2918386"/>
    <s v="行政財産"/>
    <m/>
    <m/>
  </r>
  <r>
    <s v="OK"/>
    <s v="OK"/>
    <s v="一般会計"/>
    <m/>
    <m/>
    <m/>
    <n v="1"/>
    <s v="基"/>
    <m/>
    <m/>
    <s v="環境衛生"/>
    <n v="1945590"/>
    <s v="行政財産"/>
    <m/>
    <m/>
  </r>
  <r>
    <s v="OK"/>
    <s v="OK"/>
    <s v="一般会計"/>
    <m/>
    <m/>
    <m/>
    <n v="1"/>
    <s v="基"/>
    <m/>
    <m/>
    <s v="環境衛生"/>
    <n v="3404783"/>
    <s v="行政財産"/>
    <m/>
    <m/>
  </r>
  <r>
    <s v="OK"/>
    <s v="OK"/>
    <s v="一般会計"/>
    <m/>
    <m/>
    <m/>
    <n v="1"/>
    <s v="基"/>
    <m/>
    <m/>
    <s v="環境衛生"/>
    <n v="2188789"/>
    <s v="行政財産"/>
    <m/>
    <m/>
  </r>
  <r>
    <s v="OK"/>
    <s v="OK"/>
    <s v="一般会計"/>
    <m/>
    <m/>
    <m/>
    <n v="1"/>
    <s v="塔"/>
    <m/>
    <m/>
    <s v="環境衛生"/>
    <n v="1632444"/>
    <s v="行政財産"/>
    <m/>
    <m/>
  </r>
  <r>
    <s v="OK"/>
    <s v="OK"/>
    <s v="一般会計"/>
    <m/>
    <m/>
    <m/>
    <n v="353"/>
    <s v="㎡"/>
    <m/>
    <m/>
    <s v="環境衛生"/>
    <n v="1812596"/>
    <s v="行政財産"/>
    <m/>
    <m/>
  </r>
  <r>
    <s v="OK"/>
    <s v="OK"/>
    <s v="一般会計"/>
    <m/>
    <m/>
    <m/>
    <n v="1"/>
    <s v="式"/>
    <m/>
    <m/>
    <s v="環境衛生"/>
    <n v="6618172"/>
    <s v="行政財産"/>
    <m/>
    <m/>
  </r>
  <r>
    <s v="OK"/>
    <s v="OK"/>
    <s v="一般会計"/>
    <m/>
    <m/>
    <m/>
    <n v="1"/>
    <s v="式"/>
    <m/>
    <m/>
    <s v="環境衛生"/>
    <n v="4303310"/>
    <s v="行政財産"/>
    <m/>
    <m/>
  </r>
  <r>
    <s v="OK"/>
    <s v="OK"/>
    <s v="一般会計"/>
    <s v="30-04020201"/>
    <n v="0"/>
    <n v="0"/>
    <n v="1"/>
    <s v="基"/>
    <m/>
    <m/>
    <s v="環境衛生"/>
    <n v="55620"/>
    <s v="行政財産"/>
    <m/>
    <m/>
  </r>
  <r>
    <s v="OK"/>
    <s v="OK"/>
    <s v="一般会計"/>
    <m/>
    <m/>
    <m/>
    <n v="1"/>
    <s v="基"/>
    <m/>
    <m/>
    <s v="環境衛生"/>
    <n v="3161585"/>
    <s v="行政財産"/>
    <m/>
    <m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2602228"/>
    <s v="行政財産"/>
    <m/>
    <m/>
  </r>
  <r>
    <s v="OK"/>
    <s v="OK"/>
    <s v="一般会計"/>
    <m/>
    <m/>
    <m/>
    <n v="1"/>
    <s v="基"/>
    <m/>
    <m/>
    <s v="環境衛生"/>
    <n v="2602227"/>
    <s v="行政財産"/>
    <m/>
    <m/>
  </r>
  <r>
    <s v="OK"/>
    <s v="OK"/>
    <s v="一般会計"/>
    <m/>
    <m/>
    <m/>
    <n v="1"/>
    <s v="基"/>
    <m/>
    <m/>
    <s v="環境衛生"/>
    <n v="2602227"/>
    <s v="行政財産"/>
    <m/>
    <m/>
  </r>
  <r>
    <s v="OK"/>
    <s v="OK"/>
    <s v="一般会計"/>
    <m/>
    <m/>
    <m/>
    <n v="1"/>
    <s v="基"/>
    <m/>
    <m/>
    <s v="環境衛生"/>
    <n v="790396"/>
    <s v="行政財産"/>
    <m/>
    <m/>
  </r>
  <r>
    <s v="OK"/>
    <s v="OK"/>
    <s v="一般会計"/>
    <m/>
    <m/>
    <m/>
    <n v="1"/>
    <s v="基"/>
    <m/>
    <m/>
    <s v="環境衛生"/>
    <n v="790395"/>
    <s v="行政財産"/>
    <m/>
    <m/>
  </r>
  <r>
    <s v="OK"/>
    <s v="OK"/>
    <s v="一般会計"/>
    <m/>
    <m/>
    <m/>
    <n v="1"/>
    <s v="基"/>
    <m/>
    <m/>
    <s v="環境衛生"/>
    <n v="790395"/>
    <s v="行政財産"/>
    <m/>
    <m/>
  </r>
  <r>
    <s v="OK"/>
    <s v="OK"/>
    <s v="一般会計"/>
    <m/>
    <m/>
    <m/>
    <n v="1"/>
    <s v="基"/>
    <m/>
    <m/>
    <s v="環境衛生"/>
    <n v="1337592"/>
    <s v="行政財産"/>
    <m/>
    <m/>
  </r>
  <r>
    <s v="OK"/>
    <s v="OK"/>
    <s v="一般会計"/>
    <m/>
    <m/>
    <m/>
    <n v="1"/>
    <s v="基"/>
    <m/>
    <m/>
    <s v="環境衛生"/>
    <n v="1337593"/>
    <s v="行政財産"/>
    <m/>
    <m/>
  </r>
  <r>
    <s v="OK"/>
    <s v="OK"/>
    <s v="一般会計"/>
    <m/>
    <m/>
    <m/>
    <n v="1"/>
    <s v="基"/>
    <m/>
    <m/>
    <s v="環境衛生"/>
    <n v="1337593"/>
    <s v="行政財産"/>
    <m/>
    <m/>
  </r>
  <r>
    <s v="OK"/>
    <s v="OK"/>
    <s v="一般会計"/>
    <m/>
    <m/>
    <m/>
    <n v="1"/>
    <s v="基"/>
    <m/>
    <m/>
    <s v="環境衛生"/>
    <n v="1155193"/>
    <s v="行政財産"/>
    <m/>
    <m/>
  </r>
  <r>
    <s v="OK"/>
    <s v="OK"/>
    <s v="一般会計"/>
    <m/>
    <m/>
    <m/>
    <n v="1"/>
    <s v="基"/>
    <m/>
    <m/>
    <s v="環境衛生"/>
    <n v="1155194"/>
    <s v="行政財産"/>
    <m/>
    <m/>
  </r>
  <r>
    <s v="OK"/>
    <s v="OK"/>
    <s v="一般会計"/>
    <m/>
    <m/>
    <m/>
    <n v="1"/>
    <s v="基"/>
    <m/>
    <m/>
    <s v="環境衛生"/>
    <n v="11551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215994"/>
    <s v="行政財産"/>
    <m/>
    <m/>
  </r>
  <r>
    <s v="OK"/>
    <s v="OK"/>
    <s v="一般会計"/>
    <m/>
    <m/>
    <m/>
    <n v="1"/>
    <s v="基"/>
    <m/>
    <m/>
    <s v="環境衛生"/>
    <n v="1215993"/>
    <s v="行政財産"/>
    <m/>
    <m/>
  </r>
  <r>
    <s v="OK"/>
    <s v="OK"/>
    <s v="一般会計"/>
    <m/>
    <m/>
    <m/>
    <n v="1"/>
    <s v="基"/>
    <m/>
    <m/>
    <s v="環境衛生"/>
    <n v="1215993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4012780"/>
    <s v="行政財産"/>
    <m/>
    <m/>
  </r>
  <r>
    <s v="OK"/>
    <s v="OK"/>
    <s v="一般会計"/>
    <m/>
    <m/>
    <m/>
    <n v="1"/>
    <s v="基"/>
    <m/>
    <m/>
    <s v="環境衛生"/>
    <n v="4255980"/>
    <s v="行政財産"/>
    <m/>
    <m/>
  </r>
  <r>
    <s v="OK"/>
    <s v="OK"/>
    <s v="一般会計"/>
    <m/>
    <m/>
    <m/>
    <n v="1"/>
    <s v="台"/>
    <m/>
    <m/>
    <s v="環境衛生"/>
    <n v="1580792"/>
    <s v="行政財産"/>
    <m/>
    <s v="炉前ホール"/>
  </r>
  <r>
    <s v="OK"/>
    <s v="OK"/>
    <s v="一般会計"/>
    <m/>
    <m/>
    <m/>
    <n v="1"/>
    <s v="台"/>
    <m/>
    <m/>
    <s v="環境衛生"/>
    <n v="1580792"/>
    <s v="行政財産"/>
    <m/>
    <s v="炉前ホール"/>
  </r>
  <r>
    <s v="OK"/>
    <s v="OK"/>
    <s v="一般会計"/>
    <m/>
    <m/>
    <m/>
    <n v="1"/>
    <s v="台"/>
    <m/>
    <m/>
    <s v="環境衛生"/>
    <n v="1702391"/>
    <s v="行政財産"/>
    <m/>
    <s v="炉前ホール"/>
  </r>
  <r>
    <s v="OK"/>
    <s v="OK"/>
    <s v="一般会計"/>
    <m/>
    <m/>
    <m/>
    <n v="1"/>
    <s v="台"/>
    <m/>
    <m/>
    <s v="環境衛生"/>
    <n v="1702391"/>
    <s v="行政財産"/>
    <m/>
    <s v="炉前ホール"/>
  </r>
  <r>
    <s v="OK"/>
    <s v="OK"/>
    <s v="一般会計"/>
    <m/>
    <m/>
    <m/>
    <n v="1"/>
    <s v="台"/>
    <m/>
    <m/>
    <s v="環境衛生"/>
    <n v="1945590"/>
    <s v="行政財産"/>
    <m/>
    <s v="霊安室"/>
  </r>
  <r>
    <s v="OK"/>
    <s v="OK"/>
    <s v="一般会計"/>
    <m/>
    <n v="0"/>
    <n v="0"/>
    <n v="1"/>
    <s v="台"/>
    <m/>
    <m/>
    <s v="環境衛生"/>
    <n v="0"/>
    <s v="行政財産"/>
    <m/>
    <s v="平成28年度に寂静の里から宇城クリーンセンターへ無償所管換1台増"/>
  </r>
  <r>
    <s v="OK"/>
    <s v="OK"/>
    <s v="一般会計"/>
    <m/>
    <m/>
    <m/>
    <n v="1449.22"/>
    <s v="㎡"/>
    <m/>
    <s v="宅地"/>
    <s v="環境衛生"/>
    <n v="0"/>
    <s v="普通財産"/>
    <n v="31002"/>
    <s v="寂静の里"/>
  </r>
  <r>
    <s v="OK"/>
    <s v="OK"/>
    <s v="一般会計"/>
    <m/>
    <m/>
    <m/>
    <n v="1443"/>
    <s v="㎡"/>
    <m/>
    <s v="宅地"/>
    <s v="環境衛生"/>
    <n v="0"/>
    <s v="行政財産"/>
    <n v="31003"/>
    <s v="寂静の里"/>
  </r>
  <r>
    <s v="OK"/>
    <s v="OK"/>
    <s v="一般会計"/>
    <m/>
    <m/>
    <m/>
    <n v="866"/>
    <s v="㎡"/>
    <m/>
    <s v="宅地"/>
    <s v="環境衛生"/>
    <n v="0"/>
    <s v="行政財産"/>
    <n v="31004"/>
    <s v="寂静の里"/>
  </r>
  <r>
    <s v="OK"/>
    <s v="OK"/>
    <s v="一般会計"/>
    <m/>
    <m/>
    <m/>
    <n v="2094"/>
    <s v="㎡"/>
    <m/>
    <s v="宅地"/>
    <s v="環境衛生"/>
    <n v="0"/>
    <s v="行政財産"/>
    <n v="31005"/>
    <s v="寂静の里"/>
  </r>
  <r>
    <s v="OK"/>
    <s v="OK"/>
    <s v="一般会計"/>
    <m/>
    <m/>
    <m/>
    <n v="1375"/>
    <s v="㎡"/>
    <m/>
    <s v="畑"/>
    <s v="環境衛生"/>
    <n v="0"/>
    <s v="行政財産"/>
    <n v="31006"/>
    <s v="寂静の里"/>
  </r>
  <r>
    <s v="OK"/>
    <s v="OK"/>
    <s v="一般会計"/>
    <m/>
    <m/>
    <m/>
    <n v="6606"/>
    <s v="㎡"/>
    <m/>
    <s v="雑種地"/>
    <s v="環境衛生"/>
    <n v="0"/>
    <s v="普通財産"/>
    <n v="31009"/>
    <s v="寂静の里"/>
  </r>
  <r>
    <s v="OK"/>
    <s v="OK"/>
    <s v="一般会計"/>
    <m/>
    <m/>
    <m/>
    <n v="1106"/>
    <s v="㎡"/>
    <m/>
    <s v="畑"/>
    <s v="環境衛生"/>
    <n v="0"/>
    <s v="行政財産"/>
    <n v="31007"/>
    <s v="寂静の里"/>
  </r>
  <r>
    <s v="OK"/>
    <s v="OK"/>
    <s v="一般会計"/>
    <m/>
    <m/>
    <m/>
    <n v="1866"/>
    <s v="㎡"/>
    <m/>
    <s v="雑種地"/>
    <s v="環境衛生"/>
    <n v="0"/>
    <s v="行政財産"/>
    <n v="31008"/>
    <s v="寂静の里"/>
  </r>
  <r>
    <s v="OK"/>
    <s v="OK"/>
    <s v="一般会計"/>
    <m/>
    <m/>
    <m/>
    <n v="3708.24"/>
    <s v="㎡"/>
    <n v="4"/>
    <m/>
    <s v="環境衛生"/>
    <n v="364728142"/>
    <s v="行政財産"/>
    <m/>
    <m/>
  </r>
  <r>
    <s v="OK"/>
    <s v="OK"/>
    <s v="一般会計"/>
    <m/>
    <m/>
    <m/>
    <n v="946.1"/>
    <s v="㎡"/>
    <n v="2"/>
    <m/>
    <s v="環境衛生"/>
    <n v="76275918"/>
    <s v="行政財産"/>
    <m/>
    <m/>
  </r>
  <r>
    <s v="OK"/>
    <s v="OK"/>
    <s v="一般会計"/>
    <m/>
    <m/>
    <m/>
    <n v="42.55"/>
    <s v="㎡"/>
    <m/>
    <m/>
    <s v="環境衛生"/>
    <n v="10777731"/>
    <s v="行政財産"/>
    <m/>
    <m/>
  </r>
  <r>
    <s v="OK"/>
    <s v="OK"/>
    <s v="一般会計"/>
    <m/>
    <m/>
    <m/>
    <n v="147.74"/>
    <s v="㎡"/>
    <n v="1"/>
    <m/>
    <s v="環境衛生"/>
    <n v="10502782"/>
    <s v="行政財産"/>
    <m/>
    <m/>
  </r>
  <r>
    <s v="OK"/>
    <s v="OK"/>
    <s v="一般会計"/>
    <m/>
    <m/>
    <m/>
    <n v="2562.4299999999998"/>
    <s v="㎡"/>
    <n v="3"/>
    <m/>
    <s v="環境衛生"/>
    <n v="129374287"/>
    <s v="行政財産"/>
    <m/>
    <m/>
  </r>
  <r>
    <s v="OK"/>
    <s v="OK"/>
    <s v="一般会計"/>
    <m/>
    <m/>
    <m/>
    <n v="872.25"/>
    <s v="㎡"/>
    <n v="2"/>
    <m/>
    <s v="環境衛生"/>
    <n v="64787283"/>
    <s v="行政財産"/>
    <m/>
    <m/>
  </r>
  <r>
    <s v="OK"/>
    <s v="OK"/>
    <s v="一般会計"/>
    <m/>
    <m/>
    <m/>
    <n v="110.01"/>
    <s v="㎡"/>
    <m/>
    <m/>
    <s v="環境衛生"/>
    <n v="19138510"/>
    <s v="行政財産"/>
    <m/>
    <m/>
  </r>
  <r>
    <s v="OK"/>
    <s v="OK"/>
    <s v="一般会計"/>
    <m/>
    <m/>
    <m/>
    <n v="860.84"/>
    <s v="㎡"/>
    <n v="1"/>
    <m/>
    <s v="環境衛生"/>
    <n v="41326786"/>
    <s v="行政財産"/>
    <m/>
    <m/>
  </r>
  <r>
    <s v="OK"/>
    <s v="OK"/>
    <s v="一般会計"/>
    <m/>
    <m/>
    <m/>
    <n v="225.97"/>
    <s v="㎡"/>
    <n v="2"/>
    <m/>
    <s v="環境衛生"/>
    <n v="68385720"/>
    <s v="行政財産"/>
    <m/>
    <m/>
  </r>
  <r>
    <s v="OK"/>
    <s v="OK"/>
    <s v="一般会計"/>
    <m/>
    <m/>
    <m/>
    <n v="39.6"/>
    <s v="㎡"/>
    <n v="1"/>
    <m/>
    <s v="環境衛生"/>
    <n v="1607571"/>
    <s v="行政財産"/>
    <m/>
    <m/>
  </r>
  <r>
    <s v="OK"/>
    <s v="OK"/>
    <s v="一般会計"/>
    <m/>
    <m/>
    <m/>
    <n v="1"/>
    <s v="式"/>
    <m/>
    <m/>
    <s v="環境衛生"/>
    <n v="996843"/>
    <s v="行政財産"/>
    <m/>
    <m/>
  </r>
  <r>
    <s v="OK"/>
    <s v="OK"/>
    <s v="一般会計"/>
    <m/>
    <m/>
    <m/>
    <n v="1"/>
    <s v="基"/>
    <m/>
    <m/>
    <s v="環境衛生"/>
    <n v="17673690"/>
    <s v="行政財産"/>
    <m/>
    <s v="溶接鋼板製"/>
  </r>
  <r>
    <s v="OK"/>
    <s v="OK"/>
    <s v="一般会計"/>
    <m/>
    <m/>
    <m/>
    <n v="1"/>
    <s v="基"/>
    <m/>
    <m/>
    <s v="環境衛生"/>
    <n v="28254700"/>
    <s v="行政財産"/>
    <m/>
    <s v="溶接鋼板製"/>
  </r>
  <r>
    <s v="OK"/>
    <s v="OK"/>
    <s v="一般会計"/>
    <m/>
    <m/>
    <m/>
    <n v="1"/>
    <s v="基"/>
    <m/>
    <m/>
    <s v="環境衛生"/>
    <n v="3058649"/>
    <s v="行政財産"/>
    <m/>
    <m/>
  </r>
  <r>
    <s v="OK"/>
    <s v="OK"/>
    <s v="一般会計"/>
    <m/>
    <m/>
    <m/>
    <n v="1"/>
    <s v="基"/>
    <m/>
    <m/>
    <s v="環境衛生"/>
    <n v="24866327"/>
    <s v="行政財産"/>
    <m/>
    <s v="9面体"/>
  </r>
  <r>
    <s v="OK"/>
    <s v="OK"/>
    <s v="一般会計"/>
    <m/>
    <m/>
    <m/>
    <n v="1"/>
    <s v="基"/>
    <m/>
    <m/>
    <s v="環境衛生"/>
    <n v="11072568"/>
    <s v="行政財産"/>
    <m/>
    <m/>
  </r>
  <r>
    <s v="OK"/>
    <s v="OK"/>
    <s v="一般会計"/>
    <m/>
    <m/>
    <m/>
    <n v="1"/>
    <s v="基"/>
    <m/>
    <m/>
    <s v="環境衛生"/>
    <n v="31538227"/>
    <s v="行政財産"/>
    <m/>
    <m/>
  </r>
  <r>
    <s v="OK"/>
    <s v="OK"/>
    <s v="一般会計"/>
    <m/>
    <m/>
    <m/>
    <n v="1"/>
    <s v="基"/>
    <m/>
    <m/>
    <s v="環境衛生"/>
    <n v="26830987"/>
    <s v="行政財産"/>
    <m/>
    <m/>
  </r>
  <r>
    <s v="OK"/>
    <s v="OK"/>
    <s v="一般会計"/>
    <m/>
    <m/>
    <m/>
    <n v="1"/>
    <s v="基"/>
    <m/>
    <m/>
    <s v="環境衛生"/>
    <n v="8998152"/>
    <s v="行政財産"/>
    <m/>
    <m/>
  </r>
  <r>
    <s v="OK"/>
    <s v="OK"/>
    <s v="一般会計"/>
    <m/>
    <m/>
    <m/>
    <n v="1"/>
    <s v="基"/>
    <m/>
    <m/>
    <s v="環境衛生"/>
    <n v="20134350"/>
    <s v="行政財産"/>
    <m/>
    <m/>
  </r>
  <r>
    <s v="OK"/>
    <s v="OK"/>
    <s v="一般会計"/>
    <m/>
    <m/>
    <m/>
    <n v="1"/>
    <s v="式"/>
    <m/>
    <m/>
    <s v="環境衛生"/>
    <n v="4121375"/>
    <s v="行政財産"/>
    <m/>
    <m/>
  </r>
  <r>
    <s v="OK"/>
    <s v="OK"/>
    <s v="一般会計"/>
    <m/>
    <m/>
    <m/>
    <n v="1"/>
    <s v="式"/>
    <m/>
    <m/>
    <s v="環境衛生"/>
    <n v="668992"/>
    <s v="行政財産"/>
    <m/>
    <m/>
  </r>
  <r>
    <s v="OK"/>
    <s v="OK"/>
    <s v="一般会計"/>
    <m/>
    <m/>
    <m/>
    <n v="1"/>
    <s v="式"/>
    <m/>
    <m/>
    <s v="環境衛生"/>
    <n v="751351"/>
    <s v="行政財産"/>
    <m/>
    <s v="電動式"/>
  </r>
  <r>
    <s v="OK"/>
    <s v="OK"/>
    <s v="一般会計"/>
    <m/>
    <m/>
    <m/>
    <n v="1"/>
    <s v="式"/>
    <m/>
    <m/>
    <s v="環境衛生"/>
    <n v="12621426"/>
    <s v="行政財産"/>
    <m/>
    <m/>
  </r>
  <r>
    <s v="OK"/>
    <s v="OK"/>
    <s v="一般会計"/>
    <m/>
    <m/>
    <m/>
    <n v="1"/>
    <s v="式"/>
    <m/>
    <m/>
    <s v="環境衛生"/>
    <n v="12421265"/>
    <s v="行政財産"/>
    <m/>
    <m/>
  </r>
  <r>
    <s v="OK"/>
    <s v="OK"/>
    <s v="一般会計"/>
    <m/>
    <m/>
    <m/>
    <n v="1"/>
    <s v="式"/>
    <m/>
    <m/>
    <s v="環境衛生"/>
    <n v="8157916"/>
    <s v="行政財産"/>
    <m/>
    <m/>
  </r>
  <r>
    <s v="OK"/>
    <s v="OK"/>
    <s v="一般会計"/>
    <m/>
    <m/>
    <m/>
    <n v="1"/>
    <s v="式"/>
    <m/>
    <m/>
    <s v="環境衛生"/>
    <n v="12085484"/>
    <s v="行政財産"/>
    <m/>
    <m/>
  </r>
  <r>
    <s v="OK"/>
    <s v="OK"/>
    <s v="一般会計"/>
    <m/>
    <m/>
    <m/>
    <n v="1"/>
    <s v="式"/>
    <m/>
    <m/>
    <s v="環境衛生"/>
    <n v="10581537"/>
    <s v="行政財産"/>
    <m/>
    <m/>
  </r>
  <r>
    <s v="OK"/>
    <s v="OK"/>
    <s v="一般会計"/>
    <m/>
    <m/>
    <m/>
    <n v="1"/>
    <s v="式"/>
    <m/>
    <m/>
    <s v="環境衛生"/>
    <n v="1168204"/>
    <s v="行政財産"/>
    <m/>
    <m/>
  </r>
  <r>
    <s v="OK"/>
    <s v="OK"/>
    <s v="一般会計"/>
    <m/>
    <m/>
    <m/>
    <n v="1"/>
    <s v="基"/>
    <m/>
    <m/>
    <s v="環境衛生"/>
    <n v="1534562"/>
    <s v="行政財産"/>
    <m/>
    <s v="屋外地下タンク式"/>
  </r>
  <r>
    <s v="OK"/>
    <s v="OK"/>
    <s v="一般会計"/>
    <m/>
    <m/>
    <m/>
    <n v="1"/>
    <s v="基"/>
    <m/>
    <m/>
    <s v="環境衛生"/>
    <n v="29156724"/>
    <s v="行政財産"/>
    <m/>
    <s v="溶接構造円筒形"/>
  </r>
  <r>
    <s v="OK"/>
    <s v="OK"/>
    <s v="一般会計"/>
    <m/>
    <m/>
    <m/>
    <n v="1"/>
    <s v="基"/>
    <m/>
    <m/>
    <s v="環境衛生"/>
    <n v="13424320"/>
    <s v="行政財産"/>
    <m/>
    <s v="溶接構造円筒形"/>
  </r>
  <r>
    <s v="OK"/>
    <s v="OK"/>
    <s v="一般会計"/>
    <m/>
    <m/>
    <m/>
    <n v="1"/>
    <s v="基"/>
    <m/>
    <m/>
    <s v="環境衛生"/>
    <n v="2607511"/>
    <s v="行政財産"/>
    <m/>
    <s v="溶接構造円筒形"/>
  </r>
  <r>
    <s v="OK"/>
    <s v="OK"/>
    <s v="一般会計"/>
    <m/>
    <m/>
    <m/>
    <n v="1"/>
    <s v="基"/>
    <m/>
    <m/>
    <s v="環境衛生"/>
    <n v="10791855"/>
    <s v="行政財産"/>
    <m/>
    <s v="円筒形"/>
  </r>
  <r>
    <s v="OK"/>
    <s v="OK"/>
    <s v="一般会計"/>
    <m/>
    <m/>
    <m/>
    <n v="1"/>
    <s v="基"/>
    <m/>
    <m/>
    <s v="環境衛生"/>
    <n v="3992363"/>
    <s v="行政財産"/>
    <m/>
    <s v="円筒形"/>
  </r>
  <r>
    <s v="OK"/>
    <s v="OK"/>
    <s v="一般会計"/>
    <m/>
    <m/>
    <m/>
    <n v="1"/>
    <s v="基"/>
    <m/>
    <m/>
    <s v="環境衛生"/>
    <n v="75974977"/>
    <s v="行政財産"/>
    <m/>
    <m/>
  </r>
  <r>
    <s v="OK"/>
    <s v="OK"/>
    <s v="一般会計"/>
    <m/>
    <m/>
    <m/>
    <n v="1"/>
    <s v="基"/>
    <m/>
    <m/>
    <s v="環境衛生"/>
    <n v="1621898"/>
    <s v="行政財産"/>
    <m/>
    <s v="角形（ステンレス）"/>
  </r>
  <r>
    <s v="OK"/>
    <s v="OK"/>
    <s v="一般会計"/>
    <m/>
    <m/>
    <m/>
    <n v="1"/>
    <s v="基"/>
    <m/>
    <m/>
    <s v="環境衛生"/>
    <n v="6599874"/>
    <s v="行政財産"/>
    <m/>
    <s v="30人槽"/>
  </r>
  <r>
    <s v="OK"/>
    <s v="OK"/>
    <s v="一般会計"/>
    <m/>
    <m/>
    <m/>
    <n v="1"/>
    <s v="基"/>
    <m/>
    <m/>
    <s v="環境衛生"/>
    <n v="1185232"/>
    <s v="行政財産"/>
    <m/>
    <s v="溶接鋼板製"/>
  </r>
  <r>
    <s v="OK"/>
    <s v="OK"/>
    <s v="一般会計"/>
    <m/>
    <m/>
    <m/>
    <n v="4212"/>
    <s v="㎡"/>
    <m/>
    <m/>
    <s v="環境衛生"/>
    <n v="18911322"/>
    <s v="行政財産"/>
    <m/>
    <m/>
  </r>
  <r>
    <s v="OK"/>
    <s v="OK"/>
    <s v="一般会計"/>
    <m/>
    <m/>
    <m/>
    <n v="854"/>
    <s v="㎡"/>
    <m/>
    <m/>
    <s v="環境衛生"/>
    <n v="3233579"/>
    <s v="行政財産"/>
    <m/>
    <m/>
  </r>
  <r>
    <s v="OK"/>
    <s v="OK"/>
    <s v="一般会計"/>
    <m/>
    <m/>
    <m/>
    <n v="1"/>
    <s v="式"/>
    <m/>
    <m/>
    <s v="環境衛生"/>
    <n v="7953609"/>
    <s v="行政財産"/>
    <m/>
    <m/>
  </r>
  <r>
    <s v="OK"/>
    <s v="OK"/>
    <s v="一般会計"/>
    <m/>
    <m/>
    <m/>
    <n v="1"/>
    <s v="式"/>
    <m/>
    <m/>
    <s v="環境衛生"/>
    <n v="1292234"/>
    <s v="行政財産"/>
    <m/>
    <m/>
  </r>
  <r>
    <s v="OK"/>
    <s v="OK"/>
    <s v="一般会計"/>
    <m/>
    <m/>
    <m/>
    <n v="1"/>
    <s v="式"/>
    <m/>
    <m/>
    <s v="環境衛生"/>
    <n v="1534261"/>
    <s v="行政財産"/>
    <m/>
    <m/>
  </r>
  <r>
    <s v="OK"/>
    <s v="OK"/>
    <s v="一般会計"/>
    <m/>
    <m/>
    <m/>
    <n v="1"/>
    <s v="式"/>
    <m/>
    <m/>
    <s v="環境衛生"/>
    <n v="1073642"/>
    <s v="行政財産"/>
    <m/>
    <m/>
  </r>
  <r>
    <s v="OK"/>
    <s v="OK"/>
    <s v="一般会計"/>
    <m/>
    <m/>
    <m/>
    <n v="120"/>
    <s v="m"/>
    <m/>
    <m/>
    <s v="環境衛生"/>
    <n v="2131650"/>
    <s v="行政財産"/>
    <m/>
    <m/>
  </r>
  <r>
    <s v="OK"/>
    <s v="OK"/>
    <s v="一般会計"/>
    <m/>
    <m/>
    <m/>
    <n v="1"/>
    <s v="式"/>
    <m/>
    <m/>
    <s v="環境衛生"/>
    <n v="5364736"/>
    <s v="行政財産"/>
    <m/>
    <m/>
  </r>
  <r>
    <s v="OK"/>
    <s v="OK"/>
    <s v="一般会計"/>
    <m/>
    <m/>
    <m/>
    <n v="1"/>
    <m/>
    <m/>
    <m/>
    <s v="環境衛生"/>
    <n v="3384432"/>
    <s v="行政財産"/>
    <m/>
    <s v="ロータリー式"/>
  </r>
  <r>
    <s v="OK"/>
    <s v="OK"/>
    <s v="一般会計"/>
    <m/>
    <m/>
    <m/>
    <n v="2207"/>
    <s v="㎡"/>
    <m/>
    <m/>
    <s v="環境衛生"/>
    <n v="9745033"/>
    <s v="行政財産"/>
    <m/>
    <m/>
  </r>
  <r>
    <s v="OK"/>
    <s v="OK"/>
    <s v="一般会計"/>
    <m/>
    <m/>
    <m/>
    <n v="951"/>
    <s v="㎡"/>
    <m/>
    <m/>
    <s v="環境衛生"/>
    <n v="3463489"/>
    <s v="行政財産"/>
    <m/>
    <m/>
  </r>
  <r>
    <s v="OK"/>
    <s v="OK"/>
    <s v="一般会計"/>
    <m/>
    <m/>
    <m/>
    <n v="1"/>
    <s v="式"/>
    <m/>
    <m/>
    <s v="環境衛生"/>
    <n v="874494"/>
    <s v="行政財産"/>
    <m/>
    <m/>
  </r>
  <r>
    <s v="OK"/>
    <s v="OK"/>
    <s v="一般会計"/>
    <m/>
    <m/>
    <m/>
    <n v="1"/>
    <s v="式"/>
    <m/>
    <m/>
    <s v="環境衛生"/>
    <n v="105881928"/>
    <s v="行政財産"/>
    <m/>
    <m/>
  </r>
  <r>
    <s v="OK"/>
    <s v="OK"/>
    <s v="一般会計"/>
    <m/>
    <m/>
    <m/>
    <n v="6656"/>
    <s v="㎡"/>
    <m/>
    <m/>
    <s v="環境衛生"/>
    <n v="66640771"/>
    <s v="行政財産"/>
    <m/>
    <s v="遮水シート/不織布/テンサー"/>
  </r>
  <r>
    <s v="OK"/>
    <s v="OK"/>
    <s v="一般会計"/>
    <m/>
    <m/>
    <m/>
    <n v="1"/>
    <s v="式"/>
    <m/>
    <m/>
    <s v="環境衛生"/>
    <n v="19553256"/>
    <s v="行政財産"/>
    <m/>
    <s v="U字側溝/集水桝/管渠他"/>
  </r>
  <r>
    <s v="OK"/>
    <s v="OK"/>
    <s v="一般会計"/>
    <m/>
    <m/>
    <m/>
    <n v="1"/>
    <s v="式"/>
    <m/>
    <m/>
    <s v="環境衛生"/>
    <n v="3259536"/>
    <s v="行政財産"/>
    <m/>
    <s v="集水管/接合桝"/>
  </r>
  <r>
    <s v="OK"/>
    <s v="OK"/>
    <s v="一般会計"/>
    <m/>
    <m/>
    <m/>
    <n v="88.5"/>
    <s v="m"/>
    <m/>
    <m/>
    <s v="環境衛生"/>
    <n v="1388299"/>
    <s v="行政財産"/>
    <m/>
    <m/>
  </r>
  <r>
    <s v="OK"/>
    <s v="OK"/>
    <s v="一般会計"/>
    <m/>
    <m/>
    <m/>
    <n v="1"/>
    <s v="式"/>
    <m/>
    <m/>
    <s v="環境衛生"/>
    <n v="7115904"/>
    <s v="行政財産"/>
    <m/>
    <m/>
  </r>
  <r>
    <s v="OK"/>
    <s v="OK"/>
    <s v="一般会計"/>
    <m/>
    <m/>
    <m/>
    <n v="384"/>
    <s v="㎡"/>
    <m/>
    <m/>
    <s v="環境衛生"/>
    <n v="1861946"/>
    <s v="行政財産"/>
    <m/>
    <s v="アスファルト舗装"/>
  </r>
  <r>
    <s v="OK"/>
    <s v="OK"/>
    <s v="一般会計"/>
    <m/>
    <m/>
    <m/>
    <n v="1"/>
    <s v="式"/>
    <m/>
    <m/>
    <s v="環境衛生"/>
    <n v="1966392"/>
    <s v="行政財産"/>
    <m/>
    <m/>
  </r>
  <r>
    <s v="OK"/>
    <s v="OK"/>
    <s v="一般会計"/>
    <m/>
    <m/>
    <m/>
    <n v="313"/>
    <s v="m"/>
    <m/>
    <m/>
    <s v="環境衛生"/>
    <n v="28775769"/>
    <s v="行政財産"/>
    <m/>
    <m/>
  </r>
  <r>
    <s v="OK"/>
    <s v="OK"/>
    <s v="一般会計"/>
    <m/>
    <m/>
    <m/>
    <n v="2020"/>
    <s v="㎡"/>
    <m/>
    <m/>
    <s v="環境衛生"/>
    <n v="2548038"/>
    <s v="行政財産"/>
    <m/>
    <m/>
  </r>
  <r>
    <s v="OK"/>
    <s v="OK"/>
    <s v="一般会計"/>
    <m/>
    <m/>
    <m/>
    <n v="1"/>
    <s v="式"/>
    <m/>
    <m/>
    <s v="環境衛生"/>
    <n v="1659420"/>
    <s v="行政財産"/>
    <m/>
    <m/>
  </r>
  <r>
    <s v="OK"/>
    <s v="OK"/>
    <s v="一般会計"/>
    <m/>
    <m/>
    <m/>
    <n v="1"/>
    <s v="式"/>
    <m/>
    <m/>
    <s v="環境衛生"/>
    <n v="1501701"/>
    <s v="行政財産"/>
    <m/>
    <m/>
  </r>
  <r>
    <s v="OK"/>
    <s v="OK"/>
    <s v="一般会計"/>
    <m/>
    <m/>
    <m/>
    <n v="1"/>
    <s v="式"/>
    <m/>
    <m/>
    <s v="環境衛生"/>
    <n v="1143573"/>
    <s v="行政財産"/>
    <m/>
    <m/>
  </r>
  <r>
    <s v="OK"/>
    <s v="OK"/>
    <s v="一般会計"/>
    <m/>
    <m/>
    <m/>
    <n v="1"/>
    <s v="式"/>
    <m/>
    <m/>
    <s v="環境衛生"/>
    <n v="254448"/>
    <s v="行政財産"/>
    <m/>
    <m/>
  </r>
  <r>
    <s v="OK"/>
    <s v="OK"/>
    <s v="一般会計"/>
    <m/>
    <m/>
    <m/>
    <n v="1381"/>
    <s v="㎡"/>
    <m/>
    <m/>
    <s v="環境衛生"/>
    <n v="1166643"/>
    <s v="行政財産"/>
    <m/>
    <m/>
  </r>
  <r>
    <s v="OK"/>
    <s v="OK"/>
    <s v="一般会計"/>
    <m/>
    <m/>
    <m/>
    <n v="257"/>
    <s v="m"/>
    <m/>
    <m/>
    <s v="環境衛生"/>
    <n v="2037063"/>
    <s v="行政財産"/>
    <m/>
    <m/>
  </r>
  <r>
    <s v="OK"/>
    <s v="OK"/>
    <s v="一般会計"/>
    <m/>
    <m/>
    <m/>
    <n v="1"/>
    <s v="式"/>
    <m/>
    <m/>
    <s v="環境衛生"/>
    <n v="877437"/>
    <s v="行政財産"/>
    <m/>
    <m/>
  </r>
  <r>
    <s v="OK"/>
    <s v="OK"/>
    <s v="一般会計"/>
    <m/>
    <m/>
    <m/>
    <n v="1"/>
    <s v="基"/>
    <m/>
    <m/>
    <s v="環境衛生"/>
    <n v="19578799"/>
    <s v="行政財産"/>
    <m/>
    <s v="ロードセル式"/>
  </r>
  <r>
    <s v="OK"/>
    <s v="OK"/>
    <s v="一般会計"/>
    <m/>
    <m/>
    <m/>
    <n v="1"/>
    <s v="基"/>
    <m/>
    <m/>
    <s v="環境衛生"/>
    <n v="19578898"/>
    <s v="行政財産"/>
    <m/>
    <s v="ロードセル式"/>
  </r>
  <r>
    <s v="OK"/>
    <s v="OK"/>
    <s v="一般会計"/>
    <m/>
    <m/>
    <m/>
    <n v="1"/>
    <s v="基"/>
    <m/>
    <m/>
    <s v="環境衛生"/>
    <n v="6903045"/>
    <s v="行政財産"/>
    <m/>
    <s v="観音開式"/>
  </r>
  <r>
    <s v="OK"/>
    <s v="OK"/>
    <s v="一般会計"/>
    <m/>
    <m/>
    <m/>
    <n v="1"/>
    <s v="基"/>
    <m/>
    <m/>
    <s v="環境衛生"/>
    <n v="6903044"/>
    <s v="行政財産"/>
    <m/>
    <s v="観音開式"/>
  </r>
  <r>
    <s v="OK"/>
    <s v="OK"/>
    <s v="一般会計"/>
    <m/>
    <m/>
    <m/>
    <n v="1"/>
    <s v="基"/>
    <m/>
    <m/>
    <s v="環境衛生"/>
    <n v="6903044"/>
    <s v="行政財産"/>
    <m/>
    <s v="観音開式"/>
  </r>
  <r>
    <s v="OK"/>
    <s v="OK"/>
    <s v="一般会計"/>
    <m/>
    <m/>
    <m/>
    <n v="1"/>
    <s v="基"/>
    <m/>
    <m/>
    <s v="環境衛生"/>
    <n v="2185819"/>
    <s v="行政財産"/>
    <m/>
    <s v="箱形後部上昇式"/>
  </r>
  <r>
    <s v="OK"/>
    <s v="OK"/>
    <s v="一般会計"/>
    <m/>
    <m/>
    <m/>
    <n v="1"/>
    <s v="基"/>
    <m/>
    <m/>
    <s v="環境衛生"/>
    <n v="124886100"/>
    <s v="行政財産"/>
    <m/>
    <s v="油圧グラブバケット付"/>
  </r>
  <r>
    <s v="OK"/>
    <s v="OK"/>
    <s v="一般会計"/>
    <m/>
    <m/>
    <m/>
    <n v="1"/>
    <s v="基"/>
    <m/>
    <m/>
    <s v="環境衛生"/>
    <n v="124886100"/>
    <s v="行政財産"/>
    <m/>
    <s v="油圧グラブバケット付"/>
  </r>
  <r>
    <s v="OK"/>
    <s v="OK"/>
    <s v="一般会計"/>
    <m/>
    <m/>
    <m/>
    <n v="1"/>
    <s v="基"/>
    <m/>
    <m/>
    <s v="環境衛生"/>
    <n v="3150223"/>
    <s v="行政財産"/>
    <m/>
    <s v="シュート式（朝顔形）"/>
  </r>
  <r>
    <s v="OK"/>
    <s v="OK"/>
    <s v="一般会計"/>
    <m/>
    <m/>
    <m/>
    <n v="1"/>
    <s v="基"/>
    <m/>
    <m/>
    <s v="環境衛生"/>
    <n v="3150223"/>
    <s v="行政財産"/>
    <m/>
    <s v="シュート式（朝顔形）"/>
  </r>
  <r>
    <s v="OK"/>
    <s v="OK"/>
    <s v="一般会計"/>
    <m/>
    <m/>
    <m/>
    <n v="1"/>
    <s v="基"/>
    <m/>
    <m/>
    <s v="環境衛生"/>
    <n v="2245704"/>
    <s v="行政財産"/>
    <m/>
    <s v="プッシャー式"/>
  </r>
  <r>
    <s v="OK"/>
    <s v="OK"/>
    <s v="一般会計"/>
    <m/>
    <m/>
    <m/>
    <n v="1"/>
    <s v="基"/>
    <m/>
    <m/>
    <s v="環境衛生"/>
    <n v="2245703"/>
    <s v="行政財産"/>
    <m/>
    <s v="プッシャー式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113532819"/>
    <s v="行政財産"/>
    <m/>
    <s v="川崎サン形ストーカ"/>
  </r>
  <r>
    <s v="OK"/>
    <s v="OK"/>
    <s v="一般会計"/>
    <m/>
    <m/>
    <m/>
    <n v="1"/>
    <s v="基"/>
    <m/>
    <m/>
    <s v="環境衛生"/>
    <n v="113532818"/>
    <s v="行政財産"/>
    <m/>
    <s v="川崎サン形ストーカ"/>
  </r>
  <r>
    <s v="OK"/>
    <s v="OK"/>
    <s v="一般会計"/>
    <m/>
    <m/>
    <m/>
    <n v="1"/>
    <s v="基"/>
    <m/>
    <m/>
    <s v="環境衛生"/>
    <n v="2619988"/>
    <s v="行政財産"/>
    <m/>
    <s v="ベーン形油圧ポンプ組込式"/>
  </r>
  <r>
    <s v="OK"/>
    <s v="OK"/>
    <s v="一般会計"/>
    <m/>
    <m/>
    <m/>
    <n v="1"/>
    <s v="基"/>
    <m/>
    <m/>
    <s v="環境衛生"/>
    <n v="54883760"/>
    <s v="行政財産"/>
    <m/>
    <s v="川崎式構造逆炎形"/>
  </r>
  <r>
    <s v="OK"/>
    <s v="OK"/>
    <s v="一般会計"/>
    <m/>
    <m/>
    <m/>
    <n v="1"/>
    <s v="基"/>
    <m/>
    <m/>
    <s v="環境衛生"/>
    <n v="54883760"/>
    <s v="行政財産"/>
    <m/>
    <s v="川崎式構造逆炎形"/>
  </r>
  <r>
    <s v="OK"/>
    <s v="OK"/>
    <s v="一般会計"/>
    <m/>
    <m/>
    <m/>
    <n v="1"/>
    <s v="基"/>
    <m/>
    <m/>
    <s v="環境衛生"/>
    <n v="7236157"/>
    <s v="行政財産"/>
    <m/>
    <s v="溶接構造"/>
  </r>
  <r>
    <s v="OK"/>
    <s v="OK"/>
    <s v="一般会計"/>
    <m/>
    <m/>
    <m/>
    <n v="1"/>
    <s v="基"/>
    <m/>
    <m/>
    <s v="環境衛生"/>
    <n v="7236157"/>
    <s v="行政財産"/>
    <m/>
    <s v="溶接構造"/>
  </r>
  <r>
    <s v="OK"/>
    <s v="OK"/>
    <s v="一般会計"/>
    <m/>
    <m/>
    <m/>
    <n v="1"/>
    <s v="基"/>
    <m/>
    <m/>
    <s v="環境衛生"/>
    <n v="1653087"/>
    <s v="行政財産"/>
    <m/>
    <s v="ガンタイプ形"/>
  </r>
  <r>
    <s v="OK"/>
    <s v="OK"/>
    <s v="一般会計"/>
    <m/>
    <m/>
    <m/>
    <n v="1"/>
    <s v="基"/>
    <m/>
    <m/>
    <s v="環境衛生"/>
    <n v="1653086"/>
    <s v="行政財産"/>
    <m/>
    <s v="ガンタイプ形"/>
  </r>
  <r>
    <s v="OK"/>
    <s v="OK"/>
    <s v="一般会計"/>
    <m/>
    <m/>
    <m/>
    <n v="1"/>
    <s v="基"/>
    <m/>
    <m/>
    <s v="環境衛生"/>
    <n v="1528325"/>
    <s v="行政財産"/>
    <m/>
    <s v="ガンタイプ形"/>
  </r>
  <r>
    <s v="OK"/>
    <s v="OK"/>
    <s v="一般会計"/>
    <m/>
    <m/>
    <m/>
    <n v="1"/>
    <s v="基"/>
    <m/>
    <m/>
    <s v="環境衛生"/>
    <n v="1528325"/>
    <s v="行政財産"/>
    <m/>
    <s v="ガンタイプ形"/>
  </r>
  <r>
    <s v="OK"/>
    <s v="OK"/>
    <s v="一般会計"/>
    <m/>
    <m/>
    <m/>
    <n v="1"/>
    <s v="基"/>
    <m/>
    <m/>
    <s v="環境衛生"/>
    <n v="1621898"/>
    <s v="行政財産"/>
    <m/>
    <s v="助燃バーナ"/>
  </r>
  <r>
    <s v="OK"/>
    <s v="OK"/>
    <s v="一般会計"/>
    <m/>
    <m/>
    <m/>
    <n v="1"/>
    <s v="基"/>
    <m/>
    <m/>
    <s v="環境衛生"/>
    <n v="1497136"/>
    <s v="行政財産"/>
    <m/>
    <s v="再燃バーナ"/>
  </r>
  <r>
    <s v="OK"/>
    <s v="OK"/>
    <s v="一般会計"/>
    <m/>
    <m/>
    <m/>
    <n v="1"/>
    <s v="基"/>
    <m/>
    <m/>
    <s v="環境衛生"/>
    <n v="56828789"/>
    <s v="行政財産"/>
    <m/>
    <s v="水噴射完全蒸発型"/>
  </r>
  <r>
    <s v="OK"/>
    <s v="OK"/>
    <s v="一般会計"/>
    <m/>
    <m/>
    <m/>
    <n v="1"/>
    <s v="基"/>
    <m/>
    <m/>
    <s v="環境衛生"/>
    <n v="56828789"/>
    <s v="行政財産"/>
    <m/>
    <s v="水噴射完全蒸発型"/>
  </r>
  <r>
    <s v="OK"/>
    <s v="OK"/>
    <s v="一般会計"/>
    <m/>
    <m/>
    <m/>
    <n v="1"/>
    <s v="基"/>
    <m/>
    <m/>
    <s v="環境衛生"/>
    <n v="1122851"/>
    <s v="行政財産"/>
    <m/>
    <s v="シロッコファン"/>
  </r>
  <r>
    <s v="OK"/>
    <s v="OK"/>
    <s v="一般会計"/>
    <m/>
    <m/>
    <m/>
    <n v="1"/>
    <s v="基"/>
    <m/>
    <m/>
    <s v="環境衛生"/>
    <n v="1122850"/>
    <s v="行政財産"/>
    <m/>
    <s v="シロッコファン"/>
  </r>
  <r>
    <s v="OK"/>
    <s v="OK"/>
    <s v="一般会計"/>
    <m/>
    <m/>
    <m/>
    <n v="1"/>
    <s v="基"/>
    <m/>
    <m/>
    <s v="環境衛生"/>
    <n v="1122850"/>
    <s v="行政財産"/>
    <m/>
    <s v="シロッコファン"/>
  </r>
  <r>
    <s v="OK"/>
    <s v="OK"/>
    <s v="一般会計"/>
    <m/>
    <m/>
    <m/>
    <n v="1"/>
    <s v="基"/>
    <m/>
    <m/>
    <s v="環境衛生"/>
    <n v="113719961"/>
    <s v="行政財産"/>
    <m/>
    <s v="バグフィルタ式"/>
  </r>
  <r>
    <s v="OK"/>
    <s v="OK"/>
    <s v="一般会計"/>
    <m/>
    <m/>
    <m/>
    <n v="1"/>
    <s v="基"/>
    <m/>
    <m/>
    <s v="環境衛生"/>
    <n v="113719960"/>
    <s v="行政財産"/>
    <m/>
    <s v="バグフィルタ式"/>
  </r>
  <r>
    <s v="OK"/>
    <s v="OK"/>
    <s v="一般会計"/>
    <m/>
    <m/>
    <m/>
    <n v="1"/>
    <s v="基"/>
    <m/>
    <m/>
    <s v="環境衛生"/>
    <n v="3643031"/>
    <s v="行政財産"/>
    <m/>
    <s v="テーブルフィーダ式"/>
  </r>
  <r>
    <s v="OK"/>
    <s v="OK"/>
    <s v="一般会計"/>
    <m/>
    <m/>
    <m/>
    <n v="1"/>
    <s v="基"/>
    <m/>
    <m/>
    <s v="環境衛生"/>
    <n v="3643030"/>
    <s v="行政財産"/>
    <m/>
    <s v="テーブルフィーダ式"/>
  </r>
  <r>
    <s v="OK"/>
    <s v="OK"/>
    <s v="一般会計"/>
    <m/>
    <m/>
    <m/>
    <n v="1"/>
    <s v="基"/>
    <m/>
    <m/>
    <s v="環境衛生"/>
    <n v="1771610"/>
    <s v="行政財産"/>
    <m/>
    <s v="テーブルフィーダ式"/>
  </r>
  <r>
    <s v="OK"/>
    <s v="OK"/>
    <s v="一般会計"/>
    <m/>
    <m/>
    <m/>
    <n v="1"/>
    <s v="基"/>
    <m/>
    <m/>
    <s v="環境衛生"/>
    <n v="1771610"/>
    <s v="行政財産"/>
    <m/>
    <s v="テーブルフィーダ式"/>
  </r>
  <r>
    <s v="OK"/>
    <s v="OK"/>
    <s v="一般会計"/>
    <m/>
    <m/>
    <m/>
    <n v="1"/>
    <s v="基"/>
    <m/>
    <m/>
    <s v="環境衛生"/>
    <n v="1147804"/>
    <s v="行政財産"/>
    <m/>
    <s v="ロータリー式"/>
  </r>
  <r>
    <s v="OK"/>
    <s v="OK"/>
    <s v="一般会計"/>
    <m/>
    <m/>
    <m/>
    <n v="1"/>
    <s v="基"/>
    <m/>
    <m/>
    <s v="環境衛生"/>
    <n v="1147804"/>
    <s v="行政財産"/>
    <m/>
    <s v="ロータリー式"/>
  </r>
  <r>
    <s v="OK"/>
    <s v="OK"/>
    <s v="一般会計"/>
    <m/>
    <m/>
    <m/>
    <n v="1"/>
    <s v="基"/>
    <m/>
    <m/>
    <s v="環境衛生"/>
    <n v="1160280"/>
    <s v="行政財産"/>
    <m/>
    <s v="ルーツブロワ"/>
  </r>
  <r>
    <s v="OK"/>
    <s v="OK"/>
    <s v="一般会計"/>
    <m/>
    <m/>
    <m/>
    <n v="1"/>
    <s v="基"/>
    <m/>
    <m/>
    <s v="環境衛生"/>
    <n v="1160279"/>
    <s v="行政財産"/>
    <m/>
    <s v="ルーツブロワ"/>
  </r>
  <r>
    <s v="OK"/>
    <s v="OK"/>
    <s v="一般会計"/>
    <m/>
    <m/>
    <m/>
    <n v="1"/>
    <s v="基"/>
    <m/>
    <m/>
    <s v="環境衛生"/>
    <n v="2994271"/>
    <s v="行政財産"/>
    <m/>
    <s v="パイプ式"/>
  </r>
  <r>
    <s v="OK"/>
    <s v="OK"/>
    <s v="一般会計"/>
    <m/>
    <m/>
    <m/>
    <n v="1"/>
    <s v="基"/>
    <m/>
    <m/>
    <s v="環境衛生"/>
    <n v="14938922"/>
    <s v="行政財産"/>
    <m/>
    <s v="水管式"/>
  </r>
  <r>
    <s v="OK"/>
    <s v="OK"/>
    <s v="一般会計"/>
    <m/>
    <m/>
    <m/>
    <n v="1"/>
    <s v="基"/>
    <m/>
    <m/>
    <s v="環境衛生"/>
    <n v="14938921"/>
    <s v="行政財産"/>
    <m/>
    <s v="水管式"/>
  </r>
  <r>
    <s v="OK"/>
    <s v="OK"/>
    <s v="一般会計"/>
    <m/>
    <m/>
    <m/>
    <n v="1"/>
    <s v="基"/>
    <m/>
    <m/>
    <s v="環境衛生"/>
    <n v="5495736"/>
    <s v="行政財産"/>
    <m/>
    <s v="温水ボイラ"/>
  </r>
  <r>
    <s v="OK"/>
    <s v="OK"/>
    <s v="一般会計"/>
    <m/>
    <m/>
    <m/>
    <n v="1"/>
    <s v="基"/>
    <m/>
    <m/>
    <s v="環境衛生"/>
    <n v="3742839"/>
    <s v="行政財産"/>
    <m/>
    <s v="プレート式"/>
  </r>
  <r>
    <s v="OK"/>
    <s v="OK"/>
    <s v="一般会計"/>
    <m/>
    <m/>
    <m/>
    <n v="1"/>
    <s v="基"/>
    <m/>
    <m/>
    <s v="環境衛生"/>
    <n v="13723746"/>
    <s v="行政財産"/>
    <m/>
    <s v="ターボ形"/>
  </r>
  <r>
    <s v="OK"/>
    <s v="OK"/>
    <s v="一般会計"/>
    <m/>
    <m/>
    <m/>
    <n v="1"/>
    <s v="基"/>
    <m/>
    <m/>
    <s v="環境衛生"/>
    <n v="13723746"/>
    <s v="行政財産"/>
    <m/>
    <s v="ターボ形"/>
  </r>
  <r>
    <s v="OK"/>
    <s v="OK"/>
    <s v="一般会計"/>
    <m/>
    <m/>
    <m/>
    <n v="1"/>
    <s v="基"/>
    <m/>
    <m/>
    <s v="環境衛生"/>
    <n v="44914081"/>
    <s v="行政財産"/>
    <m/>
    <s v="ターボ形"/>
  </r>
  <r>
    <s v="OK"/>
    <s v="OK"/>
    <s v="一般会計"/>
    <m/>
    <m/>
    <m/>
    <n v="1"/>
    <s v="基"/>
    <m/>
    <m/>
    <s v="環境衛生"/>
    <n v="44914081"/>
    <s v="行政財産"/>
    <m/>
    <s v="ターボ形"/>
  </r>
  <r>
    <s v="OK"/>
    <s v="OK"/>
    <s v="一般会計"/>
    <m/>
    <m/>
    <m/>
    <n v="1"/>
    <s v="基"/>
    <m/>
    <m/>
    <s v="環境衛生"/>
    <n v="78599643"/>
    <s v="行政財産"/>
    <m/>
    <s v="ガス式"/>
  </r>
  <r>
    <s v="OK"/>
    <s v="OK"/>
    <s v="一般会計"/>
    <m/>
    <m/>
    <m/>
    <n v="1"/>
    <s v="基"/>
    <m/>
    <m/>
    <s v="環境衛生"/>
    <n v="78599643"/>
    <s v="行政財産"/>
    <m/>
    <s v="ガス式"/>
  </r>
  <r>
    <s v="OK"/>
    <s v="OK"/>
    <s v="一般会計"/>
    <m/>
    <m/>
    <m/>
    <n v="1"/>
    <s v="基"/>
    <m/>
    <m/>
    <s v="環境衛生"/>
    <n v="117275659"/>
    <s v="行政財産"/>
    <m/>
    <s v="ガス式"/>
  </r>
  <r>
    <s v="OK"/>
    <s v="OK"/>
    <s v="一般会計"/>
    <m/>
    <m/>
    <m/>
    <n v="1"/>
    <s v="基"/>
    <m/>
    <m/>
    <s v="環境衛生"/>
    <n v="117275659"/>
    <s v="行政財産"/>
    <m/>
    <s v="ガス式"/>
  </r>
  <r>
    <s v="OK"/>
    <s v="OK"/>
    <s v="一般会計"/>
    <m/>
    <m/>
    <m/>
    <n v="1"/>
    <s v="基"/>
    <m/>
    <m/>
    <s v="環境衛生"/>
    <n v="38676015"/>
    <s v="行政財産"/>
    <m/>
    <s v="ターボ形"/>
  </r>
  <r>
    <s v="OK"/>
    <s v="OK"/>
    <s v="一般会計"/>
    <m/>
    <m/>
    <m/>
    <n v="1"/>
    <s v="基"/>
    <m/>
    <m/>
    <s v="環境衛生"/>
    <n v="38676014"/>
    <s v="行政財産"/>
    <m/>
    <s v="ターボ形"/>
  </r>
  <r>
    <s v="OK"/>
    <s v="OK"/>
    <s v="一般会計"/>
    <m/>
    <m/>
    <m/>
    <n v="1"/>
    <s v="基"/>
    <m/>
    <m/>
    <s v="環境衛生"/>
    <n v="673710"/>
    <s v="行政財産"/>
    <m/>
    <s v="チェーンコンベヤ"/>
  </r>
  <r>
    <s v="OK"/>
    <s v="OK"/>
    <s v="一般会計"/>
    <m/>
    <m/>
    <m/>
    <n v="1"/>
    <s v="基"/>
    <m/>
    <m/>
    <s v="環境衛生"/>
    <n v="673710"/>
    <s v="行政財産"/>
    <m/>
    <s v="チェーンコンベヤ"/>
  </r>
  <r>
    <s v="OK"/>
    <s v="OK"/>
    <s v="一般会計"/>
    <m/>
    <m/>
    <m/>
    <n v="1"/>
    <s v="基"/>
    <m/>
    <m/>
    <s v="環境衛生"/>
    <n v="1833991"/>
    <s v="行政財産"/>
    <m/>
    <s v="スクレーパ押出式"/>
  </r>
  <r>
    <s v="OK"/>
    <s v="OK"/>
    <s v="一般会計"/>
    <m/>
    <m/>
    <m/>
    <n v="1"/>
    <s v="基"/>
    <m/>
    <m/>
    <s v="環境衛生"/>
    <n v="1833991"/>
    <s v="行政財産"/>
    <m/>
    <s v="スクレーパ押出式"/>
  </r>
  <r>
    <s v="OK"/>
    <s v="OK"/>
    <s v="一般会計"/>
    <m/>
    <m/>
    <m/>
    <n v="1"/>
    <s v="基"/>
    <m/>
    <m/>
    <s v="環境衛生"/>
    <n v="2944366"/>
    <s v="行政財産"/>
    <m/>
    <s v="フライトコンベヤ"/>
  </r>
  <r>
    <s v="OK"/>
    <s v="OK"/>
    <s v="一般会計"/>
    <m/>
    <m/>
    <m/>
    <n v="1"/>
    <s v="基"/>
    <m/>
    <m/>
    <s v="環境衛生"/>
    <n v="2120941"/>
    <s v="行政財産"/>
    <m/>
    <s v="円筒形ドラム回転式"/>
  </r>
  <r>
    <s v="OK"/>
    <s v="OK"/>
    <s v="一般会計"/>
    <m/>
    <m/>
    <m/>
    <n v="1"/>
    <s v="基"/>
    <m/>
    <m/>
    <s v="環境衛生"/>
    <n v="56516886"/>
    <s v="行政財産"/>
    <m/>
    <s v="グラブバケット付天井走行"/>
  </r>
  <r>
    <s v="OK"/>
    <s v="OK"/>
    <s v="一般会計"/>
    <m/>
    <m/>
    <m/>
    <n v="1"/>
    <s v="基"/>
    <m/>
    <m/>
    <s v="環境衛生"/>
    <n v="1347421"/>
    <s v="行政財産"/>
    <m/>
    <s v="チェーンコンベヤ"/>
  </r>
  <r>
    <s v="OK"/>
    <s v="OK"/>
    <s v="一般会計"/>
    <m/>
    <m/>
    <m/>
    <n v="1"/>
    <s v="基"/>
    <m/>
    <m/>
    <s v="環境衛生"/>
    <n v="16830305"/>
    <s v="行政財産"/>
    <m/>
    <s v="溶接構造円筒形"/>
  </r>
  <r>
    <s v="OK"/>
    <s v="OK"/>
    <s v="一般会計"/>
    <m/>
    <m/>
    <m/>
    <n v="1"/>
    <s v="基"/>
    <m/>
    <m/>
    <s v="環境衛生"/>
    <n v="4844481"/>
    <s v="行政財産"/>
    <m/>
    <s v="テーブルフィーダ式"/>
  </r>
  <r>
    <s v="OK"/>
    <s v="OK"/>
    <s v="一般会計"/>
    <m/>
    <m/>
    <m/>
    <n v="1"/>
    <s v="基"/>
    <m/>
    <m/>
    <s v="環境衛生"/>
    <n v="16830305"/>
    <s v="行政財産"/>
    <m/>
    <s v="溶接構造円筒形"/>
  </r>
  <r>
    <s v="OK"/>
    <s v="OK"/>
    <s v="一般会計"/>
    <m/>
    <m/>
    <m/>
    <n v="1"/>
    <s v="基"/>
    <m/>
    <m/>
    <s v="環境衛生"/>
    <n v="4042266"/>
    <s v="行政財産"/>
    <m/>
    <s v="テーブルフィーダ式"/>
  </r>
  <r>
    <s v="OK"/>
    <s v="OK"/>
    <s v="一般会計"/>
    <m/>
    <m/>
    <m/>
    <n v="1"/>
    <s v="基"/>
    <m/>
    <m/>
    <s v="環境衛生"/>
    <n v="3929982"/>
    <s v="行政財産"/>
    <m/>
    <s v="バイブロ式"/>
  </r>
  <r>
    <s v="OK"/>
    <s v="OK"/>
    <s v="一般会計"/>
    <m/>
    <m/>
    <m/>
    <n v="1"/>
    <s v="基"/>
    <m/>
    <m/>
    <s v="環境衛生"/>
    <n v="873329"/>
    <s v="行政財産"/>
    <m/>
    <s v="ベルトコンベヤ"/>
  </r>
  <r>
    <s v="OK"/>
    <s v="OK"/>
    <s v="一般会計"/>
    <m/>
    <m/>
    <m/>
    <n v="1"/>
    <s v="基"/>
    <m/>
    <m/>
    <s v="環境衛生"/>
    <n v="873329"/>
    <s v="行政財産"/>
    <m/>
    <s v="ベルトコンベヤ"/>
  </r>
  <r>
    <s v="OK"/>
    <s v="OK"/>
    <s v="一般会計"/>
    <m/>
    <m/>
    <m/>
    <n v="1"/>
    <s v="基"/>
    <m/>
    <m/>
    <s v="環境衛生"/>
    <n v="1921323"/>
    <s v="行政財産"/>
    <m/>
    <s v="ベルトコンベヤ"/>
  </r>
  <r>
    <s v="OK"/>
    <s v="OK"/>
    <s v="一般会計"/>
    <m/>
    <m/>
    <m/>
    <n v="1"/>
    <s v="基"/>
    <m/>
    <m/>
    <s v="環境衛生"/>
    <n v="3094081"/>
    <s v="行政財産"/>
    <m/>
    <s v="自動洗浄式網スクリーン"/>
  </r>
  <r>
    <s v="OK"/>
    <s v="OK"/>
    <s v="一般会計"/>
    <m/>
    <m/>
    <m/>
    <n v="1"/>
    <s v="基"/>
    <m/>
    <m/>
    <s v="環境衛生"/>
    <n v="14035650"/>
    <s v="行政財産"/>
    <m/>
    <s v="遠心式"/>
  </r>
  <r>
    <s v="OK"/>
    <s v="OK"/>
    <s v="一般会計"/>
    <m/>
    <m/>
    <m/>
    <n v="1"/>
    <s v="基"/>
    <m/>
    <m/>
    <s v="環境衛生"/>
    <n v="4865692"/>
    <s v="行政財産"/>
    <m/>
    <s v="圧力式"/>
  </r>
  <r>
    <s v="OK"/>
    <s v="OK"/>
    <s v="一般会計"/>
    <m/>
    <m/>
    <m/>
    <n v="1"/>
    <s v="基"/>
    <m/>
    <m/>
    <s v="環境衛生"/>
    <n v="2819605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1313735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4034781"/>
    <s v="行政財産"/>
    <m/>
    <m/>
  </r>
  <r>
    <s v="OK"/>
    <s v="OK"/>
    <s v="一般会計"/>
    <m/>
    <m/>
    <m/>
    <n v="1"/>
    <s v="基"/>
    <m/>
    <m/>
    <s v="環境衛生"/>
    <n v="4034781"/>
    <s v="行政財産"/>
    <m/>
    <m/>
  </r>
  <r>
    <s v="OK"/>
    <s v="OK"/>
    <s v="一般会計"/>
    <m/>
    <m/>
    <m/>
    <n v="1"/>
    <s v="基"/>
    <m/>
    <m/>
    <s v="環境衛生"/>
    <n v="1201450"/>
    <s v="行政財産"/>
    <m/>
    <m/>
  </r>
  <r>
    <s v="OK"/>
    <s v="OK"/>
    <s v="一般会計"/>
    <m/>
    <m/>
    <m/>
    <n v="1"/>
    <s v="基"/>
    <m/>
    <m/>
    <s v="環境衛生"/>
    <n v="1201450"/>
    <s v="行政財産"/>
    <m/>
    <m/>
  </r>
  <r>
    <s v="OK"/>
    <s v="OK"/>
    <s v="一般会計"/>
    <m/>
    <m/>
    <m/>
    <n v="1"/>
    <s v="基"/>
    <m/>
    <m/>
    <s v="環境衛生"/>
    <n v="1407306"/>
    <s v="行政財産"/>
    <m/>
    <m/>
  </r>
  <r>
    <s v="OK"/>
    <s v="OK"/>
    <s v="一般会計"/>
    <m/>
    <m/>
    <m/>
    <n v="1"/>
    <s v="基"/>
    <m/>
    <m/>
    <s v="環境衛生"/>
    <n v="1276307"/>
    <s v="行政財産"/>
    <m/>
    <m/>
  </r>
  <r>
    <s v="OK"/>
    <s v="OK"/>
    <s v="一般会計"/>
    <m/>
    <m/>
    <m/>
    <n v="1"/>
    <s v="基"/>
    <m/>
    <m/>
    <s v="環境衛生"/>
    <n v="2909434"/>
    <s v="行政財産"/>
    <m/>
    <m/>
  </r>
  <r>
    <s v="OK"/>
    <s v="OK"/>
    <s v="一般会計"/>
    <m/>
    <m/>
    <m/>
    <n v="1"/>
    <s v="基"/>
    <m/>
    <m/>
    <s v="環境衛生"/>
    <n v="825919"/>
    <s v="行政財産"/>
    <m/>
    <m/>
  </r>
  <r>
    <s v="OK"/>
    <s v="OK"/>
    <s v="一般会計"/>
    <m/>
    <m/>
    <m/>
    <n v="1"/>
    <s v="基"/>
    <m/>
    <m/>
    <s v="環境衛生"/>
    <n v="1547040"/>
    <s v="行政財産"/>
    <m/>
    <m/>
  </r>
  <r>
    <s v="OK"/>
    <s v="OK"/>
    <s v="一般会計"/>
    <m/>
    <m/>
    <m/>
    <n v="1"/>
    <s v="基"/>
    <m/>
    <m/>
    <s v="環境衛生"/>
    <n v="2627473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1846467"/>
    <s v="行政財産"/>
    <m/>
    <m/>
  </r>
  <r>
    <s v="OK"/>
    <s v="OK"/>
    <s v="一般会計"/>
    <m/>
    <m/>
    <m/>
    <n v="1"/>
    <s v="基"/>
    <m/>
    <m/>
    <s v="環境衛生"/>
    <n v="1384851"/>
    <s v="行政財産"/>
    <m/>
    <m/>
  </r>
  <r>
    <s v="OK"/>
    <s v="OK"/>
    <s v="一般会計"/>
    <m/>
    <m/>
    <m/>
    <n v="1"/>
    <s v="基"/>
    <m/>
    <m/>
    <s v="環境衛生"/>
    <n v="10355190"/>
    <s v="行政財産"/>
    <m/>
    <m/>
  </r>
  <r>
    <s v="OK"/>
    <s v="OK"/>
    <s v="一般会計"/>
    <m/>
    <m/>
    <m/>
    <n v="1"/>
    <s v="基"/>
    <m/>
    <m/>
    <s v="環境衛生"/>
    <n v="13124891"/>
    <s v="行政財産"/>
    <m/>
    <m/>
  </r>
  <r>
    <s v="OK"/>
    <s v="OK"/>
    <s v="一般会計"/>
    <m/>
    <m/>
    <m/>
    <n v="1"/>
    <s v="基"/>
    <m/>
    <m/>
    <s v="環境衛生"/>
    <n v="1034271"/>
    <s v="行政財産"/>
    <m/>
    <s v="ＩＴＶ-1"/>
  </r>
  <r>
    <s v="OK"/>
    <s v="OK"/>
    <s v="一般会計"/>
    <m/>
    <m/>
    <m/>
    <n v="1"/>
    <s v="基"/>
    <m/>
    <m/>
    <s v="環境衛生"/>
    <n v="1034271"/>
    <s v="行政財産"/>
    <m/>
    <s v="ＩＴＶ-2"/>
  </r>
  <r>
    <s v="OK"/>
    <s v="OK"/>
    <s v="一般会計"/>
    <m/>
    <m/>
    <m/>
    <n v="1"/>
    <s v="基"/>
    <m/>
    <m/>
    <s v="環境衛生"/>
    <n v="5434603"/>
    <s v="行政財産"/>
    <m/>
    <m/>
  </r>
  <r>
    <s v="OK"/>
    <s v="OK"/>
    <s v="一般会計"/>
    <m/>
    <m/>
    <m/>
    <n v="1"/>
    <s v="基"/>
    <m/>
    <m/>
    <s v="環境衛生"/>
    <n v="5434602"/>
    <s v="行政財産"/>
    <m/>
    <m/>
  </r>
  <r>
    <s v="OK"/>
    <s v="OK"/>
    <s v="一般会計"/>
    <m/>
    <m/>
    <m/>
    <n v="1"/>
    <s v="基"/>
    <m/>
    <m/>
    <s v="環境衛生"/>
    <n v="5217519"/>
    <s v="行政財産"/>
    <m/>
    <m/>
  </r>
  <r>
    <s v="OK"/>
    <s v="OK"/>
    <s v="一般会計"/>
    <m/>
    <m/>
    <m/>
    <n v="1"/>
    <s v="基"/>
    <m/>
    <m/>
    <s v="環境衛生"/>
    <n v="5217519"/>
    <s v="行政財産"/>
    <m/>
    <m/>
  </r>
  <r>
    <s v="OK"/>
    <s v="OK"/>
    <s v="一般会計"/>
    <m/>
    <m/>
    <m/>
    <n v="1"/>
    <s v="基"/>
    <m/>
    <m/>
    <s v="環境衛生"/>
    <n v="2607511"/>
    <s v="行政財産"/>
    <m/>
    <m/>
  </r>
  <r>
    <s v="OK"/>
    <s v="OK"/>
    <s v="一般会計"/>
    <m/>
    <m/>
    <m/>
    <n v="1"/>
    <s v="基"/>
    <m/>
    <m/>
    <s v="環境衛生"/>
    <n v="2058562"/>
    <s v="行政財産"/>
    <m/>
    <m/>
  </r>
  <r>
    <s v="OK"/>
    <s v="OK"/>
    <s v="一般会計"/>
    <m/>
    <m/>
    <m/>
    <n v="1"/>
    <s v="基"/>
    <m/>
    <m/>
    <s v="環境衛生"/>
    <n v="19462769"/>
    <s v="行政財産"/>
    <m/>
    <m/>
  </r>
  <r>
    <s v="OK"/>
    <s v="OK"/>
    <s v="一般会計"/>
    <m/>
    <m/>
    <m/>
    <n v="1"/>
    <s v="基"/>
    <m/>
    <m/>
    <s v="環境衛生"/>
    <n v="1297518"/>
    <s v="行政財産"/>
    <m/>
    <s v="ＩＴＶ-3　屋外"/>
  </r>
  <r>
    <s v="OK"/>
    <s v="OK"/>
    <s v="一般会計"/>
    <m/>
    <m/>
    <m/>
    <n v="1"/>
    <s v="基"/>
    <m/>
    <m/>
    <s v="環境衛生"/>
    <n v="873329"/>
    <s v="行政財産"/>
    <m/>
    <s v="ＩＴＶ-5"/>
  </r>
  <r>
    <s v="OK"/>
    <s v="OK"/>
    <s v="一般会計"/>
    <m/>
    <m/>
    <m/>
    <n v="1"/>
    <s v="基"/>
    <m/>
    <m/>
    <s v="環境衛生"/>
    <n v="1297518"/>
    <s v="行政財産"/>
    <m/>
    <s v="ＩＴＶ-6　屋外"/>
  </r>
  <r>
    <s v="OK"/>
    <s v="OK"/>
    <s v="一般会計"/>
    <m/>
    <m/>
    <m/>
    <n v="1"/>
    <s v="基"/>
    <m/>
    <m/>
    <s v="環境衛生"/>
    <n v="4491407"/>
    <s v="行政財産"/>
    <m/>
    <s v="スクリュー形"/>
  </r>
  <r>
    <s v="OK"/>
    <s v="OK"/>
    <s v="一般会計"/>
    <m/>
    <m/>
    <m/>
    <n v="1"/>
    <s v="基"/>
    <m/>
    <m/>
    <s v="環境衛生"/>
    <n v="4491406"/>
    <s v="行政財産"/>
    <m/>
    <s v="スクリュー形"/>
  </r>
  <r>
    <s v="OK"/>
    <s v="OK"/>
    <s v="一般会計"/>
    <m/>
    <m/>
    <m/>
    <n v="1"/>
    <s v="基"/>
    <m/>
    <m/>
    <s v="環境衛生"/>
    <n v="1486800"/>
    <s v="行政財産"/>
    <m/>
    <m/>
  </r>
  <r>
    <s v="OK"/>
    <s v="OK"/>
    <s v="一般会計"/>
    <m/>
    <m/>
    <m/>
    <n v="1"/>
    <s v="基"/>
    <m/>
    <m/>
    <s v="環境衛生"/>
    <n v="810947"/>
    <s v="行政財産"/>
    <m/>
    <s v="圧力噴霧方式"/>
  </r>
  <r>
    <s v="OK"/>
    <s v="OK"/>
    <s v="一般会計"/>
    <m/>
    <m/>
    <m/>
    <n v="1"/>
    <s v="基"/>
    <m/>
    <m/>
    <s v="環境衛生"/>
    <n v="598853"/>
    <s v="行政財産"/>
    <m/>
    <s v="圧力噴霧方式"/>
  </r>
  <r>
    <s v="OK"/>
    <s v="OK"/>
    <s v="一般会計"/>
    <m/>
    <m/>
    <m/>
    <n v="1"/>
    <s v="基"/>
    <m/>
    <m/>
    <s v="環境衛生"/>
    <n v="1896373"/>
    <s v="行政財産"/>
    <m/>
    <s v="深井度ポンプ"/>
  </r>
  <r>
    <s v="OK"/>
    <s v="OK"/>
    <s v="一般会計"/>
    <m/>
    <m/>
    <m/>
    <n v="1"/>
    <s v="基"/>
    <m/>
    <m/>
    <s v="環境衛生"/>
    <n v="2741186"/>
    <s v="行政財産"/>
    <m/>
    <s v="屋外スタンド型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6406526"/>
    <s v="行政財産"/>
    <m/>
    <s v="エプロンコンベヤ"/>
  </r>
  <r>
    <s v="OK"/>
    <s v="OK"/>
    <s v="一般会計"/>
    <m/>
    <m/>
    <m/>
    <n v="1"/>
    <s v="基"/>
    <m/>
    <m/>
    <s v="環境衛生"/>
    <n v="3506308"/>
    <s v="行政財産"/>
    <m/>
    <s v="エプロンコンベヤ"/>
  </r>
  <r>
    <s v="OK"/>
    <s v="OK"/>
    <s v="一般会計"/>
    <m/>
    <m/>
    <m/>
    <n v="1"/>
    <s v="基"/>
    <m/>
    <m/>
    <s v="環境衛生"/>
    <n v="3506308"/>
    <s v="行政財産"/>
    <m/>
    <s v="エプロンコンベヤ"/>
  </r>
  <r>
    <s v="OK"/>
    <s v="OK"/>
    <s v="一般会計"/>
    <m/>
    <m/>
    <m/>
    <n v="1"/>
    <s v="基"/>
    <m/>
    <m/>
    <s v="環境衛生"/>
    <n v="939190"/>
    <s v="行政財産"/>
    <m/>
    <s v="自走式旋回ピックアップクレーン"/>
  </r>
  <r>
    <s v="OK"/>
    <s v="OK"/>
    <s v="一般会計"/>
    <m/>
    <m/>
    <m/>
    <n v="1"/>
    <s v="基"/>
    <m/>
    <m/>
    <s v="環境衛生"/>
    <n v="1377477"/>
    <s v="行政財産"/>
    <m/>
    <s v="2ｔ"/>
  </r>
  <r>
    <s v="OK"/>
    <s v="OK"/>
    <s v="一般会計"/>
    <m/>
    <m/>
    <m/>
    <n v="1"/>
    <s v="基"/>
    <m/>
    <m/>
    <s v="環境衛生"/>
    <n v="237928080"/>
    <s v="行政財産"/>
    <m/>
    <s v="油圧式"/>
  </r>
  <r>
    <s v="OK"/>
    <s v="OK"/>
    <s v="一般会計"/>
    <m/>
    <m/>
    <m/>
    <n v="1"/>
    <s v="基"/>
    <m/>
    <m/>
    <s v="環境衛生"/>
    <n v="340612832"/>
    <s v="行政財産"/>
    <m/>
    <s v="二軸せん断式"/>
  </r>
  <r>
    <s v="OK"/>
    <s v="OK"/>
    <s v="一般会計"/>
    <m/>
    <m/>
    <m/>
    <n v="1"/>
    <s v="基"/>
    <m/>
    <m/>
    <s v="環境衛生"/>
    <n v="1001801"/>
    <s v="行政財産"/>
    <m/>
    <s v="油圧プッシャー式"/>
  </r>
  <r>
    <s v="OK"/>
    <s v="OK"/>
    <s v="一般会計"/>
    <m/>
    <m/>
    <m/>
    <n v="1"/>
    <s v="基"/>
    <m/>
    <m/>
    <s v="環境衛生"/>
    <n v="250450610"/>
    <s v="行政財産"/>
    <m/>
    <s v="衝撃せん断回転型"/>
  </r>
  <r>
    <s v="OK"/>
    <s v="OK"/>
    <s v="一般会計"/>
    <m/>
    <m/>
    <m/>
    <n v="1"/>
    <s v="基"/>
    <m/>
    <m/>
    <s v="環境衛生"/>
    <n v="1127028"/>
    <s v="行政財産"/>
    <m/>
    <s v="ターボファン"/>
  </r>
  <r>
    <s v="OK"/>
    <s v="OK"/>
    <s v="一般会計"/>
    <m/>
    <m/>
    <m/>
    <n v="1"/>
    <s v="基"/>
    <m/>
    <m/>
    <s v="環境衛生"/>
    <n v="1627927"/>
    <s v="行政財産"/>
    <m/>
    <s v="電動ホイストクレーン"/>
  </r>
  <r>
    <s v="OK"/>
    <s v="OK"/>
    <s v="一般会計"/>
    <m/>
    <m/>
    <m/>
    <n v="1"/>
    <s v="基"/>
    <m/>
    <m/>
    <s v="環境衛生"/>
    <n v="1627927"/>
    <s v="行政財産"/>
    <m/>
    <s v="電動ホイストクレーン"/>
  </r>
  <r>
    <s v="OK"/>
    <s v="OK"/>
    <s v="一般会計"/>
    <m/>
    <m/>
    <m/>
    <n v="1"/>
    <s v="基"/>
    <m/>
    <m/>
    <s v="環境衛生"/>
    <n v="4257660"/>
    <s v="行政財産"/>
    <m/>
    <s v="エプロンコンベヤ"/>
  </r>
  <r>
    <s v="OK"/>
    <s v="OK"/>
    <s v="一般会計"/>
    <m/>
    <m/>
    <m/>
    <n v="1"/>
    <s v="基"/>
    <m/>
    <m/>
    <s v="環境衛生"/>
    <n v="3944595"/>
    <s v="行政財産"/>
    <m/>
    <s v="振動コンベヤ"/>
  </r>
  <r>
    <s v="OK"/>
    <s v="OK"/>
    <s v="一般会計"/>
    <m/>
    <m/>
    <m/>
    <n v="1"/>
    <s v="基"/>
    <m/>
    <m/>
    <s v="環境衛生"/>
    <n v="2003605"/>
    <s v="行政財産"/>
    <m/>
    <s v="ベルトコンベヤ"/>
  </r>
  <r>
    <s v="OK"/>
    <s v="OK"/>
    <s v="一般会計"/>
    <m/>
    <m/>
    <m/>
    <n v="1"/>
    <s v="基"/>
    <m/>
    <m/>
    <s v="環境衛生"/>
    <n v="10944692"/>
    <s v="行政財産"/>
    <m/>
    <s v="振動コンベヤ"/>
  </r>
  <r>
    <s v="OK"/>
    <s v="OK"/>
    <s v="一般会計"/>
    <m/>
    <m/>
    <m/>
    <n v="1"/>
    <s v="基"/>
    <m/>
    <m/>
    <s v="環境衛生"/>
    <n v="1878379"/>
    <s v="行政財産"/>
    <m/>
    <s v="ベルトコンベヤ"/>
  </r>
  <r>
    <s v="OK"/>
    <s v="OK"/>
    <s v="一般会計"/>
    <m/>
    <m/>
    <m/>
    <n v="1"/>
    <s v="基"/>
    <m/>
    <m/>
    <s v="環境衛生"/>
    <n v="1690540"/>
    <s v="行政財産"/>
    <m/>
    <s v="ベルトコンベヤ"/>
  </r>
  <r>
    <s v="OK"/>
    <s v="OK"/>
    <s v="一般会計"/>
    <m/>
    <m/>
    <m/>
    <n v="1"/>
    <s v="基"/>
    <m/>
    <m/>
    <s v="環境衛生"/>
    <n v="1189639"/>
    <s v="行政財産"/>
    <m/>
    <s v="ベルトコンベヤ"/>
  </r>
  <r>
    <s v="OK"/>
    <s v="OK"/>
    <s v="一般会計"/>
    <m/>
    <m/>
    <m/>
    <n v="1"/>
    <s v="基"/>
    <m/>
    <m/>
    <s v="環境衛生"/>
    <n v="813965"/>
    <s v="行政財産"/>
    <m/>
    <s v="ベルトコンベヤ"/>
  </r>
  <r>
    <s v="OK"/>
    <s v="OK"/>
    <s v="一般会計"/>
    <m/>
    <m/>
    <m/>
    <n v="1"/>
    <s v="基"/>
    <m/>
    <m/>
    <s v="環境衛生"/>
    <n v="7763968"/>
    <s v="行政財産"/>
    <m/>
    <s v="エプロンコンベヤ"/>
  </r>
  <r>
    <s v="OK"/>
    <s v="OK"/>
    <s v="一般会計"/>
    <m/>
    <m/>
    <m/>
    <n v="1"/>
    <s v="基"/>
    <m/>
    <m/>
    <s v="環境衛生"/>
    <n v="7563609"/>
    <s v="行政財産"/>
    <m/>
    <s v="急傾斜ベルトコンベヤ"/>
  </r>
  <r>
    <s v="OK"/>
    <s v="OK"/>
    <s v="一般会計"/>
    <m/>
    <m/>
    <m/>
    <n v="1"/>
    <s v="基"/>
    <m/>
    <m/>
    <s v="環境衛生"/>
    <n v="7563609"/>
    <s v="行政財産"/>
    <m/>
    <s v="急傾斜ベルトコンベヤ"/>
  </r>
  <r>
    <s v="OK"/>
    <s v="OK"/>
    <s v="一般会計"/>
    <m/>
    <m/>
    <m/>
    <n v="1"/>
    <s v="基"/>
    <m/>
    <m/>
    <s v="環境衛生"/>
    <n v="2817568"/>
    <s v="行政財産"/>
    <m/>
    <s v="ベルトコンベヤ"/>
  </r>
  <r>
    <s v="OK"/>
    <s v="OK"/>
    <s v="一般会計"/>
    <m/>
    <m/>
    <m/>
    <n v="1"/>
    <s v="基"/>
    <m/>
    <m/>
    <s v="環境衛生"/>
    <n v="1127028"/>
    <s v="行政財産"/>
    <m/>
    <s v="ベルトコンベヤ"/>
  </r>
  <r>
    <s v="OK"/>
    <s v="OK"/>
    <s v="一般会計"/>
    <m/>
    <m/>
    <m/>
    <n v="1"/>
    <s v="基"/>
    <m/>
    <m/>
    <s v="環境衛生"/>
    <n v="6198651"/>
    <s v="行政財産"/>
    <m/>
    <s v="ベルトコンベヤ"/>
  </r>
  <r>
    <s v="OK"/>
    <s v="OK"/>
    <s v="一般会計"/>
    <m/>
    <m/>
    <m/>
    <n v="1"/>
    <s v="基"/>
    <m/>
    <m/>
    <s v="環境衛生"/>
    <n v="2805046"/>
    <s v="行政財産"/>
    <m/>
    <s v="ベルトコンベヤ"/>
  </r>
  <r>
    <s v="OK"/>
    <s v="OK"/>
    <s v="一般会計"/>
    <m/>
    <m/>
    <m/>
    <n v="1"/>
    <s v="基"/>
    <m/>
    <m/>
    <s v="環境衛生"/>
    <n v="22540553"/>
    <s v="行政財産"/>
    <m/>
    <s v="電磁永久磁石併用式"/>
  </r>
  <r>
    <s v="OK"/>
    <s v="OK"/>
    <s v="一般会計"/>
    <m/>
    <m/>
    <m/>
    <n v="1"/>
    <s v="基"/>
    <m/>
    <m/>
    <s v="環境衛生"/>
    <n v="27549567"/>
    <s v="行政財産"/>
    <m/>
    <s v="電磁永久磁石併用式"/>
  </r>
  <r>
    <s v="OK"/>
    <s v="OK"/>
    <s v="一般会計"/>
    <m/>
    <m/>
    <m/>
    <n v="1"/>
    <s v="基"/>
    <m/>
    <m/>
    <s v="環境衛生"/>
    <n v="76387436"/>
    <s v="行政財産"/>
    <m/>
    <s v="フーロンヌル式"/>
  </r>
  <r>
    <s v="OK"/>
    <s v="OK"/>
    <s v="一般会計"/>
    <m/>
    <m/>
    <m/>
    <n v="1"/>
    <s v="基"/>
    <m/>
    <m/>
    <s v="環境衛生"/>
    <n v="2128829"/>
    <s v="行政財産"/>
    <m/>
    <s v="ターボファン"/>
  </r>
  <r>
    <s v="OK"/>
    <s v="OK"/>
    <s v="一般会計"/>
    <m/>
    <m/>
    <m/>
    <n v="1"/>
    <s v="基"/>
    <m/>
    <m/>
    <s v="環境衛生"/>
    <n v="2128829"/>
    <s v="行政財産"/>
    <m/>
    <s v="軸流ファン"/>
  </r>
  <r>
    <s v="OK"/>
    <s v="OK"/>
    <s v="一般会計"/>
    <m/>
    <m/>
    <m/>
    <n v="1"/>
    <s v="基"/>
    <m/>
    <m/>
    <s v="環境衛生"/>
    <n v="56351388"/>
    <s v="行政財産"/>
    <m/>
    <s v="永久磁石回転ドラム式"/>
  </r>
  <r>
    <s v="OK"/>
    <s v="OK"/>
    <s v="一般会計"/>
    <m/>
    <m/>
    <m/>
    <n v="1"/>
    <s v="基"/>
    <m/>
    <m/>
    <s v="環境衛生"/>
    <n v="55099133"/>
    <s v="行政財産"/>
    <m/>
    <s v="永久磁石回転ドラム式"/>
  </r>
  <r>
    <s v="OK"/>
    <s v="OK"/>
    <s v="一般会計"/>
    <m/>
    <m/>
    <m/>
    <n v="1"/>
    <s v="基"/>
    <m/>
    <m/>
    <s v="環境衛生"/>
    <n v="5760364"/>
    <s v="行政財産"/>
    <m/>
    <s v="ベルトコンベヤ"/>
  </r>
  <r>
    <s v="OK"/>
    <s v="OK"/>
    <s v="一般会計"/>
    <m/>
    <m/>
    <m/>
    <n v="1"/>
    <s v="基"/>
    <m/>
    <m/>
    <s v="環境衛生"/>
    <n v="4508109"/>
    <s v="行政財産"/>
    <m/>
    <s v="ベルトコンベヤ"/>
  </r>
  <r>
    <s v="OK"/>
    <s v="OK"/>
    <s v="一般会計"/>
    <m/>
    <m/>
    <m/>
    <n v="1"/>
    <s v="基"/>
    <m/>
    <m/>
    <s v="環境衛生"/>
    <n v="64491032"/>
    <s v="行政財産"/>
    <m/>
    <s v="エヤーシリンダ加圧式"/>
  </r>
  <r>
    <s v="OK"/>
    <s v="OK"/>
    <s v="一般会計"/>
    <m/>
    <m/>
    <m/>
    <n v="1"/>
    <s v="基"/>
    <m/>
    <m/>
    <s v="環境衛生"/>
    <n v="65743286"/>
    <s v="行政財産"/>
    <m/>
    <s v="エヤーシリンダ加圧式"/>
  </r>
  <r>
    <s v="OK"/>
    <s v="OK"/>
    <s v="一般会計"/>
    <m/>
    <m/>
    <m/>
    <n v="1"/>
    <s v="基"/>
    <m/>
    <m/>
    <s v="環境衛生"/>
    <n v="65117158"/>
    <s v="行政財産"/>
    <m/>
    <s v="針月逆走コンベヤ式"/>
  </r>
  <r>
    <s v="OK"/>
    <s v="OK"/>
    <s v="一般会計"/>
    <m/>
    <m/>
    <m/>
    <n v="1"/>
    <s v="基"/>
    <m/>
    <m/>
    <s v="環境衛生"/>
    <n v="65117158"/>
    <s v="行政財産"/>
    <m/>
    <s v="針月逆走コンベヤ式"/>
  </r>
  <r>
    <s v="OK"/>
    <s v="OK"/>
    <s v="一般会計"/>
    <m/>
    <m/>
    <m/>
    <n v="1"/>
    <s v="基"/>
    <m/>
    <m/>
    <s v="環境衛生"/>
    <n v="500900"/>
    <s v="行政財産"/>
    <m/>
    <s v="天井走行式"/>
  </r>
  <r>
    <s v="OK"/>
    <s v="OK"/>
    <s v="一般会計"/>
    <m/>
    <m/>
    <m/>
    <n v="1"/>
    <s v="基"/>
    <m/>
    <m/>
    <s v="環境衛生"/>
    <n v="108946016"/>
    <s v="行政財産"/>
    <m/>
    <s v="油圧式アリゲータプレス"/>
  </r>
  <r>
    <s v="OK"/>
    <s v="OK"/>
    <s v="一般会計"/>
    <m/>
    <m/>
    <m/>
    <n v="1"/>
    <s v="基"/>
    <m/>
    <m/>
    <s v="環境衛生"/>
    <n v="108946016"/>
    <s v="行政財産"/>
    <m/>
    <s v="油圧式アリゲータプレス"/>
  </r>
  <r>
    <s v="OK"/>
    <s v="OK"/>
    <s v="一般会計"/>
    <m/>
    <m/>
    <m/>
    <n v="1"/>
    <s v="基"/>
    <m/>
    <m/>
    <s v="環境衛生"/>
    <n v="17155866"/>
    <s v="行政財産"/>
    <m/>
    <s v="油圧プレス式"/>
  </r>
  <r>
    <s v="OK"/>
    <s v="OK"/>
    <s v="一般会計"/>
    <m/>
    <m/>
    <m/>
    <n v="1"/>
    <s v="基"/>
    <m/>
    <m/>
    <s v="環境衛生"/>
    <n v="25420736"/>
    <s v="行政財産"/>
    <m/>
    <s v="油圧プレス式"/>
  </r>
  <r>
    <s v="OK"/>
    <s v="OK"/>
    <s v="一般会計"/>
    <m/>
    <m/>
    <m/>
    <n v="1"/>
    <s v="基"/>
    <m/>
    <m/>
    <s v="環境衛生"/>
    <n v="1302341"/>
    <s v="行政財産"/>
    <m/>
    <m/>
  </r>
  <r>
    <s v="OK"/>
    <s v="OK"/>
    <s v="一般会計"/>
    <m/>
    <m/>
    <m/>
    <n v="1"/>
    <s v="基"/>
    <m/>
    <m/>
    <s v="環境衛生"/>
    <n v="4282704"/>
    <s v="行政財産"/>
    <m/>
    <m/>
  </r>
  <r>
    <s v="OK"/>
    <s v="OK"/>
    <s v="一般会計"/>
    <m/>
    <m/>
    <m/>
    <n v="1"/>
    <s v="基"/>
    <m/>
    <m/>
    <s v="環境衛生"/>
    <n v="826485"/>
    <s v="行政財産"/>
    <m/>
    <m/>
  </r>
  <r>
    <s v="OK"/>
    <s v="OK"/>
    <s v="一般会計"/>
    <m/>
    <m/>
    <m/>
    <n v="1"/>
    <s v="基"/>
    <m/>
    <m/>
    <s v="環境衛生"/>
    <n v="2354236"/>
    <s v="行政財産"/>
    <m/>
    <m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3456217"/>
    <s v="行政財産"/>
    <m/>
    <s v="溶接鋼板製"/>
  </r>
  <r>
    <s v="OK"/>
    <s v="OK"/>
    <s v="一般会計"/>
    <m/>
    <m/>
    <m/>
    <n v="1"/>
    <s v="基"/>
    <m/>
    <m/>
    <s v="環境衛生"/>
    <n v="3456217"/>
    <s v="行政財産"/>
    <m/>
    <s v="溶接鋼板製"/>
  </r>
  <r>
    <s v="OK"/>
    <s v="OK"/>
    <s v="一般会計"/>
    <m/>
    <m/>
    <m/>
    <n v="1"/>
    <s v="基"/>
    <m/>
    <m/>
    <s v="環境衛生"/>
    <n v="1064414"/>
    <s v="行政財産"/>
    <m/>
    <s v="単式サイクロン"/>
  </r>
  <r>
    <s v="OK"/>
    <s v="OK"/>
    <s v="一般会計"/>
    <m/>
    <m/>
    <m/>
    <n v="1"/>
    <s v="基"/>
    <m/>
    <m/>
    <s v="環境衛生"/>
    <n v="1189639"/>
    <s v="行政財産"/>
    <m/>
    <s v="逆洗式バグフィルタ"/>
  </r>
  <r>
    <s v="OK"/>
    <s v="OK"/>
    <s v="一般会計"/>
    <m/>
    <m/>
    <m/>
    <n v="1"/>
    <s v="基"/>
    <m/>
    <m/>
    <s v="環境衛生"/>
    <n v="1502702"/>
    <s v="行政財産"/>
    <m/>
    <s v="ターボファン"/>
  </r>
  <r>
    <s v="OK"/>
    <s v="OK"/>
    <s v="一般会計"/>
    <m/>
    <m/>
    <m/>
    <n v="1"/>
    <s v="基"/>
    <m/>
    <m/>
    <s v="環境衛生"/>
    <n v="1252252"/>
    <s v="行政財産"/>
    <m/>
    <s v="活性炭吸着式"/>
  </r>
  <r>
    <s v="OK"/>
    <s v="OK"/>
    <s v="一般会計"/>
    <m/>
    <m/>
    <m/>
    <n v="1"/>
    <s v="基"/>
    <m/>
    <m/>
    <s v="環境衛生"/>
    <n v="998045"/>
    <s v="行政財産"/>
    <m/>
    <s v="受水槽一体型"/>
  </r>
  <r>
    <s v="OK"/>
    <s v="OK"/>
    <s v="一般会計"/>
    <m/>
    <m/>
    <m/>
    <n v="1"/>
    <s v="基"/>
    <m/>
    <m/>
    <s v="環境衛生"/>
    <n v="1289819"/>
    <s v="行政財産"/>
    <m/>
    <m/>
  </r>
  <r>
    <s v="OK"/>
    <s v="OK"/>
    <s v="一般会計"/>
    <m/>
    <m/>
    <m/>
    <n v="1"/>
    <s v="基"/>
    <m/>
    <m/>
    <s v="環境衛生"/>
    <n v="870315"/>
    <s v="行政財産"/>
    <m/>
    <m/>
  </r>
  <r>
    <s v="OK"/>
    <s v="OK"/>
    <s v="一般会計"/>
    <m/>
    <m/>
    <m/>
    <n v="1"/>
    <s v="基"/>
    <m/>
    <m/>
    <s v="環境衛生"/>
    <n v="2587154"/>
    <s v="行政財産"/>
    <m/>
    <m/>
  </r>
  <r>
    <s v="OK"/>
    <s v="OK"/>
    <s v="一般会計"/>
    <m/>
    <m/>
    <m/>
    <n v="1"/>
    <s v="基"/>
    <m/>
    <m/>
    <s v="環境衛生"/>
    <n v="1668000"/>
    <s v="行政財産"/>
    <m/>
    <m/>
  </r>
  <r>
    <s v="OK"/>
    <s v="OK"/>
    <s v="一般会計"/>
    <m/>
    <m/>
    <m/>
    <n v="1"/>
    <s v="基"/>
    <m/>
    <m/>
    <s v="環境衛生"/>
    <n v="1051892"/>
    <s v="行政財産"/>
    <m/>
    <m/>
  </r>
  <r>
    <s v="OK"/>
    <s v="OK"/>
    <s v="一般会計"/>
    <m/>
    <m/>
    <m/>
    <n v="1"/>
    <s v="基"/>
    <m/>
    <m/>
    <s v="環境衛生"/>
    <n v="1268531"/>
    <s v="行政財産"/>
    <m/>
    <m/>
  </r>
  <r>
    <s v="OK"/>
    <s v="OK"/>
    <s v="一般会計"/>
    <m/>
    <m/>
    <m/>
    <n v="1"/>
    <s v="基"/>
    <m/>
    <m/>
    <s v="環境衛生"/>
    <n v="2173910"/>
    <s v="行政財産"/>
    <m/>
    <m/>
  </r>
  <r>
    <s v="OK"/>
    <s v="OK"/>
    <s v="一般会計"/>
    <m/>
    <m/>
    <m/>
    <n v="2"/>
    <s v="基"/>
    <m/>
    <m/>
    <s v="環境衛生"/>
    <n v="1878379"/>
    <s v="行政財産"/>
    <m/>
    <m/>
  </r>
  <r>
    <s v="OK"/>
    <s v="OK"/>
    <s v="一般会計"/>
    <m/>
    <m/>
    <m/>
    <n v="2"/>
    <s v="基"/>
    <m/>
    <m/>
    <s v="環境衛生"/>
    <n v="1753152"/>
    <s v="行政財産"/>
    <m/>
    <m/>
  </r>
  <r>
    <s v="OK"/>
    <s v="OK"/>
    <s v="一般会計"/>
    <m/>
    <m/>
    <m/>
    <n v="1"/>
    <s v="基"/>
    <m/>
    <m/>
    <s v="環境衛生"/>
    <n v="3481262"/>
    <s v="行政財産"/>
    <m/>
    <m/>
  </r>
  <r>
    <s v="OK"/>
    <s v="OK"/>
    <s v="一般会計"/>
    <m/>
    <m/>
    <m/>
    <n v="1"/>
    <s v="基"/>
    <m/>
    <m/>
    <s v="環境衛生"/>
    <n v="1377477"/>
    <s v="行政財産"/>
    <m/>
    <m/>
  </r>
  <r>
    <s v="OK"/>
    <s v="OK"/>
    <s v="一般会計"/>
    <m/>
    <m/>
    <m/>
    <n v="1"/>
    <s v="基"/>
    <m/>
    <m/>
    <s v="環境衛生"/>
    <n v="563512"/>
    <s v="行政財産"/>
    <m/>
    <m/>
  </r>
  <r>
    <s v="OK"/>
    <s v="OK"/>
    <s v="一般会計"/>
    <m/>
    <m/>
    <m/>
    <n v="1"/>
    <s v="基"/>
    <m/>
    <m/>
    <s v="環境衛生"/>
    <n v="500900"/>
    <s v="行政財産"/>
    <m/>
    <m/>
  </r>
  <r>
    <s v="OK"/>
    <s v="OK"/>
    <s v="一般会計"/>
    <m/>
    <m/>
    <m/>
    <n v="1"/>
    <s v="式"/>
    <m/>
    <m/>
    <s v="環境衛生"/>
    <n v="13797131"/>
    <s v="行政財産"/>
    <m/>
    <m/>
  </r>
  <r>
    <s v="OK"/>
    <s v="OK"/>
    <s v="一般会計"/>
    <m/>
    <m/>
    <m/>
    <n v="1"/>
    <s v="式"/>
    <m/>
    <m/>
    <s v="環境衛生"/>
    <n v="33039108"/>
    <s v="行政財産"/>
    <m/>
    <m/>
  </r>
  <r>
    <s v="OK"/>
    <s v="OK"/>
    <s v="一般会計"/>
    <m/>
    <m/>
    <m/>
    <n v="1"/>
    <s v="式"/>
    <m/>
    <m/>
    <s v="環境衛生"/>
    <n v="10255339"/>
    <s v="行政財産"/>
    <m/>
    <m/>
  </r>
  <r>
    <s v="OK"/>
    <s v="OK"/>
    <s v="一般会計"/>
    <m/>
    <m/>
    <m/>
    <n v="1"/>
    <s v="式"/>
    <m/>
    <m/>
    <s v="環境衛生"/>
    <n v="34730711"/>
    <s v="行政財産"/>
    <m/>
    <m/>
  </r>
  <r>
    <s v="OK"/>
    <s v="OK"/>
    <s v="一般会計"/>
    <m/>
    <m/>
    <m/>
    <n v="1"/>
    <s v="式"/>
    <m/>
    <m/>
    <s v="環境衛生"/>
    <n v="991019"/>
    <s v="行政財産"/>
    <m/>
    <s v="ガス抜き管布設/消毒法流設備/脱臭放流設備"/>
  </r>
  <r>
    <s v="OK"/>
    <s v="OK"/>
    <s v="一般会計"/>
    <m/>
    <m/>
    <m/>
    <n v="1"/>
    <s v="式"/>
    <m/>
    <m/>
    <s v="環境衛生"/>
    <n v="22678044"/>
    <s v="行政財産"/>
    <m/>
    <m/>
  </r>
  <r>
    <s v="OK"/>
    <s v="OK"/>
    <s v="一般会計"/>
    <m/>
    <m/>
    <m/>
    <n v="1"/>
    <s v="式"/>
    <m/>
    <m/>
    <s v="環境衛生"/>
    <n v="1850189"/>
    <s v="行政財産"/>
    <m/>
    <m/>
  </r>
  <r>
    <s v="OK"/>
    <s v="OK"/>
    <s v="一般会計"/>
    <m/>
    <m/>
    <m/>
    <n v="1"/>
    <s v="式"/>
    <m/>
    <m/>
    <s v="環境衛生"/>
    <n v="13268505"/>
    <s v="行政財産"/>
    <m/>
    <m/>
  </r>
  <r>
    <s v="OK"/>
    <s v="OK"/>
    <s v="一般会計"/>
    <m/>
    <m/>
    <m/>
    <n v="1"/>
    <s v="式"/>
    <m/>
    <m/>
    <s v="環境衛生"/>
    <n v="4860713"/>
    <s v="行政財産"/>
    <m/>
    <m/>
  </r>
  <r>
    <s v="OK"/>
    <s v="OK"/>
    <s v="一般会計"/>
    <m/>
    <m/>
    <m/>
    <n v="1"/>
    <s v="式"/>
    <m/>
    <m/>
    <s v="環境衛生"/>
    <n v="66688781"/>
    <s v="行政財産"/>
    <m/>
    <m/>
  </r>
  <r>
    <s v="OK"/>
    <s v="OK"/>
    <s v="一般会計"/>
    <m/>
    <n v="1"/>
    <n v="1"/>
    <n v="1"/>
    <s v="台"/>
    <m/>
    <m/>
    <s v="環境衛生"/>
    <n v="4349999"/>
    <s v="行政財産"/>
    <m/>
    <s v="統合に伴い所管替え　Ｈ30.2.28に売却"/>
  </r>
  <r>
    <s v="OK"/>
    <s v="新規"/>
    <s v="一般会計"/>
    <s v="30-04030701"/>
    <m/>
    <m/>
    <n v="1"/>
    <s v="台"/>
    <m/>
    <m/>
    <s v="環境衛生"/>
    <n v="0"/>
    <s v="行政財産"/>
    <m/>
    <m/>
  </r>
  <r>
    <s v="OK"/>
    <s v="OK"/>
    <s v="一般会計"/>
    <m/>
    <m/>
    <m/>
    <n v="1"/>
    <s v="台"/>
    <m/>
    <m/>
    <s v="環境衛生"/>
    <n v="4349999"/>
    <s v="行政財産"/>
    <m/>
    <s v="統合に伴い所管替え"/>
  </r>
  <r>
    <s v="OK"/>
    <s v="OK"/>
    <s v="一般会計"/>
    <m/>
    <m/>
    <m/>
    <n v="1"/>
    <s v="台"/>
    <m/>
    <m/>
    <s v="環境衛生"/>
    <n v="354000"/>
    <s v="行政財産"/>
    <m/>
    <s v="平成27年3月23日購入"/>
  </r>
  <r>
    <s v="OK"/>
    <s v="OK"/>
    <s v="一般会計"/>
    <m/>
    <m/>
    <m/>
    <n v="1"/>
    <s v="台"/>
    <m/>
    <m/>
    <s v="環境衛生"/>
    <n v="799999"/>
    <s v="行政財産"/>
    <m/>
    <s v="統合に伴い所管替え"/>
  </r>
  <r>
    <s v="OK"/>
    <s v="OK"/>
    <s v="一般会計"/>
    <m/>
    <m/>
    <m/>
    <n v="1"/>
    <s v="台"/>
    <m/>
    <m/>
    <s v="環境衛生"/>
    <n v="2299999"/>
    <s v="行政財産"/>
    <m/>
    <s v="統合に伴い所管替え"/>
  </r>
  <r>
    <s v="OK"/>
    <s v="OK"/>
    <s v="一般会計"/>
    <m/>
    <m/>
    <m/>
    <n v="1"/>
    <s v="台"/>
    <m/>
    <m/>
    <s v="環境衛生"/>
    <n v="2749999"/>
    <s v="行政財産"/>
    <m/>
    <s v="統合に伴い所管替え"/>
  </r>
  <r>
    <s v="OK"/>
    <s v="OK"/>
    <s v="一般会計"/>
    <m/>
    <m/>
    <m/>
    <n v="1"/>
    <s v="台"/>
    <m/>
    <m/>
    <s v="環境衛生"/>
    <n v="7199999"/>
    <s v="行政財産"/>
    <m/>
    <s v="統合に伴い所管替え"/>
  </r>
  <r>
    <s v="OK"/>
    <s v="OK"/>
    <s v="一般会計"/>
    <m/>
    <m/>
    <m/>
    <n v="1"/>
    <s v="台"/>
    <m/>
    <m/>
    <s v="環境衛生"/>
    <n v="1599999"/>
    <s v="行政財産"/>
    <m/>
    <s v="統合に伴い所管替え"/>
  </r>
  <r>
    <s v="OK"/>
    <s v="OK"/>
    <s v="一般会計"/>
    <m/>
    <m/>
    <m/>
    <n v="1"/>
    <s v="台"/>
    <m/>
    <m/>
    <s v="環境衛生"/>
    <n v="1811249"/>
    <s v="行政財産"/>
    <m/>
    <s v="統合に伴い所管替え"/>
  </r>
  <r>
    <s v="OK"/>
    <s v="OK"/>
    <s v="一般会計"/>
    <m/>
    <m/>
    <m/>
    <n v="1"/>
    <s v="台"/>
    <m/>
    <m/>
    <s v="環境衛生"/>
    <n v="1039499"/>
    <s v="行政財産"/>
    <m/>
    <s v="H23.3.22に購入"/>
  </r>
  <r>
    <s v="OK"/>
    <s v="OK"/>
    <s v="一般会計"/>
    <m/>
    <m/>
    <n v="1"/>
    <n v="1"/>
    <s v="式"/>
    <m/>
    <m/>
    <s v="環境衛生"/>
    <n v="649841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388194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4132976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764777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1191189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681985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663201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846603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159714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272768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227298"/>
    <s v="行政財産"/>
    <m/>
    <s v="宇城クリーンセンター重点改良事業（ごみ焼却施設 焼却施設重点改良工事分）"/>
  </r>
  <r>
    <s v="OK"/>
    <s v="OK"/>
    <s v="一般会計"/>
    <m/>
    <m/>
    <m/>
    <n v="223"/>
    <s v="㎡"/>
    <m/>
    <s v="公衆用道路"/>
    <s v="環境衛生"/>
    <n v="0"/>
    <s v="行政財産"/>
    <n v="51010"/>
    <s v="宇城クリーンセンター"/>
  </r>
  <r>
    <s v="OK"/>
    <s v="OK"/>
    <s v="一般会計"/>
    <m/>
    <m/>
    <m/>
    <n v="180.91"/>
    <s v="㎡"/>
    <m/>
    <s v="公衆用道路"/>
    <s v="環境衛生"/>
    <n v="0"/>
    <s v="行政財産"/>
    <n v="51039"/>
    <s v="宇城クリーンセンター"/>
  </r>
  <r>
    <s v="OK"/>
    <s v="OK"/>
    <s v="一般会計"/>
    <m/>
    <m/>
    <m/>
    <n v="157"/>
    <s v="㎡"/>
    <m/>
    <s v="公衆用道路"/>
    <s v="環境衛生"/>
    <n v="0"/>
    <s v="行政財産"/>
    <n v="51050"/>
    <s v="宇城クリーンセンター"/>
  </r>
  <r>
    <s v="OK"/>
    <s v="OK"/>
    <s v="一般会計"/>
    <m/>
    <m/>
    <m/>
    <n v="83"/>
    <s v="㎡"/>
    <m/>
    <s v="公衆用道路"/>
    <s v="環境衛生"/>
    <n v="0"/>
    <s v="行政財産"/>
    <n v="51051"/>
    <s v="宇城クリーンセンター"/>
  </r>
  <r>
    <s v="OK"/>
    <s v="OK"/>
    <s v="一般会計"/>
    <m/>
    <m/>
    <m/>
    <n v="157"/>
    <s v="㎡"/>
    <m/>
    <s v="公衆用道路"/>
    <s v="環境衛生"/>
    <n v="0"/>
    <s v="行政財産"/>
    <n v="51052"/>
    <s v="宇城クリーンセンター"/>
  </r>
  <r>
    <s v="OK"/>
    <s v="OK"/>
    <s v="一般会計"/>
    <m/>
    <m/>
    <m/>
    <n v="26"/>
    <s v="㎡"/>
    <m/>
    <s v="公衆用道路"/>
    <s v="環境衛生"/>
    <n v="0"/>
    <s v="行政財産"/>
    <n v="51053"/>
    <s v="宇城クリーンセンター"/>
  </r>
  <r>
    <s v="OK"/>
    <s v="OK"/>
    <s v="一般会計"/>
    <m/>
    <m/>
    <m/>
    <n v="46.11"/>
    <s v="㎡"/>
    <m/>
    <s v="公衆用道路"/>
    <s v="環境衛生"/>
    <n v="0"/>
    <s v="行政財産"/>
    <n v="51054"/>
    <s v="宇城クリーンセンター"/>
  </r>
  <r>
    <s v="OK"/>
    <s v="OK"/>
    <s v="一般会計"/>
    <m/>
    <m/>
    <m/>
    <n v="171.84"/>
    <s v="㎡"/>
    <m/>
    <s v="公衆用道路"/>
    <s v="環境衛生"/>
    <n v="0"/>
    <s v="行政財産"/>
    <n v="51055"/>
    <s v="宇城クリーンセンター"/>
  </r>
  <r>
    <s v="OK"/>
    <s v="OK"/>
    <s v="一般会計"/>
    <m/>
    <m/>
    <m/>
    <n v="306.45999999999998"/>
    <s v="㎡"/>
    <m/>
    <s v="公衆用道路"/>
    <s v="環境衛生"/>
    <n v="0"/>
    <s v="行政財産"/>
    <n v="51056"/>
    <s v="宇城クリーンセンター"/>
  </r>
  <r>
    <s v="OK"/>
    <s v="OK"/>
    <s v="一般会計"/>
    <m/>
    <m/>
    <m/>
    <n v="335.65"/>
    <s v="㎡"/>
    <m/>
    <s v="公衆用道路"/>
    <s v="環境衛生"/>
    <n v="0"/>
    <s v="行政財産"/>
    <n v="51057"/>
    <s v="宇城クリーンセンター"/>
  </r>
  <r>
    <s v="OK"/>
    <s v="OK"/>
    <s v="一般会計"/>
    <m/>
    <m/>
    <m/>
    <n v="18.66"/>
    <s v="㎡"/>
    <m/>
    <s v="公衆用道路"/>
    <s v="環境衛生"/>
    <n v="0"/>
    <s v="行政財産"/>
    <n v="51058"/>
    <s v="宇城クリーンセンター"/>
  </r>
  <r>
    <s v="OK"/>
    <s v="OK"/>
    <s v="一般会計"/>
    <m/>
    <m/>
    <m/>
    <n v="273.11"/>
    <s v="㎡"/>
    <m/>
    <s v="公衆用道路"/>
    <s v="環境衛生"/>
    <n v="0"/>
    <s v="行政財産"/>
    <n v="51059"/>
    <s v="宇城クリーンセンター"/>
  </r>
  <r>
    <s v="OK"/>
    <s v="OK"/>
    <s v="一般会計"/>
    <m/>
    <m/>
    <m/>
    <n v="427.09"/>
    <s v="㎡"/>
    <m/>
    <s v="公衆用道路"/>
    <s v="環境衛生"/>
    <n v="0"/>
    <s v="行政財産"/>
    <n v="51062"/>
    <s v="宇城クリーンセンター"/>
  </r>
  <r>
    <s v="OK"/>
    <s v="OK"/>
    <s v="一般会計"/>
    <m/>
    <m/>
    <m/>
    <n v="129.19"/>
    <s v="㎡"/>
    <m/>
    <s v="公衆用道路"/>
    <s v="環境衛生"/>
    <n v="0"/>
    <s v="行政財産"/>
    <n v="51063"/>
    <s v="宇城クリーンセンター"/>
  </r>
  <r>
    <s v="OK"/>
    <s v="OK"/>
    <s v="一般会計"/>
    <m/>
    <m/>
    <m/>
    <n v="87.67"/>
    <s v="㎡"/>
    <m/>
    <s v="公衆用道路"/>
    <s v="環境衛生"/>
    <n v="0"/>
    <s v="行政財産"/>
    <n v="51064"/>
    <s v="宇城クリーンセンター"/>
  </r>
  <r>
    <s v="OK"/>
    <s v="OK"/>
    <s v="一般会計"/>
    <m/>
    <m/>
    <m/>
    <n v="754.59"/>
    <s v="㎡"/>
    <m/>
    <s v="公衆用道路"/>
    <s v="環境衛生"/>
    <n v="0"/>
    <s v="行政財産"/>
    <n v="51065"/>
    <s v="宇城クリーンセンター"/>
  </r>
  <r>
    <s v="OK"/>
    <s v="OK"/>
    <s v="一般会計"/>
    <m/>
    <m/>
    <m/>
    <n v="2468"/>
    <s v="㎡"/>
    <m/>
    <s v="宅地"/>
    <s v="環境衛生"/>
    <n v="0"/>
    <s v="行政財産"/>
    <n v="51001"/>
    <s v="宇城クリーンセンター"/>
  </r>
  <r>
    <s v="OK"/>
    <s v="OK"/>
    <s v="一般会計"/>
    <m/>
    <m/>
    <m/>
    <n v="250"/>
    <s v="㎡"/>
    <m/>
    <s v="宅地"/>
    <s v="環境衛生"/>
    <n v="0"/>
    <s v="行政財産"/>
    <n v="51002"/>
    <s v="宇城クリーンセンター"/>
  </r>
  <r>
    <s v="OK"/>
    <s v="OK"/>
    <s v="一般会計"/>
    <m/>
    <m/>
    <m/>
    <n v="667"/>
    <s v="㎡"/>
    <m/>
    <s v="宅地"/>
    <s v="環境衛生"/>
    <n v="0"/>
    <s v="行政財産"/>
    <n v="51003"/>
    <s v="宇城クリーンセンター"/>
  </r>
  <r>
    <s v="OK"/>
    <s v="OK"/>
    <s v="一般会計"/>
    <m/>
    <m/>
    <m/>
    <n v="387"/>
    <s v="㎡"/>
    <m/>
    <s v="宅地"/>
    <s v="環境衛生"/>
    <n v="0"/>
    <s v="行政財産"/>
    <n v="51004"/>
    <s v="宇城クリーンセンター"/>
  </r>
  <r>
    <s v="OK"/>
    <s v="OK"/>
    <s v="一般会計"/>
    <m/>
    <m/>
    <m/>
    <n v="203.5"/>
    <s v="㎡"/>
    <m/>
    <s v="宅地"/>
    <s v="環境衛生"/>
    <n v="0"/>
    <s v="行政財産"/>
    <n v="51005"/>
    <s v="宇城クリーンセンター"/>
  </r>
  <r>
    <s v="OK"/>
    <s v="OK"/>
    <s v="一般会計"/>
    <m/>
    <m/>
    <m/>
    <n v="141.69"/>
    <s v="㎡"/>
    <m/>
    <s v="宅地"/>
    <s v="環境衛生"/>
    <n v="0"/>
    <s v="行政財産"/>
    <n v="51006"/>
    <s v="宇城クリーンセンター"/>
  </r>
  <r>
    <s v="OK"/>
    <s v="OK"/>
    <s v="一般会計"/>
    <m/>
    <m/>
    <m/>
    <n v="667"/>
    <s v="㎡"/>
    <m/>
    <s v="宅地"/>
    <s v="環境衛生"/>
    <n v="0"/>
    <s v="行政財産"/>
    <n v="51007"/>
    <s v="宇城クリーンセンター"/>
  </r>
  <r>
    <s v="OK"/>
    <s v="OK"/>
    <s v="一般会計"/>
    <m/>
    <m/>
    <m/>
    <n v="897"/>
    <s v="㎡"/>
    <m/>
    <s v="宅地"/>
    <s v="環境衛生"/>
    <n v="0"/>
    <s v="行政財産"/>
    <n v="51008"/>
    <s v="宇城クリーンセンター"/>
  </r>
  <r>
    <s v="OK"/>
    <s v="OK"/>
    <s v="一般会計"/>
    <m/>
    <m/>
    <m/>
    <n v="251"/>
    <s v="㎡"/>
    <m/>
    <s v="宅地"/>
    <s v="環境衛生"/>
    <n v="0"/>
    <s v="行政財産"/>
    <n v="51009"/>
    <s v="宇城クリーンセンター"/>
  </r>
  <r>
    <s v="OK"/>
    <s v="OK"/>
    <s v="一般会計"/>
    <m/>
    <m/>
    <m/>
    <n v="100.23"/>
    <s v="㎡"/>
    <m/>
    <s v="雑種地"/>
    <s v="環境衛生"/>
    <n v="0"/>
    <s v="行政財産"/>
    <n v="51011"/>
    <s v="宇城クリーンセンター"/>
  </r>
  <r>
    <s v="OK"/>
    <s v="OK"/>
    <s v="一般会計"/>
    <m/>
    <m/>
    <m/>
    <n v="339"/>
    <s v="㎡"/>
    <m/>
    <s v="宅地"/>
    <s v="環境衛生"/>
    <n v="0"/>
    <s v="行政財産"/>
    <n v="51012"/>
    <s v="宇城クリーンセンター"/>
  </r>
  <r>
    <s v="OK"/>
    <s v="OK"/>
    <s v="一般会計"/>
    <m/>
    <m/>
    <m/>
    <n v="1053.82"/>
    <s v="㎡"/>
    <m/>
    <s v="宅地"/>
    <s v="環境衛生"/>
    <n v="0"/>
    <s v="行政財産"/>
    <n v="51013"/>
    <s v="宇城クリーンセンター"/>
  </r>
  <r>
    <s v="OK"/>
    <s v="OK"/>
    <s v="一般会計"/>
    <m/>
    <m/>
    <m/>
    <n v="61"/>
    <s v="㎡"/>
    <m/>
    <s v="宅地"/>
    <s v="環境衛生"/>
    <n v="0"/>
    <s v="行政財産"/>
    <n v="51014"/>
    <s v="宇城クリーンセンター"/>
  </r>
  <r>
    <s v="OK"/>
    <s v="OK"/>
    <s v="一般会計"/>
    <m/>
    <m/>
    <m/>
    <n v="12636"/>
    <s v="㎡"/>
    <m/>
    <s v="宅地"/>
    <s v="環境衛生"/>
    <n v="0"/>
    <s v="行政財産"/>
    <n v="51015"/>
    <s v="宇城クリーンセンター"/>
  </r>
  <r>
    <s v="OK"/>
    <s v="OK"/>
    <s v="一般会計"/>
    <m/>
    <m/>
    <m/>
    <n v="738"/>
    <s v="㎡"/>
    <m/>
    <s v="宅地"/>
    <s v="環境衛生"/>
    <n v="0"/>
    <s v="行政財産"/>
    <n v="51016"/>
    <s v="宇城クリーンセンター"/>
  </r>
  <r>
    <s v="OK"/>
    <s v="OK"/>
    <s v="一般会計"/>
    <m/>
    <m/>
    <m/>
    <n v="1284"/>
    <s v="㎡"/>
    <m/>
    <s v="宅地"/>
    <s v="環境衛生"/>
    <n v="0"/>
    <s v="行政財産"/>
    <n v="51017"/>
    <s v="宇城クリーンセンター"/>
  </r>
  <r>
    <s v="OK"/>
    <s v="OK"/>
    <s v="一般会計"/>
    <m/>
    <m/>
    <m/>
    <n v="93"/>
    <s v="㎡"/>
    <m/>
    <s v="宅地"/>
    <s v="環境衛生"/>
    <n v="0"/>
    <s v="行政財産"/>
    <n v="51018"/>
    <s v="宇城クリーンセンター"/>
  </r>
  <r>
    <s v="OK"/>
    <s v="OK"/>
    <s v="一般会計"/>
    <m/>
    <m/>
    <m/>
    <n v="7861"/>
    <s v="㎡"/>
    <m/>
    <s v="宅地"/>
    <s v="環境衛生"/>
    <n v="0"/>
    <s v="行政財産"/>
    <n v="51019"/>
    <s v="宇城クリーンセンター"/>
  </r>
  <r>
    <s v="OK"/>
    <s v="OK"/>
    <s v="一般会計"/>
    <m/>
    <m/>
    <m/>
    <n v="5537"/>
    <s v="㎡"/>
    <m/>
    <s v="宅地"/>
    <s v="環境衛生"/>
    <n v="0"/>
    <s v="行政財産"/>
    <n v="51020"/>
    <s v="宇城クリーンセンター"/>
  </r>
  <r>
    <s v="OK"/>
    <s v="OK"/>
    <s v="一般会計"/>
    <m/>
    <m/>
    <m/>
    <n v="470"/>
    <s v="㎡"/>
    <m/>
    <s v="宅地"/>
    <s v="環境衛生"/>
    <n v="0"/>
    <s v="行政財産"/>
    <n v="51021"/>
    <s v="宇城クリーンセンター"/>
  </r>
  <r>
    <s v="OK"/>
    <s v="OK"/>
    <s v="一般会計"/>
    <m/>
    <m/>
    <m/>
    <n v="767"/>
    <s v="㎡"/>
    <m/>
    <s v="宅地"/>
    <s v="環境衛生"/>
    <n v="0"/>
    <s v="行政財産"/>
    <n v="51022"/>
    <s v="宇城クリーンセンター"/>
  </r>
  <r>
    <s v="OK"/>
    <s v="OK"/>
    <s v="一般会計"/>
    <m/>
    <m/>
    <m/>
    <n v="310"/>
    <s v="㎡"/>
    <m/>
    <s v="宅地"/>
    <s v="環境衛生"/>
    <n v="0"/>
    <s v="行政財産"/>
    <n v="51023"/>
    <s v="宇城クリーンセンター"/>
  </r>
  <r>
    <s v="OK"/>
    <s v="OK"/>
    <s v="一般会計"/>
    <m/>
    <m/>
    <m/>
    <n v="10519"/>
    <s v="㎡"/>
    <m/>
    <s v="宅地"/>
    <s v="環境衛生"/>
    <n v="0"/>
    <s v="行政財産"/>
    <n v="51024"/>
    <s v="宇城クリーンセンター"/>
  </r>
  <r>
    <s v="OK"/>
    <s v="OK"/>
    <s v="一般会計"/>
    <m/>
    <m/>
    <m/>
    <n v="1350"/>
    <s v="㎡"/>
    <m/>
    <s v="宅地"/>
    <s v="環境衛生"/>
    <n v="0"/>
    <s v="行政財産"/>
    <n v="51025"/>
    <s v="宇城クリーンセンター"/>
  </r>
  <r>
    <s v="OK"/>
    <s v="OK"/>
    <s v="一般会計"/>
    <m/>
    <m/>
    <m/>
    <n v="12"/>
    <s v="㎡"/>
    <m/>
    <s v="宅地"/>
    <s v="環境衛生"/>
    <n v="0"/>
    <s v="行政財産"/>
    <n v="51026"/>
    <s v="宇城クリーンセンター"/>
  </r>
  <r>
    <s v="OK"/>
    <s v="OK"/>
    <s v="一般会計"/>
    <m/>
    <m/>
    <m/>
    <n v="5"/>
    <s v="㎡"/>
    <m/>
    <s v="宅地"/>
    <s v="環境衛生"/>
    <n v="0"/>
    <s v="行政財産"/>
    <n v="51027"/>
    <s v="宇城クリーンセンター"/>
  </r>
  <r>
    <s v="OK"/>
    <s v="OK"/>
    <s v="一般会計"/>
    <m/>
    <m/>
    <m/>
    <n v="991"/>
    <s v="㎡"/>
    <m/>
    <s v="宅地"/>
    <s v="環境衛生"/>
    <n v="0"/>
    <s v="行政財産"/>
    <n v="51028"/>
    <s v="宇城クリーンセンター"/>
  </r>
  <r>
    <s v="OK"/>
    <s v="OK"/>
    <s v="一般会計"/>
    <m/>
    <m/>
    <m/>
    <n v="525"/>
    <s v="㎡"/>
    <m/>
    <s v="宅地"/>
    <s v="環境衛生"/>
    <n v="0"/>
    <s v="行政財産"/>
    <n v="51029"/>
    <s v="宇城クリーンセンター"/>
  </r>
  <r>
    <s v="OK"/>
    <s v="OK"/>
    <s v="一般会計"/>
    <m/>
    <m/>
    <m/>
    <n v="1071"/>
    <s v="㎡"/>
    <m/>
    <s v="宅地"/>
    <s v="環境衛生"/>
    <n v="0"/>
    <s v="行政財産"/>
    <n v="51030"/>
    <s v="宇城クリーンセンター"/>
  </r>
  <r>
    <s v="OK"/>
    <s v="OK"/>
    <s v="一般会計"/>
    <m/>
    <m/>
    <m/>
    <n v="133"/>
    <s v="㎡"/>
    <m/>
    <s v="宅地"/>
    <s v="環境衛生"/>
    <n v="0"/>
    <s v="行政財産"/>
    <n v="51031"/>
    <s v="宇城クリーンセンター"/>
  </r>
  <r>
    <s v="OK"/>
    <s v="OK"/>
    <s v="一般会計"/>
    <m/>
    <m/>
    <m/>
    <n v="894"/>
    <s v="㎡"/>
    <m/>
    <s v="宅地"/>
    <s v="環境衛生"/>
    <n v="0"/>
    <s v="行政財産"/>
    <n v="51032"/>
    <s v="宇城クリーンセンター"/>
  </r>
  <r>
    <s v="OK"/>
    <s v="OK"/>
    <s v="一般会計"/>
    <m/>
    <m/>
    <m/>
    <n v="275"/>
    <s v="㎡"/>
    <m/>
    <s v="宅地"/>
    <s v="環境衛生"/>
    <n v="0"/>
    <s v="行政財産"/>
    <n v="51033"/>
    <s v="宇城クリーンセンター"/>
  </r>
  <r>
    <s v="OK"/>
    <s v="OK"/>
    <s v="一般会計"/>
    <m/>
    <m/>
    <m/>
    <n v="1866"/>
    <s v="㎡"/>
    <m/>
    <s v="宅地"/>
    <s v="環境衛生"/>
    <n v="0"/>
    <s v="行政財産"/>
    <n v="51034"/>
    <s v="宇城クリーンセンター"/>
  </r>
  <r>
    <s v="OK"/>
    <s v="OK"/>
    <s v="一般会計"/>
    <m/>
    <m/>
    <m/>
    <n v="126"/>
    <s v="㎡"/>
    <m/>
    <s v="宅地"/>
    <s v="環境衛生"/>
    <n v="0"/>
    <s v="行政財産"/>
    <n v="51035"/>
    <s v="宇城クリーンセンター"/>
  </r>
  <r>
    <s v="OK"/>
    <s v="OK"/>
    <s v="一般会計"/>
    <m/>
    <m/>
    <m/>
    <n v="87"/>
    <s v="㎡"/>
    <m/>
    <s v="宅地"/>
    <s v="環境衛生"/>
    <n v="0"/>
    <s v="行政財産"/>
    <n v="51036"/>
    <s v="宇城クリーンセンター"/>
  </r>
  <r>
    <s v="OK"/>
    <s v="OK"/>
    <s v="一般会計"/>
    <m/>
    <m/>
    <m/>
    <n v="2454"/>
    <s v="㎡"/>
    <m/>
    <s v="宅地"/>
    <s v="環境衛生"/>
    <n v="0"/>
    <s v="行政財産"/>
    <n v="51037"/>
    <s v="宇城クリーンセンター"/>
  </r>
  <r>
    <s v="OK"/>
    <s v="OK"/>
    <s v="一般会計"/>
    <m/>
    <m/>
    <m/>
    <n v="1353"/>
    <s v="㎡"/>
    <m/>
    <s v="宅地"/>
    <s v="環境衛生"/>
    <n v="0"/>
    <s v="行政財産"/>
    <n v="51038"/>
    <s v="宇城クリーンセンター"/>
  </r>
  <r>
    <s v="OK"/>
    <s v="OK"/>
    <s v="一般会計"/>
    <m/>
    <m/>
    <m/>
    <n v="136.57"/>
    <s v="㎡"/>
    <m/>
    <s v="宅地"/>
    <s v="環境衛生"/>
    <n v="0"/>
    <s v="行政財産"/>
    <n v="51040"/>
    <s v="宇城クリーンセンター"/>
  </r>
  <r>
    <s v="OK"/>
    <s v="OK"/>
    <s v="一般会計"/>
    <m/>
    <m/>
    <m/>
    <n v="273.47000000000003"/>
    <s v="㎡"/>
    <m/>
    <s v="宅地"/>
    <s v="環境衛生"/>
    <n v="0"/>
    <s v="行政財産"/>
    <n v="51041"/>
    <s v="宇城クリーンセンター"/>
  </r>
  <r>
    <s v="OK"/>
    <s v="OK"/>
    <s v="一般会計"/>
    <m/>
    <m/>
    <m/>
    <n v="849"/>
    <s v="㎡"/>
    <m/>
    <s v="宅地"/>
    <s v="環境衛生"/>
    <n v="0"/>
    <s v="行政財産"/>
    <n v="51042"/>
    <s v="宇城クリーンセンター"/>
  </r>
  <r>
    <s v="OK"/>
    <s v="OK"/>
    <s v="一般会計"/>
    <m/>
    <m/>
    <m/>
    <n v="246.3"/>
    <s v="㎡"/>
    <m/>
    <s v="雑種地"/>
    <s v="環境衛生"/>
    <n v="0"/>
    <s v="行政財産"/>
    <n v="51043"/>
    <s v="宇城クリーンセンター"/>
  </r>
  <r>
    <s v="OK"/>
    <s v="OK"/>
    <s v="一般会計"/>
    <m/>
    <m/>
    <m/>
    <n v="216"/>
    <s v="㎡"/>
    <m/>
    <s v="宅地"/>
    <s v="環境衛生"/>
    <n v="0"/>
    <s v="行政財産"/>
    <n v="51044"/>
    <s v="宇城クリーンセンター"/>
  </r>
  <r>
    <s v="OK"/>
    <s v="OK"/>
    <s v="一般会計"/>
    <m/>
    <m/>
    <m/>
    <n v="2178"/>
    <s v="㎡"/>
    <m/>
    <s v="宅地"/>
    <s v="環境衛生"/>
    <n v="0"/>
    <s v="行政財産"/>
    <n v="51045"/>
    <s v="宇城クリーンセンター"/>
  </r>
  <r>
    <s v="OK"/>
    <s v="OK"/>
    <s v="一般会計"/>
    <m/>
    <m/>
    <m/>
    <n v="652.30999999999995"/>
    <s v="㎡"/>
    <m/>
    <s v="宅地"/>
    <s v="環境衛生"/>
    <n v="0"/>
    <s v="行政財産"/>
    <n v="51046"/>
    <s v="宇城クリーンセンター"/>
  </r>
  <r>
    <s v="OK"/>
    <s v="OK"/>
    <s v="一般会計"/>
    <m/>
    <m/>
    <m/>
    <n v="119"/>
    <s v="㎡"/>
    <m/>
    <s v="宅地"/>
    <s v="環境衛生"/>
    <n v="0"/>
    <s v="行政財産"/>
    <n v="51047"/>
    <s v="宇城クリーンセンター"/>
  </r>
  <r>
    <s v="OK"/>
    <s v="OK"/>
    <s v="一般会計"/>
    <m/>
    <m/>
    <m/>
    <n v="1542"/>
    <s v="㎡"/>
    <m/>
    <s v="宅地"/>
    <s v="環境衛生"/>
    <n v="0"/>
    <s v="行政財産"/>
    <n v="51048"/>
    <s v="宇城クリーンセンター"/>
  </r>
  <r>
    <s v="OK"/>
    <s v="OK"/>
    <s v="一般会計"/>
    <m/>
    <m/>
    <m/>
    <n v="236.99"/>
    <s v="㎡"/>
    <m/>
    <s v="宅地"/>
    <s v="環境衛生"/>
    <n v="0"/>
    <s v="行政財産"/>
    <n v="51049"/>
    <s v="宇城クリーンセンター"/>
  </r>
  <r>
    <s v="OK"/>
    <s v="OK"/>
    <s v="一般会計"/>
    <m/>
    <m/>
    <m/>
    <n v="2409"/>
    <s v="㎡"/>
    <m/>
    <s v="宅地"/>
    <s v="環境衛生"/>
    <n v="0"/>
    <s v="行政財産"/>
    <n v="51060"/>
    <s v="宇城クリーンセンター"/>
  </r>
  <r>
    <s v="OK"/>
    <s v="OK"/>
    <s v="一般会計"/>
    <m/>
    <m/>
    <m/>
    <n v="135"/>
    <s v="㎡"/>
    <m/>
    <s v="宅地"/>
    <s v="環境衛生"/>
    <n v="0"/>
    <s v="行政財産"/>
    <n v="51061"/>
    <s v="宇城クリーンセンター"/>
  </r>
  <r>
    <s v="OK"/>
    <s v="OK"/>
    <s v="一般会計"/>
    <m/>
    <m/>
    <m/>
    <n v="209.13"/>
    <s v="㎡"/>
    <m/>
    <s v="宅地"/>
    <s v="環境衛生"/>
    <n v="0"/>
    <s v="行政財産"/>
    <n v="51066"/>
    <s v="宇城クリーンセンター"/>
  </r>
  <r>
    <s v="OK"/>
    <s v="OK"/>
    <s v="一般会計"/>
    <m/>
    <m/>
    <m/>
    <n v="483.5"/>
    <s v="㎡"/>
    <m/>
    <s v="宅地"/>
    <s v="環境衛生"/>
    <n v="0"/>
    <s v="行政財産"/>
    <n v="51067"/>
    <s v="宇城クリーンセンター"/>
  </r>
  <r>
    <s v="OK"/>
    <s v="OK"/>
    <s v="一般会計"/>
    <m/>
    <m/>
    <m/>
    <n v="400"/>
    <s v="㎡"/>
    <m/>
    <s v="宅地"/>
    <s v="環境衛生"/>
    <n v="0"/>
    <s v="行政財産"/>
    <n v="51068"/>
    <s v="宇城クリーンセンター"/>
  </r>
  <r>
    <s v="OK"/>
    <s v="OK"/>
    <s v="一般会計"/>
    <m/>
    <m/>
    <m/>
    <n v="252.76"/>
    <s v="㎡"/>
    <m/>
    <s v="宅地"/>
    <s v="環境衛生"/>
    <n v="0"/>
    <s v="行政財産"/>
    <n v="51069"/>
    <s v="宇城クリーンセンター"/>
  </r>
  <r>
    <s v="OK"/>
    <s v="OK"/>
    <s v="一般会計"/>
    <m/>
    <m/>
    <m/>
    <n v="211.35"/>
    <s v="㎡"/>
    <m/>
    <s v="宅地"/>
    <s v="環境衛生"/>
    <n v="0"/>
    <s v="行政財産"/>
    <n v="51070"/>
    <s v="宇城クリーンセンター"/>
  </r>
  <r>
    <s v="OK"/>
    <s v="OK"/>
    <s v="一般会計"/>
    <m/>
    <m/>
    <m/>
    <n v="64.38"/>
    <s v="㎡"/>
    <m/>
    <s v="宅地"/>
    <s v="環境衛生"/>
    <n v="0"/>
    <s v="行政財産"/>
    <n v="51071"/>
    <s v="宇城クリーンセンター"/>
  </r>
  <r>
    <s v="OK"/>
    <s v="OK"/>
    <s v="一般会計"/>
    <m/>
    <m/>
    <m/>
    <n v="525.78"/>
    <s v="㎡"/>
    <m/>
    <s v="宅地"/>
    <s v="環境衛生"/>
    <n v="0"/>
    <s v="行政財産"/>
    <n v="51072"/>
    <s v="宇城クリーンセンター"/>
  </r>
  <r>
    <s v="OK"/>
    <s v="OK"/>
    <s v="一般会計"/>
    <m/>
    <m/>
    <m/>
    <n v="215"/>
    <s v="㎡"/>
    <m/>
    <s v="山林"/>
    <s v="環境衛生"/>
    <n v="0"/>
    <s v="行政財産"/>
    <n v="51073"/>
    <s v="宇城クリーンセンター"/>
  </r>
  <r>
    <s v="OK"/>
    <s v="OK"/>
    <s v="一般会計"/>
    <m/>
    <m/>
    <m/>
    <n v="550"/>
    <s v="㎡"/>
    <m/>
    <s v="山林"/>
    <s v="環境衛生"/>
    <n v="0"/>
    <s v="行政財産"/>
    <n v="51074"/>
    <s v="宇城クリーンセンター"/>
  </r>
  <r>
    <s v="OK"/>
    <s v="OK"/>
    <s v="一般会計"/>
    <m/>
    <m/>
    <m/>
    <n v="264033"/>
    <s v="㎡"/>
    <m/>
    <s v="雑種地"/>
    <s v="環境衛生"/>
    <n v="0"/>
    <s v="行政財産"/>
    <n v="51075"/>
    <s v="宇城クリーンセンター"/>
  </r>
  <r>
    <s v="OK"/>
    <s v="OK"/>
    <s v="一般会計"/>
    <m/>
    <m/>
    <m/>
    <n v="629793"/>
    <s v="㎡"/>
    <m/>
    <s v="雑種地"/>
    <s v="環境衛生"/>
    <n v="0"/>
    <s v="行政財産"/>
    <n v="51076"/>
    <s v="宇城クリーンセンター"/>
  </r>
  <r>
    <s v="OK"/>
    <s v="OK"/>
    <s v="一般会計"/>
    <m/>
    <m/>
    <m/>
    <n v="344991"/>
    <s v="㎡"/>
    <m/>
    <s v="田"/>
    <s v="環境衛生"/>
    <n v="0"/>
    <s v="行政財産"/>
    <n v="51077"/>
    <s v="宇城クリーンセンター"/>
  </r>
  <r>
    <s v="OK"/>
    <s v="OK"/>
    <s v="一般会計"/>
    <m/>
    <m/>
    <m/>
    <n v="2164"/>
    <s v="㎡"/>
    <m/>
    <s v="畑"/>
    <s v="環境衛生"/>
    <n v="0"/>
    <s v="行政財産"/>
    <n v="51078"/>
    <s v="宇城クリーンセンター"/>
  </r>
  <r>
    <s v="OK"/>
    <s v="OK"/>
    <s v="一般会計"/>
    <m/>
    <n v="0"/>
    <n v="1"/>
    <n v="8779"/>
    <s v="㎡"/>
    <m/>
    <s v="原野"/>
    <s v="環境衛生"/>
    <n v="0"/>
    <s v="行政財産"/>
    <n v="51079"/>
    <s v="宇城クリーンセンター　H29.11.1 栗崎区へ無償譲渡"/>
  </r>
  <r>
    <s v="OK"/>
    <s v="OK"/>
    <s v="一般会計"/>
    <m/>
    <n v="0"/>
    <n v="1"/>
    <n v="30156"/>
    <s v="㎡"/>
    <m/>
    <s v="山林"/>
    <s v="環境衛生"/>
    <n v="0"/>
    <s v="行政財産"/>
    <n v="51080"/>
    <s v="宇城クリーンセンター　H29.11.1 栗崎区へ無償譲渡"/>
  </r>
  <r>
    <s v="OK"/>
    <s v="OK"/>
    <s v="一般会計"/>
    <m/>
    <n v="0"/>
    <n v="1"/>
    <n v="5084"/>
    <s v="㎡"/>
    <m/>
    <s v="山林"/>
    <s v="環境衛生"/>
    <n v="0"/>
    <s v="行政財産"/>
    <n v="51081"/>
    <s v="宇城クリーンセンター　H29.11.1 栗崎区へ無償譲渡"/>
  </r>
  <r>
    <s v="OK"/>
    <s v="OK"/>
    <s v="一般会計"/>
    <m/>
    <n v="0"/>
    <n v="1"/>
    <n v="18104"/>
    <s v="㎡"/>
    <m/>
    <s v="山林"/>
    <s v="環境衛生"/>
    <n v="0"/>
    <s v="行政財産"/>
    <n v="51082"/>
    <s v="宇城クリーンセンター　H29.11.1 栗崎区へ無償譲渡"/>
  </r>
  <r>
    <s v="OK"/>
    <s v="OK"/>
    <s v="一般会計"/>
    <m/>
    <n v="0"/>
    <n v="1"/>
    <n v="754"/>
    <s v="㎡"/>
    <m/>
    <s v="山林"/>
    <s v="環境衛生"/>
    <n v="0"/>
    <s v="行政財産"/>
    <n v="51083"/>
    <s v="宇城クリーンセンター　H29.11.1 栗崎区へ無償譲渡"/>
  </r>
  <r>
    <s v="OK"/>
    <s v="OK"/>
    <s v="一般会計"/>
    <m/>
    <n v="0"/>
    <n v="1"/>
    <n v="222"/>
    <s v="㎡"/>
    <m/>
    <s v="山林"/>
    <s v="環境衛生"/>
    <n v="0"/>
    <s v="行政財産"/>
    <n v="51084"/>
    <s v="宇城クリーンセンター　H29.11.1 栗崎区へ無償譲渡"/>
  </r>
  <r>
    <s v="OK"/>
    <s v="OK"/>
    <s v="一般会計"/>
    <m/>
    <n v="0"/>
    <n v="1"/>
    <n v="128"/>
    <s v="㎡"/>
    <m/>
    <s v="原野"/>
    <s v="環境衛生"/>
    <n v="0"/>
    <s v="行政財産"/>
    <n v="51085"/>
    <s v="宇城クリーンセンター　H29.11.1 栗崎区へ無償譲渡"/>
  </r>
  <r>
    <s v="OK"/>
    <s v="OK"/>
    <s v="一般会計"/>
    <m/>
    <n v="0"/>
    <n v="1"/>
    <n v="307"/>
    <s v="㎡"/>
    <m/>
    <s v="山林"/>
    <s v="環境衛生"/>
    <n v="0"/>
    <s v="行政財産"/>
    <n v="51086"/>
    <s v="宇城クリーンセンター　H29.11.1 栗崎区へ無償譲渡"/>
  </r>
  <r>
    <s v="OK"/>
    <s v="OK"/>
    <s v="一般会計"/>
    <m/>
    <n v="0"/>
    <n v="1"/>
    <n v="406"/>
    <s v="㎡"/>
    <m/>
    <s v="山林"/>
    <s v="環境衛生"/>
    <n v="0"/>
    <s v="行政財産"/>
    <n v="51087"/>
    <s v="宇城クリーンセンター　H29.11.1 栗崎区へ無償譲渡"/>
  </r>
  <r>
    <s v="OK"/>
    <s v="OK"/>
    <s v="一般会計"/>
    <m/>
    <n v="0"/>
    <n v="1"/>
    <n v="1"/>
    <s v="式"/>
    <m/>
    <m/>
    <s v="環境衛生"/>
    <n v="0"/>
    <s v="行政財産"/>
    <m/>
    <s v="宇城クリーンセンター　H29.11.1 栗崎区へ無償譲渡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OK"/>
    <s v="一般会計"/>
    <m/>
    <m/>
    <m/>
    <n v="4093.34"/>
    <s v="㎡"/>
    <n v="5"/>
    <m/>
    <s v="環境衛生"/>
    <n v="278934300"/>
    <s v="行政財産"/>
    <m/>
    <s v="スチール鉄筋コンクリート造"/>
  </r>
  <r>
    <s v="OK"/>
    <s v="OK"/>
    <s v="一般会計"/>
    <m/>
    <m/>
    <m/>
    <n v="120"/>
    <s v="㎡"/>
    <n v="1"/>
    <m/>
    <s v="環境衛生"/>
    <n v="8384300"/>
    <s v="行政財産"/>
    <m/>
    <s v="プレハブ"/>
  </r>
  <r>
    <s v="OK"/>
    <s v="OK"/>
    <s v="一般会計"/>
    <m/>
    <m/>
    <m/>
    <n v="6"/>
    <s v="㎡"/>
    <s v="地下1"/>
    <m/>
    <s v="環境衛生"/>
    <n v="2611190"/>
    <s v="行政財産"/>
    <m/>
    <s v="コンクリート造"/>
  </r>
  <r>
    <s v="OK"/>
    <s v="OK"/>
    <s v="一般会計"/>
    <m/>
    <m/>
    <m/>
    <n v="8.8000000000000007"/>
    <s v="㎡"/>
    <n v="1"/>
    <m/>
    <s v="環境衛生"/>
    <n v="2382800"/>
    <s v="行政財産"/>
    <m/>
    <s v="コンクリート造"/>
  </r>
  <r>
    <s v="OK"/>
    <s v="OK"/>
    <s v="一般会計"/>
    <m/>
    <m/>
    <m/>
    <n v="1"/>
    <s v="式"/>
    <m/>
    <m/>
    <s v="環境衛生"/>
    <n v="119938313"/>
    <s v="行政財産"/>
    <m/>
    <m/>
  </r>
  <r>
    <s v="OK"/>
    <s v="OK"/>
    <s v="一般会計"/>
    <m/>
    <m/>
    <m/>
    <n v="1"/>
    <s v="式"/>
    <m/>
    <m/>
    <s v="環境衛生"/>
    <n v="1202983"/>
    <s v="行政財産"/>
    <m/>
    <m/>
  </r>
  <r>
    <s v="OK"/>
    <s v="OK"/>
    <s v="一般会計"/>
    <m/>
    <m/>
    <m/>
    <n v="1"/>
    <s v="式"/>
    <m/>
    <m/>
    <s v="環境衛生"/>
    <n v="129075579"/>
    <s v="行政財産"/>
    <m/>
    <m/>
  </r>
  <r>
    <s v="OK"/>
    <s v="OK"/>
    <s v="一般会計"/>
    <m/>
    <m/>
    <m/>
    <n v="1"/>
    <s v="式"/>
    <m/>
    <m/>
    <s v="環境衛生"/>
    <n v="24498559"/>
    <s v="行政財産"/>
    <m/>
    <m/>
  </r>
  <r>
    <s v="OK"/>
    <s v="OK"/>
    <s v="一般会計"/>
    <m/>
    <m/>
    <m/>
    <n v="1"/>
    <s v="式"/>
    <m/>
    <m/>
    <s v="環境衛生"/>
    <n v="9361152"/>
    <s v="行政財産"/>
    <m/>
    <s v="汚泥供給設備制御盤・薬剤散布装置制御盤・バンカ制御盤・ホイスト制御盤・スートブロワ制御盤・汚水ろ液噴霧ポンプ操作盤・温水循環系操作盤他"/>
  </r>
  <r>
    <s v="OK"/>
    <s v="OK"/>
    <s v="一般会計"/>
    <m/>
    <m/>
    <m/>
    <n v="1"/>
    <s v="式"/>
    <m/>
    <m/>
    <s v="環境衛生"/>
    <n v="76075118"/>
    <s v="行政財産"/>
    <m/>
    <m/>
  </r>
  <r>
    <s v="OK"/>
    <s v="OK"/>
    <s v="一般会計"/>
    <m/>
    <m/>
    <m/>
    <n v="1"/>
    <s v="面"/>
    <m/>
    <m/>
    <s v="環境衛生"/>
    <n v="9494451"/>
    <s v="行政財産"/>
    <m/>
    <m/>
  </r>
  <r>
    <s v="OK"/>
    <s v="OK"/>
    <s v="一般会計"/>
    <m/>
    <m/>
    <m/>
    <n v="1"/>
    <s v="面"/>
    <m/>
    <m/>
    <s v="環境衛生"/>
    <n v="7161279"/>
    <s v="行政財産"/>
    <m/>
    <m/>
  </r>
  <r>
    <s v="OK"/>
    <s v="OK"/>
    <s v="一般会計"/>
    <m/>
    <m/>
    <m/>
    <n v="1"/>
    <s v="基"/>
    <m/>
    <m/>
    <s v="環境衛生"/>
    <n v="39039799"/>
    <s v="行政財産"/>
    <m/>
    <m/>
  </r>
  <r>
    <s v="OK"/>
    <s v="OK"/>
    <s v="一般会計"/>
    <m/>
    <m/>
    <m/>
    <n v="1"/>
    <s v="式"/>
    <m/>
    <m/>
    <s v="環境衛生"/>
    <n v="707974"/>
    <s v="行政財産"/>
    <m/>
    <m/>
  </r>
  <r>
    <s v="OK"/>
    <s v="OK"/>
    <s v="一般会計"/>
    <m/>
    <m/>
    <m/>
    <n v="1"/>
    <s v="式"/>
    <m/>
    <m/>
    <s v="環境衛生"/>
    <n v="16652352"/>
    <s v="行政財産"/>
    <m/>
    <m/>
  </r>
  <r>
    <s v="OK"/>
    <s v="OK"/>
    <s v="一般会計"/>
    <m/>
    <m/>
    <m/>
    <n v="1"/>
    <s v="基"/>
    <m/>
    <m/>
    <s v="環境衛生"/>
    <n v="19031658"/>
    <s v="行政財産"/>
    <m/>
    <m/>
  </r>
  <r>
    <s v="OK"/>
    <s v="OK"/>
    <s v="一般会計"/>
    <m/>
    <m/>
    <m/>
    <n v="1"/>
    <s v="基"/>
    <m/>
    <m/>
    <s v="環境衛生"/>
    <n v="7003314"/>
    <s v="行政財産"/>
    <m/>
    <m/>
  </r>
  <r>
    <s v="OK"/>
    <s v="OK"/>
    <s v="一般会計"/>
    <m/>
    <m/>
    <m/>
    <n v="1"/>
    <s v="箇所"/>
    <m/>
    <m/>
    <s v="環境衛生"/>
    <n v="86696020"/>
    <s v="行政財産"/>
    <m/>
    <m/>
  </r>
  <r>
    <s v="OK"/>
    <s v="OK"/>
    <s v="一般会計"/>
    <m/>
    <m/>
    <m/>
    <n v="1"/>
    <s v="基"/>
    <m/>
    <m/>
    <s v="環境衛生"/>
    <n v="6140161"/>
    <s v="行政財産"/>
    <m/>
    <m/>
  </r>
  <r>
    <s v="OK"/>
    <s v="OK"/>
    <s v="一般会計"/>
    <m/>
    <m/>
    <m/>
    <n v="1"/>
    <s v="基"/>
    <m/>
    <m/>
    <s v="環境衛生"/>
    <n v="6140161"/>
    <s v="行政財産"/>
    <m/>
    <m/>
  </r>
  <r>
    <s v="OK"/>
    <s v="OK"/>
    <s v="一般会計"/>
    <m/>
    <m/>
    <m/>
    <n v="1"/>
    <s v="基"/>
    <m/>
    <m/>
    <s v="環境衛生"/>
    <n v="1576267"/>
    <s v="行政財産"/>
    <m/>
    <m/>
  </r>
  <r>
    <s v="OK"/>
    <s v="OK"/>
    <s v="一般会計"/>
    <m/>
    <m/>
    <m/>
    <n v="1"/>
    <s v="基"/>
    <m/>
    <m/>
    <s v="環境衛生"/>
    <n v="1576266"/>
    <s v="行政財産"/>
    <m/>
    <m/>
  </r>
  <r>
    <s v="OK"/>
    <s v="OK"/>
    <s v="一般会計"/>
    <m/>
    <m/>
    <m/>
    <n v="1"/>
    <s v="基"/>
    <m/>
    <m/>
    <s v="環境衛生"/>
    <n v="1253258"/>
    <s v="行政財産"/>
    <m/>
    <m/>
  </r>
  <r>
    <s v="OK"/>
    <s v="OK"/>
    <s v="一般会計"/>
    <m/>
    <m/>
    <m/>
    <n v="1"/>
    <s v="基"/>
    <m/>
    <m/>
    <s v="環境衛生"/>
    <n v="1253257"/>
    <s v="行政財産"/>
    <m/>
    <m/>
  </r>
  <r>
    <s v="OK"/>
    <s v="OK"/>
    <s v="一般会計"/>
    <m/>
    <m/>
    <m/>
    <n v="1"/>
    <s v="基"/>
    <m/>
    <m/>
    <s v="環境衛生"/>
    <n v="11413130"/>
    <s v="行政財産"/>
    <m/>
    <m/>
  </r>
  <r>
    <s v="OK"/>
    <s v="OK"/>
    <s v="一般会計"/>
    <m/>
    <m/>
    <m/>
    <n v="1"/>
    <s v="基"/>
    <m/>
    <m/>
    <s v="環境衛生"/>
    <n v="7363678"/>
    <s v="行政財産"/>
    <m/>
    <m/>
  </r>
  <r>
    <s v="OK"/>
    <s v="OK"/>
    <s v="一般会計"/>
    <m/>
    <m/>
    <m/>
    <n v="1"/>
    <s v="基"/>
    <m/>
    <m/>
    <s v="環境衛生"/>
    <n v="2639005"/>
    <s v="行政財産"/>
    <m/>
    <m/>
  </r>
  <r>
    <s v="OK"/>
    <s v="OK"/>
    <s v="一般会計"/>
    <m/>
    <m/>
    <m/>
    <n v="1"/>
    <s v="式"/>
    <m/>
    <m/>
    <s v="環境衛生"/>
    <n v="7501894"/>
    <s v="行政財産"/>
    <m/>
    <s v="プラント用水揚水ポンプを含む"/>
  </r>
  <r>
    <s v="OK"/>
    <s v="OK"/>
    <s v="一般会計"/>
    <m/>
    <m/>
    <m/>
    <n v="1"/>
    <s v="式"/>
    <m/>
    <m/>
    <s v="環境衛生"/>
    <n v="1395947"/>
    <s v="行政財産"/>
    <m/>
    <m/>
  </r>
  <r>
    <s v="OK"/>
    <s v="OK"/>
    <s v="一般会計"/>
    <m/>
    <m/>
    <m/>
    <n v="1"/>
    <s v="基"/>
    <m/>
    <m/>
    <s v="環境衛生"/>
    <n v="1550175"/>
    <s v="行政財産"/>
    <m/>
    <m/>
  </r>
  <r>
    <s v="OK"/>
    <s v="OK"/>
    <s v="一般会計"/>
    <m/>
    <m/>
    <m/>
    <n v="1"/>
    <s v="式"/>
    <m/>
    <m/>
    <s v="環境衛生"/>
    <n v="2897061"/>
    <s v="行政財産"/>
    <m/>
    <s v="コンクリート舗装"/>
  </r>
  <r>
    <s v="OK"/>
    <s v="OK"/>
    <s v="一般会計"/>
    <m/>
    <m/>
    <m/>
    <n v="1"/>
    <s v="基"/>
    <m/>
    <m/>
    <s v="環境衛生"/>
    <n v="3046128"/>
    <s v="行政財産"/>
    <m/>
    <m/>
  </r>
  <r>
    <s v="OK"/>
    <s v="OK"/>
    <s v="一般会計"/>
    <m/>
    <m/>
    <m/>
    <n v="1"/>
    <s v="基"/>
    <m/>
    <m/>
    <s v="環境衛生"/>
    <n v="4613059"/>
    <s v="行政財産"/>
    <m/>
    <m/>
  </r>
  <r>
    <s v="OK"/>
    <s v="OK"/>
    <s v="一般会計"/>
    <m/>
    <m/>
    <m/>
    <n v="1"/>
    <s v="基"/>
    <m/>
    <m/>
    <s v="環境衛生"/>
    <n v="511676"/>
    <s v="行政財産"/>
    <m/>
    <m/>
  </r>
  <r>
    <s v="OK"/>
    <s v="OK"/>
    <s v="一般会計"/>
    <m/>
    <m/>
    <m/>
    <n v="1"/>
    <s v="式"/>
    <m/>
    <m/>
    <s v="環境衛生"/>
    <n v="1389423"/>
    <s v="行政財産"/>
    <m/>
    <m/>
  </r>
  <r>
    <s v="OK"/>
    <s v="OK"/>
    <s v="一般会計"/>
    <m/>
    <m/>
    <m/>
    <n v="1"/>
    <s v="式"/>
    <m/>
    <m/>
    <s v="環境衛生"/>
    <n v="11647741"/>
    <s v="行政財産"/>
    <m/>
    <s v="電話線等"/>
  </r>
  <r>
    <s v="OK"/>
    <s v="OK"/>
    <s v="一般会計"/>
    <m/>
    <m/>
    <m/>
    <n v="1"/>
    <s v="式"/>
    <m/>
    <m/>
    <s v="環境衛生"/>
    <n v="39935100"/>
    <s v="行政財産"/>
    <m/>
    <m/>
  </r>
  <r>
    <s v="OK"/>
    <s v="OK"/>
    <s v="一般会計"/>
    <m/>
    <m/>
    <m/>
    <n v="792"/>
    <s v="㎡"/>
    <m/>
    <m/>
    <s v="環境衛生"/>
    <n v="42483284"/>
    <s v="行政財産"/>
    <m/>
    <s v="コンクリート舗装"/>
  </r>
  <r>
    <s v="OK"/>
    <s v="OK"/>
    <s v="一般会計"/>
    <m/>
    <m/>
    <m/>
    <n v="3329"/>
    <s v="㎡"/>
    <m/>
    <m/>
    <s v="環境衛生"/>
    <n v="18032694"/>
    <s v="行政財産"/>
    <m/>
    <s v="アスファルト舗装"/>
  </r>
  <r>
    <s v="OK"/>
    <s v="OK"/>
    <s v="一般会計"/>
    <m/>
    <m/>
    <m/>
    <n v="73"/>
    <s v="㎡"/>
    <m/>
    <m/>
    <s v="環境衛生"/>
    <n v="924481"/>
    <s v="行政財産"/>
    <m/>
    <s v="アスファルト舗装"/>
  </r>
  <r>
    <s v="OK"/>
    <s v="OK"/>
    <s v="一般会計"/>
    <m/>
    <m/>
    <m/>
    <n v="1"/>
    <s v="式"/>
    <m/>
    <m/>
    <s v="環境衛生"/>
    <n v="12311040"/>
    <s v="行政財産"/>
    <m/>
    <m/>
  </r>
  <r>
    <s v="OK"/>
    <s v="OK"/>
    <s v="一般会計"/>
    <m/>
    <m/>
    <m/>
    <n v="1"/>
    <s v="式"/>
    <m/>
    <m/>
    <s v="環境衛生"/>
    <n v="3623980"/>
    <s v="行政財産"/>
    <m/>
    <m/>
  </r>
  <r>
    <s v="OK"/>
    <s v="OK"/>
    <s v="一般会計"/>
    <m/>
    <m/>
    <m/>
    <n v="1"/>
    <s v="箇所"/>
    <m/>
    <m/>
    <s v="環境衛生"/>
    <n v="1072624"/>
    <s v="行政財産"/>
    <m/>
    <m/>
  </r>
  <r>
    <s v="OK"/>
    <s v="OK"/>
    <s v="一般会計"/>
    <m/>
    <m/>
    <m/>
    <n v="353"/>
    <s v="m"/>
    <m/>
    <m/>
    <s v="環境衛生"/>
    <n v="3609850"/>
    <s v="行政財産"/>
    <m/>
    <s v="H=1500"/>
  </r>
  <r>
    <s v="OK"/>
    <s v="OK"/>
    <s v="一般会計"/>
    <m/>
    <m/>
    <m/>
    <n v="1"/>
    <s v="式"/>
    <m/>
    <m/>
    <s v="環境衛生"/>
    <n v="6587022"/>
    <s v="行政財産"/>
    <m/>
    <m/>
  </r>
  <r>
    <s v="OK"/>
    <s v="OK"/>
    <s v="一般会計"/>
    <m/>
    <m/>
    <m/>
    <n v="1"/>
    <s v="式"/>
    <m/>
    <m/>
    <s v="環境衛生"/>
    <n v="68250568"/>
    <s v="行政財産"/>
    <m/>
    <m/>
  </r>
  <r>
    <s v="OK"/>
    <s v="OK"/>
    <s v="一般会計"/>
    <m/>
    <m/>
    <m/>
    <n v="2719"/>
    <s v="㎡"/>
    <m/>
    <m/>
    <s v="環境衛生"/>
    <n v="93567682"/>
    <s v="行政財産"/>
    <m/>
    <m/>
  </r>
  <r>
    <s v="OK"/>
    <s v="OK"/>
    <s v="一般会計"/>
    <m/>
    <m/>
    <m/>
    <n v="1"/>
    <s v="式"/>
    <m/>
    <m/>
    <s v="環境衛生"/>
    <n v="2903497"/>
    <s v="行政財産"/>
    <m/>
    <s v="幹線/支線"/>
  </r>
  <r>
    <s v="OK"/>
    <s v="OK"/>
    <s v="一般会計"/>
    <m/>
    <m/>
    <m/>
    <n v="1"/>
    <s v="式"/>
    <m/>
    <m/>
    <s v="環境衛生"/>
    <n v="10286129"/>
    <s v="行政財産"/>
    <m/>
    <s v="プレキャスト側溝他"/>
  </r>
  <r>
    <s v="OK"/>
    <s v="OK"/>
    <s v="一般会計"/>
    <m/>
    <m/>
    <m/>
    <n v="1"/>
    <s v="式"/>
    <m/>
    <m/>
    <s v="環境衛生"/>
    <n v="2182470"/>
    <s v="行政財産"/>
    <m/>
    <s v="幹線/支線"/>
  </r>
  <r>
    <s v="OK"/>
    <s v="OK"/>
    <s v="一般会計"/>
    <m/>
    <m/>
    <m/>
    <n v="1"/>
    <s v="式"/>
    <m/>
    <m/>
    <s v="環境衛生"/>
    <n v="2696405"/>
    <s v="行政財産"/>
    <m/>
    <s v="ガス抜き管"/>
  </r>
  <r>
    <s v="OK"/>
    <s v="OK"/>
    <s v="一般会計"/>
    <m/>
    <m/>
    <m/>
    <n v="66"/>
    <s v="m"/>
    <m/>
    <m/>
    <s v="環境衛生"/>
    <n v="1424296"/>
    <s v="行政財産"/>
    <m/>
    <s v="忍返し付　H=1.80m"/>
  </r>
  <r>
    <s v="OK"/>
    <s v="OK"/>
    <s v="一般会計"/>
    <m/>
    <m/>
    <m/>
    <n v="423.5"/>
    <s v="m"/>
    <m/>
    <m/>
    <s v="環境衛生"/>
    <n v="11668287"/>
    <s v="行政財産"/>
    <m/>
    <s v="＠2000"/>
  </r>
  <r>
    <s v="OK"/>
    <s v="OK"/>
    <s v="一般会計"/>
    <m/>
    <m/>
    <m/>
    <n v="3"/>
    <s v="箇所"/>
    <m/>
    <m/>
    <s v="環境衛生"/>
    <n v="1537205"/>
    <s v="行政財産"/>
    <m/>
    <m/>
  </r>
  <r>
    <s v="OK"/>
    <s v="OK"/>
    <s v="一般会計"/>
    <m/>
    <m/>
    <m/>
    <n v="1"/>
    <s v="式"/>
    <m/>
    <m/>
    <s v="環境衛生"/>
    <n v="16439434"/>
    <s v="行政財産"/>
    <m/>
    <m/>
  </r>
  <r>
    <s v="OK"/>
    <s v="OK"/>
    <s v="一般会計"/>
    <m/>
    <m/>
    <m/>
    <n v="1"/>
    <s v="式"/>
    <m/>
    <m/>
    <s v="環境衛生"/>
    <n v="28512709"/>
    <s v="行政財産"/>
    <m/>
    <s v="圧送部Vuφ100/放流部Vuφ200"/>
  </r>
  <r>
    <s v="OK"/>
    <s v="OK"/>
    <s v="一般会計"/>
    <m/>
    <m/>
    <m/>
    <n v="642"/>
    <s v="㎡"/>
    <m/>
    <m/>
    <s v="環境衛生"/>
    <n v="6664450"/>
    <s v="行政財産"/>
    <m/>
    <s v="アスファルト舗装"/>
  </r>
  <r>
    <s v="OK"/>
    <s v="OK"/>
    <s v="一般会計"/>
    <m/>
    <m/>
    <m/>
    <n v="1"/>
    <s v="基"/>
    <m/>
    <m/>
    <s v="環境衛生"/>
    <n v="14648295"/>
    <s v="行政財産"/>
    <m/>
    <m/>
  </r>
  <r>
    <s v="OK"/>
    <s v="OK"/>
    <s v="一般会計"/>
    <m/>
    <m/>
    <m/>
    <n v="1"/>
    <s v="基"/>
    <m/>
    <m/>
    <s v="環境衛生"/>
    <n v="14648294"/>
    <s v="行政財産"/>
    <m/>
    <m/>
  </r>
  <r>
    <s v="OK"/>
    <s v="OK"/>
    <s v="一般会計"/>
    <m/>
    <m/>
    <m/>
    <n v="2"/>
    <s v="基"/>
    <m/>
    <m/>
    <s v="環境衛生"/>
    <n v="20415253"/>
    <s v="行政財産"/>
    <m/>
    <s v="空気圧式自動扉"/>
  </r>
  <r>
    <s v="OK"/>
    <s v="OK"/>
    <s v="一般会計"/>
    <m/>
    <m/>
    <m/>
    <n v="1"/>
    <s v="面"/>
    <m/>
    <m/>
    <s v="環境衛生"/>
    <n v="6658534"/>
    <s v="行政財産"/>
    <m/>
    <m/>
  </r>
  <r>
    <s v="OK"/>
    <s v="OK"/>
    <s v="一般会計"/>
    <m/>
    <m/>
    <m/>
    <n v="4"/>
    <s v="面"/>
    <m/>
    <m/>
    <s v="環境衛生"/>
    <n v="24373410"/>
    <s v="行政財産"/>
    <m/>
    <m/>
  </r>
  <r>
    <s v="OK"/>
    <s v="OK"/>
    <s v="一般会計"/>
    <m/>
    <m/>
    <m/>
    <n v="4"/>
    <s v="面"/>
    <m/>
    <m/>
    <s v="環境衛生"/>
    <n v="20101255"/>
    <s v="行政財産"/>
    <m/>
    <m/>
  </r>
  <r>
    <s v="OK"/>
    <s v="OK"/>
    <s v="一般会計"/>
    <m/>
    <m/>
    <m/>
    <n v="5"/>
    <s v="面"/>
    <m/>
    <m/>
    <s v="環境衛生"/>
    <n v="25126570"/>
    <s v="行政財産"/>
    <m/>
    <m/>
  </r>
  <r>
    <s v="OK"/>
    <s v="OK"/>
    <s v="一般会計"/>
    <m/>
    <m/>
    <m/>
    <n v="1"/>
    <s v="面"/>
    <m/>
    <m/>
    <s v="環境衛生"/>
    <n v="1161919"/>
    <s v="行政財産"/>
    <m/>
    <m/>
  </r>
  <r>
    <s v="OK"/>
    <s v="OK"/>
    <s v="一般会計"/>
    <m/>
    <m/>
    <m/>
    <n v="2"/>
    <s v="面"/>
    <m/>
    <m/>
    <s v="環境衛生"/>
    <n v="1584690"/>
    <s v="行政財産"/>
    <m/>
    <m/>
  </r>
  <r>
    <s v="OK"/>
    <s v="OK"/>
    <s v="一般会計"/>
    <m/>
    <m/>
    <m/>
    <n v="1"/>
    <s v="面"/>
    <m/>
    <m/>
    <s v="環境衛生"/>
    <n v="792344"/>
    <s v="行政財産"/>
    <m/>
    <m/>
  </r>
  <r>
    <s v="OK"/>
    <s v="OK"/>
    <s v="一般会計"/>
    <m/>
    <m/>
    <m/>
    <n v="2"/>
    <s v="面"/>
    <m/>
    <m/>
    <s v="環境衛生"/>
    <n v="2051323"/>
    <s v="行政財産"/>
    <m/>
    <m/>
  </r>
  <r>
    <s v="OK"/>
    <s v="OK"/>
    <s v="一般会計"/>
    <m/>
    <m/>
    <m/>
    <n v="1"/>
    <s v="面"/>
    <m/>
    <m/>
    <s v="環境衛生"/>
    <n v="792344"/>
    <s v="行政財産"/>
    <m/>
    <m/>
  </r>
  <r>
    <s v="OK"/>
    <s v="OK"/>
    <s v="一般会計"/>
    <m/>
    <m/>
    <m/>
    <n v="1"/>
    <s v="面"/>
    <m/>
    <m/>
    <s v="環境衛生"/>
    <n v="512831"/>
    <s v="行政財産"/>
    <m/>
    <m/>
  </r>
  <r>
    <s v="OK"/>
    <s v="OK"/>
    <s v="一般会計"/>
    <m/>
    <m/>
    <m/>
    <n v="1"/>
    <s v="面"/>
    <m/>
    <m/>
    <s v="環境衛生"/>
    <n v="559027"/>
    <s v="行政財産"/>
    <m/>
    <m/>
  </r>
  <r>
    <s v="OK"/>
    <s v="OK"/>
    <s v="一般会計"/>
    <m/>
    <m/>
    <m/>
    <n v="2"/>
    <s v="面"/>
    <m/>
    <m/>
    <s v="環境衛生"/>
    <n v="2051323"/>
    <s v="行政財産"/>
    <m/>
    <m/>
  </r>
  <r>
    <s v="OK"/>
    <s v="OK"/>
    <s v="一般会計"/>
    <m/>
    <m/>
    <m/>
    <n v="2"/>
    <s v="面"/>
    <m/>
    <m/>
    <s v="環境衛生"/>
    <n v="1351372"/>
    <s v="行政財産"/>
    <m/>
    <m/>
  </r>
  <r>
    <s v="OK"/>
    <s v="OK"/>
    <s v="一般会計"/>
    <m/>
    <m/>
    <m/>
    <n v="1"/>
    <s v="面"/>
    <m/>
    <m/>
    <s v="環境衛生"/>
    <n v="559027"/>
    <s v="行政財産"/>
    <m/>
    <m/>
  </r>
  <r>
    <s v="OK"/>
    <s v="OK"/>
    <s v="一般会計"/>
    <m/>
    <m/>
    <m/>
    <n v="1"/>
    <s v="基"/>
    <m/>
    <m/>
    <s v="環境衛生"/>
    <n v="67441501"/>
    <s v="行政財産"/>
    <m/>
    <m/>
  </r>
  <r>
    <s v="OK"/>
    <s v="OK"/>
    <s v="一般会計"/>
    <m/>
    <m/>
    <m/>
    <n v="1"/>
    <s v="基"/>
    <m/>
    <m/>
    <s v="環境衛生"/>
    <n v="67441501"/>
    <s v="行政財産"/>
    <m/>
    <m/>
  </r>
  <r>
    <s v="OK"/>
    <s v="OK"/>
    <s v="一般会計"/>
    <m/>
    <m/>
    <m/>
    <n v="1"/>
    <s v="基"/>
    <m/>
    <m/>
    <s v="環境衛生"/>
    <n v="24581785"/>
    <s v="行政財産"/>
    <m/>
    <m/>
  </r>
  <r>
    <s v="OK"/>
    <s v="OK"/>
    <s v="一般会計"/>
    <m/>
    <m/>
    <m/>
    <n v="1"/>
    <s v="基"/>
    <m/>
    <m/>
    <s v="環境衛生"/>
    <n v="6743193"/>
    <s v="行政財産"/>
    <m/>
    <m/>
  </r>
  <r>
    <s v="OK"/>
    <s v="OK"/>
    <s v="一般会計"/>
    <m/>
    <m/>
    <m/>
    <n v="1"/>
    <s v="基"/>
    <m/>
    <m/>
    <s v="環境衛生"/>
    <n v="2692218"/>
    <s v="行政財産"/>
    <m/>
    <m/>
  </r>
  <r>
    <s v="OK"/>
    <s v="OK"/>
    <s v="一般会計"/>
    <m/>
    <m/>
    <m/>
    <n v="1"/>
    <s v="基"/>
    <m/>
    <m/>
    <s v="環境衛生"/>
    <n v="2692218"/>
    <s v="行政財産"/>
    <m/>
    <m/>
  </r>
  <r>
    <s v="OK"/>
    <s v="OK"/>
    <s v="一般会計"/>
    <m/>
    <m/>
    <m/>
    <n v="1"/>
    <s v="基"/>
    <m/>
    <m/>
    <s v="環境衛生"/>
    <n v="1355787"/>
    <s v="行政財産"/>
    <m/>
    <m/>
  </r>
  <r>
    <s v="OK"/>
    <s v="OK"/>
    <s v="一般会計"/>
    <m/>
    <m/>
    <m/>
    <n v="1"/>
    <s v="基"/>
    <m/>
    <m/>
    <s v="環境衛生"/>
    <n v="1355787"/>
    <s v="行政財産"/>
    <m/>
    <m/>
  </r>
  <r>
    <s v="OK"/>
    <s v="OK"/>
    <s v="一般会計"/>
    <m/>
    <m/>
    <m/>
    <n v="1"/>
    <s v="基"/>
    <m/>
    <m/>
    <s v="環境衛生"/>
    <n v="1150145"/>
    <s v="行政財産"/>
    <m/>
    <m/>
  </r>
  <r>
    <s v="OK"/>
    <s v="OK"/>
    <s v="一般会計"/>
    <m/>
    <m/>
    <m/>
    <n v="1"/>
    <s v="基"/>
    <m/>
    <m/>
    <s v="環境衛生"/>
    <n v="6403553"/>
    <s v="行政財産"/>
    <m/>
    <m/>
  </r>
  <r>
    <s v="OK"/>
    <s v="OK"/>
    <s v="一般会計"/>
    <m/>
    <m/>
    <m/>
    <n v="1"/>
    <s v="基"/>
    <m/>
    <m/>
    <s v="環境衛生"/>
    <n v="6403553"/>
    <s v="行政財産"/>
    <m/>
    <m/>
  </r>
  <r>
    <s v="OK"/>
    <s v="OK"/>
    <s v="一般会計"/>
    <m/>
    <m/>
    <m/>
    <n v="1"/>
    <s v="基"/>
    <m/>
    <m/>
    <s v="環境衛生"/>
    <n v="76711567"/>
    <s v="行政財産"/>
    <m/>
    <m/>
  </r>
  <r>
    <s v="OK"/>
    <s v="OK"/>
    <s v="一般会計"/>
    <m/>
    <m/>
    <m/>
    <n v="1"/>
    <s v="基"/>
    <m/>
    <m/>
    <s v="環境衛生"/>
    <n v="76711566"/>
    <s v="行政財産"/>
    <m/>
    <m/>
  </r>
  <r>
    <s v="OK"/>
    <s v="OK"/>
    <s v="一般会計"/>
    <m/>
    <m/>
    <m/>
    <n v="1"/>
    <s v="基"/>
    <m/>
    <m/>
    <s v="環境衛生"/>
    <n v="2298063"/>
    <s v="行政財産"/>
    <m/>
    <m/>
  </r>
  <r>
    <s v="OK"/>
    <s v="OK"/>
    <s v="一般会計"/>
    <m/>
    <m/>
    <m/>
    <n v="1"/>
    <s v="基"/>
    <m/>
    <m/>
    <s v="環境衛生"/>
    <n v="2298062"/>
    <s v="行政財産"/>
    <m/>
    <m/>
  </r>
  <r>
    <s v="OK"/>
    <s v="OK"/>
    <s v="一般会計"/>
    <m/>
    <m/>
    <m/>
    <n v="1"/>
    <s v="基"/>
    <m/>
    <m/>
    <s v="環境衛生"/>
    <n v="309212665"/>
    <s v="行政財産"/>
    <m/>
    <s v="耐火物・散気装置を含む"/>
  </r>
  <r>
    <s v="OK"/>
    <s v="OK"/>
    <s v="一般会計"/>
    <m/>
    <m/>
    <m/>
    <n v="1"/>
    <s v="基"/>
    <m/>
    <m/>
    <s v="環境衛生"/>
    <n v="309212664"/>
    <s v="行政財産"/>
    <m/>
    <m/>
  </r>
  <r>
    <s v="OK"/>
    <s v="OK"/>
    <s v="一般会計"/>
    <m/>
    <m/>
    <m/>
    <n v="1"/>
    <s v="基"/>
    <m/>
    <m/>
    <s v="環境衛生"/>
    <n v="5043041"/>
    <s v="行政財産"/>
    <m/>
    <m/>
  </r>
  <r>
    <s v="OK"/>
    <s v="OK"/>
    <s v="一般会計"/>
    <m/>
    <m/>
    <m/>
    <n v="1"/>
    <s v="基"/>
    <m/>
    <m/>
    <s v="環境衛生"/>
    <n v="5043042"/>
    <s v="行政財産"/>
    <m/>
    <m/>
  </r>
  <r>
    <s v="OK"/>
    <s v="OK"/>
    <s v="一般会計"/>
    <m/>
    <m/>
    <m/>
    <n v="1"/>
    <s v="基"/>
    <m/>
    <m/>
    <s v="環境衛生"/>
    <n v="4623071"/>
    <s v="行政財産"/>
    <m/>
    <m/>
  </r>
  <r>
    <s v="OK"/>
    <s v="OK"/>
    <s v="一般会計"/>
    <m/>
    <m/>
    <m/>
    <n v="1"/>
    <s v="基"/>
    <m/>
    <m/>
    <s v="環境衛生"/>
    <n v="4623071"/>
    <s v="行政財産"/>
    <m/>
    <m/>
  </r>
  <r>
    <s v="OK"/>
    <s v="OK"/>
    <s v="一般会計"/>
    <m/>
    <m/>
    <m/>
    <n v="1"/>
    <s v="基"/>
    <m/>
    <m/>
    <s v="環境衛生"/>
    <n v="696752"/>
    <s v="行政財産"/>
    <m/>
    <m/>
  </r>
  <r>
    <s v="OK"/>
    <s v="OK"/>
    <s v="一般会計"/>
    <m/>
    <m/>
    <m/>
    <n v="1"/>
    <s v="基"/>
    <m/>
    <m/>
    <s v="環境衛生"/>
    <n v="696752"/>
    <s v="行政財産"/>
    <m/>
    <m/>
  </r>
  <r>
    <s v="OK"/>
    <s v="OK"/>
    <s v="一般会計"/>
    <m/>
    <m/>
    <m/>
    <n v="1"/>
    <s v="基"/>
    <m/>
    <m/>
    <s v="環境衛生"/>
    <n v="10404388"/>
    <s v="行政財産"/>
    <m/>
    <s v="重油貯留槽・燃料移送ポンプを含む"/>
  </r>
  <r>
    <s v="OK"/>
    <s v="OK"/>
    <s v="一般会計"/>
    <m/>
    <m/>
    <m/>
    <n v="1"/>
    <s v="基"/>
    <m/>
    <m/>
    <s v="環境衛生"/>
    <n v="52624234"/>
    <s v="行政財産"/>
    <m/>
    <s v="耐火物・噴射ノズル・ノズル冷却ファンを含む"/>
  </r>
  <r>
    <s v="OK"/>
    <s v="OK"/>
    <s v="一般会計"/>
    <m/>
    <m/>
    <m/>
    <n v="1"/>
    <s v="基"/>
    <m/>
    <m/>
    <s v="環境衛生"/>
    <n v="52624234"/>
    <s v="行政財産"/>
    <m/>
    <m/>
  </r>
  <r>
    <s v="OK"/>
    <s v="OK"/>
    <s v="一般会計"/>
    <m/>
    <m/>
    <m/>
    <n v="1"/>
    <s v="基"/>
    <m/>
    <m/>
    <s v="環境衛生"/>
    <n v="103092369"/>
    <s v="行政財産"/>
    <m/>
    <m/>
  </r>
  <r>
    <s v="OK"/>
    <s v="OK"/>
    <s v="一般会計"/>
    <m/>
    <m/>
    <m/>
    <n v="1"/>
    <s v="基"/>
    <m/>
    <m/>
    <s v="環境衛生"/>
    <n v="103092368"/>
    <s v="行政財産"/>
    <m/>
    <m/>
  </r>
  <r>
    <s v="OK"/>
    <s v="OK"/>
    <s v="一般会計"/>
    <m/>
    <m/>
    <m/>
    <n v="1"/>
    <s v="基"/>
    <m/>
    <m/>
    <s v="環境衛生"/>
    <n v="7403748"/>
    <s v="行政財産"/>
    <m/>
    <m/>
  </r>
  <r>
    <s v="OK"/>
    <s v="OK"/>
    <s v="一般会計"/>
    <m/>
    <m/>
    <m/>
    <n v="1"/>
    <s v="基"/>
    <m/>
    <m/>
    <s v="環境衛生"/>
    <n v="913564"/>
    <s v="行政財産"/>
    <m/>
    <m/>
  </r>
  <r>
    <s v="OK"/>
    <s v="OK"/>
    <s v="一般会計"/>
    <m/>
    <m/>
    <m/>
    <n v="1"/>
    <s v="基"/>
    <m/>
    <m/>
    <s v="環境衛生"/>
    <n v="913564"/>
    <s v="行政財産"/>
    <m/>
    <m/>
  </r>
  <r>
    <s v="OK"/>
    <s v="OK"/>
    <s v="一般会計"/>
    <m/>
    <m/>
    <m/>
    <n v="1"/>
    <s v="基"/>
    <m/>
    <m/>
    <s v="環境衛生"/>
    <n v="5561931"/>
    <s v="行政財産"/>
    <m/>
    <m/>
  </r>
  <r>
    <s v="OK"/>
    <s v="OK"/>
    <s v="一般会計"/>
    <m/>
    <m/>
    <m/>
    <n v="1"/>
    <s v="基"/>
    <m/>
    <m/>
    <s v="環境衛生"/>
    <n v="2178511"/>
    <s v="行政財産"/>
    <m/>
    <m/>
  </r>
  <r>
    <s v="OK"/>
    <s v="OK"/>
    <s v="一般会計"/>
    <m/>
    <m/>
    <m/>
    <n v="1"/>
    <s v="基"/>
    <m/>
    <m/>
    <s v="環境衛生"/>
    <n v="2597508"/>
    <s v="行政財産"/>
    <m/>
    <m/>
  </r>
  <r>
    <s v="OK"/>
    <s v="OK"/>
    <s v="一般会計"/>
    <m/>
    <m/>
    <m/>
    <n v="1"/>
    <s v="基"/>
    <m/>
    <m/>
    <s v="環境衛生"/>
    <n v="2597507"/>
    <s v="行政財産"/>
    <m/>
    <m/>
  </r>
  <r>
    <s v="OK"/>
    <s v="OK"/>
    <s v="一般会計"/>
    <m/>
    <m/>
    <m/>
    <n v="1"/>
    <s v="基"/>
    <m/>
    <m/>
    <s v="環境衛生"/>
    <n v="3832891"/>
    <s v="行政財産"/>
    <m/>
    <s v="温水発生器温水循環ポンプを含む"/>
  </r>
  <r>
    <s v="OK"/>
    <s v="OK"/>
    <s v="一般会計"/>
    <m/>
    <m/>
    <m/>
    <n v="1"/>
    <s v="基"/>
    <m/>
    <m/>
    <s v="環境衛生"/>
    <n v="3832891"/>
    <s v="行政財産"/>
    <m/>
    <m/>
  </r>
  <r>
    <s v="OK"/>
    <s v="OK"/>
    <s v="一般会計"/>
    <m/>
    <m/>
    <m/>
    <n v="1"/>
    <s v="基"/>
    <m/>
    <m/>
    <s v="環境衛生"/>
    <n v="4351900"/>
    <s v="行政財産"/>
    <m/>
    <s v="温水冷却ポンプ・不燃物取出Co温水循環ポンプを含む"/>
  </r>
  <r>
    <s v="OK"/>
    <s v="OK"/>
    <s v="一般会計"/>
    <m/>
    <m/>
    <m/>
    <n v="1"/>
    <s v="基"/>
    <m/>
    <m/>
    <s v="環境衛生"/>
    <n v="1649680"/>
    <s v="行政財産"/>
    <m/>
    <m/>
  </r>
  <r>
    <s v="OK"/>
    <s v="OK"/>
    <s v="一般会計"/>
    <m/>
    <m/>
    <m/>
    <n v="1"/>
    <s v="基"/>
    <m/>
    <m/>
    <s v="環境衛生"/>
    <n v="14628369"/>
    <s v="行政財産"/>
    <m/>
    <m/>
  </r>
  <r>
    <s v="OK"/>
    <s v="OK"/>
    <s v="一般会計"/>
    <m/>
    <m/>
    <m/>
    <n v="1"/>
    <s v="基"/>
    <m/>
    <m/>
    <s v="環境衛生"/>
    <n v="14628368"/>
    <s v="行政財産"/>
    <m/>
    <m/>
  </r>
  <r>
    <s v="OK"/>
    <s v="OK"/>
    <s v="一般会計"/>
    <m/>
    <m/>
    <m/>
    <n v="1"/>
    <s v="基"/>
    <m/>
    <m/>
    <s v="環境衛生"/>
    <n v="3296246"/>
    <s v="行政財産"/>
    <m/>
    <m/>
  </r>
  <r>
    <s v="OK"/>
    <s v="OK"/>
    <s v="一般会計"/>
    <m/>
    <m/>
    <m/>
    <n v="1"/>
    <s v="基"/>
    <m/>
    <m/>
    <s v="環境衛生"/>
    <n v="3296246"/>
    <s v="行政財産"/>
    <m/>
    <m/>
  </r>
  <r>
    <s v="OK"/>
    <s v="OK"/>
    <s v="一般会計"/>
    <m/>
    <m/>
    <m/>
    <n v="1"/>
    <s v="基"/>
    <m/>
    <m/>
    <s v="環境衛生"/>
    <n v="18302987"/>
    <s v="行政財産"/>
    <m/>
    <m/>
  </r>
  <r>
    <s v="OK"/>
    <s v="OK"/>
    <s v="一般会計"/>
    <m/>
    <m/>
    <m/>
    <n v="1"/>
    <s v="基"/>
    <m/>
    <m/>
    <s v="環境衛生"/>
    <n v="18302986"/>
    <s v="行政財産"/>
    <m/>
    <m/>
  </r>
  <r>
    <s v="OK"/>
    <s v="OK"/>
    <s v="一般会計"/>
    <m/>
    <m/>
    <m/>
    <n v="1"/>
    <s v="基"/>
    <m/>
    <m/>
    <s v="環境衛生"/>
    <n v="10750637"/>
    <s v="行政財産"/>
    <m/>
    <m/>
  </r>
  <r>
    <s v="OK"/>
    <s v="OK"/>
    <s v="一般会計"/>
    <m/>
    <m/>
    <m/>
    <n v="1"/>
    <s v="基"/>
    <m/>
    <m/>
    <s v="環境衛生"/>
    <n v="10750637"/>
    <s v="行政財産"/>
    <m/>
    <m/>
  </r>
  <r>
    <s v="OK"/>
    <s v="OK"/>
    <s v="一般会計"/>
    <m/>
    <m/>
    <m/>
    <n v="1"/>
    <s v="基"/>
    <m/>
    <m/>
    <s v="環境衛生"/>
    <n v="6555688"/>
    <s v="行政財産"/>
    <m/>
    <m/>
  </r>
  <r>
    <s v="OK"/>
    <s v="OK"/>
    <s v="一般会計"/>
    <m/>
    <m/>
    <m/>
    <n v="1"/>
    <s v="基"/>
    <m/>
    <m/>
    <s v="環境衛生"/>
    <n v="6555687"/>
    <s v="行政財産"/>
    <m/>
    <m/>
  </r>
  <r>
    <s v="OK"/>
    <s v="OK"/>
    <s v="一般会計"/>
    <m/>
    <m/>
    <m/>
    <n v="1"/>
    <s v="基"/>
    <m/>
    <m/>
    <s v="環境衛生"/>
    <n v="55063441"/>
    <s v="行政財産"/>
    <m/>
    <m/>
  </r>
  <r>
    <s v="OK"/>
    <s v="OK"/>
    <s v="一般会計"/>
    <m/>
    <m/>
    <m/>
    <n v="1"/>
    <s v="基"/>
    <m/>
    <m/>
    <s v="環境衛生"/>
    <n v="55063440"/>
    <s v="行政財産"/>
    <m/>
    <m/>
  </r>
  <r>
    <s v="OK"/>
    <s v="OK"/>
    <s v="一般会計"/>
    <m/>
    <m/>
    <m/>
    <n v="1"/>
    <s v="基"/>
    <m/>
    <m/>
    <s v="環境衛生"/>
    <n v="1934372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4893009"/>
    <s v="行政財産"/>
    <m/>
    <m/>
  </r>
  <r>
    <s v="OK"/>
    <s v="OK"/>
    <s v="一般会計"/>
    <m/>
    <m/>
    <m/>
    <n v="1"/>
    <s v="基"/>
    <m/>
    <m/>
    <s v="環境衛生"/>
    <n v="14893008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6808402"/>
    <s v="行政財産"/>
    <m/>
    <m/>
  </r>
  <r>
    <s v="OK"/>
    <s v="OK"/>
    <s v="一般会計"/>
    <m/>
    <m/>
    <m/>
    <n v="1"/>
    <s v="基"/>
    <m/>
    <m/>
    <s v="環境衛生"/>
    <n v="578777"/>
    <s v="行政財産"/>
    <m/>
    <m/>
  </r>
  <r>
    <s v="OK"/>
    <s v="OK"/>
    <s v="一般会計"/>
    <m/>
    <m/>
    <m/>
    <n v="1"/>
    <s v="基"/>
    <m/>
    <m/>
    <s v="環境衛生"/>
    <n v="578776"/>
    <s v="行政財産"/>
    <m/>
    <m/>
  </r>
  <r>
    <s v="OK"/>
    <s v="OK"/>
    <s v="一般会計"/>
    <m/>
    <m/>
    <m/>
    <n v="1"/>
    <s v="基"/>
    <m/>
    <m/>
    <s v="環境衛生"/>
    <n v="2243840"/>
    <s v="行政財産"/>
    <m/>
    <m/>
  </r>
  <r>
    <s v="OK"/>
    <s v="OK"/>
    <s v="一般会計"/>
    <m/>
    <m/>
    <m/>
    <n v="1"/>
    <s v="基"/>
    <m/>
    <m/>
    <s v="環境衛生"/>
    <n v="663676"/>
    <s v="行政財産"/>
    <m/>
    <m/>
  </r>
  <r>
    <s v="OK"/>
    <s v="OK"/>
    <s v="一般会計"/>
    <m/>
    <m/>
    <m/>
    <n v="1"/>
    <s v="基"/>
    <m/>
    <m/>
    <s v="環境衛生"/>
    <n v="6739739"/>
    <s v="行政財産"/>
    <m/>
    <m/>
  </r>
  <r>
    <s v="OK"/>
    <s v="OK"/>
    <s v="一般会計"/>
    <m/>
    <m/>
    <m/>
    <n v="1"/>
    <s v="基"/>
    <m/>
    <m/>
    <s v="環境衛生"/>
    <n v="6749072"/>
    <s v="行政財産"/>
    <m/>
    <m/>
  </r>
  <r>
    <s v="OK"/>
    <s v="OK"/>
    <s v="一般会計"/>
    <m/>
    <m/>
    <m/>
    <n v="1"/>
    <s v="基"/>
    <m/>
    <m/>
    <s v="環境衛生"/>
    <n v="9854524"/>
    <s v="行政財産"/>
    <m/>
    <m/>
  </r>
  <r>
    <s v="OK"/>
    <s v="OK"/>
    <s v="一般会計"/>
    <m/>
    <m/>
    <m/>
    <n v="1"/>
    <s v="基"/>
    <m/>
    <m/>
    <s v="環境衛生"/>
    <n v="2483400"/>
    <s v="行政財産"/>
    <m/>
    <m/>
  </r>
  <r>
    <s v="OK"/>
    <s v="OK"/>
    <s v="一般会計"/>
    <m/>
    <m/>
    <m/>
    <n v="1"/>
    <s v="基"/>
    <m/>
    <m/>
    <s v="環境衛生"/>
    <n v="101476017"/>
    <s v="行政財産"/>
    <m/>
    <m/>
  </r>
  <r>
    <s v="OK"/>
    <s v="OK"/>
    <s v="一般会計"/>
    <m/>
    <m/>
    <m/>
    <n v="1"/>
    <s v="基"/>
    <m/>
    <m/>
    <s v="環境衛生"/>
    <n v="2488305"/>
    <s v="行政財産"/>
    <m/>
    <s v="ごみピット排水移送ポンプを含む"/>
  </r>
  <r>
    <s v="OK"/>
    <s v="OK"/>
    <s v="一般会計"/>
    <m/>
    <m/>
    <m/>
    <n v="1"/>
    <s v="基"/>
    <m/>
    <m/>
    <s v="環境衛生"/>
    <n v="6191887"/>
    <s v="行政財産"/>
    <m/>
    <m/>
  </r>
  <r>
    <s v="OK"/>
    <s v="OK"/>
    <s v="一般会計"/>
    <m/>
    <m/>
    <m/>
    <n v="1"/>
    <s v="基"/>
    <m/>
    <m/>
    <s v="環境衛生"/>
    <n v="6449791"/>
    <s v="行政財産"/>
    <m/>
    <m/>
  </r>
  <r>
    <s v="OK"/>
    <s v="OK"/>
    <s v="一般会計"/>
    <m/>
    <m/>
    <m/>
    <n v="1"/>
    <s v="基"/>
    <m/>
    <m/>
    <s v="環境衛生"/>
    <n v="1863532"/>
    <s v="行政財産"/>
    <m/>
    <m/>
  </r>
  <r>
    <s v="OK"/>
    <s v="OK"/>
    <s v="一般会計"/>
    <m/>
    <m/>
    <m/>
    <n v="1"/>
    <s v="基"/>
    <m/>
    <m/>
    <s v="環境衛生"/>
    <n v="3195342"/>
    <s v="行政財産"/>
    <m/>
    <m/>
  </r>
  <r>
    <s v="OK"/>
    <s v="OK"/>
    <s v="一般会計"/>
    <m/>
    <m/>
    <m/>
    <n v="1"/>
    <s v="基"/>
    <m/>
    <m/>
    <s v="環境衛生"/>
    <n v="38505875"/>
    <s v="行政財産"/>
    <m/>
    <m/>
  </r>
  <r>
    <s v="OK"/>
    <s v="OK"/>
    <s v="一般会計"/>
    <m/>
    <m/>
    <m/>
    <n v="1"/>
    <s v="基"/>
    <m/>
    <m/>
    <s v="環境衛生"/>
    <n v="8228700"/>
    <s v="行政財産"/>
    <m/>
    <m/>
  </r>
  <r>
    <s v="OK"/>
    <s v="OK"/>
    <s v="一般会計"/>
    <m/>
    <m/>
    <m/>
    <n v="1"/>
    <s v="基"/>
    <m/>
    <m/>
    <s v="環境衛生"/>
    <n v="2475191"/>
    <s v="行政財産"/>
    <m/>
    <m/>
  </r>
  <r>
    <s v="OK"/>
    <s v="OK"/>
    <s v="一般会計"/>
    <m/>
    <m/>
    <m/>
    <n v="1"/>
    <s v="基"/>
    <m/>
    <m/>
    <s v="環境衛生"/>
    <n v="1851068"/>
    <s v="行政財産"/>
    <m/>
    <m/>
  </r>
  <r>
    <s v="OK"/>
    <s v="OK"/>
    <s v="一般会計"/>
    <m/>
    <m/>
    <m/>
    <n v="1"/>
    <s v="基"/>
    <m/>
    <m/>
    <s v="環境衛生"/>
    <n v="4129365"/>
    <s v="行政財産"/>
    <m/>
    <m/>
  </r>
  <r>
    <s v="OK"/>
    <s v="OK"/>
    <s v="一般会計"/>
    <m/>
    <m/>
    <m/>
    <n v="1"/>
    <s v="基"/>
    <m/>
    <m/>
    <s v="環境衛生"/>
    <n v="1281083"/>
    <s v="行政財産"/>
    <m/>
    <m/>
  </r>
  <r>
    <s v="OK"/>
    <s v="OK"/>
    <s v="一般会計"/>
    <m/>
    <m/>
    <m/>
    <n v="1"/>
    <s v="基"/>
    <m/>
    <m/>
    <s v="環境衛生"/>
    <n v="1162133"/>
    <s v="行政財産"/>
    <m/>
    <m/>
  </r>
  <r>
    <s v="OK"/>
    <s v="OK"/>
    <s v="一般会計"/>
    <m/>
    <m/>
    <m/>
    <n v="1"/>
    <s v="基"/>
    <m/>
    <m/>
    <s v="環境衛生"/>
    <n v="116213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式"/>
    <m/>
    <m/>
    <s v="環境衛生"/>
    <n v="2709671"/>
    <s v="行政財産"/>
    <m/>
    <s v="ｐH調整剤槽用攪拌機・凝集剤槽用攪拌機・計量槽・薬品混合槽・凝集槽・凝集剤槽・凝集助剤槽・凝集助剤槽攪拌機を含む"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546847"/>
    <s v="行政財産"/>
    <m/>
    <m/>
  </r>
  <r>
    <s v="OK"/>
    <s v="OK"/>
    <s v="一般会計"/>
    <m/>
    <m/>
    <m/>
    <n v="1"/>
    <s v="基"/>
    <m/>
    <m/>
    <s v="環境衛生"/>
    <n v="1425783"/>
    <s v="行政財産"/>
    <m/>
    <m/>
  </r>
  <r>
    <s v="OK"/>
    <s v="OK"/>
    <s v="一般会計"/>
    <m/>
    <m/>
    <m/>
    <n v="1"/>
    <s v="基"/>
    <m/>
    <m/>
    <s v="環境衛生"/>
    <n v="6095493"/>
    <s v="行政財産"/>
    <m/>
    <m/>
  </r>
  <r>
    <s v="OK"/>
    <s v="OK"/>
    <s v="一般会計"/>
    <m/>
    <m/>
    <m/>
    <n v="1"/>
    <s v="基"/>
    <m/>
    <m/>
    <s v="環境衛生"/>
    <n v="3917092"/>
    <s v="行政財産"/>
    <m/>
    <m/>
  </r>
  <r>
    <s v="OK"/>
    <s v="OK"/>
    <s v="一般会計"/>
    <m/>
    <m/>
    <m/>
    <n v="1"/>
    <s v="基"/>
    <m/>
    <m/>
    <s v="環境衛生"/>
    <n v="956577"/>
    <s v="行政財産"/>
    <m/>
    <m/>
  </r>
  <r>
    <s v="OK"/>
    <s v="OK"/>
    <s v="一般会計"/>
    <m/>
    <m/>
    <m/>
    <n v="1"/>
    <s v="基"/>
    <m/>
    <m/>
    <s v="環境衛生"/>
    <n v="1633198"/>
    <s v="行政財産"/>
    <m/>
    <m/>
  </r>
  <r>
    <s v="OK"/>
    <s v="OK"/>
    <s v="一般会計"/>
    <m/>
    <m/>
    <m/>
    <n v="1"/>
    <s v="基"/>
    <m/>
    <m/>
    <s v="環境衛生"/>
    <n v="1633197"/>
    <s v="行政財産"/>
    <m/>
    <m/>
  </r>
  <r>
    <s v="OK"/>
    <s v="OK"/>
    <s v="一般会計"/>
    <m/>
    <m/>
    <m/>
    <n v="1"/>
    <s v="式"/>
    <m/>
    <m/>
    <s v="環境衛生"/>
    <n v="4515051"/>
    <s v="行政財産"/>
    <m/>
    <s v="ホイスト設備・測定検査機器類・工具類"/>
  </r>
  <r>
    <s v="OK"/>
    <s v="OK"/>
    <s v="一般会計"/>
    <m/>
    <m/>
    <m/>
    <n v="2"/>
    <s v="面"/>
    <m/>
    <m/>
    <s v="環境衛生"/>
    <n v="46848225"/>
    <s v="行政財産"/>
    <m/>
    <m/>
  </r>
  <r>
    <s v="OK"/>
    <s v="OK"/>
    <s v="一般会計"/>
    <m/>
    <m/>
    <m/>
    <n v="1"/>
    <s v="面"/>
    <m/>
    <m/>
    <s v="環境衛生"/>
    <n v="4758736"/>
    <s v="行政財産"/>
    <m/>
    <m/>
  </r>
  <r>
    <s v="OK"/>
    <s v="OK"/>
    <s v="一般会計"/>
    <m/>
    <m/>
    <m/>
    <n v="2"/>
    <s v="面"/>
    <m/>
    <m/>
    <s v="環境衛生"/>
    <n v="44515053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9981542"/>
    <s v="行政財産"/>
    <m/>
    <m/>
  </r>
  <r>
    <s v="OK"/>
    <s v="OK"/>
    <s v="一般会計"/>
    <m/>
    <m/>
    <m/>
    <n v="2"/>
    <s v="面"/>
    <m/>
    <m/>
    <s v="環境衛生"/>
    <n v="40212684"/>
    <s v="行政財産"/>
    <m/>
    <s v="4分析計"/>
  </r>
  <r>
    <s v="OK"/>
    <s v="OK"/>
    <s v="一般会計"/>
    <m/>
    <m/>
    <m/>
    <n v="2"/>
    <s v="基"/>
    <m/>
    <m/>
    <s v="環境衛生"/>
    <n v="8461758"/>
    <s v="行政財産"/>
    <m/>
    <m/>
  </r>
  <r>
    <s v="OK"/>
    <s v="OK"/>
    <s v="一般会計"/>
    <m/>
    <m/>
    <m/>
    <n v="1"/>
    <s v="台"/>
    <m/>
    <m/>
    <s v="環境衛生"/>
    <n v="736523"/>
    <s v="行政財産"/>
    <m/>
    <s v="容積式流量計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2136426"/>
    <s v="行政財産"/>
    <m/>
    <s v="風見鶏式"/>
  </r>
  <r>
    <s v="OK"/>
    <s v="OK"/>
    <s v="一般会計"/>
    <m/>
    <m/>
    <m/>
    <n v="1"/>
    <s v="台"/>
    <m/>
    <m/>
    <s v="環境衛生"/>
    <n v="701525"/>
    <s v="行政財産"/>
    <m/>
    <m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2398107"/>
    <s v="行政財産"/>
    <m/>
    <s v="φ450"/>
  </r>
  <r>
    <s v="OK"/>
    <s v="OK"/>
    <s v="一般会計"/>
    <m/>
    <m/>
    <m/>
    <n v="2"/>
    <s v="台"/>
    <m/>
    <m/>
    <s v="環境衛生"/>
    <n v="2303951"/>
    <s v="行政財産"/>
    <m/>
    <s v="φ350"/>
  </r>
  <r>
    <s v="OK"/>
    <s v="OK"/>
    <s v="一般会計"/>
    <m/>
    <m/>
    <m/>
    <n v="2"/>
    <s v="台"/>
    <m/>
    <m/>
    <s v="環境衛生"/>
    <n v="3303818"/>
    <s v="行政財産"/>
    <m/>
    <s v="φ1250"/>
  </r>
  <r>
    <s v="OK"/>
    <s v="OK"/>
    <s v="一般会計"/>
    <m/>
    <m/>
    <m/>
    <n v="2"/>
    <s v="台"/>
    <m/>
    <m/>
    <s v="環境衛生"/>
    <n v="3053058"/>
    <s v="行政財産"/>
    <m/>
    <s v="φ650"/>
  </r>
  <r>
    <s v="OK"/>
    <s v="OK"/>
    <s v="一般会計"/>
    <m/>
    <m/>
    <m/>
    <n v="2"/>
    <s v="台"/>
    <m/>
    <m/>
    <s v="環境衛生"/>
    <n v="2398107"/>
    <s v="行政財産"/>
    <m/>
    <s v="φ400"/>
  </r>
  <r>
    <s v="OK"/>
    <s v="OK"/>
    <s v="一般会計"/>
    <m/>
    <m/>
    <m/>
    <n v="2"/>
    <s v="台"/>
    <m/>
    <m/>
    <s v="環境衛生"/>
    <n v="3060117"/>
    <s v="行政財産"/>
    <m/>
    <s v="φ950"/>
  </r>
  <r>
    <s v="OK"/>
    <s v="OK"/>
    <s v="一般会計"/>
    <m/>
    <m/>
    <m/>
    <n v="2"/>
    <s v="台"/>
    <m/>
    <m/>
    <s v="環境衛生"/>
    <n v="1504857"/>
    <s v="行政財産"/>
    <m/>
    <s v="65A"/>
  </r>
  <r>
    <s v="OK"/>
    <s v="OK"/>
    <s v="一般会計"/>
    <m/>
    <m/>
    <m/>
    <n v="1"/>
    <s v="台"/>
    <m/>
    <m/>
    <s v="環境衛生"/>
    <n v="531204"/>
    <s v="行政財産"/>
    <m/>
    <s v="カラーカメラ　防じん式"/>
  </r>
  <r>
    <s v="OK"/>
    <s v="OK"/>
    <s v="一般会計"/>
    <m/>
    <m/>
    <m/>
    <n v="2"/>
    <s v="台"/>
    <m/>
    <m/>
    <s v="環境衛生"/>
    <n v="1062409"/>
    <s v="行政財産"/>
    <m/>
    <s v="カラーカメラ　防じん式"/>
  </r>
  <r>
    <s v="OK"/>
    <s v="OK"/>
    <s v="一般会計"/>
    <m/>
    <m/>
    <m/>
    <n v="2"/>
    <s v="台"/>
    <m/>
    <m/>
    <s v="環境衛生"/>
    <n v="1062409"/>
    <s v="行政財産"/>
    <m/>
    <s v="カラーカメラ　防じん式"/>
  </r>
  <r>
    <s v="OK"/>
    <s v="OK"/>
    <s v="一般会計"/>
    <m/>
    <m/>
    <m/>
    <n v="2"/>
    <s v="台"/>
    <m/>
    <m/>
    <s v="環境衛生"/>
    <n v="1342389"/>
    <s v="行政財産"/>
    <m/>
    <s v="カラーカメラ　水冷式"/>
  </r>
  <r>
    <s v="OK"/>
    <s v="OK"/>
    <s v="一般会計"/>
    <m/>
    <m/>
    <m/>
    <n v="1"/>
    <s v="台"/>
    <m/>
    <m/>
    <s v="環境衛生"/>
    <n v="503205"/>
    <s v="行政財産"/>
    <m/>
    <s v="カラーカメラ　全天候式"/>
  </r>
  <r>
    <s v="OK"/>
    <s v="OK"/>
    <s v="一般会計"/>
    <m/>
    <m/>
    <m/>
    <n v="1"/>
    <s v="台"/>
    <m/>
    <m/>
    <s v="環境衛生"/>
    <n v="531204"/>
    <s v="行政財産"/>
    <m/>
    <s v="カラーカメラ　防じん式"/>
  </r>
  <r>
    <s v="OK"/>
    <s v="OK"/>
    <s v="一般会計"/>
    <m/>
    <m/>
    <m/>
    <n v="1"/>
    <s v="台"/>
    <m/>
    <m/>
    <s v="環境衛生"/>
    <n v="933268"/>
    <s v="行政財産"/>
    <m/>
    <s v="50型"/>
  </r>
  <r>
    <s v="OK"/>
    <s v="OK"/>
    <s v="一般会計"/>
    <m/>
    <m/>
    <m/>
    <n v="1"/>
    <s v="式"/>
    <m/>
    <m/>
    <s v="環境衛生"/>
    <n v="10644902"/>
    <s v="行政財産"/>
    <m/>
    <m/>
  </r>
  <r>
    <s v="OK"/>
    <s v="OK"/>
    <s v="一般会計"/>
    <m/>
    <m/>
    <m/>
    <n v="1"/>
    <s v="基"/>
    <m/>
    <m/>
    <s v="環境衛生"/>
    <n v="202365"/>
    <s v="行政財産"/>
    <m/>
    <s v="給油式ベビコン"/>
  </r>
  <r>
    <s v="OK"/>
    <s v="OK"/>
    <s v="一般会計"/>
    <m/>
    <m/>
    <m/>
    <n v="1"/>
    <s v="基"/>
    <m/>
    <m/>
    <s v="環境衛生"/>
    <n v="2951760"/>
    <s v="行政財産"/>
    <m/>
    <s v="吊上げ過重3.7ｔ"/>
  </r>
  <r>
    <s v="OK"/>
    <s v="OK"/>
    <s v="一般会計"/>
    <m/>
    <m/>
    <m/>
    <n v="1"/>
    <s v="基"/>
    <m/>
    <m/>
    <s v="環境衛生"/>
    <n v="2951760"/>
    <s v="行政財産"/>
    <m/>
    <s v="吊上げ過重3.7ｔ"/>
  </r>
  <r>
    <s v="OK"/>
    <s v="OK"/>
    <s v="一般会計"/>
    <m/>
    <m/>
    <m/>
    <n v="1"/>
    <s v="基"/>
    <m/>
    <m/>
    <s v="環境衛生"/>
    <n v="1487415"/>
    <s v="行政財産"/>
    <m/>
    <s v="振動スクリーン式・電動機含"/>
  </r>
  <r>
    <s v="OK"/>
    <s v="OK"/>
    <s v="一般会計"/>
    <m/>
    <m/>
    <m/>
    <n v="1"/>
    <s v="基"/>
    <m/>
    <m/>
    <s v="環境衛生"/>
    <n v="1487415"/>
    <s v="行政財産"/>
    <m/>
    <s v="振動スクリーン式・電動機含"/>
  </r>
  <r>
    <s v="OK"/>
    <s v="OK"/>
    <s v="一般会計"/>
    <m/>
    <m/>
    <m/>
    <n v="1"/>
    <s v="基"/>
    <m/>
    <m/>
    <s v="環境衛生"/>
    <n v="1679495"/>
    <s v="行政財産"/>
    <m/>
    <s v="水冷ジャケット式"/>
  </r>
  <r>
    <s v="OK"/>
    <s v="OK"/>
    <s v="一般会計"/>
    <m/>
    <m/>
    <m/>
    <n v="1"/>
    <s v="基"/>
    <m/>
    <m/>
    <s v="環境衛生"/>
    <n v="1679490"/>
    <s v="行政財産"/>
    <m/>
    <s v="水冷ジャケット式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905295"/>
    <s v="行政財産"/>
    <m/>
    <s v="片吸込みターボ形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面"/>
    <m/>
    <m/>
    <s v="環境衛生"/>
    <n v="6039290"/>
    <s v="行政財産"/>
    <m/>
    <s v="鋼板製屋内自立閉鎖型"/>
  </r>
  <r>
    <s v="OK"/>
    <s v="OK"/>
    <s v="一般会計"/>
    <m/>
    <m/>
    <m/>
    <n v="1"/>
    <s v="面"/>
    <m/>
    <m/>
    <s v="環境衛生"/>
    <n v="1899435"/>
    <s v="行政財産"/>
    <m/>
    <s v="測定方式　双イオン電極連続分析法"/>
  </r>
  <r>
    <s v="OK"/>
    <s v="OK"/>
    <s v="一般会計"/>
    <m/>
    <m/>
    <m/>
    <n v="1"/>
    <s v="面"/>
    <m/>
    <m/>
    <s v="環境衛生"/>
    <n v="1899435"/>
    <s v="行政財産"/>
    <m/>
    <s v="測定方式　双イオン電極連続分析法"/>
  </r>
  <r>
    <s v="OK"/>
    <s v="OK"/>
    <s v="一般会計"/>
    <m/>
    <m/>
    <m/>
    <n v="1"/>
    <s v="台"/>
    <m/>
    <m/>
    <s v="環境衛生"/>
    <n v="1210065"/>
    <s v="行政財産"/>
    <m/>
    <s v="静電容量式"/>
  </r>
  <r>
    <s v="OK"/>
    <s v="OK"/>
    <s v="一般会計"/>
    <m/>
    <m/>
    <m/>
    <n v="1"/>
    <s v="台"/>
    <m/>
    <m/>
    <s v="環境衛生"/>
    <n v="1210065"/>
    <s v="行政財産"/>
    <m/>
    <s v="静電容量式"/>
  </r>
  <r>
    <s v="OK"/>
    <s v="OK"/>
    <s v="一般会計"/>
    <m/>
    <m/>
    <m/>
    <n v="1"/>
    <s v="台"/>
    <m/>
    <m/>
    <s v="環境衛生"/>
    <n v="1415080"/>
    <s v="行政財産"/>
    <m/>
    <m/>
  </r>
  <r>
    <s v="OK"/>
    <s v="OK"/>
    <s v="一般会計"/>
    <m/>
    <m/>
    <m/>
    <n v="1"/>
    <s v="台"/>
    <m/>
    <m/>
    <s v="環境衛生"/>
    <n v="1415080"/>
    <s v="行政財産"/>
    <m/>
    <m/>
  </r>
  <r>
    <s v="OK"/>
    <s v="OK"/>
    <s v="一般会計"/>
    <m/>
    <m/>
    <m/>
    <n v="1"/>
    <s v="台"/>
    <m/>
    <m/>
    <s v="環境衛生"/>
    <n v="4064570"/>
    <s v="行政財産"/>
    <m/>
    <s v="片吸込みシロッコファン（ガラリ 雨水対策）"/>
  </r>
  <r>
    <s v="OK"/>
    <s v="OK"/>
    <s v="一般会計"/>
    <m/>
    <m/>
    <m/>
    <n v="1"/>
    <s v="台"/>
    <m/>
    <m/>
    <s v="環境衛生"/>
    <n v="1570755"/>
    <s v="行政財産"/>
    <m/>
    <s v="スイング式チャッキダンパ"/>
  </r>
  <r>
    <s v="OK"/>
    <s v="OK"/>
    <s v="一般会計"/>
    <m/>
    <m/>
    <m/>
    <n v="1"/>
    <s v="台"/>
    <m/>
    <m/>
    <s v="環境衛生"/>
    <n v="1570755"/>
    <s v="行政財産"/>
    <m/>
    <s v="スイング式チャッキダンパ"/>
  </r>
  <r>
    <s v="OK"/>
    <s v="OK"/>
    <s v="一般会計"/>
    <m/>
    <m/>
    <m/>
    <n v="1"/>
    <s v="台"/>
    <m/>
    <m/>
    <s v="環境衛生"/>
    <n v="1871264"/>
    <s v="行政財産"/>
    <m/>
    <s v="角型鋼板製"/>
  </r>
  <r>
    <s v="OK"/>
    <s v="OK"/>
    <s v="一般会計"/>
    <m/>
    <m/>
    <m/>
    <n v="1"/>
    <s v="式"/>
    <m/>
    <m/>
    <s v="環境衛生"/>
    <n v="1260455"/>
    <s v="行政財産"/>
    <m/>
    <s v="駆動軸/減速機付電動機等"/>
  </r>
  <r>
    <s v="OK"/>
    <s v="OK"/>
    <s v="一般会計"/>
    <m/>
    <m/>
    <m/>
    <n v="1"/>
    <s v="式"/>
    <m/>
    <m/>
    <s v="環境衛生"/>
    <n v="1260455"/>
    <s v="行政財産"/>
    <m/>
    <s v="駆動軸/減速機付電動機等"/>
  </r>
  <r>
    <s v="OK"/>
    <s v="OK"/>
    <s v="一般会計"/>
    <m/>
    <m/>
    <m/>
    <n v="1"/>
    <s v="式"/>
    <m/>
    <m/>
    <s v="環境衛生"/>
    <n v="924345"/>
    <s v="行政財産"/>
    <m/>
    <m/>
  </r>
  <r>
    <s v="OK"/>
    <s v="OK"/>
    <s v="一般会計"/>
    <m/>
    <m/>
    <m/>
    <n v="1"/>
    <s v="式"/>
    <m/>
    <m/>
    <s v="環境衛生"/>
    <n v="463105"/>
    <s v="行政財産"/>
    <m/>
    <m/>
  </r>
  <r>
    <s v="OK"/>
    <s v="OK"/>
    <s v="一般会計"/>
    <m/>
    <m/>
    <m/>
    <n v="1"/>
    <s v="式"/>
    <m/>
    <m/>
    <s v="環境衛生"/>
    <n v="601855"/>
    <s v="行政財産"/>
    <m/>
    <m/>
  </r>
  <r>
    <s v="OK"/>
    <s v="OK"/>
    <s v="一般会計"/>
    <m/>
    <m/>
    <m/>
    <n v="1"/>
    <s v="式"/>
    <m/>
    <m/>
    <s v="環境衛生"/>
    <n v="268115"/>
    <s v="行政財産"/>
    <m/>
    <m/>
  </r>
  <r>
    <s v="OK"/>
    <s v="OK"/>
    <s v="一般会計"/>
    <m/>
    <m/>
    <m/>
    <n v="1"/>
    <s v="式"/>
    <m/>
    <m/>
    <s v="環境衛生"/>
    <n v="1731875"/>
    <s v="行政財産"/>
    <m/>
    <s v="FAコンピュータ/計量器通信ソフト/データロガソフト/DCS通信ソフト"/>
  </r>
  <r>
    <s v="OK"/>
    <s v="OK"/>
    <s v="一般会計"/>
    <m/>
    <m/>
    <m/>
    <n v="1"/>
    <s v="基"/>
    <m/>
    <m/>
    <s v="環境衛生"/>
    <n v="195910"/>
    <s v="行政財産"/>
    <m/>
    <s v="共通系用・4分割表示"/>
  </r>
  <r>
    <s v="OK"/>
    <s v="OK"/>
    <s v="一般会計"/>
    <m/>
    <m/>
    <m/>
    <n v="1"/>
    <s v="基"/>
    <m/>
    <m/>
    <s v="環境衛生"/>
    <n v="3302095"/>
    <s v="行政財産"/>
    <m/>
    <s v="角型鋼板製"/>
  </r>
  <r>
    <s v="OK"/>
    <s v="OK"/>
    <s v="一般会計"/>
    <m/>
    <m/>
    <m/>
    <n v="1"/>
    <s v="基"/>
    <m/>
    <m/>
    <s v="環境衛生"/>
    <n v="273584"/>
    <s v="行政財産"/>
    <m/>
    <s v="屋内型"/>
  </r>
  <r>
    <s v="OK"/>
    <s v="OK"/>
    <s v="一般会計"/>
    <m/>
    <m/>
    <m/>
    <n v="2"/>
    <s v="面"/>
    <m/>
    <m/>
    <s v="環境衛生"/>
    <n v="1471540"/>
    <s v="行政財産"/>
    <m/>
    <m/>
  </r>
  <r>
    <s v="OK"/>
    <s v="OK"/>
    <s v="一般会計"/>
    <m/>
    <m/>
    <m/>
    <n v="1"/>
    <s v="式"/>
    <m/>
    <m/>
    <s v="環境衛生"/>
    <n v="747692"/>
    <s v="行政財産"/>
    <m/>
    <m/>
  </r>
  <r>
    <s v="OK"/>
    <s v="OK"/>
    <s v="一般会計"/>
    <m/>
    <m/>
    <m/>
    <n v="2"/>
    <s v="面"/>
    <m/>
    <m/>
    <s v="環境衛生"/>
    <n v="586408"/>
    <s v="行政財産"/>
    <m/>
    <m/>
  </r>
  <r>
    <s v="OK"/>
    <s v="OK"/>
    <s v="一般会計"/>
    <m/>
    <m/>
    <m/>
    <n v="2"/>
    <s v="面"/>
    <m/>
    <m/>
    <s v="環境衛生"/>
    <n v="543048"/>
    <s v="行政財産"/>
    <m/>
    <m/>
  </r>
  <r>
    <s v="OK"/>
    <s v="OK"/>
    <s v="一般会計"/>
    <m/>
    <m/>
    <m/>
    <n v="1"/>
    <s v="式"/>
    <m/>
    <m/>
    <s v="環境衛生"/>
    <n v="496008"/>
    <s v="行政財産"/>
    <m/>
    <m/>
  </r>
  <r>
    <s v="OK"/>
    <s v="OK"/>
    <s v="一般会計"/>
    <m/>
    <m/>
    <m/>
    <n v="1"/>
    <s v="式"/>
    <m/>
    <m/>
    <s v="環境衛生"/>
    <n v="34507628"/>
    <s v="行政財産"/>
    <m/>
    <s v="監視操作端末/コントローラ//コントローラ通信ソフト/データ処理装置/タイムサーバ/基本ソフト/帳票ソフト/オペレータコンソール"/>
  </r>
  <r>
    <s v="OK"/>
    <s v="OK"/>
    <s v="一般会計"/>
    <m/>
    <m/>
    <m/>
    <n v="1"/>
    <s v="式"/>
    <m/>
    <m/>
    <s v="環境衛生"/>
    <n v="26391674"/>
    <s v="行政財産"/>
    <m/>
    <s v="フローパネル"/>
  </r>
  <r>
    <s v="OK"/>
    <s v="OK"/>
    <s v="一般会計"/>
    <m/>
    <m/>
    <m/>
    <n v="1"/>
    <s v="個"/>
    <m/>
    <m/>
    <s v="環境衛生"/>
    <n v="5532449"/>
    <s v="行政財産"/>
    <m/>
    <s v="307D 0.28㎥ 排土板使用"/>
  </r>
  <r>
    <s v="OK"/>
    <s v="OK"/>
    <s v="一般会計"/>
    <m/>
    <m/>
    <m/>
    <n v="1"/>
    <s v="個"/>
    <m/>
    <m/>
    <s v="環境衛生"/>
    <n v="3789999"/>
    <s v="行政財産"/>
    <m/>
    <m/>
  </r>
  <r>
    <s v="OK"/>
    <s v="OK"/>
    <s v="一般会計"/>
    <m/>
    <m/>
    <m/>
    <n v="1"/>
    <s v="個"/>
    <m/>
    <m/>
    <s v="環境衛生"/>
    <n v="2992499"/>
    <s v="行政財産"/>
    <m/>
    <m/>
  </r>
  <r>
    <s v="OK"/>
    <s v="OK"/>
    <s v="一般会計"/>
    <m/>
    <m/>
    <m/>
    <n v="1"/>
    <s v="個"/>
    <m/>
    <m/>
    <s v="環境衛生"/>
    <n v="1139224"/>
    <s v="行政財産"/>
    <m/>
    <m/>
  </r>
  <r>
    <s v="OK"/>
    <s v="OK"/>
    <s v="一般会計"/>
    <m/>
    <m/>
    <m/>
    <n v="1"/>
    <s v="台"/>
    <m/>
    <m/>
    <s v="環境衛生"/>
    <n v="1373399"/>
    <s v="行政財産"/>
    <m/>
    <s v="コマツ　FD-150-16"/>
  </r>
  <r>
    <s v="OK"/>
    <s v="OK"/>
    <s v="一般会計"/>
    <m/>
    <m/>
    <m/>
    <n v="1"/>
    <s v="台"/>
    <m/>
    <m/>
    <s v="環境衛生"/>
    <n v="2653149"/>
    <s v="行政財産"/>
    <m/>
    <s v="Ｈ25.10.1焼却施設へ"/>
  </r>
  <r>
    <s v="OK"/>
    <s v="OK"/>
    <s v="一般会計"/>
    <m/>
    <m/>
    <m/>
    <n v="1"/>
    <s v="台"/>
    <m/>
    <m/>
    <s v="環境衛生"/>
    <n v="1253309"/>
    <s v="行政財産"/>
    <m/>
    <s v="統合による所管替え"/>
  </r>
  <r>
    <s v="OK"/>
    <s v="OK"/>
    <s v="一般会計"/>
    <m/>
    <m/>
    <m/>
    <n v="1"/>
    <s v="台"/>
    <m/>
    <m/>
    <s v="環境衛生"/>
    <n v="483160"/>
    <s v="行政財産"/>
    <m/>
    <m/>
  </r>
  <r>
    <s v="OK"/>
    <s v="OK"/>
    <s v="一般会計"/>
    <m/>
    <m/>
    <m/>
    <n v="1268"/>
    <s v="㎡"/>
    <m/>
    <s v="雑種地"/>
    <s v="環境衛生"/>
    <n v="0"/>
    <s v="行政財産"/>
    <n v="41001"/>
    <s v="宇土清掃センター"/>
  </r>
  <r>
    <s v="OK"/>
    <s v="OK"/>
    <s v="一般会計"/>
    <m/>
    <m/>
    <m/>
    <n v="1328.07"/>
    <s v="㎡"/>
    <m/>
    <s v="宅地"/>
    <s v="環境衛生"/>
    <n v="0"/>
    <s v="行政財産"/>
    <n v="41002"/>
    <s v="宇土清掃センター"/>
  </r>
  <r>
    <s v="OK"/>
    <s v="OK"/>
    <s v="一般会計"/>
    <m/>
    <m/>
    <m/>
    <n v="168.75"/>
    <s v="㎡"/>
    <m/>
    <s v="宅地"/>
    <s v="環境衛生"/>
    <n v="0"/>
    <s v="行政財産"/>
    <n v="41003"/>
    <s v="宇土清掃センター"/>
  </r>
  <r>
    <s v="OK"/>
    <s v="OK"/>
    <s v="一般会計"/>
    <m/>
    <m/>
    <m/>
    <n v="136.93"/>
    <s v="㎡"/>
    <m/>
    <s v="宅地"/>
    <s v="環境衛生"/>
    <n v="0"/>
    <s v="行政財産"/>
    <n v="41004"/>
    <s v="宇土清掃センター"/>
  </r>
  <r>
    <s v="OK"/>
    <s v="OK"/>
    <s v="一般会計"/>
    <m/>
    <m/>
    <m/>
    <n v="7456.58"/>
    <s v="㎡"/>
    <m/>
    <s v="宅地"/>
    <s v="環境衛生"/>
    <n v="0"/>
    <s v="行政財産"/>
    <n v="41005"/>
    <s v="宇土清掃センター"/>
  </r>
  <r>
    <s v="OK"/>
    <s v="OK"/>
    <s v="一般会計"/>
    <m/>
    <m/>
    <m/>
    <n v="7.14"/>
    <s v="㎡"/>
    <m/>
    <s v="宅地"/>
    <s v="環境衛生"/>
    <n v="0"/>
    <s v="行政財産"/>
    <n v="41006"/>
    <s v="宇土清掃センター"/>
  </r>
  <r>
    <s v="OK"/>
    <s v="OK"/>
    <s v="一般会計"/>
    <m/>
    <m/>
    <m/>
    <n v="43"/>
    <s v="㎡"/>
    <m/>
    <s v="宅地"/>
    <s v="環境衛生"/>
    <n v="0"/>
    <s v="行政財産"/>
    <n v="41007"/>
    <s v="宇土清掃センター"/>
  </r>
  <r>
    <s v="OK"/>
    <s v="OK"/>
    <s v="一般会計"/>
    <m/>
    <m/>
    <m/>
    <n v="16.190000000000001"/>
    <s v="㎡"/>
    <m/>
    <s v="宅地"/>
    <s v="環境衛生"/>
    <n v="0"/>
    <s v="行政財産"/>
    <n v="41008"/>
    <s v="宇土清掃センター"/>
  </r>
  <r>
    <s v="OK"/>
    <s v="OK"/>
    <s v="一般会計"/>
    <m/>
    <m/>
    <m/>
    <n v="183.53"/>
    <s v="㎡"/>
    <m/>
    <s v="宅地"/>
    <s v="環境衛生"/>
    <n v="0"/>
    <s v="行政財産"/>
    <n v="41009"/>
    <s v="宇土清掃センター"/>
  </r>
  <r>
    <s v="OK"/>
    <s v="OK"/>
    <s v="一般会計"/>
    <m/>
    <m/>
    <m/>
    <n v="736.63"/>
    <s v="㎡"/>
    <m/>
    <s v="宅地"/>
    <s v="環境衛生"/>
    <n v="0"/>
    <s v="行政財産"/>
    <n v="41010"/>
    <s v="宇土清掃センター"/>
  </r>
  <r>
    <s v="OK"/>
    <s v="OK"/>
    <s v="一般会計"/>
    <m/>
    <m/>
    <m/>
    <n v="18.91"/>
    <s v="㎡"/>
    <m/>
    <s v="宅地"/>
    <s v="環境衛生"/>
    <n v="0"/>
    <s v="行政財産"/>
    <n v="41011"/>
    <s v="宇土清掃センター"/>
  </r>
  <r>
    <s v="OK"/>
    <s v="OK"/>
    <s v="一般会計"/>
    <m/>
    <m/>
    <m/>
    <n v="49.17"/>
    <s v="㎡"/>
    <m/>
    <s v="宅地"/>
    <s v="環境衛生"/>
    <n v="0"/>
    <s v="行政財産"/>
    <n v="41012"/>
    <s v="宇土清掃センター"/>
  </r>
  <r>
    <s v="OK"/>
    <s v="OK"/>
    <s v="一般会計"/>
    <m/>
    <m/>
    <m/>
    <n v="196.66"/>
    <s v="㎡"/>
    <m/>
    <s v="宅地"/>
    <s v="環境衛生"/>
    <n v="0"/>
    <s v="行政財産"/>
    <n v="41013"/>
    <s v="宇土清掃センター"/>
  </r>
  <r>
    <s v="OK"/>
    <s v="OK"/>
    <s v="一般会計"/>
    <m/>
    <m/>
    <m/>
    <n v="4230.66"/>
    <s v="㎡"/>
    <m/>
    <s v="宅地"/>
    <s v="環境衛生"/>
    <n v="0"/>
    <s v="行政財産"/>
    <n v="41014"/>
    <s v="宇土清掃センター"/>
  </r>
  <r>
    <s v="OK"/>
    <s v="OK"/>
    <s v="一般会計"/>
    <m/>
    <m/>
    <m/>
    <n v="573.41999999999996"/>
    <s v="㎡"/>
    <m/>
    <s v="宅地"/>
    <s v="環境衛生"/>
    <n v="0"/>
    <s v="行政財産"/>
    <n v="41015"/>
    <s v="宇土清掃センター"/>
  </r>
  <r>
    <s v="OK"/>
    <s v="OK"/>
    <s v="一般会計"/>
    <m/>
    <m/>
    <m/>
    <n v="1040.25"/>
    <s v="㎡"/>
    <m/>
    <s v="宅地"/>
    <s v="環境衛生"/>
    <n v="0"/>
    <s v="行政財産"/>
    <n v="41016"/>
    <s v="宇土清掃センター"/>
  </r>
  <r>
    <s v="OK"/>
    <s v="OK"/>
    <s v="一般会計"/>
    <m/>
    <m/>
    <m/>
    <n v="595.05999999999995"/>
    <s v="㎡"/>
    <m/>
    <s v="宅地"/>
    <s v="環境衛生"/>
    <n v="0"/>
    <s v="行政財産"/>
    <n v="41017"/>
    <s v="宇土清掃センター"/>
  </r>
  <r>
    <s v="OK"/>
    <s v="OK"/>
    <s v="一般会計"/>
    <m/>
    <m/>
    <m/>
    <n v="9787"/>
    <s v="㎡"/>
    <m/>
    <s v="雑種地"/>
    <s v="環境衛生"/>
    <n v="0"/>
    <s v="行政財産"/>
    <n v="41018"/>
    <s v="宇土清掃センター"/>
  </r>
  <r>
    <s v="OK"/>
    <s v="OK"/>
    <s v="一般会計"/>
    <m/>
    <m/>
    <m/>
    <n v="26"/>
    <s v="㎡"/>
    <m/>
    <s v="雑種地"/>
    <s v="環境衛生"/>
    <n v="0"/>
    <s v="行政財産"/>
    <n v="41019"/>
    <s v="宇土清掃センター"/>
  </r>
  <r>
    <s v="OK"/>
    <s v="OK"/>
    <s v="一般会計"/>
    <m/>
    <m/>
    <m/>
    <n v="15"/>
    <s v="㎡"/>
    <m/>
    <s v="雑種地"/>
    <s v="環境衛生"/>
    <n v="0"/>
    <s v="行政財産"/>
    <n v="41020"/>
    <s v="宇土清掃センター"/>
  </r>
  <r>
    <s v="OK"/>
    <s v="OK"/>
    <s v="一般会計"/>
    <m/>
    <m/>
    <m/>
    <n v="99"/>
    <s v="㎡"/>
    <m/>
    <s v="雑種地"/>
    <s v="環境衛生"/>
    <n v="0"/>
    <s v="行政財産"/>
    <n v="41021"/>
    <s v="宇土清掃センター"/>
  </r>
  <r>
    <s v="OK"/>
    <s v="OK"/>
    <s v="一般会計"/>
    <m/>
    <m/>
    <m/>
    <n v="716"/>
    <s v="㎡"/>
    <m/>
    <s v="山林"/>
    <s v="環境衛生"/>
    <n v="0"/>
    <s v="行政財産"/>
    <n v="41022"/>
    <s v="宇土清掃センター"/>
  </r>
  <r>
    <s v="OK"/>
    <s v="OK"/>
    <s v="一般会計"/>
    <m/>
    <m/>
    <m/>
    <n v="935"/>
    <s v="㎡"/>
    <m/>
    <s v="雑種地"/>
    <s v="環境衛生"/>
    <n v="0"/>
    <s v="行政財産"/>
    <n v="41023"/>
    <s v="宇土清掃センター"/>
  </r>
  <r>
    <s v="OK"/>
    <s v="OK"/>
    <s v="一般会計"/>
    <m/>
    <m/>
    <m/>
    <n v="284"/>
    <s v="㎡"/>
    <m/>
    <s v="雑種地"/>
    <s v="環境衛生"/>
    <n v="0"/>
    <s v="行政財産"/>
    <n v="41024"/>
    <s v="宇土清掃センター"/>
  </r>
  <r>
    <s v="OK"/>
    <s v="OK"/>
    <s v="一般会計"/>
    <m/>
    <m/>
    <m/>
    <n v="109"/>
    <s v="㎡"/>
    <m/>
    <s v="雑種地"/>
    <s v="環境衛生"/>
    <n v="0"/>
    <s v="行政財産"/>
    <n v="41025"/>
    <s v="宇土清掃センター"/>
  </r>
  <r>
    <s v="OK"/>
    <s v="OK"/>
    <s v="一般会計"/>
    <m/>
    <m/>
    <m/>
    <n v="885"/>
    <s v="㎡"/>
    <m/>
    <s v="雑種地"/>
    <s v="環境衛生"/>
    <n v="0"/>
    <s v="行政財産"/>
    <n v="41026"/>
    <s v="宇土清掃センター"/>
  </r>
  <r>
    <s v="OK"/>
    <s v="OK"/>
    <s v="一般会計"/>
    <m/>
    <m/>
    <m/>
    <n v="611"/>
    <s v="㎡"/>
    <m/>
    <s v="雑種地"/>
    <s v="環境衛生"/>
    <n v="0"/>
    <s v="行政財産"/>
    <n v="41027"/>
    <s v="宇土清掃センター"/>
  </r>
  <r>
    <s v="OK"/>
    <s v="OK"/>
    <s v="一般会計"/>
    <m/>
    <m/>
    <m/>
    <n v="578"/>
    <s v="㎡"/>
    <m/>
    <s v="雑種地"/>
    <s v="環境衛生"/>
    <n v="0"/>
    <s v="行政財産"/>
    <n v="41028"/>
    <s v="宇土清掃センター"/>
  </r>
  <r>
    <s v="OK"/>
    <s v="OK"/>
    <s v="一般会計"/>
    <m/>
    <m/>
    <m/>
    <n v="333"/>
    <s v="㎡"/>
    <m/>
    <s v="公衆用道路"/>
    <s v="環境衛生"/>
    <n v="0"/>
    <s v="行政財産"/>
    <n v="41029"/>
    <s v="宇土清掃センター"/>
  </r>
  <r>
    <s v="OK"/>
    <s v="OK"/>
    <s v="一般会計"/>
    <m/>
    <m/>
    <m/>
    <n v="22"/>
    <s v="㎡"/>
    <m/>
    <s v="公衆用道路"/>
    <s v="環境衛生"/>
    <n v="0"/>
    <s v="行政財産"/>
    <n v="41030"/>
    <s v="宇土清掃センター"/>
  </r>
  <r>
    <s v="OK"/>
    <s v="OK"/>
    <s v="一般会計"/>
    <m/>
    <m/>
    <m/>
    <n v="41"/>
    <s v="㎡"/>
    <m/>
    <m/>
    <s v="環境衛生"/>
    <n v="4689999"/>
    <s v="行政財産"/>
    <m/>
    <m/>
  </r>
  <r>
    <s v="OK"/>
    <s v="OK"/>
    <s v="一般会計"/>
    <m/>
    <m/>
    <m/>
    <n v="287"/>
    <s v="㎡"/>
    <m/>
    <m/>
    <s v="環境衛生"/>
    <n v="57479999"/>
    <s v="行政財産"/>
    <m/>
    <m/>
  </r>
  <r>
    <s v="OK"/>
    <s v="OK"/>
    <s v="一般会計"/>
    <m/>
    <m/>
    <m/>
    <n v="268"/>
    <s v="㎡"/>
    <m/>
    <m/>
    <s v="環境衛生"/>
    <n v="127189999"/>
    <s v="行政財産"/>
    <m/>
    <m/>
  </r>
  <r>
    <s v="OK"/>
    <s v="OK"/>
    <s v="一般会計"/>
    <m/>
    <m/>
    <m/>
    <n v="122"/>
    <s v="㎡"/>
    <m/>
    <m/>
    <s v="環境衛生"/>
    <n v="22307670"/>
    <s v="行政財産"/>
    <m/>
    <m/>
  </r>
  <r>
    <s v="OK"/>
    <s v="OK"/>
    <s v="一般会計"/>
    <m/>
    <m/>
    <m/>
    <n v="366"/>
    <s v="㎡"/>
    <m/>
    <m/>
    <s v="環境衛生"/>
    <n v="45174780"/>
    <s v="行政財産"/>
    <m/>
    <m/>
  </r>
  <r>
    <s v="OK"/>
    <s v="OK"/>
    <s v="一般会計"/>
    <m/>
    <m/>
    <m/>
    <n v="40"/>
    <s v="㎡"/>
    <m/>
    <m/>
    <s v="環境衛生"/>
    <n v="2029999"/>
    <s v="行政財産"/>
    <m/>
    <m/>
  </r>
  <r>
    <s v="OK"/>
    <s v="OK"/>
    <s v="一般会計"/>
    <m/>
    <m/>
    <m/>
    <n v="27"/>
    <s v="㎡"/>
    <m/>
    <m/>
    <s v="環境衛生"/>
    <n v="2708640"/>
    <s v="行政財産"/>
    <m/>
    <m/>
  </r>
  <r>
    <s v="OK"/>
    <s v="OK"/>
    <s v="一般会計"/>
    <m/>
    <m/>
    <m/>
    <n v="18"/>
    <s v="㎡"/>
    <m/>
    <m/>
    <s v="環境衛生"/>
    <n v="1807920"/>
    <s v="行政財産"/>
    <m/>
    <m/>
  </r>
  <r>
    <s v="OK"/>
    <s v="OK"/>
    <s v="一般会計"/>
    <m/>
    <m/>
    <m/>
    <n v="92"/>
    <s v="㎡"/>
    <m/>
    <m/>
    <s v="環境衛生"/>
    <n v="4498560"/>
    <s v="行政財産"/>
    <m/>
    <m/>
  </r>
  <r>
    <s v="OK"/>
    <s v="OK"/>
    <s v="一般会計"/>
    <m/>
    <m/>
    <m/>
    <n v="34"/>
    <s v="㎡"/>
    <m/>
    <m/>
    <s v="環境衛生"/>
    <n v="3082860"/>
    <s v="行政財産"/>
    <m/>
    <m/>
  </r>
  <r>
    <s v="OK"/>
    <s v="OK"/>
    <s v="一般会計"/>
    <m/>
    <m/>
    <m/>
    <n v="1"/>
    <s v="式"/>
    <m/>
    <m/>
    <s v="環境衛生"/>
    <n v="37999999"/>
    <s v="行政財産"/>
    <m/>
    <m/>
  </r>
  <r>
    <s v="OK"/>
    <s v="OK"/>
    <s v="一般会計"/>
    <m/>
    <m/>
    <m/>
    <n v="1"/>
    <s v="式"/>
    <m/>
    <m/>
    <s v="環境衛生"/>
    <n v="43599999"/>
    <s v="行政財産"/>
    <m/>
    <m/>
  </r>
  <r>
    <s v="OK"/>
    <s v="OK"/>
    <s v="一般会計"/>
    <m/>
    <m/>
    <m/>
    <n v="1"/>
    <s v="式"/>
    <m/>
    <m/>
    <s v="環境衛生"/>
    <n v="89869999"/>
    <s v="行政財産"/>
    <m/>
    <m/>
  </r>
  <r>
    <s v="OK"/>
    <s v="OK"/>
    <s v="一般会計"/>
    <m/>
    <m/>
    <m/>
    <n v="1"/>
    <s v="式"/>
    <m/>
    <m/>
    <s v="環境衛生"/>
    <n v="418599999"/>
    <s v="行政財産"/>
    <m/>
    <s v="・重油タンク・次亜塩素タンク・ガスタンク（90㎥）含む"/>
  </r>
  <r>
    <s v="OK"/>
    <s v="OK"/>
    <s v="一般会計"/>
    <m/>
    <m/>
    <m/>
    <n v="1"/>
    <s v="式"/>
    <m/>
    <m/>
    <s v="環境衛生"/>
    <n v="130289999"/>
    <s v="行政財産"/>
    <m/>
    <m/>
  </r>
  <r>
    <s v="OK"/>
    <s v="OK"/>
    <s v="一般会計"/>
    <m/>
    <m/>
    <m/>
    <n v="1"/>
    <s v="式"/>
    <m/>
    <m/>
    <s v="環境衛生"/>
    <n v="5159999"/>
    <s v="行政財産"/>
    <m/>
    <m/>
  </r>
  <r>
    <s v="OK"/>
    <s v="OK"/>
    <s v="一般会計"/>
    <m/>
    <m/>
    <m/>
    <n v="1"/>
    <s v="式"/>
    <m/>
    <m/>
    <s v="環境衛生"/>
    <n v="2819999"/>
    <s v="行政財産"/>
    <m/>
    <m/>
  </r>
  <r>
    <s v="OK"/>
    <s v="OK"/>
    <s v="一般会計"/>
    <m/>
    <m/>
    <m/>
    <n v="1"/>
    <s v="式"/>
    <m/>
    <m/>
    <s v="環境衛生"/>
    <n v="82279999"/>
    <s v="行政財産"/>
    <m/>
    <m/>
  </r>
  <r>
    <s v="OK"/>
    <s v="OK"/>
    <s v="一般会計"/>
    <m/>
    <m/>
    <m/>
    <n v="1"/>
    <s v="式"/>
    <m/>
    <m/>
    <s v="環境衛生"/>
    <n v="86459999"/>
    <s v="行政財産"/>
    <m/>
    <m/>
  </r>
  <r>
    <s v="OK"/>
    <s v="OK"/>
    <s v="一般会計"/>
    <m/>
    <m/>
    <m/>
    <n v="1"/>
    <s v="台"/>
    <m/>
    <m/>
    <s v="環境衛生"/>
    <n v="399999"/>
    <s v="行政財産"/>
    <m/>
    <s v="リース期間満了による買取り"/>
  </r>
  <r>
    <s v="OK"/>
    <s v="OK"/>
    <s v="一般会計"/>
    <m/>
    <m/>
    <m/>
    <n v="1"/>
    <s v="台"/>
    <m/>
    <m/>
    <s v="環境衛生"/>
    <n v="1280999"/>
    <s v="行政財産"/>
    <m/>
    <s v="統合に伴い所管替え"/>
  </r>
  <r>
    <s v="OK"/>
    <s v="OK"/>
    <s v="一般会計"/>
    <m/>
    <m/>
    <m/>
    <n v="1"/>
    <s v="台"/>
    <m/>
    <m/>
    <s v="環境衛生"/>
    <n v="0"/>
    <s v="行政財産"/>
    <m/>
    <s v="重要備品に未計上（H28に減してある）"/>
  </r>
  <r>
    <s v="OK"/>
    <s v="OK"/>
    <s v="一般会計"/>
    <m/>
    <m/>
    <m/>
    <n v="1554"/>
    <s v="㎡"/>
    <m/>
    <s v="宅地"/>
    <s v="環境衛生"/>
    <n v="0"/>
    <s v="行政財産"/>
    <n v="61003"/>
    <s v="浄化センター"/>
  </r>
  <r>
    <s v="OK"/>
    <s v="OK"/>
    <s v="一般会計"/>
    <m/>
    <m/>
    <m/>
    <n v="3525"/>
    <s v="㎡"/>
    <m/>
    <s v="宅地"/>
    <s v="環境衛生"/>
    <n v="0"/>
    <s v="行政財産"/>
    <n v="61001"/>
    <s v="浄化センター"/>
  </r>
  <r>
    <s v="OK"/>
    <s v="OK"/>
    <s v="一般会計"/>
    <m/>
    <m/>
    <m/>
    <n v="1563"/>
    <s v="㎡"/>
    <m/>
    <s v="宅地"/>
    <s v="環境衛生"/>
    <n v="0"/>
    <s v="行政財産"/>
    <n v="61008"/>
    <s v="浄化センター"/>
  </r>
  <r>
    <s v="OK"/>
    <s v="OK"/>
    <s v="一般会計"/>
    <m/>
    <m/>
    <m/>
    <n v="927"/>
    <s v="㎡"/>
    <m/>
    <s v="宅地"/>
    <s v="環境衛生"/>
    <n v="0"/>
    <s v="行政財産"/>
    <n v="61009"/>
    <s v="浄化センター"/>
  </r>
  <r>
    <s v="OK"/>
    <s v="OK"/>
    <s v="一般会計"/>
    <m/>
    <m/>
    <m/>
    <n v="725"/>
    <s v="㎡"/>
    <m/>
    <s v="宅地"/>
    <s v="環境衛生"/>
    <n v="0"/>
    <s v="行政財産"/>
    <n v="61006"/>
    <s v="浄化センター"/>
  </r>
  <r>
    <s v="OK"/>
    <s v="OK"/>
    <s v="一般会計"/>
    <m/>
    <m/>
    <m/>
    <n v="231"/>
    <s v="㎡"/>
    <m/>
    <s v="宅地"/>
    <s v="環境衛生"/>
    <n v="0"/>
    <s v="行政財産"/>
    <n v="61005"/>
    <s v="浄化センター"/>
  </r>
  <r>
    <s v="OK"/>
    <s v="OK"/>
    <s v="一般会計"/>
    <m/>
    <m/>
    <m/>
    <n v="768"/>
    <s v="㎡"/>
    <m/>
    <s v="雑種地"/>
    <s v="環境衛生"/>
    <n v="0"/>
    <s v="行政財産"/>
    <n v="61007"/>
    <s v="浄化センター"/>
  </r>
  <r>
    <s v="OK"/>
    <s v="OK"/>
    <s v="一般会計"/>
    <m/>
    <m/>
    <m/>
    <n v="247"/>
    <s v="㎡"/>
    <m/>
    <s v="宅地"/>
    <s v="環境衛生"/>
    <n v="0"/>
    <s v="行政財産"/>
    <n v="61002"/>
    <s v="浄化センター"/>
  </r>
  <r>
    <s v="OK"/>
    <s v="OK"/>
    <s v="一般会計"/>
    <m/>
    <m/>
    <m/>
    <n v="117"/>
    <s v="㎡"/>
    <m/>
    <s v="宅地"/>
    <s v="環境衛生"/>
    <n v="0"/>
    <s v="行政財産"/>
    <n v="61004"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316"/>
    <s v="㎡"/>
    <m/>
    <m/>
    <s v="消防"/>
    <n v="48916800"/>
    <s v="行政財産"/>
    <m/>
    <m/>
  </r>
  <r>
    <s v="OK"/>
    <s v="OK"/>
    <s v="一般会計"/>
    <m/>
    <m/>
    <m/>
    <n v="260.2"/>
    <s v="㎡"/>
    <m/>
    <m/>
    <s v="消防"/>
    <n v="40278960"/>
    <s v="行政財産"/>
    <m/>
    <m/>
  </r>
  <r>
    <s v="OK"/>
    <s v="OK"/>
    <s v="一般会計"/>
    <m/>
    <m/>
    <m/>
    <n v="1175.4000000000001"/>
    <s v="㎡"/>
    <m/>
    <m/>
    <s v="消防"/>
    <n v="173489040"/>
    <s v="行政財産"/>
    <m/>
    <m/>
  </r>
  <r>
    <s v="OK"/>
    <s v="OK"/>
    <s v="一般会計"/>
    <m/>
    <m/>
    <m/>
    <n v="102.9"/>
    <s v="㎡"/>
    <m/>
    <m/>
    <s v="消防"/>
    <n v="6173999"/>
    <s v="行政財産"/>
    <m/>
    <m/>
  </r>
  <r>
    <s v="OK"/>
    <s v="OK"/>
    <s v="一般会計"/>
    <m/>
    <m/>
    <m/>
    <n v="34.200000000000003"/>
    <s v="㎡"/>
    <n v="1"/>
    <m/>
    <s v="消防"/>
    <n v="389268"/>
    <s v="行政財産"/>
    <m/>
    <m/>
  </r>
  <r>
    <s v="OK"/>
    <s v="OK"/>
    <s v="一般会計"/>
    <m/>
    <m/>
    <m/>
    <n v="296.10000000000002"/>
    <s v="㎡"/>
    <m/>
    <m/>
    <s v="消防"/>
    <n v="22197760"/>
    <s v="行政財産"/>
    <m/>
    <m/>
  </r>
  <r>
    <s v="OK"/>
    <s v="OK"/>
    <s v="一般会計"/>
    <m/>
    <m/>
    <m/>
    <n v="315.5"/>
    <s v="㎡"/>
    <m/>
    <m/>
    <s v="消防"/>
    <n v="25214400"/>
    <s v="行政財産"/>
    <m/>
    <m/>
  </r>
  <r>
    <s v="OK"/>
    <s v="OK"/>
    <s v="一般会計"/>
    <m/>
    <m/>
    <m/>
    <n v="363.5"/>
    <s v="㎡"/>
    <m/>
    <m/>
    <s v="消防"/>
    <n v="30817600"/>
    <s v="行政財産"/>
    <m/>
    <m/>
  </r>
  <r>
    <s v="OK"/>
    <s v="OK"/>
    <s v="一般会計"/>
    <m/>
    <m/>
    <m/>
    <n v="368.8"/>
    <s v="㎡"/>
    <m/>
    <m/>
    <s v="消防"/>
    <n v="31416000"/>
    <s v="行政財産"/>
    <m/>
    <m/>
  </r>
  <r>
    <s v="OK"/>
    <s v="OK"/>
    <s v="一般会計"/>
    <m/>
    <m/>
    <m/>
    <n v="1552.7"/>
    <s v="㎡"/>
    <m/>
    <m/>
    <s v="消防"/>
    <n v="33551920"/>
    <s v="行政財産"/>
    <m/>
    <m/>
  </r>
  <r>
    <s v="OK"/>
    <s v="OK"/>
    <s v="一般会計"/>
    <m/>
    <m/>
    <m/>
    <n v="1"/>
    <s v="箇所"/>
    <m/>
    <m/>
    <s v="消防"/>
    <n v="600068"/>
    <s v="行政財産"/>
    <m/>
    <m/>
  </r>
  <r>
    <s v="OK"/>
    <s v="OK"/>
    <s v="一般会計"/>
    <m/>
    <m/>
    <m/>
    <n v="1"/>
    <s v="式"/>
    <m/>
    <m/>
    <s v="消防"/>
    <n v="672000"/>
    <s v="行政財産"/>
    <m/>
    <m/>
  </r>
  <r>
    <s v="OK"/>
    <s v="OK"/>
    <s v="一般会計"/>
    <m/>
    <m/>
    <m/>
    <n v="1"/>
    <s v="式"/>
    <m/>
    <m/>
    <s v="消防"/>
    <n v="6812531"/>
    <s v="行政財産"/>
    <m/>
    <m/>
  </r>
  <r>
    <s v="OK"/>
    <s v="OK"/>
    <s v="一般会計"/>
    <m/>
    <m/>
    <m/>
    <n v="1"/>
    <s v="式"/>
    <m/>
    <m/>
    <s v="消防"/>
    <n v="16344968"/>
    <s v="行政財産"/>
    <m/>
    <m/>
  </r>
  <r>
    <s v="OK"/>
    <s v="OK"/>
    <s v="一般会計"/>
    <m/>
    <m/>
    <m/>
    <n v="1"/>
    <s v="式"/>
    <m/>
    <m/>
    <s v="消防"/>
    <n v="11008079"/>
    <s v="行政財産"/>
    <m/>
    <m/>
  </r>
  <r>
    <s v="OK"/>
    <s v="OK"/>
    <s v="一般会計"/>
    <m/>
    <m/>
    <m/>
    <n v="1"/>
    <s v="式"/>
    <m/>
    <m/>
    <s v="消防"/>
    <n v="23586999"/>
    <s v="行政財産"/>
    <m/>
    <m/>
  </r>
  <r>
    <s v="OK"/>
    <s v="OK"/>
    <s v="一般会計"/>
    <m/>
    <m/>
    <m/>
    <n v="1"/>
    <s v="式"/>
    <m/>
    <m/>
    <s v="消防"/>
    <n v="8937811"/>
    <s v="行政財産"/>
    <m/>
    <m/>
  </r>
  <r>
    <s v="OK"/>
    <s v="OK"/>
    <s v="一般会計"/>
    <m/>
    <m/>
    <m/>
    <n v="1"/>
    <s v="式"/>
    <m/>
    <m/>
    <s v="消防"/>
    <n v="10037564"/>
    <s v="行政財産"/>
    <m/>
    <m/>
  </r>
  <r>
    <s v="OK"/>
    <s v="OK"/>
    <s v="一般会計"/>
    <m/>
    <m/>
    <m/>
    <n v="1"/>
    <s v="式"/>
    <m/>
    <m/>
    <s v="消防"/>
    <n v="13387499"/>
    <s v="行政財産"/>
    <m/>
    <m/>
  </r>
  <r>
    <s v="OK"/>
    <s v="OK"/>
    <s v="一般会計"/>
    <m/>
    <m/>
    <m/>
    <n v="1"/>
    <s v="式"/>
    <m/>
    <m/>
    <s v="消防"/>
    <n v="4146190"/>
    <s v="行政財産"/>
    <m/>
    <m/>
  </r>
  <r>
    <s v="OK"/>
    <s v="OK"/>
    <s v="一般会計"/>
    <m/>
    <m/>
    <m/>
    <n v="1"/>
    <s v="式"/>
    <m/>
    <m/>
    <s v="消防"/>
    <n v="22089900"/>
    <s v="行政財産"/>
    <m/>
    <m/>
  </r>
  <r>
    <s v="OK"/>
    <s v="OK"/>
    <s v="一般会計"/>
    <m/>
    <m/>
    <m/>
    <n v="1"/>
    <s v="式"/>
    <m/>
    <m/>
    <s v="消防"/>
    <n v="20281390"/>
    <s v="行政財産"/>
    <m/>
    <m/>
  </r>
  <r>
    <s v="OK"/>
    <s v="OK"/>
    <s v="一般会計"/>
    <m/>
    <m/>
    <m/>
    <n v="1"/>
    <s v="基"/>
    <m/>
    <m/>
    <s v="消防"/>
    <n v="3251844"/>
    <s v="行政財産"/>
    <m/>
    <m/>
  </r>
  <r>
    <s v="OK"/>
    <s v="OK"/>
    <s v="一般会計"/>
    <m/>
    <m/>
    <m/>
    <n v="1"/>
    <s v="基"/>
    <m/>
    <m/>
    <s v="消防"/>
    <n v="1374644"/>
    <s v="行政財産"/>
    <m/>
    <m/>
  </r>
  <r>
    <s v="OK"/>
    <s v="OK"/>
    <s v="一般会計"/>
    <m/>
    <m/>
    <m/>
    <n v="1"/>
    <s v="基"/>
    <m/>
    <m/>
    <s v="消防"/>
    <n v="1374644"/>
    <s v="行政財産"/>
    <m/>
    <m/>
  </r>
  <r>
    <s v="OK"/>
    <s v="OK"/>
    <s v="一般会計"/>
    <m/>
    <m/>
    <m/>
    <n v="1"/>
    <s v="式"/>
    <m/>
    <m/>
    <s v="消防"/>
    <n v="1359860"/>
    <s v="行政財産"/>
    <m/>
    <m/>
  </r>
  <r>
    <s v="OK"/>
    <s v="OK"/>
    <s v="一般会計"/>
    <m/>
    <m/>
    <m/>
    <n v="1"/>
    <s v="式"/>
    <m/>
    <m/>
    <s v="消防"/>
    <n v="1330300"/>
    <s v="行政財産"/>
    <m/>
    <m/>
  </r>
  <r>
    <s v="OK"/>
    <s v="OK"/>
    <s v="一般会計"/>
    <m/>
    <m/>
    <m/>
    <n v="1"/>
    <s v="基"/>
    <m/>
    <m/>
    <s v="消防"/>
    <n v="4502384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棟"/>
    <m/>
    <m/>
    <s v="消防"/>
    <n v="1680840"/>
    <s v="行政財産"/>
    <m/>
    <m/>
  </r>
  <r>
    <s v="OK"/>
    <s v="OK"/>
    <s v="一般会計"/>
    <m/>
    <m/>
    <m/>
    <n v="1"/>
    <s v="式"/>
    <m/>
    <m/>
    <s v="消防"/>
    <n v="9290600"/>
    <s v="行政財産"/>
    <m/>
    <m/>
  </r>
  <r>
    <s v="OK"/>
    <s v="OK"/>
    <s v="一般会計"/>
    <m/>
    <m/>
    <m/>
    <n v="259.5"/>
    <s v="㎡"/>
    <n v="5"/>
    <m/>
    <s v="消防"/>
    <n v="7388110"/>
    <s v="行政財産"/>
    <m/>
    <m/>
  </r>
  <r>
    <s v="OK"/>
    <s v="OK"/>
    <s v="一般会計"/>
    <m/>
    <m/>
    <m/>
    <n v="197.85"/>
    <s v="㎡"/>
    <n v="4"/>
    <m/>
    <s v="消防"/>
    <n v="4314690"/>
    <s v="行政財産"/>
    <m/>
    <m/>
  </r>
  <r>
    <s v="OK"/>
    <s v="OK"/>
    <s v="一般会計"/>
    <m/>
    <m/>
    <m/>
    <n v="40"/>
    <s v="t"/>
    <m/>
    <m/>
    <s v="消防"/>
    <n v="1105200"/>
    <s v="行政財産"/>
    <m/>
    <s v="近隣自治体計上金額参考"/>
  </r>
  <r>
    <s v="OK"/>
    <s v="OK"/>
    <s v="一般会計"/>
    <m/>
    <m/>
    <m/>
    <n v="20"/>
    <s v="t"/>
    <m/>
    <m/>
    <s v="消防"/>
    <n v="2762999"/>
    <s v="行政財産"/>
    <m/>
    <s v="近隣自治体計上金額参考（40ｔの半分）"/>
  </r>
  <r>
    <s v="OK"/>
    <s v="OK"/>
    <s v="一般会計"/>
    <m/>
    <m/>
    <m/>
    <n v="1"/>
    <s v="基"/>
    <m/>
    <m/>
    <s v="消防"/>
    <n v="4222999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58460"/>
    <s v="行政財産"/>
    <m/>
    <m/>
  </r>
  <r>
    <s v="OK"/>
    <s v="OK"/>
    <s v="一般会計"/>
    <m/>
    <m/>
    <m/>
    <n v="1"/>
    <s v="基"/>
    <m/>
    <m/>
    <s v="消防"/>
    <n v="58460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箇所"/>
    <m/>
    <m/>
    <s v="消防"/>
    <n v="4568468"/>
    <s v="行政財産"/>
    <m/>
    <m/>
  </r>
  <r>
    <s v="OK"/>
    <s v="OK"/>
    <s v="一般会計"/>
    <m/>
    <m/>
    <m/>
    <n v="1"/>
    <s v="箇所"/>
    <m/>
    <m/>
    <s v="消防"/>
    <n v="4568468"/>
    <s v="行政財産"/>
    <m/>
    <m/>
  </r>
  <r>
    <s v="OK"/>
    <s v="OK"/>
    <s v="一般会計"/>
    <m/>
    <m/>
    <m/>
    <n v="1"/>
    <s v="箇所"/>
    <m/>
    <m/>
    <s v="消防"/>
    <n v="4273728"/>
    <s v="行政財産"/>
    <m/>
    <m/>
  </r>
  <r>
    <s v="OK"/>
    <s v="OK"/>
    <s v="一般会計"/>
    <m/>
    <m/>
    <m/>
    <n v="1"/>
    <s v="箇所"/>
    <m/>
    <m/>
    <s v="消防"/>
    <n v="3315824"/>
    <s v="行政財産"/>
    <m/>
    <m/>
  </r>
  <r>
    <s v="OK"/>
    <s v="OK"/>
    <s v="一般会計"/>
    <m/>
    <m/>
    <m/>
    <n v="1"/>
    <s v="式"/>
    <m/>
    <m/>
    <s v="消防"/>
    <n v="559010480"/>
    <s v="行政財産"/>
    <m/>
    <m/>
  </r>
  <r>
    <s v="OK"/>
    <s v="OK"/>
    <s v="一般会計"/>
    <m/>
    <m/>
    <m/>
    <n v="1"/>
    <s v="台"/>
    <m/>
    <m/>
    <s v="消防"/>
    <n v="24097499"/>
    <s v="行政財産"/>
    <m/>
    <s v="102号車"/>
  </r>
  <r>
    <s v="OK"/>
    <s v="OK"/>
    <s v="一般会計"/>
    <m/>
    <m/>
    <m/>
    <n v="1"/>
    <s v="台"/>
    <m/>
    <m/>
    <s v="消防"/>
    <n v="36728999"/>
    <s v="行政財産"/>
    <m/>
    <s v="104号車"/>
  </r>
  <r>
    <s v="OK"/>
    <s v="OK"/>
    <s v="一般会計"/>
    <m/>
    <m/>
    <m/>
    <n v="1"/>
    <s v="台"/>
    <m/>
    <m/>
    <s v="消防"/>
    <n v="14578884"/>
    <s v="行政財産"/>
    <m/>
    <s v="105号車"/>
  </r>
  <r>
    <s v="OK"/>
    <s v="OK"/>
    <s v="一般会計"/>
    <m/>
    <m/>
    <m/>
    <n v="1"/>
    <s v="台"/>
    <m/>
    <m/>
    <s v="消防"/>
    <n v="24515399"/>
    <s v="行政財産"/>
    <m/>
    <s v="106号車"/>
  </r>
  <r>
    <s v="OK"/>
    <s v="OK"/>
    <s v="一般会計"/>
    <m/>
    <m/>
    <m/>
    <n v="1"/>
    <s v="台"/>
    <m/>
    <m/>
    <s v="消防"/>
    <n v="152249999"/>
    <s v="行政財産"/>
    <m/>
    <s v="107号車"/>
  </r>
  <r>
    <s v="OK"/>
    <s v="OK"/>
    <s v="一般会計"/>
    <m/>
    <m/>
    <m/>
    <n v="1"/>
    <s v="台"/>
    <m/>
    <m/>
    <s v="消防"/>
    <n v="67829999"/>
    <s v="行政財産"/>
    <m/>
    <s v="108号車"/>
  </r>
  <r>
    <s v="OK"/>
    <s v="OK"/>
    <s v="一般会計"/>
    <m/>
    <m/>
    <m/>
    <n v="1"/>
    <s v="台"/>
    <m/>
    <m/>
    <s v="消防"/>
    <n v="17167499"/>
    <s v="行政財産"/>
    <m/>
    <s v="109号車"/>
  </r>
  <r>
    <s v="OK"/>
    <s v="OK"/>
    <s v="一般会計"/>
    <m/>
    <m/>
    <m/>
    <n v="1"/>
    <s v="台"/>
    <m/>
    <m/>
    <s v="消防"/>
    <n v="2508968"/>
    <s v="行政財産"/>
    <m/>
    <s v="110号車"/>
  </r>
  <r>
    <s v="OK"/>
    <s v="OK"/>
    <s v="一般会計"/>
    <m/>
    <m/>
    <m/>
    <n v="1"/>
    <s v="台"/>
    <m/>
    <m/>
    <s v="消防"/>
    <n v="907829"/>
    <s v="行政財産"/>
    <m/>
    <s v="201号車"/>
  </r>
  <r>
    <s v="OK"/>
    <s v="OK"/>
    <s v="一般会計"/>
    <m/>
    <m/>
    <m/>
    <n v="1"/>
    <s v="台"/>
    <m/>
    <m/>
    <s v="消防"/>
    <n v="19844999"/>
    <s v="行政財産"/>
    <m/>
    <s v="202号車"/>
  </r>
  <r>
    <s v="OK"/>
    <s v="OK"/>
    <s v="一般会計"/>
    <m/>
    <m/>
    <m/>
    <n v="1"/>
    <s v="台"/>
    <m/>
    <m/>
    <s v="消防"/>
    <n v="3433499"/>
    <s v="行政財産"/>
    <m/>
    <s v="第1指揮車"/>
  </r>
  <r>
    <s v="OK"/>
    <s v="OK"/>
    <s v="一般会計"/>
    <m/>
    <m/>
    <m/>
    <n v="1"/>
    <s v="台"/>
    <m/>
    <m/>
    <s v="消防"/>
    <n v="1358999"/>
    <s v="行政財産"/>
    <m/>
    <s v="301号車"/>
  </r>
  <r>
    <s v="OK"/>
    <s v="OK"/>
    <s v="一般会計"/>
    <m/>
    <m/>
    <m/>
    <n v="1"/>
    <s v="台"/>
    <m/>
    <m/>
    <s v="消防"/>
    <n v="24097499"/>
    <s v="行政財産"/>
    <m/>
    <s v="302号車"/>
  </r>
  <r>
    <s v="OK"/>
    <s v="OK"/>
    <s v="一般会計"/>
    <m/>
    <m/>
    <m/>
    <n v="1"/>
    <s v="台"/>
    <m/>
    <m/>
    <s v="消防"/>
    <n v="16067999"/>
    <s v="行政財産"/>
    <m/>
    <s v="303号車"/>
  </r>
  <r>
    <s v="OK"/>
    <s v="OK"/>
    <s v="一般会計"/>
    <m/>
    <n v="0"/>
    <n v="1"/>
    <n v="1"/>
    <s v="台"/>
    <m/>
    <m/>
    <s v="消防"/>
    <n v="14489999"/>
    <s v="行政財産"/>
    <m/>
    <s v="706号車　Ｈ29に廃車により除却"/>
  </r>
  <r>
    <s v="OK"/>
    <s v="OK"/>
    <s v="一般会計"/>
    <m/>
    <m/>
    <m/>
    <n v="1"/>
    <s v="台"/>
    <m/>
    <m/>
    <s v="消防"/>
    <n v="23624999"/>
    <s v="行政財産"/>
    <m/>
    <s v="306号車"/>
  </r>
  <r>
    <s v="OK"/>
    <s v="OK"/>
    <s v="一般会計"/>
    <m/>
    <m/>
    <m/>
    <n v="1"/>
    <s v="台"/>
    <m/>
    <m/>
    <s v="消防"/>
    <n v="34418999"/>
    <s v="行政財産"/>
    <m/>
    <s v="308号車"/>
  </r>
  <r>
    <s v="OK"/>
    <s v="OK"/>
    <s v="一般会計"/>
    <m/>
    <m/>
    <m/>
    <n v="1"/>
    <s v="台"/>
    <m/>
    <m/>
    <s v="消防"/>
    <n v="1459550"/>
    <s v="行政財産"/>
    <m/>
    <s v="309号車"/>
  </r>
  <r>
    <s v="OK"/>
    <s v="OK"/>
    <s v="一般会計"/>
    <m/>
    <m/>
    <m/>
    <n v="1"/>
    <s v="台"/>
    <m/>
    <m/>
    <s v="消防"/>
    <n v="5564999"/>
    <s v="行政財産"/>
    <m/>
    <s v="310号車"/>
  </r>
  <r>
    <s v="OK"/>
    <s v="OK"/>
    <s v="一般会計"/>
    <m/>
    <m/>
    <m/>
    <n v="1"/>
    <s v="台"/>
    <m/>
    <m/>
    <s v="消防"/>
    <n v="896069"/>
    <s v="行政財産"/>
    <m/>
    <s v="401号車"/>
  </r>
  <r>
    <s v="OK"/>
    <s v="OK"/>
    <s v="一般会計"/>
    <m/>
    <m/>
    <m/>
    <n v="1"/>
    <s v="台"/>
    <m/>
    <m/>
    <s v="消防"/>
    <n v="18899999"/>
    <s v="行政財産"/>
    <m/>
    <s v="402号車"/>
  </r>
  <r>
    <s v="OK"/>
    <s v="OK"/>
    <s v="一般会計"/>
    <m/>
    <n v="0"/>
    <n v="1"/>
    <n v="1"/>
    <s v="台"/>
    <m/>
    <m/>
    <s v="消防"/>
    <n v="24212999"/>
    <s v="行政財産"/>
    <m/>
    <s v="405号車　Ｈ29に廃車により除却"/>
  </r>
  <r>
    <s v="OK"/>
    <s v="OK"/>
    <s v="一般会計"/>
    <m/>
    <m/>
    <m/>
    <n v="1"/>
    <s v="台"/>
    <m/>
    <m/>
    <s v="消防"/>
    <n v="1002749"/>
    <s v="行政財産"/>
    <m/>
    <s v="601号車"/>
  </r>
  <r>
    <s v="OK"/>
    <s v="OK"/>
    <s v="一般会計"/>
    <m/>
    <m/>
    <m/>
    <n v="1"/>
    <s v="台"/>
    <m/>
    <m/>
    <s v="消防"/>
    <n v="25178999"/>
    <s v="行政財産"/>
    <m/>
    <s v="602号車"/>
  </r>
  <r>
    <s v="OK"/>
    <s v="OK"/>
    <s v="一般会計"/>
    <m/>
    <n v="0"/>
    <n v="1"/>
    <n v="1"/>
    <s v="台"/>
    <m/>
    <m/>
    <s v="消防"/>
    <n v="14804999"/>
    <s v="行政財産"/>
    <m/>
    <s v="605号車　Ｈ29に廃車により除却"/>
  </r>
  <r>
    <s v="OK"/>
    <s v="OK"/>
    <s v="一般会計"/>
    <m/>
    <m/>
    <m/>
    <n v="1"/>
    <s v="台"/>
    <m/>
    <m/>
    <s v="消防"/>
    <n v="850499"/>
    <s v="行政財産"/>
    <m/>
    <s v="801号車"/>
  </r>
  <r>
    <s v="OK"/>
    <s v="OK"/>
    <s v="一般会計"/>
    <m/>
    <m/>
    <m/>
    <n v="1"/>
    <s v="台"/>
    <m/>
    <m/>
    <s v="消防"/>
    <n v="26197499"/>
    <s v="行政財産"/>
    <m/>
    <s v="802号車"/>
  </r>
  <r>
    <s v="OK"/>
    <s v="OK"/>
    <s v="一般会計"/>
    <m/>
    <m/>
    <m/>
    <n v="1"/>
    <s v="台"/>
    <m/>
    <m/>
    <s v="消防"/>
    <n v="19529999"/>
    <s v="行政財産"/>
    <m/>
    <s v="805号車"/>
  </r>
  <r>
    <s v="OK"/>
    <s v="OK"/>
    <s v="一般会計"/>
    <m/>
    <m/>
    <m/>
    <n v="1"/>
    <s v="台"/>
    <m/>
    <m/>
    <s v="消防"/>
    <n v="901319"/>
    <s v="行政財産"/>
    <m/>
    <s v="901号車"/>
  </r>
  <r>
    <s v="OK"/>
    <s v="OK"/>
    <s v="一般会計"/>
    <m/>
    <m/>
    <m/>
    <n v="1"/>
    <s v="台"/>
    <m/>
    <m/>
    <s v="消防"/>
    <n v="17221999"/>
    <s v="行政財産"/>
    <m/>
    <s v="902号車"/>
  </r>
  <r>
    <s v="OK"/>
    <s v="OK"/>
    <s v="一般会計"/>
    <m/>
    <m/>
    <m/>
    <n v="1"/>
    <s v="台"/>
    <m/>
    <m/>
    <s v="消防"/>
    <n v="22469999"/>
    <s v="行政財産"/>
    <m/>
    <s v="905号車"/>
  </r>
  <r>
    <s v="OK"/>
    <s v="OK"/>
    <s v="一般会計"/>
    <m/>
    <m/>
    <m/>
    <n v="1"/>
    <s v="台"/>
    <m/>
    <m/>
    <s v="消防"/>
    <n v="1123499"/>
    <s v="行政財産"/>
    <m/>
    <s v="702号車"/>
  </r>
  <r>
    <s v="OK"/>
    <s v="OK"/>
    <s v="一般会計"/>
    <m/>
    <m/>
    <m/>
    <n v="1"/>
    <s v="台"/>
    <m/>
    <m/>
    <s v="消防"/>
    <n v="1112999"/>
    <s v="行政財産"/>
    <m/>
    <s v="703号車"/>
  </r>
  <r>
    <s v="OK"/>
    <s v="OK"/>
    <s v="一般会計"/>
    <m/>
    <n v="1"/>
    <n v="1"/>
    <n v="1"/>
    <s v="台"/>
    <m/>
    <m/>
    <s v="消防"/>
    <n v="2204199"/>
    <s v="行政財産"/>
    <m/>
    <s v="704号車　Ｈ29に廃車により除却"/>
  </r>
  <r>
    <s v="OK"/>
    <s v="OK"/>
    <s v="一般会計"/>
    <m/>
    <m/>
    <m/>
    <n v="1"/>
    <s v="台"/>
    <m/>
    <m/>
    <s v="消防"/>
    <n v="1817559"/>
    <s v="行政財産"/>
    <m/>
    <s v="705号車"/>
  </r>
  <r>
    <s v="OK"/>
    <s v="OK"/>
    <s v="一般会計"/>
    <m/>
    <m/>
    <m/>
    <n v="1"/>
    <s v="台"/>
    <m/>
    <m/>
    <s v="消防"/>
    <n v="343440"/>
    <s v="行政財産"/>
    <m/>
    <s v="アキレスSEI-365（船検付）"/>
  </r>
  <r>
    <s v="OK"/>
    <s v="OK"/>
    <s v="一般会計"/>
    <m/>
    <m/>
    <m/>
    <n v="1"/>
    <s v="台"/>
    <m/>
    <m/>
    <s v="消防"/>
    <n v="3589549"/>
    <s v="行政財産"/>
    <m/>
    <s v="一式(DPU-60P)"/>
  </r>
  <r>
    <s v="OK"/>
    <s v="OK"/>
    <s v="一般会計"/>
    <m/>
    <m/>
    <m/>
    <n v="1"/>
    <s v="台"/>
    <m/>
    <m/>
    <s v="消防"/>
    <n v="788999"/>
    <s v="行政財産"/>
    <m/>
    <s v="エンジンポンプ"/>
  </r>
  <r>
    <s v="OK"/>
    <s v="OK"/>
    <s v="一般会計"/>
    <m/>
    <m/>
    <m/>
    <n v="1"/>
    <s v="台"/>
    <m/>
    <m/>
    <s v="消防"/>
    <n v="904574"/>
    <s v="行政財産"/>
    <m/>
    <m/>
  </r>
  <r>
    <s v="OK"/>
    <s v="OK"/>
    <s v="一般会計"/>
    <m/>
    <m/>
    <m/>
    <n v="1"/>
    <s v="台"/>
    <m/>
    <m/>
    <s v="消防"/>
    <n v="1158674"/>
    <s v="行政財産"/>
    <m/>
    <s v="１式"/>
  </r>
  <r>
    <s v="OK"/>
    <s v="OK"/>
    <s v="一般会計"/>
    <m/>
    <m/>
    <m/>
    <n v="1"/>
    <s v="台"/>
    <m/>
    <m/>
    <s v="消防"/>
    <n v="1158674"/>
    <s v="行政財産"/>
    <m/>
    <s v="１式"/>
  </r>
  <r>
    <s v="OK"/>
    <s v="OK"/>
    <s v="一般会計"/>
    <m/>
    <m/>
    <m/>
    <n v="1"/>
    <s v="台"/>
    <m/>
    <m/>
    <s v="消防"/>
    <n v="1207499"/>
    <s v="行政財産"/>
    <m/>
    <s v="ホルマトロSP4240"/>
  </r>
  <r>
    <s v="OK"/>
    <s v="OK"/>
    <s v="一般会計"/>
    <m/>
    <m/>
    <m/>
    <n v="1"/>
    <s v="台"/>
    <m/>
    <m/>
    <s v="消防"/>
    <n v="1199999"/>
    <s v="行政財産"/>
    <m/>
    <s v="電動アシスト付き"/>
  </r>
  <r>
    <s v="OK"/>
    <s v="OK"/>
    <s v="一般会計"/>
    <m/>
    <m/>
    <m/>
    <n v="1"/>
    <s v="台"/>
    <m/>
    <m/>
    <s v="消防"/>
    <n v="1199999"/>
    <s v="行政財産"/>
    <m/>
    <s v="電動アシスト付き"/>
  </r>
  <r>
    <s v="OK"/>
    <s v="OK"/>
    <s v="一般会計"/>
    <m/>
    <m/>
    <m/>
    <n v="1"/>
    <s v="台"/>
    <m/>
    <m/>
    <s v="消防"/>
    <n v="1116149"/>
    <s v="行政財産"/>
    <m/>
    <s v="ヨネIGLA武蔵"/>
  </r>
  <r>
    <s v="OK"/>
    <s v="OK"/>
    <s v="一般会計"/>
    <m/>
    <m/>
    <m/>
    <n v="1"/>
    <s v="台"/>
    <m/>
    <m/>
    <s v="消防"/>
    <n v="4222999"/>
    <s v="行政財産"/>
    <m/>
    <s v="ハートシム２０００"/>
  </r>
  <r>
    <s v="OK"/>
    <s v="OK"/>
    <s v="一般会計"/>
    <m/>
    <m/>
    <m/>
    <n v="1"/>
    <s v="台"/>
    <m/>
    <m/>
    <s v="消防"/>
    <n v="170476"/>
    <s v="行政財産"/>
    <m/>
    <s v="smlths medl"/>
  </r>
  <r>
    <s v="OK"/>
    <s v="OK"/>
    <s v="一般会計"/>
    <m/>
    <m/>
    <m/>
    <n v="1"/>
    <s v="台"/>
    <m/>
    <m/>
    <s v="消防"/>
    <n v="2143049"/>
    <s v="行政財産"/>
    <m/>
    <s v="ウエルチ２０２EL"/>
  </r>
  <r>
    <s v="OK"/>
    <s v="OK"/>
    <s v="一般会計"/>
    <m/>
    <m/>
    <m/>
    <n v="1"/>
    <s v="台"/>
    <m/>
    <m/>
    <s v="消防"/>
    <n v="2189999"/>
    <s v="行政財産"/>
    <m/>
    <s v="ハートスタートMRx（付属品）"/>
  </r>
  <r>
    <s v="OK"/>
    <s v="OK"/>
    <s v="一般会計"/>
    <m/>
    <m/>
    <m/>
    <n v="1"/>
    <s v="台"/>
    <m/>
    <m/>
    <s v="消防"/>
    <n v="2350599"/>
    <s v="行政財産"/>
    <m/>
    <s v="ﾊｰﾄｽﾀｰﾄＭＲｘＥ"/>
  </r>
  <r>
    <s v="OK"/>
    <s v="OK"/>
    <s v="一般会計"/>
    <m/>
    <m/>
    <m/>
    <n v="1"/>
    <s v="台"/>
    <m/>
    <m/>
    <s v="消防"/>
    <n v="3191999"/>
    <s v="行政財産"/>
    <m/>
    <s v="ﾊｰﾄｽﾀｰﾄＭＲｘ"/>
  </r>
  <r>
    <s v="OK"/>
    <s v="OK"/>
    <s v="一般会計"/>
    <m/>
    <m/>
    <m/>
    <n v="1"/>
    <s v="台"/>
    <m/>
    <m/>
    <s v="消防"/>
    <n v="2834999"/>
    <s v="行政財産"/>
    <m/>
    <s v="ハートスタートMRx（SPO2/NIBP)"/>
  </r>
  <r>
    <s v="OK"/>
    <s v="OK"/>
    <s v="一般会計"/>
    <m/>
    <m/>
    <m/>
    <n v="1"/>
    <s v="台"/>
    <m/>
    <m/>
    <s v="消防"/>
    <n v="514499"/>
    <s v="行政財産"/>
    <m/>
    <s v="ダイキンSZYH160BB"/>
  </r>
  <r>
    <s v="OK"/>
    <s v="OK"/>
    <s v="一般会計"/>
    <m/>
    <m/>
    <m/>
    <n v="1"/>
    <s v="台"/>
    <m/>
    <m/>
    <s v="消防"/>
    <n v="497115"/>
    <s v="行政財産"/>
    <m/>
    <s v="日立RCI-AP140GHI"/>
  </r>
  <r>
    <s v="OK"/>
    <s v="OK"/>
    <s v="一般会計"/>
    <m/>
    <m/>
    <m/>
    <n v="1"/>
    <s v="台"/>
    <m/>
    <m/>
    <s v="消防"/>
    <n v="339344"/>
    <s v="行政財産"/>
    <m/>
    <s v="ダイキンSZZC140CB"/>
  </r>
  <r>
    <s v="OK"/>
    <s v="OK"/>
    <s v="一般会計"/>
    <m/>
    <m/>
    <m/>
    <n v="1"/>
    <s v="台"/>
    <m/>
    <m/>
    <s v="消防"/>
    <n v="300600"/>
    <s v="行政財産"/>
    <m/>
    <s v="ダイキンSZYC112CBD"/>
  </r>
  <r>
    <s v="OK"/>
    <s v="OK"/>
    <s v="一般会計"/>
    <m/>
    <m/>
    <m/>
    <n v="1"/>
    <s v="台"/>
    <m/>
    <m/>
    <s v="消防"/>
    <n v="577998"/>
    <s v="行政財産"/>
    <m/>
    <s v="液晶ビデオLC-3000"/>
  </r>
  <r>
    <s v="OK"/>
    <s v="OK"/>
    <s v="一般会計"/>
    <m/>
    <m/>
    <m/>
    <n v="1"/>
    <s v="台"/>
    <m/>
    <m/>
    <s v="消防"/>
    <n v="702449"/>
    <s v="行政財産"/>
    <m/>
    <s v="ＡＧ－２"/>
  </r>
  <r>
    <s v="OK"/>
    <s v="OK"/>
    <s v="一般会計"/>
    <m/>
    <m/>
    <m/>
    <n v="1"/>
    <s v="式"/>
    <m/>
    <m/>
    <s v="消防"/>
    <n v="2036999"/>
    <s v="行政財産"/>
    <m/>
    <s v="A-45"/>
  </r>
  <r>
    <s v="OK"/>
    <s v="OK"/>
    <s v="一般会計"/>
    <m/>
    <m/>
    <m/>
    <n v="1"/>
    <s v="個"/>
    <m/>
    <m/>
    <s v="消防"/>
    <n v="2126250"/>
    <s v="行政財産"/>
    <m/>
    <s v="株式会社倉本産業RI-100"/>
  </r>
  <r>
    <s v="OK"/>
    <s v="OK"/>
    <s v="一般会計"/>
    <m/>
    <m/>
    <m/>
    <n v="1"/>
    <s v="台"/>
    <m/>
    <m/>
    <s v="消防"/>
    <n v="1139249"/>
    <s v="行政財産"/>
    <m/>
    <s v="アキレスＳＵー１６"/>
  </r>
  <r>
    <s v="OK"/>
    <s v="OK"/>
    <s v="一般会計"/>
    <m/>
    <m/>
    <m/>
    <n v="1"/>
    <s v="台"/>
    <m/>
    <m/>
    <s v="消防"/>
    <n v="170476"/>
    <s v="行政財産"/>
    <m/>
    <m/>
  </r>
  <r>
    <s v="OK"/>
    <s v="OK"/>
    <s v="一般会計"/>
    <s v="30-05010101"/>
    <n v="0"/>
    <n v="0"/>
    <n v="1"/>
    <s v="式"/>
    <m/>
    <m/>
    <s v="消防"/>
    <n v="808380"/>
    <s v="行政財産"/>
    <m/>
    <m/>
  </r>
  <r>
    <s v="OK"/>
    <s v="OK"/>
    <s v="一般会計"/>
    <s v="30-05010201"/>
    <n v="0"/>
    <n v="0"/>
    <n v="1"/>
    <s v="台"/>
    <m/>
    <m/>
    <s v="消防"/>
    <n v="1100554"/>
    <s v="行政財産"/>
    <m/>
    <m/>
  </r>
  <r>
    <s v="OK"/>
    <s v="OK"/>
    <s v="一般会計"/>
    <s v="30-05010201"/>
    <n v="0"/>
    <n v="0"/>
    <n v="1"/>
    <s v="台"/>
    <m/>
    <m/>
    <s v="消防"/>
    <n v="805814"/>
    <s v="行政財産"/>
    <m/>
    <m/>
  </r>
  <r>
    <s v="OK"/>
    <s v="OK"/>
    <s v="一般会計"/>
    <s v="30-05010201"/>
    <n v="0"/>
    <n v="0"/>
    <n v="1"/>
    <s v="台"/>
    <m/>
    <m/>
    <s v="消防"/>
    <n v="5371024"/>
    <s v="行政財産"/>
    <m/>
    <m/>
  </r>
  <r>
    <s v="OK"/>
    <s v="OK"/>
    <s v="一般会計"/>
    <s v="30-05010201"/>
    <n v="0"/>
    <n v="0"/>
    <n v="1"/>
    <s v="台"/>
    <m/>
    <m/>
    <s v="消防"/>
    <n v="5371024"/>
    <s v="行政財産"/>
    <m/>
    <m/>
  </r>
  <r>
    <s v="OK"/>
    <s v="OK"/>
    <s v="一般会計"/>
    <m/>
    <m/>
    <m/>
    <n v="1"/>
    <s v="式"/>
    <m/>
    <m/>
    <s v="消防"/>
    <n v="1197936"/>
    <s v="行政財産"/>
    <m/>
    <m/>
  </r>
  <r>
    <s v="OK"/>
    <s v="新規"/>
    <s v="一般会計"/>
    <s v="30-05010101"/>
    <n v="0"/>
    <n v="0"/>
    <n v="1"/>
    <s v="式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16">
  <r>
    <n v="90000001"/>
    <m/>
    <s v="宇城市松橋町久具396-2"/>
    <m/>
    <s v="総務課"/>
    <x v="0"/>
    <x v="0"/>
    <x v="0"/>
    <s v="宇城広域連合事務所"/>
    <s v="一括"/>
    <s v="鉄筋コンクリート造"/>
    <n v="50"/>
    <d v="1973-03-31T00:00:00"/>
    <n v="1972"/>
    <d v="1973-03-31T00:00:00"/>
    <n v="74798000"/>
    <s v="再調達原価"/>
    <s v="共済台帳"/>
    <n v="1"/>
    <m/>
    <x v="0"/>
    <m/>
    <n v="0"/>
    <m/>
    <m/>
    <m/>
    <m/>
    <m/>
    <m/>
    <n v="1495960"/>
    <m/>
    <m/>
    <m/>
    <m/>
    <m/>
    <n v="1495960"/>
    <m/>
    <x v="0"/>
    <s v="OK"/>
    <s v="OK"/>
    <s v="一般会計"/>
    <m/>
    <m/>
    <m/>
    <n v="549.27"/>
    <s v="㎡"/>
    <n v="2"/>
    <m/>
    <x v="0"/>
    <n v="67318200"/>
    <s v="行政財産"/>
    <n v="12001"/>
    <m/>
  </r>
  <r>
    <n v="90000002"/>
    <m/>
    <s v="宇城市松橋町久具396-2"/>
    <m/>
    <s v="総務課"/>
    <x v="0"/>
    <x v="0"/>
    <x v="0"/>
    <s v="宇城広域連合事務所　改修"/>
    <s v="一括"/>
    <m/>
    <n v="50"/>
    <d v="2001-02-28T00:00:00"/>
    <n v="2000"/>
    <d v="2001-02-28T00:00:00"/>
    <n v="16513635"/>
    <s v="取得原価"/>
    <s v="工事設計書"/>
    <n v="1"/>
    <m/>
    <x v="1"/>
    <m/>
    <n v="0"/>
    <m/>
    <m/>
    <m/>
    <m/>
    <m/>
    <m/>
    <n v="330272"/>
    <m/>
    <m/>
    <m/>
    <m/>
    <m/>
    <n v="330272"/>
    <m/>
    <x v="1"/>
    <s v="OK"/>
    <s v="OK"/>
    <s v="一般会計"/>
    <m/>
    <m/>
    <m/>
    <n v="1"/>
    <s v="式"/>
    <m/>
    <m/>
    <x v="0"/>
    <n v="5614624"/>
    <s v="行政財産"/>
    <m/>
    <s v="外構工事含む"/>
  </r>
  <r>
    <n v="90000003"/>
    <m/>
    <s v="宇城市松橋町久具396-2"/>
    <m/>
    <s v="総務課"/>
    <x v="0"/>
    <x v="0"/>
    <x v="0"/>
    <s v="宇城広域連合事務所　電気設備改修"/>
    <s v="一括"/>
    <m/>
    <n v="15"/>
    <d v="2001-02-28T00:00:00"/>
    <n v="2000"/>
    <d v="2001-02-28T00:00:00"/>
    <n v="68213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0"/>
    <n v="6821393"/>
    <s v="行政財産"/>
    <m/>
    <m/>
  </r>
  <r>
    <n v="90000004"/>
    <m/>
    <s v="宇城市松橋町久具396-2"/>
    <m/>
    <s v="総務課"/>
    <x v="0"/>
    <x v="0"/>
    <x v="0"/>
    <s v="宇城広域連合事務所　機械設備改修"/>
    <s v="一括"/>
    <m/>
    <n v="15"/>
    <d v="2001-02-28T00:00:00"/>
    <n v="2000"/>
    <d v="2001-02-28T00:00:00"/>
    <n v="1071097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0"/>
    <n v="10710970"/>
    <s v="行政財産"/>
    <m/>
    <m/>
  </r>
  <r>
    <n v="90000005"/>
    <m/>
    <s v="宇城市松橋町久具396-2"/>
    <m/>
    <s v="総務課"/>
    <x v="0"/>
    <x v="0"/>
    <x v="1"/>
    <s v="宇城広域連合事務所　カーポート"/>
    <s v="一括"/>
    <s v="金属製"/>
    <n v="15"/>
    <d v="2001-02-28T00:00:00"/>
    <n v="2000"/>
    <d v="2001-02-28T00:00:00"/>
    <n v="1"/>
    <s v="備忘価格"/>
    <s v="備忘価格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箇所"/>
    <m/>
    <m/>
    <x v="0"/>
    <n v="0"/>
    <s v="行政財産"/>
    <m/>
    <m/>
  </r>
  <r>
    <n v="90000006"/>
    <m/>
    <s v="宇城市松橋町久具396-2"/>
    <m/>
    <s v="総務課"/>
    <x v="0"/>
    <x v="1"/>
    <x v="2"/>
    <s v="カローラ　熊本500す20－30"/>
    <s v="一括"/>
    <m/>
    <n v="6"/>
    <d v="1999-08-20T00:00:00"/>
    <n v="1999"/>
    <d v="1999-08-20T00:00:00"/>
    <n v="1467286"/>
    <s v="取得原価"/>
    <s v="備品台帳"/>
    <n v="1"/>
    <d v="2017-10-25T00:00:00"/>
    <x v="2"/>
    <s v="売却"/>
    <n v="0"/>
    <m/>
    <m/>
    <m/>
    <m/>
    <m/>
    <m/>
    <n v="1"/>
    <n v="1"/>
    <m/>
    <m/>
    <m/>
    <m/>
    <n v="0"/>
    <m/>
    <x v="3"/>
    <s v="OK"/>
    <s v="OK"/>
    <s v="一般会計"/>
    <m/>
    <n v="1"/>
    <n v="1"/>
    <n v="1"/>
    <s v="台"/>
    <m/>
    <m/>
    <x v="0"/>
    <n v="1467285"/>
    <s v="行政財産"/>
    <m/>
    <s v="Ｈ29.10.25に売却"/>
  </r>
  <r>
    <n v="90000007"/>
    <m/>
    <s v="宇城市松橋町久具396-2"/>
    <m/>
    <s v="総務課"/>
    <x v="0"/>
    <x v="1"/>
    <x v="2"/>
    <s v="ダイハツミライース　熊本581え75-92"/>
    <s v="一括"/>
    <m/>
    <n v="4"/>
    <d v="2013-08-20T00:00:00"/>
    <n v="2013"/>
    <d v="2013-08-20T00:00:00"/>
    <n v="858612"/>
    <s v="取得原価"/>
    <s v="備品台帳"/>
    <n v="1"/>
    <m/>
    <x v="3"/>
    <m/>
    <n v="0"/>
    <m/>
    <m/>
    <m/>
    <m/>
    <m/>
    <m/>
    <n v="214652"/>
    <m/>
    <m/>
    <m/>
    <m/>
    <m/>
    <n v="214652"/>
    <m/>
    <x v="2"/>
    <s v="OK"/>
    <s v="OK"/>
    <s v="一般会計"/>
    <m/>
    <m/>
    <m/>
    <n v="1"/>
    <s v="台"/>
    <m/>
    <m/>
    <x v="0"/>
    <n v="858611"/>
    <s v="行政財産"/>
    <m/>
    <m/>
  </r>
  <r>
    <n v="90000008"/>
    <m/>
    <s v="宇城市松橋町久具396-2"/>
    <m/>
    <s v="総務課"/>
    <x v="0"/>
    <x v="1"/>
    <x v="2"/>
    <s v="ダイハツハイゼットカーゴ　熊本480つ89-66"/>
    <s v="一括"/>
    <m/>
    <n v="4"/>
    <d v="2015-09-08T00:00:00"/>
    <n v="2015"/>
    <d v="2015-09-08T00:00:00"/>
    <n v="910931"/>
    <s v="取得原価"/>
    <s v="備品台帳"/>
    <n v="1"/>
    <m/>
    <x v="4"/>
    <m/>
    <n v="0"/>
    <m/>
    <m/>
    <m/>
    <m/>
    <m/>
    <m/>
    <n v="227732"/>
    <m/>
    <m/>
    <m/>
    <m/>
    <m/>
    <n v="227732"/>
    <m/>
    <x v="4"/>
    <s v="OK"/>
    <s v="OK"/>
    <s v="一般会計"/>
    <m/>
    <m/>
    <m/>
    <n v="1"/>
    <s v="台"/>
    <m/>
    <m/>
    <x v="0"/>
    <n v="455464"/>
    <s v="行政財産"/>
    <m/>
    <m/>
  </r>
  <r>
    <n v="17"/>
    <m/>
    <s v="宇城市松橋町久具396-2"/>
    <m/>
    <s v="総務課"/>
    <x v="0"/>
    <x v="1"/>
    <x v="2"/>
    <s v="ホンダフィット　熊本502つ78-07"/>
    <s v="一括"/>
    <m/>
    <n v="6"/>
    <d v="2017-10-12T00:00:00"/>
    <n v="2017"/>
    <d v="2017-10-12T00:00:00"/>
    <n v="1758916"/>
    <s v="取得原価"/>
    <s v="備品台帳"/>
    <n v="1"/>
    <d v="2017-10-12T00:00:00"/>
    <x v="5"/>
    <s v="有償取得額"/>
    <n v="1758916"/>
    <n v="1758916"/>
    <m/>
    <m/>
    <m/>
    <m/>
    <m/>
    <n v="0"/>
    <m/>
    <m/>
    <m/>
    <m/>
    <m/>
    <n v="0"/>
    <m/>
    <x v="5"/>
    <s v="OK"/>
    <s v="新規"/>
    <s v="一般会計"/>
    <s v="30-02010201"/>
    <n v="0"/>
    <n v="0"/>
    <n v="1"/>
    <s v="台"/>
    <m/>
    <m/>
    <x v="0"/>
    <n v="0"/>
    <s v="行政財産"/>
    <m/>
    <m/>
  </r>
  <r>
    <n v="90000009"/>
    <m/>
    <s v="宇城市松橋町久具字井手下396-2"/>
    <m/>
    <s v="総務課"/>
    <x v="0"/>
    <x v="0"/>
    <x v="3"/>
    <s v="宇城市松橋町久具字井手下396-2"/>
    <s v="一括"/>
    <m/>
    <n v="0"/>
    <d v="2000-03-28T00:00:00"/>
    <n v="1999"/>
    <d v="2000-03-28T00:00:00"/>
    <n v="11695320"/>
    <s v="再調達原価"/>
    <s v="土地台帳_x000a_（平成25年5月2日時点評価）"/>
    <n v="1"/>
    <m/>
    <x v="6"/>
    <m/>
    <n v="0"/>
    <m/>
    <m/>
    <m/>
    <m/>
    <m/>
    <m/>
    <n v="0"/>
    <m/>
    <m/>
    <m/>
    <m/>
    <m/>
    <n v="0"/>
    <m/>
    <x v="6"/>
    <s v="OK"/>
    <s v="OK"/>
    <s v="一般会計"/>
    <m/>
    <m/>
    <m/>
    <n v="663"/>
    <s v="㎡"/>
    <m/>
    <s v="宅地"/>
    <x v="0"/>
    <n v="0"/>
    <s v="行政財産"/>
    <n v="11001"/>
    <m/>
  </r>
  <r>
    <n v="90000010"/>
    <m/>
    <s v="宇城市松橋町久具字井手下396-4"/>
    <m/>
    <s v="総務課"/>
    <x v="0"/>
    <x v="0"/>
    <x v="3"/>
    <s v="宇城市松橋町久具字井手下396-4"/>
    <s v="一括"/>
    <m/>
    <n v="0"/>
    <d v="2000-03-28T00:00:00"/>
    <n v="1999"/>
    <d v="2000-03-28T00:00:00"/>
    <n v="17340649"/>
    <s v="再調達原価"/>
    <s v="土地台帳_x000a_（平成25年5月2日時点評価）"/>
    <n v="1"/>
    <m/>
    <x v="7"/>
    <m/>
    <n v="0"/>
    <m/>
    <m/>
    <m/>
    <m/>
    <m/>
    <m/>
    <n v="0"/>
    <m/>
    <m/>
    <m/>
    <m/>
    <m/>
    <n v="0"/>
    <m/>
    <x v="7"/>
    <s v="OK"/>
    <s v="OK"/>
    <s v="一般会計"/>
    <m/>
    <m/>
    <m/>
    <n v="983.03"/>
    <s v="㎡"/>
    <m/>
    <s v="宅地"/>
    <x v="0"/>
    <n v="0"/>
    <s v="行政財産"/>
    <n v="11002"/>
    <m/>
  </r>
  <r>
    <n v="90000011"/>
    <m/>
    <s v="宇城市不知火町小曽部1895-1"/>
    <m/>
    <s v="環境衛生課"/>
    <x v="1"/>
    <x v="0"/>
    <x v="0"/>
    <s v="龍燈苑"/>
    <s v="一括"/>
    <s v="鉄筋コンクリート造"/>
    <n v="50"/>
    <d v="2010-04-14T00:00:00"/>
    <n v="2010"/>
    <d v="2010-04-14T00:00:00"/>
    <n v="461476007"/>
    <s v="取得原価"/>
    <s v="工事設計書"/>
    <n v="1"/>
    <m/>
    <x v="8"/>
    <m/>
    <n v="0"/>
    <m/>
    <m/>
    <m/>
    <m/>
    <m/>
    <m/>
    <n v="9229520"/>
    <m/>
    <m/>
    <m/>
    <m/>
    <m/>
    <n v="9229520"/>
    <m/>
    <x v="8"/>
    <s v="OK"/>
    <s v="OK"/>
    <s v="一般会計"/>
    <m/>
    <m/>
    <m/>
    <n v="2224.4299999999998"/>
    <s v="㎡"/>
    <n v="1"/>
    <m/>
    <x v="1"/>
    <n v="64606640"/>
    <s v="行政財産"/>
    <m/>
    <m/>
  </r>
  <r>
    <n v="90000012"/>
    <m/>
    <s v="宇城市不知火町小曽部1895-1"/>
    <m/>
    <s v="環境衛生課"/>
    <x v="1"/>
    <x v="0"/>
    <x v="0"/>
    <s v="龍燈苑 車庫"/>
    <s v="一括"/>
    <s v="鉄骨造"/>
    <n v="31"/>
    <d v="2010-04-14T00:00:00"/>
    <n v="2010"/>
    <d v="2010-04-14T00:00:00"/>
    <n v="14804756"/>
    <s v="取得原価"/>
    <s v="工事設計書"/>
    <n v="1"/>
    <m/>
    <x v="9"/>
    <m/>
    <n v="0"/>
    <m/>
    <m/>
    <m/>
    <m/>
    <m/>
    <m/>
    <n v="488556"/>
    <m/>
    <m/>
    <m/>
    <m/>
    <m/>
    <n v="488556"/>
    <m/>
    <x v="9"/>
    <s v="OK"/>
    <s v="OK"/>
    <s v="一般会計"/>
    <m/>
    <m/>
    <m/>
    <n v="126.1"/>
    <s v="㎡"/>
    <n v="1"/>
    <m/>
    <x v="1"/>
    <n v="3419892"/>
    <s v="行政財産"/>
    <m/>
    <m/>
  </r>
  <r>
    <n v="90000013"/>
    <m/>
    <s v="宇城市不知火町小曽部1895-1"/>
    <s v="炉機械室2F"/>
    <s v="環境衛生課"/>
    <x v="1"/>
    <x v="0"/>
    <x v="0"/>
    <s v="龍燈苑 煙道(排気装置)　　"/>
    <s v="一括"/>
    <m/>
    <n v="15"/>
    <d v="2011-04-01T00:00:00"/>
    <n v="2011"/>
    <d v="2011-04-01T00:00:00"/>
    <n v="3409649"/>
    <s v="取得原価"/>
    <s v="工事設計書"/>
    <n v="1"/>
    <m/>
    <x v="10"/>
    <m/>
    <n v="0"/>
    <m/>
    <m/>
    <m/>
    <m/>
    <m/>
    <m/>
    <n v="228446"/>
    <m/>
    <m/>
    <m/>
    <m/>
    <m/>
    <n v="228446"/>
    <m/>
    <x v="10"/>
    <s v="OK"/>
    <s v="OK"/>
    <s v="一般会計"/>
    <m/>
    <m/>
    <m/>
    <n v="2"/>
    <s v="系列"/>
    <m/>
    <m/>
    <x v="1"/>
    <n v="1370676"/>
    <s v="行政財産"/>
    <m/>
    <m/>
  </r>
  <r>
    <n v="90000014"/>
    <m/>
    <s v="宇城市不知火町小曽部1895-1"/>
    <s v="炉機械室2F"/>
    <s v="環境衛生課"/>
    <x v="1"/>
    <x v="0"/>
    <x v="0"/>
    <s v="龍燈苑 排気筒(排気装置)　　"/>
    <s v="一括"/>
    <m/>
    <n v="15"/>
    <d v="2011-04-01T00:00:00"/>
    <n v="2011"/>
    <d v="2011-04-01T00:00:00"/>
    <n v="2191916"/>
    <s v="取得原価"/>
    <s v="工事設計書"/>
    <n v="1"/>
    <m/>
    <x v="11"/>
    <m/>
    <n v="0"/>
    <m/>
    <m/>
    <m/>
    <m/>
    <m/>
    <m/>
    <n v="146858"/>
    <m/>
    <m/>
    <m/>
    <m/>
    <m/>
    <n v="146858"/>
    <m/>
    <x v="11"/>
    <s v="OK"/>
    <s v="OK"/>
    <s v="一般会計"/>
    <m/>
    <m/>
    <m/>
    <n v="2"/>
    <s v="基"/>
    <m/>
    <m/>
    <x v="1"/>
    <n v="881148"/>
    <s v="行政財産"/>
    <m/>
    <s v="短煙突"/>
  </r>
  <r>
    <n v="90000015"/>
    <m/>
    <s v="宇城市不知火町小曽部1895-1"/>
    <m/>
    <s v="環境衛生課"/>
    <x v="1"/>
    <x v="0"/>
    <x v="0"/>
    <s v="龍燈苑 配管(附属設備Ⅱ)"/>
    <s v="一括"/>
    <m/>
    <n v="15"/>
    <d v="2011-04-01T00:00:00"/>
    <n v="2011"/>
    <d v="2011-04-01T00:00:00"/>
    <n v="8715490"/>
    <s v="取得原価"/>
    <s v="工事設計書"/>
    <n v="1"/>
    <m/>
    <x v="12"/>
    <m/>
    <n v="0"/>
    <m/>
    <m/>
    <m/>
    <m/>
    <m/>
    <m/>
    <n v="583937"/>
    <m/>
    <m/>
    <m/>
    <m/>
    <m/>
    <n v="583937"/>
    <m/>
    <x v="12"/>
    <s v="OK"/>
    <s v="OK"/>
    <s v="一般会計"/>
    <m/>
    <m/>
    <m/>
    <n v="1"/>
    <s v="式"/>
    <m/>
    <m/>
    <x v="1"/>
    <n v="3503622"/>
    <s v="行政財産"/>
    <m/>
    <m/>
  </r>
  <r>
    <n v="90000016"/>
    <m/>
    <s v="宇城市不知火町小曽部1895-1"/>
    <m/>
    <s v="環境衛生課"/>
    <x v="1"/>
    <x v="0"/>
    <x v="0"/>
    <s v="龍燈苑 高圧受電盤"/>
    <s v="一括"/>
    <m/>
    <n v="15"/>
    <d v="2010-04-14T00:00:00"/>
    <n v="2010"/>
    <d v="2010-04-14T00:00:00"/>
    <n v="1179159"/>
    <s v="取得原価"/>
    <s v="工事設計書"/>
    <n v="1"/>
    <m/>
    <x v="13"/>
    <m/>
    <n v="0"/>
    <m/>
    <m/>
    <m/>
    <m/>
    <m/>
    <m/>
    <n v="79003"/>
    <m/>
    <m/>
    <m/>
    <m/>
    <m/>
    <n v="79003"/>
    <m/>
    <x v="13"/>
    <s v="OK"/>
    <s v="OK"/>
    <s v="一般会計"/>
    <m/>
    <m/>
    <m/>
    <n v="1"/>
    <s v="面"/>
    <m/>
    <m/>
    <x v="1"/>
    <n v="553021"/>
    <s v="行政財産"/>
    <m/>
    <m/>
  </r>
  <r>
    <n v="90000017"/>
    <m/>
    <s v="宇城市不知火町小曽部1895-1"/>
    <m/>
    <s v="環境衛生課"/>
    <x v="1"/>
    <x v="0"/>
    <x v="0"/>
    <s v="龍燈苑 低圧電灯盤"/>
    <s v="一括"/>
    <m/>
    <n v="15"/>
    <d v="2010-04-14T00:00:00"/>
    <n v="2010"/>
    <d v="2010-04-14T00:00:00"/>
    <n v="766452"/>
    <s v="取得原価"/>
    <s v="工事設計書"/>
    <n v="1"/>
    <m/>
    <x v="14"/>
    <m/>
    <n v="0"/>
    <m/>
    <m/>
    <m/>
    <m/>
    <m/>
    <m/>
    <n v="51352"/>
    <m/>
    <m/>
    <m/>
    <m/>
    <m/>
    <n v="51352"/>
    <m/>
    <x v="14"/>
    <s v="OK"/>
    <s v="OK"/>
    <s v="一般会計"/>
    <m/>
    <m/>
    <m/>
    <n v="1"/>
    <s v="面"/>
    <m/>
    <m/>
    <x v="1"/>
    <n v="359464"/>
    <s v="行政財産"/>
    <m/>
    <m/>
  </r>
  <r>
    <n v="90000018"/>
    <m/>
    <s v="宇城市不知火町小曽部1895-1"/>
    <m/>
    <s v="環境衛生課"/>
    <x v="1"/>
    <x v="0"/>
    <x v="0"/>
    <s v="龍燈苑 低圧動力盤"/>
    <s v="一括"/>
    <m/>
    <n v="15"/>
    <d v="2010-04-14T00:00:00"/>
    <n v="2010"/>
    <d v="2010-04-14T00:00:00"/>
    <n v="824147"/>
    <s v="取得原価"/>
    <s v="工事設計書"/>
    <n v="1"/>
    <m/>
    <x v="15"/>
    <m/>
    <n v="0"/>
    <m/>
    <m/>
    <m/>
    <m/>
    <m/>
    <m/>
    <n v="55217"/>
    <m/>
    <m/>
    <m/>
    <m/>
    <m/>
    <n v="55217"/>
    <m/>
    <x v="15"/>
    <s v="OK"/>
    <s v="OK"/>
    <s v="一般会計"/>
    <m/>
    <m/>
    <m/>
    <n v="1"/>
    <s v="面"/>
    <m/>
    <m/>
    <x v="1"/>
    <n v="386519"/>
    <s v="行政財産"/>
    <m/>
    <m/>
  </r>
  <r>
    <n v="90000019"/>
    <m/>
    <s v="宇城市不知火町小曽部1895-1"/>
    <m/>
    <s v="環境衛生課"/>
    <x v="1"/>
    <x v="0"/>
    <x v="0"/>
    <s v="龍燈苑 非常動力電灯盤"/>
    <s v="一括"/>
    <m/>
    <n v="15"/>
    <d v="2010-04-14T00:00:00"/>
    <n v="2010"/>
    <d v="2010-04-14T00:00:00"/>
    <n v="1084324"/>
    <s v="取得原価"/>
    <s v="工事設計書"/>
    <n v="1"/>
    <m/>
    <x v="16"/>
    <m/>
    <n v="0"/>
    <m/>
    <m/>
    <m/>
    <m/>
    <m/>
    <m/>
    <n v="72649"/>
    <m/>
    <m/>
    <m/>
    <m/>
    <m/>
    <n v="72649"/>
    <m/>
    <x v="16"/>
    <s v="OK"/>
    <s v="OK"/>
    <s v="一般会計"/>
    <m/>
    <m/>
    <m/>
    <n v="1"/>
    <s v="面"/>
    <m/>
    <m/>
    <x v="1"/>
    <n v="508543"/>
    <s v="行政財産"/>
    <m/>
    <m/>
  </r>
  <r>
    <n v="90000020"/>
    <m/>
    <s v="宇城市不知火町小曽部1895-1"/>
    <m/>
    <s v="環境衛生課"/>
    <x v="1"/>
    <x v="0"/>
    <x v="0"/>
    <s v="龍燈苑 低圧コンデンサー盤"/>
    <s v="一括"/>
    <m/>
    <n v="15"/>
    <d v="2010-04-14T00:00:00"/>
    <n v="2010"/>
    <d v="2010-04-14T00:00:00"/>
    <n v="902685"/>
    <s v="取得原価"/>
    <s v="工事設計書"/>
    <n v="1"/>
    <m/>
    <x v="17"/>
    <m/>
    <n v="0"/>
    <m/>
    <m/>
    <m/>
    <m/>
    <m/>
    <m/>
    <n v="60479"/>
    <m/>
    <m/>
    <m/>
    <m/>
    <m/>
    <n v="60479"/>
    <m/>
    <x v="17"/>
    <s v="OK"/>
    <s v="OK"/>
    <s v="一般会計"/>
    <m/>
    <m/>
    <m/>
    <n v="1"/>
    <s v="面"/>
    <m/>
    <m/>
    <x v="1"/>
    <n v="423353"/>
    <s v="行政財産"/>
    <m/>
    <m/>
  </r>
  <r>
    <n v="90000021"/>
    <m/>
    <s v="宇城市不知火町小曽部1895-1"/>
    <m/>
    <s v="環境衛生課"/>
    <x v="1"/>
    <x v="0"/>
    <x v="0"/>
    <s v="龍燈苑 自家発電設備"/>
    <s v="一括"/>
    <m/>
    <n v="15"/>
    <d v="2010-04-14T00:00:00"/>
    <n v="2010"/>
    <d v="2010-04-14T00:00:00"/>
    <n v="6140884"/>
    <s v="取得原価"/>
    <s v="工事設計書"/>
    <n v="1"/>
    <m/>
    <x v="18"/>
    <m/>
    <n v="0"/>
    <m/>
    <m/>
    <m/>
    <m/>
    <m/>
    <m/>
    <n v="411439"/>
    <m/>
    <m/>
    <m/>
    <m/>
    <m/>
    <n v="411439"/>
    <m/>
    <x v="18"/>
    <s v="OK"/>
    <s v="OK"/>
    <s v="一般会計"/>
    <m/>
    <m/>
    <m/>
    <n v="1"/>
    <s v="基"/>
    <m/>
    <m/>
    <x v="1"/>
    <n v="2880073"/>
    <s v="行政財産"/>
    <m/>
    <s v="220KVA"/>
  </r>
  <r>
    <n v="90000022"/>
    <m/>
    <s v="宇城市不知火町小曽部1895-1"/>
    <m/>
    <s v="環境衛生課"/>
    <x v="1"/>
    <x v="0"/>
    <x v="0"/>
    <s v="龍燈苑 電気設備"/>
    <s v="一括"/>
    <m/>
    <n v="15"/>
    <d v="2010-04-14T00:00:00"/>
    <n v="2010"/>
    <d v="2010-04-14T00:00:00"/>
    <n v="41632862"/>
    <s v="取得原価"/>
    <s v="工事設計書"/>
    <n v="1"/>
    <m/>
    <x v="19"/>
    <m/>
    <n v="0"/>
    <m/>
    <m/>
    <m/>
    <m/>
    <m/>
    <m/>
    <n v="2789401"/>
    <m/>
    <m/>
    <m/>
    <m/>
    <m/>
    <n v="2789401"/>
    <m/>
    <x v="19"/>
    <s v="OK"/>
    <s v="OK"/>
    <s v="一般会計"/>
    <m/>
    <m/>
    <m/>
    <n v="1"/>
    <s v="式"/>
    <m/>
    <m/>
    <x v="1"/>
    <n v="19525807"/>
    <s v="行政財産"/>
    <m/>
    <m/>
  </r>
  <r>
    <n v="90000023"/>
    <m/>
    <s v="宇城市不知火町小曽部1895-1"/>
    <m/>
    <s v="環境衛生課"/>
    <x v="1"/>
    <x v="0"/>
    <x v="0"/>
    <s v="龍燈苑 給排水衛生設備"/>
    <s v="一括"/>
    <m/>
    <n v="15"/>
    <d v="2010-04-14T00:00:00"/>
    <n v="2010"/>
    <d v="2010-04-14T00:00:00"/>
    <n v="44663536"/>
    <s v="取得原価"/>
    <s v="工事設計書"/>
    <n v="1"/>
    <m/>
    <x v="20"/>
    <m/>
    <n v="0"/>
    <m/>
    <m/>
    <m/>
    <m/>
    <m/>
    <m/>
    <n v="2992456"/>
    <m/>
    <m/>
    <m/>
    <m/>
    <m/>
    <n v="2992456"/>
    <m/>
    <x v="20"/>
    <s v="OK"/>
    <s v="OK"/>
    <s v="一般会計"/>
    <m/>
    <m/>
    <m/>
    <n v="1"/>
    <s v="式"/>
    <m/>
    <m/>
    <x v="1"/>
    <n v="20947192"/>
    <s v="行政財産"/>
    <m/>
    <m/>
  </r>
  <r>
    <n v="90000024"/>
    <m/>
    <s v="宇城市不知火町小曽部1895-1"/>
    <m/>
    <s v="環境衛生課"/>
    <x v="1"/>
    <x v="0"/>
    <x v="1"/>
    <s v="龍燈苑 ST-1　合併処理浄化槽"/>
    <s v="一括"/>
    <s v="FRP製"/>
    <n v="10"/>
    <d v="2010-04-14T00:00:00"/>
    <n v="2010"/>
    <d v="2010-04-14T00:00:00"/>
    <n v="2236299"/>
    <s v="取得原価"/>
    <s v="工事設計書"/>
    <n v="1"/>
    <m/>
    <x v="21"/>
    <m/>
    <n v="0"/>
    <m/>
    <m/>
    <m/>
    <m/>
    <m/>
    <m/>
    <n v="223629"/>
    <m/>
    <m/>
    <m/>
    <m/>
    <m/>
    <n v="223629"/>
    <m/>
    <x v="21"/>
    <s v="OK"/>
    <s v="OK"/>
    <s v="一般会計"/>
    <m/>
    <m/>
    <m/>
    <n v="1"/>
    <s v="台"/>
    <m/>
    <m/>
    <x v="1"/>
    <n v="1565403"/>
    <s v="行政財産"/>
    <m/>
    <s v="120人槽"/>
  </r>
  <r>
    <n v="90000025"/>
    <m/>
    <s v="宇城市不知火町小曽部1895-1"/>
    <m/>
    <s v="環境衛生課"/>
    <x v="1"/>
    <x v="0"/>
    <x v="1"/>
    <s v="龍燈苑 駐車場舗装"/>
    <s v="一括"/>
    <s v="アスファルト舗装"/>
    <n v="10"/>
    <d v="2012-08-27T00:00:00"/>
    <n v="2012"/>
    <d v="2012-08-27T00:00:00"/>
    <n v="16101641"/>
    <s v="取得原価"/>
    <s v="工事設計書"/>
    <n v="1"/>
    <m/>
    <x v="22"/>
    <m/>
    <n v="0"/>
    <m/>
    <m/>
    <m/>
    <m/>
    <m/>
    <m/>
    <n v="1610164"/>
    <m/>
    <m/>
    <m/>
    <m/>
    <m/>
    <n v="1610164"/>
    <m/>
    <x v="22"/>
    <s v="OK"/>
    <s v="OK"/>
    <s v="一般会計"/>
    <m/>
    <m/>
    <m/>
    <n v="2573"/>
    <s v="㎡"/>
    <m/>
    <m/>
    <x v="1"/>
    <n v="8050820"/>
    <s v="行政財産"/>
    <m/>
    <s v="アスファルト舗装"/>
  </r>
  <r>
    <n v="90000026"/>
    <m/>
    <s v="宇城市不知火町小曽部1895-1"/>
    <m/>
    <s v="環境衛生課"/>
    <x v="1"/>
    <x v="0"/>
    <x v="1"/>
    <s v="龍燈苑 側溝"/>
    <s v="一括"/>
    <m/>
    <n v="40"/>
    <d v="2012-08-27T00:00:00"/>
    <n v="2012"/>
    <d v="2012-08-27T00:00:00"/>
    <n v="3048792"/>
    <s v="取得原価"/>
    <s v="工事設計書"/>
    <n v="1"/>
    <m/>
    <x v="23"/>
    <m/>
    <n v="0"/>
    <m/>
    <m/>
    <m/>
    <m/>
    <m/>
    <m/>
    <n v="76219"/>
    <m/>
    <m/>
    <m/>
    <m/>
    <m/>
    <n v="76219"/>
    <m/>
    <x v="23"/>
    <s v="OK"/>
    <s v="OK"/>
    <s v="一般会計"/>
    <m/>
    <m/>
    <m/>
    <n v="1"/>
    <s v="式"/>
    <m/>
    <m/>
    <x v="1"/>
    <n v="381095"/>
    <s v="行政財産"/>
    <m/>
    <s v="自由勾配側溝他"/>
  </r>
  <r>
    <n v="90000027"/>
    <m/>
    <s v="宇城市不知火町小曽部1895-1"/>
    <m/>
    <s v="環境衛生課"/>
    <x v="1"/>
    <x v="0"/>
    <x v="1"/>
    <s v="龍燈苑 屋外附帯設備"/>
    <s v="一括"/>
    <m/>
    <n v="40"/>
    <d v="2012-03-19T00:00:00"/>
    <n v="2011"/>
    <d v="2012-03-19T00:00:00"/>
    <n v="47543328"/>
    <s v="取得原価"/>
    <s v="事業経費一覧"/>
    <n v="1"/>
    <m/>
    <x v="24"/>
    <m/>
    <n v="0"/>
    <m/>
    <m/>
    <m/>
    <m/>
    <m/>
    <m/>
    <n v="1188583"/>
    <m/>
    <m/>
    <m/>
    <m/>
    <m/>
    <n v="1188583"/>
    <m/>
    <x v="24"/>
    <s v="OK"/>
    <s v="OK"/>
    <s v="一般会計"/>
    <m/>
    <m/>
    <m/>
    <n v="1"/>
    <s v="式"/>
    <m/>
    <m/>
    <x v="1"/>
    <n v="7131498"/>
    <s v="行政財産"/>
    <m/>
    <s v="霊灰塔含む"/>
  </r>
  <r>
    <n v="90000028"/>
    <m/>
    <s v="宇城市不知火町小曽部1895-1"/>
    <m/>
    <s v="環境衛生課"/>
    <x v="1"/>
    <x v="0"/>
    <x v="1"/>
    <s v="龍燈苑 景石・六方石工　やすらぎの庭（石庭）"/>
    <s v="一括"/>
    <m/>
    <n v="40"/>
    <d v="2012-03-19T00:00:00"/>
    <n v="2011"/>
    <d v="2012-03-19T00:00:00"/>
    <n v="2179558"/>
    <s v="取得原価"/>
    <s v="工事設計書"/>
    <n v="1"/>
    <m/>
    <x v="25"/>
    <m/>
    <n v="0"/>
    <m/>
    <m/>
    <m/>
    <m/>
    <m/>
    <m/>
    <n v="54488"/>
    <m/>
    <m/>
    <m/>
    <m/>
    <m/>
    <n v="54488"/>
    <m/>
    <x v="25"/>
    <s v="OK"/>
    <s v="OK"/>
    <s v="一般会計"/>
    <m/>
    <m/>
    <m/>
    <n v="1"/>
    <s v="式"/>
    <m/>
    <m/>
    <x v="1"/>
    <n v="326928"/>
    <s v="行政財産"/>
    <m/>
    <m/>
  </r>
  <r>
    <n v="90000029"/>
    <m/>
    <s v="宇城市不知火町小曽部1895-1"/>
    <m/>
    <s v="環境衛生課"/>
    <x v="1"/>
    <x v="0"/>
    <x v="1"/>
    <s v="龍燈苑 モニュメント（希望）"/>
    <s v="一括"/>
    <s v="石造"/>
    <n v="50"/>
    <d v="2010-04-14T00:00:00"/>
    <n v="2010"/>
    <d v="2010-04-14T00:00:00"/>
    <n v="4047315"/>
    <s v="取得原価"/>
    <s v="工事設計書"/>
    <n v="1"/>
    <m/>
    <x v="26"/>
    <m/>
    <n v="0"/>
    <m/>
    <m/>
    <m/>
    <m/>
    <m/>
    <m/>
    <n v="80946"/>
    <m/>
    <m/>
    <m/>
    <m/>
    <m/>
    <n v="80946"/>
    <m/>
    <x v="26"/>
    <s v="OK"/>
    <s v="OK"/>
    <s v="一般会計"/>
    <m/>
    <m/>
    <m/>
    <n v="1"/>
    <s v="箇所"/>
    <m/>
    <m/>
    <x v="1"/>
    <n v="566622"/>
    <s v="行政財産"/>
    <m/>
    <m/>
  </r>
  <r>
    <n v="90000030"/>
    <m/>
    <s v="宇城市不知火町小曽部1895-1"/>
    <m/>
    <s v="環境衛生課"/>
    <x v="1"/>
    <x v="0"/>
    <x v="1"/>
    <s v="龍燈苑 施設入口看板"/>
    <s v="一括"/>
    <s v="石造"/>
    <n v="50"/>
    <d v="2010-04-14T00:00:00"/>
    <n v="2010"/>
    <d v="2010-04-14T00:00:00"/>
    <n v="550574"/>
    <s v="取得原価"/>
    <s v="工事設計書"/>
    <n v="1"/>
    <m/>
    <x v="27"/>
    <m/>
    <n v="0"/>
    <m/>
    <m/>
    <m/>
    <m/>
    <m/>
    <m/>
    <n v="11011"/>
    <m/>
    <m/>
    <m/>
    <m/>
    <m/>
    <n v="11011"/>
    <m/>
    <x v="27"/>
    <s v="OK"/>
    <s v="OK"/>
    <s v="一般会計"/>
    <m/>
    <m/>
    <m/>
    <n v="1"/>
    <s v="箇所"/>
    <m/>
    <m/>
    <x v="1"/>
    <n v="77077"/>
    <s v="行政財産"/>
    <m/>
    <s v="2800*1500　OS-1施設名サインA"/>
  </r>
  <r>
    <n v="90000031"/>
    <m/>
    <s v="宇城市不知火町小曽部1895-1"/>
    <s v="炉機械室1F"/>
    <s v="環境衛生課"/>
    <x v="1"/>
    <x v="1"/>
    <x v="2"/>
    <s v="龍燈苑 主焼却炉(炉設備)　　No.1　"/>
    <s v="一括"/>
    <m/>
    <n v="6"/>
    <d v="2011-04-01T00:00:00"/>
    <n v="2011"/>
    <d v="2011-04-01T00:00:00"/>
    <n v="4181606"/>
    <s v="取得原価"/>
    <s v="工事設計書"/>
    <n v="1"/>
    <m/>
    <x v="28"/>
    <m/>
    <n v="0"/>
    <m/>
    <m/>
    <m/>
    <m/>
    <m/>
    <m/>
    <n v="689965"/>
    <m/>
    <m/>
    <m/>
    <m/>
    <m/>
    <n v="689965"/>
    <m/>
    <x v="2"/>
    <s v="OK"/>
    <s v="OK"/>
    <s v="一般会計"/>
    <m/>
    <m/>
    <m/>
    <n v="1"/>
    <s v="基"/>
    <m/>
    <m/>
    <x v="1"/>
    <n v="4181605"/>
    <s v="行政財産"/>
    <m/>
    <m/>
  </r>
  <r>
    <n v="90000032"/>
    <m/>
    <s v="宇城市不知火町小曽部1895-1"/>
    <s v="炉機械室1F"/>
    <s v="環境衛生課"/>
    <x v="1"/>
    <x v="1"/>
    <x v="2"/>
    <s v="龍燈苑 主焼却炉(炉設備)　　No.2"/>
    <s v="一括"/>
    <m/>
    <n v="6"/>
    <d v="2011-04-01T00:00:00"/>
    <n v="2011"/>
    <d v="2011-04-01T00:00:00"/>
    <n v="4181605"/>
    <s v="取得原価"/>
    <s v="工事設計書"/>
    <n v="1"/>
    <m/>
    <x v="29"/>
    <m/>
    <n v="0"/>
    <m/>
    <m/>
    <m/>
    <m/>
    <m/>
    <m/>
    <n v="689964"/>
    <m/>
    <m/>
    <m/>
    <m/>
    <m/>
    <n v="689964"/>
    <m/>
    <x v="2"/>
    <s v="OK"/>
    <s v="OK"/>
    <s v="一般会計"/>
    <m/>
    <m/>
    <m/>
    <n v="1"/>
    <s v="基"/>
    <m/>
    <m/>
    <x v="1"/>
    <n v="4181604"/>
    <s v="行政財産"/>
    <m/>
    <m/>
  </r>
  <r>
    <n v="90000033"/>
    <m/>
    <s v="宇城市不知火町小曽部1895-1"/>
    <s v="炉機械室1F"/>
    <s v="環境衛生課"/>
    <x v="1"/>
    <x v="1"/>
    <x v="2"/>
    <s v="龍燈苑 主焼却炉(炉設備)　　No.3"/>
    <s v="一括"/>
    <m/>
    <n v="6"/>
    <d v="2011-04-01T00:00:00"/>
    <n v="2011"/>
    <d v="2011-04-01T00:00:00"/>
    <n v="4181605"/>
    <s v="取得原価"/>
    <s v="工事設計書"/>
    <n v="1"/>
    <m/>
    <x v="29"/>
    <m/>
    <n v="0"/>
    <m/>
    <m/>
    <m/>
    <m/>
    <m/>
    <m/>
    <n v="689964"/>
    <m/>
    <m/>
    <m/>
    <m/>
    <m/>
    <n v="689964"/>
    <m/>
    <x v="2"/>
    <s v="OK"/>
    <s v="OK"/>
    <s v="一般会計"/>
    <m/>
    <m/>
    <m/>
    <n v="1"/>
    <s v="基"/>
    <m/>
    <m/>
    <x v="1"/>
    <n v="4181604"/>
    <s v="行政財産"/>
    <m/>
    <m/>
  </r>
  <r>
    <n v="90000034"/>
    <m/>
    <s v="宇城市不知火町小曽部1895-1"/>
    <s v="炉機械室1F"/>
    <s v="環境衛生課"/>
    <x v="1"/>
    <x v="1"/>
    <x v="2"/>
    <s v="龍燈苑 主焼却炉(炉設備)　　No.4"/>
    <s v="一括"/>
    <m/>
    <n v="6"/>
    <d v="2011-04-01T00:00:00"/>
    <n v="2011"/>
    <d v="2011-04-01T00:00:00"/>
    <n v="4181605"/>
    <s v="取得原価"/>
    <s v="工事設計書"/>
    <n v="1"/>
    <m/>
    <x v="29"/>
    <m/>
    <n v="0"/>
    <m/>
    <m/>
    <m/>
    <m/>
    <m/>
    <m/>
    <n v="689964"/>
    <m/>
    <m/>
    <m/>
    <m/>
    <m/>
    <n v="689964"/>
    <m/>
    <x v="2"/>
    <s v="OK"/>
    <s v="OK"/>
    <s v="一般会計"/>
    <m/>
    <m/>
    <m/>
    <n v="1"/>
    <s v="基"/>
    <m/>
    <m/>
    <x v="1"/>
    <n v="4181604"/>
    <s v="行政財産"/>
    <m/>
    <m/>
  </r>
  <r>
    <n v="90000035"/>
    <m/>
    <s v="宇城市不知火町小曽部1895-1"/>
    <s v="炉機械室1F"/>
    <s v="環境衛生課"/>
    <x v="1"/>
    <x v="1"/>
    <x v="2"/>
    <s v="龍燈苑 再燃焼却炉(炉設備)　　No.1"/>
    <s v="一括"/>
    <m/>
    <n v="6"/>
    <d v="2011-04-01T00:00:00"/>
    <n v="2011"/>
    <d v="2011-04-01T00:00:00"/>
    <n v="3307446"/>
    <s v="取得原価"/>
    <s v="工事設計書"/>
    <n v="1"/>
    <m/>
    <x v="30"/>
    <m/>
    <n v="0"/>
    <m/>
    <m/>
    <m/>
    <m/>
    <m/>
    <m/>
    <n v="545730"/>
    <m/>
    <m/>
    <m/>
    <m/>
    <m/>
    <n v="545730"/>
    <m/>
    <x v="2"/>
    <s v="OK"/>
    <s v="OK"/>
    <s v="一般会計"/>
    <m/>
    <m/>
    <m/>
    <n v="1"/>
    <s v="基"/>
    <m/>
    <m/>
    <x v="1"/>
    <n v="3307445"/>
    <s v="行政財産"/>
    <m/>
    <m/>
  </r>
  <r>
    <n v="90000036"/>
    <m/>
    <s v="宇城市不知火町小曽部1895-1"/>
    <s v="炉機械室1F"/>
    <s v="環境衛生課"/>
    <x v="1"/>
    <x v="1"/>
    <x v="2"/>
    <s v="龍燈苑 再燃焼却炉(炉設備)　　No.2"/>
    <s v="一括"/>
    <m/>
    <n v="6"/>
    <d v="2011-04-01T00:00:00"/>
    <n v="2011"/>
    <d v="2011-04-01T00:00:00"/>
    <n v="3307447"/>
    <s v="取得原価"/>
    <s v="工事設計書"/>
    <n v="1"/>
    <m/>
    <x v="31"/>
    <m/>
    <n v="0"/>
    <m/>
    <m/>
    <m/>
    <m/>
    <m/>
    <m/>
    <n v="545731"/>
    <m/>
    <m/>
    <m/>
    <m/>
    <m/>
    <n v="545731"/>
    <m/>
    <x v="2"/>
    <s v="OK"/>
    <s v="OK"/>
    <s v="一般会計"/>
    <m/>
    <m/>
    <m/>
    <n v="1"/>
    <s v="基"/>
    <m/>
    <m/>
    <x v="1"/>
    <n v="3307446"/>
    <s v="行政財産"/>
    <m/>
    <m/>
  </r>
  <r>
    <n v="90000037"/>
    <m/>
    <s v="宇城市不知火町小曽部1895-1"/>
    <s v="炉機械室1F"/>
    <s v="環境衛生課"/>
    <x v="1"/>
    <x v="1"/>
    <x v="2"/>
    <s v="龍燈苑 再燃焼却炉(炉設備)　　No.3"/>
    <s v="一括"/>
    <m/>
    <n v="6"/>
    <d v="2011-04-01T00:00:00"/>
    <n v="2011"/>
    <d v="2011-04-01T00:00:00"/>
    <n v="3307447"/>
    <s v="取得原価"/>
    <s v="工事設計書"/>
    <n v="1"/>
    <m/>
    <x v="31"/>
    <m/>
    <n v="0"/>
    <m/>
    <m/>
    <m/>
    <m/>
    <m/>
    <m/>
    <n v="545731"/>
    <m/>
    <m/>
    <m/>
    <m/>
    <m/>
    <n v="545731"/>
    <m/>
    <x v="2"/>
    <s v="OK"/>
    <s v="OK"/>
    <s v="一般会計"/>
    <m/>
    <m/>
    <m/>
    <n v="1"/>
    <s v="基"/>
    <m/>
    <m/>
    <x v="1"/>
    <n v="3307446"/>
    <s v="行政財産"/>
    <m/>
    <m/>
  </r>
  <r>
    <n v="90000038"/>
    <m/>
    <s v="宇城市不知火町小曽部1895-1"/>
    <s v="炉機械室1F"/>
    <s v="環境衛生課"/>
    <x v="1"/>
    <x v="1"/>
    <x v="2"/>
    <s v="龍燈苑 再燃焼却炉(炉設備)　　No.4"/>
    <s v="一括"/>
    <m/>
    <n v="6"/>
    <d v="2011-04-01T00:00:00"/>
    <n v="2011"/>
    <d v="2011-04-01T00:00:00"/>
    <n v="3307447"/>
    <s v="取得原価"/>
    <s v="工事設計書"/>
    <n v="1"/>
    <m/>
    <x v="31"/>
    <m/>
    <n v="0"/>
    <m/>
    <m/>
    <m/>
    <m/>
    <m/>
    <m/>
    <n v="545731"/>
    <m/>
    <m/>
    <m/>
    <m/>
    <m/>
    <n v="545731"/>
    <m/>
    <x v="2"/>
    <s v="OK"/>
    <s v="OK"/>
    <s v="一般会計"/>
    <m/>
    <m/>
    <m/>
    <n v="1"/>
    <s v="基"/>
    <m/>
    <m/>
    <x v="1"/>
    <n v="3307446"/>
    <s v="行政財産"/>
    <m/>
    <m/>
  </r>
  <r>
    <n v="90000039"/>
    <m/>
    <s v="宇城市不知火町小曽部1895-1"/>
    <s v="炉機械室1F"/>
    <s v="環境衛生課"/>
    <x v="1"/>
    <x v="1"/>
    <x v="2"/>
    <s v="龍燈苑 炉内台車(炉設備)　　　No.1"/>
    <s v="一括"/>
    <m/>
    <n v="6"/>
    <d v="2011-04-01T00:00:00"/>
    <n v="2011"/>
    <d v="2011-04-01T00:00:00"/>
    <n v="730639"/>
    <s v="取得原価"/>
    <s v="工事設計書"/>
    <n v="1"/>
    <m/>
    <x v="32"/>
    <m/>
    <n v="0"/>
    <m/>
    <m/>
    <m/>
    <m/>
    <m/>
    <m/>
    <n v="120558"/>
    <m/>
    <m/>
    <m/>
    <m/>
    <m/>
    <n v="120558"/>
    <m/>
    <x v="2"/>
    <s v="OK"/>
    <s v="OK"/>
    <s v="一般会計"/>
    <m/>
    <m/>
    <m/>
    <n v="1"/>
    <s v="基"/>
    <m/>
    <m/>
    <x v="1"/>
    <n v="730638"/>
    <s v="行政財産"/>
    <m/>
    <s v="電動出人方式"/>
  </r>
  <r>
    <n v="90000040"/>
    <m/>
    <s v="宇城市不知火町小曽部1895-1"/>
    <s v="炉機械室1F"/>
    <s v="環境衛生課"/>
    <x v="1"/>
    <x v="1"/>
    <x v="2"/>
    <s v="龍燈苑 炉内台車(炉設備)　　　No.2"/>
    <s v="一括"/>
    <m/>
    <n v="6"/>
    <d v="2011-04-01T00:00:00"/>
    <n v="2011"/>
    <d v="2011-04-01T00:00:00"/>
    <n v="730639"/>
    <s v="取得原価"/>
    <s v="工事設計書"/>
    <n v="1"/>
    <m/>
    <x v="32"/>
    <m/>
    <n v="0"/>
    <m/>
    <m/>
    <m/>
    <m/>
    <m/>
    <m/>
    <n v="120558"/>
    <m/>
    <m/>
    <m/>
    <m/>
    <m/>
    <n v="120558"/>
    <m/>
    <x v="2"/>
    <s v="OK"/>
    <s v="OK"/>
    <s v="一般会計"/>
    <m/>
    <m/>
    <m/>
    <n v="1"/>
    <s v="基"/>
    <m/>
    <m/>
    <x v="1"/>
    <n v="730638"/>
    <s v="行政財産"/>
    <m/>
    <s v="電動出人方式"/>
  </r>
  <r>
    <n v="90000041"/>
    <m/>
    <s v="宇城市不知火町小曽部1895-1"/>
    <s v="炉機械室1F"/>
    <s v="環境衛生課"/>
    <x v="1"/>
    <x v="1"/>
    <x v="2"/>
    <s v="龍燈苑 炉内台車(炉設備)　　　No.3"/>
    <s v="一括"/>
    <m/>
    <n v="6"/>
    <d v="2011-04-01T00:00:00"/>
    <n v="2011"/>
    <d v="2011-04-01T00:00:00"/>
    <n v="730640"/>
    <s v="取得原価"/>
    <s v="工事設計書"/>
    <n v="1"/>
    <m/>
    <x v="33"/>
    <m/>
    <n v="0"/>
    <m/>
    <m/>
    <m/>
    <m/>
    <m/>
    <m/>
    <n v="120559"/>
    <m/>
    <m/>
    <m/>
    <m/>
    <m/>
    <n v="120559"/>
    <m/>
    <x v="2"/>
    <s v="OK"/>
    <s v="OK"/>
    <s v="一般会計"/>
    <m/>
    <m/>
    <m/>
    <n v="1"/>
    <s v="基"/>
    <m/>
    <m/>
    <x v="1"/>
    <n v="730639"/>
    <s v="行政財産"/>
    <m/>
    <s v="電動出人方式"/>
  </r>
  <r>
    <n v="90000042"/>
    <m/>
    <s v="宇城市不知火町小曽部1895-1"/>
    <s v="炉機械室1F"/>
    <s v="環境衛生課"/>
    <x v="1"/>
    <x v="1"/>
    <x v="2"/>
    <s v="龍燈苑 炉内台車(炉設備)　　　No.4"/>
    <s v="一括"/>
    <m/>
    <n v="6"/>
    <d v="2011-04-01T00:00:00"/>
    <n v="2011"/>
    <d v="2011-04-01T00:00:00"/>
    <n v="730640"/>
    <s v="取得原価"/>
    <s v="工事設計書"/>
    <n v="1"/>
    <m/>
    <x v="33"/>
    <m/>
    <n v="0"/>
    <m/>
    <m/>
    <m/>
    <m/>
    <m/>
    <m/>
    <n v="120559"/>
    <m/>
    <m/>
    <m/>
    <m/>
    <m/>
    <n v="120559"/>
    <m/>
    <x v="2"/>
    <s v="OK"/>
    <s v="OK"/>
    <s v="一般会計"/>
    <m/>
    <m/>
    <m/>
    <n v="1"/>
    <s v="基"/>
    <m/>
    <m/>
    <x v="1"/>
    <n v="730639"/>
    <s v="行政財産"/>
    <m/>
    <s v="電動出人方式"/>
  </r>
  <r>
    <n v="90000043"/>
    <m/>
    <s v="宇城市不知火町小曽部1895-1"/>
    <s v="炉機械室1F"/>
    <s v="環境衛生課"/>
    <x v="1"/>
    <x v="1"/>
    <x v="2"/>
    <s v="龍燈苑 主焼却用バーナー(燃焼設備)　No.1"/>
    <s v="一括"/>
    <m/>
    <n v="6"/>
    <d v="2011-04-01T00:00:00"/>
    <n v="2011"/>
    <d v="2011-04-01T00:00:00"/>
    <n v="1217731"/>
    <s v="取得原価"/>
    <s v="工事設計書"/>
    <n v="1"/>
    <m/>
    <x v="34"/>
    <m/>
    <n v="0"/>
    <m/>
    <m/>
    <m/>
    <m/>
    <m/>
    <m/>
    <n v="200925"/>
    <m/>
    <m/>
    <m/>
    <m/>
    <m/>
    <n v="200925"/>
    <m/>
    <x v="2"/>
    <s v="OK"/>
    <s v="OK"/>
    <s v="一般会計"/>
    <m/>
    <m/>
    <m/>
    <n v="1"/>
    <s v="基"/>
    <m/>
    <m/>
    <x v="1"/>
    <n v="1217730"/>
    <s v="行政財産"/>
    <m/>
    <s v="低圧空気噴霧式"/>
  </r>
  <r>
    <n v="90000044"/>
    <m/>
    <s v="宇城市不知火町小曽部1895-1"/>
    <s v="炉機械室1F"/>
    <s v="環境衛生課"/>
    <x v="1"/>
    <x v="1"/>
    <x v="2"/>
    <s v="龍燈苑 主焼却用バーナー(燃焼設備)　No.2"/>
    <s v="一括"/>
    <m/>
    <n v="6"/>
    <d v="2011-04-01T00:00:00"/>
    <n v="2011"/>
    <d v="2011-04-01T00:00:00"/>
    <n v="1217732"/>
    <s v="取得原価"/>
    <s v="工事設計書"/>
    <n v="1"/>
    <m/>
    <x v="35"/>
    <m/>
    <n v="0"/>
    <m/>
    <m/>
    <m/>
    <m/>
    <m/>
    <m/>
    <n v="200926"/>
    <m/>
    <m/>
    <m/>
    <m/>
    <m/>
    <n v="200926"/>
    <m/>
    <x v="2"/>
    <s v="OK"/>
    <s v="OK"/>
    <s v="一般会計"/>
    <m/>
    <m/>
    <m/>
    <n v="1"/>
    <s v="基"/>
    <m/>
    <m/>
    <x v="1"/>
    <n v="1217731"/>
    <s v="行政財産"/>
    <m/>
    <s v="低圧空気噴霧式"/>
  </r>
  <r>
    <n v="90000045"/>
    <m/>
    <s v="宇城市不知火町小曽部1895-1"/>
    <s v="炉機械室1F"/>
    <s v="環境衛生課"/>
    <x v="1"/>
    <x v="1"/>
    <x v="2"/>
    <s v="龍燈苑 主焼却用バーナー(燃焼設備)　No.3"/>
    <s v="一括"/>
    <m/>
    <n v="6"/>
    <d v="2011-04-01T00:00:00"/>
    <n v="2011"/>
    <d v="2011-04-01T00:00:00"/>
    <n v="1217732"/>
    <s v="取得原価"/>
    <s v="工事設計書"/>
    <n v="1"/>
    <m/>
    <x v="35"/>
    <m/>
    <n v="0"/>
    <m/>
    <m/>
    <m/>
    <m/>
    <m/>
    <m/>
    <n v="200926"/>
    <m/>
    <m/>
    <m/>
    <m/>
    <m/>
    <n v="200926"/>
    <m/>
    <x v="2"/>
    <s v="OK"/>
    <s v="OK"/>
    <s v="一般会計"/>
    <m/>
    <m/>
    <m/>
    <n v="1"/>
    <s v="基"/>
    <m/>
    <m/>
    <x v="1"/>
    <n v="1217731"/>
    <s v="行政財産"/>
    <m/>
    <s v="低圧空気噴霧式"/>
  </r>
  <r>
    <n v="90000046"/>
    <m/>
    <s v="宇城市不知火町小曽部1895-1"/>
    <s v="炉機械室1F"/>
    <s v="環境衛生課"/>
    <x v="1"/>
    <x v="1"/>
    <x v="2"/>
    <s v="龍燈苑 主焼却用バーナー(燃焼設備)　No.4"/>
    <s v="一括"/>
    <m/>
    <n v="6"/>
    <d v="2011-04-01T00:00:00"/>
    <n v="2011"/>
    <d v="2011-04-01T00:00:00"/>
    <n v="1217732"/>
    <s v="取得原価"/>
    <s v="工事設計書"/>
    <n v="1"/>
    <m/>
    <x v="35"/>
    <m/>
    <n v="0"/>
    <m/>
    <m/>
    <m/>
    <m/>
    <m/>
    <m/>
    <n v="200926"/>
    <m/>
    <m/>
    <m/>
    <m/>
    <m/>
    <n v="200926"/>
    <m/>
    <x v="2"/>
    <s v="OK"/>
    <s v="OK"/>
    <s v="一般会計"/>
    <m/>
    <m/>
    <m/>
    <n v="1"/>
    <s v="基"/>
    <m/>
    <m/>
    <x v="1"/>
    <n v="1217731"/>
    <s v="行政財産"/>
    <m/>
    <s v="低圧空気噴霧式"/>
  </r>
  <r>
    <n v="90000047"/>
    <m/>
    <s v="宇城市不知火町小曽部1895-1"/>
    <s v="炉機械室1F"/>
    <s v="環境衛生課"/>
    <x v="1"/>
    <x v="1"/>
    <x v="2"/>
    <s v="龍燈苑 再焼却用バーナー(燃焼設備)　No.1"/>
    <s v="一括"/>
    <m/>
    <n v="6"/>
    <d v="2011-04-01T00:00:00"/>
    <n v="2011"/>
    <d v="2011-04-01T00:00:00"/>
    <n v="974185"/>
    <s v="取得原価"/>
    <s v="工事設計書"/>
    <n v="1"/>
    <m/>
    <x v="36"/>
    <m/>
    <n v="0"/>
    <m/>
    <m/>
    <m/>
    <m/>
    <m/>
    <m/>
    <n v="160744"/>
    <m/>
    <m/>
    <m/>
    <m/>
    <m/>
    <n v="160744"/>
    <m/>
    <x v="2"/>
    <s v="OK"/>
    <s v="OK"/>
    <s v="一般会計"/>
    <m/>
    <m/>
    <m/>
    <n v="1"/>
    <s v="基"/>
    <m/>
    <m/>
    <x v="1"/>
    <n v="974184"/>
    <s v="行政財産"/>
    <m/>
    <s v="低圧空気噴霧式"/>
  </r>
  <r>
    <n v="90000048"/>
    <m/>
    <s v="宇城市不知火町小曽部1895-1"/>
    <s v="炉機械室1F"/>
    <s v="環境衛生課"/>
    <x v="1"/>
    <x v="1"/>
    <x v="2"/>
    <s v="龍燈苑 再焼却用バーナー(燃焼設備)　No.2"/>
    <s v="一括"/>
    <m/>
    <n v="6"/>
    <d v="2011-04-01T00:00:00"/>
    <n v="2011"/>
    <d v="2011-04-01T00:00:00"/>
    <n v="974185"/>
    <s v="取得原価"/>
    <s v="工事設計書"/>
    <n v="1"/>
    <m/>
    <x v="36"/>
    <m/>
    <n v="0"/>
    <m/>
    <m/>
    <m/>
    <m/>
    <m/>
    <m/>
    <n v="160744"/>
    <m/>
    <m/>
    <m/>
    <m/>
    <m/>
    <n v="160744"/>
    <m/>
    <x v="2"/>
    <s v="OK"/>
    <s v="OK"/>
    <s v="一般会計"/>
    <m/>
    <m/>
    <m/>
    <n v="1"/>
    <s v="基"/>
    <m/>
    <m/>
    <x v="1"/>
    <n v="974184"/>
    <s v="行政財産"/>
    <m/>
    <s v="低圧空気噴霧式"/>
  </r>
  <r>
    <n v="90000049"/>
    <m/>
    <s v="宇城市不知火町小曽部1895-1"/>
    <s v="炉機械室1F"/>
    <s v="環境衛生課"/>
    <x v="1"/>
    <x v="1"/>
    <x v="2"/>
    <s v="龍燈苑 再焼却用バーナー(燃焼設備)　No.3"/>
    <s v="一括"/>
    <m/>
    <n v="6"/>
    <d v="2011-04-01T00:00:00"/>
    <n v="2011"/>
    <d v="2011-04-01T00:00:00"/>
    <n v="974186"/>
    <s v="取得原価"/>
    <s v="工事設計書"/>
    <n v="1"/>
    <m/>
    <x v="37"/>
    <m/>
    <n v="0"/>
    <m/>
    <m/>
    <m/>
    <m/>
    <m/>
    <m/>
    <n v="160740"/>
    <m/>
    <m/>
    <m/>
    <m/>
    <m/>
    <n v="160740"/>
    <m/>
    <x v="2"/>
    <s v="OK"/>
    <s v="OK"/>
    <s v="一般会計"/>
    <m/>
    <m/>
    <m/>
    <n v="1"/>
    <s v="基"/>
    <m/>
    <m/>
    <x v="1"/>
    <n v="974185"/>
    <s v="行政財産"/>
    <m/>
    <s v="低圧空気噴霧式"/>
  </r>
  <r>
    <n v="90000050"/>
    <m/>
    <s v="宇城市不知火町小曽部1895-1"/>
    <s v="炉機械室1F"/>
    <s v="環境衛生課"/>
    <x v="1"/>
    <x v="1"/>
    <x v="2"/>
    <s v="龍燈苑 再焼却用バーナー(燃焼設備)　No.4"/>
    <s v="一括"/>
    <m/>
    <n v="6"/>
    <d v="2011-04-01T00:00:00"/>
    <n v="2011"/>
    <d v="2011-04-01T00:00:00"/>
    <n v="974186"/>
    <s v="取得原価"/>
    <s v="工事設計書"/>
    <n v="1"/>
    <m/>
    <x v="37"/>
    <m/>
    <n v="0"/>
    <m/>
    <m/>
    <m/>
    <m/>
    <m/>
    <m/>
    <n v="160740"/>
    <m/>
    <m/>
    <m/>
    <m/>
    <m/>
    <n v="160740"/>
    <m/>
    <x v="2"/>
    <s v="OK"/>
    <s v="OK"/>
    <s v="一般会計"/>
    <m/>
    <m/>
    <m/>
    <n v="1"/>
    <s v="基"/>
    <m/>
    <m/>
    <x v="1"/>
    <n v="974185"/>
    <s v="行政財産"/>
    <m/>
    <s v="低圧空気噴霧式"/>
  </r>
  <r>
    <n v="90000051"/>
    <m/>
    <s v="宇城市不知火町小曽部1895-1"/>
    <s v="ポンプ室"/>
    <s v="環境衛生課"/>
    <x v="1"/>
    <x v="1"/>
    <x v="2"/>
    <s v="龍燈苑 燃料供給装置(燃焼設備)　　"/>
    <s v="一括"/>
    <m/>
    <n v="6"/>
    <d v="2011-04-01T00:00:00"/>
    <n v="2011"/>
    <d v="2011-04-01T00:00:00"/>
    <n v="730639"/>
    <s v="取得原価"/>
    <s v="工事設計書"/>
    <n v="1"/>
    <m/>
    <x v="32"/>
    <m/>
    <n v="0"/>
    <m/>
    <m/>
    <m/>
    <m/>
    <m/>
    <m/>
    <n v="120558"/>
    <m/>
    <m/>
    <m/>
    <m/>
    <m/>
    <n v="120558"/>
    <m/>
    <x v="2"/>
    <s v="OK"/>
    <s v="OK"/>
    <s v="一般会計"/>
    <m/>
    <m/>
    <m/>
    <n v="1"/>
    <s v="組"/>
    <m/>
    <m/>
    <x v="1"/>
    <n v="730638"/>
    <s v="行政財産"/>
    <m/>
    <m/>
  </r>
  <r>
    <n v="90000052"/>
    <m/>
    <s v="宇城市不知火町小曽部1895-1"/>
    <s v="炉機械室2F"/>
    <s v="環境衛生課"/>
    <x v="1"/>
    <x v="1"/>
    <x v="2"/>
    <s v="龍燈苑 燃焼空気送風設備(燃焼設備)　No.1"/>
    <s v="一括"/>
    <m/>
    <n v="6"/>
    <d v="2011-04-01T00:00:00"/>
    <n v="2011"/>
    <d v="2011-04-01T00:00:00"/>
    <n v="1156845"/>
    <s v="取得原価"/>
    <s v="工事設計書"/>
    <n v="1"/>
    <m/>
    <x v="38"/>
    <m/>
    <n v="0"/>
    <m/>
    <m/>
    <m/>
    <m/>
    <m/>
    <m/>
    <n v="190879"/>
    <m/>
    <m/>
    <m/>
    <m/>
    <m/>
    <n v="190879"/>
    <m/>
    <x v="2"/>
    <s v="OK"/>
    <s v="OK"/>
    <s v="一般会計"/>
    <m/>
    <m/>
    <m/>
    <n v="1"/>
    <s v="基"/>
    <m/>
    <m/>
    <x v="1"/>
    <n v="1156844"/>
    <s v="行政財産"/>
    <m/>
    <s v="7.5kw"/>
  </r>
  <r>
    <n v="90000053"/>
    <m/>
    <s v="宇城市不知火町小曽部1895-1"/>
    <s v="炉機械室2F"/>
    <s v="環境衛生課"/>
    <x v="1"/>
    <x v="1"/>
    <x v="2"/>
    <s v="龍燈苑 燃焼空気送風設備(燃焼設備)　No.2"/>
    <s v="一括"/>
    <m/>
    <n v="6"/>
    <d v="2011-04-01T00:00:00"/>
    <n v="2011"/>
    <d v="2011-04-01T00:00:00"/>
    <n v="1156845"/>
    <s v="取得原価"/>
    <s v="工事設計書"/>
    <n v="1"/>
    <m/>
    <x v="38"/>
    <m/>
    <n v="0"/>
    <m/>
    <m/>
    <m/>
    <m/>
    <m/>
    <m/>
    <n v="190879"/>
    <m/>
    <m/>
    <m/>
    <m/>
    <m/>
    <n v="190879"/>
    <m/>
    <x v="2"/>
    <s v="OK"/>
    <s v="OK"/>
    <s v="一般会計"/>
    <m/>
    <m/>
    <m/>
    <n v="1"/>
    <s v="基"/>
    <m/>
    <m/>
    <x v="1"/>
    <n v="1156844"/>
    <s v="行政財産"/>
    <m/>
    <s v="7.5kw"/>
  </r>
  <r>
    <n v="90000054"/>
    <m/>
    <s v="宇城市不知火町小曽部1895-1"/>
    <s v="炉機械室2F"/>
    <s v="環境衛生課"/>
    <x v="1"/>
    <x v="1"/>
    <x v="2"/>
    <s v="龍燈苑 冷却用熱交換器(排ガス処理装置)　No.1"/>
    <s v="一括"/>
    <m/>
    <n v="6"/>
    <d v="2011-04-01T00:00:00"/>
    <n v="2011"/>
    <d v="2011-04-01T00:00:00"/>
    <n v="3409649"/>
    <s v="取得原価"/>
    <s v="工事設計書"/>
    <n v="1"/>
    <m/>
    <x v="39"/>
    <m/>
    <n v="0"/>
    <m/>
    <m/>
    <m/>
    <m/>
    <m/>
    <m/>
    <n v="562593"/>
    <m/>
    <m/>
    <m/>
    <m/>
    <m/>
    <n v="562593"/>
    <m/>
    <x v="2"/>
    <s v="OK"/>
    <s v="OK"/>
    <s v="一般会計"/>
    <m/>
    <m/>
    <m/>
    <n v="1"/>
    <s v="基"/>
    <m/>
    <m/>
    <x v="1"/>
    <n v="3409648"/>
    <s v="行政財産"/>
    <m/>
    <s v="熱交換方式"/>
  </r>
  <r>
    <n v="90000055"/>
    <m/>
    <s v="宇城市不知火町小曽部1895-1"/>
    <s v="炉機械室2F"/>
    <s v="環境衛生課"/>
    <x v="1"/>
    <x v="1"/>
    <x v="2"/>
    <s v="龍燈苑 冷却用熱交換器(排ガス処理装置)　No.2"/>
    <s v="一括"/>
    <m/>
    <n v="6"/>
    <d v="2011-04-01T00:00:00"/>
    <n v="2011"/>
    <d v="2011-04-01T00:00:00"/>
    <n v="3409649"/>
    <s v="取得原価"/>
    <s v="工事設計書"/>
    <n v="1"/>
    <m/>
    <x v="39"/>
    <m/>
    <n v="0"/>
    <m/>
    <m/>
    <m/>
    <m/>
    <m/>
    <m/>
    <n v="562593"/>
    <m/>
    <m/>
    <m/>
    <m/>
    <m/>
    <n v="562593"/>
    <m/>
    <x v="2"/>
    <s v="OK"/>
    <s v="OK"/>
    <s v="一般会計"/>
    <m/>
    <m/>
    <m/>
    <n v="1"/>
    <s v="基"/>
    <m/>
    <m/>
    <x v="1"/>
    <n v="3409648"/>
    <s v="行政財産"/>
    <m/>
    <s v="熱交換方式"/>
  </r>
  <r>
    <n v="90000056"/>
    <m/>
    <s v="宇城市不知火町小曽部1895-1"/>
    <s v="炉機械室2F"/>
    <s v="環境衛生課"/>
    <x v="1"/>
    <x v="1"/>
    <x v="2"/>
    <s v="龍燈苑 排ガス冷却ファン(排ガス処理装置)　No.1"/>
    <s v="一括"/>
    <m/>
    <n v="6"/>
    <d v="2011-04-01T00:00:00"/>
    <n v="2011"/>
    <d v="2011-04-01T00:00:00"/>
    <n v="1095958"/>
    <s v="取得原価"/>
    <s v="工事設計書"/>
    <n v="1"/>
    <m/>
    <x v="40"/>
    <m/>
    <n v="0"/>
    <m/>
    <m/>
    <m/>
    <m/>
    <m/>
    <m/>
    <n v="180837"/>
    <m/>
    <m/>
    <m/>
    <m/>
    <m/>
    <n v="180837"/>
    <m/>
    <x v="2"/>
    <s v="OK"/>
    <s v="OK"/>
    <s v="一般会計"/>
    <m/>
    <m/>
    <m/>
    <n v="1"/>
    <s v="基"/>
    <m/>
    <m/>
    <x v="1"/>
    <n v="1095957"/>
    <s v="行政財産"/>
    <m/>
    <s v="ターボンファン"/>
  </r>
  <r>
    <n v="90000057"/>
    <m/>
    <s v="宇城市不知火町小曽部1895-1"/>
    <s v="炉機械室2F"/>
    <s v="環境衛生課"/>
    <x v="1"/>
    <x v="1"/>
    <x v="2"/>
    <s v="龍燈苑 排ガス冷却ファン(排ガス処理装置)　No.2"/>
    <s v="一括"/>
    <m/>
    <n v="6"/>
    <d v="2011-04-01T00:00:00"/>
    <n v="2011"/>
    <d v="2011-04-01T00:00:00"/>
    <n v="1095958"/>
    <s v="取得原価"/>
    <s v="工事設計書"/>
    <n v="1"/>
    <m/>
    <x v="40"/>
    <m/>
    <n v="0"/>
    <m/>
    <m/>
    <m/>
    <m/>
    <m/>
    <m/>
    <n v="180837"/>
    <m/>
    <m/>
    <m/>
    <m/>
    <m/>
    <n v="180837"/>
    <m/>
    <x v="2"/>
    <s v="OK"/>
    <s v="OK"/>
    <s v="一般会計"/>
    <m/>
    <m/>
    <m/>
    <n v="1"/>
    <s v="基"/>
    <m/>
    <m/>
    <x v="1"/>
    <n v="1095957"/>
    <s v="行政財産"/>
    <m/>
    <s v="ターボンファン"/>
  </r>
  <r>
    <n v="90000058"/>
    <m/>
    <s v="宇城市不知火町小曽部1895-1"/>
    <s v="炉機械室2F"/>
    <s v="環境衛生課"/>
    <x v="1"/>
    <x v="1"/>
    <x v="2"/>
    <s v="龍燈苑 除塵設備(排ガス処理装置)　No.1"/>
    <s v="一括"/>
    <m/>
    <n v="6"/>
    <d v="2011-04-01T00:00:00"/>
    <n v="2011"/>
    <d v="2011-04-01T00:00:00"/>
    <n v="7671711"/>
    <s v="取得原価"/>
    <s v="工事設計書"/>
    <n v="1"/>
    <m/>
    <x v="41"/>
    <m/>
    <n v="0"/>
    <m/>
    <m/>
    <m/>
    <m/>
    <m/>
    <m/>
    <n v="1265835"/>
    <m/>
    <m/>
    <m/>
    <m/>
    <m/>
    <n v="1265835"/>
    <m/>
    <x v="2"/>
    <s v="OK"/>
    <s v="OK"/>
    <s v="一般会計"/>
    <m/>
    <m/>
    <m/>
    <n v="1"/>
    <s v="基"/>
    <m/>
    <m/>
    <x v="1"/>
    <n v="7671710"/>
    <s v="行政財産"/>
    <m/>
    <s v="バグフィルター方式"/>
  </r>
  <r>
    <n v="90000059"/>
    <m/>
    <s v="宇城市不知火町小曽部1895-1"/>
    <s v="炉機械室2F"/>
    <s v="環境衛生課"/>
    <x v="1"/>
    <x v="1"/>
    <x v="2"/>
    <s v="龍燈苑 除塵設備(排ガス処理装置)　No.2"/>
    <s v="一括"/>
    <m/>
    <n v="6"/>
    <d v="2011-04-01T00:00:00"/>
    <n v="2011"/>
    <d v="2011-04-01T00:00:00"/>
    <n v="7671710"/>
    <s v="取得原価"/>
    <s v="工事設計書"/>
    <n v="1"/>
    <m/>
    <x v="42"/>
    <m/>
    <n v="0"/>
    <m/>
    <m/>
    <m/>
    <m/>
    <m/>
    <m/>
    <n v="1265834"/>
    <m/>
    <m/>
    <m/>
    <m/>
    <m/>
    <n v="1265834"/>
    <m/>
    <x v="2"/>
    <s v="OK"/>
    <s v="OK"/>
    <s v="一般会計"/>
    <m/>
    <m/>
    <m/>
    <n v="1"/>
    <s v="基"/>
    <m/>
    <m/>
    <x v="1"/>
    <n v="7671709"/>
    <s v="行政財産"/>
    <m/>
    <s v="バグフィルター方式"/>
  </r>
  <r>
    <n v="90000060"/>
    <m/>
    <s v="宇城市不知火町小曽部1895-1"/>
    <m/>
    <s v="環境衛生課"/>
    <x v="1"/>
    <x v="1"/>
    <x v="2"/>
    <s v="龍燈苑 触媒式ダイオキシン類分解除却装置(排ガス処理装置)　No.1"/>
    <s v="一括"/>
    <m/>
    <n v="6"/>
    <d v="2011-04-01T00:00:00"/>
    <n v="2011"/>
    <d v="2011-04-01T00:00:00"/>
    <n v="2679010"/>
    <s v="取得原価"/>
    <s v="工事設計書"/>
    <n v="1"/>
    <m/>
    <x v="43"/>
    <m/>
    <n v="0"/>
    <m/>
    <m/>
    <m/>
    <m/>
    <m/>
    <m/>
    <n v="442039"/>
    <m/>
    <m/>
    <m/>
    <m/>
    <m/>
    <n v="442039"/>
    <m/>
    <x v="2"/>
    <s v="OK"/>
    <s v="OK"/>
    <s v="一般会計"/>
    <m/>
    <m/>
    <m/>
    <n v="1"/>
    <s v="基"/>
    <m/>
    <m/>
    <x v="1"/>
    <n v="2679009"/>
    <s v="行政財産"/>
    <m/>
    <s v="触媒式ダイオキシン類分解除却装置"/>
  </r>
  <r>
    <n v="90000061"/>
    <m/>
    <s v="宇城市不知火町小曽部1895-1"/>
    <m/>
    <s v="環境衛生課"/>
    <x v="1"/>
    <x v="1"/>
    <x v="2"/>
    <s v="龍燈苑 触媒式ダイオキシン類分解除却装置(排ガス処理装置)　No.2"/>
    <s v="一括"/>
    <m/>
    <n v="6"/>
    <d v="2011-04-01T00:00:00"/>
    <n v="2011"/>
    <d v="2011-04-01T00:00:00"/>
    <n v="2679011"/>
    <s v="取得原価"/>
    <s v="工事設計書"/>
    <n v="1"/>
    <m/>
    <x v="44"/>
    <m/>
    <n v="0"/>
    <m/>
    <m/>
    <m/>
    <m/>
    <m/>
    <m/>
    <n v="442040"/>
    <m/>
    <m/>
    <m/>
    <m/>
    <m/>
    <n v="442040"/>
    <m/>
    <x v="2"/>
    <s v="OK"/>
    <s v="OK"/>
    <s v="一般会計"/>
    <m/>
    <m/>
    <m/>
    <n v="1"/>
    <s v="基"/>
    <m/>
    <m/>
    <x v="1"/>
    <n v="2679010"/>
    <s v="行政財産"/>
    <m/>
    <s v="触媒式ダイオキシン類分解除却装置"/>
  </r>
  <r>
    <n v="90000062"/>
    <m/>
    <s v="宇城市不知火町小曽部1895-1"/>
    <s v="炉機械室2"/>
    <s v="環境衛生課"/>
    <x v="1"/>
    <x v="1"/>
    <x v="2"/>
    <s v="龍燈苑 強制排気設備(排気装置)　　No.1"/>
    <s v="一括"/>
    <m/>
    <n v="6"/>
    <d v="2011-04-01T00:00:00"/>
    <n v="2011"/>
    <d v="2011-04-01T00:00:00"/>
    <n v="1522165"/>
    <s v="取得原価"/>
    <s v="工事設計書"/>
    <n v="1"/>
    <m/>
    <x v="45"/>
    <m/>
    <n v="0"/>
    <m/>
    <m/>
    <m/>
    <m/>
    <m/>
    <m/>
    <n v="251159"/>
    <m/>
    <m/>
    <m/>
    <m/>
    <m/>
    <n v="251159"/>
    <m/>
    <x v="2"/>
    <s v="OK"/>
    <s v="OK"/>
    <s v="一般会計"/>
    <m/>
    <m/>
    <m/>
    <n v="1"/>
    <s v="基"/>
    <m/>
    <m/>
    <x v="1"/>
    <n v="1522164"/>
    <s v="行政財産"/>
    <m/>
    <s v="ターボンファン"/>
  </r>
  <r>
    <n v="90000063"/>
    <m/>
    <s v="宇城市不知火町小曽部1895-1"/>
    <s v="炉機械室2"/>
    <s v="環境衛生課"/>
    <x v="1"/>
    <x v="1"/>
    <x v="2"/>
    <s v="龍燈苑 強制排気設備(排気装置)　　No.2"/>
    <s v="一括"/>
    <m/>
    <n v="6"/>
    <d v="2011-04-01T00:00:00"/>
    <n v="2011"/>
    <d v="2011-04-01T00:00:00"/>
    <n v="1522165"/>
    <s v="取得原価"/>
    <s v="工事設計書"/>
    <n v="1"/>
    <m/>
    <x v="45"/>
    <m/>
    <n v="0"/>
    <m/>
    <m/>
    <m/>
    <m/>
    <m/>
    <m/>
    <n v="251159"/>
    <m/>
    <m/>
    <m/>
    <m/>
    <m/>
    <n v="251159"/>
    <m/>
    <x v="2"/>
    <s v="OK"/>
    <s v="OK"/>
    <s v="一般会計"/>
    <m/>
    <m/>
    <m/>
    <n v="1"/>
    <s v="基"/>
    <m/>
    <m/>
    <x v="1"/>
    <n v="1522164"/>
    <s v="行政財産"/>
    <m/>
    <s v="ターボンファン"/>
  </r>
  <r>
    <n v="90000064"/>
    <m/>
    <s v="宇城市不知火町小曽部1895-1"/>
    <s v="炉機械室1F"/>
    <s v="環境衛生課"/>
    <x v="1"/>
    <x v="1"/>
    <x v="2"/>
    <s v="龍燈苑 炉前冷却室(附属設備Ⅰ)　　No.1"/>
    <s v="一括"/>
    <m/>
    <n v="6"/>
    <d v="2011-04-01T00:00:00"/>
    <n v="2011"/>
    <d v="2011-04-01T00:00:00"/>
    <n v="1339506"/>
    <s v="取得原価"/>
    <s v="工事設計書"/>
    <n v="1"/>
    <m/>
    <x v="46"/>
    <m/>
    <n v="0"/>
    <m/>
    <m/>
    <m/>
    <m/>
    <m/>
    <m/>
    <n v="221020"/>
    <m/>
    <m/>
    <m/>
    <m/>
    <m/>
    <n v="221020"/>
    <m/>
    <x v="2"/>
    <s v="OK"/>
    <s v="OK"/>
    <s v="一般会計"/>
    <m/>
    <m/>
    <m/>
    <n v="1"/>
    <s v="基"/>
    <m/>
    <m/>
    <x v="1"/>
    <n v="1339505"/>
    <s v="行政財産"/>
    <m/>
    <s v="個室ボックス型"/>
  </r>
  <r>
    <n v="90000065"/>
    <m/>
    <s v="宇城市不知火町小曽部1895-1"/>
    <s v="炉機械室1F"/>
    <s v="環境衛生課"/>
    <x v="1"/>
    <x v="1"/>
    <x v="2"/>
    <s v="龍燈苑 炉前冷却室(附属設備Ⅰ)　　No.2"/>
    <s v="一括"/>
    <m/>
    <n v="6"/>
    <d v="2011-04-01T00:00:00"/>
    <n v="2011"/>
    <d v="2011-04-01T00:00:00"/>
    <n v="1339505"/>
    <s v="取得原価"/>
    <s v="工事設計書"/>
    <n v="1"/>
    <m/>
    <x v="47"/>
    <m/>
    <n v="0"/>
    <m/>
    <m/>
    <m/>
    <m/>
    <m/>
    <m/>
    <n v="221019"/>
    <m/>
    <m/>
    <m/>
    <m/>
    <m/>
    <n v="221019"/>
    <m/>
    <x v="2"/>
    <s v="OK"/>
    <s v="OK"/>
    <s v="一般会計"/>
    <m/>
    <m/>
    <m/>
    <n v="1"/>
    <s v="基"/>
    <m/>
    <m/>
    <x v="1"/>
    <n v="1339504"/>
    <s v="行政財産"/>
    <m/>
    <s v="個室ボックス型"/>
  </r>
  <r>
    <n v="90000066"/>
    <m/>
    <s v="宇城市不知火町小曽部1895-1"/>
    <s v="炉機械室1F"/>
    <s v="環境衛生課"/>
    <x v="1"/>
    <x v="1"/>
    <x v="2"/>
    <s v="龍燈苑 炉前冷却室(附属設備Ⅰ)　　No.3"/>
    <s v="一括"/>
    <m/>
    <n v="6"/>
    <d v="2011-04-01T00:00:00"/>
    <n v="2011"/>
    <d v="2011-04-01T00:00:00"/>
    <n v="1339505"/>
    <s v="取得原価"/>
    <s v="工事設計書"/>
    <n v="1"/>
    <m/>
    <x v="47"/>
    <m/>
    <n v="0"/>
    <m/>
    <m/>
    <m/>
    <m/>
    <m/>
    <m/>
    <n v="221019"/>
    <m/>
    <m/>
    <m/>
    <m/>
    <m/>
    <n v="221019"/>
    <m/>
    <x v="2"/>
    <s v="OK"/>
    <s v="OK"/>
    <s v="一般会計"/>
    <m/>
    <m/>
    <m/>
    <n v="1"/>
    <s v="基"/>
    <m/>
    <m/>
    <x v="1"/>
    <n v="1339504"/>
    <s v="行政財産"/>
    <m/>
    <s v="個室ボックス型"/>
  </r>
  <r>
    <n v="90000067"/>
    <m/>
    <s v="宇城市不知火町小曽部1895-1"/>
    <s v="炉機械室1F"/>
    <s v="環境衛生課"/>
    <x v="1"/>
    <x v="1"/>
    <x v="2"/>
    <s v="龍燈苑 炉前冷却室(附属設備Ⅰ)　　No.4"/>
    <s v="一括"/>
    <m/>
    <n v="6"/>
    <d v="2011-04-01T00:00:00"/>
    <n v="2011"/>
    <d v="2011-04-01T00:00:00"/>
    <n v="1339505"/>
    <s v="取得原価"/>
    <s v="工事設計書"/>
    <n v="1"/>
    <m/>
    <x v="47"/>
    <m/>
    <n v="0"/>
    <m/>
    <m/>
    <m/>
    <m/>
    <m/>
    <m/>
    <n v="221019"/>
    <m/>
    <m/>
    <m/>
    <m/>
    <m/>
    <n v="221019"/>
    <m/>
    <x v="2"/>
    <s v="OK"/>
    <s v="OK"/>
    <s v="一般会計"/>
    <m/>
    <m/>
    <m/>
    <n v="1"/>
    <s v="基"/>
    <m/>
    <m/>
    <x v="1"/>
    <n v="1339504"/>
    <s v="行政財産"/>
    <m/>
    <s v="個室ボックス型"/>
  </r>
  <r>
    <n v="90000068"/>
    <m/>
    <s v="宇城市不知火町小曽部1895-1"/>
    <s v="炉機械室1F"/>
    <s v="環境衛生課"/>
    <x v="1"/>
    <x v="1"/>
    <x v="2"/>
    <s v="龍燈苑 炉内台車移送設備(附属設備Ⅰ)　　No.1"/>
    <s v="一括"/>
    <m/>
    <n v="6"/>
    <d v="2011-04-01T00:00:00"/>
    <n v="2011"/>
    <d v="2011-04-01T00:00:00"/>
    <n v="1095959"/>
    <s v="取得原価"/>
    <s v="工事設計書"/>
    <n v="1"/>
    <m/>
    <x v="48"/>
    <m/>
    <n v="0"/>
    <m/>
    <m/>
    <m/>
    <m/>
    <m/>
    <m/>
    <n v="180833"/>
    <m/>
    <m/>
    <m/>
    <m/>
    <m/>
    <n v="180833"/>
    <m/>
    <x v="2"/>
    <s v="OK"/>
    <s v="OK"/>
    <s v="一般会計"/>
    <m/>
    <m/>
    <m/>
    <n v="1"/>
    <s v="基"/>
    <m/>
    <m/>
    <x v="1"/>
    <n v="1095958"/>
    <s v="行政財産"/>
    <m/>
    <s v="チェーンプッシャー方式"/>
  </r>
  <r>
    <n v="90000069"/>
    <m/>
    <s v="宇城市不知火町小曽部1895-1"/>
    <s v="炉機械室1F"/>
    <s v="環境衛生課"/>
    <x v="1"/>
    <x v="1"/>
    <x v="2"/>
    <s v="龍燈苑 炉内台車移送設備(附属設備Ⅰ)　　No.2"/>
    <s v="一括"/>
    <m/>
    <n v="6"/>
    <d v="2011-04-01T00:00:00"/>
    <n v="2011"/>
    <d v="2011-04-01T00:00:00"/>
    <n v="1095958"/>
    <s v="取得原価"/>
    <s v="工事設計書"/>
    <n v="1"/>
    <m/>
    <x v="40"/>
    <m/>
    <n v="0"/>
    <m/>
    <m/>
    <m/>
    <m/>
    <m/>
    <m/>
    <n v="180837"/>
    <m/>
    <m/>
    <m/>
    <m/>
    <m/>
    <n v="180837"/>
    <m/>
    <x v="2"/>
    <s v="OK"/>
    <s v="OK"/>
    <s v="一般会計"/>
    <m/>
    <m/>
    <m/>
    <n v="1"/>
    <s v="基"/>
    <m/>
    <m/>
    <x v="1"/>
    <n v="1095957"/>
    <s v="行政財産"/>
    <m/>
    <s v="チェーンプッシャー方式"/>
  </r>
  <r>
    <n v="90000070"/>
    <m/>
    <s v="宇城市不知火町小曽部1895-1"/>
    <s v="炉機械室1F"/>
    <s v="環境衛生課"/>
    <x v="1"/>
    <x v="1"/>
    <x v="2"/>
    <s v="龍燈苑 炉内台車移送設備(附属設備Ⅰ)　　No.3"/>
    <s v="一括"/>
    <m/>
    <n v="6"/>
    <d v="2011-04-01T00:00:00"/>
    <n v="2011"/>
    <d v="2011-04-01T00:00:00"/>
    <n v="1095959"/>
    <s v="取得原価"/>
    <s v="工事設計書"/>
    <n v="1"/>
    <m/>
    <x v="48"/>
    <m/>
    <n v="0"/>
    <m/>
    <m/>
    <m/>
    <m/>
    <m/>
    <m/>
    <n v="180833"/>
    <m/>
    <m/>
    <m/>
    <m/>
    <m/>
    <n v="180833"/>
    <m/>
    <x v="2"/>
    <s v="OK"/>
    <s v="OK"/>
    <s v="一般会計"/>
    <m/>
    <m/>
    <m/>
    <n v="1"/>
    <s v="基"/>
    <m/>
    <m/>
    <x v="1"/>
    <n v="1095958"/>
    <s v="行政財産"/>
    <m/>
    <s v="チェーンプッシャー方式"/>
  </r>
  <r>
    <n v="90000071"/>
    <m/>
    <s v="宇城市不知火町小曽部1895-1"/>
    <s v="炉機械室1F"/>
    <s v="環境衛生課"/>
    <x v="1"/>
    <x v="1"/>
    <x v="2"/>
    <s v="龍燈苑 炉内台車移送設備(附属設備Ⅰ)　　No.4"/>
    <s v="一括"/>
    <m/>
    <n v="6"/>
    <d v="2011-04-01T00:00:00"/>
    <n v="2011"/>
    <d v="2011-04-01T00:00:00"/>
    <n v="1095959"/>
    <s v="取得原価"/>
    <s v="工事設計書"/>
    <n v="1"/>
    <m/>
    <x v="48"/>
    <m/>
    <n v="0"/>
    <m/>
    <m/>
    <m/>
    <m/>
    <m/>
    <m/>
    <n v="180833"/>
    <m/>
    <m/>
    <m/>
    <m/>
    <m/>
    <n v="180833"/>
    <m/>
    <x v="2"/>
    <s v="OK"/>
    <s v="OK"/>
    <s v="一般会計"/>
    <m/>
    <m/>
    <m/>
    <n v="1"/>
    <s v="基"/>
    <m/>
    <m/>
    <x v="1"/>
    <n v="1095958"/>
    <s v="行政財産"/>
    <m/>
    <s v="チェーンプッシャー方式"/>
  </r>
  <r>
    <n v="90000072"/>
    <m/>
    <s v="宇城市不知火町小曽部1895-1"/>
    <s v="残灰室"/>
    <s v="環境衛生課"/>
    <x v="1"/>
    <x v="1"/>
    <x v="2"/>
    <s v="龍燈苑 残灰処理設備(附属設備Ⅰ)　　"/>
    <s v="一括"/>
    <m/>
    <n v="6"/>
    <d v="2011-04-01T00:00:00"/>
    <n v="2011"/>
    <d v="2011-04-01T00:00:00"/>
    <n v="2191916"/>
    <s v="取得原価"/>
    <s v="工事設計書"/>
    <n v="1"/>
    <m/>
    <x v="49"/>
    <m/>
    <n v="0"/>
    <m/>
    <m/>
    <m/>
    <m/>
    <m/>
    <m/>
    <n v="361670"/>
    <m/>
    <m/>
    <m/>
    <m/>
    <m/>
    <n v="361670"/>
    <m/>
    <x v="2"/>
    <s v="OK"/>
    <s v="OK"/>
    <s v="一般会計"/>
    <m/>
    <m/>
    <m/>
    <n v="1"/>
    <s v="式"/>
    <m/>
    <m/>
    <x v="1"/>
    <n v="2191915"/>
    <s v="行政財産"/>
    <m/>
    <s v="バグフィルター方式"/>
  </r>
  <r>
    <n v="90000073"/>
    <m/>
    <s v="宇城市不知火町小曽部1895-1"/>
    <s v="残灰室"/>
    <s v="環境衛生課"/>
    <x v="1"/>
    <x v="1"/>
    <x v="2"/>
    <s v="龍燈苑 集塵処理設備(附属設備Ⅰ)　　"/>
    <s v="一括"/>
    <m/>
    <n v="6"/>
    <d v="2011-04-01T00:00:00"/>
    <n v="2011"/>
    <d v="2011-04-01T00:00:00"/>
    <n v="2070144"/>
    <s v="取得原価"/>
    <s v="工事設計書"/>
    <n v="1"/>
    <m/>
    <x v="50"/>
    <m/>
    <n v="0"/>
    <m/>
    <m/>
    <m/>
    <m/>
    <m/>
    <m/>
    <n v="341573"/>
    <m/>
    <m/>
    <m/>
    <m/>
    <m/>
    <n v="341573"/>
    <m/>
    <x v="2"/>
    <s v="OK"/>
    <s v="OK"/>
    <s v="一般会計"/>
    <m/>
    <m/>
    <m/>
    <n v="1"/>
    <s v="式"/>
    <m/>
    <m/>
    <x v="1"/>
    <n v="2070143"/>
    <s v="行政財産"/>
    <m/>
    <s v="真空吸引式"/>
  </r>
  <r>
    <n v="90000074"/>
    <m/>
    <s v="宇城市不知火町小曽部1895-1"/>
    <s v="炉機械室2F"/>
    <s v="環境衛生課"/>
    <x v="1"/>
    <x v="1"/>
    <x v="2"/>
    <s v="龍燈苑 動力制御盤(電気・計装設備)　　"/>
    <s v="一括"/>
    <m/>
    <n v="6"/>
    <d v="2011-04-01T00:00:00"/>
    <n v="2011"/>
    <d v="2011-04-01T00:00:00"/>
    <n v="3653195"/>
    <s v="取得原価"/>
    <s v="工事設計書"/>
    <n v="1"/>
    <m/>
    <x v="51"/>
    <m/>
    <n v="0"/>
    <m/>
    <m/>
    <m/>
    <m/>
    <m/>
    <m/>
    <n v="602779"/>
    <m/>
    <m/>
    <m/>
    <m/>
    <m/>
    <n v="602779"/>
    <m/>
    <x v="2"/>
    <s v="OK"/>
    <s v="OK"/>
    <s v="一般会計"/>
    <m/>
    <m/>
    <m/>
    <n v="2"/>
    <s v="面"/>
    <m/>
    <m/>
    <x v="1"/>
    <n v="3653194"/>
    <s v="行政財産"/>
    <m/>
    <s v="鋼板製自立閉鎖型"/>
  </r>
  <r>
    <n v="90000075"/>
    <m/>
    <s v="宇城市不知火町小曽部1895-1"/>
    <s v="監視室"/>
    <s v="環境衛生課"/>
    <x v="1"/>
    <x v="1"/>
    <x v="2"/>
    <s v="龍燈苑 中央監視制御盤(電気・計装設備)　"/>
    <s v="一括"/>
    <m/>
    <n v="6"/>
    <d v="2011-04-01T00:00:00"/>
    <n v="2011"/>
    <d v="2011-04-01T00:00:00"/>
    <n v="2435464"/>
    <s v="取得原価"/>
    <s v="工事設計書"/>
    <n v="1"/>
    <m/>
    <x v="52"/>
    <m/>
    <n v="0"/>
    <m/>
    <m/>
    <m/>
    <m/>
    <m/>
    <m/>
    <n v="401853"/>
    <m/>
    <m/>
    <m/>
    <m/>
    <m/>
    <n v="401853"/>
    <m/>
    <x v="2"/>
    <s v="OK"/>
    <s v="OK"/>
    <s v="一般会計"/>
    <m/>
    <m/>
    <m/>
    <n v="1"/>
    <s v="式"/>
    <m/>
    <m/>
    <x v="1"/>
    <n v="2435463"/>
    <s v="行政財産"/>
    <m/>
    <s v="パソコン方式"/>
  </r>
  <r>
    <n v="90000076"/>
    <m/>
    <s v="宇城市不知火町小曽部1895-1"/>
    <s v="炉機械室1F"/>
    <s v="環境衛生課"/>
    <x v="1"/>
    <x v="1"/>
    <x v="2"/>
    <s v="龍燈苑 炉操作盤(電気・計装設備)　　"/>
    <s v="一括"/>
    <m/>
    <n v="6"/>
    <d v="2011-04-01T00:00:00"/>
    <n v="2011"/>
    <d v="2011-04-01T00:00:00"/>
    <n v="7062843"/>
    <s v="取得原価"/>
    <s v="工事設計書"/>
    <n v="1"/>
    <m/>
    <x v="53"/>
    <m/>
    <n v="0"/>
    <m/>
    <m/>
    <m/>
    <m/>
    <m/>
    <m/>
    <n v="1165372"/>
    <m/>
    <m/>
    <m/>
    <m/>
    <m/>
    <n v="1165372"/>
    <m/>
    <x v="2"/>
    <s v="OK"/>
    <s v="OK"/>
    <s v="一般会計"/>
    <m/>
    <m/>
    <m/>
    <n v="4"/>
    <s v="基"/>
    <m/>
    <m/>
    <x v="1"/>
    <n v="7062842"/>
    <s v="行政財産"/>
    <m/>
    <s v="鋼板製自立閉鎖型（炉圧制御装置・冷却前室制御装置含む）"/>
  </r>
  <r>
    <n v="90000077"/>
    <m/>
    <s v="宇城市不知火町小曽部1895-1"/>
    <s v="炉機械室1F"/>
    <s v="環境衛生課"/>
    <x v="1"/>
    <x v="1"/>
    <x v="2"/>
    <s v="龍燈苑 残骨処理設備操作盤(電気・計装設備)　　"/>
    <s v="一括"/>
    <m/>
    <n v="6"/>
    <d v="2011-04-01T00:00:00"/>
    <n v="2011"/>
    <d v="2011-04-01T00:00:00"/>
    <n v="608865"/>
    <s v="取得原価"/>
    <s v="工事設計書"/>
    <n v="1"/>
    <m/>
    <x v="54"/>
    <m/>
    <n v="0"/>
    <m/>
    <m/>
    <m/>
    <m/>
    <m/>
    <m/>
    <n v="100464"/>
    <m/>
    <m/>
    <m/>
    <m/>
    <m/>
    <n v="100464"/>
    <m/>
    <x v="2"/>
    <s v="OK"/>
    <s v="OK"/>
    <s v="一般会計"/>
    <m/>
    <m/>
    <m/>
    <n v="1"/>
    <s v="基"/>
    <m/>
    <m/>
    <x v="1"/>
    <n v="608864"/>
    <s v="行政財産"/>
    <m/>
    <m/>
  </r>
  <r>
    <n v="90000078"/>
    <m/>
    <s v="宇城市不知火町小曽部1895-1"/>
    <s v="炉機械室2F"/>
    <s v="環境衛生課"/>
    <x v="1"/>
    <x v="1"/>
    <x v="2"/>
    <s v="龍燈苑 集塵灰処理設備操作盤(電気・計装設備)　　"/>
    <s v="一括"/>
    <m/>
    <n v="6"/>
    <d v="2011-04-01T00:00:00"/>
    <n v="2011"/>
    <d v="2011-04-01T00:00:00"/>
    <n v="608865"/>
    <s v="取得原価"/>
    <s v="工事設計書"/>
    <n v="1"/>
    <m/>
    <x v="54"/>
    <m/>
    <n v="0"/>
    <m/>
    <m/>
    <m/>
    <m/>
    <m/>
    <m/>
    <n v="100464"/>
    <m/>
    <m/>
    <m/>
    <m/>
    <m/>
    <n v="100464"/>
    <m/>
    <x v="2"/>
    <s v="OK"/>
    <s v="OK"/>
    <s v="一般会計"/>
    <m/>
    <m/>
    <m/>
    <n v="1"/>
    <s v="基"/>
    <m/>
    <m/>
    <x v="1"/>
    <n v="608864"/>
    <s v="行政財産"/>
    <m/>
    <m/>
  </r>
  <r>
    <n v="90000079"/>
    <m/>
    <s v="宇城市不知火町小曽部1895-1"/>
    <s v="炉機械室2F"/>
    <s v="環境衛生課"/>
    <x v="1"/>
    <x v="1"/>
    <x v="2"/>
    <s v="龍燈苑 CO，CO2分析計(電気・計装設備)　　No.1"/>
    <s v="一括"/>
    <m/>
    <n v="6"/>
    <d v="2011-04-01T00:00:00"/>
    <n v="2011"/>
    <d v="2011-04-01T00:00:00"/>
    <n v="1108136"/>
    <s v="取得原価"/>
    <s v="工事設計書"/>
    <n v="1"/>
    <m/>
    <x v="55"/>
    <m/>
    <n v="0"/>
    <m/>
    <m/>
    <m/>
    <m/>
    <m/>
    <m/>
    <n v="182845"/>
    <m/>
    <m/>
    <m/>
    <m/>
    <m/>
    <n v="182845"/>
    <m/>
    <x v="2"/>
    <s v="OK"/>
    <s v="OK"/>
    <s v="一般会計"/>
    <m/>
    <m/>
    <m/>
    <n v="1"/>
    <s v="台"/>
    <m/>
    <m/>
    <x v="1"/>
    <n v="1108135"/>
    <s v="行政財産"/>
    <m/>
    <s v="低電位電解方式"/>
  </r>
  <r>
    <n v="90000080"/>
    <m/>
    <s v="宇城市不知火町小曽部1895-1"/>
    <s v="炉機械室2F"/>
    <s v="環境衛生課"/>
    <x v="1"/>
    <x v="1"/>
    <x v="2"/>
    <s v="龍燈苑 CO，CO2分析計(電気・計装設備)　　No.2"/>
    <s v="一括"/>
    <m/>
    <n v="6"/>
    <d v="2011-04-01T00:00:00"/>
    <n v="2011"/>
    <d v="2011-04-01T00:00:00"/>
    <n v="1108136"/>
    <s v="取得原価"/>
    <s v="工事設計書"/>
    <n v="1"/>
    <m/>
    <x v="55"/>
    <m/>
    <n v="0"/>
    <m/>
    <m/>
    <m/>
    <m/>
    <m/>
    <m/>
    <n v="182845"/>
    <m/>
    <m/>
    <m/>
    <m/>
    <m/>
    <n v="182845"/>
    <m/>
    <x v="2"/>
    <s v="OK"/>
    <s v="OK"/>
    <s v="一般会計"/>
    <m/>
    <m/>
    <m/>
    <n v="1"/>
    <s v="台"/>
    <m/>
    <m/>
    <x v="1"/>
    <n v="1108135"/>
    <s v="行政財産"/>
    <m/>
    <s v="低電位電解方式"/>
  </r>
  <r>
    <n v="90000081"/>
    <m/>
    <s v="宇城市不知火町小曽部1895-1"/>
    <s v="炉機械室1F"/>
    <s v="環境衛生課"/>
    <x v="1"/>
    <x v="1"/>
    <x v="2"/>
    <s v="龍燈苑 再燃出口O2濃度計(電気・計装設備)　　No.1"/>
    <s v="一括"/>
    <m/>
    <n v="6"/>
    <d v="2011-04-01T00:00:00"/>
    <n v="2011"/>
    <d v="2011-04-01T00:00:00"/>
    <n v="681929"/>
    <s v="取得原価"/>
    <s v="工事設計書"/>
    <n v="1"/>
    <m/>
    <x v="56"/>
    <m/>
    <n v="0"/>
    <m/>
    <m/>
    <m/>
    <m/>
    <m/>
    <m/>
    <n v="112518"/>
    <m/>
    <m/>
    <m/>
    <m/>
    <m/>
    <n v="112518"/>
    <m/>
    <x v="2"/>
    <s v="OK"/>
    <s v="OK"/>
    <s v="一般会計"/>
    <m/>
    <m/>
    <m/>
    <n v="1"/>
    <s v="台"/>
    <m/>
    <m/>
    <x v="1"/>
    <n v="681928"/>
    <s v="行政財産"/>
    <m/>
    <s v="ジルコニア式"/>
  </r>
  <r>
    <n v="90000082"/>
    <m/>
    <s v="宇城市不知火町小曽部1895-1"/>
    <s v="炉機械室1F"/>
    <s v="環境衛生課"/>
    <x v="1"/>
    <x v="1"/>
    <x v="2"/>
    <s v="龍燈苑 再燃出口O2濃度計(電気・計装設備)　　No.2"/>
    <s v="一括"/>
    <m/>
    <n v="6"/>
    <d v="2011-04-01T00:00:00"/>
    <n v="2011"/>
    <d v="2011-04-01T00:00:00"/>
    <n v="681930"/>
    <s v="取得原価"/>
    <s v="工事設計書"/>
    <n v="1"/>
    <m/>
    <x v="57"/>
    <m/>
    <n v="0"/>
    <m/>
    <m/>
    <m/>
    <m/>
    <m/>
    <m/>
    <n v="112519"/>
    <m/>
    <m/>
    <m/>
    <m/>
    <m/>
    <n v="112519"/>
    <m/>
    <x v="2"/>
    <s v="OK"/>
    <s v="OK"/>
    <s v="一般会計"/>
    <m/>
    <m/>
    <m/>
    <n v="1"/>
    <s v="台"/>
    <m/>
    <m/>
    <x v="1"/>
    <n v="681929"/>
    <s v="行政財産"/>
    <m/>
    <s v="ジルコニア式"/>
  </r>
  <r>
    <n v="90000083"/>
    <m/>
    <s v="宇城市不知火町小曽部1895-1"/>
    <s v="炉機械室1F"/>
    <s v="環境衛生課"/>
    <x v="1"/>
    <x v="1"/>
    <x v="2"/>
    <s v="龍燈苑 再燃出口O2濃度計(電気・計装設備)　　No.3"/>
    <s v="一括"/>
    <m/>
    <n v="6"/>
    <d v="2011-04-01T00:00:00"/>
    <n v="2011"/>
    <d v="2011-04-01T00:00:00"/>
    <n v="681930"/>
    <s v="取得原価"/>
    <s v="工事設計書"/>
    <n v="1"/>
    <m/>
    <x v="57"/>
    <m/>
    <n v="0"/>
    <m/>
    <m/>
    <m/>
    <m/>
    <m/>
    <m/>
    <n v="112519"/>
    <m/>
    <m/>
    <m/>
    <m/>
    <m/>
    <n v="112519"/>
    <m/>
    <x v="2"/>
    <s v="OK"/>
    <s v="OK"/>
    <s v="一般会計"/>
    <m/>
    <m/>
    <m/>
    <n v="1"/>
    <s v="台"/>
    <m/>
    <m/>
    <x v="1"/>
    <n v="681929"/>
    <s v="行政財産"/>
    <m/>
    <s v="ジルコニア式"/>
  </r>
  <r>
    <n v="90000084"/>
    <m/>
    <s v="宇城市不知火町小曽部1895-1"/>
    <s v="炉機械室1F"/>
    <s v="環境衛生課"/>
    <x v="1"/>
    <x v="1"/>
    <x v="2"/>
    <s v="龍燈苑 再燃出口O2濃度計(電気・計装設備)　　No.4"/>
    <s v="一括"/>
    <m/>
    <n v="6"/>
    <d v="2011-04-01T00:00:00"/>
    <n v="2011"/>
    <d v="2011-04-01T00:00:00"/>
    <n v="681930"/>
    <s v="取得原価"/>
    <s v="工事設計書"/>
    <n v="1"/>
    <m/>
    <x v="57"/>
    <m/>
    <n v="0"/>
    <m/>
    <m/>
    <m/>
    <m/>
    <m/>
    <m/>
    <n v="112519"/>
    <m/>
    <m/>
    <m/>
    <m/>
    <m/>
    <n v="112519"/>
    <m/>
    <x v="2"/>
    <s v="OK"/>
    <s v="OK"/>
    <s v="一般会計"/>
    <m/>
    <m/>
    <m/>
    <n v="1"/>
    <s v="台"/>
    <m/>
    <m/>
    <x v="1"/>
    <n v="681929"/>
    <s v="行政財産"/>
    <m/>
    <s v="ジルコニア式"/>
  </r>
  <r>
    <n v="90000085"/>
    <m/>
    <s v="宇城市不知火町小曽部1895-1"/>
    <s v="監視室"/>
    <s v="環境衛生課"/>
    <x v="1"/>
    <x v="1"/>
    <x v="2"/>
    <s v="龍燈苑 排ガス監視モニター設備(電気・計装設備)　"/>
    <s v="一括"/>
    <m/>
    <n v="6"/>
    <d v="2011-04-01T00:00:00"/>
    <n v="2011"/>
    <d v="2011-04-01T00:00:00"/>
    <n v="852411"/>
    <s v="取得原価"/>
    <s v="工事設計書"/>
    <n v="1"/>
    <m/>
    <x v="58"/>
    <m/>
    <n v="0"/>
    <m/>
    <m/>
    <m/>
    <m/>
    <m/>
    <m/>
    <n v="140650"/>
    <m/>
    <m/>
    <m/>
    <m/>
    <m/>
    <n v="140650"/>
    <m/>
    <x v="2"/>
    <s v="OK"/>
    <s v="OK"/>
    <s v="一般会計"/>
    <m/>
    <m/>
    <m/>
    <n v="1"/>
    <s v="式"/>
    <m/>
    <m/>
    <x v="1"/>
    <n v="852410"/>
    <s v="行政財産"/>
    <m/>
    <s v="液晶モニター，切替式"/>
  </r>
  <r>
    <n v="90000086"/>
    <m/>
    <s v="宇城市不知火町小曽部1895-1"/>
    <m/>
    <s v="環境衛生課"/>
    <x v="1"/>
    <x v="1"/>
    <x v="2"/>
    <s v="龍燈苑 その他計装設備(電気・計装設備)"/>
    <s v="一括"/>
    <m/>
    <n v="6"/>
    <d v="2011-04-01T00:00:00"/>
    <n v="2011"/>
    <d v="2011-04-01T00:00:00"/>
    <n v="15298784"/>
    <s v="取得原価"/>
    <s v="工事設計書"/>
    <n v="1"/>
    <m/>
    <x v="59"/>
    <m/>
    <n v="0"/>
    <m/>
    <m/>
    <m/>
    <m/>
    <m/>
    <m/>
    <n v="2524303"/>
    <m/>
    <m/>
    <m/>
    <m/>
    <m/>
    <n v="2524303"/>
    <m/>
    <x v="2"/>
    <s v="OK"/>
    <s v="OK"/>
    <s v="一般会計"/>
    <m/>
    <m/>
    <m/>
    <n v="1"/>
    <s v="式"/>
    <m/>
    <m/>
    <x v="1"/>
    <n v="15298783"/>
    <s v="行政財産"/>
    <m/>
    <m/>
  </r>
  <r>
    <n v="90000087"/>
    <m/>
    <s v="宇城市不知火町小曽部1895-1"/>
    <m/>
    <s v="環境衛生課"/>
    <x v="1"/>
    <x v="1"/>
    <x v="2"/>
    <s v="火葬炉予備台車"/>
    <s v="一括"/>
    <m/>
    <n v="6"/>
    <d v="2013-02-25T00:00:00"/>
    <n v="2012"/>
    <d v="2013-02-25T00:00:00"/>
    <n v="1113000"/>
    <s v="取得原価"/>
    <s v="備品台帳"/>
    <n v="1"/>
    <m/>
    <x v="60"/>
    <m/>
    <n v="0"/>
    <m/>
    <m/>
    <m/>
    <m/>
    <m/>
    <m/>
    <n v="185871"/>
    <m/>
    <m/>
    <m/>
    <m/>
    <m/>
    <n v="185871"/>
    <m/>
    <x v="28"/>
    <s v="OK"/>
    <s v="OK"/>
    <s v="一般会計"/>
    <m/>
    <m/>
    <m/>
    <n v="1"/>
    <s v="台"/>
    <m/>
    <m/>
    <x v="1"/>
    <n v="929355"/>
    <s v="行政財産"/>
    <m/>
    <m/>
  </r>
  <r>
    <n v="90000088"/>
    <m/>
    <s v="宇城市不知火町小曽部1895-1"/>
    <m/>
    <s v="環境衛生課"/>
    <x v="1"/>
    <x v="1"/>
    <x v="2"/>
    <s v="龍燈苑 棺運搬車　No.1"/>
    <s v="一括"/>
    <m/>
    <n v="6"/>
    <d v="2011-04-01T00:00:00"/>
    <n v="2011"/>
    <d v="2011-04-01T00:00:00"/>
    <n v="1583051"/>
    <s v="取得原価"/>
    <s v="工事設計書"/>
    <n v="1"/>
    <m/>
    <x v="61"/>
    <m/>
    <n v="0"/>
    <m/>
    <m/>
    <m/>
    <m/>
    <m/>
    <m/>
    <n v="261205"/>
    <m/>
    <m/>
    <m/>
    <m/>
    <m/>
    <n v="261205"/>
    <m/>
    <x v="2"/>
    <s v="OK"/>
    <s v="OK"/>
    <s v="一般会計"/>
    <m/>
    <m/>
    <m/>
    <n v="1"/>
    <s v="台"/>
    <m/>
    <m/>
    <x v="1"/>
    <n v="1583050"/>
    <s v="行政財産"/>
    <m/>
    <s v="電動走行式"/>
  </r>
  <r>
    <n v="90000089"/>
    <m/>
    <s v="宇城市不知火町小曽部1895-1"/>
    <m/>
    <s v="環境衛生課"/>
    <x v="1"/>
    <x v="1"/>
    <x v="2"/>
    <s v="龍燈苑 棺運搬車　No.2"/>
    <s v="一括"/>
    <m/>
    <n v="6"/>
    <d v="2011-04-01T00:00:00"/>
    <n v="2011"/>
    <d v="2011-04-01T00:00:00"/>
    <n v="1583050"/>
    <s v="取得原価"/>
    <s v="工事設計書"/>
    <n v="1"/>
    <m/>
    <x v="62"/>
    <m/>
    <n v="0"/>
    <m/>
    <m/>
    <m/>
    <m/>
    <m/>
    <m/>
    <n v="261204"/>
    <m/>
    <m/>
    <m/>
    <m/>
    <m/>
    <n v="261204"/>
    <m/>
    <x v="2"/>
    <s v="OK"/>
    <s v="OK"/>
    <s v="一般会計"/>
    <m/>
    <m/>
    <m/>
    <n v="1"/>
    <s v="台"/>
    <m/>
    <m/>
    <x v="1"/>
    <n v="1583049"/>
    <s v="行政財産"/>
    <m/>
    <s v="電動走行式"/>
  </r>
  <r>
    <n v="90000090"/>
    <m/>
    <s v="宇城市不知火町小曽部1895-1"/>
    <m/>
    <s v="環境衛生課"/>
    <x v="1"/>
    <x v="1"/>
    <x v="2"/>
    <s v="龍燈苑 炉内台車運搬車　No.1"/>
    <s v="一括"/>
    <m/>
    <n v="6"/>
    <d v="2011-04-01T00:00:00"/>
    <n v="2011"/>
    <d v="2011-04-01T00:00:00"/>
    <n v="1461278"/>
    <s v="取得原価"/>
    <s v="工事設計書"/>
    <n v="1"/>
    <m/>
    <x v="63"/>
    <m/>
    <n v="0"/>
    <m/>
    <m/>
    <m/>
    <m/>
    <m/>
    <m/>
    <n v="241112"/>
    <m/>
    <m/>
    <m/>
    <m/>
    <m/>
    <n v="241112"/>
    <m/>
    <x v="2"/>
    <s v="OK"/>
    <s v="OK"/>
    <s v="一般会計"/>
    <m/>
    <m/>
    <m/>
    <n v="1"/>
    <s v="台"/>
    <m/>
    <m/>
    <x v="1"/>
    <n v="1461277"/>
    <s v="行政財産"/>
    <m/>
    <s v="電動走行式"/>
  </r>
  <r>
    <n v="90000091"/>
    <m/>
    <s v="宇城市不知火町小曽部1895-1"/>
    <m/>
    <s v="環境衛生課"/>
    <x v="1"/>
    <x v="1"/>
    <x v="2"/>
    <s v="龍燈苑 炉内台車運搬車　No.2"/>
    <s v="一括"/>
    <m/>
    <n v="6"/>
    <d v="2011-04-01T00:00:00"/>
    <n v="2011"/>
    <d v="2011-04-01T00:00:00"/>
    <n v="1461279"/>
    <s v="取得原価"/>
    <s v="工事設計書"/>
    <n v="1"/>
    <m/>
    <x v="64"/>
    <m/>
    <n v="0"/>
    <m/>
    <m/>
    <m/>
    <m/>
    <m/>
    <m/>
    <n v="241113"/>
    <m/>
    <m/>
    <m/>
    <m/>
    <m/>
    <n v="241113"/>
    <m/>
    <x v="2"/>
    <s v="OK"/>
    <s v="OK"/>
    <s v="一般会計"/>
    <m/>
    <m/>
    <m/>
    <n v="1"/>
    <s v="台"/>
    <m/>
    <m/>
    <x v="1"/>
    <n v="1461278"/>
    <s v="行政財産"/>
    <m/>
    <s v="電動走行式"/>
  </r>
  <r>
    <n v="90000092"/>
    <m/>
    <s v="宇城市不知火町小曽部1895-1"/>
    <m/>
    <s v="環境衛生課"/>
    <x v="1"/>
    <x v="1"/>
    <x v="2"/>
    <s v="龍燈苑 遺体保冷庫"/>
    <s v="一括"/>
    <m/>
    <n v="6"/>
    <d v="2011-04-01T00:00:00"/>
    <n v="2011"/>
    <d v="2011-04-01T00:00:00"/>
    <n v="1662205"/>
    <s v="取得原価"/>
    <s v="工事設計書"/>
    <n v="1"/>
    <m/>
    <x v="65"/>
    <m/>
    <n v="0"/>
    <m/>
    <m/>
    <m/>
    <m/>
    <m/>
    <m/>
    <n v="274264"/>
    <m/>
    <m/>
    <m/>
    <m/>
    <m/>
    <n v="274264"/>
    <m/>
    <x v="2"/>
    <s v="OK"/>
    <s v="OK"/>
    <s v="一般会計"/>
    <m/>
    <m/>
    <m/>
    <n v="1"/>
    <s v="台"/>
    <m/>
    <m/>
    <x v="1"/>
    <n v="1662204"/>
    <s v="行政財産"/>
    <m/>
    <s v="冷蔵式"/>
  </r>
  <r>
    <n v="1"/>
    <m/>
    <s v="下益城郡美里町堅志田366"/>
    <m/>
    <s v="環境衛生課"/>
    <x v="2"/>
    <x v="1"/>
    <x v="2"/>
    <s v="軽自動車　DA64V-362629　熊本480け3925　"/>
    <s v="一括"/>
    <m/>
    <n v="2"/>
    <d v="2017-03-31T00:00:00"/>
    <n v="2016"/>
    <d v="2017-03-31T00:00:00"/>
    <n v="1"/>
    <s v="期末簿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n v="0"/>
    <n v="1"/>
    <s v="台"/>
    <m/>
    <m/>
    <x v="1"/>
    <n v="0"/>
    <s v="行政財産"/>
    <m/>
    <s v="H28年度に龍燈苑から寂静の里へ無償所管換1台増"/>
  </r>
  <r>
    <n v="2"/>
    <m/>
    <s v="宇城市不知火町小曽部1779-1"/>
    <m/>
    <s v="環境衛生課"/>
    <x v="1"/>
    <x v="1"/>
    <x v="2"/>
    <s v="ブラインド設置工事"/>
    <s v="一括"/>
    <m/>
    <n v="3"/>
    <d v="2017-03-31T00:00:00"/>
    <n v="2016"/>
    <d v="2017-03-31T00:00:00"/>
    <n v="432000"/>
    <s v="取得原価"/>
    <s v="契約書等"/>
    <n v="1"/>
    <m/>
    <x v="66"/>
    <m/>
    <n v="0"/>
    <m/>
    <m/>
    <m/>
    <m/>
    <m/>
    <m/>
    <n v="144288"/>
    <m/>
    <m/>
    <m/>
    <m/>
    <m/>
    <n v="144288"/>
    <m/>
    <x v="29"/>
    <s v="OK"/>
    <s v="OK"/>
    <s v="一般会計"/>
    <s v="30-04020101"/>
    <m/>
    <n v="0"/>
    <n v="1"/>
    <s v="式"/>
    <m/>
    <m/>
    <x v="1"/>
    <n v="144288"/>
    <s v="行政財産"/>
    <m/>
    <m/>
  </r>
  <r>
    <n v="90000094"/>
    <m/>
    <s v="宇城市不知火町小曽部1895-1"/>
    <m/>
    <s v="環境衛生課"/>
    <x v="1"/>
    <x v="0"/>
    <x v="3"/>
    <s v="宇城市不知火町小曽部1895-1"/>
    <s v="一括"/>
    <m/>
    <n v="0"/>
    <d v="1976-07-01T00:00:00"/>
    <n v="1976"/>
    <d v="1976-07-01T00:00:00"/>
    <n v="52908779"/>
    <s v="再調達原価"/>
    <s v="土地台帳_x000a_（平成25年5月2日時点評価）"/>
    <n v="1"/>
    <m/>
    <x v="67"/>
    <m/>
    <n v="0"/>
    <m/>
    <m/>
    <m/>
    <m/>
    <m/>
    <m/>
    <n v="0"/>
    <m/>
    <m/>
    <m/>
    <m/>
    <m/>
    <n v="0"/>
    <m/>
    <x v="30"/>
    <s v="OK"/>
    <s v="OK"/>
    <s v="一般会計"/>
    <m/>
    <m/>
    <m/>
    <n v="12691"/>
    <s v="㎡"/>
    <m/>
    <s v="宅地"/>
    <x v="1"/>
    <n v="0"/>
    <s v="行政財産"/>
    <n v="21001"/>
    <s v="龍燈苑"/>
  </r>
  <r>
    <n v="90000095"/>
    <m/>
    <s v="宇城市不知火町小曽部1928"/>
    <m/>
    <s v="環境衛生課"/>
    <x v="1"/>
    <x v="0"/>
    <x v="3"/>
    <s v="宇城市不知火町小曽部1928"/>
    <s v="一括"/>
    <m/>
    <n v="0"/>
    <d v="1976-07-01T00:00:00"/>
    <n v="1976"/>
    <d v="1976-07-01T00:00:00"/>
    <n v="1826022"/>
    <s v="再調達原価"/>
    <s v="土地台帳_x000a_（平成25年5月2日時点評価）"/>
    <n v="1"/>
    <m/>
    <x v="68"/>
    <m/>
    <n v="0"/>
    <m/>
    <m/>
    <m/>
    <m/>
    <m/>
    <m/>
    <n v="0"/>
    <m/>
    <m/>
    <m/>
    <m/>
    <m/>
    <n v="0"/>
    <m/>
    <x v="31"/>
    <s v="OK"/>
    <s v="OK"/>
    <s v="一般会計"/>
    <m/>
    <m/>
    <m/>
    <n v="438"/>
    <s v="㎡"/>
    <m/>
    <s v="宅地"/>
    <x v="1"/>
    <n v="0"/>
    <s v="行政財産"/>
    <n v="21002"/>
    <s v="龍燈苑"/>
  </r>
  <r>
    <n v="90000096"/>
    <m/>
    <s v="宇城市不知火町小曽部1929"/>
    <m/>
    <s v="環境衛生課"/>
    <x v="1"/>
    <x v="0"/>
    <x v="3"/>
    <s v="宇城市不知火町小曽部1929"/>
    <s v="一括"/>
    <m/>
    <n v="0"/>
    <d v="1976-07-01T00:00:00"/>
    <n v="1976"/>
    <d v="1976-07-01T00:00:00"/>
    <n v="2126190"/>
    <s v="再調達原価"/>
    <s v="土地台帳_x000a_（平成25年5月2日時点評価）"/>
    <n v="1"/>
    <m/>
    <x v="69"/>
    <m/>
    <n v="0"/>
    <m/>
    <m/>
    <m/>
    <m/>
    <m/>
    <m/>
    <n v="0"/>
    <m/>
    <m/>
    <m/>
    <m/>
    <m/>
    <n v="0"/>
    <m/>
    <x v="32"/>
    <s v="OK"/>
    <s v="OK"/>
    <s v="一般会計"/>
    <m/>
    <m/>
    <m/>
    <n v="510"/>
    <s v="㎡"/>
    <m/>
    <s v="宅地"/>
    <x v="1"/>
    <n v="0"/>
    <s v="行政財産"/>
    <n v="21003"/>
    <s v="龍燈苑"/>
  </r>
  <r>
    <n v="90000097"/>
    <m/>
    <s v="宇城市不知火町小曽部1934"/>
    <m/>
    <s v="環境衛生課"/>
    <x v="1"/>
    <x v="0"/>
    <x v="3"/>
    <s v="宇城市不知火町小曽部1934"/>
    <s v="一括"/>
    <m/>
    <n v="0"/>
    <d v="1976-07-01T00:00:00"/>
    <n v="1976"/>
    <d v="1976-07-01T00:00:00"/>
    <n v="2488893"/>
    <s v="再調達原価"/>
    <s v="土地台帳_x000a_（平成25年5月2日時点評価）"/>
    <n v="1"/>
    <m/>
    <x v="70"/>
    <m/>
    <n v="0"/>
    <m/>
    <m/>
    <m/>
    <m/>
    <m/>
    <m/>
    <n v="0"/>
    <m/>
    <m/>
    <m/>
    <m/>
    <m/>
    <n v="0"/>
    <m/>
    <x v="33"/>
    <s v="OK"/>
    <s v="OK"/>
    <s v="一般会計"/>
    <m/>
    <m/>
    <m/>
    <n v="597"/>
    <s v="㎡"/>
    <m/>
    <s v="宅地"/>
    <x v="1"/>
    <n v="0"/>
    <s v="行政財産"/>
    <n v="21004"/>
    <s v="龍燈苑"/>
  </r>
  <r>
    <n v="90000098"/>
    <m/>
    <s v="宇城市不知火町小曽部1887-2"/>
    <m/>
    <s v="環境衛生課"/>
    <x v="1"/>
    <x v="0"/>
    <x v="3"/>
    <s v="宇城市不知火町小曽部1887-2"/>
    <s v="一括"/>
    <m/>
    <n v="0"/>
    <d v="1976-07-01T00:00:00"/>
    <n v="1976"/>
    <d v="1976-07-01T00:00:00"/>
    <n v="2030303"/>
    <s v="再調達原価"/>
    <s v="土地台帳_x000a_（平成25年5月2日時点評価）"/>
    <n v="1"/>
    <m/>
    <x v="71"/>
    <m/>
    <n v="0"/>
    <m/>
    <m/>
    <m/>
    <m/>
    <m/>
    <m/>
    <n v="0"/>
    <m/>
    <m/>
    <m/>
    <m/>
    <m/>
    <n v="0"/>
    <m/>
    <x v="34"/>
    <s v="OK"/>
    <s v="OK"/>
    <s v="一般会計"/>
    <m/>
    <m/>
    <m/>
    <n v="487"/>
    <s v="㎡"/>
    <m/>
    <s v="宅地"/>
    <x v="1"/>
    <n v="0"/>
    <s v="行政財産"/>
    <n v="21005"/>
    <s v="龍燈苑"/>
  </r>
  <r>
    <n v="90000099"/>
    <m/>
    <s v="宇城市不知火町小曽部1779-1"/>
    <m/>
    <s v="環境衛生課"/>
    <x v="1"/>
    <x v="0"/>
    <x v="3"/>
    <s v="宇城市不知火町小曽部1779-1"/>
    <s v="一括"/>
    <m/>
    <n v="0"/>
    <d v="1976-07-01T00:00:00"/>
    <n v="1976"/>
    <d v="1976-07-01T00:00:00"/>
    <n v="707931"/>
    <s v="再調達原価"/>
    <s v="土地台帳_x000a_（平成25年5月2日時点評価）"/>
    <n v="1"/>
    <m/>
    <x v="72"/>
    <m/>
    <n v="0"/>
    <m/>
    <m/>
    <m/>
    <m/>
    <m/>
    <m/>
    <n v="0"/>
    <m/>
    <m/>
    <m/>
    <m/>
    <m/>
    <n v="0"/>
    <m/>
    <x v="35"/>
    <s v="OK"/>
    <s v="OK"/>
    <s v="一般会計"/>
    <m/>
    <m/>
    <m/>
    <n v="1071"/>
    <s v="㎡"/>
    <m/>
    <s v="宅地"/>
    <x v="1"/>
    <n v="0"/>
    <s v="行政財産"/>
    <n v="21006"/>
    <s v="龍燈苑"/>
  </r>
  <r>
    <n v="90000100"/>
    <m/>
    <s v="下益城郡美里町堅志田366"/>
    <m/>
    <s v="環境衛生課"/>
    <x v="2"/>
    <x v="0"/>
    <x v="0"/>
    <s v="寂静の里 火葬場棟"/>
    <s v="一括"/>
    <s v="鉄筋コンクリート造"/>
    <n v="50"/>
    <d v="1995-07-01T00:00:00"/>
    <n v="1995"/>
    <d v="1995-07-01T00:00:00"/>
    <n v="318177794"/>
    <s v="取得原価"/>
    <s v="工事設計書"/>
    <n v="1"/>
    <m/>
    <x v="73"/>
    <m/>
    <n v="0"/>
    <m/>
    <m/>
    <m/>
    <m/>
    <m/>
    <m/>
    <n v="6363555"/>
    <m/>
    <m/>
    <m/>
    <m/>
    <m/>
    <n v="6363555"/>
    <m/>
    <x v="36"/>
    <s v="OK"/>
    <s v="OK"/>
    <s v="一般会計"/>
    <m/>
    <m/>
    <m/>
    <n v="1172.77"/>
    <s v="㎡"/>
    <n v="2"/>
    <m/>
    <x v="1"/>
    <n v="139998210"/>
    <s v="行政財産"/>
    <n v="32001"/>
    <s v="宇城市・城南町・美里町の財産"/>
  </r>
  <r>
    <n v="90000101"/>
    <m/>
    <s v="下益城郡美里町堅志田366"/>
    <m/>
    <s v="環境衛生課"/>
    <x v="2"/>
    <x v="0"/>
    <x v="0"/>
    <s v="寂静の里 ポンプ室"/>
    <s v="一括"/>
    <s v="コンクリートブロック造"/>
    <n v="34"/>
    <d v="1995-07-01T00:00:00"/>
    <n v="1995"/>
    <d v="1995-07-01T00:00:00"/>
    <n v="9488431"/>
    <s v="取得原価"/>
    <s v="工事設計書"/>
    <n v="1"/>
    <m/>
    <x v="74"/>
    <m/>
    <n v="0"/>
    <m/>
    <m/>
    <m/>
    <m/>
    <m/>
    <m/>
    <n v="284652"/>
    <m/>
    <m/>
    <m/>
    <m/>
    <m/>
    <n v="284652"/>
    <m/>
    <x v="37"/>
    <s v="OK"/>
    <s v="OK"/>
    <s v="一般会計"/>
    <m/>
    <m/>
    <m/>
    <n v="6.18"/>
    <s v="㎡"/>
    <n v="1"/>
    <m/>
    <x v="1"/>
    <n v="6262344"/>
    <s v="行政財産"/>
    <m/>
    <m/>
  </r>
  <r>
    <n v="90000102"/>
    <m/>
    <s v="下益城郡美里町堅志田361-1"/>
    <m/>
    <s v="環境衛生課"/>
    <x v="2"/>
    <x v="0"/>
    <x v="0"/>
    <s v="寂静の里 事務所"/>
    <s v="一括"/>
    <s v="木造"/>
    <n v="24"/>
    <d v="1999-01-01T00:00:00"/>
    <n v="1998"/>
    <d v="1999-01-01T00:00:00"/>
    <n v="4500000"/>
    <s v="取得原価"/>
    <s v="建物台帳"/>
    <n v="1"/>
    <m/>
    <x v="75"/>
    <m/>
    <n v="0"/>
    <m/>
    <m/>
    <m/>
    <m/>
    <m/>
    <m/>
    <n v="189000"/>
    <m/>
    <m/>
    <m/>
    <m/>
    <m/>
    <n v="189000"/>
    <m/>
    <x v="38"/>
    <s v="OK"/>
    <s v="OK"/>
    <s v="一般会計"/>
    <m/>
    <m/>
    <m/>
    <n v="33.119999999999997"/>
    <s v="㎡"/>
    <n v="1"/>
    <m/>
    <x v="1"/>
    <n v="3591000"/>
    <s v="行政財産"/>
    <n v="32002"/>
    <s v="宇城市・城南町・美里町の財産"/>
  </r>
  <r>
    <n v="90000103"/>
    <m/>
    <s v="下益城郡美里町堅志田366"/>
    <m/>
    <s v="環境衛生課"/>
    <x v="2"/>
    <x v="0"/>
    <x v="0"/>
    <s v="寂静の里 公用車々庫"/>
    <s v="一括"/>
    <s v="鉄骨造"/>
    <n v="31"/>
    <d v="1995-09-20T00:00:00"/>
    <n v="1995"/>
    <d v="1995-09-20T00:00:00"/>
    <n v="1987900"/>
    <s v="取得原価"/>
    <s v="竣工検査任命伺"/>
    <n v="1"/>
    <m/>
    <x v="76"/>
    <m/>
    <n v="0"/>
    <m/>
    <m/>
    <m/>
    <m/>
    <m/>
    <m/>
    <n v="65600"/>
    <m/>
    <m/>
    <m/>
    <m/>
    <m/>
    <n v="65600"/>
    <m/>
    <x v="39"/>
    <s v="OK"/>
    <s v="OK"/>
    <s v="一般会計"/>
    <m/>
    <m/>
    <m/>
    <n v="48"/>
    <s v="㎡"/>
    <n v="1"/>
    <m/>
    <x v="1"/>
    <n v="1443200"/>
    <s v="行政財産"/>
    <n v="32003"/>
    <s v="宇城市・城南町・美里町の財産"/>
  </r>
  <r>
    <n v="90000104"/>
    <m/>
    <s v="下益城郡美里町堅志田366"/>
    <m/>
    <s v="環境衛生課"/>
    <x v="2"/>
    <x v="0"/>
    <x v="0"/>
    <s v="寂静の里 火葬場棟(電気設備)"/>
    <s v="一括"/>
    <m/>
    <n v="15"/>
    <d v="1995-07-01T00:00:00"/>
    <n v="1995"/>
    <d v="1995-07-01T00:00:00"/>
    <n v="87153243"/>
    <s v="取得原価"/>
    <s v="火葬場建設概要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7153242"/>
    <s v="行政財産"/>
    <m/>
    <m/>
  </r>
  <r>
    <n v="90000105"/>
    <m/>
    <s v="下益城郡美里町堅志田366"/>
    <m/>
    <s v="環境衛生課"/>
    <x v="2"/>
    <x v="0"/>
    <x v="0"/>
    <s v="寂静の里 火葬場棟(冷房設備)"/>
    <s v="一括"/>
    <m/>
    <n v="15"/>
    <d v="1995-07-01T00:00:00"/>
    <n v="1995"/>
    <d v="1995-07-01T00:00:00"/>
    <n v="32396284"/>
    <s v="取得原価"/>
    <s v="火葬場建設概要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2396283"/>
    <s v="行政財産"/>
    <m/>
    <m/>
  </r>
  <r>
    <n v="90000106"/>
    <m/>
    <s v="下益城郡美里町堅志田366"/>
    <m/>
    <s v="環境衛生課"/>
    <x v="2"/>
    <x v="0"/>
    <x v="0"/>
    <s v="寂静の里 火葬場棟(給排水設備)"/>
    <s v="一括"/>
    <m/>
    <n v="15"/>
    <d v="1995-07-01T00:00:00"/>
    <n v="1995"/>
    <d v="1995-07-01T00:00:00"/>
    <n v="23568703"/>
    <s v="取得原価"/>
    <s v="火葬場建設概要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3568702"/>
    <s v="行政財産"/>
    <m/>
    <m/>
  </r>
  <r>
    <n v="90000107"/>
    <m/>
    <s v="下益城郡美里町堅志田366"/>
    <s v="作業室2F"/>
    <s v="環境衛生課"/>
    <x v="2"/>
    <x v="0"/>
    <x v="0"/>
    <s v="寂静の里 煙道"/>
    <s v="一括"/>
    <m/>
    <n v="15"/>
    <d v="1995-07-15T00:00:00"/>
    <n v="1995"/>
    <d v="1995-07-15T00:00:00"/>
    <n v="72959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29595"/>
    <s v="行政財産"/>
    <m/>
    <m/>
  </r>
  <r>
    <n v="90000108"/>
    <m/>
    <s v="下益城郡美里町堅志田366"/>
    <s v="作業室2F～屋上"/>
    <s v="環境衛生課"/>
    <x v="2"/>
    <x v="0"/>
    <x v="0"/>
    <s v="寂静の里 排気筒"/>
    <s v="一括"/>
    <m/>
    <n v="15"/>
    <d v="1995-07-15T00:00:00"/>
    <n v="1995"/>
    <d v="1995-07-15T00:00:00"/>
    <n v="21887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"/>
    <s v="系列"/>
    <m/>
    <m/>
    <x v="1"/>
    <n v="2188789"/>
    <s v="行政財産"/>
    <m/>
    <m/>
  </r>
  <r>
    <n v="90000109"/>
    <m/>
    <s v="下益城郡美里町堅志田366"/>
    <m/>
    <s v="環境衛生課"/>
    <x v="2"/>
    <x v="0"/>
    <x v="0"/>
    <s v="寂静の里 配管"/>
    <s v="一括"/>
    <m/>
    <n v="15"/>
    <d v="1995-07-15T00:00:00"/>
    <n v="1995"/>
    <d v="1995-07-15T00:00:00"/>
    <n v="17023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02391"/>
    <s v="行政財産"/>
    <m/>
    <m/>
  </r>
  <r>
    <n v="90000110"/>
    <m/>
    <s v="下益城郡美里町堅志田366"/>
    <s v="作業室1F～2F"/>
    <s v="環境衛生課"/>
    <x v="2"/>
    <x v="0"/>
    <x v="0"/>
    <s v="寂静の里 動力制御盤"/>
    <s v="一括"/>
    <m/>
    <n v="15"/>
    <d v="1995-07-15T00:00:00"/>
    <n v="1995"/>
    <d v="1995-07-15T00:00:00"/>
    <n v="21887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8789"/>
    <s v="行政財産"/>
    <m/>
    <m/>
  </r>
  <r>
    <n v="90000111"/>
    <m/>
    <s v="下益城郡美里町堅志田366"/>
    <s v="作業室1F～2F"/>
    <s v="環境衛生課"/>
    <x v="2"/>
    <x v="0"/>
    <x v="0"/>
    <s v="寂静の里 現場操作盤"/>
    <s v="一括"/>
    <m/>
    <n v="15"/>
    <d v="1995-07-15T00:00:00"/>
    <n v="1995"/>
    <d v="1995-07-15T00:00:00"/>
    <n v="29183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"/>
    <s v="基"/>
    <m/>
    <m/>
    <x v="1"/>
    <n v="2918386"/>
    <s v="行政財産"/>
    <m/>
    <m/>
  </r>
  <r>
    <n v="90000112"/>
    <m/>
    <s v="下益城郡美里町堅志田366"/>
    <s v="監視室"/>
    <s v="環境衛生課"/>
    <x v="2"/>
    <x v="0"/>
    <x v="0"/>
    <s v="寂静の里 中央監視盤"/>
    <s v="一括"/>
    <m/>
    <n v="15"/>
    <d v="1995-07-15T00:00:00"/>
    <n v="1995"/>
    <d v="1995-07-15T00:00:00"/>
    <n v="19455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45590"/>
    <s v="行政財産"/>
    <m/>
    <m/>
  </r>
  <r>
    <n v="90000113"/>
    <m/>
    <s v="下益城郡美里町堅志田366"/>
    <s v="発電室"/>
    <s v="環境衛生課"/>
    <x v="2"/>
    <x v="0"/>
    <x v="0"/>
    <s v="寂静の里 自家発電装置"/>
    <s v="一括"/>
    <m/>
    <n v="6"/>
    <d v="1995-07-15T00:00:00"/>
    <n v="1995"/>
    <d v="1995-07-15T00:00:00"/>
    <n v="340478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04783"/>
    <s v="行政財産"/>
    <m/>
    <m/>
  </r>
  <r>
    <n v="90000114"/>
    <m/>
    <s v="下益城郡美里町堅志田366"/>
    <s v="ポンプ室"/>
    <s v="環境衛生課"/>
    <x v="2"/>
    <x v="0"/>
    <x v="1"/>
    <s v="寂静の里 地下タンク"/>
    <s v="一括"/>
    <s v="鋼鉄製"/>
    <n v="15"/>
    <d v="1995-07-15T00:00:00"/>
    <n v="1995"/>
    <d v="1995-07-15T00:00:00"/>
    <n v="21887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8789"/>
    <s v="行政財産"/>
    <m/>
    <m/>
  </r>
  <r>
    <n v="90000115"/>
    <m/>
    <s v="下益城郡美里町堅志田366"/>
    <m/>
    <s v="環境衛生課"/>
    <x v="2"/>
    <x v="0"/>
    <x v="1"/>
    <s v="寂静の里 霊灰塔"/>
    <s v="一括"/>
    <s v="石造"/>
    <n v="50"/>
    <d v="1995-07-01T00:00:00"/>
    <n v="1995"/>
    <d v="1995-07-01T00:00:00"/>
    <n v="3710148"/>
    <s v="取得原価"/>
    <s v="工事設計書"/>
    <n v="1"/>
    <m/>
    <x v="77"/>
    <m/>
    <n v="0"/>
    <m/>
    <m/>
    <m/>
    <m/>
    <m/>
    <m/>
    <n v="74202"/>
    <m/>
    <m/>
    <m/>
    <m/>
    <m/>
    <n v="74202"/>
    <m/>
    <x v="40"/>
    <s v="OK"/>
    <s v="OK"/>
    <s v="一般会計"/>
    <m/>
    <m/>
    <m/>
    <n v="1"/>
    <s v="塔"/>
    <m/>
    <m/>
    <x v="1"/>
    <n v="1632444"/>
    <s v="行政財産"/>
    <m/>
    <m/>
  </r>
  <r>
    <n v="90000116"/>
    <m/>
    <s v="下益城郡美里町堅志田366"/>
    <m/>
    <s v="環境衛生課"/>
    <x v="2"/>
    <x v="0"/>
    <x v="1"/>
    <s v="寂静の里 舗装"/>
    <s v="一括"/>
    <s v="アスファルト舗装"/>
    <n v="10"/>
    <d v="1995-07-01T00:00:00"/>
    <n v="1995"/>
    <d v="1995-07-01T00:00:00"/>
    <n v="181259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53"/>
    <s v="㎡"/>
    <m/>
    <m/>
    <x v="1"/>
    <n v="1812596"/>
    <s v="行政財産"/>
    <m/>
    <m/>
  </r>
  <r>
    <n v="90000117"/>
    <m/>
    <s v="下益城郡美里町堅志田366"/>
    <m/>
    <s v="環境衛生課"/>
    <x v="2"/>
    <x v="0"/>
    <x v="1"/>
    <s v="寂静の里 外構"/>
    <s v="一括"/>
    <m/>
    <n v="40"/>
    <d v="1995-07-01T00:00:00"/>
    <n v="1995"/>
    <d v="1995-07-01T00:00:00"/>
    <n v="12033078"/>
    <s v="取得原価"/>
    <s v="火葬場建設概要・工事設計書"/>
    <n v="1"/>
    <m/>
    <x v="78"/>
    <m/>
    <n v="0"/>
    <m/>
    <m/>
    <m/>
    <m/>
    <m/>
    <m/>
    <n v="300826"/>
    <m/>
    <m/>
    <m/>
    <m/>
    <m/>
    <n v="300826"/>
    <m/>
    <x v="41"/>
    <s v="OK"/>
    <s v="OK"/>
    <s v="一般会計"/>
    <m/>
    <m/>
    <m/>
    <n v="1"/>
    <s v="式"/>
    <m/>
    <m/>
    <x v="1"/>
    <n v="6618172"/>
    <s v="行政財産"/>
    <m/>
    <m/>
  </r>
  <r>
    <n v="90000118"/>
    <m/>
    <s v="下益城郡美里町堅志田366"/>
    <m/>
    <s v="環境衛生課"/>
    <x v="2"/>
    <x v="0"/>
    <x v="1"/>
    <s v="寂静の里 モニュメント"/>
    <s v="一括"/>
    <s v="石造"/>
    <n v="50"/>
    <d v="1995-07-01T00:00:00"/>
    <n v="1995"/>
    <d v="1995-07-01T00:00:00"/>
    <n v="9780289"/>
    <s v="取得原価"/>
    <s v="火葬場建設概要"/>
    <n v="1"/>
    <m/>
    <x v="79"/>
    <m/>
    <n v="0"/>
    <m/>
    <m/>
    <m/>
    <m/>
    <m/>
    <m/>
    <n v="195605"/>
    <m/>
    <m/>
    <m/>
    <m/>
    <m/>
    <n v="195605"/>
    <m/>
    <x v="42"/>
    <s v="OK"/>
    <s v="OK"/>
    <s v="一般会計"/>
    <m/>
    <m/>
    <m/>
    <n v="1"/>
    <s v="式"/>
    <m/>
    <m/>
    <x v="1"/>
    <n v="4303310"/>
    <s v="行政財産"/>
    <m/>
    <m/>
  </r>
  <r>
    <n v="3"/>
    <m/>
    <s v="下益城郡美里町堅志田366"/>
    <s v="美里町道敷地"/>
    <s v="環境衛生課"/>
    <x v="2"/>
    <x v="2"/>
    <x v="4"/>
    <s v="寂静の里 看板設置工事"/>
    <s v="一括"/>
    <m/>
    <n v="20"/>
    <d v="2016-11-30T00:00:00"/>
    <n v="2016"/>
    <d v="2016-11-30T00:00:00"/>
    <n v="1112400"/>
    <s v="取得原価"/>
    <s v="工事設計書"/>
    <n v="1"/>
    <m/>
    <x v="80"/>
    <m/>
    <n v="0"/>
    <m/>
    <m/>
    <m/>
    <m/>
    <m/>
    <m/>
    <n v="55620"/>
    <m/>
    <m/>
    <m/>
    <m/>
    <m/>
    <n v="55620"/>
    <m/>
    <x v="43"/>
    <s v="OK"/>
    <s v="OK"/>
    <s v="一般会計"/>
    <s v="30-04020201"/>
    <n v="0"/>
    <n v="0"/>
    <n v="1"/>
    <s v="基"/>
    <m/>
    <m/>
    <x v="1"/>
    <n v="55620"/>
    <s v="行政財産"/>
    <m/>
    <m/>
  </r>
  <r>
    <n v="90000119"/>
    <m/>
    <s v="下益城郡美里町堅志田366"/>
    <s v="監視室"/>
    <s v="環境衛生課"/>
    <x v="2"/>
    <x v="1"/>
    <x v="2"/>
    <s v="寂静の里 モニター設備"/>
    <s v="一括"/>
    <m/>
    <n v="6"/>
    <d v="1995-07-15T00:00:00"/>
    <n v="1995"/>
    <d v="1995-07-15T00:00:00"/>
    <n v="31615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61585"/>
    <s v="行政財産"/>
    <m/>
    <m/>
  </r>
  <r>
    <n v="90000120"/>
    <m/>
    <s v="下益城郡美里町堅志田366"/>
    <s v="作業室"/>
    <s v="環境衛生課"/>
    <x v="2"/>
    <x v="1"/>
    <x v="2"/>
    <s v="寂静の里 主焼却炉　No.1"/>
    <s v="一括"/>
    <m/>
    <n v="6"/>
    <d v="1995-07-15T00:00:00"/>
    <n v="1995"/>
    <d v="1995-07-15T00:00:00"/>
    <n v="48153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  <s v=" ガス冷却器・除塵装置を含む"/>
  </r>
  <r>
    <n v="90000121"/>
    <m/>
    <s v="下益城郡美里町堅志田366"/>
    <s v="作業室"/>
    <s v="環境衛生課"/>
    <x v="2"/>
    <x v="1"/>
    <x v="2"/>
    <s v="寂静の里 主焼却炉　No.2"/>
    <s v="一括"/>
    <m/>
    <n v="6"/>
    <d v="1995-07-15T00:00:00"/>
    <n v="1995"/>
    <d v="1995-07-15T00:00:00"/>
    <n v="48153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  <s v=" ガス冷却器・除塵装置を含む"/>
  </r>
  <r>
    <n v="90000122"/>
    <m/>
    <s v="下益城郡美里町堅志田366"/>
    <s v="作業室"/>
    <s v="環境衛生課"/>
    <x v="2"/>
    <x v="1"/>
    <x v="2"/>
    <s v="寂静の里 主焼却炉　No.3"/>
    <s v="一括"/>
    <m/>
    <n v="6"/>
    <d v="1995-07-15T00:00:00"/>
    <n v="1995"/>
    <d v="1995-07-15T00:00:00"/>
    <n v="48153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15336"/>
    <s v="行政財産"/>
    <m/>
    <s v=" ガス冷却器・除塵装置を含む"/>
  </r>
  <r>
    <n v="90000123"/>
    <m/>
    <s v="下益城郡美里町堅志田366"/>
    <s v="作業室"/>
    <s v="環境衛生課"/>
    <x v="2"/>
    <x v="1"/>
    <x v="2"/>
    <s v="寂静の里 再焼却炉　No.1"/>
    <s v="一括"/>
    <m/>
    <n v="6"/>
    <d v="1995-07-15T00:00:00"/>
    <n v="1995"/>
    <d v="1995-07-15T00:00:00"/>
    <n v="260222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8"/>
    <s v="行政財産"/>
    <m/>
    <m/>
  </r>
  <r>
    <n v="90000124"/>
    <m/>
    <s v="下益城郡美里町堅志田366"/>
    <s v="作業室"/>
    <s v="環境衛生課"/>
    <x v="2"/>
    <x v="1"/>
    <x v="2"/>
    <s v="寂静の里 再焼却炉　No.2"/>
    <s v="一括"/>
    <m/>
    <n v="6"/>
    <d v="1995-07-15T00:00:00"/>
    <n v="1995"/>
    <d v="1995-07-15T00:00:00"/>
    <n v="26022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7"/>
    <s v="行政財産"/>
    <m/>
    <m/>
  </r>
  <r>
    <n v="90000125"/>
    <m/>
    <s v="下益城郡美里町堅志田366"/>
    <s v="作業室"/>
    <s v="環境衛生課"/>
    <x v="2"/>
    <x v="1"/>
    <x v="2"/>
    <s v="寂静の里 再焼却炉　No.3"/>
    <s v="一括"/>
    <m/>
    <n v="6"/>
    <d v="1995-07-15T00:00:00"/>
    <n v="1995"/>
    <d v="1995-07-15T00:00:00"/>
    <n v="26022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2227"/>
    <s v="行政財産"/>
    <m/>
    <m/>
  </r>
  <r>
    <n v="90000126"/>
    <m/>
    <s v="下益城郡美里町堅志田366"/>
    <s v="作業室"/>
    <s v="環境衛生課"/>
    <x v="2"/>
    <x v="1"/>
    <x v="2"/>
    <s v="寂静の里 炉内台車　No.1"/>
    <s v="一括"/>
    <m/>
    <n v="6"/>
    <d v="1995-07-15T00:00:00"/>
    <n v="1995"/>
    <d v="1995-07-15T00:00:00"/>
    <n v="79039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6"/>
    <s v="行政財産"/>
    <m/>
    <m/>
  </r>
  <r>
    <n v="90000127"/>
    <m/>
    <s v="下益城郡美里町堅志田366"/>
    <s v="作業室"/>
    <s v="環境衛生課"/>
    <x v="2"/>
    <x v="1"/>
    <x v="2"/>
    <s v="寂静の里 炉内台車　No.2"/>
    <s v="一括"/>
    <m/>
    <n v="6"/>
    <d v="1995-07-15T00:00:00"/>
    <n v="1995"/>
    <d v="1995-07-15T00:00:00"/>
    <n v="79039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5"/>
    <s v="行政財産"/>
    <m/>
    <m/>
  </r>
  <r>
    <n v="90000128"/>
    <m/>
    <s v="下益城郡美里町堅志田366"/>
    <s v="作業室"/>
    <s v="環境衛生課"/>
    <x v="2"/>
    <x v="1"/>
    <x v="2"/>
    <s v="寂静の里 炉内台車　No.3"/>
    <s v="一括"/>
    <m/>
    <n v="6"/>
    <d v="1995-07-15T00:00:00"/>
    <n v="1995"/>
    <d v="1995-07-15T00:00:00"/>
    <n v="79039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90395"/>
    <s v="行政財産"/>
    <m/>
    <m/>
  </r>
  <r>
    <n v="90000129"/>
    <m/>
    <s v="下益城郡美里町堅志田366"/>
    <s v="作業室"/>
    <s v="環境衛生課"/>
    <x v="2"/>
    <x v="1"/>
    <x v="2"/>
    <s v="寂静の里 主燃焼用バーナー（低圧空気式）　No.1"/>
    <s v="一括"/>
    <m/>
    <n v="6"/>
    <d v="1995-07-15T00:00:00"/>
    <n v="1995"/>
    <d v="1995-07-15T00:00:00"/>
    <n v="13375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2"/>
    <s v="行政財産"/>
    <m/>
    <m/>
  </r>
  <r>
    <n v="90000130"/>
    <m/>
    <s v="下益城郡美里町堅志田366"/>
    <s v="作業室"/>
    <s v="環境衛生課"/>
    <x v="2"/>
    <x v="1"/>
    <x v="2"/>
    <s v="寂静の里 主燃焼用バーナー（低圧空気式）　No.2"/>
    <s v="一括"/>
    <m/>
    <n v="6"/>
    <d v="1995-07-15T00:00:00"/>
    <n v="1995"/>
    <d v="1995-07-15T00:00:00"/>
    <n v="13375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3"/>
    <s v="行政財産"/>
    <m/>
    <m/>
  </r>
  <r>
    <n v="90000131"/>
    <m/>
    <s v="下益城郡美里町堅志田366"/>
    <s v="作業室"/>
    <s v="環境衛生課"/>
    <x v="2"/>
    <x v="1"/>
    <x v="2"/>
    <s v="寂静の里 主燃焼用バーナー（低圧空気式）　No.3"/>
    <s v="一括"/>
    <m/>
    <n v="6"/>
    <d v="1995-07-15T00:00:00"/>
    <n v="1995"/>
    <d v="1995-07-15T00:00:00"/>
    <n v="13375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37593"/>
    <s v="行政財産"/>
    <m/>
    <m/>
  </r>
  <r>
    <n v="90000132"/>
    <m/>
    <s v="下益城郡美里町堅志田366"/>
    <s v="作業室"/>
    <s v="環境衛生課"/>
    <x v="2"/>
    <x v="1"/>
    <x v="2"/>
    <s v="寂静の里 再燃焼用バーナー（低圧空気式）　No.1"/>
    <s v="一括"/>
    <m/>
    <n v="6"/>
    <d v="1995-07-15T00:00:00"/>
    <n v="1995"/>
    <d v="1995-07-15T00:00:00"/>
    <n v="11551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3"/>
    <s v="行政財産"/>
    <m/>
    <m/>
  </r>
  <r>
    <n v="90000133"/>
    <m/>
    <s v="下益城郡美里町堅志田366"/>
    <s v="作業室"/>
    <s v="環境衛生課"/>
    <x v="2"/>
    <x v="1"/>
    <x v="2"/>
    <s v="寂静の里 再燃焼用バーナー（低圧空気式）　No.2"/>
    <s v="一括"/>
    <m/>
    <n v="6"/>
    <d v="1995-07-15T00:00:00"/>
    <n v="1995"/>
    <d v="1995-07-15T00:00:00"/>
    <n v="11551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4"/>
    <s v="行政財産"/>
    <m/>
    <m/>
  </r>
  <r>
    <n v="90000134"/>
    <m/>
    <s v="下益城郡美里町堅志田366"/>
    <s v="作業室"/>
    <s v="環境衛生課"/>
    <x v="2"/>
    <x v="1"/>
    <x v="2"/>
    <s v="寂静の里 再燃焼用バーナー（低圧空気式）　No.3"/>
    <s v="一括"/>
    <m/>
    <n v="6"/>
    <d v="1995-07-15T00:00:00"/>
    <n v="1995"/>
    <d v="1995-07-15T00:00:00"/>
    <n v="11551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5194"/>
    <s v="行政財産"/>
    <m/>
    <m/>
  </r>
  <r>
    <n v="90000135"/>
    <m/>
    <s v="下益城郡美里町堅志田366"/>
    <s v="作業室2F"/>
    <s v="環境衛生課"/>
    <x v="2"/>
    <x v="1"/>
    <x v="2"/>
    <s v="寂静の里 燃焼用空気送風機　No.1"/>
    <s v="一括"/>
    <m/>
    <n v="6"/>
    <d v="1995-07-15T00:00:00"/>
    <n v="1995"/>
    <d v="1995-07-15T00:00:00"/>
    <n v="10943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  <m/>
  </r>
  <r>
    <n v="90000136"/>
    <m/>
    <s v="下益城郡美里町堅志田366"/>
    <s v="作業室2F"/>
    <s v="環境衛生課"/>
    <x v="2"/>
    <x v="1"/>
    <x v="2"/>
    <s v="寂静の里 燃焼用空気送風機　No.2"/>
    <s v="一括"/>
    <m/>
    <n v="6"/>
    <d v="1995-07-15T00:00:00"/>
    <n v="1995"/>
    <d v="1995-07-15T00:00:00"/>
    <n v="10943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  <m/>
  </r>
  <r>
    <n v="90000137"/>
    <m/>
    <s v="下益城郡美里町堅志田366"/>
    <s v="作業室2F"/>
    <s v="環境衛生課"/>
    <x v="2"/>
    <x v="1"/>
    <x v="2"/>
    <s v="寂静の里 燃焼用空気送風機　No.3"/>
    <s v="一括"/>
    <m/>
    <n v="6"/>
    <d v="1995-07-15T00:00:00"/>
    <n v="1995"/>
    <d v="1995-07-15T00:00:00"/>
    <n v="10943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394"/>
    <s v="行政財産"/>
    <m/>
    <m/>
  </r>
  <r>
    <n v="90000138"/>
    <m/>
    <s v="下益城郡美里町堅志田366"/>
    <s v="作業室2F"/>
    <s v="環境衛生課"/>
    <x v="2"/>
    <x v="1"/>
    <x v="2"/>
    <s v="寂静の里 排風機　No.1"/>
    <s v="一括"/>
    <m/>
    <n v="6"/>
    <d v="1995-07-15T00:00:00"/>
    <n v="1995"/>
    <d v="1995-07-15T00:00:00"/>
    <n v="12159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4"/>
    <s v="行政財産"/>
    <m/>
    <m/>
  </r>
  <r>
    <n v="90000139"/>
    <m/>
    <s v="下益城郡美里町堅志田366"/>
    <s v="作業室2F"/>
    <s v="環境衛生課"/>
    <x v="2"/>
    <x v="1"/>
    <x v="2"/>
    <s v="寂静の里 排風機　No.2"/>
    <s v="一括"/>
    <m/>
    <n v="6"/>
    <d v="1995-07-15T00:00:00"/>
    <n v="1995"/>
    <d v="1995-07-15T00:00:00"/>
    <n v="12159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3"/>
    <s v="行政財産"/>
    <m/>
    <m/>
  </r>
  <r>
    <n v="90000140"/>
    <m/>
    <s v="下益城郡美里町堅志田366"/>
    <s v="作業室2F"/>
    <s v="環境衛生課"/>
    <x v="2"/>
    <x v="1"/>
    <x v="2"/>
    <s v="寂静の里 排風機　No.3"/>
    <s v="一括"/>
    <m/>
    <n v="6"/>
    <d v="1995-07-15T00:00:00"/>
    <n v="1995"/>
    <d v="1995-07-15T00:00:00"/>
    <n v="12159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15993"/>
    <s v="行政財産"/>
    <m/>
    <m/>
  </r>
  <r>
    <n v="90000141"/>
    <m/>
    <s v="下益城郡美里町堅志田366"/>
    <s v="作業室1F"/>
    <s v="環境衛生課"/>
    <x v="2"/>
    <x v="1"/>
    <x v="2"/>
    <s v="寂静の里 炉前冷却室　No.1"/>
    <s v="一括"/>
    <m/>
    <n v="6"/>
    <d v="1995-07-15T00:00:00"/>
    <n v="1995"/>
    <d v="1995-07-15T00:00:00"/>
    <n v="30399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  <m/>
  </r>
  <r>
    <n v="90000142"/>
    <m/>
    <s v="下益城郡美里町堅志田366"/>
    <s v="作業室1F"/>
    <s v="環境衛生課"/>
    <x v="2"/>
    <x v="1"/>
    <x v="2"/>
    <s v="寂静の里 炉前冷却室　No.2"/>
    <s v="一括"/>
    <m/>
    <n v="6"/>
    <d v="1995-07-15T00:00:00"/>
    <n v="1995"/>
    <d v="1995-07-15T00:00:00"/>
    <n v="30399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  <m/>
  </r>
  <r>
    <n v="90000143"/>
    <m/>
    <s v="下益城郡美里町堅志田366"/>
    <s v="作業室1F"/>
    <s v="環境衛生課"/>
    <x v="2"/>
    <x v="1"/>
    <x v="2"/>
    <s v="寂静の里 炉前冷却室　No.3"/>
    <s v="一括"/>
    <m/>
    <n v="6"/>
    <d v="1995-07-15T00:00:00"/>
    <n v="1995"/>
    <d v="1995-07-15T00:00:00"/>
    <n v="30399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39985"/>
    <s v="行政財産"/>
    <m/>
    <m/>
  </r>
  <r>
    <n v="90000144"/>
    <m/>
    <s v="下益城郡美里町堅志田366"/>
    <m/>
    <s v="環境衛生課"/>
    <x v="2"/>
    <x v="1"/>
    <x v="2"/>
    <s v="寂静の里 電気計装設備"/>
    <s v="一括"/>
    <m/>
    <n v="6"/>
    <d v="1995-07-15T00:00:00"/>
    <n v="1995"/>
    <d v="1995-07-15T00:00:00"/>
    <n v="401278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12780"/>
    <s v="行政財産"/>
    <m/>
    <m/>
  </r>
  <r>
    <n v="90000145"/>
    <m/>
    <s v="下益城郡美里町堅志田366"/>
    <s v="残骨室"/>
    <s v="環境衛生課"/>
    <x v="2"/>
    <x v="1"/>
    <x v="2"/>
    <s v="寂静の里 残灰処理装置"/>
    <s v="一括"/>
    <m/>
    <n v="6"/>
    <d v="1995-07-15T00:00:00"/>
    <n v="1995"/>
    <d v="1995-07-15T00:00:00"/>
    <n v="425598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55980"/>
    <s v="行政財産"/>
    <m/>
    <m/>
  </r>
  <r>
    <n v="90000146"/>
    <m/>
    <s v="下益城郡美里町堅志田366"/>
    <s v="炉前ホール"/>
    <s v="環境衛生課"/>
    <x v="2"/>
    <x v="1"/>
    <x v="2"/>
    <s v="炉内台車運搬車　No.1"/>
    <s v="一括"/>
    <m/>
    <n v="6"/>
    <d v="1995-07-15T00:00:00"/>
    <n v="1995"/>
    <d v="1995-07-15T00:00:00"/>
    <n v="15807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80792"/>
    <s v="行政財産"/>
    <m/>
    <s v="炉前ホール"/>
  </r>
  <r>
    <n v="90000147"/>
    <m/>
    <s v="下益城郡美里町堅志田366"/>
    <s v="炉前ホール"/>
    <s v="環境衛生課"/>
    <x v="2"/>
    <x v="1"/>
    <x v="2"/>
    <s v="炉内台車運搬車　No.2"/>
    <s v="一括"/>
    <m/>
    <n v="6"/>
    <d v="1995-07-15T00:00:00"/>
    <n v="1995"/>
    <d v="1995-07-15T00:00:00"/>
    <n v="15807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80792"/>
    <s v="行政財産"/>
    <m/>
    <s v="炉前ホール"/>
  </r>
  <r>
    <n v="90000148"/>
    <m/>
    <s v="下益城郡美里町堅志田366"/>
    <s v="炉前ホール"/>
    <s v="環境衛生課"/>
    <x v="2"/>
    <x v="1"/>
    <x v="2"/>
    <s v="棺運搬車　No.1"/>
    <s v="一括"/>
    <m/>
    <n v="6"/>
    <d v="1995-07-15T00:00:00"/>
    <n v="1995"/>
    <d v="1995-07-15T00:00:00"/>
    <n v="17023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702391"/>
    <s v="行政財産"/>
    <m/>
    <s v="炉前ホール"/>
  </r>
  <r>
    <n v="90000149"/>
    <m/>
    <s v="下益城郡美里町堅志田366"/>
    <s v="炉前ホール"/>
    <s v="環境衛生課"/>
    <x v="2"/>
    <x v="1"/>
    <x v="2"/>
    <s v="棺運搬車　No.2"/>
    <s v="一括"/>
    <m/>
    <n v="6"/>
    <d v="1995-07-15T00:00:00"/>
    <n v="1995"/>
    <d v="1995-07-15T00:00:00"/>
    <n v="17023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702391"/>
    <s v="行政財産"/>
    <m/>
    <s v="炉前ホール"/>
  </r>
  <r>
    <n v="90000150"/>
    <m/>
    <s v="下益城郡美里町堅志田366"/>
    <s v="霊安室"/>
    <s v="環境衛生課"/>
    <x v="2"/>
    <x v="1"/>
    <x v="2"/>
    <s v="遺体安置保冷庫"/>
    <s v="一括"/>
    <m/>
    <n v="6"/>
    <d v="1995-07-15T00:00:00"/>
    <n v="1995"/>
    <d v="1995-07-15T00:00:00"/>
    <n v="19455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945590"/>
    <s v="行政財産"/>
    <m/>
    <s v="霊安室"/>
  </r>
  <r>
    <n v="4"/>
    <m/>
    <s v="宇城市松橋町萩尾1775-3"/>
    <m/>
    <s v="環境衛生課"/>
    <x v="3"/>
    <x v="1"/>
    <x v="2"/>
    <s v="普通貨物自動車 (トヨタプロボックスＤＸ熊本た400-36)"/>
    <s v="一括"/>
    <m/>
    <n v="6"/>
    <d v="2017-03-31T00:00:00"/>
    <n v="2016"/>
    <d v="2017-03-31T00:00:00"/>
    <n v="1"/>
    <s v="期末簿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n v="0"/>
    <n v="0"/>
    <n v="1"/>
    <s v="台"/>
    <m/>
    <m/>
    <x v="1"/>
    <n v="0"/>
    <s v="行政財産"/>
    <m/>
    <s v="平成28年度に寂静の里から宇城クリーンセンターへ無償所管換1台増"/>
  </r>
  <r>
    <n v="90000152"/>
    <m/>
    <s v="下益都郡美里町堅志田361-1"/>
    <m/>
    <s v="環境衛生課"/>
    <x v="2"/>
    <x v="0"/>
    <x v="3"/>
    <s v="下益都郡美里町堅志田361-1"/>
    <s v="一括"/>
    <m/>
    <n v="0"/>
    <d v="1996-04-11T00:00:00"/>
    <n v="1996"/>
    <d v="1996-04-11T00:00:00"/>
    <n v="5086762"/>
    <s v="再調達原価"/>
    <s v="土地台帳_x000a_（平成25年5月2日時点評価）"/>
    <n v="1"/>
    <m/>
    <x v="81"/>
    <m/>
    <n v="0"/>
    <m/>
    <m/>
    <m/>
    <m/>
    <m/>
    <m/>
    <n v="0"/>
    <m/>
    <m/>
    <m/>
    <m/>
    <m/>
    <n v="0"/>
    <m/>
    <x v="44"/>
    <s v="OK"/>
    <s v="OK"/>
    <s v="一般会計"/>
    <m/>
    <m/>
    <m/>
    <n v="1449.22"/>
    <s v="㎡"/>
    <m/>
    <s v="宅地"/>
    <x v="1"/>
    <n v="0"/>
    <s v="普通財産"/>
    <n v="31002"/>
    <s v="寂静の里"/>
  </r>
  <r>
    <n v="90000153"/>
    <m/>
    <s v="下益都郡美里町堅志田364"/>
    <m/>
    <s v="環境衛生課"/>
    <x v="2"/>
    <x v="0"/>
    <x v="3"/>
    <s v="下益都郡美里町堅志田364"/>
    <s v="一括"/>
    <m/>
    <n v="0"/>
    <d v="1993-02-07T00:00:00"/>
    <n v="1992"/>
    <d v="1993-02-07T00:00:00"/>
    <n v="4053387"/>
    <s v="再調達原価"/>
    <s v="土地台帳_x000a_（平成25年5月2日時点評価）"/>
    <n v="1"/>
    <m/>
    <x v="82"/>
    <m/>
    <n v="0"/>
    <m/>
    <m/>
    <m/>
    <m/>
    <m/>
    <m/>
    <n v="0"/>
    <m/>
    <m/>
    <m/>
    <m/>
    <m/>
    <n v="0"/>
    <m/>
    <x v="45"/>
    <s v="OK"/>
    <s v="OK"/>
    <s v="一般会計"/>
    <m/>
    <m/>
    <m/>
    <n v="1443"/>
    <s v="㎡"/>
    <m/>
    <s v="宅地"/>
    <x v="1"/>
    <n v="0"/>
    <s v="行政財産"/>
    <n v="31003"/>
    <s v="寂静の里"/>
  </r>
  <r>
    <n v="90000154"/>
    <m/>
    <s v="下益都郡美里町堅志田365"/>
    <m/>
    <s v="環境衛生課"/>
    <x v="2"/>
    <x v="0"/>
    <x v="3"/>
    <s v="下益都郡美里町堅志田365"/>
    <s v="一括"/>
    <m/>
    <n v="0"/>
    <d v="1994-03-17T00:00:00"/>
    <n v="1993"/>
    <d v="1994-03-17T00:00:00"/>
    <n v="2432594"/>
    <s v="再調達原価"/>
    <s v="土地台帳_x000a_（平成25年5月2日時点評価）"/>
    <n v="1"/>
    <m/>
    <x v="83"/>
    <m/>
    <n v="0"/>
    <m/>
    <m/>
    <m/>
    <m/>
    <m/>
    <m/>
    <n v="0"/>
    <m/>
    <m/>
    <m/>
    <m/>
    <m/>
    <n v="0"/>
    <m/>
    <x v="46"/>
    <s v="OK"/>
    <s v="OK"/>
    <s v="一般会計"/>
    <m/>
    <m/>
    <m/>
    <n v="866"/>
    <s v="㎡"/>
    <m/>
    <s v="宅地"/>
    <x v="1"/>
    <n v="0"/>
    <s v="行政財産"/>
    <n v="31004"/>
    <s v="寂静の里"/>
  </r>
  <r>
    <n v="90000155"/>
    <m/>
    <s v="下益都郡美里町堅志田366"/>
    <m/>
    <s v="環境衛生課"/>
    <x v="2"/>
    <x v="0"/>
    <x v="3"/>
    <s v="下益都郡美里町堅志田366"/>
    <s v="一括"/>
    <m/>
    <n v="0"/>
    <d v="1993-07-15T00:00:00"/>
    <n v="1993"/>
    <d v="1993-07-15T00:00:00"/>
    <n v="5882046"/>
    <s v="再調達原価"/>
    <s v="土地台帳_x000a_（平成25年5月2日時点評価）"/>
    <n v="1"/>
    <m/>
    <x v="84"/>
    <m/>
    <n v="0"/>
    <m/>
    <m/>
    <m/>
    <m/>
    <m/>
    <m/>
    <n v="0"/>
    <m/>
    <m/>
    <m/>
    <m/>
    <m/>
    <n v="0"/>
    <m/>
    <x v="47"/>
    <s v="OK"/>
    <s v="OK"/>
    <s v="一般会計"/>
    <m/>
    <m/>
    <m/>
    <n v="2094"/>
    <s v="㎡"/>
    <m/>
    <s v="宅地"/>
    <x v="1"/>
    <n v="0"/>
    <s v="行政財産"/>
    <n v="31005"/>
    <s v="寂静の里"/>
  </r>
  <r>
    <n v="90000156"/>
    <m/>
    <s v="下益都郡美里町堅志田367"/>
    <m/>
    <s v="環境衛生課"/>
    <x v="2"/>
    <x v="0"/>
    <x v="3"/>
    <s v="下益都郡美里町堅志田367"/>
    <s v="一括"/>
    <m/>
    <n v="0"/>
    <d v="1994-03-15T00:00:00"/>
    <n v="1993"/>
    <d v="1994-03-15T00:00:00"/>
    <n v="58905"/>
    <s v="再調達原価"/>
    <s v="土地台帳_x000a_（平成25年5月2日時点評価）"/>
    <n v="1"/>
    <m/>
    <x v="85"/>
    <m/>
    <n v="0"/>
    <m/>
    <m/>
    <m/>
    <m/>
    <m/>
    <m/>
    <n v="0"/>
    <m/>
    <m/>
    <m/>
    <m/>
    <m/>
    <n v="0"/>
    <m/>
    <x v="48"/>
    <s v="OK"/>
    <s v="OK"/>
    <s v="一般会計"/>
    <m/>
    <m/>
    <m/>
    <n v="1375"/>
    <s v="㎡"/>
    <m/>
    <s v="畑"/>
    <x v="1"/>
    <n v="0"/>
    <s v="行政財産"/>
    <n v="31006"/>
    <s v="寂静の里"/>
  </r>
  <r>
    <n v="90000157"/>
    <m/>
    <s v="下益城都郡美里町中郡2520-9"/>
    <m/>
    <s v="環境衛生課"/>
    <x v="2"/>
    <x v="0"/>
    <x v="3"/>
    <s v="下益城都郡美里町中郡2520-9"/>
    <s v="一括"/>
    <m/>
    <n v="0"/>
    <d v="1971-06-21T00:00:00"/>
    <n v="1971"/>
    <d v="1971-06-21T00:00:00"/>
    <n v="9915606"/>
    <s v="再調達原価"/>
    <s v="土地台帳_x000a_（平成25年5月2日時点評価）"/>
    <n v="1"/>
    <m/>
    <x v="86"/>
    <m/>
    <n v="0"/>
    <m/>
    <m/>
    <m/>
    <m/>
    <m/>
    <m/>
    <n v="0"/>
    <m/>
    <m/>
    <m/>
    <m/>
    <m/>
    <n v="0"/>
    <m/>
    <x v="49"/>
    <s v="OK"/>
    <s v="OK"/>
    <s v="一般会計"/>
    <m/>
    <m/>
    <m/>
    <n v="6606"/>
    <s v="㎡"/>
    <m/>
    <s v="雑種地"/>
    <x v="1"/>
    <n v="0"/>
    <s v="普通財産"/>
    <n v="31009"/>
    <s v="寂静の里"/>
  </r>
  <r>
    <n v="90000158"/>
    <m/>
    <s v="下益城都郡美里町堅志田368-1"/>
    <m/>
    <s v="環境衛生課"/>
    <x v="2"/>
    <x v="0"/>
    <x v="3"/>
    <s v="下益城都郡美里町中郡368-1"/>
    <s v="一括"/>
    <m/>
    <n v="0"/>
    <d v="1996-02-20T00:00:00"/>
    <n v="1995"/>
    <d v="1996-02-20T00:00:00"/>
    <n v="47381"/>
    <s v="再調達原価"/>
    <s v="土地台帳_x000a_（平成25年5月2日時点評価）"/>
    <n v="1"/>
    <m/>
    <x v="87"/>
    <m/>
    <n v="0"/>
    <m/>
    <m/>
    <m/>
    <m/>
    <m/>
    <m/>
    <n v="0"/>
    <m/>
    <m/>
    <m/>
    <m/>
    <m/>
    <n v="0"/>
    <m/>
    <x v="50"/>
    <s v="OK"/>
    <s v="OK"/>
    <s v="一般会計"/>
    <m/>
    <m/>
    <m/>
    <n v="1106"/>
    <s v="㎡"/>
    <m/>
    <s v="畑"/>
    <x v="1"/>
    <n v="0"/>
    <s v="行政財産"/>
    <n v="31007"/>
    <s v="寂静の里"/>
  </r>
  <r>
    <n v="90000159"/>
    <m/>
    <s v="下益城都郡美里町中郡2518-1"/>
    <m/>
    <s v="環境衛生課"/>
    <x v="2"/>
    <x v="0"/>
    <x v="3"/>
    <s v="下益城都郡美里町中郡2518-1"/>
    <s v="一括"/>
    <m/>
    <n v="0"/>
    <d v="1982-01-26T00:00:00"/>
    <n v="1981"/>
    <d v="1982-01-26T00:00:00"/>
    <n v="45717"/>
    <s v="再調達原価"/>
    <s v="土地台帳_x000a_（平成25年5月2日時点評価）"/>
    <n v="1"/>
    <m/>
    <x v="88"/>
    <m/>
    <n v="0"/>
    <m/>
    <m/>
    <m/>
    <m/>
    <m/>
    <m/>
    <n v="0"/>
    <m/>
    <m/>
    <m/>
    <m/>
    <m/>
    <n v="0"/>
    <m/>
    <x v="51"/>
    <s v="OK"/>
    <s v="OK"/>
    <s v="一般会計"/>
    <m/>
    <m/>
    <m/>
    <n v="1866"/>
    <s v="㎡"/>
    <m/>
    <s v="雑種地"/>
    <x v="1"/>
    <n v="0"/>
    <s v="行政財産"/>
    <n v="31008"/>
    <s v="寂静の里"/>
  </r>
  <r>
    <n v="90000160"/>
    <m/>
    <s v="宇城市松橋町萩尾1775-3"/>
    <m/>
    <s v="環境衛生課"/>
    <x v="3"/>
    <x v="0"/>
    <x v="0"/>
    <s v="ごみ処理施設（工場棟）　"/>
    <s v="一括"/>
    <s v="鉄筋コンクリート造"/>
    <n v="38"/>
    <d v="1998-04-01T00:00:00"/>
    <n v="1998"/>
    <d v="1998-04-01T00:00:00"/>
    <n v="710971049"/>
    <s v="取得原価"/>
    <s v="工事設計書"/>
    <n v="1"/>
    <m/>
    <x v="89"/>
    <m/>
    <n v="0"/>
    <m/>
    <m/>
    <m/>
    <m/>
    <m/>
    <m/>
    <n v="19196218"/>
    <m/>
    <m/>
    <m/>
    <m/>
    <m/>
    <n v="19196218"/>
    <m/>
    <x v="52"/>
    <s v="OK"/>
    <s v="OK"/>
    <s v="一般会計"/>
    <m/>
    <m/>
    <m/>
    <n v="3708.24"/>
    <s v="㎡"/>
    <n v="4"/>
    <m/>
    <x v="1"/>
    <n v="364728142"/>
    <s v="行政財産"/>
    <m/>
    <m/>
  </r>
  <r>
    <n v="90000161"/>
    <m/>
    <s v="宇城市松橋町萩尾1775-3"/>
    <m/>
    <s v="環境衛生課"/>
    <x v="3"/>
    <x v="0"/>
    <x v="0"/>
    <s v="ごみ処理施設（管理棟）　"/>
    <s v="一括"/>
    <s v="鉄骨造"/>
    <n v="38"/>
    <d v="1998-04-01T00:00:00"/>
    <n v="1998"/>
    <d v="1998-04-01T00:00:00"/>
    <n v="148686025"/>
    <s v="取得原価"/>
    <s v="工事設計書"/>
    <n v="1"/>
    <m/>
    <x v="90"/>
    <m/>
    <n v="0"/>
    <m/>
    <m/>
    <m/>
    <m/>
    <m/>
    <m/>
    <n v="4014522"/>
    <m/>
    <m/>
    <m/>
    <m/>
    <m/>
    <n v="4014522"/>
    <m/>
    <x v="53"/>
    <s v="OK"/>
    <s v="OK"/>
    <s v="一般会計"/>
    <m/>
    <m/>
    <m/>
    <n v="946.1"/>
    <s v="㎡"/>
    <n v="2"/>
    <m/>
    <x v="1"/>
    <n v="76275918"/>
    <s v="行政財産"/>
    <m/>
    <m/>
  </r>
  <r>
    <n v="90000162"/>
    <m/>
    <s v="宇城市松橋町萩尾1775-3"/>
    <m/>
    <s v="環境衛生課"/>
    <x v="3"/>
    <x v="0"/>
    <x v="0"/>
    <s v="ごみ処理施設（渡り廊下）"/>
    <s v="一括"/>
    <s v="鉄骨造"/>
    <n v="38"/>
    <d v="1998-04-01T00:00:00"/>
    <n v="1998"/>
    <d v="1998-04-01T00:00:00"/>
    <n v="21009236"/>
    <s v="取得原価"/>
    <s v="工事設計書"/>
    <n v="1"/>
    <m/>
    <x v="91"/>
    <m/>
    <n v="0"/>
    <m/>
    <m/>
    <m/>
    <m/>
    <m/>
    <m/>
    <n v="567249"/>
    <m/>
    <m/>
    <m/>
    <m/>
    <m/>
    <n v="567249"/>
    <m/>
    <x v="54"/>
    <s v="OK"/>
    <s v="OK"/>
    <s v="一般会計"/>
    <m/>
    <m/>
    <m/>
    <n v="42.55"/>
    <s v="㎡"/>
    <m/>
    <m/>
    <x v="1"/>
    <n v="10777731"/>
    <s v="行政財産"/>
    <m/>
    <m/>
  </r>
  <r>
    <n v="90000163"/>
    <m/>
    <s v="宇城市松橋町萩尾1775-3"/>
    <m/>
    <s v="環境衛生課"/>
    <x v="3"/>
    <x v="0"/>
    <x v="0"/>
    <s v="ごみ処理施設 車庫　"/>
    <s v="一括"/>
    <s v="鉄骨造"/>
    <n v="38"/>
    <d v="1998-04-01T00:00:00"/>
    <n v="1998"/>
    <d v="1998-04-01T00:00:00"/>
    <n v="20473279"/>
    <s v="取得原価"/>
    <s v="工事設計書"/>
    <n v="1"/>
    <m/>
    <x v="92"/>
    <m/>
    <n v="0"/>
    <m/>
    <m/>
    <m/>
    <m/>
    <m/>
    <m/>
    <n v="552778"/>
    <m/>
    <m/>
    <m/>
    <m/>
    <m/>
    <n v="552778"/>
    <m/>
    <x v="55"/>
    <s v="OK"/>
    <s v="OK"/>
    <s v="一般会計"/>
    <m/>
    <m/>
    <m/>
    <n v="147.74"/>
    <s v="㎡"/>
    <n v="1"/>
    <m/>
    <x v="1"/>
    <n v="10502782"/>
    <s v="行政財産"/>
    <m/>
    <m/>
  </r>
  <r>
    <n v="90000164"/>
    <m/>
    <s v="宇城市松橋町萩尾1775-3"/>
    <m/>
    <s v="環境衛生課"/>
    <x v="3"/>
    <x v="0"/>
    <x v="0"/>
    <s v="リサイクルプラザ リサイクルプラザ工場棟　"/>
    <s v="一括"/>
    <s v="鉄筋コンクリート造"/>
    <n v="38"/>
    <d v="1998-04-01T00:00:00"/>
    <n v="1998"/>
    <d v="1998-04-01T00:00:00"/>
    <n v="252191612"/>
    <s v="取得原価"/>
    <s v="工事設計書"/>
    <n v="1"/>
    <m/>
    <x v="93"/>
    <m/>
    <n v="0"/>
    <m/>
    <m/>
    <m/>
    <m/>
    <m/>
    <m/>
    <n v="6809173"/>
    <m/>
    <m/>
    <m/>
    <m/>
    <m/>
    <n v="6809173"/>
    <m/>
    <x v="56"/>
    <s v="OK"/>
    <s v="OK"/>
    <s v="一般会計"/>
    <m/>
    <m/>
    <m/>
    <n v="2562.4299999999998"/>
    <s v="㎡"/>
    <n v="3"/>
    <m/>
    <x v="1"/>
    <n v="129374287"/>
    <s v="行政財産"/>
    <m/>
    <m/>
  </r>
  <r>
    <n v="90000165"/>
    <m/>
    <s v="宇城市松橋町萩尾1775-3"/>
    <m/>
    <s v="環境衛生課"/>
    <x v="3"/>
    <x v="0"/>
    <x v="0"/>
    <s v="リサイクルプラザ リサイクルプラザ棟　"/>
    <s v="一括"/>
    <s v="鉄骨造"/>
    <n v="38"/>
    <d v="1998-04-01T00:00:00"/>
    <n v="1998"/>
    <d v="1998-04-01T00:00:00"/>
    <n v="126291009"/>
    <s v="取得原価"/>
    <s v="工事設計書"/>
    <n v="1"/>
    <m/>
    <x v="94"/>
    <m/>
    <n v="0"/>
    <m/>
    <m/>
    <m/>
    <m/>
    <m/>
    <m/>
    <n v="3409857"/>
    <m/>
    <m/>
    <m/>
    <m/>
    <m/>
    <n v="3409857"/>
    <m/>
    <x v="57"/>
    <s v="OK"/>
    <s v="OK"/>
    <s v="一般会計"/>
    <m/>
    <m/>
    <m/>
    <n v="872.25"/>
    <s v="㎡"/>
    <n v="2"/>
    <m/>
    <x v="1"/>
    <n v="64787283"/>
    <s v="行政財産"/>
    <m/>
    <m/>
  </r>
  <r>
    <n v="90000166"/>
    <m/>
    <s v="宇城市松橋町萩尾1775-3"/>
    <m/>
    <s v="環境衛生課"/>
    <x v="3"/>
    <x v="0"/>
    <x v="0"/>
    <s v="リサイクルプラザ 渡り廊下（工場棟～リサイクルプラザ棟）"/>
    <s v="一括"/>
    <s v="鉄骨造"/>
    <n v="38"/>
    <d v="1998-04-01T00:00:00"/>
    <n v="1998"/>
    <d v="1998-04-01T00:00:00"/>
    <n v="37307052"/>
    <s v="取得原価"/>
    <s v="工事設計書"/>
    <n v="1"/>
    <m/>
    <x v="95"/>
    <m/>
    <n v="0"/>
    <m/>
    <m/>
    <m/>
    <m/>
    <m/>
    <m/>
    <n v="1007290"/>
    <m/>
    <m/>
    <m/>
    <m/>
    <m/>
    <n v="1007290"/>
    <m/>
    <x v="58"/>
    <s v="OK"/>
    <s v="OK"/>
    <s v="一般会計"/>
    <m/>
    <m/>
    <m/>
    <n v="110.01"/>
    <s v="㎡"/>
    <m/>
    <m/>
    <x v="1"/>
    <n v="19138510"/>
    <s v="行政財産"/>
    <m/>
    <m/>
  </r>
  <r>
    <n v="90000167"/>
    <m/>
    <s v="宇城市松橋町萩尾1775-3"/>
    <m/>
    <s v="環境衛生課"/>
    <x v="3"/>
    <x v="0"/>
    <x v="0"/>
    <s v="リサイクルプラザ ストックヤード棟　"/>
    <s v="一括"/>
    <s v="鉄骨造"/>
    <n v="31"/>
    <d v="1998-04-01T00:00:00"/>
    <n v="1998"/>
    <d v="1998-04-01T00:00:00"/>
    <n v="65911968"/>
    <s v="取得原価"/>
    <s v="工事設計書"/>
    <n v="1"/>
    <m/>
    <x v="96"/>
    <m/>
    <n v="0"/>
    <m/>
    <m/>
    <m/>
    <m/>
    <m/>
    <m/>
    <n v="2175094"/>
    <m/>
    <m/>
    <m/>
    <m/>
    <m/>
    <n v="2175094"/>
    <m/>
    <x v="59"/>
    <s v="OK"/>
    <s v="OK"/>
    <s v="一般会計"/>
    <m/>
    <m/>
    <m/>
    <n v="860.84"/>
    <s v="㎡"/>
    <n v="1"/>
    <m/>
    <x v="1"/>
    <n v="41326786"/>
    <s v="行政財産"/>
    <m/>
    <m/>
  </r>
  <r>
    <n v="90000168"/>
    <m/>
    <s v="下益城郡美里町栗崎1-2"/>
    <m/>
    <s v="環境衛生課"/>
    <x v="3"/>
    <x v="0"/>
    <x v="0"/>
    <s v="栗崎最終処分場 水処理施設"/>
    <s v="一括"/>
    <s v="鉄筋コンクリート造"/>
    <n v="38"/>
    <d v="1993-12-27T00:00:00"/>
    <n v="1993"/>
    <d v="1993-12-27T00:00:00"/>
    <n v="105533523"/>
    <s v="取得原価"/>
    <s v="工事設計書"/>
    <n v="1"/>
    <m/>
    <x v="97"/>
    <m/>
    <n v="0"/>
    <m/>
    <m/>
    <m/>
    <m/>
    <m/>
    <m/>
    <n v="2849405"/>
    <m/>
    <m/>
    <m/>
    <m/>
    <m/>
    <n v="2849405"/>
    <m/>
    <x v="60"/>
    <s v="OK"/>
    <s v="OK"/>
    <s v="一般会計"/>
    <m/>
    <m/>
    <m/>
    <n v="225.97"/>
    <s v="㎡"/>
    <n v="2"/>
    <m/>
    <x v="1"/>
    <n v="68385720"/>
    <s v="行政財産"/>
    <m/>
    <m/>
  </r>
  <r>
    <n v="90000169"/>
    <m/>
    <s v="宇城市松橋町萩尾1775-3"/>
    <m/>
    <s v="環境衛生課"/>
    <x v="3"/>
    <x v="0"/>
    <x v="0"/>
    <s v="リサイクルプラザ　工作室"/>
    <s v="一括"/>
    <s v="プレハブ"/>
    <n v="30"/>
    <d v="1998-04-01T00:00:00"/>
    <n v="1998"/>
    <d v="1998-04-01T00:00:00"/>
    <n v="2488500"/>
    <s v="取得原価"/>
    <s v="建物台帳"/>
    <n v="1"/>
    <m/>
    <x v="98"/>
    <m/>
    <n v="0"/>
    <m/>
    <m/>
    <m/>
    <m/>
    <m/>
    <m/>
    <n v="84609"/>
    <m/>
    <m/>
    <m/>
    <m/>
    <m/>
    <n v="84609"/>
    <m/>
    <x v="61"/>
    <s v="OK"/>
    <s v="OK"/>
    <s v="一般会計"/>
    <m/>
    <m/>
    <m/>
    <n v="39.6"/>
    <s v="㎡"/>
    <n v="1"/>
    <m/>
    <x v="1"/>
    <n v="1607571"/>
    <s v="行政財産"/>
    <m/>
    <m/>
  </r>
  <r>
    <n v="90000170"/>
    <m/>
    <s v="宇城市松橋町萩尾1775-3"/>
    <m/>
    <s v="環境衛生課"/>
    <x v="3"/>
    <x v="0"/>
    <x v="0"/>
    <s v="ごみ処理施設 配管"/>
    <s v="一括"/>
    <m/>
    <n v="15"/>
    <d v="1998-04-01T00:00:00"/>
    <n v="1998"/>
    <d v="1998-04-01T00:00:00"/>
    <n v="99684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96843"/>
    <s v="行政財産"/>
    <m/>
    <m/>
  </r>
  <r>
    <n v="90000171"/>
    <m/>
    <s v="宇城市松橋町萩尾1775-3"/>
    <m/>
    <s v="環境衛生課"/>
    <x v="3"/>
    <x v="0"/>
    <x v="0"/>
    <s v="ごみ処理施設 風道(通風設備)"/>
    <s v="一括"/>
    <m/>
    <n v="15"/>
    <d v="1998-04-01T00:00:00"/>
    <n v="1998"/>
    <d v="1998-04-01T00:00:00"/>
    <n v="176736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673690"/>
    <s v="行政財産"/>
    <m/>
    <s v="溶接鋼板製"/>
  </r>
  <r>
    <n v="90000172"/>
    <m/>
    <s v="宇城市松橋町萩尾1775-3"/>
    <m/>
    <s v="環境衛生課"/>
    <x v="3"/>
    <x v="0"/>
    <x v="0"/>
    <s v="ごみ処理施設 煙道(通風設備)"/>
    <s v="一括"/>
    <m/>
    <n v="15"/>
    <d v="1998-04-01T00:00:00"/>
    <n v="1998"/>
    <d v="1998-04-01T00:00:00"/>
    <n v="282547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254700"/>
    <s v="行政財産"/>
    <m/>
    <s v="溶接鋼板製"/>
  </r>
  <r>
    <n v="90000173"/>
    <m/>
    <s v="宇城市松橋町萩尾1775-3"/>
    <m/>
    <s v="環境衛生課"/>
    <x v="3"/>
    <x v="0"/>
    <x v="0"/>
    <s v="ごみ処理施設 配管(プラント排水処理設備)"/>
    <s v="一括"/>
    <m/>
    <n v="15"/>
    <d v="1998-04-01T00:00:00"/>
    <n v="1998"/>
    <d v="1998-04-01T00:00:00"/>
    <n v="305865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58649"/>
    <s v="行政財産"/>
    <m/>
    <m/>
  </r>
  <r>
    <n v="90000174"/>
    <m/>
    <s v="宇城市松橋町萩尾1775-3"/>
    <m/>
    <s v="環境衛生課"/>
    <x v="3"/>
    <x v="0"/>
    <x v="0"/>
    <s v="ごみ処理施設 屋内型キュービクル"/>
    <s v="一括"/>
    <m/>
    <n v="15"/>
    <d v="1998-04-01T00:00:00"/>
    <n v="1998"/>
    <d v="1998-04-01T00:00:00"/>
    <n v="248663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66327"/>
    <s v="行政財産"/>
    <m/>
    <s v="9面体"/>
  </r>
  <r>
    <n v="90000175"/>
    <m/>
    <s v="宇城市松橋町萩尾1775-3"/>
    <m/>
    <s v="環境衛生課"/>
    <x v="3"/>
    <x v="0"/>
    <x v="0"/>
    <s v="ごみ処理施設（工場棟）　エレベーター"/>
    <s v="一括"/>
    <m/>
    <n v="17"/>
    <d v="1998-04-01T00:00:00"/>
    <n v="1998"/>
    <d v="1998-04-01T00:00:00"/>
    <n v="110725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072568"/>
    <s v="行政財産"/>
    <m/>
    <m/>
  </r>
  <r>
    <n v="90000176"/>
    <m/>
    <s v="宇城市松橋町萩尾1775-3"/>
    <m/>
    <s v="環境衛生課"/>
    <x v="3"/>
    <x v="0"/>
    <x v="0"/>
    <s v="ごみ処理施設（工場棟）　給排水設備"/>
    <s v="一括"/>
    <m/>
    <n v="15"/>
    <d v="1998-04-01T00:00:00"/>
    <n v="1998"/>
    <d v="1998-04-01T00:00:00"/>
    <n v="315382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38227"/>
    <s v="行政財産"/>
    <m/>
    <m/>
  </r>
  <r>
    <n v="90000177"/>
    <m/>
    <s v="宇城市松橋町萩尾1775-3"/>
    <m/>
    <s v="環境衛生課"/>
    <x v="3"/>
    <x v="0"/>
    <x v="0"/>
    <s v="ごみ処理施設（工場棟）　空気・換気設備"/>
    <s v="一括"/>
    <m/>
    <n v="15"/>
    <d v="1998-04-01T00:00:00"/>
    <n v="1998"/>
    <d v="1998-04-01T00:00:00"/>
    <n v="268309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830987"/>
    <s v="行政財産"/>
    <m/>
    <m/>
  </r>
  <r>
    <n v="90000178"/>
    <m/>
    <s v="宇城市松橋町萩尾1775-3"/>
    <m/>
    <s v="環境衛生課"/>
    <x v="3"/>
    <x v="0"/>
    <x v="0"/>
    <s v="ごみ処理施設（管理棟）　給排水設備"/>
    <s v="一括"/>
    <m/>
    <n v="15"/>
    <d v="1998-04-01T00:00:00"/>
    <n v="1998"/>
    <d v="1998-04-01T00:00:00"/>
    <n v="89981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998152"/>
    <s v="行政財産"/>
    <m/>
    <m/>
  </r>
  <r>
    <n v="90000179"/>
    <m/>
    <s v="宇城市松橋町萩尾1775-3"/>
    <m/>
    <s v="環境衛生課"/>
    <x v="3"/>
    <x v="0"/>
    <x v="0"/>
    <s v="ごみ処理施設（管理棟）　空調・換気設備"/>
    <s v="一括"/>
    <m/>
    <n v="15"/>
    <d v="1998-04-01T00:00:00"/>
    <n v="1998"/>
    <d v="1998-04-01T00:00:00"/>
    <n v="201343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134350"/>
    <s v="行政財産"/>
    <m/>
    <m/>
  </r>
  <r>
    <n v="90000180"/>
    <m/>
    <s v="宇城市松橋町萩尾1775-3"/>
    <m/>
    <s v="環境衛生課"/>
    <x v="3"/>
    <x v="0"/>
    <x v="0"/>
    <s v="ごみ処理施設 車庫　電気設備"/>
    <s v="一括"/>
    <m/>
    <n v="15"/>
    <d v="1998-04-01T00:00:00"/>
    <n v="1998"/>
    <d v="1998-04-01T00:00:00"/>
    <n v="412137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121375"/>
    <s v="行政財産"/>
    <m/>
    <m/>
  </r>
  <r>
    <n v="90000181"/>
    <m/>
    <s v="宇城市松橋町萩尾1775-3"/>
    <m/>
    <s v="環境衛生課"/>
    <x v="3"/>
    <x v="0"/>
    <x v="0"/>
    <s v="リサイクルプラザ 配管(受入供給設備)"/>
    <s v="一括"/>
    <m/>
    <n v="15"/>
    <d v="1998-04-01T00:00:00"/>
    <n v="1998"/>
    <d v="1998-04-01T00:00:00"/>
    <n v="6689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68992"/>
    <s v="行政財産"/>
    <m/>
    <m/>
  </r>
  <r>
    <n v="90000182"/>
    <m/>
    <s v="宇城市松橋町萩尾1775-3"/>
    <m/>
    <s v="環境衛生課"/>
    <x v="3"/>
    <x v="0"/>
    <x v="0"/>
    <s v="リサイクルプラザ 荷降用リフト(再生設備)"/>
    <s v="一括"/>
    <m/>
    <n v="17"/>
    <d v="1998-04-01T00:00:00"/>
    <n v="1998"/>
    <d v="1998-04-01T00:00:00"/>
    <n v="7513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51351"/>
    <s v="行政財産"/>
    <m/>
    <s v="電動式"/>
  </r>
  <r>
    <n v="90000183"/>
    <m/>
    <s v="宇城市松橋町萩尾1775-3"/>
    <m/>
    <s v="環境衛生課"/>
    <x v="3"/>
    <x v="0"/>
    <x v="0"/>
    <s v="リサイクルプラザ リサイクルプラザ工場棟　給排水設備"/>
    <s v="一括"/>
    <m/>
    <n v="15"/>
    <d v="1998-04-01T00:00:00"/>
    <n v="1998"/>
    <d v="1998-04-01T00:00:00"/>
    <n v="126214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621426"/>
    <s v="行政財産"/>
    <m/>
    <m/>
  </r>
  <r>
    <n v="90000184"/>
    <m/>
    <s v="宇城市松橋町萩尾1775-3"/>
    <m/>
    <s v="環境衛生課"/>
    <x v="3"/>
    <x v="0"/>
    <x v="0"/>
    <s v="リサイクルプラザ リサイクルプラザ工場棟　空調換気設備"/>
    <s v="一括"/>
    <m/>
    <n v="15"/>
    <d v="1998-04-01T00:00:00"/>
    <n v="1998"/>
    <d v="1998-04-01T00:00:00"/>
    <n v="1242126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421265"/>
    <s v="行政財産"/>
    <m/>
    <m/>
  </r>
  <r>
    <n v="90000185"/>
    <m/>
    <s v="宇城市松橋町萩尾1775-3"/>
    <m/>
    <s v="環境衛生課"/>
    <x v="3"/>
    <x v="0"/>
    <x v="0"/>
    <s v="リサイクルプラザ リサイクルプラザ棟　給排水設備"/>
    <s v="一括"/>
    <m/>
    <n v="15"/>
    <d v="1998-04-01T00:00:00"/>
    <n v="1998"/>
    <d v="1998-04-01T00:00:00"/>
    <n v="815791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157916"/>
    <s v="行政財産"/>
    <m/>
    <m/>
  </r>
  <r>
    <n v="90000186"/>
    <m/>
    <s v="宇城市松橋町萩尾1775-3"/>
    <m/>
    <s v="環境衛生課"/>
    <x v="3"/>
    <x v="0"/>
    <x v="0"/>
    <s v="リサイクルプラザ リサイクルプラザ棟　空調換気設備"/>
    <s v="一括"/>
    <m/>
    <n v="15"/>
    <d v="1998-04-01T00:00:00"/>
    <n v="1998"/>
    <d v="1998-04-01T00:00:00"/>
    <n v="1208548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085484"/>
    <s v="行政財産"/>
    <m/>
    <m/>
  </r>
  <r>
    <n v="90000187"/>
    <m/>
    <s v="宇城市松橋町萩尾1775-3"/>
    <m/>
    <s v="環境衛生課"/>
    <x v="3"/>
    <x v="0"/>
    <x v="0"/>
    <s v="リサイクルプラザ リサイクルプラザ棟　エレベーター"/>
    <s v="一括"/>
    <m/>
    <n v="17"/>
    <d v="1998-04-01T00:00:00"/>
    <n v="1998"/>
    <d v="1998-04-01T00:00:00"/>
    <n v="1058153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581537"/>
    <s v="行政財産"/>
    <m/>
    <m/>
  </r>
  <r>
    <n v="90000188"/>
    <m/>
    <s v="宇城市松橋町萩尾1775-3"/>
    <m/>
    <s v="環境衛生課"/>
    <x v="3"/>
    <x v="0"/>
    <x v="0"/>
    <s v="リサイクルプラザ ストックヤード棟　給排水設備"/>
    <s v="一括"/>
    <m/>
    <n v="15"/>
    <d v="1998-04-01T00:00:00"/>
    <n v="1998"/>
    <d v="1998-04-01T00:00:00"/>
    <n v="11682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68204"/>
    <s v="行政財産"/>
    <m/>
    <m/>
  </r>
  <r>
    <n v="90000189"/>
    <m/>
    <s v="宇城市松橋町萩尾1775-3"/>
    <m/>
    <s v="環境衛生課"/>
    <x v="3"/>
    <x v="0"/>
    <x v="1"/>
    <s v="ごみ処理施設 燃料貯留槽(燃焼設備)"/>
    <s v="一括"/>
    <s v="鋼鉄製"/>
    <n v="15"/>
    <d v="1998-04-01T00:00:00"/>
    <n v="1998"/>
    <d v="1998-04-01T00:00:00"/>
    <n v="15345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34562"/>
    <s v="行政財産"/>
    <m/>
    <s v="屋外地下タンク式"/>
  </r>
  <r>
    <n v="90000190"/>
    <m/>
    <s v="宇城市松橋町萩尾1775-3"/>
    <m/>
    <s v="環境衛生課"/>
    <x v="3"/>
    <x v="0"/>
    <x v="1"/>
    <s v="ごみ処理施設 消石灰貯留タンク(排ガス処理設備)"/>
    <s v="一括"/>
    <s v="鋼鉄製"/>
    <n v="15"/>
    <d v="1998-04-01T00:00:00"/>
    <n v="1998"/>
    <d v="1998-04-01T00:00:00"/>
    <n v="291567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156724"/>
    <s v="行政財産"/>
    <m/>
    <s v="溶接構造円筒形"/>
  </r>
  <r>
    <n v="90000191"/>
    <m/>
    <s v="宇城市松橋町萩尾1775-3"/>
    <m/>
    <s v="環境衛生課"/>
    <x v="3"/>
    <x v="0"/>
    <x v="1"/>
    <s v="ごみ処理施設 反応助剤貯留タンク(排ガス処理設備)"/>
    <s v="一括"/>
    <s v="鋼鉄製"/>
    <n v="15"/>
    <d v="1998-04-01T00:00:00"/>
    <n v="1998"/>
    <d v="1998-04-01T00:00:00"/>
    <n v="1342432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424320"/>
    <s v="行政財産"/>
    <m/>
    <s v="溶接構造円筒形"/>
  </r>
  <r>
    <n v="90000192"/>
    <m/>
    <s v="宇城市松橋町萩尾1775-3"/>
    <m/>
    <s v="環境衛生課"/>
    <x v="3"/>
    <x v="0"/>
    <x v="1"/>
    <s v="ごみ処理施設 活性炭貯留タンク(排ガス処理設備)"/>
    <s v="一括"/>
    <s v="鋼鉄製"/>
    <n v="15"/>
    <d v="1998-04-01T00:00:00"/>
    <n v="1998"/>
    <d v="1998-04-01T00:00:00"/>
    <n v="260751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7511"/>
    <s v="行政財産"/>
    <m/>
    <s v="溶接構造円筒形"/>
  </r>
  <r>
    <n v="90000193"/>
    <m/>
    <s v="宇城市松橋町萩尾1775-3"/>
    <m/>
    <s v="環境衛生課"/>
    <x v="3"/>
    <x v="0"/>
    <x v="1"/>
    <s v="ごみ処理施設 温水タンク(余熱利用設備)"/>
    <s v="一括"/>
    <s v="鋼鉄製"/>
    <n v="15"/>
    <d v="1998-04-01T00:00:00"/>
    <n v="1998"/>
    <d v="1998-04-01T00:00:00"/>
    <n v="1079185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91855"/>
    <s v="行政財産"/>
    <m/>
    <s v="円筒形"/>
  </r>
  <r>
    <n v="90000194"/>
    <m/>
    <s v="宇城市松橋町萩尾1775-3"/>
    <m/>
    <s v="環境衛生課"/>
    <x v="3"/>
    <x v="0"/>
    <x v="1"/>
    <s v="ごみ処理施設 給湯タンク(余熱利用設備)"/>
    <s v="一括"/>
    <s v="鋼鉄製"/>
    <n v="15"/>
    <d v="1998-04-01T00:00:00"/>
    <n v="1998"/>
    <d v="1998-04-01T00:00:00"/>
    <n v="399236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92363"/>
    <s v="行政財産"/>
    <m/>
    <s v="円筒形"/>
  </r>
  <r>
    <n v="90000195"/>
    <m/>
    <s v="宇城市松橋町萩尾1775-3"/>
    <m/>
    <s v="環境衛生課"/>
    <x v="3"/>
    <x v="0"/>
    <x v="1"/>
    <s v="ごみ処理施設 煙突(通風設備)"/>
    <s v="一括"/>
    <s v="鉄筋コンクリート造"/>
    <n v="35"/>
    <d v="1998-04-01T00:00:00"/>
    <n v="1998"/>
    <d v="1998-04-01T00:00:00"/>
    <n v="137885639"/>
    <s v="取得原価"/>
    <s v="工事設計書"/>
    <n v="1"/>
    <m/>
    <x v="99"/>
    <m/>
    <n v="0"/>
    <m/>
    <m/>
    <m/>
    <m/>
    <m/>
    <m/>
    <n v="3998683"/>
    <m/>
    <m/>
    <m/>
    <m/>
    <m/>
    <n v="3998683"/>
    <m/>
    <x v="62"/>
    <s v="OK"/>
    <s v="OK"/>
    <s v="一般会計"/>
    <m/>
    <m/>
    <m/>
    <n v="1"/>
    <s v="基"/>
    <m/>
    <m/>
    <x v="1"/>
    <n v="75974977"/>
    <s v="行政財産"/>
    <m/>
    <m/>
  </r>
  <r>
    <n v="90000196"/>
    <m/>
    <s v="宇城市松橋町萩尾1775-3"/>
    <m/>
    <s v="環境衛生課"/>
    <x v="3"/>
    <x v="0"/>
    <x v="1"/>
    <s v="ごみ処理施設 プラント用水高架水槽(給排水設備)"/>
    <s v="一括"/>
    <s v="鋼鉄製"/>
    <n v="15"/>
    <d v="1998-04-01T00:00:00"/>
    <n v="1998"/>
    <d v="1998-04-01T00:00:00"/>
    <n v="162189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1898"/>
    <s v="行政財産"/>
    <m/>
    <s v="角形（ステンレス）"/>
  </r>
  <r>
    <n v="90000197"/>
    <m/>
    <s v="宇城市松橋町萩尾1775-3"/>
    <m/>
    <s v="環境衛生課"/>
    <x v="3"/>
    <x v="0"/>
    <x v="1"/>
    <s v="ごみ処理施設 浄化槽(給排水設備)"/>
    <s v="一括"/>
    <s v="鋼鉄製"/>
    <n v="15"/>
    <d v="1998-04-01T00:00:00"/>
    <n v="1998"/>
    <d v="1998-04-01T00:00:00"/>
    <n v="659987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99874"/>
    <s v="行政財産"/>
    <m/>
    <s v="30人槽"/>
  </r>
  <r>
    <n v="90000198"/>
    <m/>
    <s v="宇城市松橋町萩尾1775-3"/>
    <m/>
    <s v="環境衛生課"/>
    <x v="3"/>
    <x v="0"/>
    <x v="1"/>
    <s v="ごみ処理施設 薬品混合槽(プラント排水処理設備)"/>
    <s v="一括"/>
    <s v="鋼鉄製"/>
    <n v="15"/>
    <d v="1998-04-01T00:00:00"/>
    <n v="1998"/>
    <d v="1998-04-01T00:00:00"/>
    <n v="118523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5232"/>
    <s v="行政財産"/>
    <m/>
    <s v="溶接鋼板製"/>
  </r>
  <r>
    <n v="90000199"/>
    <m/>
    <s v="宇城市松橋町萩尾1775-3"/>
    <m/>
    <s v="環境衛生課"/>
    <x v="3"/>
    <x v="0"/>
    <x v="1"/>
    <s v="ごみ処理施設 構内道路"/>
    <s v="一括"/>
    <s v="アスファルト舗装"/>
    <n v="10"/>
    <d v="1998-04-01T00:00:00"/>
    <n v="1998"/>
    <d v="1998-04-01T00:00:00"/>
    <n v="1891132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212"/>
    <s v="㎡"/>
    <m/>
    <m/>
    <x v="1"/>
    <n v="18911322"/>
    <s v="行政財産"/>
    <m/>
    <m/>
  </r>
  <r>
    <n v="90000200"/>
    <m/>
    <s v="宇城市松橋町萩尾1775-3"/>
    <m/>
    <s v="環境衛生課"/>
    <x v="3"/>
    <x v="0"/>
    <x v="1"/>
    <s v="ごみ処理施設 駐車場舗装"/>
    <s v="一括"/>
    <s v="アスファルト舗装"/>
    <n v="10"/>
    <d v="1998-04-01T00:00:00"/>
    <n v="1998"/>
    <d v="1998-04-01T00:00:00"/>
    <n v="32335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854"/>
    <s v="㎡"/>
    <m/>
    <m/>
    <x v="1"/>
    <n v="3233579"/>
    <s v="行政財産"/>
    <m/>
    <m/>
  </r>
  <r>
    <n v="90000201"/>
    <m/>
    <s v="宇城市松橋町萩尾1775-3"/>
    <m/>
    <s v="環境衛生課"/>
    <x v="3"/>
    <x v="0"/>
    <x v="1"/>
    <s v="ごみ処理施設 外構"/>
    <s v="一括"/>
    <m/>
    <n v="40"/>
    <d v="1998-04-01T00:00:00"/>
    <n v="1998"/>
    <d v="1998-04-01T00:00:00"/>
    <n v="16744453"/>
    <s v="取得原価"/>
    <s v="工事設計書"/>
    <n v="1"/>
    <m/>
    <x v="100"/>
    <m/>
    <n v="0"/>
    <m/>
    <m/>
    <m/>
    <m/>
    <m/>
    <m/>
    <n v="418611"/>
    <m/>
    <m/>
    <m/>
    <m/>
    <m/>
    <n v="418611"/>
    <m/>
    <x v="63"/>
    <s v="OK"/>
    <s v="OK"/>
    <s v="一般会計"/>
    <m/>
    <m/>
    <m/>
    <n v="1"/>
    <s v="式"/>
    <m/>
    <m/>
    <x v="1"/>
    <n v="7953609"/>
    <s v="行政財産"/>
    <m/>
    <m/>
  </r>
  <r>
    <n v="90000202"/>
    <m/>
    <s v="宇城市松橋町萩尾1775-3"/>
    <m/>
    <s v="環境衛生課"/>
    <x v="3"/>
    <x v="0"/>
    <x v="1"/>
    <s v="ごみ処理施設 門扉（西門）"/>
    <s v="一括"/>
    <m/>
    <n v="10"/>
    <d v="1998-04-01T00:00:00"/>
    <n v="1998"/>
    <d v="1998-04-01T00:00:00"/>
    <n v="129223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92234"/>
    <s v="行政財産"/>
    <m/>
    <m/>
  </r>
  <r>
    <n v="90000203"/>
    <m/>
    <s v="宇城市松橋町萩尾1775-3"/>
    <m/>
    <s v="環境衛生課"/>
    <x v="3"/>
    <x v="0"/>
    <x v="1"/>
    <s v="ごみ処理施設 門扉（東門）"/>
    <s v="一括"/>
    <m/>
    <n v="10"/>
    <d v="1998-04-01T00:00:00"/>
    <n v="1998"/>
    <d v="1998-04-01T00:00:00"/>
    <n v="153426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534261"/>
    <s v="行政財産"/>
    <m/>
    <m/>
  </r>
  <r>
    <n v="90000204"/>
    <m/>
    <s v="宇城市松橋町萩尾1775-3"/>
    <m/>
    <s v="環境衛生課"/>
    <x v="3"/>
    <x v="0"/>
    <x v="1"/>
    <s v="ごみ処理施設 門扉（北門）"/>
    <s v="一括"/>
    <m/>
    <n v="10"/>
    <d v="1998-04-01T00:00:00"/>
    <n v="1998"/>
    <d v="1998-04-01T00:00:00"/>
    <n v="107364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73642"/>
    <s v="行政財産"/>
    <m/>
    <m/>
  </r>
  <r>
    <n v="90000205"/>
    <m/>
    <s v="宇城市松橋町萩尾1775-3"/>
    <m/>
    <s v="環境衛生課"/>
    <x v="3"/>
    <x v="0"/>
    <x v="1"/>
    <s v="ごみ処理施設 フェンス"/>
    <s v="一括"/>
    <s v="金属製"/>
    <n v="10"/>
    <d v="1998-04-01T00:00:00"/>
    <n v="1998"/>
    <d v="1998-04-01T00:00:00"/>
    <n v="21316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20"/>
    <s v="m"/>
    <m/>
    <m/>
    <x v="1"/>
    <n v="2131650"/>
    <s v="行政財産"/>
    <m/>
    <m/>
  </r>
  <r>
    <n v="90000206"/>
    <m/>
    <s v="宇城市松橋町萩尾1775-3"/>
    <m/>
    <s v="環境衛生課"/>
    <x v="3"/>
    <x v="0"/>
    <x v="1"/>
    <s v="ごみ処理施設 洗車場"/>
    <s v="一括"/>
    <s v="コンクリート舗装"/>
    <n v="15"/>
    <d v="1998-04-01T00:00:00"/>
    <n v="1998"/>
    <d v="1998-04-01T00:00:00"/>
    <n v="53647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5364736"/>
    <s v="行政財産"/>
    <m/>
    <m/>
  </r>
  <r>
    <n v="90000207"/>
    <m/>
    <s v="宇城市松橋町萩尾1775-3"/>
    <m/>
    <s v="環境衛生課"/>
    <x v="3"/>
    <x v="0"/>
    <x v="1"/>
    <s v="ごみ処理施設 さく井工"/>
    <s v="一括"/>
    <m/>
    <n v="40"/>
    <d v="1998-04-01T00:00:00"/>
    <n v="1998"/>
    <d v="1998-04-01T00:00:00"/>
    <n v="7125122"/>
    <s v="取得原価"/>
    <s v="工事設計書"/>
    <n v="1"/>
    <m/>
    <x v="101"/>
    <m/>
    <n v="0"/>
    <m/>
    <m/>
    <m/>
    <m/>
    <m/>
    <m/>
    <n v="178128"/>
    <m/>
    <m/>
    <m/>
    <m/>
    <m/>
    <n v="178128"/>
    <m/>
    <x v="64"/>
    <s v="OK"/>
    <s v="OK"/>
    <s v="一般会計"/>
    <m/>
    <m/>
    <m/>
    <n v="1"/>
    <m/>
    <m/>
    <m/>
    <x v="1"/>
    <n v="3384432"/>
    <s v="行政財産"/>
    <m/>
    <s v="ロータリー式"/>
  </r>
  <r>
    <n v="90000208"/>
    <m/>
    <s v="宇城市松橋町萩尾1775-3"/>
    <m/>
    <s v="環境衛生課"/>
    <x v="3"/>
    <x v="0"/>
    <x v="1"/>
    <s v="リサイクルプラザ 構内道路"/>
    <s v="一括"/>
    <s v="アスファルト舗装"/>
    <n v="10"/>
    <d v="1998-04-01T00:00:00"/>
    <n v="1998"/>
    <d v="1998-04-01T00:00:00"/>
    <n v="974503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207"/>
    <s v="㎡"/>
    <m/>
    <m/>
    <x v="1"/>
    <n v="9745033"/>
    <s v="行政財産"/>
    <m/>
    <m/>
  </r>
  <r>
    <n v="90000209"/>
    <m/>
    <s v="宇城市松橋町萩尾1775-3"/>
    <m/>
    <s v="環境衛生課"/>
    <x v="3"/>
    <x v="0"/>
    <x v="1"/>
    <s v="リサイクルプラザ 駐車場舗装"/>
    <s v="一括"/>
    <s v="アスファルト舗装"/>
    <n v="10"/>
    <d v="1998-04-01T00:00:00"/>
    <n v="1998"/>
    <d v="1998-04-01T00:00:00"/>
    <n v="34634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951"/>
    <s v="㎡"/>
    <m/>
    <m/>
    <x v="1"/>
    <n v="3463489"/>
    <s v="行政財産"/>
    <m/>
    <m/>
  </r>
  <r>
    <n v="90000210"/>
    <m/>
    <s v="宇城市松橋町萩尾1775-3"/>
    <m/>
    <s v="環境衛生課"/>
    <x v="3"/>
    <x v="0"/>
    <x v="1"/>
    <s v="リサイクルプラザ 外構"/>
    <s v="一括"/>
    <m/>
    <n v="40"/>
    <d v="1998-04-01T00:00:00"/>
    <n v="1998"/>
    <d v="1998-04-01T00:00:00"/>
    <n v="1841053"/>
    <s v="取得原価"/>
    <s v="工事設計書"/>
    <n v="1"/>
    <m/>
    <x v="102"/>
    <m/>
    <n v="0"/>
    <m/>
    <m/>
    <m/>
    <m/>
    <m/>
    <m/>
    <n v="46026"/>
    <m/>
    <m/>
    <m/>
    <m/>
    <m/>
    <n v="46026"/>
    <m/>
    <x v="65"/>
    <s v="OK"/>
    <s v="OK"/>
    <s v="一般会計"/>
    <m/>
    <m/>
    <m/>
    <n v="1"/>
    <s v="式"/>
    <m/>
    <m/>
    <x v="1"/>
    <n v="874494"/>
    <s v="行政財産"/>
    <m/>
    <m/>
  </r>
  <r>
    <n v="90000211"/>
    <m/>
    <s v="下益城郡美里町栗崎1-2"/>
    <m/>
    <s v="環境衛生課"/>
    <x v="3"/>
    <x v="0"/>
    <x v="1"/>
    <s v="栗崎最終処分場 擁壁等貯留設備"/>
    <s v="一括"/>
    <s v="コンクリート製"/>
    <n v="40"/>
    <d v="1993-12-27T00:00:00"/>
    <n v="1993"/>
    <d v="1993-12-27T00:00:00"/>
    <n v="176469893"/>
    <s v="取得原価"/>
    <s v="工事設計書"/>
    <n v="1"/>
    <m/>
    <x v="103"/>
    <m/>
    <n v="0"/>
    <m/>
    <m/>
    <m/>
    <m/>
    <m/>
    <m/>
    <n v="4411747"/>
    <m/>
    <m/>
    <m/>
    <m/>
    <m/>
    <n v="4411747"/>
    <m/>
    <x v="66"/>
    <s v="OK"/>
    <s v="OK"/>
    <s v="一般会計"/>
    <m/>
    <m/>
    <m/>
    <n v="1"/>
    <s v="式"/>
    <m/>
    <m/>
    <x v="1"/>
    <n v="105881928"/>
    <s v="行政財産"/>
    <m/>
    <m/>
  </r>
  <r>
    <n v="90000212"/>
    <m/>
    <s v="下益城郡美里町栗崎1-2"/>
    <m/>
    <s v="環境衛生課"/>
    <x v="3"/>
    <x v="0"/>
    <x v="1"/>
    <s v="栗崎最終処分場 遮水シート"/>
    <s v="一括"/>
    <s v="ゴムシート"/>
    <n v="10"/>
    <d v="1993-12-27T00:00:00"/>
    <n v="1993"/>
    <d v="1993-12-27T00:00:00"/>
    <n v="666407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6656"/>
    <s v="㎡"/>
    <m/>
    <m/>
    <x v="1"/>
    <n v="66640771"/>
    <s v="行政財産"/>
    <m/>
    <s v="遮水シート/不織布/テンサー"/>
  </r>
  <r>
    <n v="90000213"/>
    <m/>
    <s v="下益城郡美里町栗崎1-2"/>
    <m/>
    <s v="環境衛生課"/>
    <x v="3"/>
    <x v="0"/>
    <x v="1"/>
    <s v="栗崎最終処分場 雨水等集水設備"/>
    <s v="一括"/>
    <m/>
    <n v="40"/>
    <d v="1993-12-27T00:00:00"/>
    <n v="1993"/>
    <d v="1993-12-27T00:00:00"/>
    <n v="32588790"/>
    <s v="取得原価"/>
    <s v="工事設計書"/>
    <n v="1"/>
    <m/>
    <x v="104"/>
    <m/>
    <n v="0"/>
    <m/>
    <m/>
    <m/>
    <m/>
    <m/>
    <m/>
    <n v="814719"/>
    <m/>
    <m/>
    <m/>
    <m/>
    <m/>
    <n v="814719"/>
    <m/>
    <x v="67"/>
    <s v="OK"/>
    <s v="OK"/>
    <s v="一般会計"/>
    <m/>
    <m/>
    <m/>
    <n v="1"/>
    <s v="式"/>
    <m/>
    <m/>
    <x v="1"/>
    <n v="19553256"/>
    <s v="行政財産"/>
    <m/>
    <s v="U字側溝/集水桝/管渠他"/>
  </r>
  <r>
    <n v="90000214"/>
    <m/>
    <s v="下益城郡美里町栗崎1-2"/>
    <m/>
    <s v="環境衛生課"/>
    <x v="3"/>
    <x v="0"/>
    <x v="1"/>
    <s v="栗崎最終処分場 保有水等集水設備"/>
    <s v="一括"/>
    <m/>
    <n v="40"/>
    <d v="1993-12-27T00:00:00"/>
    <n v="1993"/>
    <d v="1993-12-27T00:00:00"/>
    <n v="5432569"/>
    <s v="取得原価"/>
    <s v="工事設計書"/>
    <n v="1"/>
    <m/>
    <x v="105"/>
    <m/>
    <n v="0"/>
    <m/>
    <m/>
    <m/>
    <m/>
    <m/>
    <m/>
    <n v="135814"/>
    <m/>
    <m/>
    <m/>
    <m/>
    <m/>
    <n v="135814"/>
    <m/>
    <x v="68"/>
    <s v="OK"/>
    <s v="OK"/>
    <s v="一般会計"/>
    <m/>
    <m/>
    <m/>
    <n v="1"/>
    <s v="式"/>
    <m/>
    <m/>
    <x v="1"/>
    <n v="3259536"/>
    <s v="行政財産"/>
    <m/>
    <s v="集水管/接合桝"/>
  </r>
  <r>
    <n v="90000215"/>
    <m/>
    <s v="下益城郡美里町栗崎1-2"/>
    <m/>
    <s v="環境衛生課"/>
    <x v="3"/>
    <x v="0"/>
    <x v="1"/>
    <s v="栗崎最終処分場 ネットフェンス"/>
    <s v="一括"/>
    <s v="ステンレス製"/>
    <n v="10"/>
    <d v="1993-12-27T00:00:00"/>
    <n v="1993"/>
    <d v="1993-12-27T00:00:00"/>
    <n v="138830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88.5"/>
    <s v="m"/>
    <m/>
    <m/>
    <x v="1"/>
    <n v="1388299"/>
    <s v="行政財産"/>
    <m/>
    <m/>
  </r>
  <r>
    <n v="90000216"/>
    <m/>
    <s v="下益城郡美里町栗崎1-2"/>
    <m/>
    <s v="環境衛生課"/>
    <x v="3"/>
    <x v="0"/>
    <x v="1"/>
    <s v="栗崎最終処分場 沈砂池"/>
    <s v="一括"/>
    <s v="コンクリート製"/>
    <n v="40"/>
    <d v="1993-12-27T00:00:00"/>
    <n v="1993"/>
    <d v="1993-12-27T00:00:00"/>
    <n v="11859859"/>
    <s v="取得原価"/>
    <s v="工事設計書"/>
    <n v="1"/>
    <m/>
    <x v="106"/>
    <m/>
    <n v="0"/>
    <m/>
    <m/>
    <m/>
    <m/>
    <m/>
    <m/>
    <n v="296496"/>
    <m/>
    <m/>
    <m/>
    <m/>
    <m/>
    <n v="296496"/>
    <m/>
    <x v="69"/>
    <s v="OK"/>
    <s v="OK"/>
    <s v="一般会計"/>
    <m/>
    <m/>
    <m/>
    <n v="1"/>
    <s v="式"/>
    <m/>
    <m/>
    <x v="1"/>
    <n v="7115904"/>
    <s v="行政財産"/>
    <m/>
    <m/>
  </r>
  <r>
    <n v="90000217"/>
    <m/>
    <s v="下益城郡美里町栗崎1-2"/>
    <m/>
    <s v="環境衛生課"/>
    <x v="3"/>
    <x v="0"/>
    <x v="1"/>
    <s v="栗崎最終処分場 搬入道路"/>
    <s v="一括"/>
    <m/>
    <n v="10"/>
    <d v="1993-12-27T00:00:00"/>
    <n v="1993"/>
    <d v="1993-12-27T00:00:00"/>
    <n v="18619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84"/>
    <s v="㎡"/>
    <m/>
    <m/>
    <x v="1"/>
    <n v="1861946"/>
    <s v="行政財産"/>
    <m/>
    <s v="アスファルト舗装"/>
  </r>
  <r>
    <n v="90000218"/>
    <m/>
    <s v="下益城郡美里町栗崎1-2"/>
    <m/>
    <s v="環境衛生課"/>
    <x v="3"/>
    <x v="0"/>
    <x v="1"/>
    <s v="栗崎最終処分場 屋外付帯設備"/>
    <s v="一括"/>
    <m/>
    <n v="40"/>
    <d v="1993-12-27T00:00:00"/>
    <n v="1993"/>
    <d v="1993-12-27T00:00:00"/>
    <n v="3277341"/>
    <s v="取得原価"/>
    <s v="工事設計書"/>
    <n v="1"/>
    <m/>
    <x v="107"/>
    <m/>
    <n v="0"/>
    <m/>
    <m/>
    <m/>
    <m/>
    <m/>
    <m/>
    <n v="81933"/>
    <m/>
    <m/>
    <m/>
    <m/>
    <m/>
    <n v="81933"/>
    <m/>
    <x v="70"/>
    <s v="OK"/>
    <s v="OK"/>
    <s v="一般会計"/>
    <m/>
    <m/>
    <m/>
    <n v="1"/>
    <s v="式"/>
    <m/>
    <m/>
    <x v="1"/>
    <n v="1966392"/>
    <s v="行政財産"/>
    <m/>
    <m/>
  </r>
  <r>
    <n v="90000219"/>
    <m/>
    <s v="下益城郡美里町栗崎1-2"/>
    <m/>
    <s v="環境衛生課"/>
    <x v="3"/>
    <x v="0"/>
    <x v="1"/>
    <s v="栗崎最終処分場 コンクリート水路"/>
    <s v="一括"/>
    <s v="コンクリート舗装"/>
    <n v="15"/>
    <d v="1993-12-27T00:00:00"/>
    <n v="1993"/>
    <d v="1993-12-27T00:00:00"/>
    <n v="2877577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13"/>
    <s v="m"/>
    <m/>
    <m/>
    <x v="1"/>
    <n v="28775769"/>
    <s v="行政財産"/>
    <m/>
    <m/>
  </r>
  <r>
    <n v="90000220"/>
    <m/>
    <s v="下益城郡美里町栗崎1-2"/>
    <m/>
    <s v="環境衛生課"/>
    <x v="3"/>
    <x v="0"/>
    <x v="1"/>
    <s v="栗崎最終処分場　駐車場"/>
    <s v="一括"/>
    <s v="アスファルト舗装"/>
    <n v="10"/>
    <d v="2015-03-26T00:00:00"/>
    <n v="2014"/>
    <d v="2015-03-26T00:00:00"/>
    <n v="8493466"/>
    <s v="取得原価"/>
    <s v="工事設計書"/>
    <n v="1"/>
    <m/>
    <x v="108"/>
    <m/>
    <n v="0"/>
    <m/>
    <m/>
    <m/>
    <m/>
    <m/>
    <m/>
    <n v="849346"/>
    <m/>
    <m/>
    <m/>
    <m/>
    <m/>
    <n v="849346"/>
    <m/>
    <x v="71"/>
    <s v="OK"/>
    <s v="OK"/>
    <s v="一般会計"/>
    <m/>
    <m/>
    <m/>
    <n v="2020"/>
    <s v="㎡"/>
    <m/>
    <m/>
    <x v="1"/>
    <n v="2548038"/>
    <s v="行政財産"/>
    <m/>
    <m/>
  </r>
  <r>
    <n v="90000221"/>
    <m/>
    <s v="下益城郡美里町栗崎1-2"/>
    <m/>
    <s v="環境衛生課"/>
    <x v="3"/>
    <x v="0"/>
    <x v="1"/>
    <s v="栗崎最終処分場　取付道路"/>
    <s v="一括"/>
    <s v="コンクリート舗装"/>
    <n v="15"/>
    <d v="2015-03-26T00:00:00"/>
    <n v="2014"/>
    <d v="2015-03-26T00:00:00"/>
    <n v="8255832"/>
    <s v="取得原価"/>
    <s v="工事設計書"/>
    <n v="1"/>
    <m/>
    <x v="109"/>
    <m/>
    <n v="0"/>
    <m/>
    <m/>
    <m/>
    <m/>
    <m/>
    <m/>
    <n v="553140"/>
    <m/>
    <m/>
    <m/>
    <m/>
    <m/>
    <n v="553140"/>
    <m/>
    <x v="72"/>
    <s v="OK"/>
    <s v="OK"/>
    <s v="一般会計"/>
    <m/>
    <m/>
    <m/>
    <n v="1"/>
    <s v="式"/>
    <m/>
    <m/>
    <x v="1"/>
    <n v="1659420"/>
    <s v="行政財産"/>
    <m/>
    <m/>
  </r>
  <r>
    <n v="90000222"/>
    <m/>
    <s v="下益城郡美里町栗崎1-2"/>
    <m/>
    <s v="環境衛生課"/>
    <x v="3"/>
    <x v="0"/>
    <x v="1"/>
    <s v="栗崎最終処分場　張芝"/>
    <s v="一括"/>
    <m/>
    <n v="20"/>
    <d v="2015-03-26T00:00:00"/>
    <n v="2014"/>
    <d v="2015-03-26T00:00:00"/>
    <n v="10011342"/>
    <s v="取得原価"/>
    <s v="工事設計書"/>
    <n v="1"/>
    <m/>
    <x v="110"/>
    <m/>
    <n v="0"/>
    <m/>
    <m/>
    <m/>
    <m/>
    <m/>
    <m/>
    <n v="500567"/>
    <m/>
    <m/>
    <m/>
    <m/>
    <m/>
    <n v="500567"/>
    <m/>
    <x v="73"/>
    <s v="OK"/>
    <s v="OK"/>
    <s v="一般会計"/>
    <m/>
    <m/>
    <m/>
    <n v="1"/>
    <s v="式"/>
    <m/>
    <m/>
    <x v="1"/>
    <n v="1501701"/>
    <s v="行政財産"/>
    <m/>
    <m/>
  </r>
  <r>
    <n v="90000223"/>
    <m/>
    <s v="下益城郡美里町栗崎1-2"/>
    <m/>
    <s v="環境衛生課"/>
    <x v="3"/>
    <x v="0"/>
    <x v="1"/>
    <s v="栗崎最終処分場　雨水排水設備"/>
    <s v="一括"/>
    <m/>
    <n v="40"/>
    <d v="2015-03-26T00:00:00"/>
    <n v="2014"/>
    <d v="2015-03-26T00:00:00"/>
    <n v="15247676"/>
    <s v="取得原価"/>
    <s v="工事設計書"/>
    <n v="1"/>
    <m/>
    <x v="111"/>
    <m/>
    <n v="0"/>
    <m/>
    <m/>
    <m/>
    <m/>
    <m/>
    <m/>
    <n v="381191"/>
    <m/>
    <m/>
    <m/>
    <m/>
    <m/>
    <n v="381191"/>
    <m/>
    <x v="74"/>
    <s v="OK"/>
    <s v="OK"/>
    <s v="一般会計"/>
    <m/>
    <m/>
    <m/>
    <n v="1"/>
    <s v="式"/>
    <m/>
    <m/>
    <x v="1"/>
    <n v="1143573"/>
    <s v="行政財産"/>
    <m/>
    <m/>
  </r>
  <r>
    <n v="90000224"/>
    <m/>
    <s v="下益城郡美里町栗崎1-2"/>
    <m/>
    <s v="環境衛生課"/>
    <x v="3"/>
    <x v="0"/>
    <x v="1"/>
    <s v="栗崎最終処分場　発生ガス対策設備"/>
    <s v="一括"/>
    <m/>
    <n v="40"/>
    <d v="2015-03-26T00:00:00"/>
    <n v="2014"/>
    <d v="2015-03-26T00:00:00"/>
    <n v="3392651"/>
    <s v="取得原価"/>
    <s v="工事設計書"/>
    <n v="1"/>
    <m/>
    <x v="112"/>
    <m/>
    <n v="0"/>
    <m/>
    <m/>
    <m/>
    <m/>
    <m/>
    <m/>
    <n v="84816"/>
    <m/>
    <m/>
    <m/>
    <m/>
    <m/>
    <n v="84816"/>
    <m/>
    <x v="75"/>
    <s v="OK"/>
    <s v="OK"/>
    <s v="一般会計"/>
    <m/>
    <m/>
    <m/>
    <n v="1"/>
    <s v="式"/>
    <m/>
    <m/>
    <x v="1"/>
    <n v="254448"/>
    <s v="行政財産"/>
    <m/>
    <m/>
  </r>
  <r>
    <n v="90000225"/>
    <m/>
    <s v="下益城郡美里町栗崎1-2"/>
    <m/>
    <s v="環境衛生課"/>
    <x v="3"/>
    <x v="0"/>
    <x v="1"/>
    <s v="栗崎最終処分場　法面コンクリート吹付"/>
    <s v="一括"/>
    <m/>
    <n v="30"/>
    <d v="2015-03-26T00:00:00"/>
    <n v="2014"/>
    <d v="2015-03-26T00:00:00"/>
    <n v="11437696"/>
    <s v="取得原価"/>
    <s v="工事設計書"/>
    <n v="1"/>
    <m/>
    <x v="113"/>
    <m/>
    <n v="0"/>
    <m/>
    <m/>
    <m/>
    <m/>
    <m/>
    <m/>
    <n v="388881"/>
    <m/>
    <m/>
    <m/>
    <m/>
    <m/>
    <n v="388881"/>
    <m/>
    <x v="76"/>
    <s v="OK"/>
    <s v="OK"/>
    <s v="一般会計"/>
    <m/>
    <m/>
    <m/>
    <n v="1381"/>
    <s v="㎡"/>
    <m/>
    <m/>
    <x v="1"/>
    <n v="1166643"/>
    <s v="行政財産"/>
    <m/>
    <m/>
  </r>
  <r>
    <n v="90000226"/>
    <m/>
    <s v="下益城郡美里町栗崎1-2"/>
    <m/>
    <s v="環境衛生課"/>
    <x v="3"/>
    <x v="0"/>
    <x v="1"/>
    <s v="栗崎最終処分場　ネットフェンス"/>
    <s v="一括"/>
    <m/>
    <n v="10"/>
    <d v="2015-03-26T00:00:00"/>
    <n v="2014"/>
    <d v="2015-03-26T00:00:00"/>
    <n v="6790214"/>
    <s v="取得原価"/>
    <s v="工事設計書"/>
    <n v="1"/>
    <m/>
    <x v="114"/>
    <m/>
    <n v="0"/>
    <m/>
    <m/>
    <m/>
    <m/>
    <m/>
    <m/>
    <n v="679021"/>
    <m/>
    <m/>
    <m/>
    <m/>
    <m/>
    <n v="679021"/>
    <m/>
    <x v="77"/>
    <s v="OK"/>
    <s v="OK"/>
    <s v="一般会計"/>
    <m/>
    <m/>
    <m/>
    <n v="257"/>
    <s v="m"/>
    <m/>
    <m/>
    <x v="1"/>
    <n v="2037063"/>
    <s v="行政財産"/>
    <m/>
    <m/>
  </r>
  <r>
    <n v="90000227"/>
    <m/>
    <s v="下益城郡美里町栗崎1-2"/>
    <m/>
    <s v="環境衛生課"/>
    <x v="3"/>
    <x v="0"/>
    <x v="1"/>
    <s v="栗崎最終処分場　外構"/>
    <s v="一括"/>
    <m/>
    <n v="40"/>
    <d v="2015-03-26T00:00:00"/>
    <n v="2014"/>
    <d v="2015-03-26T00:00:00"/>
    <n v="11699185"/>
    <s v="取得原価"/>
    <s v="工事設計書"/>
    <n v="1"/>
    <m/>
    <x v="115"/>
    <m/>
    <n v="0"/>
    <m/>
    <m/>
    <m/>
    <m/>
    <m/>
    <m/>
    <n v="292479"/>
    <m/>
    <m/>
    <m/>
    <m/>
    <m/>
    <n v="292479"/>
    <m/>
    <x v="78"/>
    <s v="OK"/>
    <s v="OK"/>
    <s v="一般会計"/>
    <m/>
    <m/>
    <m/>
    <n v="1"/>
    <s v="式"/>
    <m/>
    <m/>
    <x v="1"/>
    <n v="877437"/>
    <s v="行政財産"/>
    <m/>
    <m/>
  </r>
  <r>
    <n v="90000228"/>
    <m/>
    <s v="宇城市松橋町萩尾1775-3"/>
    <m/>
    <s v="環境衛生課"/>
    <x v="3"/>
    <x v="1"/>
    <x v="2"/>
    <s v="ごみ処理施設 計量機(受入供給設備)　No.1"/>
    <s v="一括"/>
    <m/>
    <n v="17"/>
    <d v="1998-04-01T00:00:00"/>
    <n v="1998"/>
    <d v="1998-04-01T00:00:00"/>
    <n v="1957880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578799"/>
    <s v="行政財産"/>
    <m/>
    <s v="ロードセル式"/>
  </r>
  <r>
    <n v="90000229"/>
    <m/>
    <s v="宇城市松橋町萩尾1775-3"/>
    <m/>
    <s v="環境衛生課"/>
    <x v="3"/>
    <x v="1"/>
    <x v="2"/>
    <s v="ごみ処理施設 計量機(受入供給設備)　No.2"/>
    <s v="一括"/>
    <m/>
    <n v="17"/>
    <d v="1998-04-01T00:00:00"/>
    <n v="1998"/>
    <d v="1998-04-01T00:00:00"/>
    <n v="1957889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578898"/>
    <s v="行政財産"/>
    <m/>
    <s v="ロードセル式"/>
  </r>
  <r>
    <n v="90000230"/>
    <m/>
    <s v="宇城市松橋町萩尾1775-3"/>
    <m/>
    <s v="環境衛生課"/>
    <x v="3"/>
    <x v="1"/>
    <x v="2"/>
    <s v="ごみ処理施設 投入扉(受入供給設備)　No.1"/>
    <s v="一括"/>
    <m/>
    <n v="17"/>
    <d v="1998-04-01T00:00:00"/>
    <n v="1998"/>
    <d v="1998-04-01T00:00:00"/>
    <n v="690304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5"/>
    <s v="行政財産"/>
    <m/>
    <s v="観音開式"/>
  </r>
  <r>
    <n v="90000231"/>
    <m/>
    <s v="宇城市松橋町萩尾1775-3"/>
    <m/>
    <s v="環境衛生課"/>
    <x v="3"/>
    <x v="1"/>
    <x v="2"/>
    <s v="ごみ処理施設 投入扉(受入供給設備)　No.2"/>
    <s v="一括"/>
    <m/>
    <n v="17"/>
    <d v="1998-04-01T00:00:00"/>
    <n v="1998"/>
    <d v="1998-04-01T00:00:00"/>
    <n v="690304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4"/>
    <s v="行政財産"/>
    <m/>
    <s v="観音開式"/>
  </r>
  <r>
    <n v="90000232"/>
    <m/>
    <s v="宇城市松橋町萩尾1775-3"/>
    <m/>
    <s v="環境衛生課"/>
    <x v="3"/>
    <x v="1"/>
    <x v="2"/>
    <s v="ごみ処理施設 投入扉(受入供給設備)　No.3"/>
    <s v="一括"/>
    <m/>
    <n v="17"/>
    <d v="1998-04-01T00:00:00"/>
    <n v="1998"/>
    <d v="1998-04-01T00:00:00"/>
    <n v="690304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03044"/>
    <s v="行政財産"/>
    <m/>
    <s v="観音開式"/>
  </r>
  <r>
    <n v="90000233"/>
    <m/>
    <s v="宇城市松橋町萩尾1775-3"/>
    <m/>
    <s v="環境衛生課"/>
    <x v="3"/>
    <x v="1"/>
    <x v="2"/>
    <s v="ごみ処理施設 ダイピングボックス(受入供給設備)"/>
    <s v="一括"/>
    <m/>
    <n v="17"/>
    <d v="1998-04-01T00:00:00"/>
    <n v="1998"/>
    <d v="1998-04-01T00:00:00"/>
    <n v="21858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85819"/>
    <s v="行政財産"/>
    <m/>
    <s v="箱形後部上昇式"/>
  </r>
  <r>
    <n v="90000234"/>
    <m/>
    <s v="宇城市松橋町萩尾1775-3"/>
    <m/>
    <s v="環境衛生課"/>
    <x v="3"/>
    <x v="1"/>
    <x v="2"/>
    <s v="ごみ処理施設 ごみクレーン(受入供給設備)　No.1"/>
    <s v="一括"/>
    <m/>
    <n v="17"/>
    <d v="1998-04-01T00:00:00"/>
    <n v="1998"/>
    <d v="1998-04-01T00:00:00"/>
    <n v="1248861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4886100"/>
    <s v="行政財産"/>
    <m/>
    <s v="油圧グラブバケット付"/>
  </r>
  <r>
    <n v="90000235"/>
    <m/>
    <s v="宇城市松橋町萩尾1775-3"/>
    <m/>
    <s v="環境衛生課"/>
    <x v="3"/>
    <x v="1"/>
    <x v="2"/>
    <s v="ごみ処理施設 ごみクレーン(受入供給設備)　No.2"/>
    <s v="一括"/>
    <m/>
    <n v="17"/>
    <d v="1998-04-01T00:00:00"/>
    <n v="1998"/>
    <d v="1998-04-01T00:00:00"/>
    <n v="1248861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4886100"/>
    <s v="行政財産"/>
    <m/>
    <s v="油圧グラブバケット付"/>
  </r>
  <r>
    <n v="90000236"/>
    <m/>
    <s v="宇城市松橋町萩尾1775-3"/>
    <m/>
    <s v="環境衛生課"/>
    <x v="3"/>
    <x v="1"/>
    <x v="2"/>
    <s v="ごみ処理施設 ごみホッパ(燃焼設備)　No.1"/>
    <s v="一括"/>
    <m/>
    <n v="17"/>
    <d v="1998-04-01T00:00:00"/>
    <n v="1998"/>
    <d v="1998-04-01T00:00:00"/>
    <n v="31502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0223"/>
    <s v="行政財産"/>
    <m/>
    <s v="シュート式（朝顔形）"/>
  </r>
  <r>
    <n v="90000237"/>
    <m/>
    <s v="宇城市松橋町萩尾1775-3"/>
    <m/>
    <s v="環境衛生課"/>
    <x v="3"/>
    <x v="1"/>
    <x v="2"/>
    <s v="ごみ処理施設 ごみホッパ(燃焼設備)　No.2"/>
    <s v="一括"/>
    <m/>
    <n v="17"/>
    <d v="1998-04-01T00:00:00"/>
    <n v="1998"/>
    <d v="1998-04-01T00:00:00"/>
    <n v="31502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50223"/>
    <s v="行政財産"/>
    <m/>
    <s v="シュート式（朝顔形）"/>
  </r>
  <r>
    <n v="90000238"/>
    <m/>
    <s v="宇城市松橋町萩尾1775-3"/>
    <m/>
    <s v="環境衛生課"/>
    <x v="3"/>
    <x v="1"/>
    <x v="2"/>
    <s v="ごみ処理施設 給じん装置(燃焼設備)　No.1"/>
    <s v="一括"/>
    <m/>
    <n v="17"/>
    <d v="1998-04-01T00:00:00"/>
    <n v="1998"/>
    <d v="1998-04-01T00:00:00"/>
    <n v="22457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5704"/>
    <s v="行政財産"/>
    <m/>
    <s v="プッシャー式"/>
  </r>
  <r>
    <n v="90000239"/>
    <m/>
    <s v="宇城市松橋町萩尾1775-3"/>
    <m/>
    <s v="環境衛生課"/>
    <x v="3"/>
    <x v="1"/>
    <x v="2"/>
    <s v="ごみ処理施設 給じん装置(燃焼設備)　No.2"/>
    <s v="一括"/>
    <m/>
    <n v="17"/>
    <d v="1998-04-01T00:00:00"/>
    <n v="1998"/>
    <d v="1998-04-01T00:00:00"/>
    <n v="224570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5703"/>
    <s v="行政財産"/>
    <m/>
    <s v="プッシャー式"/>
  </r>
  <r>
    <n v="90000240"/>
    <m/>
    <s v="宇城市松橋町萩尾1775-3"/>
    <m/>
    <s v="環境衛生課"/>
    <x v="3"/>
    <x v="1"/>
    <x v="2"/>
    <s v="ごみ処理施設 乾燥ストーカー(燃焼設備)　No.1"/>
    <s v="一括"/>
    <m/>
    <n v="17"/>
    <d v="1998-04-01T00:00:00"/>
    <n v="1998"/>
    <d v="1998-04-01T00:00:00"/>
    <n v="2258180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  <s v="川崎サン形ストーカ"/>
  </r>
  <r>
    <n v="90000241"/>
    <m/>
    <s v="宇城市松橋町萩尾1775-3"/>
    <m/>
    <s v="環境衛生課"/>
    <x v="3"/>
    <x v="1"/>
    <x v="2"/>
    <s v="ごみ処理施設 乾燥ストーカー(燃焼設備)　No.2"/>
    <s v="一括"/>
    <m/>
    <n v="17"/>
    <d v="1998-04-01T00:00:00"/>
    <n v="1998"/>
    <d v="1998-04-01T00:00:00"/>
    <n v="2258180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  <s v="川崎サン形ストーカ"/>
  </r>
  <r>
    <n v="90000242"/>
    <m/>
    <s v="宇城市松橋町萩尾1775-3"/>
    <m/>
    <s v="環境衛生課"/>
    <x v="3"/>
    <x v="1"/>
    <x v="2"/>
    <s v="ごみ処理施設 燃焼ストーカー(燃焼設備)　No.1"/>
    <s v="一括"/>
    <m/>
    <n v="17"/>
    <d v="1998-04-01T00:00:00"/>
    <n v="1998"/>
    <d v="1998-04-01T00:00:00"/>
    <n v="2258180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  <s v="川崎サン形ストーカ"/>
  </r>
  <r>
    <n v="90000243"/>
    <m/>
    <s v="宇城市松橋町萩尾1775-3"/>
    <m/>
    <s v="環境衛生課"/>
    <x v="3"/>
    <x v="1"/>
    <x v="2"/>
    <s v="ごみ処理施設 燃焼ストーカー(燃焼設備)　No.2"/>
    <s v="一括"/>
    <m/>
    <n v="17"/>
    <d v="1998-04-01T00:00:00"/>
    <n v="1998"/>
    <d v="1998-04-01T00:00:00"/>
    <n v="2258180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818024"/>
    <s v="行政財産"/>
    <m/>
    <s v="川崎サン形ストーカ"/>
  </r>
  <r>
    <n v="90000244"/>
    <m/>
    <s v="宇城市松橋町萩尾1775-3"/>
    <m/>
    <s v="環境衛生課"/>
    <x v="3"/>
    <x v="1"/>
    <x v="2"/>
    <s v="ごみ処理施設 後燃焼ストーカー(燃焼設備)　No.1"/>
    <s v="一括"/>
    <m/>
    <n v="17"/>
    <d v="1998-04-01T00:00:00"/>
    <n v="1998"/>
    <d v="1998-04-01T00:00:00"/>
    <n v="1135328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532819"/>
    <s v="行政財産"/>
    <m/>
    <s v="川崎サン形ストーカ"/>
  </r>
  <r>
    <n v="90000245"/>
    <m/>
    <s v="宇城市松橋町萩尾1775-3"/>
    <m/>
    <s v="環境衛生課"/>
    <x v="3"/>
    <x v="1"/>
    <x v="2"/>
    <s v="ごみ処理施設 後燃焼ストーカー(燃焼設備)　No.2"/>
    <s v="一括"/>
    <m/>
    <n v="17"/>
    <d v="1998-04-01T00:00:00"/>
    <n v="1998"/>
    <d v="1998-04-01T00:00:00"/>
    <n v="1135328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532818"/>
    <s v="行政財産"/>
    <m/>
    <s v="川崎サン形ストーカ"/>
  </r>
  <r>
    <n v="90000246"/>
    <m/>
    <s v="宇城市松橋町萩尾1775-3"/>
    <m/>
    <s v="環境衛生課"/>
    <x v="3"/>
    <x v="1"/>
    <x v="2"/>
    <s v="ごみ処理施設 駆動用油圧装置(燃焼設備)"/>
    <s v="一括"/>
    <m/>
    <n v="17"/>
    <d v="1998-04-01T00:00:00"/>
    <n v="1998"/>
    <d v="1998-04-01T00:00:00"/>
    <n v="261998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19988"/>
    <s v="行政財産"/>
    <m/>
    <s v="ベーン形油圧ポンプ組込式"/>
  </r>
  <r>
    <n v="90000247"/>
    <m/>
    <s v="宇城市松橋町萩尾1775-3"/>
    <m/>
    <s v="環境衛生課"/>
    <x v="3"/>
    <x v="1"/>
    <x v="2"/>
    <s v="ごみ処理施設 焼却炉本体(燃焼設備)　No.1"/>
    <s v="一括"/>
    <m/>
    <n v="17"/>
    <d v="1998-04-01T00:00:00"/>
    <n v="1998"/>
    <d v="1998-04-01T00:00:00"/>
    <n v="5488376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883760"/>
    <s v="行政財産"/>
    <m/>
    <s v="川崎式構造逆炎形"/>
  </r>
  <r>
    <n v="90000248"/>
    <m/>
    <s v="宇城市松橋町萩尾1775-3"/>
    <m/>
    <s v="環境衛生課"/>
    <x v="3"/>
    <x v="1"/>
    <x v="2"/>
    <s v="ごみ処理施設 焼却炉本体(燃焼設備)　No.2"/>
    <s v="一括"/>
    <m/>
    <n v="17"/>
    <d v="1998-04-01T00:00:00"/>
    <n v="1998"/>
    <d v="1998-04-01T00:00:00"/>
    <n v="5488376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883760"/>
    <s v="行政財産"/>
    <m/>
    <s v="川崎式構造逆炎形"/>
  </r>
  <r>
    <n v="90000249"/>
    <m/>
    <s v="宇城市松橋町萩尾1775-3"/>
    <m/>
    <s v="環境衛生課"/>
    <x v="3"/>
    <x v="1"/>
    <x v="2"/>
    <s v="ごみ処理施設 再燃焼室(燃焼設備)　No.1"/>
    <s v="一括"/>
    <m/>
    <n v="17"/>
    <d v="1998-04-01T00:00:00"/>
    <n v="1998"/>
    <d v="1998-04-01T00:00:00"/>
    <n v="723615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236157"/>
    <s v="行政財産"/>
    <m/>
    <s v="溶接構造"/>
  </r>
  <r>
    <n v="90000250"/>
    <m/>
    <s v="宇城市松橋町萩尾1775-3"/>
    <m/>
    <s v="環境衛生課"/>
    <x v="3"/>
    <x v="1"/>
    <x v="2"/>
    <s v="ごみ処理施設 再燃焼室(燃焼設備)　No.2"/>
    <s v="一括"/>
    <m/>
    <n v="17"/>
    <d v="1998-04-01T00:00:00"/>
    <n v="1998"/>
    <d v="1998-04-01T00:00:00"/>
    <n v="723615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236157"/>
    <s v="行政財産"/>
    <m/>
    <s v="溶接構造"/>
  </r>
  <r>
    <n v="90000251"/>
    <m/>
    <s v="宇城市松橋町萩尾1775-3"/>
    <m/>
    <s v="環境衛生課"/>
    <x v="3"/>
    <x v="1"/>
    <x v="2"/>
    <s v="ごみ処理施設 助燃バーナ(燃焼設備)　No.1"/>
    <s v="一括"/>
    <m/>
    <n v="17"/>
    <d v="1998-04-01T00:00:00"/>
    <n v="1998"/>
    <d v="1998-04-01T00:00:00"/>
    <n v="16530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53087"/>
    <s v="行政財産"/>
    <m/>
    <s v="ガンタイプ形"/>
  </r>
  <r>
    <n v="90000252"/>
    <m/>
    <s v="宇城市松橋町萩尾1775-3"/>
    <m/>
    <s v="環境衛生課"/>
    <x v="3"/>
    <x v="1"/>
    <x v="2"/>
    <s v="ごみ処理施設 助燃バーナ(燃焼設備)　No.2"/>
    <s v="一括"/>
    <m/>
    <n v="17"/>
    <d v="1998-04-01T00:00:00"/>
    <n v="1998"/>
    <d v="1998-04-01T00:00:00"/>
    <n v="16530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53086"/>
    <s v="行政財産"/>
    <m/>
    <s v="ガンタイプ形"/>
  </r>
  <r>
    <n v="90000253"/>
    <m/>
    <s v="宇城市松橋町萩尾1775-3"/>
    <m/>
    <s v="環境衛生課"/>
    <x v="3"/>
    <x v="1"/>
    <x v="2"/>
    <s v="ごみ処理施設 再燃バーナ(燃焼設備)　No.1"/>
    <s v="一括"/>
    <m/>
    <n v="17"/>
    <d v="1998-04-01T00:00:00"/>
    <n v="1998"/>
    <d v="1998-04-01T00:00:00"/>
    <n v="152832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28325"/>
    <s v="行政財産"/>
    <m/>
    <s v="ガンタイプ形"/>
  </r>
  <r>
    <n v="90000254"/>
    <m/>
    <s v="宇城市松橋町萩尾1775-3"/>
    <m/>
    <s v="環境衛生課"/>
    <x v="3"/>
    <x v="1"/>
    <x v="2"/>
    <s v="ごみ処理施設 再燃バーナ(燃焼設備)　No.2"/>
    <s v="一括"/>
    <m/>
    <n v="17"/>
    <d v="1998-04-01T00:00:00"/>
    <n v="1998"/>
    <d v="1998-04-01T00:00:00"/>
    <n v="152832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28325"/>
    <s v="行政財産"/>
    <m/>
    <s v="ガンタイプ形"/>
  </r>
  <r>
    <n v="90000255"/>
    <m/>
    <s v="宇城市松橋町萩尾1775-3"/>
    <m/>
    <s v="環境衛生課"/>
    <x v="3"/>
    <x v="1"/>
    <x v="2"/>
    <s v="ごみ処理施設 予備バーナ(燃焼設備)"/>
    <s v="一括"/>
    <m/>
    <n v="17"/>
    <d v="1998-04-01T00:00:00"/>
    <n v="1998"/>
    <d v="1998-04-01T00:00:00"/>
    <n v="162189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1898"/>
    <s v="行政財産"/>
    <m/>
    <s v="助燃バーナ"/>
  </r>
  <r>
    <n v="90000256"/>
    <m/>
    <s v="宇城市松橋町萩尾1775-3"/>
    <m/>
    <s v="環境衛生課"/>
    <x v="3"/>
    <x v="1"/>
    <x v="2"/>
    <s v="ごみ処理施設 予備バーナ(燃焼設備)"/>
    <s v="一括"/>
    <m/>
    <n v="17"/>
    <d v="1998-04-01T00:00:00"/>
    <n v="1998"/>
    <d v="1998-04-01T00:00:00"/>
    <n v="14971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7136"/>
    <s v="行政財産"/>
    <m/>
    <s v="再燃バーナ"/>
  </r>
  <r>
    <n v="90000257"/>
    <m/>
    <s v="宇城市松橋町萩尾1775-3"/>
    <m/>
    <s v="環境衛生課"/>
    <x v="3"/>
    <x v="1"/>
    <x v="2"/>
    <s v="ごみ処理施設 ガス冷却室(燃焼ガス冷却設備)　No.1"/>
    <s v="一括"/>
    <m/>
    <n v="17"/>
    <d v="1998-04-01T00:00:00"/>
    <n v="1998"/>
    <d v="1998-04-01T00:00:00"/>
    <n v="568287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828789"/>
    <s v="行政財産"/>
    <m/>
    <s v="水噴射完全蒸発型"/>
  </r>
  <r>
    <n v="90000258"/>
    <m/>
    <s v="宇城市松橋町萩尾1775-3"/>
    <m/>
    <s v="環境衛生課"/>
    <x v="3"/>
    <x v="1"/>
    <x v="2"/>
    <s v="ごみ処理施設 ガス冷却室(燃焼ガス冷却設備)　No.2"/>
    <s v="一括"/>
    <m/>
    <n v="17"/>
    <d v="1998-04-01T00:00:00"/>
    <n v="1998"/>
    <d v="1998-04-01T00:00:00"/>
    <n v="568287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828789"/>
    <s v="行政財産"/>
    <m/>
    <s v="水噴射完全蒸発型"/>
  </r>
  <r>
    <n v="90000259"/>
    <m/>
    <s v="宇城市松橋町萩尾1775-3"/>
    <m/>
    <s v="環境衛生課"/>
    <x v="3"/>
    <x v="1"/>
    <x v="2"/>
    <s v="ごみ処理施設 噴射水加圧ポンプ(燃焼ガス冷却設備)　No.1"/>
    <s v="一括"/>
    <m/>
    <n v="17"/>
    <d v="1998-04-01T00:00:00"/>
    <n v="1998"/>
    <d v="1998-04-01T00:00:00"/>
    <n v="11228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1"/>
    <s v="行政財産"/>
    <m/>
    <s v="シロッコファン"/>
  </r>
  <r>
    <n v="90000260"/>
    <m/>
    <s v="宇城市松橋町萩尾1775-3"/>
    <m/>
    <s v="環境衛生課"/>
    <x v="3"/>
    <x v="1"/>
    <x v="2"/>
    <s v="ごみ処理施設 噴射水加圧ポンプ(燃焼ガス冷却設備)　No.2"/>
    <s v="一括"/>
    <m/>
    <n v="17"/>
    <d v="1998-04-01T00:00:00"/>
    <n v="1998"/>
    <d v="1998-04-01T00:00:00"/>
    <n v="11228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0"/>
    <s v="行政財産"/>
    <m/>
    <s v="シロッコファン"/>
  </r>
  <r>
    <n v="90000261"/>
    <m/>
    <s v="宇城市松橋町萩尾1775-3"/>
    <m/>
    <s v="環境衛生課"/>
    <x v="3"/>
    <x v="1"/>
    <x v="2"/>
    <s v="ごみ処理施設 噴射水加圧ポンプ(燃焼ガス冷却設備)　No.3"/>
    <s v="一括"/>
    <m/>
    <n v="17"/>
    <d v="1998-04-01T00:00:00"/>
    <n v="1998"/>
    <d v="1998-04-01T00:00:00"/>
    <n v="11228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2850"/>
    <s v="行政財産"/>
    <m/>
    <s v="シロッコファン"/>
  </r>
  <r>
    <n v="90000262"/>
    <m/>
    <s v="宇城市松橋町萩尾1775-3"/>
    <m/>
    <s v="環境衛生課"/>
    <x v="3"/>
    <x v="1"/>
    <x v="2"/>
    <s v="ごみ処理施設 ろ過式集塵器(排ガス処理設備)　No.1"/>
    <s v="一括"/>
    <m/>
    <n v="17"/>
    <d v="1998-04-01T00:00:00"/>
    <n v="1998"/>
    <d v="1998-04-01T00:00:00"/>
    <n v="11371996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719961"/>
    <s v="行政財産"/>
    <m/>
    <s v="バグフィルタ式"/>
  </r>
  <r>
    <n v="90000263"/>
    <m/>
    <s v="宇城市松橋町萩尾1775-3"/>
    <m/>
    <s v="環境衛生課"/>
    <x v="3"/>
    <x v="1"/>
    <x v="2"/>
    <s v="ごみ処理施設 ろ過式集塵器(排ガス処理設備)　No.2"/>
    <s v="一括"/>
    <m/>
    <n v="17"/>
    <d v="1998-04-01T00:00:00"/>
    <n v="1998"/>
    <d v="1998-04-01T00:00:00"/>
    <n v="11371996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3719960"/>
    <s v="行政財産"/>
    <m/>
    <s v="バグフィルタ式"/>
  </r>
  <r>
    <n v="90000264"/>
    <m/>
    <s v="宇城市松橋町萩尾1775-3"/>
    <m/>
    <s v="環境衛生課"/>
    <x v="3"/>
    <x v="1"/>
    <x v="2"/>
    <s v="ごみ処理施設 消石灰供給装置(排ガス処理設備)　No.1"/>
    <s v="一括"/>
    <m/>
    <n v="17"/>
    <d v="1998-04-01T00:00:00"/>
    <n v="1998"/>
    <d v="1998-04-01T00:00:00"/>
    <n v="364303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643031"/>
    <s v="行政財産"/>
    <m/>
    <s v="テーブルフィーダ式"/>
  </r>
  <r>
    <n v="90000265"/>
    <m/>
    <s v="宇城市松橋町萩尾1775-3"/>
    <m/>
    <s v="環境衛生課"/>
    <x v="3"/>
    <x v="1"/>
    <x v="2"/>
    <s v="ごみ処理施設 消石灰供給装置(排ガス処理設備)　No.2"/>
    <s v="一括"/>
    <m/>
    <n v="17"/>
    <d v="1998-04-01T00:00:00"/>
    <n v="1998"/>
    <d v="1998-04-01T00:00:00"/>
    <n v="364303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643030"/>
    <s v="行政財産"/>
    <m/>
    <s v="テーブルフィーダ式"/>
  </r>
  <r>
    <n v="90000266"/>
    <m/>
    <s v="宇城市松橋町萩尾1775-3"/>
    <m/>
    <s v="環境衛生課"/>
    <x v="3"/>
    <x v="1"/>
    <x v="2"/>
    <s v="ごみ処理施設 反応助剤供給装置(排ガス処理設備)　No.1"/>
    <s v="一括"/>
    <m/>
    <n v="17"/>
    <d v="1998-04-01T00:00:00"/>
    <n v="1998"/>
    <d v="1998-04-01T00:00:00"/>
    <n v="17716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71610"/>
    <s v="行政財産"/>
    <m/>
    <s v="テーブルフィーダ式"/>
  </r>
  <r>
    <n v="90000267"/>
    <m/>
    <s v="宇城市松橋町萩尾1775-3"/>
    <m/>
    <s v="環境衛生課"/>
    <x v="3"/>
    <x v="1"/>
    <x v="2"/>
    <s v="ごみ処理施設 反応助剤供給装置(排ガス処理設備)　No.2"/>
    <s v="一括"/>
    <m/>
    <n v="17"/>
    <d v="1998-04-01T00:00:00"/>
    <n v="1998"/>
    <d v="1998-04-01T00:00:00"/>
    <n v="17716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71610"/>
    <s v="行政財産"/>
    <m/>
    <s v="テーブルフィーダ式"/>
  </r>
  <r>
    <n v="90000268"/>
    <m/>
    <s v="宇城市松橋町萩尾1775-3"/>
    <m/>
    <s v="環境衛生課"/>
    <x v="3"/>
    <x v="1"/>
    <x v="2"/>
    <s v="ごみ処理施設 活性炭供給装置(排ガス処理設備)　No.1"/>
    <s v="一括"/>
    <m/>
    <n v="17"/>
    <d v="1998-04-01T00:00:00"/>
    <n v="1998"/>
    <d v="1998-04-01T00:00:00"/>
    <n v="11478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7804"/>
    <s v="行政財産"/>
    <m/>
    <s v="ロータリー式"/>
  </r>
  <r>
    <n v="90000269"/>
    <m/>
    <s v="宇城市松橋町萩尾1775-3"/>
    <m/>
    <s v="環境衛生課"/>
    <x v="3"/>
    <x v="1"/>
    <x v="2"/>
    <s v="ごみ処理施設 活性炭供給装置(排ガス処理設備)　No.2"/>
    <s v="一括"/>
    <m/>
    <n v="17"/>
    <d v="1998-04-01T00:00:00"/>
    <n v="1998"/>
    <d v="1998-04-01T00:00:00"/>
    <n v="11478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7804"/>
    <s v="行政財産"/>
    <m/>
    <s v="ロータリー式"/>
  </r>
  <r>
    <n v="90000270"/>
    <m/>
    <s v="宇城市松橋町萩尾1775-3"/>
    <m/>
    <s v="環境衛生課"/>
    <x v="3"/>
    <x v="1"/>
    <x v="2"/>
    <s v="ごみ処理施設 薬品供給ブロワ(排ガス処理設備)　No.1"/>
    <s v="一括"/>
    <m/>
    <n v="17"/>
    <d v="1998-04-01T00:00:00"/>
    <n v="1998"/>
    <d v="1998-04-01T00:00:00"/>
    <n v="116028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0280"/>
    <s v="行政財産"/>
    <m/>
    <s v="ルーツブロワ"/>
  </r>
  <r>
    <n v="90000271"/>
    <m/>
    <s v="宇城市松橋町萩尾1775-3"/>
    <m/>
    <s v="環境衛生課"/>
    <x v="3"/>
    <x v="1"/>
    <x v="2"/>
    <s v="ごみ処理施設 薬品供給ブロワ(排ガス処理設備)　No.2"/>
    <s v="一括"/>
    <m/>
    <n v="17"/>
    <d v="1998-04-01T00:00:00"/>
    <n v="1998"/>
    <d v="1998-04-01T00:00:00"/>
    <n v="11602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0279"/>
    <s v="行政財産"/>
    <m/>
    <s v="ルーツブロワ"/>
  </r>
  <r>
    <n v="90000272"/>
    <m/>
    <s v="宇城市松橋町萩尾1775-3"/>
    <m/>
    <s v="環境衛生課"/>
    <x v="3"/>
    <x v="1"/>
    <x v="2"/>
    <s v="ごみ処理施設 薬品噴射ノズル(排ガス処理設備)"/>
    <s v="一括"/>
    <m/>
    <n v="17"/>
    <d v="1998-04-01T00:00:00"/>
    <n v="1998"/>
    <d v="1998-04-01T00:00:00"/>
    <n v="29942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94271"/>
    <s v="行政財産"/>
    <m/>
    <s v="パイプ式"/>
  </r>
  <r>
    <n v="90000273"/>
    <m/>
    <s v="宇城市松橋町萩尾1775-3"/>
    <m/>
    <s v="環境衛生課"/>
    <x v="3"/>
    <x v="1"/>
    <x v="2"/>
    <s v="ごみ処理施設 温水発生器(余熱利用設備)　No.1"/>
    <s v="一括"/>
    <m/>
    <n v="17"/>
    <d v="1998-04-01T00:00:00"/>
    <n v="1998"/>
    <d v="1998-04-01T00:00:00"/>
    <n v="1493892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38922"/>
    <s v="行政財産"/>
    <m/>
    <s v="水管式"/>
  </r>
  <r>
    <n v="90000274"/>
    <m/>
    <s v="宇城市松橋町萩尾1775-3"/>
    <m/>
    <s v="環境衛生課"/>
    <x v="3"/>
    <x v="1"/>
    <x v="2"/>
    <s v="ごみ処理施設 温水発生器(余熱利用設備)　No.2"/>
    <s v="一括"/>
    <m/>
    <n v="17"/>
    <d v="1998-04-01T00:00:00"/>
    <n v="1998"/>
    <d v="1998-04-01T00:00:00"/>
    <n v="149389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938921"/>
    <s v="行政財産"/>
    <m/>
    <s v="水管式"/>
  </r>
  <r>
    <n v="90000275"/>
    <m/>
    <s v="宇城市松橋町萩尾1775-3"/>
    <m/>
    <s v="環境衛生課"/>
    <x v="3"/>
    <x v="1"/>
    <x v="2"/>
    <s v="ごみ処理施設 予備ボイラ(余熱利用設備)"/>
    <s v="一括"/>
    <m/>
    <n v="17"/>
    <d v="1998-04-01T00:00:00"/>
    <n v="1998"/>
    <d v="1998-04-01T00:00:00"/>
    <n v="54957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95736"/>
    <s v="行政財産"/>
    <m/>
    <s v="温水ボイラ"/>
  </r>
  <r>
    <n v="90000276"/>
    <m/>
    <s v="宇城市松橋町萩尾1775-3"/>
    <m/>
    <s v="環境衛生課"/>
    <x v="3"/>
    <x v="1"/>
    <x v="2"/>
    <s v="ごみ処理施設 給湯用熱交換器(余熱利用設備)"/>
    <s v="一括"/>
    <m/>
    <n v="17"/>
    <d v="1998-04-01T00:00:00"/>
    <n v="1998"/>
    <d v="1998-04-01T00:00:00"/>
    <n v="374284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742839"/>
    <s v="行政財産"/>
    <m/>
    <s v="プレート式"/>
  </r>
  <r>
    <n v="90000277"/>
    <m/>
    <s v="宇城市松橋町萩尾1775-3"/>
    <m/>
    <s v="環境衛生課"/>
    <x v="3"/>
    <x v="1"/>
    <x v="2"/>
    <s v="ごみ処理施設 押込送風機(通風設備)　No.1"/>
    <s v="一括"/>
    <m/>
    <n v="17"/>
    <d v="1998-04-01T00:00:00"/>
    <n v="1998"/>
    <d v="1998-04-01T00:00:00"/>
    <n v="137237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23746"/>
    <s v="行政財産"/>
    <m/>
    <s v="ターボ形"/>
  </r>
  <r>
    <n v="90000278"/>
    <m/>
    <s v="宇城市松橋町萩尾1775-3"/>
    <m/>
    <s v="環境衛生課"/>
    <x v="3"/>
    <x v="1"/>
    <x v="2"/>
    <s v="ごみ処理施設 押込送風機(通風設備)　No.2"/>
    <s v="一括"/>
    <m/>
    <n v="17"/>
    <d v="1998-04-01T00:00:00"/>
    <n v="1998"/>
    <d v="1998-04-01T00:00:00"/>
    <n v="137237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23746"/>
    <s v="行政財産"/>
    <m/>
    <s v="ターボ形"/>
  </r>
  <r>
    <n v="90000279"/>
    <m/>
    <s v="宇城市松橋町萩尾1775-3"/>
    <m/>
    <s v="環境衛生課"/>
    <x v="3"/>
    <x v="1"/>
    <x v="2"/>
    <s v="ごみ処理施設 温度調節用送風機(通風設備)　No.1"/>
    <s v="一括"/>
    <m/>
    <n v="17"/>
    <d v="1998-04-01T00:00:00"/>
    <n v="1998"/>
    <d v="1998-04-01T00:00:00"/>
    <n v="449140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81"/>
    <s v="行政財産"/>
    <m/>
    <s v="ターボ形"/>
  </r>
  <r>
    <n v="90000280"/>
    <m/>
    <s v="宇城市松橋町萩尾1775-3"/>
    <m/>
    <s v="環境衛生課"/>
    <x v="3"/>
    <x v="1"/>
    <x v="2"/>
    <s v="ごみ処理施設 温度調節用送風機(通風設備)　No.2"/>
    <s v="一括"/>
    <m/>
    <n v="17"/>
    <d v="1998-04-01T00:00:00"/>
    <n v="1998"/>
    <d v="1998-04-01T00:00:00"/>
    <n v="449140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81"/>
    <s v="行政財産"/>
    <m/>
    <s v="ターボ形"/>
  </r>
  <r>
    <n v="90000281"/>
    <m/>
    <s v="宇城市松橋町萩尾1775-3"/>
    <m/>
    <s v="環境衛生課"/>
    <x v="3"/>
    <x v="1"/>
    <x v="2"/>
    <s v="ごみ処理施設 燃焼用空気予熱器(通風設備)　No.1"/>
    <s v="一括"/>
    <m/>
    <n v="17"/>
    <d v="1998-04-01T00:00:00"/>
    <n v="1998"/>
    <d v="1998-04-01T00:00:00"/>
    <n v="7859964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8599643"/>
    <s v="行政財産"/>
    <m/>
    <s v="ガス式"/>
  </r>
  <r>
    <n v="90000282"/>
    <m/>
    <s v="宇城市松橋町萩尾1775-3"/>
    <m/>
    <s v="環境衛生課"/>
    <x v="3"/>
    <x v="1"/>
    <x v="2"/>
    <s v="ごみ処理施設 燃焼用空気予熱器(通風設備)　No.2"/>
    <s v="一括"/>
    <m/>
    <n v="17"/>
    <d v="1998-04-01T00:00:00"/>
    <n v="1998"/>
    <d v="1998-04-01T00:00:00"/>
    <n v="7859964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8599643"/>
    <s v="行政財産"/>
    <m/>
    <s v="ガス式"/>
  </r>
  <r>
    <n v="90000283"/>
    <m/>
    <s v="宇城市松橋町萩尾1775-3"/>
    <m/>
    <s v="環境衛生課"/>
    <x v="3"/>
    <x v="1"/>
    <x v="2"/>
    <s v="ごみ処理施設 温度調節用空気予熱器(通風設備)　No.1"/>
    <s v="一括"/>
    <m/>
    <n v="17"/>
    <d v="1998-04-01T00:00:00"/>
    <n v="1998"/>
    <d v="1998-04-01T00:00:00"/>
    <n v="11727566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7275659"/>
    <s v="行政財産"/>
    <m/>
    <s v="ガス式"/>
  </r>
  <r>
    <n v="90000284"/>
    <m/>
    <s v="宇城市松橋町萩尾1775-3"/>
    <m/>
    <s v="環境衛生課"/>
    <x v="3"/>
    <x v="1"/>
    <x v="2"/>
    <s v="ごみ処理施設 温度調節用空気予熱器(通風設備)　No.2"/>
    <s v="一括"/>
    <m/>
    <n v="17"/>
    <d v="1998-04-01T00:00:00"/>
    <n v="1998"/>
    <d v="1998-04-01T00:00:00"/>
    <n v="11727566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7275659"/>
    <s v="行政財産"/>
    <m/>
    <s v="ガス式"/>
  </r>
  <r>
    <n v="90000285"/>
    <m/>
    <s v="宇城市松橋町萩尾1775-3"/>
    <m/>
    <s v="環境衛生課"/>
    <x v="3"/>
    <x v="1"/>
    <x v="2"/>
    <s v="ごみ処理施設 誘引送風機(通風設備)　No.1"/>
    <s v="一括"/>
    <m/>
    <n v="17"/>
    <d v="1998-04-01T00:00:00"/>
    <n v="1998"/>
    <d v="1998-04-01T00:00:00"/>
    <n v="3867601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676015"/>
    <s v="行政財産"/>
    <m/>
    <s v="ターボ形"/>
  </r>
  <r>
    <n v="90000286"/>
    <m/>
    <s v="宇城市松橋町萩尾1775-3"/>
    <m/>
    <s v="環境衛生課"/>
    <x v="3"/>
    <x v="1"/>
    <x v="2"/>
    <s v="ごみ処理施設 誘引送風機(通風設備)　No.2"/>
    <s v="一括"/>
    <m/>
    <n v="17"/>
    <d v="1998-04-01T00:00:00"/>
    <n v="1998"/>
    <d v="1998-04-01T00:00:00"/>
    <n v="386760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676014"/>
    <s v="行政財産"/>
    <m/>
    <s v="ターボ形"/>
  </r>
  <r>
    <n v="90000287"/>
    <m/>
    <s v="宇城市松橋町萩尾1775-3"/>
    <m/>
    <s v="環境衛生課"/>
    <x v="3"/>
    <x v="1"/>
    <x v="2"/>
    <s v="ごみ処理施設 炉下コンベヤ(灰出設備)　No.1"/>
    <s v="一括"/>
    <m/>
    <n v="17"/>
    <d v="1998-04-01T00:00:00"/>
    <n v="1998"/>
    <d v="1998-04-01T00:00:00"/>
    <n v="6737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710"/>
    <s v="行政財産"/>
    <m/>
    <s v="チェーンコンベヤ"/>
  </r>
  <r>
    <n v="90000288"/>
    <m/>
    <s v="宇城市松橋町萩尾1775-3"/>
    <m/>
    <s v="環境衛生課"/>
    <x v="3"/>
    <x v="1"/>
    <x v="2"/>
    <s v="ごみ処理施設 炉下コンベヤ(灰出設備)　No.2"/>
    <s v="一括"/>
    <m/>
    <n v="17"/>
    <d v="1998-04-01T00:00:00"/>
    <n v="1998"/>
    <d v="1998-04-01T00:00:00"/>
    <n v="6737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710"/>
    <s v="行政財産"/>
    <m/>
    <s v="チェーンコンベヤ"/>
  </r>
  <r>
    <n v="90000289"/>
    <m/>
    <s v="宇城市松橋町萩尾1775-3"/>
    <m/>
    <s v="環境衛生課"/>
    <x v="3"/>
    <x v="1"/>
    <x v="2"/>
    <s v="ごみ処理施設 燃焼灰搬出装置(灰出設備)　No.1"/>
    <s v="一括"/>
    <m/>
    <n v="17"/>
    <d v="1998-04-01T00:00:00"/>
    <n v="1998"/>
    <d v="1998-04-01T00:00:00"/>
    <n v="18339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3991"/>
    <s v="行政財産"/>
    <m/>
    <s v="スクレーパ押出式"/>
  </r>
  <r>
    <n v="90000290"/>
    <m/>
    <s v="宇城市松橋町萩尾1775-3"/>
    <m/>
    <s v="環境衛生課"/>
    <x v="3"/>
    <x v="1"/>
    <x v="2"/>
    <s v="ごみ処理施設 燃焼灰搬出装置(灰出設備)　No.2"/>
    <s v="一括"/>
    <m/>
    <n v="17"/>
    <d v="1998-04-01T00:00:00"/>
    <n v="1998"/>
    <d v="1998-04-01T00:00:00"/>
    <n v="18339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3991"/>
    <s v="行政財産"/>
    <m/>
    <s v="スクレーパ押出式"/>
  </r>
  <r>
    <n v="90000291"/>
    <m/>
    <s v="宇城市松橋町萩尾1775-3"/>
    <m/>
    <s v="環境衛生課"/>
    <x v="3"/>
    <x v="1"/>
    <x v="2"/>
    <s v="ごみ処理施設 灰コンベヤ(灰出設備)"/>
    <s v="一括"/>
    <m/>
    <n v="17"/>
    <d v="1998-04-01T00:00:00"/>
    <n v="1998"/>
    <d v="1998-04-01T00:00:00"/>
    <n v="294436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44366"/>
    <s v="行政財産"/>
    <m/>
    <s v="フライトコンベヤ"/>
  </r>
  <r>
    <n v="90000292"/>
    <m/>
    <s v="宇城市松橋町萩尾1775-3"/>
    <m/>
    <s v="環境衛生課"/>
    <x v="3"/>
    <x v="1"/>
    <x v="2"/>
    <s v="ごみ処理施設 灰分散機(灰出設備)"/>
    <s v="一括"/>
    <m/>
    <n v="17"/>
    <d v="1998-04-01T00:00:00"/>
    <n v="1998"/>
    <d v="1998-04-01T00:00:00"/>
    <n v="212094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0941"/>
    <s v="行政財産"/>
    <m/>
    <s v="円筒形ドラム回転式"/>
  </r>
  <r>
    <n v="90000293"/>
    <m/>
    <s v="宇城市松橋町萩尾1775-3"/>
    <m/>
    <s v="環境衛生課"/>
    <x v="3"/>
    <x v="1"/>
    <x v="2"/>
    <s v="ごみ処理施設 灰クレーン(灰出設備)"/>
    <s v="一括"/>
    <m/>
    <n v="17"/>
    <d v="1998-04-01T00:00:00"/>
    <n v="1998"/>
    <d v="1998-04-01T00:00:00"/>
    <n v="565168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516886"/>
    <s v="行政財産"/>
    <m/>
    <s v="グラブバケット付天井走行"/>
  </r>
  <r>
    <n v="90000294"/>
    <m/>
    <s v="宇城市松橋町萩尾1775-3"/>
    <m/>
    <s v="環境衛生課"/>
    <x v="3"/>
    <x v="1"/>
    <x v="2"/>
    <s v="ごみ処理施設 ダスト搬出装置(灰出設備)"/>
    <s v="一括"/>
    <m/>
    <n v="17"/>
    <d v="1998-04-01T00:00:00"/>
    <n v="1998"/>
    <d v="1998-04-01T00:00:00"/>
    <n v="13474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47421"/>
    <s v="行政財産"/>
    <m/>
    <s v="チェーンコンベヤ"/>
  </r>
  <r>
    <n v="90000295"/>
    <m/>
    <s v="宇城市松橋町萩尾1775-3"/>
    <m/>
    <s v="環境衛生課"/>
    <x v="3"/>
    <x v="1"/>
    <x v="2"/>
    <s v="ごみ処理施設 飛灰サイロ(灰出設備)"/>
    <s v="一括"/>
    <m/>
    <n v="17"/>
    <d v="1998-04-01T00:00:00"/>
    <n v="1998"/>
    <d v="1998-04-01T00:00:00"/>
    <n v="168303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30305"/>
    <s v="行政財産"/>
    <m/>
    <s v="溶接構造円筒形"/>
  </r>
  <r>
    <n v="90000296"/>
    <m/>
    <s v="宇城市松橋町萩尾1775-3"/>
    <m/>
    <s v="環境衛生課"/>
    <x v="3"/>
    <x v="1"/>
    <x v="2"/>
    <s v="ごみ処理施設 飛灰供給機(灰出設備)"/>
    <s v="一括"/>
    <m/>
    <n v="17"/>
    <d v="1998-04-01T00:00:00"/>
    <n v="1998"/>
    <d v="1998-04-01T00:00:00"/>
    <n v="48444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44481"/>
    <s v="行政財産"/>
    <m/>
    <s v="テーブルフィーダ式"/>
  </r>
  <r>
    <n v="90000297"/>
    <m/>
    <s v="宇城市松橋町萩尾1775-3"/>
    <m/>
    <s v="環境衛生課"/>
    <x v="3"/>
    <x v="1"/>
    <x v="2"/>
    <s v="ごみ処理施設 セメントサイロ(灰出設備)"/>
    <s v="一括"/>
    <m/>
    <n v="17"/>
    <d v="1998-04-01T00:00:00"/>
    <n v="1998"/>
    <d v="1998-04-01T00:00:00"/>
    <n v="168303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30305"/>
    <s v="行政財産"/>
    <m/>
    <s v="溶接構造円筒形"/>
  </r>
  <r>
    <n v="90000298"/>
    <m/>
    <s v="宇城市松橋町萩尾1775-3"/>
    <m/>
    <s v="環境衛生課"/>
    <x v="3"/>
    <x v="1"/>
    <x v="2"/>
    <s v="ごみ処理施設 セメント供給機(灰出設備)"/>
    <s v="一括"/>
    <m/>
    <n v="17"/>
    <d v="1998-04-01T00:00:00"/>
    <n v="1998"/>
    <d v="1998-04-01T00:00:00"/>
    <n v="404226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42266"/>
    <s v="行政財産"/>
    <m/>
    <s v="テーブルフィーダ式"/>
  </r>
  <r>
    <n v="90000299"/>
    <m/>
    <s v="宇城市松橋町萩尾1775-3"/>
    <m/>
    <s v="環境衛生課"/>
    <x v="3"/>
    <x v="1"/>
    <x v="2"/>
    <s v="ごみ処理施設 混練成形機(灰出設備)"/>
    <s v="一括"/>
    <m/>
    <n v="17"/>
    <d v="1998-04-01T00:00:00"/>
    <n v="1998"/>
    <d v="1998-04-01T00:00:00"/>
    <n v="392998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29982"/>
    <s v="行政財産"/>
    <m/>
    <s v="バイブロ式"/>
  </r>
  <r>
    <n v="90000300"/>
    <m/>
    <s v="宇城市松橋町萩尾1775-3"/>
    <m/>
    <s v="環境衛生課"/>
    <x v="3"/>
    <x v="1"/>
    <x v="2"/>
    <s v="ごみ処理施設 No.1成形品コンベヤ(灰出設備)"/>
    <s v="一括"/>
    <m/>
    <n v="17"/>
    <d v="1998-04-01T00:00:00"/>
    <n v="1998"/>
    <d v="1998-04-01T00:00:00"/>
    <n v="87333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  <s v="ベルトコンベヤ"/>
  </r>
  <r>
    <n v="90000301"/>
    <m/>
    <s v="宇城市松橋町萩尾1775-3"/>
    <m/>
    <s v="環境衛生課"/>
    <x v="3"/>
    <x v="1"/>
    <x v="2"/>
    <s v="ごみ処理施設 No.2成形品コンベヤ(灰出設備)"/>
    <s v="一括"/>
    <m/>
    <n v="17"/>
    <d v="1998-04-01T00:00:00"/>
    <n v="1998"/>
    <d v="1998-04-01T00:00:00"/>
    <n v="87333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  <s v="ベルトコンベヤ"/>
  </r>
  <r>
    <n v="90000302"/>
    <m/>
    <s v="宇城市松橋町萩尾1775-3"/>
    <m/>
    <s v="環境衛生課"/>
    <x v="3"/>
    <x v="1"/>
    <x v="2"/>
    <s v="ごみ処理施設 No.3成形品コンベヤ(灰出設備)"/>
    <s v="一括"/>
    <m/>
    <n v="17"/>
    <d v="1998-04-01T00:00:00"/>
    <n v="1998"/>
    <d v="1998-04-01T00:00:00"/>
    <n v="19213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21323"/>
    <s v="行政財産"/>
    <m/>
    <s v="ベルトコンベヤ"/>
  </r>
  <r>
    <n v="90000303"/>
    <m/>
    <s v="宇城市松橋町萩尾1775-3"/>
    <m/>
    <s v="環境衛生課"/>
    <x v="3"/>
    <x v="1"/>
    <x v="2"/>
    <s v="ごみ処理施設 ごみ汚水ろ過機(ごみピット排水処理設備)"/>
    <s v="一括"/>
    <m/>
    <n v="17"/>
    <d v="1998-04-01T00:00:00"/>
    <n v="1998"/>
    <d v="1998-04-01T00:00:00"/>
    <n v="30940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4081"/>
    <s v="行政財産"/>
    <m/>
    <s v="自動洗浄式網スクリーン"/>
  </r>
  <r>
    <n v="90000304"/>
    <m/>
    <s v="宇城市松橋町萩尾1775-3"/>
    <m/>
    <s v="環境衛生課"/>
    <x v="3"/>
    <x v="1"/>
    <x v="2"/>
    <s v="ごみ処理施設 汚泥脱水機(プラント排水処理設備)"/>
    <s v="一括"/>
    <m/>
    <n v="17"/>
    <d v="1998-04-01T00:00:00"/>
    <n v="1998"/>
    <d v="1998-04-01T00:00:00"/>
    <n v="140356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035650"/>
    <s v="行政財産"/>
    <m/>
    <s v="遠心式"/>
  </r>
  <r>
    <n v="90000305"/>
    <m/>
    <s v="宇城市松橋町萩尾1775-3"/>
    <m/>
    <s v="環境衛生課"/>
    <x v="3"/>
    <x v="1"/>
    <x v="2"/>
    <s v="ごみ処理施設 ろ過器(プラント排水処理設備)"/>
    <s v="一括"/>
    <m/>
    <n v="17"/>
    <d v="1998-04-01T00:00:00"/>
    <n v="1998"/>
    <d v="1998-04-01T00:00:00"/>
    <n v="48656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865692"/>
    <s v="行政財産"/>
    <m/>
    <s v="圧力式"/>
  </r>
  <r>
    <n v="90000306"/>
    <m/>
    <s v="宇城市松橋町萩尾1775-3"/>
    <m/>
    <s v="環境衛生課"/>
    <x v="3"/>
    <x v="1"/>
    <x v="2"/>
    <s v="ごみ処理施設 ごみ処理施設動力制御盤"/>
    <s v="一括"/>
    <m/>
    <n v="17"/>
    <d v="1998-04-01T00:00:00"/>
    <n v="1998"/>
    <d v="1998-04-01T00:00:00"/>
    <n v="28196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19605"/>
    <s v="行政財産"/>
    <m/>
    <m/>
  </r>
  <r>
    <n v="90000307"/>
    <m/>
    <s v="宇城市松橋町萩尾1775-3"/>
    <m/>
    <s v="環境衛生課"/>
    <x v="3"/>
    <x v="1"/>
    <x v="2"/>
    <s v="ごみ処理施設 プラットホーム制御盤"/>
    <s v="一括"/>
    <m/>
    <n v="17"/>
    <d v="1998-04-01T00:00:00"/>
    <n v="1998"/>
    <d v="1998-04-01T00:00:00"/>
    <n v="15021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  <m/>
  </r>
  <r>
    <n v="90000308"/>
    <m/>
    <s v="宇城市松橋町萩尾1775-3"/>
    <m/>
    <s v="環境衛生課"/>
    <x v="3"/>
    <x v="1"/>
    <x v="2"/>
    <s v="ごみ処理施設 ポンプ関係制御盤"/>
    <s v="一括"/>
    <m/>
    <n v="17"/>
    <d v="1998-04-01T00:00:00"/>
    <n v="1998"/>
    <d v="1998-04-01T00:00:00"/>
    <n v="131373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13735"/>
    <s v="行政財産"/>
    <m/>
    <m/>
  </r>
  <r>
    <n v="90000309"/>
    <m/>
    <s v="宇城市松橋町萩尾1775-3"/>
    <m/>
    <s v="環境衛生課"/>
    <x v="3"/>
    <x v="1"/>
    <x v="2"/>
    <s v="ごみ処理施設 地下室制御盤"/>
    <s v="一括"/>
    <m/>
    <n v="17"/>
    <d v="1998-04-01T00:00:00"/>
    <n v="1998"/>
    <d v="1998-04-01T00:00:00"/>
    <n v="15021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  <m/>
  </r>
  <r>
    <n v="90000310"/>
    <m/>
    <s v="宇城市松橋町萩尾1775-3"/>
    <m/>
    <s v="環境衛生課"/>
    <x v="3"/>
    <x v="1"/>
    <x v="2"/>
    <s v="ごみ処理施設 1号誘引逆風機制御盤"/>
    <s v="一括"/>
    <m/>
    <n v="17"/>
    <d v="1998-04-01T00:00:00"/>
    <n v="1998"/>
    <d v="1998-04-01T00:00:00"/>
    <n v="40347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34781"/>
    <s v="行政財産"/>
    <m/>
    <m/>
  </r>
  <r>
    <n v="90000311"/>
    <m/>
    <s v="宇城市松橋町萩尾1775-3"/>
    <m/>
    <s v="環境衛生課"/>
    <x v="3"/>
    <x v="1"/>
    <x v="2"/>
    <s v="ごみ処理施設 2号誘引逆風機制御盤"/>
    <s v="一括"/>
    <m/>
    <n v="17"/>
    <d v="1998-04-01T00:00:00"/>
    <n v="1998"/>
    <d v="1998-04-01T00:00:00"/>
    <n v="40347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034781"/>
    <s v="行政財産"/>
    <m/>
    <m/>
  </r>
  <r>
    <n v="90000312"/>
    <m/>
    <s v="宇城市松橋町萩尾1775-3"/>
    <m/>
    <s v="環境衛生課"/>
    <x v="3"/>
    <x v="1"/>
    <x v="2"/>
    <s v="ごみ処理施設 1号押込送風機制御盤"/>
    <s v="一括"/>
    <m/>
    <n v="17"/>
    <d v="1998-04-01T00:00:00"/>
    <n v="1998"/>
    <d v="1998-04-01T00:00:00"/>
    <n v="12014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01450"/>
    <s v="行政財産"/>
    <m/>
    <m/>
  </r>
  <r>
    <n v="90000313"/>
    <m/>
    <s v="宇城市松橋町萩尾1775-3"/>
    <m/>
    <s v="環境衛生課"/>
    <x v="3"/>
    <x v="1"/>
    <x v="2"/>
    <s v="ごみ処理施設 2号押込送風機制御盤"/>
    <s v="一括"/>
    <m/>
    <n v="17"/>
    <d v="1998-04-01T00:00:00"/>
    <n v="1998"/>
    <d v="1998-04-01T00:00:00"/>
    <n v="12014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01450"/>
    <s v="行政財産"/>
    <m/>
    <m/>
  </r>
  <r>
    <n v="90000314"/>
    <m/>
    <s v="宇城市松橋町萩尾1775-3"/>
    <m/>
    <s v="環境衛生課"/>
    <x v="3"/>
    <x v="1"/>
    <x v="2"/>
    <s v="ごみ処理施設 有害ガス除去設備制御盤"/>
    <s v="一括"/>
    <m/>
    <n v="17"/>
    <d v="1998-04-01T00:00:00"/>
    <n v="1998"/>
    <d v="1998-04-01T00:00:00"/>
    <n v="140730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07306"/>
    <s v="行政財産"/>
    <m/>
    <m/>
  </r>
  <r>
    <n v="90000315"/>
    <m/>
    <s v="宇城市松橋町萩尾1775-3"/>
    <m/>
    <s v="環境衛生課"/>
    <x v="3"/>
    <x v="1"/>
    <x v="2"/>
    <s v="ごみ処理施設 排水処理設備制御盤"/>
    <s v="一括"/>
    <m/>
    <n v="17"/>
    <d v="1998-04-01T00:00:00"/>
    <n v="1998"/>
    <d v="1998-04-01T00:00:00"/>
    <n v="127630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76307"/>
    <s v="行政財産"/>
    <m/>
    <m/>
  </r>
  <r>
    <n v="90000316"/>
    <m/>
    <s v="宇城市松橋町萩尾1775-3"/>
    <m/>
    <s v="環境衛生課"/>
    <x v="3"/>
    <x v="1"/>
    <x v="2"/>
    <s v="ごみ処理施設 飛灰処理装置制御盤"/>
    <s v="一括"/>
    <m/>
    <n v="17"/>
    <d v="1998-04-01T00:00:00"/>
    <n v="1998"/>
    <d v="1998-04-01T00:00:00"/>
    <n v="290943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909434"/>
    <s v="行政財産"/>
    <m/>
    <m/>
  </r>
  <r>
    <n v="90000317"/>
    <m/>
    <s v="宇城市松橋町萩尾1775-3"/>
    <m/>
    <s v="環境衛生課"/>
    <x v="3"/>
    <x v="1"/>
    <x v="2"/>
    <s v="ごみ処理施設 灰積出場制御盤"/>
    <s v="一括"/>
    <m/>
    <n v="17"/>
    <d v="1998-04-01T00:00:00"/>
    <n v="1998"/>
    <d v="1998-04-01T00:00:00"/>
    <n v="8259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5919"/>
    <s v="行政財産"/>
    <m/>
    <m/>
  </r>
  <r>
    <n v="90000318"/>
    <m/>
    <s v="宇城市松橋町萩尾1775-3"/>
    <m/>
    <s v="環境衛生課"/>
    <x v="3"/>
    <x v="1"/>
    <x v="2"/>
    <s v="ごみ処理施設 余熱利用設備制御盤"/>
    <s v="一括"/>
    <m/>
    <n v="17"/>
    <d v="1998-04-01T00:00:00"/>
    <n v="1998"/>
    <d v="1998-04-01T00:00:00"/>
    <n v="154704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47040"/>
    <s v="行政財産"/>
    <m/>
    <m/>
  </r>
  <r>
    <n v="90000319"/>
    <m/>
    <s v="宇城市松橋町萩尾1775-3"/>
    <m/>
    <s v="環境衛生課"/>
    <x v="3"/>
    <x v="1"/>
    <x v="2"/>
    <s v="ごみ処理施設 ごみクレーン制御盤"/>
    <s v="一括"/>
    <m/>
    <n v="17"/>
    <d v="1998-04-01T00:00:00"/>
    <n v="1998"/>
    <d v="1998-04-01T00:00:00"/>
    <n v="262747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27473"/>
    <s v="行政財産"/>
    <m/>
    <m/>
  </r>
  <r>
    <n v="90000320"/>
    <m/>
    <s v="宇城市松橋町萩尾1775-3"/>
    <m/>
    <s v="環境衛生課"/>
    <x v="3"/>
    <x v="1"/>
    <x v="2"/>
    <s v="ごみ処理施設 灰クレーン制御盤"/>
    <s v="一括"/>
    <m/>
    <n v="17"/>
    <d v="1998-04-01T00:00:00"/>
    <n v="1998"/>
    <d v="1998-04-01T00:00:00"/>
    <n v="15021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126"/>
    <s v="行政財産"/>
    <m/>
    <m/>
  </r>
  <r>
    <n v="90000321"/>
    <m/>
    <s v="宇城市松橋町萩尾1775-3"/>
    <m/>
    <s v="環境衛生課"/>
    <x v="3"/>
    <x v="1"/>
    <x v="2"/>
    <s v="ごみ処理施設 電灯分電盤"/>
    <s v="一括"/>
    <m/>
    <n v="17"/>
    <d v="1998-04-01T00:00:00"/>
    <n v="1998"/>
    <d v="1998-04-01T00:00:00"/>
    <n v="184646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46467"/>
    <s v="行政財産"/>
    <m/>
    <m/>
  </r>
  <r>
    <n v="90000322"/>
    <m/>
    <s v="宇城市松橋町萩尾1775-3"/>
    <m/>
    <s v="環境衛生課"/>
    <x v="3"/>
    <x v="1"/>
    <x v="2"/>
    <s v="ごみ処理施設 複合受信機"/>
    <s v="一括"/>
    <m/>
    <n v="17"/>
    <d v="1998-04-01T00:00:00"/>
    <n v="1998"/>
    <d v="1998-04-01T00:00:00"/>
    <n v="13848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84851"/>
    <s v="行政財産"/>
    <m/>
    <m/>
  </r>
  <r>
    <n v="90000323"/>
    <m/>
    <s v="宇城市松橋町萩尾1775-3"/>
    <m/>
    <s v="環境衛生課"/>
    <x v="3"/>
    <x v="1"/>
    <x v="2"/>
    <s v="ごみ処理施設 コントロールデスク盤"/>
    <s v="一括"/>
    <m/>
    <n v="17"/>
    <d v="1998-04-01T00:00:00"/>
    <n v="1998"/>
    <d v="1998-04-01T00:00:00"/>
    <n v="103551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55190"/>
    <s v="行政財産"/>
    <m/>
    <m/>
  </r>
  <r>
    <n v="90000324"/>
    <m/>
    <s v="宇城市松橋町萩尾1775-3"/>
    <m/>
    <s v="環境衛生課"/>
    <x v="3"/>
    <x v="1"/>
    <x v="2"/>
    <s v="ごみ処理施設 中央監視盤"/>
    <s v="一括"/>
    <m/>
    <n v="17"/>
    <d v="1998-04-01T00:00:00"/>
    <n v="1998"/>
    <d v="1998-04-01T00:00:00"/>
    <n v="131248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124891"/>
    <s v="行政財産"/>
    <m/>
    <m/>
  </r>
  <r>
    <n v="90000325"/>
    <m/>
    <s v="宇城市松橋町萩尾1775-3"/>
    <m/>
    <s v="環境衛生課"/>
    <x v="3"/>
    <x v="1"/>
    <x v="2"/>
    <s v="ごみ処理施設 テレビカメラ　No.1"/>
    <s v="一括"/>
    <m/>
    <n v="17"/>
    <d v="1998-04-01T00:00:00"/>
    <n v="1998"/>
    <d v="1998-04-01T00:00:00"/>
    <n v="10342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4271"/>
    <s v="行政財産"/>
    <m/>
    <s v="ＩＴＶ-1"/>
  </r>
  <r>
    <n v="90000326"/>
    <m/>
    <s v="宇城市松橋町萩尾1775-3"/>
    <m/>
    <s v="環境衛生課"/>
    <x v="3"/>
    <x v="1"/>
    <x v="2"/>
    <s v="ごみ処理施設 テレビカメラ　No.2"/>
    <s v="一括"/>
    <m/>
    <n v="17"/>
    <d v="1998-04-01T00:00:00"/>
    <n v="1998"/>
    <d v="1998-04-01T00:00:00"/>
    <n v="10342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4271"/>
    <s v="行政財産"/>
    <m/>
    <s v="ＩＴＶ-2"/>
  </r>
  <r>
    <n v="90000327"/>
    <m/>
    <s v="宇城市松橋町萩尾1775-3"/>
    <m/>
    <s v="環境衛生課"/>
    <x v="3"/>
    <x v="1"/>
    <x v="2"/>
    <s v="ごみ処理施設 CO,CO2,NOX,SO2濃度計　No.1"/>
    <s v="一括"/>
    <m/>
    <n v="17"/>
    <d v="1998-04-01T00:00:00"/>
    <n v="1998"/>
    <d v="1998-04-01T00:00:00"/>
    <n v="543460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34603"/>
    <s v="行政財産"/>
    <m/>
    <m/>
  </r>
  <r>
    <n v="90000328"/>
    <m/>
    <s v="宇城市松橋町萩尾1775-3"/>
    <m/>
    <s v="環境衛生課"/>
    <x v="3"/>
    <x v="1"/>
    <x v="2"/>
    <s v="ごみ処理施設 CO,CO2,NOX,SO2濃度計　No.2"/>
    <s v="一括"/>
    <m/>
    <n v="17"/>
    <d v="1998-04-01T00:00:00"/>
    <n v="1998"/>
    <d v="1998-04-01T00:00:00"/>
    <n v="543460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34602"/>
    <s v="行政財産"/>
    <m/>
    <m/>
  </r>
  <r>
    <n v="90000329"/>
    <m/>
    <s v="宇城市松橋町萩尾1775-3"/>
    <m/>
    <s v="環境衛生課"/>
    <x v="3"/>
    <x v="1"/>
    <x v="2"/>
    <s v="ごみ処理施設 HCL濃度計　No.1"/>
    <s v="一括"/>
    <m/>
    <n v="17"/>
    <d v="1998-04-01T00:00:00"/>
    <n v="1998"/>
    <d v="1998-04-01T00:00:00"/>
    <n v="52175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17519"/>
    <s v="行政財産"/>
    <m/>
    <m/>
  </r>
  <r>
    <n v="90000330"/>
    <m/>
    <s v="宇城市松橋町萩尾1775-3"/>
    <m/>
    <s v="環境衛生課"/>
    <x v="3"/>
    <x v="1"/>
    <x v="2"/>
    <s v="ごみ処理施設 HCL濃度計　No.2"/>
    <s v="一括"/>
    <m/>
    <n v="17"/>
    <d v="1998-04-01T00:00:00"/>
    <n v="1998"/>
    <d v="1998-04-01T00:00:00"/>
    <n v="52175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17519"/>
    <s v="行政財産"/>
    <m/>
    <m/>
  </r>
  <r>
    <n v="90000331"/>
    <m/>
    <s v="宇城市松橋町萩尾1775-3"/>
    <m/>
    <s v="環境衛生課"/>
    <x v="3"/>
    <x v="1"/>
    <x v="2"/>
    <s v="ごみ処理施設 投入量計量装置"/>
    <s v="一括"/>
    <m/>
    <n v="17"/>
    <d v="1998-04-01T00:00:00"/>
    <n v="1998"/>
    <d v="1998-04-01T00:00:00"/>
    <n v="260751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07511"/>
    <s v="行政財産"/>
    <m/>
    <m/>
  </r>
  <r>
    <n v="90000332"/>
    <m/>
    <s v="宇城市松橋町萩尾1775-3"/>
    <m/>
    <s v="環境衛生課"/>
    <x v="3"/>
    <x v="1"/>
    <x v="2"/>
    <s v="ごみ処理施設 灰計量装置"/>
    <s v="一括"/>
    <m/>
    <n v="17"/>
    <d v="1998-04-01T00:00:00"/>
    <n v="1998"/>
    <d v="1998-04-01T00:00:00"/>
    <n v="20585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58562"/>
    <s v="行政財産"/>
    <m/>
    <m/>
  </r>
  <r>
    <n v="90000333"/>
    <m/>
    <s v="宇城市松橋町萩尾1775-3"/>
    <m/>
    <s v="環境衛生課"/>
    <x v="3"/>
    <x v="1"/>
    <x v="2"/>
    <s v="ごみ処理施設 データ処理装置"/>
    <s v="一括"/>
    <m/>
    <n v="17"/>
    <d v="1998-04-01T00:00:00"/>
    <n v="1998"/>
    <d v="1998-04-01T00:00:00"/>
    <n v="1946277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462769"/>
    <s v="行政財産"/>
    <m/>
    <m/>
  </r>
  <r>
    <n v="90000334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12975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97518"/>
    <s v="行政財産"/>
    <m/>
    <s v="ＩＴＶ-3　屋外"/>
  </r>
  <r>
    <n v="90000335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87333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3329"/>
    <s v="行政財産"/>
    <m/>
    <s v="ＩＴＶ-5"/>
  </r>
  <r>
    <n v="90000336"/>
    <m/>
    <s v="宇城市松橋町萩尾1775-3"/>
    <m/>
    <s v="環境衛生課"/>
    <x v="3"/>
    <x v="1"/>
    <x v="2"/>
    <s v="ごみ処理施設 テレビカメラ"/>
    <s v="一括"/>
    <m/>
    <n v="17"/>
    <d v="1998-04-01T00:00:00"/>
    <n v="1998"/>
    <d v="1998-04-01T00:00:00"/>
    <n v="12975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97518"/>
    <s v="行政財産"/>
    <m/>
    <s v="ＩＴＶ-6　屋外"/>
  </r>
  <r>
    <n v="90000337"/>
    <m/>
    <s v="宇城市松橋町萩尾1775-3"/>
    <m/>
    <s v="環境衛生課"/>
    <x v="3"/>
    <x v="1"/>
    <x v="2"/>
    <s v="ごみ処理施設 雑用コンプレッサ　No.1"/>
    <s v="一括"/>
    <m/>
    <n v="17"/>
    <d v="1998-04-01T00:00:00"/>
    <n v="1998"/>
    <d v="1998-04-01T00:00:00"/>
    <n v="449140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7"/>
    <s v="行政財産"/>
    <m/>
    <s v="スクリュー形"/>
  </r>
  <r>
    <n v="90000338"/>
    <m/>
    <s v="宇城市松橋町萩尾1775-3"/>
    <m/>
    <s v="環境衛生課"/>
    <x v="3"/>
    <x v="1"/>
    <x v="2"/>
    <s v="ごみ処理施設 雑用コンプレッサ　No.2"/>
    <s v="一括"/>
    <m/>
    <n v="17"/>
    <d v="1998-04-01T00:00:00"/>
    <n v="1998"/>
    <d v="1998-04-01T00:00:00"/>
    <n v="449140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491406"/>
    <s v="行政財産"/>
    <m/>
    <s v="スクリュー形"/>
  </r>
  <r>
    <n v="90000339"/>
    <m/>
    <s v="宇城市松橋町萩尾1775-3"/>
    <m/>
    <s v="環境衛生課"/>
    <x v="3"/>
    <x v="1"/>
    <x v="2"/>
    <s v="ごみ処理施設 雑用コンプレッサ　No.3"/>
    <s v="一括"/>
    <m/>
    <n v="17"/>
    <d v="2010-04-01T00:00:00"/>
    <n v="2010"/>
    <d v="2010-04-01T00:00:00"/>
    <n v="3600000"/>
    <s v="取得原価"/>
    <s v="ヒアリング"/>
    <n v="1"/>
    <m/>
    <x v="116"/>
    <m/>
    <n v="0"/>
    <m/>
    <m/>
    <m/>
    <m/>
    <m/>
    <m/>
    <n v="212400"/>
    <m/>
    <m/>
    <m/>
    <m/>
    <m/>
    <n v="212400"/>
    <m/>
    <x v="79"/>
    <s v="OK"/>
    <s v="OK"/>
    <s v="一般会計"/>
    <m/>
    <m/>
    <m/>
    <n v="1"/>
    <s v="基"/>
    <m/>
    <m/>
    <x v="1"/>
    <n v="1486800"/>
    <s v="行政財産"/>
    <m/>
    <m/>
  </r>
  <r>
    <n v="90000340"/>
    <m/>
    <s v="宇城市松橋町萩尾1775-3"/>
    <m/>
    <s v="環境衛生課"/>
    <x v="3"/>
    <x v="1"/>
    <x v="2"/>
    <s v="ごみ処理施設 防臭剤噴霧装置"/>
    <s v="一括"/>
    <m/>
    <n v="17"/>
    <d v="1998-04-01T00:00:00"/>
    <n v="1998"/>
    <d v="1998-04-01T00:00:00"/>
    <n v="81094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10947"/>
    <s v="行政財産"/>
    <m/>
    <s v="圧力噴霧方式"/>
  </r>
  <r>
    <n v="90000341"/>
    <m/>
    <s v="宇城市松橋町萩尾1775-3"/>
    <m/>
    <s v="環境衛生課"/>
    <x v="3"/>
    <x v="1"/>
    <x v="2"/>
    <s v="ごみ処理施設 防臭剤噴霧装置"/>
    <s v="一括"/>
    <m/>
    <n v="17"/>
    <d v="1998-04-01T00:00:00"/>
    <n v="1998"/>
    <d v="1998-04-01T00:00:00"/>
    <n v="5988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98853"/>
    <s v="行政財産"/>
    <m/>
    <s v="圧力噴霧方式"/>
  </r>
  <r>
    <n v="90000342"/>
    <m/>
    <s v="宇城市松橋町萩尾1775-3"/>
    <m/>
    <s v="環境衛生課"/>
    <x v="3"/>
    <x v="1"/>
    <x v="2"/>
    <s v="ごみ処理施設 井水揚水ポンプ"/>
    <s v="一括"/>
    <m/>
    <n v="17"/>
    <d v="1998-04-01T00:00:00"/>
    <n v="1998"/>
    <d v="1998-04-01T00:00:00"/>
    <n v="189637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96373"/>
    <s v="行政財産"/>
    <m/>
    <s v="深井度ポンプ"/>
  </r>
  <r>
    <n v="90000343"/>
    <m/>
    <s v="宇城市松橋町萩尾1775-3"/>
    <m/>
    <s v="環境衛生課"/>
    <x v="3"/>
    <x v="1"/>
    <x v="2"/>
    <s v="ごみ処理施設 さく井動力制御盤"/>
    <s v="一括"/>
    <m/>
    <n v="17"/>
    <d v="1998-04-01T00:00:00"/>
    <n v="1998"/>
    <d v="1998-04-01T00:00:00"/>
    <n v="27411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741186"/>
    <s v="行政財産"/>
    <m/>
    <s v="屋外スタンド型"/>
  </r>
  <r>
    <n v="90000344"/>
    <m/>
    <s v="宇城市松橋町萩尾1775-3"/>
    <m/>
    <s v="環境衛生課"/>
    <x v="3"/>
    <x v="1"/>
    <x v="2"/>
    <s v="リサイクルプラザ 粗大ごみ受入ホッパ(受入供給設備)"/>
    <s v="一括"/>
    <m/>
    <n v="17"/>
    <d v="1998-04-01T00:00:00"/>
    <n v="1998"/>
    <d v="1998-04-01T00:00:00"/>
    <n v="16279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  <s v="溶接鋼板製"/>
  </r>
  <r>
    <n v="90000345"/>
    <m/>
    <s v="宇城市松橋町萩尾1775-3"/>
    <m/>
    <s v="環境衛生課"/>
    <x v="3"/>
    <x v="1"/>
    <x v="2"/>
    <s v="リサイクルプラザ ビン類PETボトル受入ホッパ(受入供給設備)"/>
    <s v="一括"/>
    <m/>
    <n v="17"/>
    <d v="1998-04-01T00:00:00"/>
    <n v="1998"/>
    <d v="1998-04-01T00:00:00"/>
    <n v="16279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  <s v="溶接鋼板製"/>
  </r>
  <r>
    <n v="90000346"/>
    <m/>
    <s v="宇城市松橋町萩尾1775-3"/>
    <m/>
    <s v="環境衛生課"/>
    <x v="3"/>
    <x v="1"/>
    <x v="2"/>
    <s v="リサイクルプラザ 缶類PET受入ホッパ(受入供給設備)"/>
    <s v="一括"/>
    <m/>
    <n v="17"/>
    <d v="1998-04-01T00:00:00"/>
    <n v="1998"/>
    <d v="1998-04-01T00:00:00"/>
    <n v="16279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  <s v="溶接鋼板製"/>
  </r>
  <r>
    <n v="90000347"/>
    <m/>
    <s v="宇城市松橋町萩尾1775-3"/>
    <m/>
    <s v="環境衛生課"/>
    <x v="3"/>
    <x v="1"/>
    <x v="2"/>
    <s v="リサイクルプラザ 粗大ごみ受入コンベヤ(受入供給設備)"/>
    <s v="一括"/>
    <m/>
    <n v="17"/>
    <d v="1998-04-01T00:00:00"/>
    <n v="1998"/>
    <d v="1998-04-01T00:00:00"/>
    <n v="64065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6526"/>
    <s v="行政財産"/>
    <m/>
    <s v="エプロンコンベヤ"/>
  </r>
  <r>
    <n v="90000348"/>
    <m/>
    <s v="宇城市松橋町萩尾1775-3"/>
    <m/>
    <s v="環境衛生課"/>
    <x v="3"/>
    <x v="1"/>
    <x v="2"/>
    <s v="リサイクルプラザ ビン類・PETボトル受入コンベヤ(受入供給設備)"/>
    <s v="一括"/>
    <m/>
    <n v="17"/>
    <d v="1998-04-01T00:00:00"/>
    <n v="1998"/>
    <d v="1998-04-01T00:00:00"/>
    <n v="350630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506308"/>
    <s v="行政財産"/>
    <m/>
    <s v="エプロンコンベヤ"/>
  </r>
  <r>
    <n v="90000349"/>
    <m/>
    <s v="宇城市松橋町萩尾1775-3"/>
    <m/>
    <s v="環境衛生課"/>
    <x v="3"/>
    <x v="1"/>
    <x v="2"/>
    <s v="リサイクルプラザ 缶類受入コンベヤ(受入供給設備)"/>
    <s v="一括"/>
    <m/>
    <n v="17"/>
    <d v="1998-04-01T00:00:00"/>
    <n v="1998"/>
    <d v="1998-04-01T00:00:00"/>
    <n v="350630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506308"/>
    <s v="行政財産"/>
    <m/>
    <s v="エプロンコンベヤ"/>
  </r>
  <r>
    <n v="90000350"/>
    <m/>
    <s v="宇城市松橋町萩尾1775-3"/>
    <m/>
    <s v="環境衛生課"/>
    <x v="3"/>
    <x v="1"/>
    <x v="2"/>
    <s v="リサイクルプラザ 破砕不適物除去装置(受入供給設備)"/>
    <s v="一括"/>
    <m/>
    <n v="17"/>
    <d v="1998-04-01T00:00:00"/>
    <n v="1998"/>
    <d v="1998-04-01T00:00:00"/>
    <n v="9391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39190"/>
    <s v="行政財産"/>
    <m/>
    <s v="自走式旋回ピックアップクレーン"/>
  </r>
  <r>
    <n v="90000351"/>
    <m/>
    <s v="宇城市松橋町萩尾1775-3"/>
    <m/>
    <s v="環境衛生課"/>
    <x v="3"/>
    <x v="1"/>
    <x v="2"/>
    <s v="リサイクルプラザ 受入ホッパ保全ホイスト(受入供給設備)"/>
    <s v="一括"/>
    <m/>
    <n v="17"/>
    <d v="1998-04-01T00:00:00"/>
    <n v="1998"/>
    <d v="1998-04-01T00:00:00"/>
    <n v="137747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7477"/>
    <s v="行政財産"/>
    <m/>
    <s v="2ｔ"/>
  </r>
  <r>
    <n v="90000352"/>
    <m/>
    <s v="宇城市松橋町萩尾1775-3"/>
    <m/>
    <s v="環境衛生課"/>
    <x v="3"/>
    <x v="1"/>
    <x v="2"/>
    <s v="リサイクルプラザ 切断機(破砕圧縮設備)"/>
    <s v="一括"/>
    <m/>
    <n v="17"/>
    <d v="1998-04-01T00:00:00"/>
    <n v="1998"/>
    <d v="1998-04-01T00:00:00"/>
    <n v="23792808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37928080"/>
    <s v="行政財産"/>
    <m/>
    <s v="油圧式"/>
  </r>
  <r>
    <n v="90000353"/>
    <m/>
    <s v="宇城市松橋町萩尾1775-3"/>
    <m/>
    <s v="環境衛生課"/>
    <x v="3"/>
    <x v="1"/>
    <x v="2"/>
    <s v="リサイクルプラザ 粗破砕機(破砕圧縮設備)"/>
    <s v="一括"/>
    <m/>
    <n v="17"/>
    <d v="1998-04-01T00:00:00"/>
    <n v="1998"/>
    <d v="1998-04-01T00:00:00"/>
    <n v="34061283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0612832"/>
    <s v="行政財産"/>
    <m/>
    <s v="二軸せん断式"/>
  </r>
  <r>
    <n v="90000354"/>
    <m/>
    <s v="宇城市松橋町萩尾1775-3"/>
    <m/>
    <s v="環境衛生課"/>
    <x v="3"/>
    <x v="1"/>
    <x v="2"/>
    <s v="リサイクルプラザ 粗破砕機　異物排出装置(破砕圧縮設備)"/>
    <s v="一括"/>
    <m/>
    <n v="17"/>
    <d v="1998-04-01T00:00:00"/>
    <n v="1998"/>
    <d v="1998-04-01T00:00:00"/>
    <n v="10018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01801"/>
    <s v="行政財産"/>
    <m/>
    <s v="油圧プッシャー式"/>
  </r>
  <r>
    <n v="90000355"/>
    <m/>
    <s v="宇城市松橋町萩尾1775-3"/>
    <m/>
    <s v="環境衛生課"/>
    <x v="3"/>
    <x v="1"/>
    <x v="2"/>
    <s v="リサイクルプラザ 回転破砕機(破砕圧縮設備)"/>
    <s v="一括"/>
    <m/>
    <n v="17"/>
    <d v="1998-04-01T00:00:00"/>
    <n v="1998"/>
    <d v="1998-04-01T00:00:00"/>
    <n v="2504506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0450610"/>
    <s v="行政財産"/>
    <m/>
    <s v="衝撃せん断回転型"/>
  </r>
  <r>
    <n v="90000356"/>
    <m/>
    <s v="宇城市松橋町萩尾1775-3"/>
    <m/>
    <s v="環境衛生課"/>
    <x v="3"/>
    <x v="1"/>
    <x v="2"/>
    <s v="リサイクルプラザ 防爆用送風機(破砕圧縮設備)"/>
    <s v="一括"/>
    <m/>
    <n v="17"/>
    <d v="1998-04-01T00:00:00"/>
    <n v="1998"/>
    <d v="1998-04-01T00:00:00"/>
    <n v="112702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7028"/>
    <s v="行政財産"/>
    <m/>
    <s v="ターボファン"/>
  </r>
  <r>
    <n v="90000357"/>
    <m/>
    <s v="宇城市松橋町萩尾1775-3"/>
    <m/>
    <s v="環境衛生課"/>
    <x v="3"/>
    <x v="1"/>
    <x v="2"/>
    <s v="リサイクルプラザ 粗破砕機保全ホイスト(破砕圧縮設備)"/>
    <s v="一括"/>
    <m/>
    <n v="17"/>
    <d v="1998-04-01T00:00:00"/>
    <n v="1998"/>
    <d v="1998-04-01T00:00:00"/>
    <n v="16279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  <s v="電動ホイストクレーン"/>
  </r>
  <r>
    <n v="90000358"/>
    <m/>
    <s v="宇城市松橋町萩尾1775-3"/>
    <m/>
    <s v="環境衛生課"/>
    <x v="3"/>
    <x v="1"/>
    <x v="2"/>
    <s v="リサイクルプラザ 回転破砕機保全ホイスト(破砕圧縮設備)"/>
    <s v="一括"/>
    <m/>
    <n v="17"/>
    <d v="1998-04-01T00:00:00"/>
    <n v="1998"/>
    <d v="1998-04-01T00:00:00"/>
    <n v="16279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27927"/>
    <s v="行政財産"/>
    <m/>
    <s v="電動ホイストクレーン"/>
  </r>
  <r>
    <n v="90000359"/>
    <m/>
    <s v="宇城市松橋町萩尾1775-3"/>
    <m/>
    <s v="環境衛生課"/>
    <x v="3"/>
    <x v="1"/>
    <x v="2"/>
    <s v="リサイクルプラザ 粗破砕物搬送コンベヤ(搬出設備)"/>
    <s v="一括"/>
    <m/>
    <n v="17"/>
    <d v="1998-04-01T00:00:00"/>
    <n v="1998"/>
    <d v="1998-04-01T00:00:00"/>
    <n v="425766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57660"/>
    <s v="行政財産"/>
    <m/>
    <s v="エプロンコンベヤ"/>
  </r>
  <r>
    <n v="90000360"/>
    <m/>
    <s v="宇城市松橋町萩尾1775-3"/>
    <m/>
    <s v="環境衛生課"/>
    <x v="3"/>
    <x v="1"/>
    <x v="2"/>
    <s v="リサイクルプラザ No.1破砕物搬送コンベヤ(搬出設備)"/>
    <s v="一括"/>
    <m/>
    <n v="17"/>
    <d v="1998-04-01T00:00:00"/>
    <n v="1998"/>
    <d v="1998-04-01T00:00:00"/>
    <n v="394459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44595"/>
    <s v="行政財産"/>
    <m/>
    <s v="振動コンベヤ"/>
  </r>
  <r>
    <n v="90000361"/>
    <m/>
    <s v="宇城市松橋町萩尾1775-3"/>
    <m/>
    <s v="環境衛生課"/>
    <x v="3"/>
    <x v="1"/>
    <x v="2"/>
    <s v="リサイクルプラザ No.2破砕物搬送コンベヤ(搬出設備)"/>
    <s v="一括"/>
    <m/>
    <n v="17"/>
    <d v="1998-04-01T00:00:00"/>
    <n v="1998"/>
    <d v="1998-04-01T00:00:00"/>
    <n v="20036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003605"/>
    <s v="行政財産"/>
    <m/>
    <s v="ベルトコンベヤ"/>
  </r>
  <r>
    <n v="90000362"/>
    <m/>
    <s v="宇城市松橋町萩尾1775-3"/>
    <m/>
    <s v="環境衛生課"/>
    <x v="3"/>
    <x v="1"/>
    <x v="2"/>
    <s v="リサイクルプラザ No.3破砕物搬送コンベヤ(搬出設備)"/>
    <s v="一括"/>
    <m/>
    <n v="17"/>
    <d v="1998-04-01T00:00:00"/>
    <n v="1998"/>
    <d v="1998-04-01T00:00:00"/>
    <n v="109446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944692"/>
    <s v="行政財産"/>
    <m/>
    <s v="振動コンベヤ"/>
  </r>
  <r>
    <n v="90000363"/>
    <m/>
    <s v="宇城市松橋町萩尾1775-3"/>
    <m/>
    <s v="環境衛生課"/>
    <x v="3"/>
    <x v="1"/>
    <x v="2"/>
    <s v="リサイクルプラザ No.4破砕物搬送コンベヤ(搬出設備)"/>
    <s v="一括"/>
    <m/>
    <n v="17"/>
    <d v="1998-04-01T00:00:00"/>
    <n v="1998"/>
    <d v="1998-04-01T00:00:00"/>
    <n v="18783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78379"/>
    <s v="行政財産"/>
    <m/>
    <s v="ベルトコンベヤ"/>
  </r>
  <r>
    <n v="90000364"/>
    <m/>
    <s v="宇城市松橋町萩尾1775-3"/>
    <m/>
    <s v="環境衛生課"/>
    <x v="3"/>
    <x v="1"/>
    <x v="2"/>
    <s v="リサイクルプラザ No.1鉄搬送コンベヤ(搬出設備)"/>
    <s v="一括"/>
    <m/>
    <n v="17"/>
    <d v="1998-04-01T00:00:00"/>
    <n v="1998"/>
    <d v="1998-04-01T00:00:00"/>
    <n v="169054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90540"/>
    <s v="行政財産"/>
    <m/>
    <s v="ベルトコンベヤ"/>
  </r>
  <r>
    <n v="90000365"/>
    <m/>
    <s v="宇城市松橋町萩尾1775-3"/>
    <m/>
    <s v="環境衛生課"/>
    <x v="3"/>
    <x v="1"/>
    <x v="2"/>
    <s v="リサイクルプラザ No.2鉄搬送コンベヤ(搬出設備)"/>
    <s v="一括"/>
    <m/>
    <n v="17"/>
    <d v="1998-04-01T00:00:00"/>
    <n v="1998"/>
    <d v="1998-04-01T00:00:00"/>
    <n v="118964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9639"/>
    <s v="行政財産"/>
    <m/>
    <s v="ベルトコンベヤ"/>
  </r>
  <r>
    <n v="90000366"/>
    <m/>
    <s v="宇城市松橋町萩尾1775-3"/>
    <m/>
    <s v="環境衛生課"/>
    <x v="3"/>
    <x v="1"/>
    <x v="2"/>
    <s v="リサイクルプラザ 可燃物搬送コンベヤ(搬出設備)"/>
    <s v="一括"/>
    <m/>
    <n v="17"/>
    <d v="1998-04-01T00:00:00"/>
    <n v="1998"/>
    <d v="1998-04-01T00:00:00"/>
    <n v="81396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13965"/>
    <s v="行政財産"/>
    <m/>
    <s v="ベルトコンベヤ"/>
  </r>
  <r>
    <n v="90000367"/>
    <m/>
    <s v="宇城市松橋町萩尾1775-3"/>
    <m/>
    <s v="環境衛生課"/>
    <x v="3"/>
    <x v="1"/>
    <x v="2"/>
    <s v="リサイクルプラザ 切断物搬送コンベヤ(搬出設備)"/>
    <s v="一括"/>
    <m/>
    <n v="17"/>
    <d v="1998-04-01T00:00:00"/>
    <n v="1998"/>
    <d v="1998-04-01T00:00:00"/>
    <n v="77639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763968"/>
    <s v="行政財産"/>
    <m/>
    <s v="エプロンコンベヤ"/>
  </r>
  <r>
    <n v="90000368"/>
    <m/>
    <s v="宇城市松橋町萩尾1775-3"/>
    <m/>
    <s v="環境衛生課"/>
    <x v="3"/>
    <x v="1"/>
    <x v="2"/>
    <s v="リサイクルプラザ ビン類・PETボトル破袋物搬送コンベヤ(搬出設備)"/>
    <s v="一括"/>
    <m/>
    <n v="17"/>
    <d v="1998-04-01T00:00:00"/>
    <n v="1998"/>
    <d v="1998-04-01T00:00:00"/>
    <n v="75636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563609"/>
    <s v="行政財産"/>
    <m/>
    <s v="急傾斜ベルトコンベヤ"/>
  </r>
  <r>
    <n v="90000369"/>
    <m/>
    <s v="宇城市松橋町萩尾1775-3"/>
    <m/>
    <s v="環境衛生課"/>
    <x v="3"/>
    <x v="1"/>
    <x v="2"/>
    <s v="リサイクルプラザ 缶類　破袋物搬送コンベヤ(搬出設備)"/>
    <s v="一括"/>
    <m/>
    <n v="17"/>
    <d v="1998-04-01T00:00:00"/>
    <n v="1998"/>
    <d v="1998-04-01T00:00:00"/>
    <n v="75636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563609"/>
    <s v="行政財産"/>
    <m/>
    <s v="急傾斜ベルトコンベヤ"/>
  </r>
  <r>
    <n v="90000370"/>
    <m/>
    <s v="宇城市松橋町萩尾1775-3"/>
    <m/>
    <s v="環境衛生課"/>
    <x v="3"/>
    <x v="1"/>
    <x v="2"/>
    <s v="リサイクルプラザ 缶類搬送コンベヤ(搬出設備)"/>
    <s v="一括"/>
    <m/>
    <n v="17"/>
    <d v="1998-04-01T00:00:00"/>
    <n v="1998"/>
    <d v="1998-04-01T00:00:00"/>
    <n v="28175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17568"/>
    <s v="行政財産"/>
    <m/>
    <s v="ベルトコンベヤ"/>
  </r>
  <r>
    <n v="90000371"/>
    <m/>
    <s v="宇城市松橋町萩尾1775-3"/>
    <m/>
    <s v="環境衛生課"/>
    <x v="3"/>
    <x v="1"/>
    <x v="2"/>
    <s v="リサイクルプラザ アルミ搬送コンベヤ(搬出設備)"/>
    <s v="一括"/>
    <m/>
    <n v="17"/>
    <d v="1998-04-01T00:00:00"/>
    <n v="1998"/>
    <d v="1998-04-01T00:00:00"/>
    <n v="112702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27028"/>
    <s v="行政財産"/>
    <m/>
    <s v="ベルトコンベヤ"/>
  </r>
  <r>
    <n v="90000372"/>
    <m/>
    <s v="宇城市松橋町萩尾1775-3"/>
    <m/>
    <s v="環境衛生課"/>
    <x v="3"/>
    <x v="1"/>
    <x v="2"/>
    <s v="リサイクルプラザ No.1残渣搬送コンベヤ(搬出設備)"/>
    <s v="一括"/>
    <m/>
    <n v="17"/>
    <d v="1998-04-01T00:00:00"/>
    <n v="1998"/>
    <d v="1998-04-01T00:00:00"/>
    <n v="61986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98651"/>
    <s v="行政財産"/>
    <m/>
    <s v="ベルトコンベヤ"/>
  </r>
  <r>
    <n v="90000373"/>
    <m/>
    <s v="宇城市松橋町萩尾1775-3"/>
    <m/>
    <s v="環境衛生課"/>
    <x v="3"/>
    <x v="1"/>
    <x v="2"/>
    <s v="リサイクルプラザ No.2残渣搬送コンベヤ(搬出設備)"/>
    <s v="一括"/>
    <m/>
    <n v="17"/>
    <d v="1998-04-01T00:00:00"/>
    <n v="1998"/>
    <d v="1998-04-01T00:00:00"/>
    <n v="28050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805046"/>
    <s v="行政財産"/>
    <m/>
    <s v="ベルトコンベヤ"/>
  </r>
  <r>
    <n v="90000374"/>
    <m/>
    <s v="宇城市松橋町萩尾1775-3"/>
    <m/>
    <s v="環境衛生課"/>
    <x v="3"/>
    <x v="1"/>
    <x v="2"/>
    <s v="リサイクルプラザ 粗大ごみ系磁選機(選別設備)"/>
    <s v="一括"/>
    <m/>
    <n v="17"/>
    <d v="1998-04-01T00:00:00"/>
    <n v="1998"/>
    <d v="1998-04-01T00:00:00"/>
    <n v="225405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540553"/>
    <s v="行政財産"/>
    <m/>
    <s v="電磁永久磁石併用式"/>
  </r>
  <r>
    <n v="90000375"/>
    <m/>
    <s v="宇城市松橋町萩尾1775-3"/>
    <m/>
    <s v="環境衛生課"/>
    <x v="3"/>
    <x v="1"/>
    <x v="2"/>
    <s v="リサイクルプラザ 資源ごみ系磁選機(選別設備)"/>
    <s v="一括"/>
    <m/>
    <n v="17"/>
    <d v="1998-04-01T00:00:00"/>
    <n v="1998"/>
    <d v="1998-04-01T00:00:00"/>
    <n v="2754956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7549567"/>
    <s v="行政財産"/>
    <m/>
    <s v="電磁永久磁石併用式"/>
  </r>
  <r>
    <n v="90000376"/>
    <m/>
    <s v="宇城市松橋町萩尾1775-3"/>
    <m/>
    <s v="環境衛生課"/>
    <x v="3"/>
    <x v="1"/>
    <x v="2"/>
    <s v="リサイクルプラザ 不燃物・可燃物選別装置(選別設備)"/>
    <s v="一括"/>
    <m/>
    <n v="17"/>
    <d v="1998-04-01T00:00:00"/>
    <n v="1998"/>
    <d v="1998-04-01T00:00:00"/>
    <n v="763874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387436"/>
    <s v="行政財産"/>
    <m/>
    <s v="フーロンヌル式"/>
  </r>
  <r>
    <n v="90000377"/>
    <m/>
    <s v="宇城市松橋町萩尾1775-3"/>
    <m/>
    <s v="環境衛生課"/>
    <x v="3"/>
    <x v="1"/>
    <x v="2"/>
    <s v="リサイクルプラザ 鉄分風力選別機(選別設備)"/>
    <s v="一括"/>
    <m/>
    <n v="17"/>
    <d v="1998-04-01T00:00:00"/>
    <n v="1998"/>
    <d v="1998-04-01T00:00:00"/>
    <n v="212883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8829"/>
    <s v="行政財産"/>
    <m/>
    <s v="ターボファン"/>
  </r>
  <r>
    <n v="90000378"/>
    <m/>
    <s v="宇城市松橋町萩尾1775-3"/>
    <m/>
    <s v="環境衛生課"/>
    <x v="3"/>
    <x v="1"/>
    <x v="2"/>
    <s v="リサイクルプラザ アルミ分風力選別機(選別設備)"/>
    <s v="一括"/>
    <m/>
    <n v="17"/>
    <d v="1998-04-01T00:00:00"/>
    <n v="1998"/>
    <d v="1998-04-01T00:00:00"/>
    <n v="212883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28829"/>
    <s v="行政財産"/>
    <m/>
    <s v="軸流ファン"/>
  </r>
  <r>
    <n v="90000379"/>
    <m/>
    <s v="宇城市松橋町萩尾1775-3"/>
    <m/>
    <s v="環境衛生課"/>
    <x v="3"/>
    <x v="1"/>
    <x v="2"/>
    <s v="リサイクルプラザ 粗大ごみ系アルミ選別機(選別設備)"/>
    <s v="一括"/>
    <m/>
    <n v="17"/>
    <d v="1998-04-01T00:00:00"/>
    <n v="1998"/>
    <d v="1998-04-01T00:00:00"/>
    <n v="5635138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351388"/>
    <s v="行政財産"/>
    <m/>
    <s v="永久磁石回転ドラム式"/>
  </r>
  <r>
    <n v="90000380"/>
    <m/>
    <s v="宇城市松橋町萩尾1775-3"/>
    <m/>
    <s v="環境衛生課"/>
    <x v="3"/>
    <x v="1"/>
    <x v="2"/>
    <s v="リサイクルプラザ 資源ごみ系アルミ選別機(選別設備)"/>
    <s v="一括"/>
    <m/>
    <n v="17"/>
    <d v="1998-04-01T00:00:00"/>
    <n v="1998"/>
    <d v="1998-04-01T00:00:00"/>
    <n v="5509913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99133"/>
    <s v="行政財産"/>
    <m/>
    <s v="永久磁石回転ドラム式"/>
  </r>
  <r>
    <n v="90000381"/>
    <m/>
    <s v="宇城市松橋町萩尾1775-3"/>
    <m/>
    <s v="環境衛生課"/>
    <x v="3"/>
    <x v="1"/>
    <x v="2"/>
    <s v="リサイクルプラザ ビン類・PETボトル手選別装置(選別設備)"/>
    <s v="一括"/>
    <m/>
    <n v="17"/>
    <d v="1998-04-01T00:00:00"/>
    <n v="1998"/>
    <d v="1998-04-01T00:00:00"/>
    <n v="57603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60364"/>
    <s v="行政財産"/>
    <m/>
    <s v="ベルトコンベヤ"/>
  </r>
  <r>
    <n v="90000382"/>
    <m/>
    <s v="宇城市松橋町萩尾1775-3"/>
    <m/>
    <s v="環境衛生課"/>
    <x v="3"/>
    <x v="1"/>
    <x v="2"/>
    <s v="リサイクルプラザ 缶類・PETボトル手選別装置(選別設備)"/>
    <s v="一括"/>
    <m/>
    <n v="17"/>
    <d v="1998-04-01T00:00:00"/>
    <n v="1998"/>
    <d v="1998-04-01T00:00:00"/>
    <n v="45081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508109"/>
    <s v="行政財産"/>
    <m/>
    <s v="ベルトコンベヤ"/>
  </r>
  <r>
    <n v="90000383"/>
    <m/>
    <s v="宇城市松橋町萩尾1775-3"/>
    <m/>
    <s v="環境衛生課"/>
    <x v="3"/>
    <x v="1"/>
    <x v="2"/>
    <s v="リサイクルプラザ ビン類・PETボトル破砕機(選別設備)"/>
    <s v="一括"/>
    <m/>
    <n v="17"/>
    <d v="1998-04-01T00:00:00"/>
    <n v="1998"/>
    <d v="1998-04-01T00:00:00"/>
    <n v="6449103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491032"/>
    <s v="行政財産"/>
    <m/>
    <s v="エヤーシリンダ加圧式"/>
  </r>
  <r>
    <n v="90000384"/>
    <m/>
    <s v="宇城市松橋町萩尾1775-3"/>
    <m/>
    <s v="環境衛生課"/>
    <x v="3"/>
    <x v="1"/>
    <x v="2"/>
    <s v="リサイクルプラザ 缶類破砕機(選別設備)"/>
    <s v="一括"/>
    <m/>
    <n v="17"/>
    <d v="1998-04-01T00:00:00"/>
    <n v="1998"/>
    <d v="1998-04-01T00:00:00"/>
    <n v="657432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743286"/>
    <s v="行政財産"/>
    <m/>
    <s v="エヤーシリンダ加圧式"/>
  </r>
  <r>
    <n v="90000385"/>
    <m/>
    <s v="宇城市松橋町萩尾1775-3"/>
    <m/>
    <s v="環境衛生課"/>
    <x v="3"/>
    <x v="1"/>
    <x v="2"/>
    <s v="リサイクルプラザ ビン類・PETボトル除袋機(選別設備)"/>
    <s v="一括"/>
    <m/>
    <n v="17"/>
    <d v="1998-04-01T00:00:00"/>
    <n v="1998"/>
    <d v="1998-04-01T00:00:00"/>
    <n v="651171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117158"/>
    <s v="行政財産"/>
    <m/>
    <s v="針月逆走コンベヤ式"/>
  </r>
  <r>
    <n v="90000386"/>
    <m/>
    <s v="宇城市松橋町萩尾1775-3"/>
    <m/>
    <s v="環境衛生課"/>
    <x v="3"/>
    <x v="1"/>
    <x v="2"/>
    <s v="リサイクルプラザ 缶類除袋機(選別設備)"/>
    <s v="一括"/>
    <m/>
    <n v="17"/>
    <d v="1998-04-01T00:00:00"/>
    <n v="1998"/>
    <d v="1998-04-01T00:00:00"/>
    <n v="651171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117158"/>
    <s v="行政財産"/>
    <m/>
    <s v="針月逆走コンベヤ式"/>
  </r>
  <r>
    <n v="90000387"/>
    <m/>
    <s v="宇城市松橋町萩尾1775-3"/>
    <m/>
    <s v="環境衛生課"/>
    <x v="3"/>
    <x v="1"/>
    <x v="2"/>
    <s v="リサイクルプラザ 選別装置保守用ホイスト(選別設備)"/>
    <s v="一括"/>
    <m/>
    <n v="17"/>
    <d v="1998-04-01T00:00:00"/>
    <n v="1998"/>
    <d v="1998-04-01T00:00:00"/>
    <n v="5009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0900"/>
    <s v="行政財産"/>
    <m/>
    <s v="天井走行式"/>
  </r>
  <r>
    <n v="90000388"/>
    <m/>
    <s v="宇城市松橋町萩尾1775-3"/>
    <m/>
    <s v="環境衛生課"/>
    <x v="3"/>
    <x v="1"/>
    <x v="2"/>
    <s v="リサイクルプラザ 粗大ごみ系金属圧縮機(再生設備)"/>
    <s v="一括"/>
    <m/>
    <n v="17"/>
    <d v="1998-04-01T00:00:00"/>
    <n v="1998"/>
    <d v="1998-04-01T00:00:00"/>
    <n v="10894601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8946016"/>
    <s v="行政財産"/>
    <m/>
    <s v="油圧式アリゲータプレス"/>
  </r>
  <r>
    <n v="90000389"/>
    <m/>
    <s v="宇城市松橋町萩尾1775-3"/>
    <m/>
    <s v="環境衛生課"/>
    <x v="3"/>
    <x v="1"/>
    <x v="2"/>
    <s v="リサイクルプラザ 資源ごみ系金属圧縮機(再生設備)"/>
    <s v="一括"/>
    <m/>
    <n v="17"/>
    <d v="1998-04-01T00:00:00"/>
    <n v="1998"/>
    <d v="1998-04-01T00:00:00"/>
    <n v="10894601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8946016"/>
    <s v="行政財産"/>
    <m/>
    <s v="油圧式アリゲータプレス"/>
  </r>
  <r>
    <n v="90000390"/>
    <m/>
    <s v="宇城市松橋町萩尾1775-3"/>
    <m/>
    <s v="環境衛生課"/>
    <x v="3"/>
    <x v="1"/>
    <x v="2"/>
    <s v="リサイクルプラザ PETボトル圧梱包機(再生設備)"/>
    <s v="一括"/>
    <m/>
    <n v="17"/>
    <d v="1998-04-01T00:00:00"/>
    <n v="1998"/>
    <d v="1998-04-01T00:00:00"/>
    <n v="1715586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7155866"/>
    <s v="行政財産"/>
    <m/>
    <s v="油圧プレス式"/>
  </r>
  <r>
    <n v="90000391"/>
    <m/>
    <s v="宇城市松橋町萩尾1775-3"/>
    <m/>
    <s v="環境衛生課"/>
    <x v="3"/>
    <x v="1"/>
    <x v="2"/>
    <s v="リサイクルプラザ 古紙圧縮梱包機(再生設備)"/>
    <s v="一括"/>
    <m/>
    <n v="17"/>
    <d v="1998-04-01T00:00:00"/>
    <n v="1998"/>
    <d v="1998-04-01T00:00:00"/>
    <n v="254207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420736"/>
    <s v="行政財産"/>
    <m/>
    <s v="油圧プレス式"/>
  </r>
  <r>
    <n v="90000392"/>
    <m/>
    <s v="宇城市松橋町萩尾1775-3"/>
    <m/>
    <s v="環境衛生課"/>
    <x v="3"/>
    <x v="1"/>
    <x v="2"/>
    <s v="リサイクルプラザ PETボトル圧梱包機　受入ホッパ(再生設備)"/>
    <s v="一括"/>
    <m/>
    <n v="17"/>
    <d v="1998-04-01T00:00:00"/>
    <n v="1998"/>
    <d v="1998-04-01T00:00:00"/>
    <n v="130234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02341"/>
    <s v="行政財産"/>
    <m/>
    <m/>
  </r>
  <r>
    <n v="90000393"/>
    <m/>
    <s v="宇城市松橋町萩尾1775-3"/>
    <m/>
    <s v="環境衛生課"/>
    <x v="3"/>
    <x v="1"/>
    <x v="2"/>
    <s v="リサイクルプラザ PETボトル圧梱包機　受入コンベヤ(再生設備)"/>
    <s v="一括"/>
    <m/>
    <n v="17"/>
    <d v="1998-04-01T00:00:00"/>
    <n v="1998"/>
    <d v="1998-04-01T00:00:00"/>
    <n v="42827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282704"/>
    <s v="行政財産"/>
    <m/>
    <m/>
  </r>
  <r>
    <n v="90000394"/>
    <m/>
    <s v="宇城市松橋町萩尾1775-3"/>
    <m/>
    <s v="環境衛生課"/>
    <x v="3"/>
    <x v="1"/>
    <x v="2"/>
    <s v="リサイクルプラザ 古紙圧縮梱包機　受入ホッパ(再生設備)"/>
    <s v="一括"/>
    <m/>
    <n v="17"/>
    <d v="1998-04-01T00:00:00"/>
    <n v="1998"/>
    <d v="1998-04-01T00:00:00"/>
    <n v="8264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6485"/>
    <s v="行政財産"/>
    <m/>
    <m/>
  </r>
  <r>
    <n v="90000395"/>
    <m/>
    <s v="宇城市松橋町萩尾1775-3"/>
    <m/>
    <s v="環境衛生課"/>
    <x v="3"/>
    <x v="1"/>
    <x v="2"/>
    <s v="リサイクルプラザ 古紙圧縮梱包機　受入コンベヤ(再生設備)"/>
    <s v="一括"/>
    <m/>
    <n v="17"/>
    <d v="1998-04-01T00:00:00"/>
    <n v="1998"/>
    <d v="1998-04-01T00:00:00"/>
    <n v="23542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354236"/>
    <s v="行政財産"/>
    <m/>
    <m/>
  </r>
  <r>
    <n v="90000396"/>
    <m/>
    <s v="宇城市松橋町萩尾1775-3"/>
    <m/>
    <s v="環境衛生課"/>
    <x v="3"/>
    <x v="1"/>
    <x v="2"/>
    <s v="リサイクルプラザ 粗大ごみ系鉄貯留バンカ(再生設備)"/>
    <s v="一括"/>
    <m/>
    <n v="17"/>
    <d v="1998-04-01T00:00:00"/>
    <n v="1998"/>
    <d v="1998-04-01T00:00:00"/>
    <n v="9016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  <s v="溶接鋼板製"/>
  </r>
  <r>
    <n v="90000397"/>
    <m/>
    <s v="宇城市松橋町萩尾1775-3"/>
    <m/>
    <s v="環境衛生課"/>
    <x v="3"/>
    <x v="1"/>
    <x v="2"/>
    <s v="リサイクルプラザ 資源ごみ系鉄貯留バンカ(再生設備)"/>
    <s v="一括"/>
    <m/>
    <n v="17"/>
    <d v="1998-04-01T00:00:00"/>
    <n v="1998"/>
    <d v="1998-04-01T00:00:00"/>
    <n v="9016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  <s v="溶接鋼板製"/>
  </r>
  <r>
    <n v="90000398"/>
    <m/>
    <s v="宇城市松橋町萩尾1775-3"/>
    <m/>
    <s v="環境衛生課"/>
    <x v="3"/>
    <x v="1"/>
    <x v="2"/>
    <s v="リサイクルプラザ 粗大ごみ系アルミ貯留バンカ(再生設備)"/>
    <s v="一括"/>
    <m/>
    <n v="17"/>
    <d v="1998-04-01T00:00:00"/>
    <n v="1998"/>
    <d v="1998-04-01T00:00:00"/>
    <n v="9016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  <s v="溶接鋼板製"/>
  </r>
  <r>
    <n v="90000399"/>
    <m/>
    <s v="宇城市松橋町萩尾1775-3"/>
    <m/>
    <s v="環境衛生課"/>
    <x v="3"/>
    <x v="1"/>
    <x v="2"/>
    <s v="リサイクルプラザ 資源ごみ系アルミ貯留バンカ(再生設備)"/>
    <s v="一括"/>
    <m/>
    <n v="17"/>
    <d v="1998-04-01T00:00:00"/>
    <n v="1998"/>
    <d v="1998-04-01T00:00:00"/>
    <n v="90162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01621"/>
    <s v="行政財産"/>
    <m/>
    <s v="溶接鋼板製"/>
  </r>
  <r>
    <n v="90000400"/>
    <m/>
    <s v="宇城市松橋町萩尾1775-3"/>
    <m/>
    <s v="環境衛生課"/>
    <x v="3"/>
    <x v="1"/>
    <x v="2"/>
    <s v="リサイクルプラザ 不燃物貯留バンカ(再生設備)"/>
    <s v="一括"/>
    <m/>
    <n v="17"/>
    <d v="1998-04-01T00:00:00"/>
    <n v="1998"/>
    <d v="1998-04-01T00:00:00"/>
    <n v="345621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56217"/>
    <s v="行政財産"/>
    <m/>
    <s v="溶接鋼板製"/>
  </r>
  <r>
    <n v="90000401"/>
    <m/>
    <s v="宇城市松橋町萩尾1775-3"/>
    <m/>
    <s v="環境衛生課"/>
    <x v="3"/>
    <x v="1"/>
    <x v="2"/>
    <s v="リサイクルプラザ 可燃物貯留バンカ(再生設備)"/>
    <s v="一括"/>
    <m/>
    <n v="17"/>
    <d v="1998-04-01T00:00:00"/>
    <n v="1998"/>
    <d v="1998-04-01T00:00:00"/>
    <n v="345621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56217"/>
    <s v="行政財産"/>
    <m/>
    <s v="溶接鋼板製"/>
  </r>
  <r>
    <n v="90000402"/>
    <m/>
    <s v="宇城市松橋町萩尾1775-3"/>
    <m/>
    <s v="環境衛生課"/>
    <x v="3"/>
    <x v="1"/>
    <x v="2"/>
    <s v="リサイクルプラザ サイクロン(集塵設備)"/>
    <s v="一括"/>
    <m/>
    <n v="17"/>
    <d v="1998-04-01T00:00:00"/>
    <n v="1998"/>
    <d v="1998-04-01T00:00:00"/>
    <n v="10644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64414"/>
    <s v="行政財産"/>
    <m/>
    <s v="単式サイクロン"/>
  </r>
  <r>
    <n v="90000403"/>
    <m/>
    <s v="宇城市松橋町萩尾1775-3"/>
    <m/>
    <s v="環境衛生課"/>
    <x v="3"/>
    <x v="1"/>
    <x v="2"/>
    <s v="リサイクルプラザ バグフィルタ(集塵設備)"/>
    <s v="一括"/>
    <m/>
    <n v="17"/>
    <d v="1998-04-01T00:00:00"/>
    <n v="1998"/>
    <d v="1998-04-01T00:00:00"/>
    <n v="118964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89639"/>
    <s v="行政財産"/>
    <m/>
    <s v="逆洗式バグフィルタ"/>
  </r>
  <r>
    <n v="90000404"/>
    <m/>
    <s v="宇城市松橋町萩尾1775-3"/>
    <m/>
    <s v="環境衛生課"/>
    <x v="3"/>
    <x v="1"/>
    <x v="2"/>
    <s v="リサイクルプラザ 排風機(集塵設備)"/>
    <s v="一括"/>
    <m/>
    <n v="17"/>
    <d v="1998-04-01T00:00:00"/>
    <n v="1998"/>
    <d v="1998-04-01T00:00:00"/>
    <n v="150270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02702"/>
    <s v="行政財産"/>
    <m/>
    <s v="ターボファン"/>
  </r>
  <r>
    <n v="90000405"/>
    <m/>
    <s v="宇城市松橋町萩尾1775-3"/>
    <m/>
    <s v="環境衛生課"/>
    <x v="3"/>
    <x v="1"/>
    <x v="2"/>
    <s v="リサイクルプラザ 脱臭装置(集塵設備)"/>
    <s v="一括"/>
    <m/>
    <n v="17"/>
    <d v="1998-04-01T00:00:00"/>
    <n v="1998"/>
    <d v="1998-04-01T00:00:00"/>
    <n v="12522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2252"/>
    <s v="行政財産"/>
    <m/>
    <s v="活性炭吸着式"/>
  </r>
  <r>
    <n v="90000406"/>
    <m/>
    <s v="宇城市松橋町萩尾1775-3"/>
    <m/>
    <s v="環境衛生課"/>
    <x v="3"/>
    <x v="1"/>
    <x v="2"/>
    <s v="リサイクルプラザ プラント用給水ユニット"/>
    <s v="一括"/>
    <m/>
    <n v="17"/>
    <d v="1998-04-01T00:00:00"/>
    <n v="1998"/>
    <d v="1998-04-01T00:00:00"/>
    <n v="99804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98045"/>
    <s v="行政財産"/>
    <m/>
    <s v="受水槽一体型"/>
  </r>
  <r>
    <n v="90000407"/>
    <m/>
    <s v="宇城市松橋町萩尾1775-3"/>
    <m/>
    <s v="環境衛生課"/>
    <x v="3"/>
    <x v="1"/>
    <x v="2"/>
    <s v="リサイクルプラザ 電灯動力分電盤"/>
    <s v="一括"/>
    <m/>
    <n v="17"/>
    <d v="1998-04-01T00:00:00"/>
    <n v="1998"/>
    <d v="1998-04-01T00:00:00"/>
    <n v="12898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89819"/>
    <s v="行政財産"/>
    <m/>
    <m/>
  </r>
  <r>
    <n v="90000408"/>
    <m/>
    <s v="宇城市松橋町萩尾1775-3"/>
    <m/>
    <s v="環境衛生課"/>
    <x v="3"/>
    <x v="1"/>
    <x v="2"/>
    <s v="リサイクルプラザ プラットホーム制御盤"/>
    <s v="一括"/>
    <m/>
    <n v="17"/>
    <d v="1998-04-01T00:00:00"/>
    <n v="1998"/>
    <d v="1998-04-01T00:00:00"/>
    <n v="87031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70315"/>
    <s v="行政財産"/>
    <m/>
    <m/>
  </r>
  <r>
    <n v="90000409"/>
    <m/>
    <s v="宇城市松橋町萩尾1775-3"/>
    <m/>
    <s v="環境衛生課"/>
    <x v="3"/>
    <x v="1"/>
    <x v="2"/>
    <s v="リサイクルプラザ 粗大ごみ動力制御盤"/>
    <s v="一括"/>
    <m/>
    <n v="17"/>
    <d v="1998-04-01T00:00:00"/>
    <n v="1998"/>
    <d v="1998-04-01T00:00:00"/>
    <n v="258715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87154"/>
    <s v="行政財産"/>
    <m/>
    <m/>
  </r>
  <r>
    <n v="90000410"/>
    <m/>
    <s v="宇城市松橋町萩尾1775-3"/>
    <m/>
    <s v="環境衛生課"/>
    <x v="3"/>
    <x v="1"/>
    <x v="2"/>
    <s v="リサイクルプラザ 資源ごみ動力制御盤"/>
    <s v="一括"/>
    <m/>
    <n v="17"/>
    <d v="1998-04-01T00:00:00"/>
    <n v="1998"/>
    <d v="1998-04-01T00:00:00"/>
    <n v="16680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68000"/>
    <s v="行政財産"/>
    <m/>
    <m/>
  </r>
  <r>
    <n v="90000411"/>
    <m/>
    <s v="宇城市松橋町萩尾1775-3"/>
    <m/>
    <s v="環境衛生課"/>
    <x v="3"/>
    <x v="1"/>
    <x v="2"/>
    <s v="リサイクルプラザ 回転破砕機用動力盤"/>
    <s v="一括"/>
    <m/>
    <n v="17"/>
    <d v="1998-04-01T00:00:00"/>
    <n v="1998"/>
    <d v="1998-04-01T00:00:00"/>
    <n v="10518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51892"/>
    <s v="行政財産"/>
    <m/>
    <m/>
  </r>
  <r>
    <n v="90000412"/>
    <m/>
    <s v="宇城市松橋町萩尾1775-3"/>
    <m/>
    <s v="環境衛生課"/>
    <x v="3"/>
    <x v="1"/>
    <x v="2"/>
    <s v="リサイクルプラザ 粗破砕機用動力盤"/>
    <s v="一括"/>
    <m/>
    <n v="17"/>
    <d v="1998-04-01T00:00:00"/>
    <n v="1998"/>
    <d v="1998-04-01T00:00:00"/>
    <n v="126853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68531"/>
    <s v="行政財産"/>
    <m/>
    <m/>
  </r>
  <r>
    <n v="90000413"/>
    <m/>
    <s v="宇城市松橋町萩尾1775-3"/>
    <m/>
    <s v="環境衛生課"/>
    <x v="3"/>
    <x v="1"/>
    <x v="2"/>
    <s v="リサイクルプラザ 現場操作盤"/>
    <s v="一括"/>
    <m/>
    <n v="17"/>
    <d v="1998-04-01T00:00:00"/>
    <n v="1998"/>
    <d v="1998-04-01T00:00:00"/>
    <n v="21739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73910"/>
    <s v="行政財産"/>
    <m/>
    <m/>
  </r>
  <r>
    <n v="90000414"/>
    <m/>
    <s v="宇城市松橋町萩尾1775-3"/>
    <m/>
    <s v="環境衛生課"/>
    <x v="3"/>
    <x v="1"/>
    <x v="2"/>
    <s v="リサイクルプラザ サウンジングレベル計"/>
    <s v="一括"/>
    <m/>
    <n v="17"/>
    <d v="1998-04-01T00:00:00"/>
    <n v="1998"/>
    <d v="1998-04-01T00:00:00"/>
    <n v="18783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1878379"/>
    <s v="行政財産"/>
    <m/>
    <m/>
  </r>
  <r>
    <n v="90000415"/>
    <m/>
    <s v="宇城市松橋町萩尾1775-3"/>
    <m/>
    <s v="環境衛生課"/>
    <x v="3"/>
    <x v="1"/>
    <x v="2"/>
    <s v="リサイクルプラザ 監視カメラ（標準電動）"/>
    <s v="一括"/>
    <m/>
    <n v="17"/>
    <d v="1998-04-01T00:00:00"/>
    <n v="1998"/>
    <d v="1998-04-01T00:00:00"/>
    <n v="17531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1753152"/>
    <s v="行政財産"/>
    <m/>
    <m/>
  </r>
  <r>
    <n v="90000416"/>
    <m/>
    <s v="宇城市松橋町萩尾1775-3"/>
    <m/>
    <s v="環境衛生課"/>
    <x v="3"/>
    <x v="1"/>
    <x v="2"/>
    <s v="リサイクルプラザ 中央監視操作盤"/>
    <s v="一括"/>
    <m/>
    <n v="17"/>
    <d v="1998-04-01T00:00:00"/>
    <n v="1998"/>
    <d v="1998-04-01T00:00:00"/>
    <n v="34812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481262"/>
    <s v="行政財産"/>
    <m/>
    <m/>
  </r>
  <r>
    <n v="90000417"/>
    <m/>
    <s v="宇城市松橋町萩尾1775-3"/>
    <m/>
    <s v="環境衛生課"/>
    <x v="3"/>
    <x v="1"/>
    <x v="2"/>
    <s v="リサイクルプラザ 雑用空気圧縮機"/>
    <s v="一括"/>
    <m/>
    <n v="17"/>
    <d v="1998-04-01T00:00:00"/>
    <n v="1998"/>
    <d v="1998-04-01T00:00:00"/>
    <n v="137747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77477"/>
    <s v="行政財産"/>
    <m/>
    <m/>
  </r>
  <r>
    <n v="90000418"/>
    <m/>
    <s v="宇城市松橋町萩尾1775-3"/>
    <m/>
    <s v="環境衛生課"/>
    <x v="3"/>
    <x v="1"/>
    <x v="2"/>
    <s v="リサイクルプラザ 薬液噴霧装置"/>
    <s v="一括"/>
    <m/>
    <n v="17"/>
    <d v="1998-04-01T00:00:00"/>
    <n v="1998"/>
    <d v="1998-04-01T00:00:00"/>
    <n v="56351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63512"/>
    <s v="行政財産"/>
    <m/>
    <m/>
  </r>
  <r>
    <n v="90000419"/>
    <m/>
    <s v="宇城市松橋町萩尾1775-3"/>
    <m/>
    <s v="環境衛生課"/>
    <x v="3"/>
    <x v="1"/>
    <x v="2"/>
    <s v="リサイクルプラザ 電動ホイスト"/>
    <s v="一括"/>
    <m/>
    <n v="17"/>
    <d v="1998-04-01T00:00:00"/>
    <n v="1998"/>
    <d v="1998-04-01T00:00:00"/>
    <n v="5009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0900"/>
    <s v="行政財産"/>
    <m/>
    <m/>
  </r>
  <r>
    <n v="90000420"/>
    <m/>
    <s v="下益城郡美里町栗崎1-2"/>
    <m/>
    <s v="環境衛生課"/>
    <x v="3"/>
    <x v="1"/>
    <x v="2"/>
    <s v="栗崎最終処分場 原水調節設備"/>
    <s v="一括"/>
    <m/>
    <n v="17"/>
    <d v="1993-12-27T00:00:00"/>
    <n v="1993"/>
    <d v="1993-12-27T00:00:00"/>
    <n v="1379713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797131"/>
    <s v="行政財産"/>
    <m/>
    <m/>
  </r>
  <r>
    <n v="90000421"/>
    <m/>
    <s v="下益城郡美里町栗崎1-2"/>
    <m/>
    <s v="環境衛生課"/>
    <x v="3"/>
    <x v="1"/>
    <x v="2"/>
    <s v="栗崎最終処分場 生物処理設備"/>
    <s v="一括"/>
    <m/>
    <n v="17"/>
    <d v="1993-12-27T00:00:00"/>
    <n v="1993"/>
    <d v="1993-12-27T00:00:00"/>
    <n v="3303910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3039108"/>
    <s v="行政財産"/>
    <m/>
    <m/>
  </r>
  <r>
    <n v="90000422"/>
    <m/>
    <s v="下益城郡美里町栗崎1-2"/>
    <m/>
    <s v="環境衛生課"/>
    <x v="3"/>
    <x v="1"/>
    <x v="2"/>
    <s v="栗崎最終処分場 凝集沈殿設備"/>
    <s v="一括"/>
    <m/>
    <n v="17"/>
    <d v="1993-12-27T00:00:00"/>
    <n v="1993"/>
    <d v="1993-12-27T00:00:00"/>
    <n v="1025534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255339"/>
    <s v="行政財産"/>
    <m/>
    <m/>
  </r>
  <r>
    <n v="90000423"/>
    <m/>
    <s v="下益城郡美里町栗崎1-2"/>
    <m/>
    <s v="環境衛生課"/>
    <x v="3"/>
    <x v="1"/>
    <x v="2"/>
    <s v="栗崎最終処分場 高度処理設備"/>
    <s v="一括"/>
    <m/>
    <n v="17"/>
    <d v="1993-12-27T00:00:00"/>
    <n v="1993"/>
    <d v="1993-12-27T00:00:00"/>
    <n v="3473071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4730711"/>
    <s v="行政財産"/>
    <m/>
    <m/>
  </r>
  <r>
    <n v="90000424"/>
    <m/>
    <s v="下益城郡美里町栗崎1-2"/>
    <m/>
    <s v="環境衛生課"/>
    <x v="3"/>
    <x v="1"/>
    <x v="2"/>
    <s v="栗崎最終処分場 消毒放流設備"/>
    <s v="一括"/>
    <m/>
    <n v="17"/>
    <d v="1993-12-27T00:00:00"/>
    <n v="1993"/>
    <d v="1993-12-27T00:00:00"/>
    <n v="9910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91019"/>
    <s v="行政財産"/>
    <m/>
    <s v="ガス抜き管布設/消毒法流設備/脱臭放流設備"/>
  </r>
  <r>
    <n v="90000425"/>
    <m/>
    <s v="下益城郡美里町栗崎1-2"/>
    <m/>
    <s v="環境衛生課"/>
    <x v="3"/>
    <x v="1"/>
    <x v="2"/>
    <s v="栗崎最終処分場 汚泥処理設備"/>
    <s v="一括"/>
    <m/>
    <n v="17"/>
    <d v="1993-12-27T00:00:00"/>
    <n v="1993"/>
    <d v="1993-12-27T00:00:00"/>
    <n v="2267804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2678044"/>
    <s v="行政財産"/>
    <m/>
    <m/>
  </r>
  <r>
    <n v="90000426"/>
    <m/>
    <s v="下益城郡美里町栗崎1-2"/>
    <m/>
    <s v="環境衛生課"/>
    <x v="3"/>
    <x v="1"/>
    <x v="2"/>
    <s v="栗崎最終処分場 給排水設備"/>
    <s v="一括"/>
    <m/>
    <n v="17"/>
    <d v="1993-12-27T00:00:00"/>
    <n v="1993"/>
    <d v="1993-12-27T00:00:00"/>
    <n v="18501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850189"/>
    <s v="行政財産"/>
    <m/>
    <m/>
  </r>
  <r>
    <n v="90000427"/>
    <m/>
    <s v="下益城郡美里町栗崎1-2"/>
    <m/>
    <s v="環境衛生課"/>
    <x v="3"/>
    <x v="1"/>
    <x v="2"/>
    <s v="栗崎最終処分場 薬品注入設備"/>
    <s v="一括"/>
    <m/>
    <n v="17"/>
    <d v="1993-12-27T00:00:00"/>
    <n v="1993"/>
    <d v="1993-12-27T00:00:00"/>
    <n v="132685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268505"/>
    <s v="行政財産"/>
    <m/>
    <m/>
  </r>
  <r>
    <n v="90000428"/>
    <m/>
    <s v="下益城郡美里町栗崎1-2"/>
    <m/>
    <s v="環境衛生課"/>
    <x v="3"/>
    <x v="1"/>
    <x v="2"/>
    <s v="栗崎最終処分場 配管設備"/>
    <s v="一括"/>
    <m/>
    <n v="17"/>
    <d v="1993-12-27T00:00:00"/>
    <n v="1993"/>
    <d v="1993-12-27T00:00:00"/>
    <n v="486071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860713"/>
    <s v="行政財産"/>
    <m/>
    <m/>
  </r>
  <r>
    <n v="90000429"/>
    <m/>
    <s v="下益城郡美里町栗崎1-2"/>
    <m/>
    <s v="環境衛生課"/>
    <x v="3"/>
    <x v="1"/>
    <x v="2"/>
    <s v="栗崎最終処分場 電気計装設備"/>
    <s v="一括"/>
    <m/>
    <n v="17"/>
    <d v="1993-12-27T00:00:00"/>
    <n v="1993"/>
    <d v="1993-12-27T00:00:00"/>
    <n v="666887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6688781"/>
    <s v="行政財産"/>
    <m/>
    <m/>
  </r>
  <r>
    <n v="90000430"/>
    <m/>
    <s v="リサイクルプラザ工場棟"/>
    <m/>
    <s v="環境衛生課"/>
    <x v="3"/>
    <x v="1"/>
    <x v="2"/>
    <s v="ショベルローダー (トヨタ　4SD10-10113)"/>
    <s v="一括"/>
    <m/>
    <n v="8"/>
    <d v="1995-10-01T00:00:00"/>
    <n v="1995"/>
    <d v="1995-10-01T00:00:00"/>
    <n v="4350000"/>
    <s v="取得原価"/>
    <s v="備品台帳"/>
    <n v="1"/>
    <d v="2018-02-28T00:00:00"/>
    <x v="2"/>
    <s v="売却"/>
    <n v="0"/>
    <m/>
    <m/>
    <m/>
    <m/>
    <m/>
    <m/>
    <n v="1"/>
    <n v="1"/>
    <m/>
    <m/>
    <m/>
    <m/>
    <n v="0"/>
    <m/>
    <x v="3"/>
    <s v="OK"/>
    <s v="OK"/>
    <s v="一般会計"/>
    <m/>
    <n v="1"/>
    <n v="1"/>
    <n v="1"/>
    <s v="台"/>
    <m/>
    <m/>
    <x v="1"/>
    <n v="4349999"/>
    <s v="行政財産"/>
    <m/>
    <s v="統合に伴い所管替え　Ｈ30.2.28に売却"/>
  </r>
  <r>
    <n v="18"/>
    <m/>
    <s v="リサイクルプラザ工場棟"/>
    <m/>
    <s v="環境衛生課"/>
    <x v="3"/>
    <x v="1"/>
    <x v="2"/>
    <s v="ショベルローダー (トヨタ　6SD10)"/>
    <s v="一括"/>
    <m/>
    <n v="8"/>
    <d v="2017-12-13T00:00:00"/>
    <n v="2017"/>
    <d v="2017-12-12T00:00:00"/>
    <n v="3078000"/>
    <s v="取得原価"/>
    <s v="備品台帳"/>
    <n v="1"/>
    <d v="2017-12-13T00:00:00"/>
    <x v="5"/>
    <s v="有償取得額"/>
    <n v="3078000"/>
    <n v="3078000"/>
    <m/>
    <m/>
    <m/>
    <m/>
    <m/>
    <n v="0"/>
    <m/>
    <m/>
    <m/>
    <m/>
    <m/>
    <n v="0"/>
    <m/>
    <x v="80"/>
    <s v="OK"/>
    <s v="新規"/>
    <s v="一般会計"/>
    <s v="30-04030701"/>
    <m/>
    <m/>
    <n v="1"/>
    <s v="台"/>
    <m/>
    <m/>
    <x v="1"/>
    <n v="0"/>
    <s v="行政財産"/>
    <m/>
    <m/>
  </r>
  <r>
    <n v="90000431"/>
    <m/>
    <s v="リサイクルプラザ工場棟"/>
    <m/>
    <s v="環境衛生課"/>
    <x v="3"/>
    <x v="1"/>
    <x v="2"/>
    <s v="ユンボ (PC-30R-8-10925)"/>
    <s v="一括"/>
    <m/>
    <n v="8"/>
    <d v="1998-02-01T00:00:00"/>
    <n v="1997"/>
    <d v="1998-02-01T00:00:00"/>
    <n v="435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4349999"/>
    <s v="行政財産"/>
    <m/>
    <s v="統合に伴い所管替え"/>
  </r>
  <r>
    <n v="90000432"/>
    <m/>
    <s v="熊本県下益城郡美里町栗崎１-2"/>
    <m/>
    <s v="環境衛生課"/>
    <x v="3"/>
    <x v="1"/>
    <x v="2"/>
    <s v="乗用芝刈機(HONDA H－3013－H)"/>
    <s v="一括"/>
    <m/>
    <n v="5"/>
    <d v="2015-03-23T00:00:00"/>
    <n v="2014"/>
    <d v="2015-03-23T00:00:00"/>
    <n v="590000"/>
    <s v="取得原価"/>
    <s v="備品台帳"/>
    <n v="1"/>
    <m/>
    <x v="117"/>
    <m/>
    <n v="0"/>
    <m/>
    <m/>
    <m/>
    <m/>
    <m/>
    <m/>
    <n v="118000"/>
    <m/>
    <m/>
    <m/>
    <m/>
    <m/>
    <n v="118000"/>
    <m/>
    <x v="81"/>
    <s v="OK"/>
    <s v="OK"/>
    <s v="一般会計"/>
    <m/>
    <m/>
    <m/>
    <n v="1"/>
    <s v="台"/>
    <m/>
    <m/>
    <x v="1"/>
    <n v="354000"/>
    <s v="行政財産"/>
    <m/>
    <s v="平成27年3月23日購入"/>
  </r>
  <r>
    <n v="90000433"/>
    <m/>
    <s v="ストックヤード北側"/>
    <m/>
    <s v="環境衛生課"/>
    <x v="3"/>
    <x v="1"/>
    <x v="2"/>
    <s v="真空管処理機(GET-1)"/>
    <s v="一括"/>
    <m/>
    <n v="5"/>
    <d v="1998-04-01T00:00:00"/>
    <n v="1998"/>
    <d v="1998-04-01T00:00:00"/>
    <n v="80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99999"/>
    <s v="行政財産"/>
    <m/>
    <s v="統合に伴い所管替え"/>
  </r>
  <r>
    <n v="90000435"/>
    <m/>
    <s v="車両"/>
    <m/>
    <s v="環境衛生課"/>
    <x v="3"/>
    <x v="1"/>
    <x v="2"/>
    <s v="家具運搬用トラック (ヒノ　　熊本ね46-6067)"/>
    <s v="一括"/>
    <m/>
    <n v="5"/>
    <d v="1998-03-01T00:00:00"/>
    <n v="1997"/>
    <d v="1998-03-01T00:00:00"/>
    <n v="230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299999"/>
    <s v="行政財産"/>
    <m/>
    <s v="統合に伴い所管替え"/>
  </r>
  <r>
    <n v="90000436"/>
    <m/>
    <s v="ストックヤード"/>
    <m/>
    <s v="環境衛生課"/>
    <x v="3"/>
    <x v="1"/>
    <x v="2"/>
    <s v="可燃物搬送トラック (マツダ　熊本な46-8699)"/>
    <s v="一括"/>
    <m/>
    <n v="5"/>
    <d v="1995-06-01T00:00:00"/>
    <n v="1995"/>
    <d v="1995-06-01T00:00:00"/>
    <n v="275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749999"/>
    <s v="行政財産"/>
    <m/>
    <s v="統合に伴い所管替え"/>
  </r>
  <r>
    <n v="90000437"/>
    <m/>
    <s v="下益城郡美里町栗崎1-2"/>
    <m/>
    <s v="環境衛生課"/>
    <x v="3"/>
    <x v="1"/>
    <x v="2"/>
    <s v="栗崎最終処分場ショベルローダー (コマツ　熊本ろ00-1586)"/>
    <s v="一括"/>
    <m/>
    <n v="8"/>
    <d v="1996-12-01T00:00:00"/>
    <n v="1996"/>
    <d v="1996-12-01T00:00:00"/>
    <n v="720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199999"/>
    <s v="行政財産"/>
    <m/>
    <s v="統合に伴い所管替え"/>
  </r>
  <r>
    <n v="90000438"/>
    <m/>
    <s v="ストックヤード"/>
    <m/>
    <s v="環境衛生課"/>
    <x v="3"/>
    <x v="1"/>
    <x v="2"/>
    <s v="フォークリフト (ミツビシFB15)"/>
    <s v="一括"/>
    <m/>
    <n v="4"/>
    <d v="1998-02-01T00:00:00"/>
    <n v="1997"/>
    <d v="1998-02-01T00:00:00"/>
    <n v="160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599999"/>
    <s v="行政財産"/>
    <m/>
    <s v="統合に伴い所管替え"/>
  </r>
  <r>
    <n v="90000439"/>
    <m/>
    <s v="ご・１F焼却炉室フロア"/>
    <m/>
    <s v="環境衛生課"/>
    <x v="3"/>
    <x v="1"/>
    <x v="2"/>
    <s v="エアーシャワー"/>
    <s v="一括"/>
    <m/>
    <n v="8"/>
    <d v="1998-04-01T00:00:00"/>
    <n v="1998"/>
    <d v="1998-04-01T00:00:00"/>
    <n v="18112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811249"/>
    <s v="行政財産"/>
    <m/>
    <s v="統合に伴い所管替え"/>
  </r>
  <r>
    <n v="90000440"/>
    <m/>
    <s v="ご・１F焼却炉室フロア"/>
    <m/>
    <s v="環境衛生課"/>
    <x v="3"/>
    <x v="1"/>
    <x v="2"/>
    <s v="バキュームクリーナー(クランツレNK305S)"/>
    <s v="一括"/>
    <m/>
    <n v="5"/>
    <d v="2011-03-22T00:00:00"/>
    <n v="2010"/>
    <d v="2011-03-22T00:00:00"/>
    <n v="10395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039499"/>
    <s v="行政財産"/>
    <m/>
    <s v="H23.3.22に購入"/>
  </r>
  <r>
    <n v="6"/>
    <n v="1"/>
    <s v="宇城市松橋町萩尾1775-3"/>
    <m/>
    <s v="環境衛生課"/>
    <x v="3"/>
    <x v="1"/>
    <x v="2"/>
    <s v="ごみ処理施設 中央制御用PC・ソフト更新"/>
    <s v="一括"/>
    <m/>
    <n v="17"/>
    <d v="2017-03-31T00:00:00"/>
    <n v="2016"/>
    <d v="2017-03-31T00:00:00"/>
    <n v="11014256.219220445"/>
    <m/>
    <s v="建仮本勘定振替表"/>
    <n v="1"/>
    <m/>
    <x v="118"/>
    <m/>
    <n v="0"/>
    <m/>
    <m/>
    <m/>
    <m/>
    <m/>
    <m/>
    <n v="649841"/>
    <m/>
    <m/>
    <m/>
    <m/>
    <m/>
    <n v="649841"/>
    <m/>
    <x v="82"/>
    <s v="OK"/>
    <s v="OK"/>
    <s v="一般会計"/>
    <m/>
    <m/>
    <n v="1"/>
    <n v="1"/>
    <s v="式"/>
    <m/>
    <m/>
    <x v="1"/>
    <n v="649841"/>
    <s v="行政財産"/>
    <m/>
    <s v="宇城クリーンセンター重点改良事業（ごみ焼却施設 制御システム等重点改良工事分）"/>
  </r>
  <r>
    <n v="6"/>
    <n v="2"/>
    <s v="宇城市松橋町萩尾1775-3"/>
    <m/>
    <s v="環境衛生課"/>
    <x v="3"/>
    <x v="1"/>
    <x v="2"/>
    <s v="ごみ処理施設 償却設備各種制御部品更新"/>
    <s v="一括"/>
    <m/>
    <n v="17"/>
    <d v="2017-03-31T00:00:00"/>
    <n v="2016"/>
    <d v="2017-03-31T00:00:00"/>
    <n v="6579565.6202356089"/>
    <m/>
    <s v="建仮本勘定振替表"/>
    <n v="1"/>
    <m/>
    <x v="119"/>
    <m/>
    <n v="0"/>
    <m/>
    <m/>
    <m/>
    <m/>
    <m/>
    <m/>
    <n v="388194"/>
    <m/>
    <m/>
    <m/>
    <m/>
    <m/>
    <n v="388194"/>
    <m/>
    <x v="83"/>
    <s v="OK"/>
    <s v="OK"/>
    <s v="一般会計"/>
    <m/>
    <m/>
    <n v="1"/>
    <n v="1"/>
    <s v="式"/>
    <m/>
    <m/>
    <x v="1"/>
    <n v="388194"/>
    <s v="行政財産"/>
    <m/>
    <s v="宇城クリーンセンター重点改良事業（ごみ焼却施設 制御システム等重点改良工事分）"/>
  </r>
  <r>
    <n v="6"/>
    <n v="3"/>
    <s v="宇城市松橋町萩尾1775-3"/>
    <m/>
    <s v="環境衛生課"/>
    <x v="3"/>
    <x v="1"/>
    <x v="2"/>
    <s v="ごみ処理施設 誘因送風機更新"/>
    <s v="一括"/>
    <m/>
    <n v="17"/>
    <d v="2017-03-31T00:00:00"/>
    <n v="2016"/>
    <d v="2017-03-31T00:00:00"/>
    <n v="70050443.560316563"/>
    <m/>
    <s v="建仮本勘定振替表"/>
    <n v="1"/>
    <m/>
    <x v="120"/>
    <m/>
    <n v="0"/>
    <m/>
    <m/>
    <m/>
    <m/>
    <m/>
    <m/>
    <n v="4132976"/>
    <m/>
    <m/>
    <m/>
    <m/>
    <m/>
    <n v="4132976"/>
    <m/>
    <x v="84"/>
    <s v="OK"/>
    <s v="OK"/>
    <s v="一般会計"/>
    <m/>
    <m/>
    <n v="1"/>
    <n v="1"/>
    <s v="式"/>
    <m/>
    <m/>
    <x v="1"/>
    <n v="4132976"/>
    <s v="行政財産"/>
    <m/>
    <s v="宇城クリーンセンター重点改良事業（ごみ焼却施設 制御システム等重点改良工事分）"/>
  </r>
  <r>
    <n v="6"/>
    <n v="4"/>
    <s v="宇城市松橋町萩尾1775-3"/>
    <m/>
    <s v="環境衛生課"/>
    <x v="3"/>
    <x v="1"/>
    <x v="2"/>
    <s v="ごみ処理施設 噴射水加圧ポンプ更新"/>
    <s v="一括"/>
    <m/>
    <n v="17"/>
    <d v="2017-03-31T00:00:00"/>
    <n v="2016"/>
    <d v="2017-03-31T00:00:00"/>
    <n v="12962326.852676366"/>
    <m/>
    <s v="建仮本勘定振替表"/>
    <n v="1"/>
    <m/>
    <x v="121"/>
    <m/>
    <n v="0"/>
    <m/>
    <m/>
    <m/>
    <m/>
    <m/>
    <m/>
    <n v="764777"/>
    <m/>
    <m/>
    <m/>
    <m/>
    <m/>
    <n v="764777"/>
    <m/>
    <x v="85"/>
    <s v="OK"/>
    <s v="OK"/>
    <s v="一般会計"/>
    <m/>
    <m/>
    <n v="1"/>
    <n v="1"/>
    <s v="式"/>
    <m/>
    <m/>
    <x v="1"/>
    <n v="764777"/>
    <s v="行政財産"/>
    <m/>
    <s v="宇城クリーンセンター重点改良事業（ごみ焼却施設 焼却施設重点改良工事分）"/>
  </r>
  <r>
    <n v="6"/>
    <n v="5"/>
    <s v="宇城市松橋町萩尾1775-3"/>
    <m/>
    <s v="環境衛生課"/>
    <x v="3"/>
    <x v="1"/>
    <x v="2"/>
    <s v="ごみ処理施設 1・2号公害監視装置更新（4成分計）"/>
    <s v="一括"/>
    <m/>
    <n v="17"/>
    <d v="2017-03-31T00:00:00"/>
    <n v="2016"/>
    <d v="2017-03-31T00:00:00"/>
    <n v="20189655.685633212"/>
    <m/>
    <s v="建仮本勘定振替表"/>
    <n v="1"/>
    <m/>
    <x v="122"/>
    <m/>
    <n v="0"/>
    <m/>
    <m/>
    <m/>
    <m/>
    <m/>
    <m/>
    <n v="1191189"/>
    <m/>
    <m/>
    <m/>
    <m/>
    <m/>
    <n v="1191189"/>
    <m/>
    <x v="86"/>
    <s v="OK"/>
    <s v="OK"/>
    <s v="一般会計"/>
    <m/>
    <m/>
    <n v="1"/>
    <n v="1"/>
    <s v="式"/>
    <m/>
    <m/>
    <x v="1"/>
    <n v="1191189"/>
    <s v="行政財産"/>
    <m/>
    <s v="宇城クリーンセンター重点改良事業（ごみ焼却施設 焼却施設重点改良工事分）"/>
  </r>
  <r>
    <n v="6"/>
    <n v="6"/>
    <s v="宇城市松橋町萩尾1775-3"/>
    <m/>
    <s v="環境衛生課"/>
    <x v="3"/>
    <x v="1"/>
    <x v="2"/>
    <s v="ごみ処理施設 1・2号炉下コンベヤ更新"/>
    <s v="一括"/>
    <m/>
    <n v="17"/>
    <d v="2017-03-31T00:00:00"/>
    <n v="2016"/>
    <d v="2017-03-31T00:00:00"/>
    <n v="11559083.416405983"/>
    <m/>
    <s v="建仮本勘定振替表"/>
    <n v="1"/>
    <m/>
    <x v="123"/>
    <m/>
    <n v="0"/>
    <m/>
    <m/>
    <m/>
    <m/>
    <m/>
    <m/>
    <n v="681985"/>
    <m/>
    <m/>
    <m/>
    <m/>
    <m/>
    <n v="681985"/>
    <m/>
    <x v="87"/>
    <s v="OK"/>
    <s v="OK"/>
    <s v="一般会計"/>
    <m/>
    <m/>
    <n v="1"/>
    <n v="1"/>
    <s v="式"/>
    <m/>
    <m/>
    <x v="1"/>
    <n v="681985"/>
    <s v="行政財産"/>
    <m/>
    <s v="宇城クリーンセンター重点改良事業（ごみ焼却施設 焼却施設重点改良工事分）"/>
  </r>
  <r>
    <n v="6"/>
    <n v="7"/>
    <s v="宇城市松橋町萩尾1775-3"/>
    <m/>
    <s v="環境衛生課"/>
    <x v="3"/>
    <x v="1"/>
    <x v="2"/>
    <s v="ごみ処理施設 1・2号空気予熱器ダスト搬出装置更新"/>
    <s v="一括"/>
    <m/>
    <n v="17"/>
    <d v="2017-03-31T00:00:00"/>
    <n v="2016"/>
    <d v="2017-03-31T00:00:00"/>
    <n v="11240696.094343569"/>
    <m/>
    <s v="建仮本勘定振替表"/>
    <n v="1"/>
    <m/>
    <x v="124"/>
    <m/>
    <n v="0"/>
    <m/>
    <m/>
    <m/>
    <m/>
    <m/>
    <m/>
    <n v="663201"/>
    <m/>
    <m/>
    <m/>
    <m/>
    <m/>
    <n v="663201"/>
    <m/>
    <x v="88"/>
    <s v="OK"/>
    <s v="OK"/>
    <s v="一般会計"/>
    <m/>
    <m/>
    <n v="1"/>
    <n v="1"/>
    <s v="式"/>
    <m/>
    <m/>
    <x v="1"/>
    <n v="663201"/>
    <s v="行政財産"/>
    <m/>
    <s v="宇城クリーンセンター重点改良事業（ごみ焼却施設 焼却施設重点改良工事分）"/>
  </r>
  <r>
    <n v="6"/>
    <n v="8"/>
    <s v="宇城市松橋町萩尾1775-3"/>
    <m/>
    <s v="環境衛生課"/>
    <x v="3"/>
    <x v="1"/>
    <x v="2"/>
    <s v="ごみ処理施設 灰コンベヤ更新"/>
    <s v="一括"/>
    <m/>
    <n v="17"/>
    <d v="2017-03-31T00:00:00"/>
    <n v="2016"/>
    <d v="2017-03-31T00:00:00"/>
    <n v="14349214.191772103"/>
    <m/>
    <s v="建仮本勘定振替表"/>
    <n v="1"/>
    <m/>
    <x v="125"/>
    <m/>
    <n v="0"/>
    <m/>
    <m/>
    <m/>
    <m/>
    <m/>
    <m/>
    <n v="846603"/>
    <m/>
    <m/>
    <m/>
    <m/>
    <m/>
    <n v="846603"/>
    <m/>
    <x v="89"/>
    <s v="OK"/>
    <s v="OK"/>
    <s v="一般会計"/>
    <m/>
    <m/>
    <n v="1"/>
    <n v="1"/>
    <s v="式"/>
    <m/>
    <m/>
    <x v="1"/>
    <n v="846603"/>
    <s v="行政財産"/>
    <m/>
    <s v="宇城クリーンセンター重点改良事業（ごみ焼却施設 焼却施設重点改良工事分）"/>
  </r>
  <r>
    <n v="6"/>
    <n v="9"/>
    <s v="宇城市松橋町萩尾1775-3"/>
    <m/>
    <s v="環境衛生課"/>
    <x v="3"/>
    <x v="1"/>
    <x v="2"/>
    <s v="ごみ処理施設 灰分散機更新"/>
    <s v="一括"/>
    <m/>
    <n v="17"/>
    <d v="2017-03-31T00:00:00"/>
    <n v="2016"/>
    <d v="2017-03-31T00:00:00"/>
    <n v="2707033.1823299741"/>
    <m/>
    <s v="建仮本勘定振替表"/>
    <n v="1"/>
    <m/>
    <x v="126"/>
    <m/>
    <n v="0"/>
    <m/>
    <m/>
    <m/>
    <m/>
    <m/>
    <m/>
    <n v="159714"/>
    <m/>
    <m/>
    <m/>
    <m/>
    <m/>
    <n v="159714"/>
    <m/>
    <x v="90"/>
    <s v="OK"/>
    <s v="OK"/>
    <s v="一般会計"/>
    <m/>
    <m/>
    <n v="1"/>
    <n v="1"/>
    <s v="式"/>
    <m/>
    <m/>
    <x v="1"/>
    <n v="159714"/>
    <s v="行政財産"/>
    <m/>
    <s v="宇城クリーンセンター重点改良事業（ごみ焼却施設 焼却施設重点改良工事分）"/>
  </r>
  <r>
    <n v="6"/>
    <n v="10"/>
    <s v="宇城市松橋町萩尾1775-3"/>
    <m/>
    <s v="環境衛生課"/>
    <x v="3"/>
    <x v="1"/>
    <x v="2"/>
    <s v="ごみ処理施設 No.3成形品コンベヤ更新"/>
    <s v="一括"/>
    <m/>
    <n v="17"/>
    <d v="2017-03-31T00:00:00"/>
    <n v="2016"/>
    <d v="2017-03-31T00:00:00"/>
    <n v="4623201.7057196693"/>
    <m/>
    <s v="建仮本勘定振替表"/>
    <n v="1"/>
    <m/>
    <x v="127"/>
    <m/>
    <n v="0"/>
    <m/>
    <m/>
    <m/>
    <m/>
    <m/>
    <m/>
    <n v="272768"/>
    <m/>
    <m/>
    <m/>
    <m/>
    <m/>
    <n v="272768"/>
    <m/>
    <x v="91"/>
    <s v="OK"/>
    <s v="OK"/>
    <s v="一般会計"/>
    <m/>
    <m/>
    <n v="1"/>
    <n v="1"/>
    <s v="式"/>
    <m/>
    <m/>
    <x v="1"/>
    <n v="272768"/>
    <s v="行政財産"/>
    <m/>
    <s v="宇城クリーンセンター重点改良事業（ごみ焼却施設 焼却施設重点改良工事分）"/>
  </r>
  <r>
    <n v="6"/>
    <n v="11"/>
    <s v="宇城市松橋町萩尾1775-3"/>
    <m/>
    <s v="環境衛生課"/>
    <x v="3"/>
    <x v="1"/>
    <x v="2"/>
    <s v="ごみ処理施設 空気圧縮器更新"/>
    <s v="一括"/>
    <m/>
    <n v="17"/>
    <d v="2017-03-31T00:00:00"/>
    <n v="2016"/>
    <d v="2017-03-31T00:00:00"/>
    <n v="3852523.4713464896"/>
    <m/>
    <s v="建仮本勘定振替表"/>
    <n v="1"/>
    <m/>
    <x v="128"/>
    <m/>
    <n v="0"/>
    <m/>
    <m/>
    <m/>
    <m/>
    <m/>
    <m/>
    <n v="227298"/>
    <m/>
    <m/>
    <m/>
    <m/>
    <m/>
    <n v="227298"/>
    <m/>
    <x v="92"/>
    <s v="OK"/>
    <s v="OK"/>
    <s v="一般会計"/>
    <m/>
    <m/>
    <n v="1"/>
    <n v="1"/>
    <s v="式"/>
    <m/>
    <m/>
    <x v="1"/>
    <n v="227298"/>
    <s v="行政財産"/>
    <m/>
    <s v="宇城クリーンセンター重点改良事業（ごみ焼却施設 焼却施設重点改良工事分）"/>
  </r>
  <r>
    <n v="90000442"/>
    <m/>
    <s v="宇城市松橋町萩尾字中原1930-3"/>
    <m/>
    <s v="環境衛生課"/>
    <x v="3"/>
    <x v="2"/>
    <x v="5"/>
    <s v="宇城市松橋町萩尾字中原1930-3"/>
    <s v="一括"/>
    <m/>
    <n v="0"/>
    <d v="1995-08-21T00:00:00"/>
    <n v="1995"/>
    <d v="1995-08-21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23"/>
    <s v="㎡"/>
    <m/>
    <s v="公衆用道路"/>
    <x v="1"/>
    <n v="0"/>
    <s v="行政財産"/>
    <n v="51010"/>
    <s v="宇城クリーンセンター"/>
  </r>
  <r>
    <n v="90000443"/>
    <m/>
    <s v="宇城市松橋町古保山字東谷3023-2"/>
    <m/>
    <s v="環境衛生課"/>
    <x v="3"/>
    <x v="2"/>
    <x v="5"/>
    <s v="宇城市松橋町古保山字東谷3023-2"/>
    <s v="一括"/>
    <m/>
    <n v="0"/>
    <d v="1995-09-04T00:00:00"/>
    <n v="1995"/>
    <d v="1995-09-04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80.91"/>
    <s v="㎡"/>
    <m/>
    <s v="公衆用道路"/>
    <x v="1"/>
    <n v="0"/>
    <s v="行政財産"/>
    <n v="51039"/>
    <s v="宇城クリーンセンター"/>
  </r>
  <r>
    <n v="90000444"/>
    <m/>
    <s v="宇城市松橋町古保山字東谷3014-3"/>
    <m/>
    <s v="環境衛生課"/>
    <x v="3"/>
    <x v="2"/>
    <x v="5"/>
    <s v="宇城市松橋町古保山字東谷3014-3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57"/>
    <s v="㎡"/>
    <m/>
    <s v="公衆用道路"/>
    <x v="1"/>
    <n v="0"/>
    <s v="行政財産"/>
    <n v="51050"/>
    <s v="宇城クリーンセンター"/>
  </r>
  <r>
    <n v="90000445"/>
    <m/>
    <s v="宇城市松橋町萩尾字中原1938-2"/>
    <m/>
    <s v="環境衛生課"/>
    <x v="3"/>
    <x v="2"/>
    <x v="5"/>
    <s v="宇城市松橋町萩尾字中原1938-2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83"/>
    <s v="㎡"/>
    <m/>
    <s v="公衆用道路"/>
    <x v="1"/>
    <n v="0"/>
    <s v="行政財産"/>
    <n v="51051"/>
    <s v="宇城クリーンセンター"/>
  </r>
  <r>
    <n v="90000446"/>
    <m/>
    <s v="宇城市松橋町萩尾字中原1940-6"/>
    <m/>
    <s v="環境衛生課"/>
    <x v="3"/>
    <x v="2"/>
    <x v="5"/>
    <s v="宇城市松橋町萩尾字中原1940-6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57"/>
    <s v="㎡"/>
    <m/>
    <s v="公衆用道路"/>
    <x v="1"/>
    <n v="0"/>
    <s v="行政財産"/>
    <n v="51052"/>
    <s v="宇城クリーンセンター"/>
  </r>
  <r>
    <n v="90000447"/>
    <m/>
    <s v="宇城市松橋町萩尾字中原1927-3"/>
    <m/>
    <s v="環境衛生課"/>
    <x v="3"/>
    <x v="2"/>
    <x v="5"/>
    <s v="宇城市松橋町萩尾字中原1927-3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6"/>
    <s v="㎡"/>
    <m/>
    <s v="公衆用道路"/>
    <x v="1"/>
    <n v="0"/>
    <s v="行政財産"/>
    <n v="51053"/>
    <s v="宇城クリーンセンター"/>
  </r>
  <r>
    <n v="90000448"/>
    <m/>
    <s v="宇城市松橋町萩尾字中原1927-4"/>
    <m/>
    <s v="環境衛生課"/>
    <x v="3"/>
    <x v="2"/>
    <x v="5"/>
    <s v="宇城市松橋町萩尾字中原1927-4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6.11"/>
    <s v="㎡"/>
    <m/>
    <s v="公衆用道路"/>
    <x v="1"/>
    <n v="0"/>
    <s v="行政財産"/>
    <n v="51054"/>
    <s v="宇城クリーンセンター"/>
  </r>
  <r>
    <n v="90000449"/>
    <m/>
    <s v="宇城市松橋町萩尾字中原1928-2"/>
    <m/>
    <s v="環境衛生課"/>
    <x v="3"/>
    <x v="2"/>
    <x v="5"/>
    <s v="宇城市松橋町萩尾字中原1928-2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71.84"/>
    <s v="㎡"/>
    <m/>
    <s v="公衆用道路"/>
    <x v="1"/>
    <n v="0"/>
    <s v="行政財産"/>
    <n v="51055"/>
    <s v="宇城クリーンセンター"/>
  </r>
  <r>
    <n v="90000450"/>
    <m/>
    <s v="宇城市松橋町萩尾字中原1929-2"/>
    <m/>
    <s v="環境衛生課"/>
    <x v="3"/>
    <x v="2"/>
    <x v="5"/>
    <s v="宇城市松橋町萩尾字中原1929-2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06.45999999999998"/>
    <s v="㎡"/>
    <m/>
    <s v="公衆用道路"/>
    <x v="1"/>
    <n v="0"/>
    <s v="行政財産"/>
    <n v="51056"/>
    <s v="宇城クリーンセンター"/>
  </r>
  <r>
    <n v="90000451"/>
    <m/>
    <s v="宇城市松橋町萩尾字中原1930-4"/>
    <m/>
    <s v="環境衛生課"/>
    <x v="3"/>
    <x v="2"/>
    <x v="5"/>
    <s v="宇城市松橋町萩尾字中原1930-4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35.65"/>
    <s v="㎡"/>
    <m/>
    <s v="公衆用道路"/>
    <x v="1"/>
    <n v="0"/>
    <s v="行政財産"/>
    <n v="51057"/>
    <s v="宇城クリーンセンター"/>
  </r>
  <r>
    <n v="90000452"/>
    <m/>
    <s v="宇城市松橋町萩尾字中原1918-6"/>
    <m/>
    <s v="環境衛生課"/>
    <x v="3"/>
    <x v="2"/>
    <x v="5"/>
    <s v="宇城市松橋町萩尾字中原1918-6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8.66"/>
    <s v="㎡"/>
    <m/>
    <s v="公衆用道路"/>
    <x v="1"/>
    <n v="0"/>
    <s v="行政財産"/>
    <n v="51058"/>
    <s v="宇城クリーンセンター"/>
  </r>
  <r>
    <n v="90000453"/>
    <m/>
    <s v="宇城市松橋町古保山字東谷3022-2"/>
    <m/>
    <s v="環境衛生課"/>
    <x v="3"/>
    <x v="2"/>
    <x v="5"/>
    <s v="宇城市松橋町古保山字東谷3022-2"/>
    <s v="一括"/>
    <m/>
    <n v="0"/>
    <d v="1995-09-13T00:00:00"/>
    <n v="1995"/>
    <d v="1995-09-13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73.11"/>
    <s v="㎡"/>
    <m/>
    <s v="公衆用道路"/>
    <x v="1"/>
    <n v="0"/>
    <s v="行政財産"/>
    <n v="51059"/>
    <s v="宇城クリーンセンター"/>
  </r>
  <r>
    <n v="90000454"/>
    <m/>
    <s v="宇城市松橋町古保山字東谷2976-3"/>
    <m/>
    <s v="環境衛生課"/>
    <x v="3"/>
    <x v="2"/>
    <x v="5"/>
    <s v="宇城市松橋町古保山字東谷2976-3"/>
    <s v="一括"/>
    <m/>
    <n v="0"/>
    <d v="1995-11-17T00:00:00"/>
    <n v="1995"/>
    <d v="1995-11-17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27.09"/>
    <s v="㎡"/>
    <m/>
    <s v="公衆用道路"/>
    <x v="1"/>
    <n v="0"/>
    <s v="行政財産"/>
    <n v="51062"/>
    <s v="宇城クリーンセンター"/>
  </r>
  <r>
    <n v="90000455"/>
    <m/>
    <s v="宇城市松橋町古保山字東谷2975-2"/>
    <m/>
    <s v="環境衛生課"/>
    <x v="3"/>
    <x v="2"/>
    <x v="5"/>
    <s v="宇城市松橋町古保山字東谷2975-2"/>
    <s v="一括"/>
    <m/>
    <n v="0"/>
    <d v="1995-11-17T00:00:00"/>
    <n v="1995"/>
    <d v="1995-11-17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29.19"/>
    <s v="㎡"/>
    <m/>
    <s v="公衆用道路"/>
    <x v="1"/>
    <n v="0"/>
    <s v="行政財産"/>
    <n v="51063"/>
    <s v="宇城クリーンセンター"/>
  </r>
  <r>
    <n v="90000456"/>
    <m/>
    <s v="宇城市松橋町萩尾字中原1940-7"/>
    <m/>
    <s v="環境衛生課"/>
    <x v="3"/>
    <x v="2"/>
    <x v="5"/>
    <s v="宇城市松橋町萩尾字中原1940-7"/>
    <s v="一括"/>
    <m/>
    <n v="0"/>
    <d v="1995-11-24T00:00:00"/>
    <n v="1995"/>
    <d v="1995-11-24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87.67"/>
    <s v="㎡"/>
    <m/>
    <s v="公衆用道路"/>
    <x v="1"/>
    <n v="0"/>
    <s v="行政財産"/>
    <n v="51064"/>
    <s v="宇城クリーンセンター"/>
  </r>
  <r>
    <n v="90000457"/>
    <m/>
    <s v="宇城市松橋町古保山字東谷3014-4"/>
    <m/>
    <s v="環境衛生課"/>
    <x v="3"/>
    <x v="2"/>
    <x v="5"/>
    <s v="宇城市松橋町古保山字東谷3014-4"/>
    <s v="一括"/>
    <m/>
    <n v="0"/>
    <d v="1995-11-24T00:00:00"/>
    <n v="1995"/>
    <d v="1995-11-24T00:00:00"/>
    <n v="1"/>
    <s v="備忘価格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754.59"/>
    <s v="㎡"/>
    <m/>
    <s v="公衆用道路"/>
    <x v="1"/>
    <n v="0"/>
    <s v="行政財産"/>
    <n v="51065"/>
    <s v="宇城クリーンセンター"/>
  </r>
  <r>
    <n v="90000458"/>
    <m/>
    <s v="宇城市松橋町萩尾笹原1868"/>
    <m/>
    <s v="環境衛生課"/>
    <x v="3"/>
    <x v="0"/>
    <x v="3"/>
    <s v="宇城市松橋町萩尾笹原1868"/>
    <s v="一括"/>
    <m/>
    <n v="0"/>
    <d v="1995-05-29T00:00:00"/>
    <n v="1995"/>
    <d v="1995-05-29T00:00:00"/>
    <n v="5960220"/>
    <s v="再調達原価"/>
    <s v="土地台帳_x000a_（平成25年3月22日時点評価）"/>
    <n v="1"/>
    <m/>
    <x v="129"/>
    <m/>
    <n v="0"/>
    <m/>
    <m/>
    <m/>
    <m/>
    <m/>
    <m/>
    <n v="0"/>
    <m/>
    <m/>
    <m/>
    <m/>
    <m/>
    <n v="0"/>
    <m/>
    <x v="93"/>
    <s v="OK"/>
    <s v="OK"/>
    <s v="一般会計"/>
    <m/>
    <m/>
    <m/>
    <n v="2468"/>
    <s v="㎡"/>
    <m/>
    <s v="宅地"/>
    <x v="1"/>
    <n v="0"/>
    <s v="行政財産"/>
    <n v="51001"/>
    <s v="宇城クリーンセンター"/>
  </r>
  <r>
    <n v="90000459"/>
    <m/>
    <s v="宇城市松橋町萩尾笹原1867-1"/>
    <m/>
    <s v="環境衛生課"/>
    <x v="3"/>
    <x v="0"/>
    <x v="3"/>
    <s v="宇城市松橋町萩尾笹原1867-1"/>
    <s v="一括"/>
    <m/>
    <n v="0"/>
    <d v="1995-05-29T00:00:00"/>
    <n v="1995"/>
    <d v="1995-05-29T00:00:00"/>
    <n v="603750"/>
    <s v="再調達原価"/>
    <s v="土地台帳_x000a_（平成25年3月22日時点評価）"/>
    <n v="1"/>
    <m/>
    <x v="130"/>
    <m/>
    <n v="0"/>
    <m/>
    <m/>
    <m/>
    <m/>
    <m/>
    <m/>
    <n v="0"/>
    <m/>
    <m/>
    <m/>
    <m/>
    <m/>
    <n v="0"/>
    <m/>
    <x v="94"/>
    <s v="OK"/>
    <s v="OK"/>
    <s v="一般会計"/>
    <m/>
    <m/>
    <m/>
    <n v="250"/>
    <s v="㎡"/>
    <m/>
    <s v="宅地"/>
    <x v="1"/>
    <n v="0"/>
    <s v="行政財産"/>
    <n v="51002"/>
    <s v="宇城クリーンセンター"/>
  </r>
  <r>
    <n v="90000460"/>
    <m/>
    <s v="宇城市松橋町萩尾笹原1789"/>
    <m/>
    <s v="環境衛生課"/>
    <x v="3"/>
    <x v="0"/>
    <x v="3"/>
    <s v="宇城市松橋町萩尾笹原1789"/>
    <s v="一括"/>
    <m/>
    <n v="0"/>
    <d v="1995-05-29T00:00:00"/>
    <n v="1995"/>
    <d v="1995-05-29T00:00:00"/>
    <n v="1610895"/>
    <s v="再調達原価"/>
    <s v="土地台帳_x000a_（平成25年3月22日時点評価）"/>
    <n v="1"/>
    <m/>
    <x v="131"/>
    <m/>
    <n v="0"/>
    <m/>
    <m/>
    <m/>
    <m/>
    <m/>
    <m/>
    <n v="0"/>
    <m/>
    <m/>
    <m/>
    <m/>
    <m/>
    <n v="0"/>
    <m/>
    <x v="95"/>
    <s v="OK"/>
    <s v="OK"/>
    <s v="一般会計"/>
    <m/>
    <m/>
    <m/>
    <n v="667"/>
    <s v="㎡"/>
    <m/>
    <s v="宅地"/>
    <x v="1"/>
    <n v="0"/>
    <s v="行政財産"/>
    <n v="51003"/>
    <s v="宇城クリーンセンター"/>
  </r>
  <r>
    <n v="90000461"/>
    <m/>
    <s v="宇城市松橋町萩尾笹原1864-1"/>
    <m/>
    <s v="環境衛生課"/>
    <x v="3"/>
    <x v="0"/>
    <x v="3"/>
    <s v="宇城市松橋町萩尾笹原1864-1"/>
    <s v="一括"/>
    <m/>
    <n v="0"/>
    <d v="1995-05-29T00:00:00"/>
    <n v="1995"/>
    <d v="1995-05-29T00:00:00"/>
    <n v="934605"/>
    <s v="再調達原価"/>
    <s v="土地台帳_x000a_（平成25年3月22日時点評価）"/>
    <n v="1"/>
    <m/>
    <x v="132"/>
    <m/>
    <n v="0"/>
    <m/>
    <m/>
    <m/>
    <m/>
    <m/>
    <m/>
    <n v="0"/>
    <m/>
    <m/>
    <m/>
    <m/>
    <m/>
    <n v="0"/>
    <m/>
    <x v="96"/>
    <s v="OK"/>
    <s v="OK"/>
    <s v="一般会計"/>
    <m/>
    <m/>
    <m/>
    <n v="387"/>
    <s v="㎡"/>
    <m/>
    <s v="宅地"/>
    <x v="1"/>
    <n v="0"/>
    <s v="行政財産"/>
    <n v="51004"/>
    <s v="宇城クリーンセンター"/>
  </r>
  <r>
    <n v="90000462"/>
    <m/>
    <s v="宇城市松橋町萩尾笹原1776-3"/>
    <m/>
    <s v="環境衛生課"/>
    <x v="3"/>
    <x v="0"/>
    <x v="3"/>
    <s v="宇城市松橋町萩尾笹原1776-3"/>
    <s v="一括"/>
    <m/>
    <n v="0"/>
    <d v="1995-07-04T00:00:00"/>
    <n v="1995"/>
    <d v="1995-07-04T00:00:00"/>
    <n v="491452"/>
    <s v="再調達原価"/>
    <s v="土地台帳_x000a_（平成25年3月22日時点評価）"/>
    <n v="1"/>
    <m/>
    <x v="133"/>
    <m/>
    <n v="0"/>
    <m/>
    <m/>
    <m/>
    <m/>
    <m/>
    <m/>
    <n v="0"/>
    <m/>
    <m/>
    <m/>
    <m/>
    <m/>
    <n v="0"/>
    <m/>
    <x v="97"/>
    <s v="OK"/>
    <s v="OK"/>
    <s v="一般会計"/>
    <m/>
    <m/>
    <m/>
    <n v="203.5"/>
    <s v="㎡"/>
    <m/>
    <s v="宅地"/>
    <x v="1"/>
    <n v="0"/>
    <s v="行政財産"/>
    <n v="51005"/>
    <s v="宇城クリーンセンター"/>
  </r>
  <r>
    <n v="90000463"/>
    <m/>
    <s v="宇城市松橋町萩尾字柳町1774-1"/>
    <m/>
    <s v="環境衛生課"/>
    <x v="3"/>
    <x v="0"/>
    <x v="3"/>
    <s v="宇城市松橋町萩尾字柳町1774-1"/>
    <s v="一括"/>
    <m/>
    <n v="0"/>
    <d v="1995-07-06T00:00:00"/>
    <n v="1995"/>
    <d v="1995-07-06T00:00:00"/>
    <n v="342181"/>
    <s v="再調達原価"/>
    <s v="土地台帳_x000a_（平成25年3月22日時点評価）"/>
    <n v="1"/>
    <m/>
    <x v="134"/>
    <m/>
    <n v="0"/>
    <m/>
    <m/>
    <m/>
    <m/>
    <m/>
    <m/>
    <n v="0"/>
    <m/>
    <m/>
    <m/>
    <m/>
    <m/>
    <n v="0"/>
    <m/>
    <x v="98"/>
    <s v="OK"/>
    <s v="OK"/>
    <s v="一般会計"/>
    <m/>
    <m/>
    <m/>
    <n v="141.69"/>
    <s v="㎡"/>
    <m/>
    <s v="宅地"/>
    <x v="1"/>
    <n v="0"/>
    <s v="行政財産"/>
    <n v="51006"/>
    <s v="宇城クリーンセンター"/>
  </r>
  <r>
    <n v="90000464"/>
    <m/>
    <s v="宇城市松橋町萩尾字柳町1774-2"/>
    <m/>
    <s v="環境衛生課"/>
    <x v="3"/>
    <x v="0"/>
    <x v="3"/>
    <s v="宇城市松橋町萩尾字柳町1774-2"/>
    <s v="一括"/>
    <m/>
    <n v="0"/>
    <d v="1995-07-06T00:00:00"/>
    <n v="1995"/>
    <d v="1995-07-06T00:00:00"/>
    <n v="1610805"/>
    <s v="再調達原価"/>
    <s v="土地台帳_x000a_（平成25年3月22日時点評価）"/>
    <n v="1"/>
    <m/>
    <x v="135"/>
    <m/>
    <n v="0"/>
    <m/>
    <m/>
    <m/>
    <m/>
    <m/>
    <m/>
    <n v="0"/>
    <m/>
    <m/>
    <m/>
    <m/>
    <m/>
    <n v="0"/>
    <m/>
    <x v="99"/>
    <s v="OK"/>
    <s v="OK"/>
    <s v="一般会計"/>
    <m/>
    <m/>
    <m/>
    <n v="667"/>
    <s v="㎡"/>
    <m/>
    <s v="宅地"/>
    <x v="1"/>
    <n v="0"/>
    <s v="行政財産"/>
    <n v="51007"/>
    <s v="宇城クリーンセンター"/>
  </r>
  <r>
    <n v="90000465"/>
    <m/>
    <s v="宇城市松橋町萩尾笹原1780"/>
    <m/>
    <s v="環境衛生課"/>
    <x v="3"/>
    <x v="0"/>
    <x v="3"/>
    <s v="宇城市松橋町萩尾笹原1780"/>
    <s v="一括"/>
    <m/>
    <n v="0"/>
    <d v="1995-07-31T00:00:00"/>
    <n v="1995"/>
    <d v="1995-07-31T00:00:00"/>
    <n v="2166255"/>
    <s v="再調達原価"/>
    <s v="土地台帳_x000a_（平成25年3月22日時点評価）"/>
    <n v="1"/>
    <m/>
    <x v="136"/>
    <m/>
    <n v="0"/>
    <m/>
    <m/>
    <m/>
    <m/>
    <m/>
    <m/>
    <n v="0"/>
    <m/>
    <m/>
    <m/>
    <m/>
    <m/>
    <n v="0"/>
    <m/>
    <x v="100"/>
    <s v="OK"/>
    <s v="OK"/>
    <s v="一般会計"/>
    <m/>
    <m/>
    <m/>
    <n v="897"/>
    <s v="㎡"/>
    <m/>
    <s v="宅地"/>
    <x v="1"/>
    <n v="0"/>
    <s v="行政財産"/>
    <n v="51008"/>
    <s v="宇城クリーンセンター"/>
  </r>
  <r>
    <n v="90000466"/>
    <m/>
    <s v="宇城市松橋町萩尾笹原1824-1"/>
    <m/>
    <s v="環境衛生課"/>
    <x v="3"/>
    <x v="0"/>
    <x v="3"/>
    <s v="宇城市松橋町萩尾笹原1824-1"/>
    <s v="一括"/>
    <m/>
    <n v="0"/>
    <d v="1995-08-02T00:00:00"/>
    <n v="1995"/>
    <d v="1995-08-02T00:00:00"/>
    <n v="606165"/>
    <s v="再調達原価"/>
    <s v="土地台帳_x000a_（平成25年3月22日時点評価）"/>
    <n v="1"/>
    <m/>
    <x v="137"/>
    <m/>
    <n v="0"/>
    <m/>
    <m/>
    <m/>
    <m/>
    <m/>
    <m/>
    <n v="0"/>
    <m/>
    <m/>
    <m/>
    <m/>
    <m/>
    <n v="0"/>
    <m/>
    <x v="101"/>
    <s v="OK"/>
    <s v="OK"/>
    <s v="一般会計"/>
    <m/>
    <m/>
    <m/>
    <n v="251"/>
    <s v="㎡"/>
    <m/>
    <s v="宅地"/>
    <x v="1"/>
    <n v="0"/>
    <s v="行政財産"/>
    <n v="51009"/>
    <s v="宇城クリーンセンター"/>
  </r>
  <r>
    <n v="90000467"/>
    <m/>
    <s v="宇城市松橋町萩尾字松下1713-11"/>
    <m/>
    <s v="環境衛生課"/>
    <x v="3"/>
    <x v="0"/>
    <x v="3"/>
    <s v="宇城市松橋町萩尾字松下1713-11"/>
    <s v="一括"/>
    <m/>
    <n v="0"/>
    <d v="1995-08-22T00:00:00"/>
    <n v="1995"/>
    <d v="1995-08-22T00:00:00"/>
    <n v="103637"/>
    <s v="再調達原価"/>
    <s v="土地台帳_x000a_（平成25年3月22日時点評価）"/>
    <n v="1"/>
    <m/>
    <x v="138"/>
    <m/>
    <n v="0"/>
    <m/>
    <m/>
    <m/>
    <m/>
    <m/>
    <m/>
    <n v="0"/>
    <m/>
    <m/>
    <m/>
    <m/>
    <m/>
    <n v="0"/>
    <m/>
    <x v="102"/>
    <s v="OK"/>
    <s v="OK"/>
    <s v="一般会計"/>
    <m/>
    <m/>
    <m/>
    <n v="100.23"/>
    <s v="㎡"/>
    <m/>
    <s v="雑種地"/>
    <x v="1"/>
    <n v="0"/>
    <s v="行政財産"/>
    <n v="51011"/>
    <s v="宇城クリーンセンター"/>
  </r>
  <r>
    <n v="90000468"/>
    <m/>
    <s v="宇城市松橋町萩尾笹原1869-1"/>
    <m/>
    <s v="環境衛生課"/>
    <x v="3"/>
    <x v="0"/>
    <x v="3"/>
    <s v="宇城市松橋町萩尾笹原1869-1"/>
    <s v="一括"/>
    <m/>
    <n v="0"/>
    <d v="1995-08-29T00:00:00"/>
    <n v="1995"/>
    <d v="1995-08-29T00:00:00"/>
    <n v="818685"/>
    <s v="再調達原価"/>
    <s v="土地台帳_x000a_（平成25年3月22日時点評価）"/>
    <n v="1"/>
    <m/>
    <x v="139"/>
    <m/>
    <n v="0"/>
    <m/>
    <m/>
    <m/>
    <m/>
    <m/>
    <m/>
    <n v="0"/>
    <m/>
    <m/>
    <m/>
    <m/>
    <m/>
    <n v="0"/>
    <m/>
    <x v="103"/>
    <s v="OK"/>
    <s v="OK"/>
    <s v="一般会計"/>
    <m/>
    <m/>
    <m/>
    <n v="339"/>
    <s v="㎡"/>
    <m/>
    <s v="宅地"/>
    <x v="1"/>
    <n v="0"/>
    <s v="行政財産"/>
    <n v="51012"/>
    <s v="宇城クリーンセンター"/>
  </r>
  <r>
    <n v="90000469"/>
    <m/>
    <s v="宇城市松橋町萩尾笹原1639-4"/>
    <m/>
    <s v="環境衛生課"/>
    <x v="3"/>
    <x v="0"/>
    <x v="3"/>
    <s v="宇城市松橋町萩尾笹原1639-4"/>
    <s v="一括"/>
    <m/>
    <n v="0"/>
    <d v="1995-04-25T00:00:00"/>
    <n v="1995"/>
    <d v="1995-04-25T00:00:00"/>
    <n v="2544975"/>
    <s v="再調達原価"/>
    <s v="土地台帳_x000a_（平成25年3月22日時点評価）"/>
    <n v="1"/>
    <m/>
    <x v="140"/>
    <m/>
    <n v="0"/>
    <m/>
    <m/>
    <m/>
    <m/>
    <m/>
    <m/>
    <n v="0"/>
    <m/>
    <m/>
    <m/>
    <m/>
    <m/>
    <n v="0"/>
    <m/>
    <x v="104"/>
    <s v="OK"/>
    <s v="OK"/>
    <s v="一般会計"/>
    <m/>
    <m/>
    <m/>
    <n v="1053.82"/>
    <s v="㎡"/>
    <m/>
    <s v="宅地"/>
    <x v="1"/>
    <n v="0"/>
    <s v="行政財産"/>
    <n v="51013"/>
    <s v="宇城クリーンセンター"/>
  </r>
  <r>
    <n v="90000470"/>
    <m/>
    <s v="宇城市松橋町萩尾笹原1850-1"/>
    <m/>
    <s v="環境衛生課"/>
    <x v="3"/>
    <x v="0"/>
    <x v="3"/>
    <s v="宇城市松橋町萩尾笹原1850-1"/>
    <s v="一括"/>
    <m/>
    <n v="0"/>
    <d v="1995-04-25T00:00:00"/>
    <n v="1995"/>
    <d v="1995-04-25T00:00:00"/>
    <n v="147315"/>
    <s v="再調達原価"/>
    <s v="土地台帳_x000a_（平成25年3月22日時点評価）"/>
    <n v="1"/>
    <m/>
    <x v="141"/>
    <m/>
    <n v="0"/>
    <m/>
    <m/>
    <m/>
    <m/>
    <m/>
    <m/>
    <n v="0"/>
    <m/>
    <m/>
    <m/>
    <m/>
    <m/>
    <n v="0"/>
    <m/>
    <x v="105"/>
    <s v="OK"/>
    <s v="OK"/>
    <s v="一般会計"/>
    <m/>
    <m/>
    <m/>
    <n v="61"/>
    <s v="㎡"/>
    <m/>
    <s v="宅地"/>
    <x v="1"/>
    <n v="0"/>
    <s v="行政財産"/>
    <n v="51014"/>
    <s v="宇城クリーンセンター"/>
  </r>
  <r>
    <n v="90000471"/>
    <m/>
    <s v="宇城市松橋町萩尾笹原1775-3"/>
    <m/>
    <s v="環境衛生課"/>
    <x v="3"/>
    <x v="0"/>
    <x v="3"/>
    <s v="宇城市松橋町萩尾笹原1775-3"/>
    <s v="一括"/>
    <m/>
    <n v="0"/>
    <d v="1995-04-25T00:00:00"/>
    <n v="1995"/>
    <d v="1995-04-25T00:00:00"/>
    <n v="30515940"/>
    <s v="再調達原価"/>
    <s v="土地台帳_x000a_（平成25年3月22日時点評価）"/>
    <n v="1"/>
    <m/>
    <x v="142"/>
    <m/>
    <n v="0"/>
    <m/>
    <m/>
    <m/>
    <m/>
    <m/>
    <m/>
    <n v="0"/>
    <m/>
    <m/>
    <m/>
    <m/>
    <m/>
    <n v="0"/>
    <m/>
    <x v="106"/>
    <s v="OK"/>
    <s v="OK"/>
    <s v="一般会計"/>
    <m/>
    <m/>
    <m/>
    <n v="12636"/>
    <s v="㎡"/>
    <m/>
    <s v="宅地"/>
    <x v="1"/>
    <n v="0"/>
    <s v="行政財産"/>
    <n v="51015"/>
    <s v="宇城クリーンセンター"/>
  </r>
  <r>
    <n v="90000472"/>
    <m/>
    <s v="宇城市松橋町萩尾笹原1782"/>
    <m/>
    <s v="環境衛生課"/>
    <x v="3"/>
    <x v="0"/>
    <x v="3"/>
    <s v="宇城市松橋町萩尾笹原1782"/>
    <s v="一括"/>
    <m/>
    <n v="0"/>
    <d v="1995-04-25T00:00:00"/>
    <n v="1995"/>
    <d v="1995-04-25T00:00:00"/>
    <n v="1782270"/>
    <s v="再調達原価"/>
    <s v="土地台帳_x000a_（平成25年3月22日時点評価）"/>
    <n v="1"/>
    <m/>
    <x v="143"/>
    <m/>
    <n v="0"/>
    <m/>
    <m/>
    <m/>
    <m/>
    <m/>
    <m/>
    <n v="0"/>
    <m/>
    <m/>
    <m/>
    <m/>
    <m/>
    <n v="0"/>
    <m/>
    <x v="107"/>
    <s v="OK"/>
    <s v="OK"/>
    <s v="一般会計"/>
    <m/>
    <m/>
    <m/>
    <n v="738"/>
    <s v="㎡"/>
    <m/>
    <s v="宅地"/>
    <x v="1"/>
    <n v="0"/>
    <s v="行政財産"/>
    <n v="51016"/>
    <s v="宇城クリーンセンター"/>
  </r>
  <r>
    <n v="90000473"/>
    <m/>
    <s v="宇城市松橋町萩尾笹原1853"/>
    <m/>
    <s v="環境衛生課"/>
    <x v="3"/>
    <x v="0"/>
    <x v="3"/>
    <s v="宇城市松橋町萩尾笹原1853"/>
    <s v="一括"/>
    <m/>
    <n v="0"/>
    <d v="1995-04-25T00:00:00"/>
    <n v="1995"/>
    <d v="1995-04-25T00:00:00"/>
    <n v="3100860"/>
    <s v="再調達原価"/>
    <s v="土地台帳_x000a_（平成25年3月22日時点評価）"/>
    <n v="1"/>
    <m/>
    <x v="144"/>
    <m/>
    <n v="0"/>
    <m/>
    <m/>
    <m/>
    <m/>
    <m/>
    <m/>
    <n v="0"/>
    <m/>
    <m/>
    <m/>
    <m/>
    <m/>
    <n v="0"/>
    <m/>
    <x v="108"/>
    <s v="OK"/>
    <s v="OK"/>
    <s v="一般会計"/>
    <m/>
    <m/>
    <m/>
    <n v="1284"/>
    <s v="㎡"/>
    <m/>
    <s v="宅地"/>
    <x v="1"/>
    <n v="0"/>
    <s v="行政財産"/>
    <n v="51017"/>
    <s v="宇城クリーンセンター"/>
  </r>
  <r>
    <n v="90000474"/>
    <m/>
    <s v="宇城市松橋町萩尾笹原1784"/>
    <m/>
    <s v="環境衛生課"/>
    <x v="3"/>
    <x v="0"/>
    <x v="3"/>
    <s v="宇城市松橋町萩尾笹原1784"/>
    <s v="一括"/>
    <m/>
    <n v="0"/>
    <d v="1995-04-25T00:00:00"/>
    <n v="1995"/>
    <d v="1995-04-25T00:00:00"/>
    <n v="224595"/>
    <s v="再調達原価"/>
    <s v="土地台帳_x000a_（平成25年3月22日時点評価）"/>
    <n v="1"/>
    <m/>
    <x v="145"/>
    <m/>
    <n v="0"/>
    <m/>
    <m/>
    <m/>
    <m/>
    <m/>
    <m/>
    <n v="0"/>
    <m/>
    <m/>
    <m/>
    <m/>
    <m/>
    <n v="0"/>
    <m/>
    <x v="109"/>
    <s v="OK"/>
    <s v="OK"/>
    <s v="一般会計"/>
    <m/>
    <m/>
    <m/>
    <n v="93"/>
    <s v="㎡"/>
    <m/>
    <s v="宅地"/>
    <x v="1"/>
    <n v="0"/>
    <s v="行政財産"/>
    <n v="51018"/>
    <s v="宇城クリーンセンター"/>
  </r>
  <r>
    <n v="90000475"/>
    <m/>
    <s v="宇城市松橋町萩尾笹原1775-1"/>
    <m/>
    <s v="環境衛生課"/>
    <x v="3"/>
    <x v="0"/>
    <x v="3"/>
    <s v="宇城市松橋町萩尾笹原1775-1"/>
    <s v="一括"/>
    <m/>
    <n v="0"/>
    <d v="1995-04-25T00:00:00"/>
    <n v="1995"/>
    <d v="1995-04-25T00:00:00"/>
    <n v="18984315"/>
    <s v="再調達原価"/>
    <s v="土地台帳_x000a_（平成25年3月22日時点評価）"/>
    <n v="1"/>
    <m/>
    <x v="146"/>
    <m/>
    <n v="0"/>
    <m/>
    <m/>
    <m/>
    <m/>
    <m/>
    <m/>
    <n v="0"/>
    <m/>
    <m/>
    <m/>
    <m/>
    <m/>
    <n v="0"/>
    <m/>
    <x v="110"/>
    <s v="OK"/>
    <s v="OK"/>
    <s v="一般会計"/>
    <m/>
    <m/>
    <m/>
    <n v="7861"/>
    <s v="㎡"/>
    <m/>
    <s v="宅地"/>
    <x v="1"/>
    <n v="0"/>
    <s v="行政財産"/>
    <n v="51019"/>
    <s v="宇城クリーンセンター"/>
  </r>
  <r>
    <n v="90000476"/>
    <m/>
    <s v="宇城市松橋町萩尾笹原1775-2"/>
    <m/>
    <s v="環境衛生課"/>
    <x v="3"/>
    <x v="0"/>
    <x v="3"/>
    <s v="宇城市松橋町萩尾笹原1775-2"/>
    <s v="一括"/>
    <m/>
    <n v="0"/>
    <d v="1995-04-25T00:00:00"/>
    <n v="1995"/>
    <d v="1995-04-25T00:00:00"/>
    <n v="13371855"/>
    <s v="再調達原価"/>
    <s v="土地台帳_x000a_（平成25年3月22日時点評価）"/>
    <n v="1"/>
    <m/>
    <x v="147"/>
    <m/>
    <n v="0"/>
    <m/>
    <m/>
    <m/>
    <m/>
    <m/>
    <m/>
    <n v="0"/>
    <m/>
    <m/>
    <m/>
    <m/>
    <m/>
    <n v="0"/>
    <m/>
    <x v="111"/>
    <s v="OK"/>
    <s v="OK"/>
    <s v="一般会計"/>
    <m/>
    <m/>
    <m/>
    <n v="5537"/>
    <s v="㎡"/>
    <m/>
    <s v="宅地"/>
    <x v="1"/>
    <n v="0"/>
    <s v="行政財産"/>
    <n v="51020"/>
    <s v="宇城クリーンセンター"/>
  </r>
  <r>
    <n v="90000477"/>
    <m/>
    <s v="宇城市松橋町萩尾笹原1776-4"/>
    <m/>
    <s v="環境衛生課"/>
    <x v="3"/>
    <x v="0"/>
    <x v="3"/>
    <s v="宇城市松橋町萩尾笹原1776-4"/>
    <s v="一括"/>
    <m/>
    <n v="0"/>
    <d v="1995-04-25T00:00:00"/>
    <n v="1995"/>
    <d v="1995-04-25T00:00:00"/>
    <n v="1135050"/>
    <s v="再調達原価"/>
    <s v="土地台帳_x000a_（平成25年3月22日時点評価）"/>
    <n v="1"/>
    <m/>
    <x v="148"/>
    <m/>
    <n v="0"/>
    <m/>
    <m/>
    <m/>
    <m/>
    <m/>
    <m/>
    <n v="0"/>
    <m/>
    <m/>
    <m/>
    <m/>
    <m/>
    <n v="0"/>
    <m/>
    <x v="112"/>
    <s v="OK"/>
    <s v="OK"/>
    <s v="一般会計"/>
    <m/>
    <m/>
    <m/>
    <n v="470"/>
    <s v="㎡"/>
    <m/>
    <s v="宅地"/>
    <x v="1"/>
    <n v="0"/>
    <s v="行政財産"/>
    <n v="51021"/>
    <s v="宇城クリーンセンター"/>
  </r>
  <r>
    <n v="90000478"/>
    <m/>
    <s v="宇城市松橋町萩尾笹原1785"/>
    <m/>
    <s v="環境衛生課"/>
    <x v="3"/>
    <x v="0"/>
    <x v="3"/>
    <s v="宇城市松橋町萩尾笹原1785"/>
    <s v="一括"/>
    <m/>
    <n v="0"/>
    <d v="1995-04-25T00:00:00"/>
    <n v="1995"/>
    <d v="1995-04-25T00:00:00"/>
    <n v="1852305"/>
    <s v="再調達原価"/>
    <s v="土地台帳_x000a_（平成25年3月22日時点評価）"/>
    <n v="1"/>
    <m/>
    <x v="149"/>
    <m/>
    <n v="0"/>
    <m/>
    <m/>
    <m/>
    <m/>
    <m/>
    <m/>
    <n v="0"/>
    <m/>
    <m/>
    <m/>
    <m/>
    <m/>
    <n v="0"/>
    <m/>
    <x v="113"/>
    <s v="OK"/>
    <s v="OK"/>
    <s v="一般会計"/>
    <m/>
    <m/>
    <m/>
    <n v="767"/>
    <s v="㎡"/>
    <m/>
    <s v="宅地"/>
    <x v="1"/>
    <n v="0"/>
    <s v="行政財産"/>
    <n v="51022"/>
    <s v="宇城クリーンセンター"/>
  </r>
  <r>
    <n v="90000479"/>
    <m/>
    <s v="宇城市松橋町萩尾笹原1863-3"/>
    <m/>
    <s v="環境衛生課"/>
    <x v="3"/>
    <x v="0"/>
    <x v="3"/>
    <s v="宇城市松橋町萩尾笹原1863-3"/>
    <s v="一括"/>
    <m/>
    <n v="0"/>
    <d v="1995-04-25T00:00:00"/>
    <n v="1995"/>
    <d v="1995-04-25T00:00:00"/>
    <n v="748650"/>
    <s v="再調達原価"/>
    <s v="土地台帳_x000a_（平成25年3月22日時点評価）"/>
    <n v="1"/>
    <m/>
    <x v="150"/>
    <m/>
    <n v="0"/>
    <m/>
    <m/>
    <m/>
    <m/>
    <m/>
    <m/>
    <n v="0"/>
    <m/>
    <m/>
    <m/>
    <m/>
    <m/>
    <n v="0"/>
    <m/>
    <x v="114"/>
    <s v="OK"/>
    <s v="OK"/>
    <s v="一般会計"/>
    <m/>
    <m/>
    <m/>
    <n v="310"/>
    <s v="㎡"/>
    <m/>
    <s v="宅地"/>
    <x v="1"/>
    <n v="0"/>
    <s v="行政財産"/>
    <n v="51023"/>
    <s v="宇城クリーンセンター"/>
  </r>
  <r>
    <n v="90000480"/>
    <m/>
    <s v="宇城市松橋町萩尾笹原1776-2"/>
    <m/>
    <s v="環境衛生課"/>
    <x v="3"/>
    <x v="0"/>
    <x v="3"/>
    <s v="宇城市松橋町萩尾笹原1776-2"/>
    <s v="一括"/>
    <m/>
    <n v="0"/>
    <d v="1995-04-25T00:00:00"/>
    <n v="1995"/>
    <d v="1995-04-25T00:00:00"/>
    <n v="25403385"/>
    <s v="再調達原価"/>
    <s v="土地台帳_x000a_（平成25年3月22日時点評価）"/>
    <n v="1"/>
    <m/>
    <x v="151"/>
    <m/>
    <n v="0"/>
    <m/>
    <m/>
    <m/>
    <m/>
    <m/>
    <m/>
    <n v="0"/>
    <m/>
    <m/>
    <m/>
    <m/>
    <m/>
    <n v="0"/>
    <m/>
    <x v="115"/>
    <s v="OK"/>
    <s v="OK"/>
    <s v="一般会計"/>
    <m/>
    <m/>
    <m/>
    <n v="10519"/>
    <s v="㎡"/>
    <m/>
    <s v="宅地"/>
    <x v="1"/>
    <n v="0"/>
    <s v="行政財産"/>
    <n v="51024"/>
    <s v="宇城クリーンセンター"/>
  </r>
  <r>
    <n v="90000481"/>
    <m/>
    <s v="宇城市松橋町萩尾笹原1860-1"/>
    <m/>
    <s v="環境衛生課"/>
    <x v="3"/>
    <x v="0"/>
    <x v="3"/>
    <s v="宇城市松橋町萩尾笹原1860-1"/>
    <s v="一括"/>
    <m/>
    <n v="0"/>
    <d v="1995-04-25T00:00:00"/>
    <n v="1995"/>
    <d v="1995-04-25T00:00:00"/>
    <n v="3272254"/>
    <s v="再調達原価"/>
    <s v="土地台帳_x000a_（平成25年3月22日時点評価）"/>
    <n v="1"/>
    <m/>
    <x v="152"/>
    <m/>
    <n v="0"/>
    <m/>
    <m/>
    <m/>
    <m/>
    <m/>
    <m/>
    <n v="0"/>
    <m/>
    <m/>
    <m/>
    <m/>
    <m/>
    <n v="0"/>
    <m/>
    <x v="116"/>
    <s v="OK"/>
    <s v="OK"/>
    <s v="一般会計"/>
    <m/>
    <m/>
    <m/>
    <n v="1350"/>
    <s v="㎡"/>
    <m/>
    <s v="宅地"/>
    <x v="1"/>
    <n v="0"/>
    <s v="行政財産"/>
    <n v="51025"/>
    <s v="宇城クリーンセンター"/>
  </r>
  <r>
    <n v="90000482"/>
    <m/>
    <s v="宇城市松橋町萩尾笹原1860-2"/>
    <m/>
    <s v="環境衛生課"/>
    <x v="3"/>
    <x v="0"/>
    <x v="3"/>
    <s v="宇城市松橋町萩尾笹原1860-2"/>
    <s v="一括"/>
    <m/>
    <n v="0"/>
    <d v="1995-04-25T00:00:00"/>
    <n v="1995"/>
    <d v="1995-04-25T00:00:00"/>
    <n v="29051"/>
    <s v="再調達原価"/>
    <s v="土地台帳_x000a_（平成25年3月22日時点評価）"/>
    <n v="1"/>
    <m/>
    <x v="153"/>
    <m/>
    <n v="0"/>
    <m/>
    <m/>
    <m/>
    <m/>
    <m/>
    <m/>
    <n v="0"/>
    <m/>
    <m/>
    <m/>
    <m/>
    <m/>
    <n v="0"/>
    <m/>
    <x v="117"/>
    <s v="OK"/>
    <s v="OK"/>
    <s v="一般会計"/>
    <m/>
    <m/>
    <m/>
    <n v="12"/>
    <s v="㎡"/>
    <m/>
    <s v="宅地"/>
    <x v="1"/>
    <n v="0"/>
    <s v="行政財産"/>
    <n v="51026"/>
    <s v="宇城クリーンセンター"/>
  </r>
  <r>
    <n v="90000483"/>
    <m/>
    <s v="宇城市松橋町萩尾笹原1860-3"/>
    <m/>
    <s v="環境衛生課"/>
    <x v="3"/>
    <x v="0"/>
    <x v="3"/>
    <s v="宇城市松橋町萩尾笹原1860-3"/>
    <s v="一括"/>
    <m/>
    <n v="0"/>
    <d v="1995-04-25T00:00:00"/>
    <n v="1995"/>
    <d v="1995-04-25T00:00:00"/>
    <n v="29051"/>
    <s v="再調達原価"/>
    <s v="土地台帳_x000a_（平成25年3月22日時点評価）"/>
    <n v="1"/>
    <m/>
    <x v="153"/>
    <m/>
    <n v="0"/>
    <m/>
    <m/>
    <m/>
    <m/>
    <m/>
    <m/>
    <n v="0"/>
    <m/>
    <m/>
    <m/>
    <m/>
    <m/>
    <n v="0"/>
    <m/>
    <x v="117"/>
    <s v="OK"/>
    <s v="OK"/>
    <s v="一般会計"/>
    <m/>
    <m/>
    <m/>
    <n v="5"/>
    <s v="㎡"/>
    <m/>
    <s v="宅地"/>
    <x v="1"/>
    <n v="0"/>
    <s v="行政財産"/>
    <n v="51027"/>
    <s v="宇城クリーンセンター"/>
  </r>
  <r>
    <n v="90000484"/>
    <m/>
    <s v="宇城市松橋町萩尾字中原1908-1"/>
    <m/>
    <s v="環境衛生課"/>
    <x v="3"/>
    <x v="0"/>
    <x v="3"/>
    <s v="宇城市松橋町萩尾字中原1908-1"/>
    <s v="一括"/>
    <m/>
    <n v="0"/>
    <d v="1995-04-25T00:00:00"/>
    <n v="1995"/>
    <d v="1995-04-25T00:00:00"/>
    <n v="2393265"/>
    <s v="再調達原価"/>
    <s v="土地台帳_x000a_（平成25年3月22日時点評価）"/>
    <n v="1"/>
    <m/>
    <x v="154"/>
    <m/>
    <n v="0"/>
    <m/>
    <m/>
    <m/>
    <m/>
    <m/>
    <m/>
    <n v="0"/>
    <m/>
    <m/>
    <m/>
    <m/>
    <m/>
    <n v="0"/>
    <m/>
    <x v="118"/>
    <s v="OK"/>
    <s v="OK"/>
    <s v="一般会計"/>
    <m/>
    <m/>
    <m/>
    <n v="991"/>
    <s v="㎡"/>
    <m/>
    <s v="宅地"/>
    <x v="1"/>
    <n v="0"/>
    <s v="行政財産"/>
    <n v="51028"/>
    <s v="宇城クリーンセンター"/>
  </r>
  <r>
    <n v="90000485"/>
    <m/>
    <s v="宇城市松橋町萩尾字中原1908-2"/>
    <m/>
    <s v="環境衛生課"/>
    <x v="3"/>
    <x v="0"/>
    <x v="3"/>
    <s v="宇城市松橋町萩尾字中原1908-2"/>
    <s v="一括"/>
    <m/>
    <n v="0"/>
    <d v="1995-04-25T00:00:00"/>
    <n v="1995"/>
    <d v="1995-04-25T00:00:00"/>
    <n v="1267875"/>
    <s v="再調達原価"/>
    <s v="土地台帳_x000a_（平成25年3月22日時点評価）"/>
    <n v="1"/>
    <m/>
    <x v="155"/>
    <m/>
    <n v="0"/>
    <m/>
    <m/>
    <m/>
    <m/>
    <m/>
    <m/>
    <n v="0"/>
    <m/>
    <m/>
    <m/>
    <m/>
    <m/>
    <n v="0"/>
    <m/>
    <x v="119"/>
    <s v="OK"/>
    <s v="OK"/>
    <s v="一般会計"/>
    <m/>
    <m/>
    <m/>
    <n v="525"/>
    <s v="㎡"/>
    <m/>
    <s v="宅地"/>
    <x v="1"/>
    <n v="0"/>
    <s v="行政財産"/>
    <n v="51029"/>
    <s v="宇城クリーンセンター"/>
  </r>
  <r>
    <n v="90000486"/>
    <m/>
    <s v="宇城市松橋町萩尾字中原1909"/>
    <m/>
    <s v="環境衛生課"/>
    <x v="3"/>
    <x v="0"/>
    <x v="3"/>
    <s v="宇城市松橋町萩尾字中原1909"/>
    <s v="一括"/>
    <m/>
    <n v="0"/>
    <d v="1995-04-25T00:00:00"/>
    <n v="1995"/>
    <d v="1995-04-25T00:00:00"/>
    <n v="2586465"/>
    <s v="再調達原価"/>
    <s v="土地台帳_x000a_（平成25年3月22日時点評価）"/>
    <n v="1"/>
    <m/>
    <x v="156"/>
    <m/>
    <n v="0"/>
    <m/>
    <m/>
    <m/>
    <m/>
    <m/>
    <m/>
    <n v="0"/>
    <m/>
    <m/>
    <m/>
    <m/>
    <m/>
    <n v="0"/>
    <m/>
    <x v="120"/>
    <s v="OK"/>
    <s v="OK"/>
    <s v="一般会計"/>
    <m/>
    <m/>
    <m/>
    <n v="1071"/>
    <s v="㎡"/>
    <m/>
    <s v="宅地"/>
    <x v="1"/>
    <n v="0"/>
    <s v="行政財産"/>
    <n v="51030"/>
    <s v="宇城クリーンセンター"/>
  </r>
  <r>
    <n v="90000487"/>
    <m/>
    <s v="宇城市松橋町萩尾笹原1823"/>
    <m/>
    <s v="環境衛生課"/>
    <x v="3"/>
    <x v="0"/>
    <x v="3"/>
    <s v="宇城市松橋町萩尾笹原1823"/>
    <s v="一括"/>
    <m/>
    <n v="0"/>
    <d v="1995-05-29T00:00:00"/>
    <n v="1995"/>
    <d v="1995-05-29T00:00:00"/>
    <n v="321195"/>
    <s v="再調達原価"/>
    <s v="土地台帳_x000a_（平成25年3月22日時点評価）"/>
    <n v="1"/>
    <m/>
    <x v="157"/>
    <m/>
    <n v="0"/>
    <m/>
    <m/>
    <m/>
    <m/>
    <m/>
    <m/>
    <n v="0"/>
    <m/>
    <m/>
    <m/>
    <m/>
    <m/>
    <n v="0"/>
    <m/>
    <x v="121"/>
    <s v="OK"/>
    <s v="OK"/>
    <s v="一般会計"/>
    <m/>
    <m/>
    <m/>
    <n v="133"/>
    <s v="㎡"/>
    <m/>
    <s v="宅地"/>
    <x v="1"/>
    <n v="0"/>
    <s v="行政財産"/>
    <n v="51031"/>
    <s v="宇城クリーンセンター"/>
  </r>
  <r>
    <n v="90000488"/>
    <m/>
    <s v="宇城市松橋町萩尾字松下1713-8"/>
    <m/>
    <s v="環境衛生課"/>
    <x v="3"/>
    <x v="0"/>
    <x v="3"/>
    <s v="宇城市松橋町萩尾字松下1713-8"/>
    <s v="一括"/>
    <m/>
    <n v="0"/>
    <d v="1995-05-29T00:00:00"/>
    <n v="1995"/>
    <d v="1995-05-29T00:00:00"/>
    <n v="2159010"/>
    <s v="再調達原価"/>
    <s v="土地台帳_x000a_（平成25年3月22日時点評価）"/>
    <n v="1"/>
    <m/>
    <x v="158"/>
    <m/>
    <n v="0"/>
    <m/>
    <m/>
    <m/>
    <m/>
    <m/>
    <m/>
    <n v="0"/>
    <m/>
    <m/>
    <m/>
    <m/>
    <m/>
    <n v="0"/>
    <m/>
    <x v="122"/>
    <s v="OK"/>
    <s v="OK"/>
    <s v="一般会計"/>
    <m/>
    <m/>
    <m/>
    <n v="894"/>
    <s v="㎡"/>
    <m/>
    <s v="宅地"/>
    <x v="1"/>
    <n v="0"/>
    <s v="行政財産"/>
    <n v="51032"/>
    <s v="宇城クリーンセンター"/>
  </r>
  <r>
    <n v="90000489"/>
    <m/>
    <s v="宇城市松橋町古保山字大道3184-1"/>
    <m/>
    <s v="環境衛生課"/>
    <x v="3"/>
    <x v="0"/>
    <x v="3"/>
    <s v="宇城市松橋町古保山字大道3184-1"/>
    <s v="一括"/>
    <m/>
    <n v="0"/>
    <d v="1995-05-29T00:00:00"/>
    <n v="1995"/>
    <d v="1995-05-29T00:00:00"/>
    <n v="664125"/>
    <s v="再調達原価"/>
    <s v="土地台帳_x000a_（平成25年3月22日時点評価）"/>
    <n v="1"/>
    <m/>
    <x v="159"/>
    <m/>
    <n v="0"/>
    <m/>
    <m/>
    <m/>
    <m/>
    <m/>
    <m/>
    <n v="0"/>
    <m/>
    <m/>
    <m/>
    <m/>
    <m/>
    <n v="0"/>
    <m/>
    <x v="123"/>
    <s v="OK"/>
    <s v="OK"/>
    <s v="一般会計"/>
    <m/>
    <m/>
    <m/>
    <n v="275"/>
    <s v="㎡"/>
    <m/>
    <s v="宅地"/>
    <x v="1"/>
    <n v="0"/>
    <s v="行政財産"/>
    <n v="51033"/>
    <s v="宇城クリーンセンター"/>
  </r>
  <r>
    <n v="90000490"/>
    <m/>
    <s v="宇城市松橋町萩尾笹原1790-2"/>
    <m/>
    <s v="環境衛生課"/>
    <x v="3"/>
    <x v="0"/>
    <x v="3"/>
    <s v="宇城市松橋町萩尾笹原1790-2"/>
    <s v="一括"/>
    <m/>
    <n v="0"/>
    <d v="1995-05-29T00:00:00"/>
    <n v="1995"/>
    <d v="1995-05-29T00:00:00"/>
    <n v="4506390"/>
    <s v="再調達原価"/>
    <s v="土地台帳_x000a_（平成25年3月22日時点評価）"/>
    <n v="1"/>
    <m/>
    <x v="160"/>
    <m/>
    <n v="0"/>
    <m/>
    <m/>
    <m/>
    <m/>
    <m/>
    <m/>
    <n v="0"/>
    <m/>
    <m/>
    <m/>
    <m/>
    <m/>
    <n v="0"/>
    <m/>
    <x v="124"/>
    <s v="OK"/>
    <s v="OK"/>
    <s v="一般会計"/>
    <m/>
    <m/>
    <m/>
    <n v="1866"/>
    <s v="㎡"/>
    <m/>
    <s v="宅地"/>
    <x v="1"/>
    <n v="0"/>
    <s v="行政財産"/>
    <n v="51034"/>
    <s v="宇城クリーンセンター"/>
  </r>
  <r>
    <n v="90000491"/>
    <m/>
    <s v="宇城市松橋町萩尾笹原1790-1"/>
    <m/>
    <s v="環境衛生課"/>
    <x v="3"/>
    <x v="0"/>
    <x v="3"/>
    <s v="宇城市松橋町萩尾笹原1790-1"/>
    <s v="一括"/>
    <m/>
    <n v="0"/>
    <d v="1995-05-29T00:00:00"/>
    <n v="1995"/>
    <d v="1995-05-29T00:00:00"/>
    <n v="304290"/>
    <s v="再調達原価"/>
    <s v="土地台帳_x000a_（平成25年3月22日時点評価）"/>
    <n v="1"/>
    <m/>
    <x v="161"/>
    <m/>
    <n v="0"/>
    <m/>
    <m/>
    <m/>
    <m/>
    <m/>
    <m/>
    <n v="0"/>
    <m/>
    <m/>
    <m/>
    <m/>
    <m/>
    <n v="0"/>
    <m/>
    <x v="125"/>
    <s v="OK"/>
    <s v="OK"/>
    <s v="一般会計"/>
    <m/>
    <m/>
    <m/>
    <n v="126"/>
    <s v="㎡"/>
    <m/>
    <s v="宅地"/>
    <x v="1"/>
    <n v="0"/>
    <s v="行政財産"/>
    <n v="51035"/>
    <s v="宇城クリーンセンター"/>
  </r>
  <r>
    <n v="90000492"/>
    <m/>
    <s v="宇城市松橋町萩尾笹原1781"/>
    <m/>
    <s v="環境衛生課"/>
    <x v="3"/>
    <x v="0"/>
    <x v="3"/>
    <s v="宇城市松橋町萩尾笹原1781"/>
    <s v="一括"/>
    <m/>
    <n v="0"/>
    <d v="1995-05-29T00:00:00"/>
    <n v="1995"/>
    <d v="1995-05-29T00:00:00"/>
    <n v="210105"/>
    <s v="再調達原価"/>
    <s v="土地台帳_x000a_（平成25年3月22日時点評価）"/>
    <n v="1"/>
    <m/>
    <x v="162"/>
    <m/>
    <n v="0"/>
    <m/>
    <m/>
    <m/>
    <m/>
    <m/>
    <m/>
    <n v="0"/>
    <m/>
    <m/>
    <m/>
    <m/>
    <m/>
    <n v="0"/>
    <m/>
    <x v="126"/>
    <s v="OK"/>
    <s v="OK"/>
    <s v="一般会計"/>
    <m/>
    <m/>
    <m/>
    <n v="87"/>
    <s v="㎡"/>
    <m/>
    <s v="宅地"/>
    <x v="1"/>
    <n v="0"/>
    <s v="行政財産"/>
    <n v="51036"/>
    <s v="宇城クリーンセンター"/>
  </r>
  <r>
    <n v="90000493"/>
    <m/>
    <s v="宇城市松橋町萩尾笹原1776-1"/>
    <m/>
    <s v="環境衛生課"/>
    <x v="3"/>
    <x v="0"/>
    <x v="3"/>
    <s v="宇城市松橋町萩尾笹原1776-1"/>
    <s v="一括"/>
    <m/>
    <n v="0"/>
    <d v="1995-05-29T00:00:00"/>
    <n v="1995"/>
    <d v="1995-05-29T00:00:00"/>
    <n v="5926410"/>
    <s v="再調達原価"/>
    <s v="土地台帳_x000a_（平成25年3月22日時点評価）"/>
    <n v="1"/>
    <m/>
    <x v="163"/>
    <m/>
    <n v="0"/>
    <m/>
    <m/>
    <m/>
    <m/>
    <m/>
    <m/>
    <n v="0"/>
    <m/>
    <m/>
    <m/>
    <m/>
    <m/>
    <n v="0"/>
    <m/>
    <x v="127"/>
    <s v="OK"/>
    <s v="OK"/>
    <s v="一般会計"/>
    <m/>
    <m/>
    <m/>
    <n v="2454"/>
    <s v="㎡"/>
    <m/>
    <s v="宅地"/>
    <x v="1"/>
    <n v="0"/>
    <s v="行政財産"/>
    <n v="51037"/>
    <s v="宇城クリーンセンター"/>
  </r>
  <r>
    <n v="90000494"/>
    <m/>
    <s v="宇城市松橋町萩尾笹原1371-1"/>
    <m/>
    <s v="環境衛生課"/>
    <x v="3"/>
    <x v="0"/>
    <x v="3"/>
    <s v="宇城市松橋町萩尾笹原1371-1"/>
    <s v="一括"/>
    <m/>
    <n v="0"/>
    <d v="1995-05-29T00:00:00"/>
    <n v="1995"/>
    <d v="1995-05-29T00:00:00"/>
    <n v="3267495"/>
    <s v="再調達原価"/>
    <s v="土地台帳_x000a_（平成25年3月22日時点評価）"/>
    <n v="1"/>
    <m/>
    <x v="164"/>
    <m/>
    <n v="0"/>
    <m/>
    <m/>
    <m/>
    <m/>
    <m/>
    <m/>
    <n v="0"/>
    <m/>
    <m/>
    <m/>
    <m/>
    <m/>
    <n v="0"/>
    <m/>
    <x v="128"/>
    <s v="OK"/>
    <s v="OK"/>
    <s v="一般会計"/>
    <m/>
    <m/>
    <m/>
    <n v="1353"/>
    <s v="㎡"/>
    <m/>
    <s v="宅地"/>
    <x v="1"/>
    <n v="0"/>
    <s v="行政財産"/>
    <n v="51038"/>
    <s v="宇城クリーンセンター"/>
  </r>
  <r>
    <n v="90000495"/>
    <m/>
    <s v="宇城市松橋町萩尾字柳町1773-1"/>
    <m/>
    <s v="環境衛生課"/>
    <x v="3"/>
    <x v="0"/>
    <x v="3"/>
    <s v="宇城市松橋町萩尾字柳町1773-1"/>
    <s v="一括"/>
    <m/>
    <n v="0"/>
    <d v="1995-09-07T00:00:00"/>
    <n v="1995"/>
    <d v="1995-09-07T00:00:00"/>
    <n v="329816"/>
    <s v="再調達原価"/>
    <s v="土地台帳_x000a_（平成25年3月22日時点評価）"/>
    <n v="1"/>
    <m/>
    <x v="165"/>
    <m/>
    <n v="0"/>
    <m/>
    <m/>
    <m/>
    <m/>
    <m/>
    <m/>
    <n v="0"/>
    <m/>
    <m/>
    <m/>
    <m/>
    <m/>
    <n v="0"/>
    <m/>
    <x v="129"/>
    <s v="OK"/>
    <s v="OK"/>
    <s v="一般会計"/>
    <m/>
    <m/>
    <m/>
    <n v="136.57"/>
    <s v="㎡"/>
    <m/>
    <s v="宅地"/>
    <x v="1"/>
    <n v="0"/>
    <s v="行政財産"/>
    <n v="51040"/>
    <s v="宇城クリーンセンター"/>
  </r>
  <r>
    <n v="90000496"/>
    <m/>
    <s v="宇城市松橋町萩尾字柳町1773-2"/>
    <m/>
    <s v="環境衛生課"/>
    <x v="3"/>
    <x v="0"/>
    <x v="3"/>
    <s v="宇城市松橋町萩尾字柳町1773-2"/>
    <s v="一括"/>
    <m/>
    <n v="0"/>
    <d v="1995-09-07T00:00:00"/>
    <n v="1995"/>
    <d v="1995-09-07T00:00:00"/>
    <n v="660430"/>
    <s v="再調達原価"/>
    <s v="土地台帳_x000a_（平成25年3月22日時点評価）"/>
    <n v="1"/>
    <m/>
    <x v="166"/>
    <m/>
    <n v="0"/>
    <m/>
    <m/>
    <m/>
    <m/>
    <m/>
    <m/>
    <n v="0"/>
    <m/>
    <m/>
    <m/>
    <m/>
    <m/>
    <n v="0"/>
    <m/>
    <x v="130"/>
    <s v="OK"/>
    <s v="OK"/>
    <s v="一般会計"/>
    <m/>
    <m/>
    <m/>
    <n v="273.47000000000003"/>
    <s v="㎡"/>
    <m/>
    <s v="宅地"/>
    <x v="1"/>
    <n v="0"/>
    <s v="行政財産"/>
    <n v="51041"/>
    <s v="宇城クリーンセンター"/>
  </r>
  <r>
    <n v="90000497"/>
    <m/>
    <s v="宇城市松橋町萩尾笹原1863-1"/>
    <m/>
    <s v="環境衛生課"/>
    <x v="3"/>
    <x v="0"/>
    <x v="3"/>
    <s v="宇城市松橋町萩尾笹原1863-1"/>
    <s v="一括"/>
    <m/>
    <n v="0"/>
    <d v="1995-09-07T00:00:00"/>
    <n v="1995"/>
    <d v="1995-09-07T00:00:00"/>
    <n v="2050335"/>
    <s v="再調達原価"/>
    <s v="土地台帳_x000a_（平成25年3月22日時点評価）"/>
    <n v="1"/>
    <m/>
    <x v="167"/>
    <m/>
    <n v="0"/>
    <m/>
    <m/>
    <m/>
    <m/>
    <m/>
    <m/>
    <n v="0"/>
    <m/>
    <m/>
    <m/>
    <m/>
    <m/>
    <n v="0"/>
    <m/>
    <x v="131"/>
    <s v="OK"/>
    <s v="OK"/>
    <s v="一般会計"/>
    <m/>
    <m/>
    <m/>
    <n v="849"/>
    <s v="㎡"/>
    <m/>
    <s v="宅地"/>
    <x v="1"/>
    <n v="0"/>
    <s v="行政財産"/>
    <n v="51042"/>
    <s v="宇城クリーンセンター"/>
  </r>
  <r>
    <n v="90000498"/>
    <m/>
    <s v="宇城市松橋町萩尾字柳町1763-12"/>
    <m/>
    <s v="環境衛生課"/>
    <x v="3"/>
    <x v="0"/>
    <x v="3"/>
    <s v="宇城市松橋町萩尾字柳町1763-12"/>
    <s v="一括"/>
    <m/>
    <n v="0"/>
    <d v="1995-09-12T00:00:00"/>
    <n v="1995"/>
    <d v="1995-09-12T00:00:00"/>
    <n v="254674"/>
    <s v="再調達原価"/>
    <s v="土地台帳_x000a_（平成25年3月22日時点評価）"/>
    <n v="1"/>
    <m/>
    <x v="168"/>
    <m/>
    <n v="0"/>
    <m/>
    <m/>
    <m/>
    <m/>
    <m/>
    <m/>
    <n v="0"/>
    <m/>
    <m/>
    <m/>
    <m/>
    <m/>
    <n v="0"/>
    <m/>
    <x v="132"/>
    <s v="OK"/>
    <s v="OK"/>
    <s v="一般会計"/>
    <m/>
    <m/>
    <m/>
    <n v="246.3"/>
    <s v="㎡"/>
    <m/>
    <s v="雑種地"/>
    <x v="1"/>
    <n v="0"/>
    <s v="行政財産"/>
    <n v="51043"/>
    <s v="宇城クリーンセンター"/>
  </r>
  <r>
    <n v="90000499"/>
    <m/>
    <s v="宇城市松橋町萩尾笹原1775-4"/>
    <m/>
    <s v="環境衛生課"/>
    <x v="3"/>
    <x v="0"/>
    <x v="3"/>
    <s v="宇城市松橋町萩尾笹原1775-4"/>
    <s v="一括"/>
    <m/>
    <n v="0"/>
    <d v="1995-09-12T00:00:00"/>
    <n v="1995"/>
    <d v="1995-09-12T00:00:00"/>
    <n v="521640"/>
    <s v="再調達原価"/>
    <s v="土地台帳_x000a_（平成25年3月22日時点評価）"/>
    <n v="1"/>
    <m/>
    <x v="169"/>
    <m/>
    <n v="0"/>
    <m/>
    <m/>
    <m/>
    <m/>
    <m/>
    <m/>
    <n v="0"/>
    <m/>
    <m/>
    <m/>
    <m/>
    <m/>
    <n v="0"/>
    <m/>
    <x v="133"/>
    <s v="OK"/>
    <s v="OK"/>
    <s v="一般会計"/>
    <m/>
    <m/>
    <m/>
    <n v="216"/>
    <s v="㎡"/>
    <m/>
    <s v="宅地"/>
    <x v="1"/>
    <n v="0"/>
    <s v="行政財産"/>
    <n v="51044"/>
    <s v="宇城クリーンセンター"/>
  </r>
  <r>
    <n v="90000500"/>
    <m/>
    <s v="宇城市松橋町萩尾笹原1821"/>
    <m/>
    <s v="環境衛生課"/>
    <x v="3"/>
    <x v="0"/>
    <x v="3"/>
    <s v="宇城市松橋町萩尾笹原1821"/>
    <s v="一括"/>
    <m/>
    <n v="0"/>
    <d v="1995-09-12T00:00:00"/>
    <n v="1995"/>
    <d v="1995-09-12T00:00:00"/>
    <n v="5259870"/>
    <s v="再調達原価"/>
    <s v="土地台帳_x000a_（平成25年3月22日時点評価）"/>
    <n v="1"/>
    <m/>
    <x v="170"/>
    <m/>
    <n v="0"/>
    <m/>
    <m/>
    <m/>
    <m/>
    <m/>
    <m/>
    <n v="0"/>
    <m/>
    <m/>
    <m/>
    <m/>
    <m/>
    <n v="0"/>
    <m/>
    <x v="134"/>
    <s v="OK"/>
    <s v="OK"/>
    <s v="一般会計"/>
    <m/>
    <m/>
    <m/>
    <n v="2178"/>
    <s v="㎡"/>
    <m/>
    <s v="宅地"/>
    <x v="1"/>
    <n v="0"/>
    <s v="行政財産"/>
    <n v="51045"/>
    <s v="宇城クリーンセンター"/>
  </r>
  <r>
    <n v="90000501"/>
    <m/>
    <s v="宇城市松橋町萩尾笹原1826-1"/>
    <m/>
    <s v="環境衛生課"/>
    <x v="3"/>
    <x v="0"/>
    <x v="3"/>
    <s v="宇城市松橋町萩尾笹原1826-1"/>
    <s v="一括"/>
    <m/>
    <n v="0"/>
    <d v="1995-09-12T00:00:00"/>
    <n v="1995"/>
    <d v="1995-09-12T00:00:00"/>
    <n v="1575328"/>
    <s v="再調達原価"/>
    <s v="土地台帳_x000a_（平成25年3月22日時点評価）"/>
    <n v="1"/>
    <m/>
    <x v="171"/>
    <m/>
    <n v="0"/>
    <m/>
    <m/>
    <m/>
    <m/>
    <m/>
    <m/>
    <n v="0"/>
    <m/>
    <m/>
    <m/>
    <m/>
    <m/>
    <n v="0"/>
    <m/>
    <x v="135"/>
    <s v="OK"/>
    <s v="OK"/>
    <s v="一般会計"/>
    <m/>
    <m/>
    <m/>
    <n v="652.30999999999995"/>
    <s v="㎡"/>
    <m/>
    <s v="宅地"/>
    <x v="1"/>
    <n v="0"/>
    <s v="行政財産"/>
    <n v="51046"/>
    <s v="宇城クリーンセンター"/>
  </r>
  <r>
    <n v="90000502"/>
    <m/>
    <s v="宇城市松橋町萩尾笹原1926-4"/>
    <m/>
    <s v="環境衛生課"/>
    <x v="3"/>
    <x v="0"/>
    <x v="3"/>
    <s v="宇城市松橋町萩尾笹原1926-4"/>
    <s v="一括"/>
    <m/>
    <n v="0"/>
    <d v="1995-09-12T00:00:00"/>
    <n v="1995"/>
    <d v="1995-09-12T00:00:00"/>
    <n v="287385"/>
    <s v="再調達原価"/>
    <s v="土地台帳_x000a_（平成25年3月22日時点評価）"/>
    <n v="1"/>
    <m/>
    <x v="172"/>
    <m/>
    <n v="0"/>
    <m/>
    <m/>
    <m/>
    <m/>
    <m/>
    <m/>
    <n v="0"/>
    <m/>
    <m/>
    <m/>
    <m/>
    <m/>
    <n v="0"/>
    <m/>
    <x v="136"/>
    <s v="OK"/>
    <s v="OK"/>
    <s v="一般会計"/>
    <m/>
    <m/>
    <m/>
    <n v="119"/>
    <s v="㎡"/>
    <m/>
    <s v="宅地"/>
    <x v="1"/>
    <n v="0"/>
    <s v="行政財産"/>
    <n v="51047"/>
    <s v="宇城クリーンセンター"/>
  </r>
  <r>
    <n v="90000503"/>
    <m/>
    <s v="宇城市松橋町萩尾笹原1827"/>
    <m/>
    <s v="環境衛生課"/>
    <x v="3"/>
    <x v="0"/>
    <x v="3"/>
    <s v="宇城市松橋町萩尾笹原1827"/>
    <s v="一括"/>
    <m/>
    <n v="0"/>
    <d v="1995-09-12T00:00:00"/>
    <n v="1995"/>
    <d v="1995-09-12T00:00:00"/>
    <n v="3723930"/>
    <s v="再調達原価"/>
    <s v="土地台帳_x000a_（平成25年3月22日時点評価）"/>
    <n v="1"/>
    <m/>
    <x v="173"/>
    <m/>
    <n v="0"/>
    <m/>
    <m/>
    <m/>
    <m/>
    <m/>
    <m/>
    <n v="0"/>
    <m/>
    <m/>
    <m/>
    <m/>
    <m/>
    <n v="0"/>
    <m/>
    <x v="137"/>
    <s v="OK"/>
    <s v="OK"/>
    <s v="一般会計"/>
    <m/>
    <m/>
    <m/>
    <n v="1542"/>
    <s v="㎡"/>
    <m/>
    <s v="宅地"/>
    <x v="1"/>
    <n v="0"/>
    <s v="行政財産"/>
    <n v="51048"/>
    <s v="宇城クリーンセンター"/>
  </r>
  <r>
    <n v="90000504"/>
    <m/>
    <s v="宇城市松橋町萩尾笹原1839-1"/>
    <m/>
    <s v="環境衛生課"/>
    <x v="3"/>
    <x v="0"/>
    <x v="3"/>
    <s v="宇城市松橋町萩尾笹原1839-1"/>
    <s v="一括"/>
    <m/>
    <n v="0"/>
    <d v="1995-09-12T00:00:00"/>
    <n v="1995"/>
    <d v="1995-09-12T00:00:00"/>
    <n v="572330"/>
    <s v="再調達原価"/>
    <s v="土地台帳_x000a_（平成25年3月22日時点評価）"/>
    <n v="1"/>
    <m/>
    <x v="174"/>
    <m/>
    <n v="0"/>
    <m/>
    <m/>
    <m/>
    <m/>
    <m/>
    <m/>
    <n v="0"/>
    <m/>
    <m/>
    <m/>
    <m/>
    <m/>
    <n v="0"/>
    <m/>
    <x v="138"/>
    <s v="OK"/>
    <s v="OK"/>
    <s v="一般会計"/>
    <m/>
    <m/>
    <m/>
    <n v="236.99"/>
    <s v="㎡"/>
    <m/>
    <s v="宅地"/>
    <x v="1"/>
    <n v="0"/>
    <s v="行政財産"/>
    <n v="51049"/>
    <s v="宇城クリーンセンター"/>
  </r>
  <r>
    <n v="90000505"/>
    <m/>
    <s v="宇城市松橋町萩尾笹原1865-1"/>
    <m/>
    <s v="環境衛生課"/>
    <x v="3"/>
    <x v="0"/>
    <x v="3"/>
    <s v="宇城市松橋町萩尾笹原1865-1"/>
    <s v="一括"/>
    <m/>
    <n v="0"/>
    <d v="1995-09-14T00:00:00"/>
    <n v="1995"/>
    <d v="1995-09-14T00:00:00"/>
    <n v="5817735"/>
    <s v="再調達原価"/>
    <s v="土地台帳_x000a_（平成25年3月22日時点評価）"/>
    <n v="1"/>
    <m/>
    <x v="175"/>
    <m/>
    <n v="0"/>
    <m/>
    <m/>
    <m/>
    <m/>
    <m/>
    <m/>
    <n v="0"/>
    <m/>
    <m/>
    <m/>
    <m/>
    <m/>
    <n v="0"/>
    <m/>
    <x v="139"/>
    <s v="OK"/>
    <s v="OK"/>
    <s v="一般会計"/>
    <m/>
    <m/>
    <m/>
    <n v="2409"/>
    <s v="㎡"/>
    <m/>
    <s v="宅地"/>
    <x v="1"/>
    <n v="0"/>
    <s v="行政財産"/>
    <n v="51060"/>
    <s v="宇城クリーンセンター"/>
  </r>
  <r>
    <n v="90000506"/>
    <m/>
    <s v="宇城市松橋町萩尾字柳町1772-1"/>
    <m/>
    <s v="環境衛生課"/>
    <x v="3"/>
    <x v="0"/>
    <x v="3"/>
    <s v="宇城市松橋町萩尾字柳町1772-1"/>
    <s v="一括"/>
    <m/>
    <n v="0"/>
    <d v="1995-09-26T00:00:00"/>
    <n v="1995"/>
    <d v="1995-09-26T00:00:00"/>
    <n v="326025"/>
    <s v="再調達原価"/>
    <s v="土地台帳_x000a_（平成25年3月22日時点評価）"/>
    <n v="1"/>
    <m/>
    <x v="176"/>
    <m/>
    <n v="0"/>
    <m/>
    <m/>
    <m/>
    <m/>
    <m/>
    <m/>
    <n v="0"/>
    <m/>
    <m/>
    <m/>
    <m/>
    <m/>
    <n v="0"/>
    <m/>
    <x v="140"/>
    <s v="OK"/>
    <s v="OK"/>
    <s v="一般会計"/>
    <m/>
    <m/>
    <m/>
    <n v="135"/>
    <s v="㎡"/>
    <m/>
    <s v="宅地"/>
    <x v="1"/>
    <n v="0"/>
    <s v="行政財産"/>
    <n v="51061"/>
    <s v="宇城クリーンセンター"/>
  </r>
  <r>
    <n v="90000507"/>
    <m/>
    <s v="宇城市松橋町萩尾笹原1778"/>
    <m/>
    <s v="環境衛生課"/>
    <x v="3"/>
    <x v="0"/>
    <x v="3"/>
    <s v="宇城市松橋町萩尾笹原1778"/>
    <s v="一括"/>
    <m/>
    <n v="0"/>
    <d v="1995-12-16T00:00:00"/>
    <n v="1995"/>
    <d v="1995-12-16T00:00:00"/>
    <n v="505048"/>
    <s v="再調達原価"/>
    <s v="土地台帳_x000a_（平成25年3月22日時点評価）"/>
    <n v="1"/>
    <m/>
    <x v="177"/>
    <m/>
    <n v="0"/>
    <m/>
    <m/>
    <m/>
    <m/>
    <m/>
    <m/>
    <n v="0"/>
    <m/>
    <m/>
    <m/>
    <m/>
    <m/>
    <n v="0"/>
    <m/>
    <x v="141"/>
    <s v="OK"/>
    <s v="OK"/>
    <s v="一般会計"/>
    <m/>
    <m/>
    <m/>
    <n v="209.13"/>
    <s v="㎡"/>
    <m/>
    <s v="宅地"/>
    <x v="1"/>
    <n v="0"/>
    <s v="行政財産"/>
    <n v="51066"/>
    <s v="宇城クリーンセンター"/>
  </r>
  <r>
    <n v="90000508"/>
    <m/>
    <s v="宇城市松橋町萩尾笹原1820-1"/>
    <m/>
    <s v="環境衛生課"/>
    <x v="3"/>
    <x v="0"/>
    <x v="3"/>
    <s v="宇城市松橋町萩尾笹原1820-1"/>
    <s v="一括"/>
    <m/>
    <n v="0"/>
    <d v="1996-01-31T00:00:00"/>
    <n v="1995"/>
    <d v="1996-01-31T00:00:00"/>
    <n v="1167652"/>
    <s v="再調達原価"/>
    <s v="土地台帳_x000a_（平成25年3月22日時点評価）"/>
    <n v="1"/>
    <m/>
    <x v="178"/>
    <m/>
    <n v="0"/>
    <m/>
    <m/>
    <m/>
    <m/>
    <m/>
    <m/>
    <n v="0"/>
    <m/>
    <m/>
    <m/>
    <m/>
    <m/>
    <n v="0"/>
    <m/>
    <x v="142"/>
    <s v="OK"/>
    <s v="OK"/>
    <s v="一般会計"/>
    <m/>
    <m/>
    <m/>
    <n v="483.5"/>
    <s v="㎡"/>
    <m/>
    <s v="宅地"/>
    <x v="1"/>
    <n v="0"/>
    <s v="行政財産"/>
    <n v="51067"/>
    <s v="宇城クリーンセンター"/>
  </r>
  <r>
    <n v="90000509"/>
    <m/>
    <s v="宇城市松橋町萩尾笹原1779"/>
    <m/>
    <s v="環境衛生課"/>
    <x v="3"/>
    <x v="0"/>
    <x v="3"/>
    <s v="宇城市松橋町萩尾笹原1779"/>
    <s v="一括"/>
    <m/>
    <n v="0"/>
    <d v="1996-02-05T00:00:00"/>
    <n v="1995"/>
    <d v="1996-02-05T00:00:00"/>
    <n v="966000"/>
    <s v="再調達原価"/>
    <s v="土地台帳_x000a_（平成25年3月22日時点評価）"/>
    <n v="1"/>
    <m/>
    <x v="179"/>
    <m/>
    <n v="0"/>
    <m/>
    <m/>
    <m/>
    <m/>
    <m/>
    <m/>
    <n v="0"/>
    <m/>
    <m/>
    <m/>
    <m/>
    <m/>
    <n v="0"/>
    <m/>
    <x v="143"/>
    <s v="OK"/>
    <s v="OK"/>
    <s v="一般会計"/>
    <m/>
    <m/>
    <m/>
    <n v="400"/>
    <s v="㎡"/>
    <m/>
    <s v="宅地"/>
    <x v="1"/>
    <n v="0"/>
    <s v="行政財産"/>
    <n v="51068"/>
    <s v="宇城クリーンセンター"/>
  </r>
  <r>
    <n v="90000510"/>
    <m/>
    <s v="宇城市松橋町萩尾笹原1777-1"/>
    <m/>
    <s v="環境衛生課"/>
    <x v="3"/>
    <x v="0"/>
    <x v="3"/>
    <s v="宇城市松橋町萩尾笹原1777-1"/>
    <s v="一括"/>
    <m/>
    <n v="0"/>
    <d v="1996-03-12T00:00:00"/>
    <n v="1995"/>
    <d v="1996-03-12T00:00:00"/>
    <n v="610415"/>
    <s v="再調達原価"/>
    <s v="土地台帳_x000a_（平成25年3月22日時点評価）"/>
    <n v="1"/>
    <m/>
    <x v="180"/>
    <m/>
    <n v="0"/>
    <m/>
    <m/>
    <m/>
    <m/>
    <m/>
    <m/>
    <n v="0"/>
    <m/>
    <m/>
    <m/>
    <m/>
    <m/>
    <n v="0"/>
    <m/>
    <x v="144"/>
    <s v="OK"/>
    <s v="OK"/>
    <s v="一般会計"/>
    <m/>
    <m/>
    <m/>
    <n v="252.76"/>
    <s v="㎡"/>
    <m/>
    <s v="宅地"/>
    <x v="1"/>
    <n v="0"/>
    <s v="行政財産"/>
    <n v="51069"/>
    <s v="宇城クリーンセンター"/>
  </r>
  <r>
    <n v="90000511"/>
    <m/>
    <s v="宇城市松橋町萩尾笹原1777-2"/>
    <m/>
    <s v="環境衛生課"/>
    <x v="3"/>
    <x v="0"/>
    <x v="3"/>
    <s v="宇城市松橋町萩尾笹原1777-2"/>
    <s v="一括"/>
    <m/>
    <n v="0"/>
    <d v="1996-03-12T00:00:00"/>
    <n v="1995"/>
    <d v="1996-03-12T00:00:00"/>
    <n v="510410"/>
    <s v="再調達原価"/>
    <s v="土地台帳_x000a_（平成25年3月22日時点評価）"/>
    <n v="1"/>
    <m/>
    <x v="181"/>
    <m/>
    <n v="0"/>
    <m/>
    <m/>
    <m/>
    <m/>
    <m/>
    <m/>
    <n v="0"/>
    <m/>
    <m/>
    <m/>
    <m/>
    <m/>
    <n v="0"/>
    <m/>
    <x v="145"/>
    <s v="OK"/>
    <s v="OK"/>
    <s v="一般会計"/>
    <m/>
    <m/>
    <m/>
    <n v="211.35"/>
    <s v="㎡"/>
    <m/>
    <s v="宅地"/>
    <x v="1"/>
    <n v="0"/>
    <s v="行政財産"/>
    <n v="51070"/>
    <s v="宇城クリーンセンター"/>
  </r>
  <r>
    <n v="90000512"/>
    <m/>
    <s v="宇城市松橋町萩尾笹原1777-3"/>
    <m/>
    <s v="環境衛生課"/>
    <x v="3"/>
    <x v="0"/>
    <x v="3"/>
    <s v="宇城市松橋町萩尾笹原1777-3"/>
    <s v="一括"/>
    <m/>
    <n v="0"/>
    <d v="1996-03-12T00:00:00"/>
    <n v="1995"/>
    <d v="1996-03-12T00:00:00"/>
    <n v="155477"/>
    <s v="再調達原価"/>
    <s v="土地台帳_x000a_（平成25年3月22日時点評価）"/>
    <n v="1"/>
    <m/>
    <x v="182"/>
    <m/>
    <n v="0"/>
    <m/>
    <m/>
    <m/>
    <m/>
    <m/>
    <m/>
    <n v="0"/>
    <m/>
    <m/>
    <m/>
    <m/>
    <m/>
    <n v="0"/>
    <m/>
    <x v="146"/>
    <s v="OK"/>
    <s v="OK"/>
    <s v="一般会計"/>
    <m/>
    <m/>
    <m/>
    <n v="64.38"/>
    <s v="㎡"/>
    <m/>
    <s v="宅地"/>
    <x v="1"/>
    <n v="0"/>
    <s v="行政財産"/>
    <n v="51071"/>
    <s v="宇城クリーンセンター"/>
  </r>
  <r>
    <n v="90000513"/>
    <m/>
    <s v="宇城市松橋町萩尾笹原1776-5"/>
    <m/>
    <s v="環境衛生課"/>
    <x v="3"/>
    <x v="0"/>
    <x v="3"/>
    <s v="宇城市松橋町萩尾笹原1776-5"/>
    <s v="一括"/>
    <m/>
    <n v="0"/>
    <d v="1998-05-22T00:00:00"/>
    <n v="1998"/>
    <d v="1998-05-22T00:00:00"/>
    <n v="1269756"/>
    <s v="再調達原価"/>
    <s v="土地台帳_x000a_（平成25年3月22日時点評価）"/>
    <n v="1"/>
    <m/>
    <x v="183"/>
    <m/>
    <n v="0"/>
    <m/>
    <m/>
    <m/>
    <m/>
    <m/>
    <m/>
    <n v="0"/>
    <m/>
    <m/>
    <m/>
    <m/>
    <m/>
    <n v="0"/>
    <m/>
    <x v="147"/>
    <s v="OK"/>
    <s v="OK"/>
    <s v="一般会計"/>
    <m/>
    <m/>
    <m/>
    <n v="525.78"/>
    <s v="㎡"/>
    <m/>
    <s v="宅地"/>
    <x v="1"/>
    <n v="0"/>
    <s v="行政財産"/>
    <n v="51072"/>
    <s v="宇城クリーンセンター"/>
  </r>
  <r>
    <n v="90000514"/>
    <m/>
    <s v="下益城都郡美里町三和字前畑768-3"/>
    <m/>
    <s v="環境衛生課"/>
    <x v="3"/>
    <x v="0"/>
    <x v="3"/>
    <s v="下益城都郡美里町三和字前畑768-3"/>
    <s v="一括"/>
    <m/>
    <n v="0"/>
    <d v="1998-09-07T00:00:00"/>
    <n v="1998"/>
    <d v="1998-09-07T00:00:00"/>
    <n v="5332"/>
    <s v="再調達原価"/>
    <s v="土地台帳_x000a_（平成25年3月22日時点評価）"/>
    <n v="1"/>
    <m/>
    <x v="184"/>
    <m/>
    <n v="0"/>
    <m/>
    <m/>
    <m/>
    <m/>
    <m/>
    <m/>
    <n v="0"/>
    <m/>
    <m/>
    <m/>
    <m/>
    <m/>
    <n v="0"/>
    <m/>
    <x v="148"/>
    <s v="OK"/>
    <s v="OK"/>
    <s v="一般会計"/>
    <m/>
    <m/>
    <m/>
    <n v="215"/>
    <s v="㎡"/>
    <m/>
    <s v="山林"/>
    <x v="1"/>
    <n v="0"/>
    <s v="行政財産"/>
    <n v="51073"/>
    <s v="宇城クリーンセンター"/>
  </r>
  <r>
    <n v="90000515"/>
    <m/>
    <s v="下益城都郡美里町三和字前畑770-3"/>
    <m/>
    <s v="環境衛生課"/>
    <x v="3"/>
    <x v="0"/>
    <x v="3"/>
    <s v="下益城都郡美里町三和字前畑770-3"/>
    <s v="一括"/>
    <m/>
    <n v="0"/>
    <d v="1998-09-07T00:00:00"/>
    <n v="1998"/>
    <d v="1998-09-07T00:00:00"/>
    <n v="13640"/>
    <s v="再調達原価"/>
    <s v="土地台帳_x000a_（平成25年3月22日時点評価）"/>
    <n v="1"/>
    <m/>
    <x v="185"/>
    <m/>
    <n v="0"/>
    <m/>
    <m/>
    <m/>
    <m/>
    <m/>
    <m/>
    <n v="0"/>
    <m/>
    <m/>
    <m/>
    <m/>
    <m/>
    <n v="0"/>
    <m/>
    <x v="149"/>
    <s v="OK"/>
    <s v="OK"/>
    <s v="一般会計"/>
    <m/>
    <m/>
    <m/>
    <n v="550"/>
    <s v="㎡"/>
    <m/>
    <s v="山林"/>
    <x v="1"/>
    <n v="0"/>
    <s v="行政財産"/>
    <n v="51074"/>
    <s v="宇城クリーンセンター"/>
  </r>
  <r>
    <n v="90000516"/>
    <m/>
    <s v="下益城郡美里町栗崎1-2"/>
    <m/>
    <s v="環境衛生課"/>
    <x v="3"/>
    <x v="0"/>
    <x v="3"/>
    <s v="下益城都郡美里町栗崎字池田2"/>
    <s v="一括"/>
    <m/>
    <n v="0"/>
    <d v="1998-09-07T00:00:00"/>
    <n v="1998"/>
    <d v="1998-09-07T00:00:00"/>
    <n v="632940"/>
    <s v="再調達原価"/>
    <s v="土地台帳_x000a_（平成25年3月22日時点評価）"/>
    <n v="1"/>
    <m/>
    <x v="186"/>
    <m/>
    <n v="0"/>
    <m/>
    <m/>
    <m/>
    <m/>
    <m/>
    <m/>
    <n v="0"/>
    <m/>
    <m/>
    <m/>
    <m/>
    <m/>
    <n v="0"/>
    <m/>
    <x v="150"/>
    <s v="OK"/>
    <s v="OK"/>
    <s v="一般会計"/>
    <m/>
    <m/>
    <m/>
    <n v="264033"/>
    <s v="㎡"/>
    <m/>
    <s v="雑種地"/>
    <x v="1"/>
    <n v="0"/>
    <s v="行政財産"/>
    <n v="51075"/>
    <s v="宇城クリーンセンター"/>
  </r>
  <r>
    <n v="90000517"/>
    <m/>
    <s v="下益城郡美里町栗崎1-2"/>
    <m/>
    <s v="環境衛生課"/>
    <x v="3"/>
    <x v="0"/>
    <x v="3"/>
    <s v="下益城都郡美里町栗崎字池田3"/>
    <s v="一括"/>
    <m/>
    <n v="0"/>
    <d v="1998-09-07T00:00:00"/>
    <n v="1998"/>
    <d v="1998-09-07T00:00:00"/>
    <n v="1509740"/>
    <s v="再調達原価"/>
    <s v="土地台帳_x000a_（平成25年3月22日時点評価）"/>
    <n v="1"/>
    <m/>
    <x v="187"/>
    <m/>
    <n v="0"/>
    <m/>
    <m/>
    <m/>
    <m/>
    <m/>
    <m/>
    <n v="0"/>
    <m/>
    <m/>
    <m/>
    <m/>
    <m/>
    <n v="0"/>
    <m/>
    <x v="151"/>
    <s v="OK"/>
    <s v="OK"/>
    <s v="一般会計"/>
    <m/>
    <m/>
    <m/>
    <n v="629793"/>
    <s v="㎡"/>
    <m/>
    <s v="雑種地"/>
    <x v="1"/>
    <n v="0"/>
    <s v="行政財産"/>
    <n v="51076"/>
    <s v="宇城クリーンセンター"/>
  </r>
  <r>
    <n v="90000518"/>
    <m/>
    <s v="下益城郡美里町栗崎1-2"/>
    <m/>
    <s v="環境衛生課"/>
    <x v="3"/>
    <x v="0"/>
    <x v="3"/>
    <s v="下益城都郡美里町栗崎字池田8"/>
    <s v="一括"/>
    <m/>
    <n v="0"/>
    <d v="1998-09-07T00:00:00"/>
    <n v="1998"/>
    <d v="1998-09-07T00:00:00"/>
    <n v="975440"/>
    <s v="再調達原価"/>
    <s v="土地台帳_x000a_（平成25年3月22日時点評価）"/>
    <n v="1"/>
    <m/>
    <x v="188"/>
    <m/>
    <n v="0"/>
    <m/>
    <m/>
    <m/>
    <m/>
    <m/>
    <m/>
    <n v="0"/>
    <m/>
    <m/>
    <m/>
    <m/>
    <m/>
    <n v="0"/>
    <m/>
    <x v="152"/>
    <s v="OK"/>
    <s v="OK"/>
    <s v="一般会計"/>
    <m/>
    <m/>
    <m/>
    <n v="344991"/>
    <s v="㎡"/>
    <m/>
    <s v="田"/>
    <x v="1"/>
    <n v="0"/>
    <s v="行政財産"/>
    <n v="51077"/>
    <s v="宇城クリーンセンター"/>
  </r>
  <r>
    <n v="90000519"/>
    <m/>
    <s v="下益城郡美里町栗崎1-2"/>
    <m/>
    <s v="環境衛生課"/>
    <x v="3"/>
    <x v="0"/>
    <x v="3"/>
    <s v="下益城都郡美里町栗崎字池田9"/>
    <s v="一括"/>
    <m/>
    <n v="0"/>
    <d v="1998-09-07T00:00:00"/>
    <n v="1998"/>
    <d v="1998-09-07T00:00:00"/>
    <n v="115080"/>
    <s v="再調達原価"/>
    <s v="土地台帳_x000a_（平成25年3月22日時点評価）"/>
    <n v="1"/>
    <m/>
    <x v="189"/>
    <m/>
    <n v="0"/>
    <m/>
    <m/>
    <m/>
    <m/>
    <m/>
    <m/>
    <n v="0"/>
    <m/>
    <m/>
    <m/>
    <m/>
    <m/>
    <n v="0"/>
    <m/>
    <x v="153"/>
    <s v="OK"/>
    <s v="OK"/>
    <s v="一般会計"/>
    <m/>
    <m/>
    <m/>
    <n v="2164"/>
    <s v="㎡"/>
    <m/>
    <s v="畑"/>
    <x v="1"/>
    <n v="0"/>
    <s v="行政財産"/>
    <n v="51078"/>
    <s v="宇城クリーンセンター"/>
  </r>
  <r>
    <n v="90000520"/>
    <m/>
    <s v="下益城郡美里町栗崎1-2"/>
    <m/>
    <s v="環境衛生課"/>
    <x v="3"/>
    <x v="0"/>
    <x v="3"/>
    <s v="下益城都郡美里町栗崎字上山282"/>
    <s v="一括"/>
    <m/>
    <n v="0"/>
    <d v="1998-09-07T00:00:00"/>
    <n v="1998"/>
    <d v="1998-09-07T00:00:00"/>
    <n v="354"/>
    <s v="再調達原価"/>
    <s v="土地台帳_x000a_（平成25年3月22日時点評価）"/>
    <n v="1"/>
    <d v="2017-11-01T00:00:00"/>
    <x v="190"/>
    <s v="譲渡"/>
    <n v="0"/>
    <m/>
    <m/>
    <m/>
    <m/>
    <m/>
    <m/>
    <n v="354"/>
    <m/>
    <m/>
    <n v="354"/>
    <m/>
    <m/>
    <n v="0"/>
    <m/>
    <x v="3"/>
    <s v="OK"/>
    <s v="OK"/>
    <s v="一般会計"/>
    <m/>
    <m/>
    <n v="1"/>
    <n v="8779"/>
    <s v="㎡"/>
    <m/>
    <s v="原野"/>
    <x v="1"/>
    <n v="0"/>
    <s v="行政財産"/>
    <n v="51079"/>
    <s v="宇城クリーンセンター　H29.11.1 栗崎区へ無償譲渡"/>
  </r>
  <r>
    <n v="90000521"/>
    <m/>
    <s v="下益城郡美里町栗崎1-2"/>
    <m/>
    <s v="環境衛生課"/>
    <x v="3"/>
    <x v="0"/>
    <x v="3"/>
    <s v="下益城都郡美里町栗崎字上山283"/>
    <s v="一括"/>
    <m/>
    <n v="0"/>
    <d v="1998-09-07T00:00:00"/>
    <n v="1998"/>
    <d v="1998-09-07T00:00:00"/>
    <n v="1216"/>
    <s v="再調達原価"/>
    <s v="土地台帳_x000a_（平成25年3月22日時点評価）"/>
    <n v="1"/>
    <d v="2017-11-01T00:00:00"/>
    <x v="191"/>
    <s v="譲渡"/>
    <n v="0"/>
    <m/>
    <m/>
    <m/>
    <m/>
    <m/>
    <m/>
    <n v="1216"/>
    <m/>
    <m/>
    <n v="1216"/>
    <m/>
    <m/>
    <n v="0"/>
    <m/>
    <x v="3"/>
    <s v="OK"/>
    <s v="OK"/>
    <s v="一般会計"/>
    <m/>
    <m/>
    <n v="1"/>
    <n v="30156"/>
    <s v="㎡"/>
    <m/>
    <s v="山林"/>
    <x v="1"/>
    <n v="0"/>
    <s v="行政財産"/>
    <n v="51080"/>
    <s v="宇城クリーンセンター　H29.11.1 栗崎区へ無償譲渡"/>
  </r>
  <r>
    <n v="90000522"/>
    <m/>
    <s v="下益城郡美里町栗崎1-2"/>
    <m/>
    <s v="環境衛生課"/>
    <x v="3"/>
    <x v="0"/>
    <x v="3"/>
    <s v="下益城都郡美里町栗崎字上山284"/>
    <s v="一括"/>
    <m/>
    <n v="0"/>
    <d v="1998-09-07T00:00:00"/>
    <n v="1998"/>
    <d v="1998-09-07T00:00:00"/>
    <n v="205"/>
    <s v="再調達原価"/>
    <s v="土地台帳_x000a_（平成25年3月22日時点評価）"/>
    <n v="1"/>
    <d v="2017-11-01T00:00:00"/>
    <x v="192"/>
    <s v="譲渡"/>
    <n v="0"/>
    <m/>
    <m/>
    <m/>
    <m/>
    <m/>
    <m/>
    <n v="205"/>
    <m/>
    <m/>
    <n v="205"/>
    <m/>
    <m/>
    <n v="0"/>
    <m/>
    <x v="3"/>
    <s v="OK"/>
    <s v="OK"/>
    <s v="一般会計"/>
    <m/>
    <m/>
    <n v="1"/>
    <n v="5084"/>
    <s v="㎡"/>
    <m/>
    <s v="山林"/>
    <x v="1"/>
    <n v="0"/>
    <s v="行政財産"/>
    <n v="51081"/>
    <s v="宇城クリーンセンター　H29.11.1 栗崎区へ無償譲渡"/>
  </r>
  <r>
    <n v="90000523"/>
    <m/>
    <s v="下益城郡美里町栗崎1-2"/>
    <m/>
    <s v="環境衛生課"/>
    <x v="3"/>
    <x v="0"/>
    <x v="3"/>
    <s v="下益城都郡美里町栗崎字上山285"/>
    <s v="一括"/>
    <m/>
    <n v="0"/>
    <d v="1998-09-07T00:00:00"/>
    <n v="1998"/>
    <d v="1998-09-07T00:00:00"/>
    <n v="730"/>
    <s v="再調達原価"/>
    <s v="土地台帳_x000a_（平成25年3月22日時点評価）"/>
    <n v="1"/>
    <d v="2017-11-01T00:00:00"/>
    <x v="193"/>
    <s v="譲渡"/>
    <n v="0"/>
    <m/>
    <m/>
    <m/>
    <m/>
    <m/>
    <m/>
    <n v="730"/>
    <m/>
    <m/>
    <n v="730"/>
    <m/>
    <m/>
    <n v="0"/>
    <m/>
    <x v="3"/>
    <s v="OK"/>
    <s v="OK"/>
    <s v="一般会計"/>
    <m/>
    <m/>
    <n v="1"/>
    <n v="18104"/>
    <s v="㎡"/>
    <m/>
    <s v="山林"/>
    <x v="1"/>
    <n v="0"/>
    <s v="行政財産"/>
    <n v="51082"/>
    <s v="宇城クリーンセンター　H29.11.1 栗崎区へ無償譲渡"/>
  </r>
  <r>
    <n v="90000524"/>
    <m/>
    <s v="下益城郡美里町栗崎1-2"/>
    <m/>
    <s v="環境衛生課"/>
    <x v="3"/>
    <x v="0"/>
    <x v="3"/>
    <s v="下益城都郡美里町栗崎字上山288"/>
    <s v="一括"/>
    <m/>
    <n v="0"/>
    <d v="1998-09-07T00:00:00"/>
    <n v="1998"/>
    <d v="1998-09-07T00:00:00"/>
    <n v="18699"/>
    <s v="再調達原価"/>
    <s v="土地台帳_x000a_（平成25年3月22日時点評価）"/>
    <n v="1"/>
    <d v="2017-11-01T00:00:00"/>
    <x v="194"/>
    <s v="譲渡"/>
    <n v="0"/>
    <m/>
    <m/>
    <m/>
    <m/>
    <m/>
    <m/>
    <n v="18699"/>
    <m/>
    <m/>
    <n v="18699"/>
    <m/>
    <m/>
    <n v="0"/>
    <m/>
    <x v="3"/>
    <s v="OK"/>
    <s v="OK"/>
    <s v="一般会計"/>
    <m/>
    <m/>
    <n v="1"/>
    <n v="754"/>
    <s v="㎡"/>
    <m/>
    <s v="山林"/>
    <x v="1"/>
    <n v="0"/>
    <s v="行政財産"/>
    <n v="51083"/>
    <s v="宇城クリーンセンター　H29.11.1 栗崎区へ無償譲渡"/>
  </r>
  <r>
    <n v="90000525"/>
    <m/>
    <s v="下益城郡美里町栗崎1-2"/>
    <m/>
    <s v="環境衛生課"/>
    <x v="3"/>
    <x v="0"/>
    <x v="3"/>
    <s v="下益城都郡美里町栗崎字上山289"/>
    <s v="一括"/>
    <m/>
    <n v="0"/>
    <d v="1998-09-07T00:00:00"/>
    <n v="1998"/>
    <d v="1998-09-07T00:00:00"/>
    <n v="5505"/>
    <s v="再調達原価"/>
    <s v="土地台帳_x000a_（平成25年3月22日時点評価）"/>
    <n v="1"/>
    <d v="2017-11-01T00:00:00"/>
    <x v="195"/>
    <s v="譲渡"/>
    <n v="0"/>
    <m/>
    <m/>
    <m/>
    <m/>
    <m/>
    <m/>
    <n v="5505"/>
    <m/>
    <m/>
    <n v="5505"/>
    <m/>
    <m/>
    <n v="0"/>
    <m/>
    <x v="3"/>
    <s v="OK"/>
    <s v="OK"/>
    <s v="一般会計"/>
    <m/>
    <m/>
    <n v="1"/>
    <n v="222"/>
    <s v="㎡"/>
    <m/>
    <s v="山林"/>
    <x v="1"/>
    <n v="0"/>
    <s v="行政財産"/>
    <n v="51084"/>
    <s v="宇城クリーンセンター　H29.11.1 栗崎区へ無償譲渡"/>
  </r>
  <r>
    <n v="90000526"/>
    <m/>
    <s v="下益城郡美里町栗崎1-2"/>
    <m/>
    <s v="環境衛生課"/>
    <x v="3"/>
    <x v="0"/>
    <x v="3"/>
    <s v="下益城都郡美里町栗崎字上山290"/>
    <s v="一括"/>
    <m/>
    <n v="0"/>
    <d v="1998-09-07T00:00:00"/>
    <n v="1998"/>
    <d v="1998-09-07T00:00:00"/>
    <n v="3174"/>
    <s v="再調達原価"/>
    <s v="土地台帳_x000a_（平成25年3月22日時点評価）"/>
    <n v="1"/>
    <d v="2017-11-01T00:00:00"/>
    <x v="196"/>
    <s v="譲渡"/>
    <n v="0"/>
    <m/>
    <m/>
    <m/>
    <m/>
    <m/>
    <m/>
    <n v="3174"/>
    <m/>
    <m/>
    <n v="3174"/>
    <m/>
    <m/>
    <n v="0"/>
    <m/>
    <x v="3"/>
    <s v="OK"/>
    <s v="OK"/>
    <s v="一般会計"/>
    <m/>
    <m/>
    <n v="1"/>
    <n v="128"/>
    <s v="㎡"/>
    <m/>
    <s v="原野"/>
    <x v="1"/>
    <n v="0"/>
    <s v="行政財産"/>
    <n v="51085"/>
    <s v="宇城クリーンセンター　H29.11.1 栗崎区へ無償譲渡"/>
  </r>
  <r>
    <n v="90000527"/>
    <m/>
    <s v="下益城郡美里町栗崎1-2"/>
    <m/>
    <s v="環境衛生課"/>
    <x v="3"/>
    <x v="0"/>
    <x v="3"/>
    <s v="下益城都郡美里町栗崎字上山291"/>
    <s v="一括"/>
    <m/>
    <n v="0"/>
    <d v="1998-09-07T00:00:00"/>
    <n v="1998"/>
    <d v="1998-09-07T00:00:00"/>
    <n v="7613"/>
    <s v="再調達原価"/>
    <s v="土地台帳_x000a_（平成25年3月22日時点評価）"/>
    <n v="1"/>
    <d v="2017-11-01T00:00:00"/>
    <x v="197"/>
    <s v="譲渡"/>
    <n v="0"/>
    <m/>
    <m/>
    <m/>
    <m/>
    <m/>
    <m/>
    <n v="7613"/>
    <m/>
    <m/>
    <n v="7613"/>
    <m/>
    <m/>
    <n v="0"/>
    <m/>
    <x v="3"/>
    <s v="OK"/>
    <s v="OK"/>
    <s v="一般会計"/>
    <m/>
    <m/>
    <n v="1"/>
    <n v="307"/>
    <s v="㎡"/>
    <m/>
    <s v="山林"/>
    <x v="1"/>
    <n v="0"/>
    <s v="行政財産"/>
    <n v="51086"/>
    <s v="宇城クリーンセンター　H29.11.1 栗崎区へ無償譲渡"/>
  </r>
  <r>
    <n v="90000528"/>
    <m/>
    <s v="下益城郡美里町栗崎1-2"/>
    <m/>
    <s v="環境衛生課"/>
    <x v="3"/>
    <x v="0"/>
    <x v="3"/>
    <s v="下益城都郡美里町栗崎字上山292"/>
    <s v="一括"/>
    <m/>
    <n v="0"/>
    <d v="1998-09-07T00:00:00"/>
    <n v="1998"/>
    <d v="1998-09-07T00:00:00"/>
    <n v="10068"/>
    <s v="再調達原価"/>
    <s v="土地台帳_x000a_（平成25年3月22日時点評価）"/>
    <n v="1"/>
    <d v="2017-11-01T00:00:00"/>
    <x v="198"/>
    <s v="譲渡"/>
    <n v="0"/>
    <m/>
    <m/>
    <m/>
    <m/>
    <m/>
    <m/>
    <n v="10068"/>
    <m/>
    <m/>
    <n v="10068"/>
    <m/>
    <m/>
    <n v="0"/>
    <m/>
    <x v="3"/>
    <s v="OK"/>
    <s v="OK"/>
    <s v="一般会計"/>
    <m/>
    <m/>
    <n v="1"/>
    <n v="406"/>
    <s v="㎡"/>
    <m/>
    <s v="山林"/>
    <x v="1"/>
    <n v="0"/>
    <s v="行政財産"/>
    <n v="51087"/>
    <s v="宇城クリーンセンター　H29.11.1 栗崎区へ無償譲渡"/>
  </r>
  <r>
    <n v="90000529"/>
    <m/>
    <s v="下益城郡美里町栗崎1-2"/>
    <m/>
    <s v="環境衛生課"/>
    <x v="3"/>
    <x v="0"/>
    <x v="3"/>
    <s v="栗崎最終処分場　造成"/>
    <s v="一括"/>
    <m/>
    <n v="0"/>
    <d v="2015-03-26T00:00:00"/>
    <n v="2014"/>
    <d v="2015-03-26T00:00:00"/>
    <n v="29786999"/>
    <s v="取得原価"/>
    <s v="工事設計書"/>
    <n v="1"/>
    <d v="2017-11-01T00:00:00"/>
    <x v="199"/>
    <s v="譲渡"/>
    <n v="0"/>
    <m/>
    <m/>
    <m/>
    <m/>
    <m/>
    <m/>
    <n v="29786999"/>
    <m/>
    <m/>
    <n v="29786999"/>
    <m/>
    <m/>
    <n v="0"/>
    <m/>
    <x v="3"/>
    <s v="OK"/>
    <s v="OK"/>
    <s v="一般会計"/>
    <m/>
    <m/>
    <n v="1"/>
    <n v="1"/>
    <s v="式"/>
    <m/>
    <m/>
    <x v="1"/>
    <n v="0"/>
    <s v="行政財産"/>
    <m/>
    <s v="宇城クリーンセンター　H29.11.1 栗崎区へ無償譲渡"/>
  </r>
  <r>
    <n v="23"/>
    <n v="1"/>
    <s v="宇城市松橋町萩尾1775-3"/>
    <m/>
    <s v="環境衛生課"/>
    <x v="3"/>
    <x v="0"/>
    <x v="6"/>
    <s v="施設整備基本計画策定業務委託料"/>
    <s v="一括"/>
    <m/>
    <n v="0"/>
    <d v="2018-03-31T00:00:00"/>
    <n v="2017"/>
    <d v="2018-03-31T00:00:00"/>
    <n v="14580000"/>
    <s v="取得原価"/>
    <s v="契約書等"/>
    <n v="1"/>
    <d v="2018-03-31T00:00:00"/>
    <x v="5"/>
    <s v="有償取得額"/>
    <n v="14580000"/>
    <n v="14580000"/>
    <m/>
    <m/>
    <m/>
    <m/>
    <m/>
    <n v="0"/>
    <m/>
    <m/>
    <m/>
    <m/>
    <m/>
    <n v="0"/>
    <m/>
    <x v="154"/>
    <s v="OK"/>
    <s v="新規"/>
    <s v="一般会計"/>
    <s v="30-04031101"/>
    <m/>
    <m/>
    <n v="1"/>
    <s v="式"/>
    <m/>
    <m/>
    <x v="1"/>
    <n v="0"/>
    <s v="行政財産"/>
    <m/>
    <s v="宇城クリーンセンター"/>
  </r>
  <r>
    <n v="23"/>
    <n v="2"/>
    <s v="宇城市松橋町萩尾1775-3"/>
    <m/>
    <s v="環境衛生課"/>
    <x v="3"/>
    <x v="0"/>
    <x v="6"/>
    <s v="エネルギー回収型廃棄物処理施設地質調査業務委託料"/>
    <s v="一括"/>
    <m/>
    <n v="0"/>
    <d v="2018-03-31T00:00:00"/>
    <n v="2017"/>
    <d v="2018-03-31T00:00:00"/>
    <n v="7200900"/>
    <s v="取得原価"/>
    <s v="契約書等"/>
    <n v="1"/>
    <d v="2018-03-31T00:00:00"/>
    <x v="5"/>
    <s v="有償取得額"/>
    <n v="7200900"/>
    <n v="7200900"/>
    <m/>
    <m/>
    <m/>
    <m/>
    <m/>
    <n v="0"/>
    <m/>
    <m/>
    <m/>
    <m/>
    <m/>
    <n v="0"/>
    <m/>
    <x v="155"/>
    <s v="OK"/>
    <s v="新規"/>
    <s v="一般会計"/>
    <s v="30-04031101"/>
    <m/>
    <m/>
    <n v="1"/>
    <s v="式"/>
    <m/>
    <m/>
    <x v="1"/>
    <n v="0"/>
    <s v="行政財産"/>
    <m/>
    <s v="宇城クリーンセンター"/>
  </r>
  <r>
    <n v="23"/>
    <n v="3"/>
    <s v="宇城市松橋町萩尾1775-3"/>
    <m/>
    <s v="環境衛生課"/>
    <x v="3"/>
    <x v="0"/>
    <x v="6"/>
    <s v="エネルギー回収型廃棄物処理施設測量業務委託"/>
    <s v="一括"/>
    <m/>
    <n v="0"/>
    <d v="2018-03-31T00:00:00"/>
    <n v="2017"/>
    <d v="2018-03-31T00:00:00"/>
    <n v="1620000"/>
    <s v="取得原価"/>
    <s v="契約書等"/>
    <n v="1"/>
    <d v="2018-03-31T00:00:00"/>
    <x v="5"/>
    <s v="有償取得額"/>
    <n v="1620000"/>
    <n v="1620000"/>
    <m/>
    <m/>
    <m/>
    <m/>
    <m/>
    <n v="0"/>
    <m/>
    <m/>
    <m/>
    <m/>
    <m/>
    <n v="0"/>
    <m/>
    <x v="156"/>
    <s v="OK"/>
    <s v="新規"/>
    <s v="一般会計"/>
    <s v="30-04031101"/>
    <m/>
    <m/>
    <n v="1"/>
    <s v="式"/>
    <m/>
    <m/>
    <x v="1"/>
    <n v="0"/>
    <s v="行政財産"/>
    <m/>
    <s v="宇城クリーンセンター"/>
  </r>
  <r>
    <n v="90000530"/>
    <m/>
    <s v="宇土市松山町3386"/>
    <m/>
    <s v="環境衛生課"/>
    <x v="4"/>
    <x v="0"/>
    <x v="0"/>
    <s v="宇土清掃センター 工場棟"/>
    <s v="一括"/>
    <s v="スチール鉄筋コンクリート造"/>
    <n v="38"/>
    <d v="1998-03-20T00:00:00"/>
    <n v="1997"/>
    <d v="1998-03-20T00:00:00"/>
    <n v="516545037"/>
    <s v="取得原価"/>
    <s v="工事設計書"/>
    <n v="1"/>
    <m/>
    <x v="200"/>
    <m/>
    <n v="0"/>
    <m/>
    <m/>
    <m/>
    <m/>
    <m/>
    <m/>
    <n v="13946715"/>
    <m/>
    <m/>
    <m/>
    <m/>
    <m/>
    <n v="13946715"/>
    <m/>
    <x v="157"/>
    <s v="OK"/>
    <s v="OK"/>
    <s v="一般会計"/>
    <m/>
    <m/>
    <m/>
    <n v="4093.34"/>
    <s v="㎡"/>
    <n v="5"/>
    <m/>
    <x v="1"/>
    <n v="278934300"/>
    <s v="行政財産"/>
    <m/>
    <s v="スチール鉄筋コンクリート造"/>
  </r>
  <r>
    <n v="90000531"/>
    <m/>
    <s v="宇土市松山町3386"/>
    <m/>
    <s v="環境衛生課"/>
    <x v="4"/>
    <x v="0"/>
    <x v="0"/>
    <s v="宇土清掃センター 車庫棟"/>
    <s v="一括"/>
    <s v="プレハブ"/>
    <n v="31"/>
    <d v="1998-03-20T00:00:00"/>
    <n v="1997"/>
    <d v="1998-03-20T00:00:00"/>
    <n v="12703504"/>
    <s v="取得原価"/>
    <s v="工事設計書"/>
    <n v="1"/>
    <m/>
    <x v="201"/>
    <m/>
    <n v="0"/>
    <m/>
    <m/>
    <m/>
    <m/>
    <m/>
    <m/>
    <n v="419215"/>
    <m/>
    <m/>
    <m/>
    <m/>
    <m/>
    <n v="419215"/>
    <m/>
    <x v="158"/>
    <s v="OK"/>
    <s v="OK"/>
    <s v="一般会計"/>
    <m/>
    <m/>
    <m/>
    <n v="120"/>
    <s v="㎡"/>
    <n v="1"/>
    <m/>
    <x v="1"/>
    <n v="8384300"/>
    <s v="行政財産"/>
    <m/>
    <s v="プレハブ"/>
  </r>
  <r>
    <n v="90000532"/>
    <m/>
    <s v="宇土市松山町3386"/>
    <m/>
    <s v="環境衛生課"/>
    <x v="4"/>
    <x v="0"/>
    <x v="0"/>
    <s v="松山最終処分場 バルブ室"/>
    <s v="一括"/>
    <s v="コンクリート造"/>
    <n v="34"/>
    <d v="1995-02-01T00:00:00"/>
    <n v="1994"/>
    <d v="1995-02-01T00:00:00"/>
    <n v="3784334"/>
    <s v="取得原価"/>
    <s v="工事設計書"/>
    <n v="1"/>
    <m/>
    <x v="202"/>
    <m/>
    <n v="0"/>
    <m/>
    <m/>
    <m/>
    <m/>
    <m/>
    <m/>
    <n v="113530"/>
    <m/>
    <m/>
    <m/>
    <m/>
    <m/>
    <n v="113530"/>
    <m/>
    <x v="159"/>
    <s v="OK"/>
    <s v="OK"/>
    <s v="一般会計"/>
    <m/>
    <m/>
    <m/>
    <n v="6"/>
    <s v="㎡"/>
    <s v="地下1"/>
    <m/>
    <x v="1"/>
    <n v="2611190"/>
    <s v="行政財産"/>
    <m/>
    <s v="コンクリート造"/>
  </r>
  <r>
    <n v="90000533"/>
    <m/>
    <s v="宇土市松山町3386"/>
    <m/>
    <s v="環境衛生課"/>
    <x v="4"/>
    <x v="0"/>
    <x v="0"/>
    <s v="松山最終処分場 ポンプ室"/>
    <s v="一括"/>
    <s v="コンクリート造"/>
    <n v="34"/>
    <d v="1995-02-01T00:00:00"/>
    <n v="1994"/>
    <d v="1995-02-01T00:00:00"/>
    <n v="3453344"/>
    <s v="取得原価"/>
    <s v="工事設計書"/>
    <n v="1"/>
    <m/>
    <x v="203"/>
    <m/>
    <n v="0"/>
    <m/>
    <m/>
    <m/>
    <m/>
    <m/>
    <m/>
    <n v="103600"/>
    <m/>
    <m/>
    <m/>
    <m/>
    <m/>
    <n v="103600"/>
    <m/>
    <x v="160"/>
    <s v="OK"/>
    <s v="OK"/>
    <s v="一般会計"/>
    <m/>
    <m/>
    <m/>
    <n v="8.8000000000000007"/>
    <s v="㎡"/>
    <n v="1"/>
    <m/>
    <x v="1"/>
    <n v="2382800"/>
    <s v="行政財産"/>
    <m/>
    <s v="コンクリート造"/>
  </r>
  <r>
    <n v="90000534"/>
    <m/>
    <s v="宇土市松山町3386"/>
    <m/>
    <s v="環境衛生課"/>
    <x v="4"/>
    <x v="0"/>
    <x v="0"/>
    <s v="宇土清掃センター 工場棟　電気設備"/>
    <s v="一括"/>
    <m/>
    <n v="15"/>
    <d v="1998-03-20T00:00:00"/>
    <n v="1997"/>
    <d v="1998-03-20T00:00:00"/>
    <n v="11993831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9938313"/>
    <s v="行政財産"/>
    <m/>
    <m/>
  </r>
  <r>
    <n v="90000535"/>
    <m/>
    <s v="宇土市松山町3386"/>
    <m/>
    <s v="環境衛生課"/>
    <x v="4"/>
    <x v="0"/>
    <x v="0"/>
    <s v="宇土清掃センター 車庫棟　電気設備"/>
    <s v="一括"/>
    <m/>
    <n v="15"/>
    <d v="1998-03-20T00:00:00"/>
    <n v="1997"/>
    <d v="1998-03-20T00:00:00"/>
    <n v="120298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02983"/>
    <s v="行政財産"/>
    <m/>
    <m/>
  </r>
  <r>
    <n v="90000536"/>
    <m/>
    <s v="宇土市松山町3386"/>
    <m/>
    <s v="環境衛生課"/>
    <x v="4"/>
    <x v="0"/>
    <x v="0"/>
    <s v="宇土清掃センター 工場棟　機械装置"/>
    <s v="一括"/>
    <m/>
    <n v="15"/>
    <d v="1998-03-20T00:00:00"/>
    <n v="1997"/>
    <d v="1998-03-20T00:00:00"/>
    <n v="1290755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29075579"/>
    <s v="行政財産"/>
    <m/>
    <m/>
  </r>
  <r>
    <n v="90000537"/>
    <m/>
    <s v="宇土市松山町3386"/>
    <m/>
    <s v="環境衛生課"/>
    <x v="4"/>
    <x v="0"/>
    <x v="0"/>
    <s v="宇土清掃センター 配管"/>
    <s v="一括"/>
    <m/>
    <n v="15"/>
    <d v="1998-03-20T00:00:00"/>
    <n v="1997"/>
    <d v="1998-03-20T00:00:00"/>
    <n v="2449856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4498559"/>
    <s v="行政財産"/>
    <m/>
    <m/>
  </r>
  <r>
    <n v="90000538"/>
    <m/>
    <s v="宇土市松山町3386"/>
    <m/>
    <s v="環境衛生課"/>
    <x v="4"/>
    <x v="0"/>
    <x v="0"/>
    <s v="宇土清掃センター その他の電気設備"/>
    <s v="一括"/>
    <m/>
    <n v="15"/>
    <d v="1998-03-20T00:00:00"/>
    <n v="1997"/>
    <d v="1998-03-20T00:00:00"/>
    <n v="93611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9361152"/>
    <s v="行政財産"/>
    <m/>
    <s v="汚泥供給設備制御盤・薬剤散布装置制御盤・バンカ制御盤・ホイスト制御盤・スートブロワ制御盤・汚水ろ液噴霧ポンプ操作盤・温水循環系操作盤他"/>
  </r>
  <r>
    <n v="90000539"/>
    <m/>
    <s v="宇土市松山町3386"/>
    <m/>
    <s v="環境衛生課"/>
    <x v="4"/>
    <x v="0"/>
    <x v="0"/>
    <s v="宇土清掃センター 受変電設備(電気設備)"/>
    <s v="一括"/>
    <m/>
    <n v="15"/>
    <d v="1998-03-20T00:00:00"/>
    <n v="1997"/>
    <d v="1998-03-20T00:00:00"/>
    <n v="760751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6075118"/>
    <s v="行政財産"/>
    <m/>
    <m/>
  </r>
  <r>
    <n v="90000540"/>
    <m/>
    <s v="宇土市松山町3386"/>
    <m/>
    <s v="環境衛生課"/>
    <x v="4"/>
    <x v="0"/>
    <x v="0"/>
    <s v="宇土清掃センター 440Vロードセンター(電気設備)"/>
    <s v="一括"/>
    <m/>
    <n v="15"/>
    <d v="1998-03-20T00:00:00"/>
    <n v="1997"/>
    <d v="1998-03-20T00:00:00"/>
    <n v="94944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9494451"/>
    <s v="行政財産"/>
    <m/>
    <m/>
  </r>
  <r>
    <n v="90000541"/>
    <m/>
    <s v="宇土市松山町3386"/>
    <m/>
    <s v="環境衛生課"/>
    <x v="4"/>
    <x v="0"/>
    <x v="0"/>
    <s v="宇土清掃センター 220Vロードセンター(電気設備)"/>
    <s v="一括"/>
    <m/>
    <n v="15"/>
    <d v="1998-03-20T00:00:00"/>
    <n v="1997"/>
    <d v="1998-03-20T00:00:00"/>
    <n v="716128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161279"/>
    <s v="行政財産"/>
    <m/>
    <m/>
  </r>
  <r>
    <n v="90000542"/>
    <m/>
    <s v="宇土市松山町3386"/>
    <m/>
    <s v="環境衛生課"/>
    <x v="4"/>
    <x v="0"/>
    <x v="0"/>
    <s v="宇土清掃センター 風道及び煙道(通風設備)"/>
    <s v="一括"/>
    <m/>
    <n v="15"/>
    <d v="1998-03-20T00:00:00"/>
    <n v="1997"/>
    <d v="1998-03-20T00:00:00"/>
    <n v="3903980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039799"/>
    <s v="行政財産"/>
    <m/>
    <m/>
  </r>
  <r>
    <n v="90000543"/>
    <m/>
    <s v="宇土市松山町3386"/>
    <m/>
    <s v="環境衛生課"/>
    <x v="4"/>
    <x v="0"/>
    <x v="1"/>
    <s v="宇土清掃センター トラックスケールピット(受入供給設備)"/>
    <s v="一括"/>
    <m/>
    <n v="17"/>
    <d v="1998-03-20T00:00:00"/>
    <n v="1997"/>
    <d v="1998-03-20T00:00:00"/>
    <n v="70797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07974"/>
    <s v="行政財産"/>
    <m/>
    <m/>
  </r>
  <r>
    <n v="90000544"/>
    <m/>
    <s v="宇土市松山町3386"/>
    <m/>
    <s v="環境衛生課"/>
    <x v="4"/>
    <x v="0"/>
    <x v="1"/>
    <s v="宇土清掃センター ごみピット(受入供給設備)"/>
    <s v="一括"/>
    <m/>
    <n v="17"/>
    <d v="1998-03-20T00:00:00"/>
    <n v="1997"/>
    <d v="1998-03-20T00:00:00"/>
    <n v="166523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6652352"/>
    <s v="行政財産"/>
    <m/>
    <m/>
  </r>
  <r>
    <n v="90000545"/>
    <m/>
    <s v="宇土市松山町3386"/>
    <m/>
    <s v="環境衛生課"/>
    <x v="4"/>
    <x v="0"/>
    <x v="1"/>
    <s v="宇土清掃センター ごみ計量機(受入供給設備)"/>
    <s v="一括"/>
    <m/>
    <n v="17"/>
    <d v="1998-03-20T00:00:00"/>
    <n v="1997"/>
    <d v="1998-03-20T00:00:00"/>
    <n v="190316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031658"/>
    <s v="行政財産"/>
    <m/>
    <m/>
  </r>
  <r>
    <n v="90000546"/>
    <m/>
    <s v="宇土市松山町3386"/>
    <m/>
    <s v="環境衛生課"/>
    <x v="4"/>
    <x v="0"/>
    <x v="1"/>
    <s v="宇土清掃センター ダンピングボックス(受入供給設備)"/>
    <s v="一括"/>
    <m/>
    <n v="17"/>
    <d v="1998-03-20T00:00:00"/>
    <n v="1997"/>
    <d v="1998-03-20T00:00:00"/>
    <n v="70033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003314"/>
    <s v="行政財産"/>
    <m/>
    <m/>
  </r>
  <r>
    <n v="90000547"/>
    <m/>
    <s v="宇土市松山町3386"/>
    <m/>
    <s v="環境衛生課"/>
    <x v="4"/>
    <x v="0"/>
    <x v="1"/>
    <s v="宇土清掃センター 煙突(通風設備)"/>
    <s v="一括"/>
    <s v="鉄筋コンクリート造"/>
    <n v="35"/>
    <d v="1998-03-20T00:00:00"/>
    <n v="1997"/>
    <d v="1998-03-20T00:00:00"/>
    <n v="149475916"/>
    <s v="取得原価"/>
    <s v="工事設計書"/>
    <n v="1"/>
    <m/>
    <x v="204"/>
    <m/>
    <n v="0"/>
    <m/>
    <m/>
    <m/>
    <m/>
    <m/>
    <m/>
    <n v="4334801"/>
    <m/>
    <m/>
    <m/>
    <m/>
    <m/>
    <n v="4334801"/>
    <m/>
    <x v="161"/>
    <s v="OK"/>
    <s v="OK"/>
    <s v="一般会計"/>
    <m/>
    <m/>
    <m/>
    <n v="1"/>
    <s v="箇所"/>
    <m/>
    <m/>
    <x v="1"/>
    <n v="86696020"/>
    <s v="行政財産"/>
    <m/>
    <m/>
  </r>
  <r>
    <n v="90000548"/>
    <m/>
    <s v="宇土市松山町3386"/>
    <m/>
    <s v="環境衛生課"/>
    <x v="4"/>
    <x v="0"/>
    <x v="1"/>
    <s v="宇土清掃センター 流動媒体貯留槽（20㎥）(灰出し設備)　No.1"/>
    <s v="一括"/>
    <s v="鋼鉄製"/>
    <n v="15"/>
    <d v="1998-03-20T00:00:00"/>
    <n v="1997"/>
    <d v="1998-03-20T00:00:00"/>
    <n v="614016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40161"/>
    <s v="行政財産"/>
    <m/>
    <m/>
  </r>
  <r>
    <n v="90000549"/>
    <m/>
    <s v="宇土市松山町3386"/>
    <m/>
    <s v="環境衛生課"/>
    <x v="4"/>
    <x v="0"/>
    <x v="1"/>
    <s v="宇土清掃センター 流動媒体貯留槽（20㎥）(灰出し設備)　No.2"/>
    <s v="一括"/>
    <s v="鋼鉄製"/>
    <n v="15"/>
    <d v="1998-03-20T00:00:00"/>
    <n v="1997"/>
    <d v="1998-03-20T00:00:00"/>
    <n v="614016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40161"/>
    <s v="行政財産"/>
    <m/>
    <m/>
  </r>
  <r>
    <n v="90000550"/>
    <m/>
    <s v="宇土市松山町3386"/>
    <m/>
    <s v="環境衛生課"/>
    <x v="4"/>
    <x v="0"/>
    <x v="1"/>
    <s v="宇土清掃センター 流動媒体予備貯留槽（4㎥）(灰出し設備)　No.1"/>
    <s v="一括"/>
    <s v="鋼鉄製"/>
    <n v="15"/>
    <d v="1998-03-20T00:00:00"/>
    <n v="1997"/>
    <d v="1998-03-20T00:00:00"/>
    <n v="157626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76267"/>
    <s v="行政財産"/>
    <m/>
    <m/>
  </r>
  <r>
    <n v="90000551"/>
    <m/>
    <s v="宇土市松山町3386"/>
    <m/>
    <s v="環境衛生課"/>
    <x v="4"/>
    <x v="0"/>
    <x v="1"/>
    <s v="宇土清掃センター 流動媒体予備貯留槽（4㎥）(灰出し設備)　No.2"/>
    <s v="一括"/>
    <s v="鋼鉄製"/>
    <n v="15"/>
    <d v="1998-03-20T00:00:00"/>
    <n v="1997"/>
    <d v="1998-03-20T00:00:00"/>
    <n v="157626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76266"/>
    <s v="行政財産"/>
    <m/>
    <m/>
  </r>
  <r>
    <n v="90000552"/>
    <m/>
    <s v="宇土市松山町3386"/>
    <m/>
    <s v="環境衛生課"/>
    <x v="4"/>
    <x v="0"/>
    <x v="1"/>
    <s v="宇土清掃センター 流動媒体供給槽(灰出し設備)　No.1"/>
    <s v="一括"/>
    <s v="鋼鉄製"/>
    <n v="15"/>
    <d v="1998-03-20T00:00:00"/>
    <n v="1997"/>
    <d v="1998-03-20T00:00:00"/>
    <n v="12532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3258"/>
    <s v="行政財産"/>
    <m/>
    <m/>
  </r>
  <r>
    <n v="90000553"/>
    <m/>
    <s v="宇土市松山町3386"/>
    <m/>
    <s v="環境衛生課"/>
    <x v="4"/>
    <x v="0"/>
    <x v="1"/>
    <s v="宇土清掃センター 流動媒体供給槽(灰出し設備)　No.2"/>
    <s v="一括"/>
    <s v="鋼鉄製"/>
    <n v="15"/>
    <d v="1998-03-20T00:00:00"/>
    <n v="1997"/>
    <d v="1998-03-20T00:00:00"/>
    <n v="125325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53257"/>
    <s v="行政財産"/>
    <m/>
    <m/>
  </r>
  <r>
    <n v="90000554"/>
    <m/>
    <s v="宇土市松山町3386"/>
    <m/>
    <s v="環境衛生課"/>
    <x v="4"/>
    <x v="0"/>
    <x v="1"/>
    <s v="宇土清掃センター ダスト貯留槽(灰出し設備)"/>
    <s v="一括"/>
    <s v="鋼鉄製"/>
    <n v="15"/>
    <d v="1998-03-20T00:00:00"/>
    <n v="1997"/>
    <d v="1998-03-20T00:00:00"/>
    <n v="1141313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413130"/>
    <s v="行政財産"/>
    <m/>
    <m/>
  </r>
  <r>
    <n v="90000555"/>
    <m/>
    <s v="宇土市松山町3386"/>
    <m/>
    <s v="環境衛生課"/>
    <x v="4"/>
    <x v="0"/>
    <x v="1"/>
    <s v="宇土清掃センター 薬剤貯留槽(灰出し設備)"/>
    <s v="一括"/>
    <s v="鋼鉄製"/>
    <n v="15"/>
    <d v="1998-03-20T00:00:00"/>
    <n v="1997"/>
    <d v="1998-03-20T00:00:00"/>
    <n v="736367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363678"/>
    <s v="行政財産"/>
    <m/>
    <m/>
  </r>
  <r>
    <n v="90000556"/>
    <m/>
    <s v="宇土市松山町3386"/>
    <m/>
    <s v="環境衛生課"/>
    <x v="4"/>
    <x v="0"/>
    <x v="1"/>
    <s v="宇土清掃センター 加湿水タンク(灰出し設備)"/>
    <s v="一括"/>
    <m/>
    <n v="17"/>
    <d v="1998-03-20T00:00:00"/>
    <n v="1997"/>
    <d v="1998-03-20T00:00:00"/>
    <n v="26390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39005"/>
    <s v="行政財産"/>
    <m/>
    <m/>
  </r>
  <r>
    <n v="90000557"/>
    <m/>
    <s v="宇土市松山町3386"/>
    <m/>
    <s v="環境衛生課"/>
    <x v="4"/>
    <x v="0"/>
    <x v="1"/>
    <s v="宇土清掃センター 噴射水槽及びプラント受水槽(給水設備)"/>
    <s v="一括"/>
    <s v="鋼鉄製"/>
    <n v="15"/>
    <d v="1998-03-20T00:00:00"/>
    <n v="1997"/>
    <d v="1998-03-20T00:00:00"/>
    <n v="75018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7501894"/>
    <s v="行政財産"/>
    <m/>
    <s v="プラント用水揚水ポンプを含む"/>
  </r>
  <r>
    <n v="90000558"/>
    <m/>
    <s v="宇土市松山町3386"/>
    <m/>
    <s v="環境衛生課"/>
    <x v="4"/>
    <x v="0"/>
    <x v="1"/>
    <s v="宇土清掃センター ピット排水貯留槽(排水処理設備)"/>
    <s v="一括"/>
    <s v="鋼鉄製"/>
    <n v="15"/>
    <d v="1998-03-20T00:00:00"/>
    <n v="1997"/>
    <d v="1998-03-20T00:00:00"/>
    <n v="139594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95947"/>
    <s v="行政財産"/>
    <m/>
    <m/>
  </r>
  <r>
    <n v="90000559"/>
    <m/>
    <s v="宇土市松山町3386"/>
    <m/>
    <s v="環境衛生課"/>
    <x v="4"/>
    <x v="0"/>
    <x v="1"/>
    <s v="宇土清掃センター ろ液貯留槽(排水処理設備)"/>
    <s v="一括"/>
    <s v="鋼鉄製"/>
    <n v="15"/>
    <d v="1998-03-20T00:00:00"/>
    <n v="1997"/>
    <d v="1998-03-20T00:00:00"/>
    <n v="155017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550175"/>
    <s v="行政財産"/>
    <m/>
    <m/>
  </r>
  <r>
    <n v="90000560"/>
    <m/>
    <s v="宇土市松山町3386"/>
    <m/>
    <s v="環境衛生課"/>
    <x v="4"/>
    <x v="0"/>
    <x v="1"/>
    <s v="宇土清掃センター 手動洗車場"/>
    <s v="一括"/>
    <s v="コンクリート舗装"/>
    <n v="15"/>
    <d v="1998-03-20T00:00:00"/>
    <n v="1997"/>
    <d v="1998-03-20T00:00:00"/>
    <n v="289706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897061"/>
    <s v="行政財産"/>
    <m/>
    <s v="コンクリート舗装"/>
  </r>
  <r>
    <n v="90000561"/>
    <m/>
    <s v="宇土市松山町3386"/>
    <m/>
    <s v="環境衛生課"/>
    <x v="4"/>
    <x v="0"/>
    <x v="1"/>
    <s v="宇土清掃センター スクリーン(排水処理設備)"/>
    <s v="一括"/>
    <m/>
    <n v="17"/>
    <d v="1998-03-20T00:00:00"/>
    <n v="1997"/>
    <d v="1998-03-20T00:00:00"/>
    <n v="304612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46128"/>
    <s v="行政財産"/>
    <m/>
    <m/>
  </r>
  <r>
    <n v="90000562"/>
    <m/>
    <s v="宇土市松山町3386"/>
    <m/>
    <s v="環境衛生課"/>
    <x v="4"/>
    <x v="0"/>
    <x v="1"/>
    <s v="宇土清掃センター 凝集沈殿槽(排水処理設備)"/>
    <s v="一括"/>
    <s v="鋼鉄製"/>
    <n v="15"/>
    <d v="1998-03-20T00:00:00"/>
    <n v="1997"/>
    <d v="1998-03-20T00:00:00"/>
    <n v="461306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13059"/>
    <s v="行政財産"/>
    <m/>
    <m/>
  </r>
  <r>
    <n v="90000563"/>
    <m/>
    <s v="宇土市松山町3386"/>
    <m/>
    <s v="環境衛生課"/>
    <x v="4"/>
    <x v="0"/>
    <x v="1"/>
    <s v="宇土清掃センター ｐH調整剤槽(排水処理設備)"/>
    <s v="一括"/>
    <s v="鋼鉄製"/>
    <n v="15"/>
    <d v="1998-03-20T00:00:00"/>
    <n v="1997"/>
    <d v="1998-03-20T00:00:00"/>
    <n v="51167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11676"/>
    <s v="行政財産"/>
    <m/>
    <m/>
  </r>
  <r>
    <n v="90000564"/>
    <m/>
    <s v="宇土市松山町3386"/>
    <m/>
    <s v="環境衛生課"/>
    <x v="4"/>
    <x v="0"/>
    <x v="1"/>
    <s v="宇土清掃センター 油水分離槽"/>
    <s v="一括"/>
    <s v="鋼鉄製"/>
    <n v="15"/>
    <d v="1998-03-20T00:00:00"/>
    <n v="1997"/>
    <d v="1998-03-20T00:00:00"/>
    <n v="13894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89423"/>
    <s v="行政財産"/>
    <m/>
    <m/>
  </r>
  <r>
    <n v="90000565"/>
    <m/>
    <s v="宇土市松山町3386"/>
    <m/>
    <s v="環境衛生課"/>
    <x v="4"/>
    <x v="0"/>
    <x v="1"/>
    <s v="宇土清掃センター 外構　電気設備"/>
    <s v="一括"/>
    <m/>
    <n v="17"/>
    <d v="1998-03-20T00:00:00"/>
    <n v="1997"/>
    <d v="1998-03-20T00:00:00"/>
    <n v="1164774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1647741"/>
    <s v="行政財産"/>
    <m/>
    <s v="電話線等"/>
  </r>
  <r>
    <n v="90000566"/>
    <m/>
    <s v="宇土市松山町3386"/>
    <m/>
    <s v="環境衛生課"/>
    <x v="4"/>
    <x v="0"/>
    <x v="1"/>
    <s v="宇土清掃センター 調整池"/>
    <s v="一括"/>
    <s v="コンクリート造"/>
    <n v="40"/>
    <d v="1998-03-20T00:00:00"/>
    <n v="1997"/>
    <d v="1998-03-20T00:00:00"/>
    <n v="79870210"/>
    <s v="取得原価"/>
    <s v="工事設計書"/>
    <n v="1"/>
    <m/>
    <x v="205"/>
    <m/>
    <n v="0"/>
    <m/>
    <m/>
    <m/>
    <m/>
    <m/>
    <m/>
    <n v="1996755"/>
    <m/>
    <m/>
    <m/>
    <m/>
    <m/>
    <n v="1996755"/>
    <m/>
    <x v="162"/>
    <s v="OK"/>
    <s v="OK"/>
    <s v="一般会計"/>
    <m/>
    <m/>
    <m/>
    <n v="1"/>
    <s v="式"/>
    <m/>
    <m/>
    <x v="1"/>
    <n v="39935100"/>
    <s v="行政財産"/>
    <m/>
    <m/>
  </r>
  <r>
    <n v="90000567"/>
    <m/>
    <s v="宇土市松山町3386"/>
    <m/>
    <s v="環境衛生課"/>
    <x v="4"/>
    <x v="0"/>
    <x v="1"/>
    <s v="宇土清掃センター 搬入道路"/>
    <s v="一括"/>
    <s v="コンクリート舗装"/>
    <n v="15"/>
    <d v="1998-03-20T00:00:00"/>
    <n v="1997"/>
    <d v="1998-03-20T00:00:00"/>
    <n v="4248328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792"/>
    <s v="㎡"/>
    <m/>
    <m/>
    <x v="1"/>
    <n v="42483284"/>
    <s v="行政財産"/>
    <m/>
    <s v="コンクリート舗装"/>
  </r>
  <r>
    <n v="90000568"/>
    <m/>
    <s v="宇土市松山町3386"/>
    <m/>
    <s v="環境衛生課"/>
    <x v="4"/>
    <x v="0"/>
    <x v="1"/>
    <s v="宇土清掃センター 構内道路"/>
    <s v="一括"/>
    <s v="アスファルト舗装"/>
    <n v="10"/>
    <d v="1998-03-20T00:00:00"/>
    <n v="1997"/>
    <d v="1998-03-20T00:00:00"/>
    <n v="180326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329"/>
    <s v="㎡"/>
    <m/>
    <m/>
    <x v="1"/>
    <n v="18032694"/>
    <s v="行政財産"/>
    <m/>
    <s v="アスファルト舗装"/>
  </r>
  <r>
    <n v="90000569"/>
    <m/>
    <s v="宇土市松山町3386"/>
    <m/>
    <s v="環境衛生課"/>
    <x v="4"/>
    <x v="0"/>
    <x v="1"/>
    <s v="宇土清掃センター 駐車場"/>
    <s v="一括"/>
    <s v="アスファルト舗装"/>
    <n v="10"/>
    <d v="1998-03-20T00:00:00"/>
    <n v="1997"/>
    <d v="1998-03-20T00:00:00"/>
    <n v="92448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73"/>
    <s v="㎡"/>
    <m/>
    <m/>
    <x v="1"/>
    <n v="924481"/>
    <s v="行政財産"/>
    <m/>
    <s v="アスファルト舗装"/>
  </r>
  <r>
    <n v="90000570"/>
    <m/>
    <s v="宇土市松山町3386"/>
    <m/>
    <s v="環境衛生課"/>
    <x v="4"/>
    <x v="0"/>
    <x v="1"/>
    <s v="宇土清掃センター 場内排水設備"/>
    <s v="一括"/>
    <m/>
    <n v="40"/>
    <d v="1998-03-20T00:00:00"/>
    <n v="1997"/>
    <d v="1998-03-20T00:00:00"/>
    <n v="24622107"/>
    <s v="取得原価"/>
    <s v="工事設計書"/>
    <n v="1"/>
    <m/>
    <x v="206"/>
    <m/>
    <n v="0"/>
    <m/>
    <m/>
    <m/>
    <m/>
    <m/>
    <m/>
    <n v="615552"/>
    <m/>
    <m/>
    <m/>
    <m/>
    <m/>
    <n v="615552"/>
    <m/>
    <x v="163"/>
    <s v="OK"/>
    <s v="OK"/>
    <s v="一般会計"/>
    <m/>
    <m/>
    <m/>
    <n v="1"/>
    <s v="式"/>
    <m/>
    <m/>
    <x v="1"/>
    <n v="12311040"/>
    <s v="行政財産"/>
    <m/>
    <m/>
  </r>
  <r>
    <n v="90000571"/>
    <m/>
    <s v="宇土市松山町3386"/>
    <m/>
    <s v="環境衛生課"/>
    <x v="4"/>
    <x v="0"/>
    <x v="1"/>
    <s v="宇土清掃センター 植栽芝張"/>
    <s v="一括"/>
    <m/>
    <n v="40"/>
    <d v="1998-03-20T00:00:00"/>
    <n v="1997"/>
    <d v="1998-03-20T00:00:00"/>
    <n v="7247975"/>
    <s v="取得原価"/>
    <s v="工事設計書"/>
    <n v="1"/>
    <m/>
    <x v="207"/>
    <m/>
    <n v="0"/>
    <m/>
    <m/>
    <m/>
    <m/>
    <m/>
    <m/>
    <n v="181199"/>
    <m/>
    <m/>
    <m/>
    <m/>
    <m/>
    <n v="181199"/>
    <m/>
    <x v="164"/>
    <s v="OK"/>
    <s v="OK"/>
    <s v="一般会計"/>
    <m/>
    <m/>
    <m/>
    <n v="1"/>
    <s v="式"/>
    <m/>
    <m/>
    <x v="1"/>
    <n v="3623980"/>
    <s v="行政財産"/>
    <m/>
    <m/>
  </r>
  <r>
    <n v="90000572"/>
    <m/>
    <s v="宇土市松山町3386"/>
    <m/>
    <s v="環境衛生課"/>
    <x v="4"/>
    <x v="0"/>
    <x v="1"/>
    <s v="宇土清掃センター 門扉"/>
    <s v="一括"/>
    <m/>
    <n v="10"/>
    <d v="1998-03-20T00:00:00"/>
    <n v="1997"/>
    <d v="1998-03-20T00:00:00"/>
    <n v="10726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箇所"/>
    <m/>
    <m/>
    <x v="1"/>
    <n v="1072624"/>
    <s v="行政財産"/>
    <m/>
    <m/>
  </r>
  <r>
    <n v="90000573"/>
    <m/>
    <s v="宇土市松山町3386"/>
    <m/>
    <s v="環境衛生課"/>
    <x v="4"/>
    <x v="0"/>
    <x v="1"/>
    <s v="宇土清掃センター ネットフェンス"/>
    <s v="一括"/>
    <m/>
    <n v="10"/>
    <d v="1998-03-20T00:00:00"/>
    <n v="1997"/>
    <d v="1998-03-20T00:00:00"/>
    <n v="36098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53"/>
    <s v="m"/>
    <m/>
    <m/>
    <x v="1"/>
    <n v="3609850"/>
    <s v="行政財産"/>
    <m/>
    <s v="H=1500"/>
  </r>
  <r>
    <n v="90000574"/>
    <m/>
    <s v="宇土市松山町3386"/>
    <m/>
    <s v="環境衛生課"/>
    <x v="4"/>
    <x v="0"/>
    <x v="1"/>
    <s v="宇土清掃センター 外灯"/>
    <s v="一括"/>
    <m/>
    <n v="10"/>
    <d v="1998-03-20T00:00:00"/>
    <n v="1997"/>
    <d v="1998-03-20T00:00:00"/>
    <n v="658702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6587022"/>
    <s v="行政財産"/>
    <m/>
    <m/>
  </r>
  <r>
    <n v="90000575"/>
    <m/>
    <s v="宇土市松山町3386"/>
    <m/>
    <s v="環境衛生課"/>
    <x v="4"/>
    <x v="0"/>
    <x v="1"/>
    <s v="松山最終処分場 擁壁流出防止（外周法面）"/>
    <s v="一括"/>
    <m/>
    <n v="40"/>
    <d v="1995-02-01T00:00:00"/>
    <n v="1994"/>
    <d v="1995-02-01T00:00:00"/>
    <n v="118696677"/>
    <s v="取得原価"/>
    <s v="工事設計書"/>
    <n v="1"/>
    <m/>
    <x v="208"/>
    <m/>
    <n v="0"/>
    <m/>
    <m/>
    <m/>
    <m/>
    <m/>
    <m/>
    <n v="2967416"/>
    <m/>
    <m/>
    <m/>
    <m/>
    <m/>
    <n v="2967416"/>
    <m/>
    <x v="165"/>
    <s v="OK"/>
    <s v="OK"/>
    <s v="一般会計"/>
    <m/>
    <m/>
    <m/>
    <n v="1"/>
    <s v="式"/>
    <m/>
    <m/>
    <x v="1"/>
    <n v="68250568"/>
    <s v="行政財産"/>
    <m/>
    <m/>
  </r>
  <r>
    <n v="90000576"/>
    <m/>
    <s v="宇土市松山町3386"/>
    <m/>
    <s v="環境衛生課"/>
    <x v="4"/>
    <x v="0"/>
    <x v="1"/>
    <s v="松山最終処分場 遮水シート"/>
    <s v="一括"/>
    <s v="ゴム製"/>
    <n v="10"/>
    <d v="1995-02-01T00:00:00"/>
    <n v="1994"/>
    <d v="1995-02-01T00:00:00"/>
    <n v="9356768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719"/>
    <s v="㎡"/>
    <m/>
    <m/>
    <x v="1"/>
    <n v="93567682"/>
    <s v="行政財産"/>
    <m/>
    <m/>
  </r>
  <r>
    <n v="90000577"/>
    <m/>
    <s v="宇土市松山町3386"/>
    <m/>
    <s v="環境衛生課"/>
    <x v="4"/>
    <x v="0"/>
    <x v="1"/>
    <s v="松山最終処分場 管渠布設"/>
    <s v="一括"/>
    <m/>
    <n v="50"/>
    <d v="1995-02-01T00:00:00"/>
    <n v="1994"/>
    <d v="1995-02-01T00:00:00"/>
    <n v="6311954"/>
    <s v="取得原価"/>
    <s v="工事設計書"/>
    <n v="1"/>
    <m/>
    <x v="209"/>
    <m/>
    <n v="0"/>
    <m/>
    <m/>
    <m/>
    <m/>
    <m/>
    <m/>
    <n v="126239"/>
    <m/>
    <m/>
    <m/>
    <m/>
    <m/>
    <n v="126239"/>
    <m/>
    <x v="166"/>
    <s v="OK"/>
    <s v="OK"/>
    <s v="一般会計"/>
    <m/>
    <m/>
    <m/>
    <n v="1"/>
    <s v="式"/>
    <m/>
    <m/>
    <x v="1"/>
    <n v="2903497"/>
    <s v="行政財産"/>
    <m/>
    <s v="幹線/支線"/>
  </r>
  <r>
    <n v="90000578"/>
    <m/>
    <s v="宇土市松山町3386"/>
    <m/>
    <s v="環境衛生課"/>
    <x v="4"/>
    <x v="0"/>
    <x v="1"/>
    <s v="松山最終処分場 雨水集排水施設"/>
    <s v="一括"/>
    <m/>
    <n v="40"/>
    <d v="1995-02-01T00:00:00"/>
    <n v="1994"/>
    <d v="1995-02-01T00:00:00"/>
    <n v="17888930"/>
    <s v="取得原価"/>
    <s v="工事設計書"/>
    <n v="1"/>
    <m/>
    <x v="210"/>
    <m/>
    <n v="0"/>
    <m/>
    <m/>
    <m/>
    <m/>
    <m/>
    <m/>
    <n v="447223"/>
    <m/>
    <m/>
    <m/>
    <m/>
    <m/>
    <n v="447223"/>
    <m/>
    <x v="167"/>
    <s v="OK"/>
    <s v="OK"/>
    <s v="一般会計"/>
    <m/>
    <m/>
    <m/>
    <n v="1"/>
    <s v="式"/>
    <m/>
    <m/>
    <x v="1"/>
    <n v="10286129"/>
    <s v="行政財産"/>
    <m/>
    <s v="プレキャスト側溝他"/>
  </r>
  <r>
    <n v="90000579"/>
    <m/>
    <s v="宇土市松山町3386"/>
    <m/>
    <s v="環境衛生課"/>
    <x v="4"/>
    <x v="0"/>
    <x v="1"/>
    <s v="松山最終処分場 地下水集水施設"/>
    <s v="一括"/>
    <m/>
    <n v="40"/>
    <d v="1995-02-01T00:00:00"/>
    <n v="1994"/>
    <d v="1995-02-01T00:00:00"/>
    <n v="3795622"/>
    <s v="取得原価"/>
    <s v="工事設計書"/>
    <n v="1"/>
    <m/>
    <x v="211"/>
    <m/>
    <n v="0"/>
    <m/>
    <m/>
    <m/>
    <m/>
    <m/>
    <m/>
    <n v="94890"/>
    <m/>
    <m/>
    <m/>
    <m/>
    <m/>
    <n v="94890"/>
    <m/>
    <x v="168"/>
    <s v="OK"/>
    <s v="OK"/>
    <s v="一般会計"/>
    <m/>
    <m/>
    <m/>
    <n v="1"/>
    <s v="式"/>
    <m/>
    <m/>
    <x v="1"/>
    <n v="2182470"/>
    <s v="行政財産"/>
    <m/>
    <s v="幹線/支線"/>
  </r>
  <r>
    <n v="90000580"/>
    <m/>
    <s v="宇土市松山町3386"/>
    <m/>
    <s v="環境衛生課"/>
    <x v="4"/>
    <x v="0"/>
    <x v="1"/>
    <s v="松山最終処分場 発生ガス処理施設"/>
    <s v="一括"/>
    <m/>
    <n v="40"/>
    <d v="1995-02-01T00:00:00"/>
    <n v="1994"/>
    <d v="1995-02-01T00:00:00"/>
    <n v="4689408"/>
    <s v="取得原価"/>
    <s v="工事設計書"/>
    <n v="1"/>
    <m/>
    <x v="212"/>
    <m/>
    <n v="0"/>
    <m/>
    <m/>
    <m/>
    <m/>
    <m/>
    <m/>
    <n v="117235"/>
    <m/>
    <m/>
    <m/>
    <m/>
    <m/>
    <n v="117235"/>
    <m/>
    <x v="169"/>
    <s v="OK"/>
    <s v="OK"/>
    <s v="一般会計"/>
    <m/>
    <m/>
    <m/>
    <n v="1"/>
    <s v="式"/>
    <m/>
    <m/>
    <x v="1"/>
    <n v="2696405"/>
    <s v="行政財産"/>
    <m/>
    <s v="ガス抜き管"/>
  </r>
  <r>
    <n v="90000581"/>
    <m/>
    <s v="宇土市松山町3386"/>
    <m/>
    <s v="環境衛生課"/>
    <x v="4"/>
    <x v="0"/>
    <x v="1"/>
    <s v="松山最終処分場 飛散防止フェンス"/>
    <s v="一括"/>
    <s v="金属製"/>
    <n v="10"/>
    <d v="1995-02-01T00:00:00"/>
    <n v="1994"/>
    <d v="1995-02-01T00:00:00"/>
    <n v="142429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66"/>
    <s v="m"/>
    <m/>
    <m/>
    <x v="1"/>
    <n v="1424296"/>
    <s v="行政財産"/>
    <m/>
    <s v="忍返し付　H=1.80m"/>
  </r>
  <r>
    <n v="90000582"/>
    <m/>
    <s v="宇土市松山町3386"/>
    <m/>
    <s v="環境衛生課"/>
    <x v="4"/>
    <x v="0"/>
    <x v="1"/>
    <s v="松山最終処分場 外周フェンス"/>
    <s v="一括"/>
    <s v="金属製"/>
    <n v="10"/>
    <d v="1995-02-01T00:00:00"/>
    <n v="1994"/>
    <d v="1995-02-01T00:00:00"/>
    <n v="116682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23.5"/>
    <s v="m"/>
    <m/>
    <m/>
    <x v="1"/>
    <n v="11668287"/>
    <s v="行政財産"/>
    <m/>
    <s v="＠2000"/>
  </r>
  <r>
    <n v="90000583"/>
    <m/>
    <s v="宇土市松山町3386"/>
    <m/>
    <s v="環境衛生課"/>
    <x v="4"/>
    <x v="0"/>
    <x v="1"/>
    <s v="松山最終処分場 観測井"/>
    <s v="一括"/>
    <m/>
    <n v="40"/>
    <d v="1995-02-01T00:00:00"/>
    <n v="1994"/>
    <d v="1995-02-01T00:00:00"/>
    <n v="2673438"/>
    <s v="取得原価"/>
    <s v="工事設計書"/>
    <n v="1"/>
    <m/>
    <x v="213"/>
    <m/>
    <n v="0"/>
    <m/>
    <m/>
    <m/>
    <m/>
    <m/>
    <m/>
    <n v="66835"/>
    <m/>
    <m/>
    <m/>
    <m/>
    <m/>
    <n v="66835"/>
    <m/>
    <x v="170"/>
    <s v="OK"/>
    <s v="OK"/>
    <s v="一般会計"/>
    <m/>
    <m/>
    <m/>
    <n v="3"/>
    <s v="箇所"/>
    <m/>
    <m/>
    <x v="1"/>
    <n v="1537205"/>
    <s v="行政財産"/>
    <m/>
    <m/>
  </r>
  <r>
    <n v="90000584"/>
    <m/>
    <s v="宇土市松山町3386"/>
    <m/>
    <s v="環境衛生課"/>
    <x v="4"/>
    <x v="0"/>
    <x v="1"/>
    <s v="松山最終処分場 調整池"/>
    <s v="一括"/>
    <s v="コンクリート造"/>
    <n v="40"/>
    <d v="1995-02-01T00:00:00"/>
    <n v="1994"/>
    <d v="1995-02-01T00:00:00"/>
    <n v="28590350"/>
    <s v="取得原価"/>
    <s v="工事設計書"/>
    <n v="1"/>
    <m/>
    <x v="214"/>
    <m/>
    <n v="0"/>
    <m/>
    <m/>
    <m/>
    <m/>
    <m/>
    <m/>
    <n v="714758"/>
    <m/>
    <m/>
    <m/>
    <m/>
    <m/>
    <n v="714758"/>
    <m/>
    <x v="171"/>
    <s v="OK"/>
    <s v="OK"/>
    <s v="一般会計"/>
    <m/>
    <m/>
    <m/>
    <n v="1"/>
    <s v="式"/>
    <m/>
    <m/>
    <x v="1"/>
    <n v="16439434"/>
    <s v="行政財産"/>
    <m/>
    <m/>
  </r>
  <r>
    <n v="90000585"/>
    <m/>
    <s v="宇土市松山町3386"/>
    <m/>
    <s v="環境衛生課"/>
    <x v="4"/>
    <x v="0"/>
    <x v="1"/>
    <s v="松山最終処分場 浸出水放流施設"/>
    <s v="一括"/>
    <m/>
    <n v="40"/>
    <d v="1995-02-01T00:00:00"/>
    <n v="1994"/>
    <d v="1995-02-01T00:00:00"/>
    <n v="49587321"/>
    <s v="取得原価"/>
    <s v="工事設計書"/>
    <n v="1"/>
    <m/>
    <x v="215"/>
    <m/>
    <n v="0"/>
    <m/>
    <m/>
    <m/>
    <m/>
    <m/>
    <m/>
    <n v="1239683"/>
    <m/>
    <m/>
    <m/>
    <m/>
    <m/>
    <n v="1239683"/>
    <m/>
    <x v="172"/>
    <s v="OK"/>
    <s v="OK"/>
    <s v="一般会計"/>
    <m/>
    <m/>
    <m/>
    <n v="1"/>
    <s v="式"/>
    <m/>
    <m/>
    <x v="1"/>
    <n v="28512709"/>
    <s v="行政財産"/>
    <m/>
    <s v="圧送部Vuφ100/放流部Vuφ200"/>
  </r>
  <r>
    <n v="90000586"/>
    <m/>
    <s v="宇土市松山町3386"/>
    <m/>
    <s v="環境衛生課"/>
    <x v="4"/>
    <x v="0"/>
    <x v="1"/>
    <s v="松山最終処分場 搬入道路"/>
    <s v="一括"/>
    <s v="アスファルト舗装"/>
    <n v="10"/>
    <d v="1995-02-01T00:00:00"/>
    <n v="1994"/>
    <d v="1995-02-01T00:00:00"/>
    <n v="666445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642"/>
    <s v="㎡"/>
    <m/>
    <m/>
    <x v="1"/>
    <n v="6664450"/>
    <s v="行政財産"/>
    <m/>
    <s v="アスファルト舗装"/>
  </r>
  <r>
    <n v="90000587"/>
    <m/>
    <s v="宇土市松山町3386"/>
    <m/>
    <s v="環境衛生課"/>
    <x v="4"/>
    <x v="1"/>
    <x v="2"/>
    <s v="宇土清掃センター ごみ投入扉(受入供給設備)　No.1"/>
    <s v="一括"/>
    <m/>
    <n v="17"/>
    <d v="1998-03-20T00:00:00"/>
    <n v="1997"/>
    <d v="1998-03-20T00:00:00"/>
    <n v="1464829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48295"/>
    <s v="行政財産"/>
    <m/>
    <m/>
  </r>
  <r>
    <n v="90000588"/>
    <m/>
    <s v="宇土市松山町3386"/>
    <m/>
    <s v="環境衛生課"/>
    <x v="4"/>
    <x v="1"/>
    <x v="2"/>
    <s v="宇土清掃センター ごみ投入扉(受入供給設備)　No.2"/>
    <s v="一括"/>
    <m/>
    <n v="17"/>
    <d v="1998-03-20T00:00:00"/>
    <n v="1997"/>
    <d v="1998-03-20T00:00:00"/>
    <n v="1464829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48294"/>
    <s v="行政財産"/>
    <m/>
    <m/>
  </r>
  <r>
    <n v="90000589"/>
    <m/>
    <s v="宇土市松山町3386"/>
    <m/>
    <s v="環境衛生課"/>
    <x v="4"/>
    <x v="1"/>
    <x v="2"/>
    <s v="宇土清掃センター プラットホーム出入り口扉(受入供給設備)"/>
    <s v="一括"/>
    <m/>
    <n v="17"/>
    <d v="1998-03-20T00:00:00"/>
    <n v="1997"/>
    <d v="1998-03-20T00:00:00"/>
    <n v="204152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20415253"/>
    <s v="行政財産"/>
    <m/>
    <s v="空気圧式自動扉"/>
  </r>
  <r>
    <n v="90000590"/>
    <m/>
    <s v="宇土市松山町3386"/>
    <m/>
    <s v="環境衛生課"/>
    <x v="4"/>
    <x v="1"/>
    <x v="2"/>
    <s v="宇土清掃センター 無停電電源装置(電気設備)"/>
    <s v="一括"/>
    <m/>
    <n v="17"/>
    <d v="1998-03-20T00:00:00"/>
    <n v="1997"/>
    <d v="1998-03-20T00:00:00"/>
    <n v="665853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6658534"/>
    <s v="行政財産"/>
    <m/>
    <m/>
  </r>
  <r>
    <n v="90000591"/>
    <m/>
    <s v="宇土市松山町3386"/>
    <m/>
    <s v="環境衛生課"/>
    <x v="4"/>
    <x v="1"/>
    <x v="2"/>
    <s v="宇土清掃センター A系用コントロールセンター(電気設備)"/>
    <s v="一括"/>
    <m/>
    <n v="17"/>
    <d v="1998-03-20T00:00:00"/>
    <n v="1997"/>
    <d v="1998-03-20T00:00:00"/>
    <n v="2437341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"/>
    <s v="面"/>
    <m/>
    <m/>
    <x v="1"/>
    <n v="24373410"/>
    <s v="行政財産"/>
    <m/>
    <m/>
  </r>
  <r>
    <n v="90000592"/>
    <m/>
    <s v="宇土市松山町3386"/>
    <m/>
    <s v="環境衛生課"/>
    <x v="4"/>
    <x v="1"/>
    <x v="2"/>
    <s v="宇土清掃センター B系用コントロールセンター(電気設備)"/>
    <s v="一括"/>
    <m/>
    <n v="17"/>
    <d v="1998-03-20T00:00:00"/>
    <n v="1997"/>
    <d v="1998-03-20T00:00:00"/>
    <n v="2010125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"/>
    <s v="面"/>
    <m/>
    <m/>
    <x v="1"/>
    <n v="20101255"/>
    <s v="行政財産"/>
    <m/>
    <m/>
  </r>
  <r>
    <n v="90000593"/>
    <m/>
    <s v="宇土市松山町3386"/>
    <m/>
    <s v="環境衛生課"/>
    <x v="4"/>
    <x v="1"/>
    <x v="2"/>
    <s v="宇土清掃センター 共通系コントロールセンター(電気設備)"/>
    <s v="一括"/>
    <m/>
    <n v="17"/>
    <d v="1998-03-20T00:00:00"/>
    <n v="1997"/>
    <d v="1998-03-20T00:00:00"/>
    <n v="2512657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5"/>
    <s v="面"/>
    <m/>
    <m/>
    <x v="1"/>
    <n v="25126570"/>
    <s v="行政財産"/>
    <m/>
    <m/>
  </r>
  <r>
    <n v="90000594"/>
    <m/>
    <s v="宇土市松山町3386"/>
    <m/>
    <s v="環境衛生課"/>
    <x v="4"/>
    <x v="1"/>
    <x v="2"/>
    <s v="宇土清掃センター 有毒ガス除去装置制御盤(電気設備)"/>
    <s v="一括"/>
    <m/>
    <n v="17"/>
    <d v="1998-03-20T00:00:00"/>
    <n v="1997"/>
    <d v="1998-03-20T00:00:00"/>
    <n v="116192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1161919"/>
    <s v="行政財産"/>
    <m/>
    <m/>
  </r>
  <r>
    <n v="90000595"/>
    <m/>
    <s v="宇土市松山町3386"/>
    <m/>
    <s v="環境衛生課"/>
    <x v="4"/>
    <x v="1"/>
    <x v="2"/>
    <s v="宇土清掃センター バグフィルタ制御盤(電気設備)"/>
    <s v="一括"/>
    <m/>
    <n v="17"/>
    <d v="1998-03-20T00:00:00"/>
    <n v="1997"/>
    <d v="1998-03-20T00:00:00"/>
    <n v="158469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1584690"/>
    <s v="行政財産"/>
    <m/>
    <m/>
  </r>
  <r>
    <n v="90000596"/>
    <m/>
    <s v="宇土市松山町3386"/>
    <m/>
    <s v="環境衛生課"/>
    <x v="4"/>
    <x v="1"/>
    <x v="2"/>
    <s v="宇土清掃センター 灰固化制御盤(電気設備)"/>
    <s v="一括"/>
    <m/>
    <n v="17"/>
    <d v="1998-03-20T00:00:00"/>
    <n v="1997"/>
    <d v="1998-03-20T00:00:00"/>
    <n v="79234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92344"/>
    <s v="行政財産"/>
    <m/>
    <m/>
  </r>
  <r>
    <n v="90000597"/>
    <m/>
    <s v="宇土市松山町3386"/>
    <m/>
    <s v="環境衛生課"/>
    <x v="4"/>
    <x v="1"/>
    <x v="2"/>
    <s v="宇土清掃センター 給じん装置制御盤(電気設備)"/>
    <s v="一括"/>
    <m/>
    <n v="17"/>
    <d v="1998-03-20T00:00:00"/>
    <n v="1997"/>
    <d v="1998-03-20T00:00:00"/>
    <n v="20513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2051323"/>
    <s v="行政財産"/>
    <m/>
    <m/>
  </r>
  <r>
    <n v="90000598"/>
    <m/>
    <s v="宇土市松山町3386"/>
    <m/>
    <s v="環境衛生課"/>
    <x v="4"/>
    <x v="1"/>
    <x v="2"/>
    <s v="宇土清掃センター 排水処理装置制御盤(電気設備)"/>
    <s v="一括"/>
    <m/>
    <n v="17"/>
    <d v="1998-03-20T00:00:00"/>
    <n v="1997"/>
    <d v="1998-03-20T00:00:00"/>
    <n v="79234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792344"/>
    <s v="行政財産"/>
    <m/>
    <m/>
  </r>
  <r>
    <n v="90000599"/>
    <m/>
    <s v="宇土市松山町3386"/>
    <m/>
    <s v="環境衛生課"/>
    <x v="4"/>
    <x v="1"/>
    <x v="2"/>
    <s v="宇土清掃センター ダンピングボックス制御盤(電気設備)"/>
    <s v="一括"/>
    <m/>
    <n v="17"/>
    <d v="1998-03-20T00:00:00"/>
    <n v="1997"/>
    <d v="1998-03-20T00:00:00"/>
    <n v="51283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12831"/>
    <s v="行政財産"/>
    <m/>
    <m/>
  </r>
  <r>
    <n v="90000600"/>
    <m/>
    <s v="宇土市松山町3386"/>
    <m/>
    <s v="環境衛生課"/>
    <x v="4"/>
    <x v="1"/>
    <x v="2"/>
    <s v="宇土清掃センター 可燃性粗大ごみ破砕機制御盤(電気設備)"/>
    <s v="一括"/>
    <m/>
    <n v="17"/>
    <d v="1998-03-20T00:00:00"/>
    <n v="1997"/>
    <d v="1998-03-20T00:00:00"/>
    <n v="5590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59027"/>
    <s v="行政財産"/>
    <m/>
    <m/>
  </r>
  <r>
    <n v="90000601"/>
    <m/>
    <s v="宇土市松山町3386"/>
    <m/>
    <s v="環境衛生課"/>
    <x v="4"/>
    <x v="1"/>
    <x v="2"/>
    <s v="宇土清掃センター 口系誘引送風機VVVF盤(電気設備)"/>
    <s v="一括"/>
    <m/>
    <n v="17"/>
    <d v="1998-03-20T00:00:00"/>
    <n v="1997"/>
    <d v="1998-03-20T00:00:00"/>
    <n v="20513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2051323"/>
    <s v="行政財産"/>
    <m/>
    <m/>
  </r>
  <r>
    <n v="90000602"/>
    <m/>
    <s v="宇土市松山町3386"/>
    <m/>
    <s v="環境衛生課"/>
    <x v="4"/>
    <x v="1"/>
    <x v="2"/>
    <s v="宇土清掃センター ごみクレーン制御盤(電気設備)"/>
    <s v="一括"/>
    <m/>
    <n v="17"/>
    <d v="1998-03-20T00:00:00"/>
    <n v="1997"/>
    <d v="1998-03-20T00:00:00"/>
    <n v="135137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1351372"/>
    <s v="行政財産"/>
    <m/>
    <m/>
  </r>
  <r>
    <n v="90000603"/>
    <m/>
    <s v="宇土市松山町3386"/>
    <m/>
    <s v="環境衛生課"/>
    <x v="4"/>
    <x v="1"/>
    <x v="2"/>
    <s v="宇土清掃センター ごみクレーン共用保護版(電気設備)"/>
    <s v="一括"/>
    <m/>
    <n v="17"/>
    <d v="1998-03-20T00:00:00"/>
    <n v="1997"/>
    <d v="1998-03-20T00:00:00"/>
    <n v="55902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559027"/>
    <s v="行政財産"/>
    <m/>
    <m/>
  </r>
  <r>
    <n v="90000604"/>
    <m/>
    <s v="宇土市松山町3386"/>
    <m/>
    <s v="環境衛生課"/>
    <x v="4"/>
    <x v="1"/>
    <x v="2"/>
    <s v="宇土清掃センター ごみクレーン(受入供給設備)　No.1"/>
    <s v="一括"/>
    <m/>
    <n v="17"/>
    <d v="1998-03-20T00:00:00"/>
    <n v="1997"/>
    <d v="1998-03-20T00:00:00"/>
    <n v="674415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41501"/>
    <s v="行政財産"/>
    <m/>
    <m/>
  </r>
  <r>
    <n v="90000605"/>
    <m/>
    <s v="宇土市松山町3386"/>
    <m/>
    <s v="環境衛生課"/>
    <x v="4"/>
    <x v="1"/>
    <x v="2"/>
    <s v="宇土清掃センター ごみクレーン(受入供給設備)　No.2"/>
    <s v="一括"/>
    <m/>
    <n v="17"/>
    <d v="1998-03-20T00:00:00"/>
    <n v="1997"/>
    <d v="1998-03-20T00:00:00"/>
    <n v="674415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41501"/>
    <s v="行政財産"/>
    <m/>
    <m/>
  </r>
  <r>
    <n v="90000606"/>
    <m/>
    <s v="宇土市松山町3386"/>
    <m/>
    <s v="環境衛生課"/>
    <x v="4"/>
    <x v="1"/>
    <x v="2"/>
    <s v="宇土清掃センター 可燃性粗大ごみ破砕機(受入供給設備)"/>
    <s v="一括"/>
    <m/>
    <n v="17"/>
    <d v="1998-03-20T00:00:00"/>
    <n v="1997"/>
    <d v="1998-03-20T00:00:00"/>
    <n v="2458178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581785"/>
    <s v="行政財産"/>
    <m/>
    <m/>
  </r>
  <r>
    <n v="90000607"/>
    <m/>
    <s v="宇土市松山町3386"/>
    <m/>
    <s v="環境衛生課"/>
    <x v="4"/>
    <x v="1"/>
    <x v="2"/>
    <s v="宇土清掃センター 汚泥受入ホッパー(受入供給設備)"/>
    <s v="一括"/>
    <m/>
    <n v="17"/>
    <d v="1998-03-20T00:00:00"/>
    <n v="1997"/>
    <d v="1998-03-20T00:00:00"/>
    <n v="67431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3193"/>
    <s v="行政財産"/>
    <m/>
    <m/>
  </r>
  <r>
    <n v="90000608"/>
    <m/>
    <s v="宇土市松山町3386"/>
    <m/>
    <s v="環境衛生課"/>
    <x v="4"/>
    <x v="1"/>
    <x v="2"/>
    <s v="宇土清掃センター 汚泥切出しコンベヤ(受入供給設備)　No.1"/>
    <s v="一括"/>
    <m/>
    <n v="17"/>
    <d v="1998-03-20T00:00:00"/>
    <n v="1997"/>
    <d v="1998-03-20T00:00:00"/>
    <n v="26922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92218"/>
    <s v="行政財産"/>
    <m/>
    <m/>
  </r>
  <r>
    <n v="90000609"/>
    <m/>
    <s v="宇土市松山町3386"/>
    <m/>
    <s v="環境衛生課"/>
    <x v="4"/>
    <x v="1"/>
    <x v="2"/>
    <s v="宇土清掃センター 汚泥切出しコンベヤ(受入供給設備)　No.2"/>
    <s v="一括"/>
    <m/>
    <n v="17"/>
    <d v="1998-03-20T00:00:00"/>
    <n v="1997"/>
    <d v="1998-03-20T00:00:00"/>
    <n v="26922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692218"/>
    <s v="行政財産"/>
    <m/>
    <m/>
  </r>
  <r>
    <n v="90000610"/>
    <m/>
    <s v="宇土市松山町3386"/>
    <m/>
    <s v="環境衛生課"/>
    <x v="4"/>
    <x v="1"/>
    <x v="2"/>
    <s v="宇土清掃センター 汚泥移送ポンプ(受入供給設備)　No.1"/>
    <s v="一括"/>
    <m/>
    <n v="17"/>
    <d v="1998-03-20T00:00:00"/>
    <n v="1997"/>
    <d v="1998-03-20T00:00:00"/>
    <n v="13557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55787"/>
    <s v="行政財産"/>
    <m/>
    <m/>
  </r>
  <r>
    <n v="90000611"/>
    <m/>
    <s v="宇土市松山町3386"/>
    <m/>
    <s v="環境衛生課"/>
    <x v="4"/>
    <x v="1"/>
    <x v="2"/>
    <s v="宇土清掃センター 汚泥移送ポンプ(受入供給設備)　No.2"/>
    <s v="一括"/>
    <m/>
    <n v="17"/>
    <d v="1998-03-20T00:00:00"/>
    <n v="1997"/>
    <d v="1998-03-20T00:00:00"/>
    <n v="13557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355787"/>
    <s v="行政財産"/>
    <m/>
    <m/>
  </r>
  <r>
    <n v="90000612"/>
    <m/>
    <s v="宇土市松山町3386"/>
    <m/>
    <s v="環境衛生課"/>
    <x v="4"/>
    <x v="1"/>
    <x v="2"/>
    <s v="宇土清掃センター 薬剤散布装置(受入供給設備)"/>
    <s v="一括"/>
    <m/>
    <n v="17"/>
    <d v="1998-03-20T00:00:00"/>
    <n v="1997"/>
    <d v="1998-03-20T00:00:00"/>
    <n v="115014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50145"/>
    <s v="行政財産"/>
    <m/>
    <m/>
  </r>
  <r>
    <n v="90000613"/>
    <m/>
    <s v="宇土市松山町3386"/>
    <m/>
    <s v="環境衛生課"/>
    <x v="4"/>
    <x v="1"/>
    <x v="2"/>
    <s v="宇土清掃センター ごみ投入ホッパ(燃焼設備)　No.1"/>
    <s v="一括"/>
    <m/>
    <n v="17"/>
    <d v="1998-03-20T00:00:00"/>
    <n v="1997"/>
    <d v="1998-03-20T00:00:00"/>
    <n v="64035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3553"/>
    <s v="行政財産"/>
    <m/>
    <m/>
  </r>
  <r>
    <n v="90000614"/>
    <m/>
    <s v="宇土市松山町3386"/>
    <m/>
    <s v="環境衛生課"/>
    <x v="4"/>
    <x v="1"/>
    <x v="2"/>
    <s v="宇土清掃センター ごみ投入ホッパ(燃焼設備)　No.2"/>
    <s v="一括"/>
    <m/>
    <n v="17"/>
    <d v="1998-03-20T00:00:00"/>
    <n v="1997"/>
    <d v="1998-03-20T00:00:00"/>
    <n v="64035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03553"/>
    <s v="行政財産"/>
    <m/>
    <m/>
  </r>
  <r>
    <n v="90000615"/>
    <m/>
    <s v="宇土市松山町3386"/>
    <m/>
    <s v="環境衛生課"/>
    <x v="4"/>
    <x v="1"/>
    <x v="2"/>
    <s v="宇土清掃センター 給塵装置(燃焼設備)　No.1"/>
    <s v="一括"/>
    <m/>
    <n v="17"/>
    <d v="1998-03-20T00:00:00"/>
    <n v="1997"/>
    <d v="1998-03-20T00:00:00"/>
    <n v="7671156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711567"/>
    <s v="行政財産"/>
    <m/>
    <m/>
  </r>
  <r>
    <n v="90000616"/>
    <m/>
    <s v="宇土市松山町3386"/>
    <m/>
    <s v="環境衛生課"/>
    <x v="4"/>
    <x v="1"/>
    <x v="2"/>
    <s v="宇土清掃センター 給塵装置(燃焼設備)　No.2"/>
    <s v="一括"/>
    <m/>
    <n v="17"/>
    <d v="1998-03-20T00:00:00"/>
    <n v="1997"/>
    <d v="1998-03-20T00:00:00"/>
    <n v="7671156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6711566"/>
    <s v="行政財産"/>
    <m/>
    <m/>
  </r>
  <r>
    <n v="90000617"/>
    <m/>
    <s v="宇土市松山町3386"/>
    <m/>
    <s v="環境衛生課"/>
    <x v="4"/>
    <x v="1"/>
    <x v="2"/>
    <s v="宇土清掃センター 給塵装置用油ユニット(燃焼設備)　No.1"/>
    <s v="一括"/>
    <m/>
    <n v="17"/>
    <d v="1998-03-20T00:00:00"/>
    <n v="1997"/>
    <d v="1998-03-20T00:00:00"/>
    <n v="229806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98063"/>
    <s v="行政財産"/>
    <m/>
    <m/>
  </r>
  <r>
    <n v="90000618"/>
    <m/>
    <s v="宇土市松山町3386"/>
    <m/>
    <s v="環境衛生課"/>
    <x v="4"/>
    <x v="1"/>
    <x v="2"/>
    <s v="宇土清掃センター 給塵装置用油ユニット(燃焼設備)　No.2"/>
    <s v="一括"/>
    <m/>
    <n v="17"/>
    <d v="1998-03-20T00:00:00"/>
    <n v="1997"/>
    <d v="1998-03-20T00:00:00"/>
    <n v="22980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98062"/>
    <s v="行政財産"/>
    <m/>
    <m/>
  </r>
  <r>
    <n v="90000619"/>
    <m/>
    <s v="宇土市松山町3386"/>
    <m/>
    <s v="環境衛生課"/>
    <x v="4"/>
    <x v="1"/>
    <x v="2"/>
    <s v="宇土清掃センター 焼却炉(燃焼設備)　No.1"/>
    <s v="一括"/>
    <m/>
    <n v="17"/>
    <d v="1998-03-20T00:00:00"/>
    <n v="1997"/>
    <d v="1998-03-20T00:00:00"/>
    <n v="30921266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212665"/>
    <s v="行政財産"/>
    <m/>
    <s v="耐火物・散気装置を含む"/>
  </r>
  <r>
    <n v="90000620"/>
    <m/>
    <s v="宇土市松山町3386"/>
    <m/>
    <s v="環境衛生課"/>
    <x v="4"/>
    <x v="1"/>
    <x v="2"/>
    <s v="宇土清掃センター 焼却炉(燃焼設備)　No.2"/>
    <s v="一括"/>
    <m/>
    <n v="17"/>
    <d v="1998-03-20T00:00:00"/>
    <n v="1997"/>
    <d v="1998-03-20T00:00:00"/>
    <n v="3092126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09212664"/>
    <s v="行政財産"/>
    <m/>
    <m/>
  </r>
  <r>
    <n v="90000621"/>
    <m/>
    <s v="宇土市松山町3386"/>
    <m/>
    <s v="環境衛生課"/>
    <x v="4"/>
    <x v="1"/>
    <x v="2"/>
    <s v="宇土清掃センター 助燃焼バーナ(燃焼設備)　No.1"/>
    <s v="一括"/>
    <m/>
    <n v="17"/>
    <d v="1998-03-20T00:00:00"/>
    <n v="1997"/>
    <d v="1998-03-20T00:00:00"/>
    <n v="504304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43041"/>
    <s v="行政財産"/>
    <m/>
    <m/>
  </r>
  <r>
    <n v="90000622"/>
    <m/>
    <s v="宇土市松山町3386"/>
    <m/>
    <s v="環境衛生課"/>
    <x v="4"/>
    <x v="1"/>
    <x v="2"/>
    <s v="宇土清掃センター 助燃焼バーナ(燃焼設備)　No.2"/>
    <s v="一括"/>
    <m/>
    <n v="17"/>
    <d v="1998-03-20T00:00:00"/>
    <n v="1997"/>
    <d v="1998-03-20T00:00:00"/>
    <n v="504304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043042"/>
    <s v="行政財産"/>
    <m/>
    <m/>
  </r>
  <r>
    <n v="90000623"/>
    <m/>
    <s v="宇土市松山町3386"/>
    <m/>
    <s v="環境衛生課"/>
    <x v="4"/>
    <x v="1"/>
    <x v="2"/>
    <s v="宇土清掃センター 再燃バーナ(燃焼設備)　No.1"/>
    <s v="一括"/>
    <m/>
    <n v="17"/>
    <d v="1998-03-20T00:00:00"/>
    <n v="1997"/>
    <d v="1998-03-20T00:00:00"/>
    <n v="46230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23071"/>
    <s v="行政財産"/>
    <m/>
    <m/>
  </r>
  <r>
    <n v="90000624"/>
    <m/>
    <s v="宇土市松山町3386"/>
    <m/>
    <s v="環境衛生課"/>
    <x v="4"/>
    <x v="1"/>
    <x v="2"/>
    <s v="宇土清掃センター 再燃バーナ(燃焼設備)　No.2"/>
    <s v="一括"/>
    <m/>
    <n v="17"/>
    <d v="1998-03-20T00:00:00"/>
    <n v="1997"/>
    <d v="1998-03-20T00:00:00"/>
    <n v="46230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623071"/>
    <s v="行政財産"/>
    <m/>
    <m/>
  </r>
  <r>
    <n v="90000625"/>
    <m/>
    <s v="宇土市松山町3386"/>
    <m/>
    <s v="環境衛生課"/>
    <x v="4"/>
    <x v="1"/>
    <x v="2"/>
    <s v="宇土清掃センター バーナ燃焼用ファン(燃焼設備)　No.1"/>
    <s v="一括"/>
    <m/>
    <n v="17"/>
    <d v="1998-03-20T00:00:00"/>
    <n v="1997"/>
    <d v="1998-03-20T00:00:00"/>
    <n v="6967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6752"/>
    <s v="行政財産"/>
    <m/>
    <m/>
  </r>
  <r>
    <n v="90000626"/>
    <m/>
    <s v="宇土市松山町3386"/>
    <m/>
    <s v="環境衛生課"/>
    <x v="4"/>
    <x v="1"/>
    <x v="2"/>
    <s v="宇土清掃センター バーナ燃焼用ファン(燃焼設備)　No.2"/>
    <s v="一括"/>
    <m/>
    <n v="17"/>
    <d v="1998-03-20T00:00:00"/>
    <n v="1997"/>
    <d v="1998-03-20T00:00:00"/>
    <n v="69675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96752"/>
    <s v="行政財産"/>
    <m/>
    <m/>
  </r>
  <r>
    <n v="90000627"/>
    <m/>
    <s v="宇土市松山町3386"/>
    <m/>
    <s v="環境衛生課"/>
    <x v="4"/>
    <x v="1"/>
    <x v="2"/>
    <s v="宇土清掃センター 燃料重油タンク(燃焼設備)"/>
    <s v="一括"/>
    <m/>
    <n v="17"/>
    <d v="1998-03-20T00:00:00"/>
    <n v="1997"/>
    <d v="1998-03-20T00:00:00"/>
    <n v="1040438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404388"/>
    <s v="行政財産"/>
    <m/>
    <s v="重油貯留槽・燃料移送ポンプを含む"/>
  </r>
  <r>
    <n v="90000628"/>
    <m/>
    <s v="宇土市松山町3386"/>
    <m/>
    <s v="環境衛生課"/>
    <x v="4"/>
    <x v="1"/>
    <x v="2"/>
    <s v="宇土清掃センター ガス冷却室(燃焼ガス冷却設備)　No.1"/>
    <s v="一括"/>
    <m/>
    <n v="17"/>
    <d v="1998-03-20T00:00:00"/>
    <n v="1997"/>
    <d v="1998-03-20T00:00:00"/>
    <n v="5262423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624234"/>
    <s v="行政財産"/>
    <m/>
    <s v="耐火物・噴射ノズル・ノズル冷却ファンを含む"/>
  </r>
  <r>
    <n v="90000629"/>
    <m/>
    <s v="宇土市松山町3386"/>
    <m/>
    <s v="環境衛生課"/>
    <x v="4"/>
    <x v="1"/>
    <x v="2"/>
    <s v="宇土清掃センター ガス冷却室(燃焼ガス冷却設備)　No.2"/>
    <s v="一括"/>
    <m/>
    <n v="17"/>
    <d v="1998-03-20T00:00:00"/>
    <n v="1997"/>
    <d v="1998-03-20T00:00:00"/>
    <n v="5262423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2624234"/>
    <s v="行政財産"/>
    <m/>
    <m/>
  </r>
  <r>
    <n v="90000630"/>
    <m/>
    <s v="宇土市松山町3386"/>
    <m/>
    <s v="環境衛生課"/>
    <x v="4"/>
    <x v="1"/>
    <x v="2"/>
    <s v="宇土清掃センター バグフィルタ(排ガス処理設備)　No.1"/>
    <s v="一括"/>
    <m/>
    <n v="17"/>
    <d v="1998-03-20T00:00:00"/>
    <n v="1997"/>
    <d v="1998-03-20T00:00:00"/>
    <n v="10309237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092369"/>
    <s v="行政財産"/>
    <m/>
    <m/>
  </r>
  <r>
    <n v="90000631"/>
    <m/>
    <s v="宇土市松山町3386"/>
    <m/>
    <s v="環境衛生課"/>
    <x v="4"/>
    <x v="1"/>
    <x v="2"/>
    <s v="宇土清掃センター バグフィルタ(排ガス処理設備)　No.2"/>
    <s v="一括"/>
    <m/>
    <n v="17"/>
    <d v="1998-03-20T00:00:00"/>
    <n v="1997"/>
    <d v="1998-03-20T00:00:00"/>
    <n v="1030923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3092368"/>
    <s v="行政財産"/>
    <m/>
    <m/>
  </r>
  <r>
    <n v="90000632"/>
    <m/>
    <s v="宇土市松山町3386"/>
    <m/>
    <s v="環境衛生課"/>
    <x v="4"/>
    <x v="1"/>
    <x v="2"/>
    <s v="宇土清掃センター 消石灰サイロ(排ガス処理設備)"/>
    <s v="一括"/>
    <m/>
    <n v="17"/>
    <d v="1998-03-20T00:00:00"/>
    <n v="1997"/>
    <d v="1998-03-20T00:00:00"/>
    <n v="740374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7403748"/>
    <s v="行政財産"/>
    <m/>
    <m/>
  </r>
  <r>
    <n v="90000633"/>
    <m/>
    <s v="宇土市松山町3386"/>
    <m/>
    <s v="環境衛生課"/>
    <x v="4"/>
    <x v="1"/>
    <x v="2"/>
    <s v="宇土清掃センター 消石灰輸送装置(排ガス処理設備)　No.1"/>
    <s v="一括"/>
    <m/>
    <n v="17"/>
    <d v="1998-03-20T00:00:00"/>
    <n v="1997"/>
    <d v="1998-03-20T00:00:00"/>
    <n v="9135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13564"/>
    <s v="行政財産"/>
    <m/>
    <m/>
  </r>
  <r>
    <n v="90000634"/>
    <m/>
    <s v="宇土市松山町3386"/>
    <m/>
    <s v="環境衛生課"/>
    <x v="4"/>
    <x v="1"/>
    <x v="2"/>
    <s v="宇土清掃センター 消石灰輸送装置(排ガス処理設備)　No.2"/>
    <s v="一括"/>
    <m/>
    <n v="17"/>
    <d v="1998-03-20T00:00:00"/>
    <n v="1997"/>
    <d v="1998-03-20T00:00:00"/>
    <n v="9135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13564"/>
    <s v="行政財産"/>
    <m/>
    <m/>
  </r>
  <r>
    <n v="90000635"/>
    <m/>
    <s v="宇土市松山町3386"/>
    <m/>
    <s v="環境衛生課"/>
    <x v="4"/>
    <x v="1"/>
    <x v="2"/>
    <s v="宇土清掃センター 消石灰定量供給装置(排ガス処理設備)"/>
    <s v="一括"/>
    <m/>
    <n v="17"/>
    <d v="1998-03-20T00:00:00"/>
    <n v="1997"/>
    <d v="1998-03-20T00:00:00"/>
    <n v="556193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61931"/>
    <s v="行政財産"/>
    <m/>
    <m/>
  </r>
  <r>
    <n v="90000636"/>
    <m/>
    <s v="宇土市松山町3386"/>
    <m/>
    <s v="環境衛生課"/>
    <x v="4"/>
    <x v="1"/>
    <x v="2"/>
    <s v="宇土清掃センター 消石灰サイロ用集塵装置(排ガス処理設備)"/>
    <s v="一括"/>
    <m/>
    <n v="17"/>
    <d v="1998-03-20T00:00:00"/>
    <n v="1997"/>
    <d v="1998-03-20T00:00:00"/>
    <n v="217851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178511"/>
    <s v="行政財産"/>
    <m/>
    <m/>
  </r>
  <r>
    <n v="90000637"/>
    <m/>
    <s v="宇土市松山町3386"/>
    <m/>
    <s v="環境衛生課"/>
    <x v="4"/>
    <x v="1"/>
    <x v="2"/>
    <s v="宇土清掃センター 消石灰圧送ブロワ(排ガス処理設備)　No.1"/>
    <s v="一括"/>
    <m/>
    <n v="17"/>
    <d v="1998-03-20T00:00:00"/>
    <n v="1997"/>
    <d v="1998-03-20T00:00:00"/>
    <n v="259750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97508"/>
    <s v="行政財産"/>
    <m/>
    <m/>
  </r>
  <r>
    <n v="90000638"/>
    <m/>
    <s v="宇土市松山町3386"/>
    <m/>
    <s v="環境衛生課"/>
    <x v="4"/>
    <x v="1"/>
    <x v="2"/>
    <s v="宇土清掃センター 消石灰圧送ブロワ(排ガス処理設備)　No.2"/>
    <s v="一括"/>
    <m/>
    <n v="17"/>
    <d v="1998-03-20T00:00:00"/>
    <n v="1997"/>
    <d v="1998-03-20T00:00:00"/>
    <n v="259750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597507"/>
    <s v="行政財産"/>
    <m/>
    <m/>
  </r>
  <r>
    <n v="90000639"/>
    <m/>
    <s v="宇土市松山町3386"/>
    <m/>
    <s v="環境衛生課"/>
    <x v="4"/>
    <x v="1"/>
    <x v="2"/>
    <s v="宇土清掃センター 温水発生器(余熱利用設備)　No.1"/>
    <s v="一括"/>
    <m/>
    <n v="17"/>
    <d v="1998-03-20T00:00:00"/>
    <n v="1997"/>
    <d v="1998-03-20T00:00:00"/>
    <n v="38328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32891"/>
    <s v="行政財産"/>
    <m/>
    <s v="温水発生器温水循環ポンプを含む"/>
  </r>
  <r>
    <n v="90000640"/>
    <m/>
    <s v="宇土市松山町3386"/>
    <m/>
    <s v="環境衛生課"/>
    <x v="4"/>
    <x v="1"/>
    <x v="2"/>
    <s v="宇土清掃センター 温水発生器(余熱利用設備)　No.2"/>
    <s v="一括"/>
    <m/>
    <n v="17"/>
    <d v="1998-03-20T00:00:00"/>
    <n v="1997"/>
    <d v="1998-03-20T00:00:00"/>
    <n v="38328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32891"/>
    <s v="行政財産"/>
    <m/>
    <m/>
  </r>
  <r>
    <n v="90000641"/>
    <m/>
    <s v="宇土市松山町3386"/>
    <m/>
    <s v="環境衛生課"/>
    <x v="4"/>
    <x v="1"/>
    <x v="2"/>
    <s v="宇土清掃センター 温水タンク(余熱利用設備)"/>
    <s v="一括"/>
    <m/>
    <n v="17"/>
    <d v="1998-03-20T00:00:00"/>
    <n v="1997"/>
    <d v="1998-03-20T00:00:00"/>
    <n v="43519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351900"/>
    <s v="行政財産"/>
    <m/>
    <s v="温水冷却ポンプ・不燃物取出Co温水循環ポンプを含む"/>
  </r>
  <r>
    <n v="90000642"/>
    <m/>
    <s v="宇土市松山町3386"/>
    <m/>
    <s v="環境衛生課"/>
    <x v="4"/>
    <x v="1"/>
    <x v="2"/>
    <s v="宇土清掃センター プラント用冷却器(余熱利用設備)"/>
    <s v="一括"/>
    <m/>
    <n v="17"/>
    <d v="1998-03-20T00:00:00"/>
    <n v="1997"/>
    <d v="1998-03-20T00:00:00"/>
    <n v="164968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49680"/>
    <s v="行政財産"/>
    <m/>
    <m/>
  </r>
  <r>
    <n v="90000643"/>
    <m/>
    <s v="宇土市松山町3386"/>
    <m/>
    <s v="環境衛生課"/>
    <x v="4"/>
    <x v="1"/>
    <x v="2"/>
    <s v="宇土清掃センター 一次押込送風機(通風設備)　No.1"/>
    <s v="一括"/>
    <m/>
    <n v="17"/>
    <d v="1998-03-20T00:00:00"/>
    <n v="1997"/>
    <d v="1998-03-20T00:00:00"/>
    <n v="1462837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28369"/>
    <s v="行政財産"/>
    <m/>
    <m/>
  </r>
  <r>
    <n v="90000644"/>
    <m/>
    <s v="宇土市松山町3386"/>
    <m/>
    <s v="環境衛生課"/>
    <x v="4"/>
    <x v="1"/>
    <x v="2"/>
    <s v="宇土清掃センター 一次押込送風機(通風設備)　No.2"/>
    <s v="一括"/>
    <m/>
    <n v="17"/>
    <d v="1998-03-20T00:00:00"/>
    <n v="1997"/>
    <d v="1998-03-20T00:00:00"/>
    <n v="146283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628368"/>
    <s v="行政財産"/>
    <m/>
    <m/>
  </r>
  <r>
    <n v="90000645"/>
    <m/>
    <s v="宇土市松山町3386"/>
    <m/>
    <s v="環境衛生課"/>
    <x v="4"/>
    <x v="1"/>
    <x v="2"/>
    <s v="宇土清掃センター 二次押込送風機(通風設備)　No.1"/>
    <s v="一括"/>
    <m/>
    <n v="17"/>
    <d v="1998-03-20T00:00:00"/>
    <n v="1997"/>
    <d v="1998-03-20T00:00:00"/>
    <n v="32962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296246"/>
    <s v="行政財産"/>
    <m/>
    <m/>
  </r>
  <r>
    <n v="90000646"/>
    <m/>
    <s v="宇土市松山町3386"/>
    <m/>
    <s v="環境衛生課"/>
    <x v="4"/>
    <x v="1"/>
    <x v="2"/>
    <s v="宇土清掃センター 二次押込送風機(通風設備)　No.2"/>
    <s v="一括"/>
    <m/>
    <n v="17"/>
    <d v="1998-03-20T00:00:00"/>
    <n v="1997"/>
    <d v="1998-03-20T00:00:00"/>
    <n v="329624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296246"/>
    <s v="行政財産"/>
    <m/>
    <m/>
  </r>
  <r>
    <n v="90000647"/>
    <m/>
    <s v="宇土市松山町3386"/>
    <m/>
    <s v="環境衛生課"/>
    <x v="4"/>
    <x v="1"/>
    <x v="2"/>
    <s v="宇土清掃センター 空気予熱器(通風設備)　No.1"/>
    <s v="一括"/>
    <m/>
    <n v="17"/>
    <d v="1998-03-20T00:00:00"/>
    <n v="1997"/>
    <d v="1998-03-20T00:00:00"/>
    <n v="183029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02987"/>
    <s v="行政財産"/>
    <m/>
    <m/>
  </r>
  <r>
    <n v="90000648"/>
    <m/>
    <s v="宇土市松山町3386"/>
    <m/>
    <s v="環境衛生課"/>
    <x v="4"/>
    <x v="1"/>
    <x v="2"/>
    <s v="宇土清掃センター 空気予熱器(通風設備)　No.2"/>
    <s v="一括"/>
    <m/>
    <n v="17"/>
    <d v="1998-03-20T00:00:00"/>
    <n v="1997"/>
    <d v="1998-03-20T00:00:00"/>
    <n v="1830298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302986"/>
    <s v="行政財産"/>
    <m/>
    <m/>
  </r>
  <r>
    <n v="90000649"/>
    <m/>
    <s v="宇土市松山町3386"/>
    <m/>
    <s v="環境衛生課"/>
    <x v="4"/>
    <x v="1"/>
    <x v="2"/>
    <s v="宇土清掃センター 誘引送風機(通風設備)　No.1"/>
    <s v="一括"/>
    <m/>
    <n v="17"/>
    <d v="1998-03-20T00:00:00"/>
    <n v="1997"/>
    <d v="1998-03-20T00:00:00"/>
    <n v="1075063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50637"/>
    <s v="行政財産"/>
    <m/>
    <m/>
  </r>
  <r>
    <n v="90000650"/>
    <m/>
    <s v="宇土市松山町3386"/>
    <m/>
    <s v="環境衛生課"/>
    <x v="4"/>
    <x v="1"/>
    <x v="2"/>
    <s v="宇土清掃センター 誘引送風機(通風設備)　No.2"/>
    <s v="一括"/>
    <m/>
    <n v="17"/>
    <d v="1998-03-20T00:00:00"/>
    <n v="1997"/>
    <d v="1998-03-20T00:00:00"/>
    <n v="1075063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750637"/>
    <s v="行政財産"/>
    <m/>
    <m/>
  </r>
  <r>
    <n v="90000651"/>
    <m/>
    <s v="宇土市松山町3386"/>
    <m/>
    <s v="環境衛生課"/>
    <x v="4"/>
    <x v="1"/>
    <x v="2"/>
    <s v="宇土清掃センター 白煙用防止用送風機(通風設備)　No.1"/>
    <s v="一括"/>
    <m/>
    <n v="17"/>
    <d v="1998-03-20T00:00:00"/>
    <n v="1997"/>
    <d v="1998-03-20T00:00:00"/>
    <n v="655568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55688"/>
    <s v="行政財産"/>
    <m/>
    <m/>
  </r>
  <r>
    <n v="90000652"/>
    <m/>
    <s v="宇土市松山町3386"/>
    <m/>
    <s v="環境衛生課"/>
    <x v="4"/>
    <x v="1"/>
    <x v="2"/>
    <s v="宇土清掃センター 白煙用防止用送風機(通風設備)　No.2"/>
    <s v="一括"/>
    <m/>
    <n v="17"/>
    <d v="1998-03-20T00:00:00"/>
    <n v="1997"/>
    <d v="1998-03-20T00:00:00"/>
    <n v="65556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555687"/>
    <s v="行政財産"/>
    <m/>
    <m/>
  </r>
  <r>
    <n v="90000653"/>
    <m/>
    <s v="宇土市松山町3386"/>
    <m/>
    <s v="環境衛生課"/>
    <x v="4"/>
    <x v="1"/>
    <x v="2"/>
    <s v="宇土清掃センター 白煙防止用空気加熱器(通風設備)　No.1"/>
    <s v="一括"/>
    <m/>
    <n v="17"/>
    <d v="1998-03-20T00:00:00"/>
    <n v="1997"/>
    <d v="1998-03-20T00:00:00"/>
    <n v="5506344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63441"/>
    <s v="行政財産"/>
    <m/>
    <m/>
  </r>
  <r>
    <n v="90000654"/>
    <m/>
    <s v="宇土市松山町3386"/>
    <m/>
    <s v="環境衛生課"/>
    <x v="4"/>
    <x v="1"/>
    <x v="2"/>
    <s v="宇土清掃センター 白煙防止用空気加熱器(通風設備)　No.2"/>
    <s v="一括"/>
    <m/>
    <n v="17"/>
    <d v="1998-03-20T00:00:00"/>
    <n v="1997"/>
    <d v="1998-03-20T00:00:00"/>
    <n v="5506344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5063440"/>
    <s v="行政財産"/>
    <m/>
    <m/>
  </r>
  <r>
    <n v="90000655"/>
    <m/>
    <s v="宇土市松山町3386"/>
    <m/>
    <s v="環境衛生課"/>
    <x v="4"/>
    <x v="1"/>
    <x v="2"/>
    <s v="宇土清掃センター 白煙防止用空気加熱器清掃装置(通風設備)　No.1"/>
    <s v="一括"/>
    <m/>
    <n v="17"/>
    <d v="1998-03-20T00:00:00"/>
    <n v="1997"/>
    <d v="1998-03-20T00:00:00"/>
    <n v="193437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2"/>
    <s v="行政財産"/>
    <m/>
    <m/>
  </r>
  <r>
    <n v="90000656"/>
    <m/>
    <s v="宇土市松山町3386"/>
    <m/>
    <s v="環境衛生課"/>
    <x v="4"/>
    <x v="1"/>
    <x v="2"/>
    <s v="宇土清掃センター 白煙防止用空気加熱器清掃装置(通風設備)　No.2"/>
    <s v="一括"/>
    <m/>
    <n v="17"/>
    <d v="1998-03-20T00:00:00"/>
    <n v="1997"/>
    <d v="1998-03-20T00:00:00"/>
    <n v="19343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  <m/>
  </r>
  <r>
    <n v="90000657"/>
    <m/>
    <s v="宇土市松山町3386"/>
    <m/>
    <s v="環境衛生課"/>
    <x v="4"/>
    <x v="1"/>
    <x v="2"/>
    <s v="宇土清掃センター 白煙防止用空気加熱器清掃装置(通風設備)　No.3"/>
    <s v="一括"/>
    <m/>
    <n v="17"/>
    <d v="1998-03-20T00:00:00"/>
    <n v="1997"/>
    <d v="1998-03-20T00:00:00"/>
    <n v="19343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  <m/>
  </r>
  <r>
    <n v="90000658"/>
    <m/>
    <s v="宇土市松山町3386"/>
    <m/>
    <s v="環境衛生課"/>
    <x v="4"/>
    <x v="1"/>
    <x v="2"/>
    <s v="宇土清掃センター 白煙防止用空気加熱器清掃装置(通風設備)　No.4"/>
    <s v="一括"/>
    <m/>
    <n v="17"/>
    <d v="1998-03-20T00:00:00"/>
    <n v="1997"/>
    <d v="1998-03-20T00:00:00"/>
    <n v="19343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  <m/>
  </r>
  <r>
    <n v="90000659"/>
    <m/>
    <s v="宇土市松山町3386"/>
    <m/>
    <s v="環境衛生課"/>
    <x v="4"/>
    <x v="1"/>
    <x v="2"/>
    <s v="宇土清掃センター 白煙防止用空気加熱器清掃装置(通風設備)　No.5"/>
    <s v="一括"/>
    <m/>
    <n v="17"/>
    <d v="1998-03-20T00:00:00"/>
    <n v="1997"/>
    <d v="1998-03-20T00:00:00"/>
    <n v="19343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  <m/>
  </r>
  <r>
    <n v="90000660"/>
    <m/>
    <s v="宇土市松山町3386"/>
    <m/>
    <s v="環境衛生課"/>
    <x v="4"/>
    <x v="1"/>
    <x v="2"/>
    <s v="宇土清掃センター 白煙防止用空気加熱器清掃装置(通風設備)　No.6"/>
    <s v="一括"/>
    <m/>
    <n v="17"/>
    <d v="1998-03-20T00:00:00"/>
    <n v="1997"/>
    <d v="1998-03-20T00:00:00"/>
    <n v="19343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934371"/>
    <s v="行政財産"/>
    <m/>
    <m/>
  </r>
  <r>
    <n v="90000661"/>
    <m/>
    <s v="宇土市松山町3386"/>
    <m/>
    <s v="環境衛生課"/>
    <x v="4"/>
    <x v="1"/>
    <x v="2"/>
    <s v="宇土清掃センター 不燃物取出装置(灰出し設備)　No.1"/>
    <s v="一括"/>
    <m/>
    <n v="17"/>
    <d v="1998-03-20T00:00:00"/>
    <n v="1997"/>
    <d v="1998-03-20T00:00:00"/>
    <n v="148930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893009"/>
    <s v="行政財産"/>
    <m/>
    <m/>
  </r>
  <r>
    <n v="90000662"/>
    <m/>
    <s v="宇土市松山町3386"/>
    <m/>
    <s v="環境衛生課"/>
    <x v="4"/>
    <x v="1"/>
    <x v="2"/>
    <s v="宇土清掃センター 不燃物取出装置(灰出し設備)　No.2"/>
    <s v="一括"/>
    <m/>
    <n v="17"/>
    <d v="1998-03-20T00:00:00"/>
    <n v="1997"/>
    <d v="1998-03-20T00:00:00"/>
    <n v="1489300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893008"/>
    <s v="行政財産"/>
    <m/>
    <m/>
  </r>
  <r>
    <n v="90000663"/>
    <m/>
    <s v="宇土市松山町3386"/>
    <m/>
    <s v="環境衛生課"/>
    <x v="4"/>
    <x v="1"/>
    <x v="2"/>
    <s v="宇土清掃センター 炉下シュート(灰出し設備)　No.1"/>
    <s v="一括"/>
    <m/>
    <n v="17"/>
    <d v="1998-03-20T00:00:00"/>
    <n v="1997"/>
    <d v="1998-03-20T00:00:00"/>
    <n v="14203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  <m/>
  </r>
  <r>
    <n v="90000664"/>
    <m/>
    <s v="宇土市松山町3386"/>
    <m/>
    <s v="環境衛生課"/>
    <x v="4"/>
    <x v="1"/>
    <x v="2"/>
    <s v="宇土清掃センター 炉下シュート(灰出し設備)　No.2"/>
    <s v="一括"/>
    <m/>
    <n v="17"/>
    <d v="1998-03-20T00:00:00"/>
    <n v="1997"/>
    <d v="1998-03-20T00:00:00"/>
    <n v="14203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  <m/>
  </r>
  <r>
    <n v="90000665"/>
    <m/>
    <s v="宇土市松山町3386"/>
    <m/>
    <s v="環境衛生課"/>
    <x v="4"/>
    <x v="1"/>
    <x v="2"/>
    <s v="宇土清掃センター 炉下シュート(灰出し設備)　No.3"/>
    <s v="一括"/>
    <m/>
    <n v="17"/>
    <d v="1998-03-20T00:00:00"/>
    <n v="1997"/>
    <d v="1998-03-20T00:00:00"/>
    <n v="14203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  <m/>
  </r>
  <r>
    <n v="90000666"/>
    <m/>
    <s v="宇土市松山町3386"/>
    <m/>
    <s v="環境衛生課"/>
    <x v="4"/>
    <x v="1"/>
    <x v="2"/>
    <s v="宇土清掃センター 炉下シュート(灰出し設備)　No.4"/>
    <s v="一括"/>
    <m/>
    <n v="17"/>
    <d v="1998-03-20T00:00:00"/>
    <n v="1997"/>
    <d v="1998-03-20T00:00:00"/>
    <n v="142036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0364"/>
    <s v="行政財産"/>
    <m/>
    <m/>
  </r>
  <r>
    <n v="90000667"/>
    <m/>
    <s v="宇土市松山町3386"/>
    <m/>
    <s v="環境衛生課"/>
    <x v="4"/>
    <x v="1"/>
    <x v="2"/>
    <s v="宇土清掃センター 不燃物移送コンベヤ(灰出し設備)"/>
    <s v="一括"/>
    <m/>
    <n v="17"/>
    <d v="1998-03-20T00:00:00"/>
    <n v="1997"/>
    <d v="1998-03-20T00:00:00"/>
    <n v="1680840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808402"/>
    <s v="行政財産"/>
    <m/>
    <m/>
  </r>
  <r>
    <n v="90000668"/>
    <m/>
    <s v="宇土市松山町3386"/>
    <m/>
    <s v="環境衛生課"/>
    <x v="4"/>
    <x v="1"/>
    <x v="2"/>
    <s v="宇土清掃センター 砂投入弁(灰出し設備)　No.1"/>
    <s v="一括"/>
    <m/>
    <n v="17"/>
    <d v="1998-03-20T00:00:00"/>
    <n v="1997"/>
    <d v="1998-03-20T00:00:00"/>
    <n v="57877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8777"/>
    <s v="行政財産"/>
    <m/>
    <m/>
  </r>
  <r>
    <n v="90000669"/>
    <m/>
    <s v="宇土市松山町3386"/>
    <m/>
    <s v="環境衛生課"/>
    <x v="4"/>
    <x v="1"/>
    <x v="2"/>
    <s v="宇土清掃センター 砂投入弁(灰出し設備)　No.2"/>
    <s v="一括"/>
    <m/>
    <n v="17"/>
    <d v="1998-03-20T00:00:00"/>
    <n v="1997"/>
    <d v="1998-03-20T00:00:00"/>
    <n v="57877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78776"/>
    <s v="行政財産"/>
    <m/>
    <m/>
  </r>
  <r>
    <n v="90000670"/>
    <m/>
    <s v="宇土市松山町3386"/>
    <m/>
    <s v="環境衛生課"/>
    <x v="4"/>
    <x v="1"/>
    <x v="2"/>
    <s v="宇土清掃センター 砂選別機(灰出し設備)"/>
    <s v="一括"/>
    <m/>
    <n v="17"/>
    <d v="1998-03-20T00:00:00"/>
    <n v="1997"/>
    <d v="1998-03-20T00:00:00"/>
    <n v="224384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243840"/>
    <s v="行政財産"/>
    <m/>
    <m/>
  </r>
  <r>
    <n v="90000671"/>
    <m/>
    <s v="宇土市松山町3386"/>
    <m/>
    <s v="環境衛生課"/>
    <x v="4"/>
    <x v="1"/>
    <x v="2"/>
    <s v="宇土清掃センター バンカ用油圧ユニット(灰出し設備)"/>
    <s v="一括"/>
    <m/>
    <n v="17"/>
    <d v="1998-03-20T00:00:00"/>
    <n v="1997"/>
    <d v="1998-03-20T00:00:00"/>
    <n v="66367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63676"/>
    <s v="行政財産"/>
    <m/>
    <m/>
  </r>
  <r>
    <n v="90000672"/>
    <m/>
    <s v="宇土市松山町3386"/>
    <m/>
    <s v="環境衛生課"/>
    <x v="4"/>
    <x v="1"/>
    <x v="2"/>
    <s v="宇土清掃センター No.1ダスト搬出装置(灰出し設備)"/>
    <s v="一括"/>
    <m/>
    <n v="17"/>
    <d v="1998-03-20T00:00:00"/>
    <n v="1997"/>
    <d v="1998-03-20T00:00:00"/>
    <n v="673974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39739"/>
    <s v="行政財産"/>
    <m/>
    <m/>
  </r>
  <r>
    <n v="90000673"/>
    <m/>
    <s v="宇土市松山町3386"/>
    <m/>
    <s v="環境衛生課"/>
    <x v="4"/>
    <x v="1"/>
    <x v="2"/>
    <s v="宇土清掃センター No.2ダスト搬出装置(灰出し設備)"/>
    <s v="一括"/>
    <m/>
    <n v="17"/>
    <d v="1998-03-20T00:00:00"/>
    <n v="1997"/>
    <d v="1998-03-20T00:00:00"/>
    <n v="674907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749072"/>
    <s v="行政財産"/>
    <m/>
    <m/>
  </r>
  <r>
    <n v="90000674"/>
    <m/>
    <s v="宇土市松山町3386"/>
    <m/>
    <s v="環境衛生課"/>
    <x v="4"/>
    <x v="1"/>
    <x v="2"/>
    <s v="宇土清掃センター No.3ダスト搬出装置(灰出し設備)"/>
    <s v="一括"/>
    <m/>
    <n v="17"/>
    <d v="1998-03-20T00:00:00"/>
    <n v="1997"/>
    <d v="1998-03-20T00:00:00"/>
    <n v="985452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854524"/>
    <s v="行政財産"/>
    <m/>
    <m/>
  </r>
  <r>
    <n v="90000675"/>
    <m/>
    <s v="宇土市松山町3386"/>
    <m/>
    <s v="環境衛生課"/>
    <x v="4"/>
    <x v="1"/>
    <x v="2"/>
    <s v="宇土清掃センター No.4ダスト搬出装置(灰出し設備)"/>
    <s v="一括"/>
    <m/>
    <n v="17"/>
    <d v="1998-03-20T00:00:00"/>
    <n v="1997"/>
    <d v="1998-03-20T00:00:00"/>
    <n v="24834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3400"/>
    <s v="行政財産"/>
    <m/>
    <m/>
  </r>
  <r>
    <n v="90000676"/>
    <m/>
    <s v="宇土市松山町3386"/>
    <m/>
    <s v="環境衛生課"/>
    <x v="4"/>
    <x v="1"/>
    <x v="2"/>
    <s v="宇土清掃センター ダスト固形化装置(灰出し設備)"/>
    <s v="一括"/>
    <m/>
    <n v="17"/>
    <d v="1998-03-20T00:00:00"/>
    <n v="1997"/>
    <d v="1998-03-20T00:00:00"/>
    <n v="10147601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01476017"/>
    <s v="行政財産"/>
    <m/>
    <m/>
  </r>
  <r>
    <n v="90000677"/>
    <m/>
    <s v="宇土市松山町3386"/>
    <m/>
    <s v="環境衛生課"/>
    <x v="4"/>
    <x v="1"/>
    <x v="2"/>
    <s v="宇土清掃センター ごみピット排水移送濾過器(排水処理設備)"/>
    <s v="一括"/>
    <m/>
    <n v="17"/>
    <d v="1998-03-20T00:00:00"/>
    <n v="1997"/>
    <d v="1998-03-20T00:00:00"/>
    <n v="24883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88305"/>
    <s v="行政財産"/>
    <m/>
    <s v="ごみピット排水移送ポンプを含む"/>
  </r>
  <r>
    <n v="90000678"/>
    <m/>
    <s v="宇土市松山町3386"/>
    <m/>
    <s v="環境衛生課"/>
    <x v="4"/>
    <x v="1"/>
    <x v="2"/>
    <s v="宇土清掃センター ダスト定量供給装置(灰出し設備)"/>
    <s v="一括"/>
    <m/>
    <n v="17"/>
    <d v="1998-03-20T00:00:00"/>
    <n v="1997"/>
    <d v="1998-03-20T00:00:00"/>
    <n v="619188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191887"/>
    <s v="行政財産"/>
    <m/>
    <m/>
  </r>
  <r>
    <n v="90000679"/>
    <m/>
    <s v="宇土市松山町3386"/>
    <m/>
    <s v="環境衛生課"/>
    <x v="4"/>
    <x v="1"/>
    <x v="2"/>
    <s v="宇土清掃センター ダスト切出装置(灰出し設備)"/>
    <s v="一括"/>
    <m/>
    <n v="17"/>
    <d v="1998-03-20T00:00:00"/>
    <n v="1997"/>
    <d v="1998-03-20T00:00:00"/>
    <n v="64497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449791"/>
    <s v="行政財産"/>
    <m/>
    <m/>
  </r>
  <r>
    <n v="90000680"/>
    <m/>
    <s v="宇土市松山町3386"/>
    <m/>
    <s v="環境衛生課"/>
    <x v="4"/>
    <x v="1"/>
    <x v="2"/>
    <s v="宇土清掃センター 固形物バンカ用集塵装置(灰出し設備)"/>
    <s v="一括"/>
    <m/>
    <n v="17"/>
    <d v="1998-03-20T00:00:00"/>
    <n v="1997"/>
    <d v="1998-03-20T00:00:00"/>
    <n v="186353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63532"/>
    <s v="行政財産"/>
    <m/>
    <m/>
  </r>
  <r>
    <n v="90000681"/>
    <m/>
    <s v="宇土市松山町3386"/>
    <m/>
    <s v="環境衛生課"/>
    <x v="4"/>
    <x v="1"/>
    <x v="2"/>
    <s v="宇土清掃センター 薬剤注入ポンプ(灰出し設備)"/>
    <s v="一括"/>
    <m/>
    <n v="17"/>
    <d v="1998-03-20T00:00:00"/>
    <n v="1997"/>
    <d v="1998-03-20T00:00:00"/>
    <n v="319534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195342"/>
    <s v="行政財産"/>
    <m/>
    <m/>
  </r>
  <r>
    <n v="90000682"/>
    <m/>
    <s v="宇土市松山町3386"/>
    <m/>
    <s v="環境衛生課"/>
    <x v="4"/>
    <x v="1"/>
    <x v="2"/>
    <s v="宇土清掃センター 混練造粒機(灰出し設備)"/>
    <s v="一括"/>
    <m/>
    <n v="17"/>
    <d v="1998-03-20T00:00:00"/>
    <n v="1997"/>
    <d v="1998-03-20T00:00:00"/>
    <n v="3850587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8505875"/>
    <s v="行政財産"/>
    <m/>
    <m/>
  </r>
  <r>
    <n v="90000683"/>
    <m/>
    <s v="宇土市松山町3386"/>
    <m/>
    <s v="環境衛生課"/>
    <x v="4"/>
    <x v="1"/>
    <x v="2"/>
    <s v="宇土清掃センター 固形物搬送コンベヤ(灰出し設備)"/>
    <s v="一括"/>
    <m/>
    <n v="17"/>
    <d v="1998-03-20T00:00:00"/>
    <n v="1997"/>
    <d v="1998-03-20T00:00:00"/>
    <n v="8228701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228700"/>
    <s v="行政財産"/>
    <m/>
    <m/>
  </r>
  <r>
    <n v="90000684"/>
    <m/>
    <s v="宇土市松山町3386"/>
    <m/>
    <s v="環境衛生課"/>
    <x v="4"/>
    <x v="1"/>
    <x v="2"/>
    <s v="宇土清掃センター 加湿水ポンプ(灰出し設備)"/>
    <s v="一括"/>
    <m/>
    <n v="17"/>
    <d v="1998-03-20T00:00:00"/>
    <n v="1997"/>
    <d v="1998-03-20T00:00:00"/>
    <n v="247519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2475191"/>
    <s v="行政財産"/>
    <m/>
    <m/>
  </r>
  <r>
    <n v="90000685"/>
    <m/>
    <s v="宇土市松山町3386"/>
    <m/>
    <s v="環境衛生課"/>
    <x v="4"/>
    <x v="1"/>
    <x v="2"/>
    <s v="宇土清掃センター 灰固形装置フィルターボックス(灰出し設備)"/>
    <s v="一括"/>
    <m/>
    <n v="17"/>
    <d v="1998-03-20T00:00:00"/>
    <n v="1997"/>
    <d v="1998-03-20T00:00:00"/>
    <n v="18510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851068"/>
    <s v="行政財産"/>
    <m/>
    <m/>
  </r>
  <r>
    <n v="90000686"/>
    <m/>
    <s v="宇土市松山町3386"/>
    <m/>
    <s v="環境衛生課"/>
    <x v="4"/>
    <x v="1"/>
    <x v="2"/>
    <s v="宇土清掃センター 灰固化装置灰風機(灰出し設備)"/>
    <s v="一括"/>
    <m/>
    <n v="17"/>
    <d v="1998-03-20T00:00:00"/>
    <n v="1997"/>
    <d v="1998-03-20T00:00:00"/>
    <n v="412936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4129365"/>
    <s v="行政財産"/>
    <m/>
    <m/>
  </r>
  <r>
    <n v="90000687"/>
    <m/>
    <s v="宇土市松山町3386"/>
    <m/>
    <s v="環境衛生課"/>
    <x v="4"/>
    <x v="1"/>
    <x v="2"/>
    <s v="宇土清掃センター 灰固化装置除湿器(灰出し設備)"/>
    <s v="一括"/>
    <m/>
    <n v="17"/>
    <d v="1998-03-20T00:00:00"/>
    <n v="1997"/>
    <d v="1998-03-20T00:00:00"/>
    <n v="128108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281083"/>
    <s v="行政財産"/>
    <m/>
    <m/>
  </r>
  <r>
    <n v="90000688"/>
    <m/>
    <s v="宇土市松山町3386"/>
    <m/>
    <s v="環境衛生課"/>
    <x v="4"/>
    <x v="1"/>
    <x v="2"/>
    <s v="宇土清掃センター 噴射水補給水ポンプ(給水設備)　No.1"/>
    <s v="一括"/>
    <m/>
    <n v="17"/>
    <d v="1998-03-20T00:00:00"/>
    <n v="1997"/>
    <d v="1998-03-20T00:00:00"/>
    <n v="116213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2133"/>
    <s v="行政財産"/>
    <m/>
    <m/>
  </r>
  <r>
    <n v="90000689"/>
    <m/>
    <s v="宇土市松山町3386"/>
    <m/>
    <s v="環境衛生課"/>
    <x v="4"/>
    <x v="1"/>
    <x v="2"/>
    <s v="宇土清掃センター 噴射水補給水ポンプ(給水設備)　No.2"/>
    <s v="一括"/>
    <m/>
    <n v="17"/>
    <d v="1998-03-20T00:00:00"/>
    <n v="1997"/>
    <d v="1998-03-20T00:00:00"/>
    <n v="116213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162133"/>
    <s v="行政財産"/>
    <m/>
    <m/>
  </r>
  <r>
    <n v="90000690"/>
    <m/>
    <s v="宇土市松山町3386"/>
    <m/>
    <s v="環境衛生課"/>
    <x v="4"/>
    <x v="1"/>
    <x v="2"/>
    <s v="宇土清掃センター ろ液噴霧器(排水処理設備)　No.1"/>
    <s v="一括"/>
    <m/>
    <n v="17"/>
    <d v="1998-03-20T00:00:00"/>
    <n v="1997"/>
    <d v="1998-03-20T00:00:00"/>
    <n v="8384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  <m/>
  </r>
  <r>
    <n v="90000691"/>
    <m/>
    <s v="宇土市松山町3386"/>
    <m/>
    <s v="環境衛生課"/>
    <x v="4"/>
    <x v="1"/>
    <x v="2"/>
    <s v="宇土清掃センター ろ液噴霧器(排水処理設備)　No.2"/>
    <s v="一括"/>
    <m/>
    <n v="17"/>
    <d v="1998-03-20T00:00:00"/>
    <n v="1997"/>
    <d v="1998-03-20T00:00:00"/>
    <n v="8384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  <m/>
  </r>
  <r>
    <n v="90000692"/>
    <m/>
    <s v="宇土市松山町3386"/>
    <m/>
    <s v="環境衛生課"/>
    <x v="4"/>
    <x v="1"/>
    <x v="2"/>
    <s v="宇土清掃センター ろ液噴霧器(排水処理設備)　No.3"/>
    <s v="一括"/>
    <m/>
    <n v="17"/>
    <d v="1998-03-20T00:00:00"/>
    <n v="1997"/>
    <d v="1998-03-20T00:00:00"/>
    <n v="8384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  <m/>
  </r>
  <r>
    <n v="90000693"/>
    <m/>
    <s v="宇土市松山町3386"/>
    <m/>
    <s v="環境衛生課"/>
    <x v="4"/>
    <x v="1"/>
    <x v="2"/>
    <s v="宇土清掃センター ろ液噴霧器(排水処理設備)　No.4"/>
    <s v="一括"/>
    <m/>
    <n v="17"/>
    <d v="1998-03-20T00:00:00"/>
    <n v="1997"/>
    <d v="1998-03-20T00:00:00"/>
    <n v="8384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838493"/>
    <s v="行政財産"/>
    <m/>
    <m/>
  </r>
  <r>
    <n v="90000694"/>
    <m/>
    <s v="宇土市松山町3386"/>
    <m/>
    <s v="環境衛生課"/>
    <x v="4"/>
    <x v="1"/>
    <x v="2"/>
    <s v="宇土清掃センター 排水処理装置(排水処理設備)"/>
    <s v="一括"/>
    <m/>
    <n v="17"/>
    <d v="1998-03-20T00:00:00"/>
    <n v="1997"/>
    <d v="1998-03-20T00:00:00"/>
    <n v="270967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709671"/>
    <s v="行政財産"/>
    <m/>
    <s v="ｐH調整剤槽用攪拌機・凝集剤槽用攪拌機・計量槽・薬品混合槽・凝集槽・凝集剤槽・凝集助剤槽・凝集助剤槽攪拌機を含む"/>
  </r>
  <r>
    <n v="90000695"/>
    <m/>
    <s v="宇土市松山町3386"/>
    <m/>
    <s v="環境衛生課"/>
    <x v="4"/>
    <x v="1"/>
    <x v="2"/>
    <s v="宇土清掃センター 凝集剤（硫酸アルミ）注入ポンプ(排水処理設備)"/>
    <s v="一括"/>
    <m/>
    <n v="17"/>
    <d v="1998-03-20T00:00:00"/>
    <n v="1997"/>
    <d v="1998-03-20T00:00:00"/>
    <n v="68718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  <m/>
  </r>
  <r>
    <n v="90000696"/>
    <m/>
    <s v="宇土市松山町3386"/>
    <m/>
    <s v="環境衛生課"/>
    <x v="4"/>
    <x v="1"/>
    <x v="2"/>
    <s v="宇土清掃センター ｐH調整剤（苛性ソーダ）注入ポンプ(排水処理設備)"/>
    <s v="一括"/>
    <m/>
    <n v="17"/>
    <d v="1998-03-20T00:00:00"/>
    <n v="1997"/>
    <d v="1998-03-20T00:00:00"/>
    <n v="68718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  <m/>
  </r>
  <r>
    <n v="90000697"/>
    <m/>
    <s v="宇土市松山町3386"/>
    <m/>
    <s v="環境衛生課"/>
    <x v="4"/>
    <x v="1"/>
    <x v="2"/>
    <s v="宇土清掃センター 凝集剤注入ポンプ(排水処理設備)"/>
    <s v="一括"/>
    <m/>
    <n v="17"/>
    <d v="1998-03-20T00:00:00"/>
    <n v="1997"/>
    <d v="1998-03-20T00:00:00"/>
    <n v="68718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87182"/>
    <s v="行政財産"/>
    <m/>
    <m/>
  </r>
  <r>
    <n v="90000698"/>
    <m/>
    <s v="宇土市松山町3386"/>
    <m/>
    <s v="環境衛生課"/>
    <x v="4"/>
    <x v="1"/>
    <x v="2"/>
    <s v="宇土清掃センター 排水移送ポンプ(排水処理設備)"/>
    <s v="一括"/>
    <m/>
    <n v="17"/>
    <d v="1998-03-20T00:00:00"/>
    <n v="1997"/>
    <d v="1998-03-20T00:00:00"/>
    <n v="54684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546847"/>
    <s v="行政財産"/>
    <m/>
    <m/>
  </r>
  <r>
    <n v="90000699"/>
    <m/>
    <s v="宇土市松山町3386"/>
    <m/>
    <s v="環境衛生課"/>
    <x v="4"/>
    <x v="1"/>
    <x v="2"/>
    <s v="宇土清掃センター 撹拌用ブロワ(排水処理設備)"/>
    <s v="一括"/>
    <m/>
    <n v="17"/>
    <d v="1998-03-20T00:00:00"/>
    <n v="1997"/>
    <d v="1998-03-20T00:00:00"/>
    <n v="142578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425783"/>
    <s v="行政財産"/>
    <m/>
    <m/>
  </r>
  <r>
    <n v="90000700"/>
    <m/>
    <s v="宇土市松山町3386"/>
    <m/>
    <s v="環境衛生課"/>
    <x v="4"/>
    <x v="1"/>
    <x v="2"/>
    <s v="宇土清掃センター 雑用空気圧縮機(雑設備)"/>
    <s v="一括"/>
    <m/>
    <n v="17"/>
    <d v="1998-03-20T00:00:00"/>
    <n v="1997"/>
    <d v="1998-03-20T00:00:00"/>
    <n v="609549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6095493"/>
    <s v="行政財産"/>
    <m/>
    <m/>
  </r>
  <r>
    <n v="90000701"/>
    <m/>
    <s v="宇土市松山町3386"/>
    <m/>
    <s v="環境衛生課"/>
    <x v="4"/>
    <x v="1"/>
    <x v="2"/>
    <s v="宇土清掃センター 真空掃除装置(雑設備)"/>
    <s v="一括"/>
    <m/>
    <n v="17"/>
    <d v="1998-03-20T00:00:00"/>
    <n v="1997"/>
    <d v="1998-03-20T00:00:00"/>
    <n v="391709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3917092"/>
    <s v="行政財産"/>
    <m/>
    <m/>
  </r>
  <r>
    <n v="90000702"/>
    <m/>
    <s v="宇土市松山町3386"/>
    <m/>
    <s v="環境衛生課"/>
    <x v="4"/>
    <x v="1"/>
    <x v="2"/>
    <s v="宇土清掃センター プラットホーム床洗浄装置(雑設備)"/>
    <s v="一括"/>
    <m/>
    <n v="17"/>
    <d v="1998-03-20T00:00:00"/>
    <n v="1997"/>
    <d v="1998-03-20T00:00:00"/>
    <n v="95657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956577"/>
    <s v="行政財産"/>
    <m/>
    <m/>
  </r>
  <r>
    <n v="90000703"/>
    <m/>
    <s v="宇土市松山町3386"/>
    <m/>
    <s v="環境衛生課"/>
    <x v="4"/>
    <x v="1"/>
    <x v="2"/>
    <s v="宇土清掃センター 手動洗車設備(雑設備)　No.1"/>
    <s v="一括"/>
    <m/>
    <n v="17"/>
    <d v="1998-03-20T00:00:00"/>
    <n v="1997"/>
    <d v="1998-03-20T00:00:00"/>
    <n v="163319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33198"/>
    <s v="行政財産"/>
    <m/>
    <m/>
  </r>
  <r>
    <n v="90000704"/>
    <m/>
    <s v="宇土市松山町3386"/>
    <m/>
    <s v="環境衛生課"/>
    <x v="4"/>
    <x v="1"/>
    <x v="2"/>
    <s v="宇土清掃センター 手動洗車設備(雑設備)　No.2"/>
    <s v="一括"/>
    <m/>
    <n v="17"/>
    <d v="1998-03-20T00:00:00"/>
    <n v="1997"/>
    <d v="1998-03-20T00:00:00"/>
    <n v="163319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1"/>
    <n v="1633197"/>
    <s v="行政財産"/>
    <m/>
    <m/>
  </r>
  <r>
    <n v="90000705"/>
    <m/>
    <s v="宇土市松山町3386"/>
    <m/>
    <s v="環境衛生課"/>
    <x v="4"/>
    <x v="1"/>
    <x v="2"/>
    <s v="宇土清掃センター 雑設備"/>
    <s v="一括"/>
    <m/>
    <n v="17"/>
    <d v="1998-03-20T00:00:00"/>
    <n v="1997"/>
    <d v="1998-03-20T00:00:00"/>
    <n v="45150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515051"/>
    <s v="行政財産"/>
    <m/>
    <s v="ホイスト設備・測定検査機器類・工具類"/>
  </r>
  <r>
    <n v="90000706"/>
    <m/>
    <s v="宇土市松山町3386"/>
    <m/>
    <s v="環境衛生課"/>
    <x v="4"/>
    <x v="1"/>
    <x v="2"/>
    <s v="宇土清掃センター CRTオペレータコンソール(計装制御設備)"/>
    <s v="一括"/>
    <m/>
    <n v="17"/>
    <d v="1998-03-20T00:00:00"/>
    <n v="1997"/>
    <d v="1998-03-20T00:00:00"/>
    <n v="4684822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6848225"/>
    <s v="行政財産"/>
    <m/>
    <m/>
  </r>
  <r>
    <n v="90000707"/>
    <m/>
    <s v="宇土市松山町3386"/>
    <m/>
    <s v="環境衛生課"/>
    <x v="4"/>
    <x v="1"/>
    <x v="2"/>
    <s v="宇土清掃センター 補助オペレータコンソール(計装制御設備)"/>
    <s v="一括"/>
    <m/>
    <n v="17"/>
    <d v="1998-03-20T00:00:00"/>
    <n v="1997"/>
    <d v="1998-03-20T00:00:00"/>
    <n v="475873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4758736"/>
    <s v="行政財産"/>
    <m/>
    <m/>
  </r>
  <r>
    <n v="90000708"/>
    <m/>
    <s v="宇土市松山町3386"/>
    <m/>
    <s v="環境衛生課"/>
    <x v="4"/>
    <x v="1"/>
    <x v="2"/>
    <s v="宇土清掃センター プロセスI/0制御装置(計装制御設備)"/>
    <s v="一括"/>
    <m/>
    <n v="17"/>
    <d v="1998-03-20T00:00:00"/>
    <n v="1997"/>
    <d v="1998-03-20T00:00:00"/>
    <n v="4451505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4515053"/>
    <s v="行政財産"/>
    <m/>
    <m/>
  </r>
  <r>
    <n v="90000709"/>
    <m/>
    <s v="宇土市松山町3386"/>
    <m/>
    <s v="環境衛生課"/>
    <x v="4"/>
    <x v="1"/>
    <x v="2"/>
    <s v="宇土清掃センター A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  <m/>
  </r>
  <r>
    <n v="90000710"/>
    <m/>
    <s v="宇土市松山町3386"/>
    <m/>
    <s v="環境衛生課"/>
    <x v="4"/>
    <x v="1"/>
    <x v="2"/>
    <s v="宇土清掃センター B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  <m/>
  </r>
  <r>
    <n v="90000711"/>
    <m/>
    <s v="宇土市松山町3386"/>
    <m/>
    <s v="環境衛生課"/>
    <x v="4"/>
    <x v="1"/>
    <x v="2"/>
    <s v="宇土清掃センター 共通系焼却炉監視盤(計装制御設備)"/>
    <s v="一括"/>
    <m/>
    <n v="17"/>
    <d v="1998-03-20T00:00:00"/>
    <n v="1997"/>
    <d v="1998-03-20T00:00:00"/>
    <n v="2750716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27507162"/>
    <s v="行政財産"/>
    <m/>
    <m/>
  </r>
  <r>
    <n v="90000712"/>
    <m/>
    <s v="宇土市松山町3386"/>
    <m/>
    <s v="環境衛生課"/>
    <x v="4"/>
    <x v="1"/>
    <x v="2"/>
    <s v="宇土清掃センター 補助継電器盤(計装制御設備)"/>
    <s v="一括"/>
    <m/>
    <n v="17"/>
    <d v="1998-03-20T00:00:00"/>
    <n v="1997"/>
    <d v="1998-03-20T00:00:00"/>
    <n v="998154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面"/>
    <m/>
    <m/>
    <x v="1"/>
    <n v="9981542"/>
    <s v="行政財産"/>
    <m/>
    <m/>
  </r>
  <r>
    <n v="90000713"/>
    <m/>
    <s v="宇土市松山町3386"/>
    <m/>
    <s v="環境衛生課"/>
    <x v="4"/>
    <x v="1"/>
    <x v="2"/>
    <s v="宇土清掃センター Noｘ，SO2，CO2，O2分析計(計装制御設備)"/>
    <s v="一括"/>
    <m/>
    <n v="17"/>
    <d v="1998-03-20T00:00:00"/>
    <n v="1997"/>
    <d v="1998-03-20T00:00:00"/>
    <n v="4021268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面"/>
    <m/>
    <m/>
    <x v="1"/>
    <n v="40212684"/>
    <s v="行政財産"/>
    <m/>
    <s v="4分析計"/>
  </r>
  <r>
    <n v="90000714"/>
    <m/>
    <s v="宇土市松山町3386"/>
    <m/>
    <s v="環境衛生課"/>
    <x v="4"/>
    <x v="1"/>
    <x v="2"/>
    <s v="宇土清掃センター 計装用空気圧縮機(計装制御設備)"/>
    <s v="一括"/>
    <m/>
    <n v="17"/>
    <d v="1998-03-20T00:00:00"/>
    <n v="1997"/>
    <d v="1998-03-20T00:00:00"/>
    <n v="84617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基"/>
    <m/>
    <m/>
    <x v="1"/>
    <n v="8461758"/>
    <s v="行政財産"/>
    <m/>
    <m/>
  </r>
  <r>
    <n v="90000715"/>
    <m/>
    <s v="宇土市松山町3386"/>
    <m/>
    <s v="環境衛生課"/>
    <x v="4"/>
    <x v="1"/>
    <x v="2"/>
    <s v="宇土清掃センター プラント用水流量計(計装制御設備)"/>
    <s v="一括"/>
    <m/>
    <n v="17"/>
    <d v="1998-03-20T00:00:00"/>
    <n v="1997"/>
    <d v="1998-03-20T00:00:00"/>
    <n v="736524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36523"/>
    <s v="行政財産"/>
    <m/>
    <s v="容積式流量計"/>
  </r>
  <r>
    <n v="90000716"/>
    <m/>
    <s v="宇土市松山町3386"/>
    <m/>
    <s v="環境衛生課"/>
    <x v="4"/>
    <x v="1"/>
    <x v="2"/>
    <s v="宇土清掃センター 汚泥ホッパレベルL計(計装制御設備)"/>
    <s v="一括"/>
    <m/>
    <n v="17"/>
    <d v="1998-03-20T00:00:00"/>
    <n v="1997"/>
    <d v="1998-03-20T00:00:00"/>
    <n v="8765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  <s v="静電容量式"/>
  </r>
  <r>
    <n v="90000717"/>
    <m/>
    <s v="宇土市松山町3386"/>
    <m/>
    <s v="環境衛生課"/>
    <x v="4"/>
    <x v="1"/>
    <x v="2"/>
    <s v="宇土清掃センター 流動媒体貯留槽レベル計(計装制御設備)"/>
    <s v="一括"/>
    <m/>
    <n v="17"/>
    <d v="1998-03-20T00:00:00"/>
    <n v="1997"/>
    <d v="1998-03-20T00:00:00"/>
    <n v="8765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  <s v="静電容量式"/>
  </r>
  <r>
    <n v="90000718"/>
    <m/>
    <s v="宇土市松山町3386"/>
    <m/>
    <s v="環境衛生課"/>
    <x v="4"/>
    <x v="1"/>
    <x v="2"/>
    <s v="宇土清掃センター 供給槽レベル計(計装制御設備)"/>
    <s v="一括"/>
    <m/>
    <n v="17"/>
    <d v="1998-03-20T00:00:00"/>
    <n v="1997"/>
    <d v="1998-03-20T00:00:00"/>
    <n v="87651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876514"/>
    <s v="行政財産"/>
    <m/>
    <s v="静電容量式"/>
  </r>
  <r>
    <n v="90000719"/>
    <m/>
    <s v="宇土市松山町3386"/>
    <m/>
    <s v="環境衛生課"/>
    <x v="4"/>
    <x v="1"/>
    <x v="2"/>
    <s v="宇土清掃センター 風向・風速計(計装制御設備)"/>
    <s v="一括"/>
    <m/>
    <n v="17"/>
    <d v="1998-03-20T00:00:00"/>
    <n v="1997"/>
    <d v="1998-03-20T00:00:00"/>
    <n v="2136427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136426"/>
    <s v="行政財産"/>
    <m/>
    <s v="風見鶏式"/>
  </r>
  <r>
    <n v="90000720"/>
    <m/>
    <s v="宇土市松山町3386"/>
    <m/>
    <s v="環境衛生課"/>
    <x v="4"/>
    <x v="1"/>
    <x v="2"/>
    <s v="宇土清掃センター 雨量計(計装制御設備)"/>
    <s v="一括"/>
    <m/>
    <n v="17"/>
    <d v="1998-03-20T00:00:00"/>
    <n v="1997"/>
    <d v="1998-03-20T00:00:00"/>
    <n v="70152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701525"/>
    <s v="行政財産"/>
    <m/>
    <m/>
  </r>
  <r>
    <n v="90000721"/>
    <m/>
    <s v="宇土市松山町3386"/>
    <m/>
    <s v="環境衛生課"/>
    <x v="4"/>
    <x v="1"/>
    <x v="2"/>
    <s v="宇土清掃センター 一次押込空気流量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差圧伝送器"/>
  </r>
  <r>
    <n v="90000722"/>
    <m/>
    <s v="宇土市松山町3386"/>
    <m/>
    <s v="環境衛生課"/>
    <x v="4"/>
    <x v="1"/>
    <x v="2"/>
    <s v="宇土清掃センター 二次押込空気流量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差圧伝送器"/>
  </r>
  <r>
    <n v="90000723"/>
    <m/>
    <s v="宇土市松山町3386"/>
    <m/>
    <s v="環境衛生課"/>
    <x v="4"/>
    <x v="1"/>
    <x v="2"/>
    <s v="宇土清掃センター 流動空気流量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差圧伝送器"/>
  </r>
  <r>
    <n v="90000724"/>
    <m/>
    <s v="宇土市松山町3386"/>
    <m/>
    <s v="環境衛生課"/>
    <x v="4"/>
    <x v="1"/>
    <x v="2"/>
    <s v="宇土清掃センター 白煙防止用空気流量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差圧伝送器"/>
  </r>
  <r>
    <n v="90000725"/>
    <m/>
    <s v="宇土市松山町3386"/>
    <m/>
    <s v="環境衛生課"/>
    <x v="4"/>
    <x v="1"/>
    <x v="2"/>
    <s v="宇土清掃センター バグフィルタ差圧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差圧伝送器"/>
  </r>
  <r>
    <n v="90000726"/>
    <m/>
    <s v="宇土市松山町3386"/>
    <m/>
    <s v="環境衛生課"/>
    <x v="4"/>
    <x v="1"/>
    <x v="2"/>
    <s v="宇土清掃センター 炉内圧力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圧力伝送器"/>
  </r>
  <r>
    <n v="90000727"/>
    <m/>
    <s v="宇土市松山町3386"/>
    <m/>
    <s v="環境衛生課"/>
    <x v="4"/>
    <x v="1"/>
    <x v="2"/>
    <s v="宇土清掃センター ガス冷噴霧水圧力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圧力伝送器"/>
  </r>
  <r>
    <n v="90000728"/>
    <m/>
    <s v="宇土市松山町3386"/>
    <m/>
    <s v="環境衛生課"/>
    <x v="4"/>
    <x v="1"/>
    <x v="2"/>
    <s v="宇土清掃センター 炉下圧力計(計装制御設備)"/>
    <s v="一括"/>
    <m/>
    <n v="17"/>
    <d v="1998-03-20T00:00:00"/>
    <n v="1997"/>
    <d v="1998-03-20T00:00:00"/>
    <n v="165970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659701"/>
    <s v="行政財産"/>
    <m/>
    <s v="圧力伝送器"/>
  </r>
  <r>
    <n v="90000729"/>
    <m/>
    <s v="宇土市松山町3386"/>
    <m/>
    <s v="環境衛生課"/>
    <x v="4"/>
    <x v="1"/>
    <x v="2"/>
    <s v="宇土清掃センター 押込送風機入口ダンバ(計装制御設備)"/>
    <s v="一括"/>
    <m/>
    <n v="17"/>
    <d v="1998-03-20T00:00:00"/>
    <n v="1997"/>
    <d v="1998-03-20T00:00:00"/>
    <n v="239810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98107"/>
    <s v="行政財産"/>
    <m/>
    <s v="φ450"/>
  </r>
  <r>
    <n v="90000730"/>
    <m/>
    <s v="宇土市松山町3386"/>
    <m/>
    <s v="環境衛生課"/>
    <x v="4"/>
    <x v="1"/>
    <x v="2"/>
    <s v="宇土清掃センター 流動空気バイバスタンパ(計装制御設備)"/>
    <s v="一括"/>
    <m/>
    <n v="17"/>
    <d v="1998-03-20T00:00:00"/>
    <n v="1997"/>
    <d v="1998-03-20T00:00:00"/>
    <n v="2303952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03951"/>
    <s v="行政財産"/>
    <m/>
    <s v="φ350"/>
  </r>
  <r>
    <n v="90000731"/>
    <m/>
    <s v="宇土市松山町3386"/>
    <m/>
    <s v="環境衛生課"/>
    <x v="4"/>
    <x v="1"/>
    <x v="2"/>
    <s v="宇土清掃センター 炉内圧力調整ダンパ(計装制御設備)"/>
    <s v="一括"/>
    <m/>
    <n v="17"/>
    <d v="1998-03-20T00:00:00"/>
    <n v="1997"/>
    <d v="1998-03-20T00:00:00"/>
    <n v="330381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303818"/>
    <s v="行政財産"/>
    <m/>
    <s v="φ1250"/>
  </r>
  <r>
    <n v="90000732"/>
    <m/>
    <s v="宇土市松山町3386"/>
    <m/>
    <s v="環境衛生課"/>
    <x v="4"/>
    <x v="1"/>
    <x v="2"/>
    <s v="宇土清掃センター 二次送風機ダンパ(計装制御設備)"/>
    <s v="一括"/>
    <m/>
    <n v="17"/>
    <d v="1998-03-20T00:00:00"/>
    <n v="1997"/>
    <d v="1998-03-20T00:00:00"/>
    <n v="305305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053058"/>
    <s v="行政財産"/>
    <m/>
    <s v="φ650"/>
  </r>
  <r>
    <n v="90000733"/>
    <m/>
    <s v="宇土市松山町3386"/>
    <m/>
    <s v="環境衛生課"/>
    <x v="4"/>
    <x v="1"/>
    <x v="2"/>
    <s v="宇土清掃センター 二次送風機バイバスダンパ(計装制御設備)"/>
    <s v="一括"/>
    <m/>
    <n v="17"/>
    <d v="1998-03-20T00:00:00"/>
    <n v="1997"/>
    <d v="1998-03-20T00:00:00"/>
    <n v="239810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2398107"/>
    <s v="行政財産"/>
    <m/>
    <s v="φ400"/>
  </r>
  <r>
    <n v="90000734"/>
    <m/>
    <s v="宇土市松山町3386"/>
    <m/>
    <s v="環境衛生課"/>
    <x v="4"/>
    <x v="1"/>
    <x v="2"/>
    <s v="宇土清掃センター 白煙防止用稀釈空気ダンパ(計装制御設備)"/>
    <s v="一括"/>
    <m/>
    <n v="17"/>
    <d v="1998-03-20T00:00:00"/>
    <n v="1997"/>
    <d v="1998-03-20T00:00:00"/>
    <n v="306011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3060117"/>
    <s v="行政財産"/>
    <m/>
    <s v="φ950"/>
  </r>
  <r>
    <n v="90000735"/>
    <m/>
    <s v="宇土市松山町3386"/>
    <m/>
    <s v="環境衛生課"/>
    <x v="4"/>
    <x v="1"/>
    <x v="2"/>
    <s v="宇土清掃センター バグフィルタ入口温度調節弁(計装制御設備)"/>
    <s v="一括"/>
    <m/>
    <n v="17"/>
    <d v="1998-03-20T00:00:00"/>
    <n v="1997"/>
    <d v="1998-03-20T00:00:00"/>
    <n v="1504858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504857"/>
    <s v="行政財産"/>
    <m/>
    <s v="65A"/>
  </r>
  <r>
    <n v="90000736"/>
    <m/>
    <s v="宇土市松山町3386"/>
    <m/>
    <s v="環境衛生課"/>
    <x v="4"/>
    <x v="1"/>
    <x v="2"/>
    <s v="宇土清掃センター プラットホーム監視カメラ(計装制御設備)"/>
    <s v="一括"/>
    <m/>
    <n v="17"/>
    <d v="1998-03-20T00:00:00"/>
    <n v="1997"/>
    <d v="1998-03-20T00:00:00"/>
    <n v="5312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31204"/>
    <s v="行政財産"/>
    <m/>
    <s v="カラーカメラ　防じん式"/>
  </r>
  <r>
    <n v="90000737"/>
    <m/>
    <s v="宇土市松山町3386"/>
    <m/>
    <s v="環境衛生課"/>
    <x v="4"/>
    <x v="1"/>
    <x v="2"/>
    <s v="宇土清掃センター ホッパ監視カメラ(計装制御設備)"/>
    <s v="一括"/>
    <m/>
    <n v="17"/>
    <d v="1998-03-20T00:00:00"/>
    <n v="1997"/>
    <d v="1998-03-20T00:00:00"/>
    <n v="10624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062409"/>
    <s v="行政財産"/>
    <m/>
    <s v="カラーカメラ　防じん式"/>
  </r>
  <r>
    <n v="90000738"/>
    <m/>
    <s v="宇土市松山町3386"/>
    <m/>
    <s v="環境衛生課"/>
    <x v="4"/>
    <x v="1"/>
    <x v="2"/>
    <s v="宇土清掃センター 給じん装置監視カメラ(計装制御設備)"/>
    <s v="一括"/>
    <m/>
    <n v="17"/>
    <d v="1998-03-20T00:00:00"/>
    <n v="1997"/>
    <d v="1998-03-20T00:00:00"/>
    <n v="106241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062409"/>
    <s v="行政財産"/>
    <m/>
    <s v="カラーカメラ　防じん式"/>
  </r>
  <r>
    <n v="90000739"/>
    <m/>
    <s v="宇土市松山町3386"/>
    <m/>
    <s v="環境衛生課"/>
    <x v="4"/>
    <x v="1"/>
    <x v="2"/>
    <s v="宇土清掃センター 炉内監視カメラ(計装制御設備)"/>
    <s v="一括"/>
    <m/>
    <n v="17"/>
    <d v="1998-03-20T00:00:00"/>
    <n v="1997"/>
    <d v="1998-03-20T00:00:00"/>
    <n v="134239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"/>
    <s v="台"/>
    <m/>
    <m/>
    <x v="1"/>
    <n v="1342389"/>
    <s v="行政財産"/>
    <m/>
    <s v="カラーカメラ　水冷式"/>
  </r>
  <r>
    <n v="90000740"/>
    <m/>
    <s v="宇土市松山町3386"/>
    <m/>
    <s v="環境衛生課"/>
    <x v="4"/>
    <x v="1"/>
    <x v="2"/>
    <s v="宇土清掃センター 煙突監視カメラ(計装制御設備)"/>
    <s v="一括"/>
    <m/>
    <n v="17"/>
    <d v="1998-03-20T00:00:00"/>
    <n v="1997"/>
    <d v="1998-03-20T00:00:00"/>
    <n v="503206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03205"/>
    <s v="行政財産"/>
    <m/>
    <s v="カラーカメラ　全天候式"/>
  </r>
  <r>
    <n v="90000741"/>
    <m/>
    <s v="宇土市松山町3386"/>
    <m/>
    <s v="環境衛生課"/>
    <x v="4"/>
    <x v="1"/>
    <x v="2"/>
    <s v="宇土清掃センター ダスト固化装置　監視カメラ(計装制御設備)"/>
    <s v="一括"/>
    <m/>
    <n v="17"/>
    <d v="1998-03-20T00:00:00"/>
    <n v="1997"/>
    <d v="1998-03-20T00:00:00"/>
    <n v="53120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531204"/>
    <s v="行政財産"/>
    <m/>
    <s v="カラーカメラ　防じん式"/>
  </r>
  <r>
    <n v="90000742"/>
    <m/>
    <s v="宇土市松山町3386"/>
    <m/>
    <s v="環境衛生課"/>
    <x v="4"/>
    <x v="1"/>
    <x v="2"/>
    <s v="宇土清掃センター カラーモニタ(計装制御設備)"/>
    <s v="一括"/>
    <m/>
    <n v="17"/>
    <d v="1998-03-20T00:00:00"/>
    <n v="1997"/>
    <d v="1998-03-20T00:00:00"/>
    <n v="933269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933268"/>
    <s v="行政財産"/>
    <m/>
    <s v="50型"/>
  </r>
  <r>
    <n v="90000743"/>
    <m/>
    <s v="宇土市松山町3386"/>
    <m/>
    <s v="環境衛生課"/>
    <x v="4"/>
    <x v="1"/>
    <x v="2"/>
    <s v="松山最終処分場 浸出水調整施設（圧送ポンプ）"/>
    <s v="一括"/>
    <m/>
    <n v="17"/>
    <d v="1995-02-01T00:00:00"/>
    <n v="1994"/>
    <d v="1995-02-01T00:00:00"/>
    <n v="10644903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0644902"/>
    <s v="行政財産"/>
    <m/>
    <m/>
  </r>
  <r>
    <n v="90000744"/>
    <m/>
    <s v="宇土市松山町3386"/>
    <m/>
    <s v="環境衛生課"/>
    <x v="4"/>
    <x v="1"/>
    <x v="2"/>
    <s v="宇土清掃センター 扉用コンプレッサー"/>
    <s v="一括"/>
    <m/>
    <n v="17"/>
    <d v="2013-03-31T00:00:00"/>
    <n v="2012"/>
    <d v="2013-03-31T00:00:00"/>
    <n v="685986"/>
    <s v="取得原価"/>
    <s v="見積書"/>
    <n v="1"/>
    <m/>
    <x v="216"/>
    <m/>
    <n v="0"/>
    <m/>
    <m/>
    <m/>
    <m/>
    <m/>
    <m/>
    <n v="40473"/>
    <m/>
    <m/>
    <m/>
    <m/>
    <m/>
    <n v="40473"/>
    <m/>
    <x v="173"/>
    <s v="OK"/>
    <s v="OK"/>
    <s v="一般会計"/>
    <m/>
    <m/>
    <m/>
    <n v="1"/>
    <s v="基"/>
    <m/>
    <m/>
    <x v="1"/>
    <n v="202365"/>
    <s v="行政財産"/>
    <m/>
    <s v="給油式ベビコン"/>
  </r>
  <r>
    <n v="90000745"/>
    <m/>
    <s v="宇土市松山町3386"/>
    <m/>
    <s v="環境衛生課"/>
    <x v="4"/>
    <x v="1"/>
    <x v="2"/>
    <s v="宇土清掃センター ごみクレーンバケット　No.1"/>
    <s v="一括"/>
    <m/>
    <n v="17"/>
    <d v="2013-03-31T00:00:00"/>
    <n v="2012"/>
    <d v="2013-03-31T00:00:00"/>
    <n v="10005976"/>
    <s v="取得原価"/>
    <s v="見積書"/>
    <n v="1"/>
    <m/>
    <x v="217"/>
    <m/>
    <n v="0"/>
    <m/>
    <m/>
    <m/>
    <m/>
    <m/>
    <m/>
    <n v="590352"/>
    <m/>
    <m/>
    <m/>
    <m/>
    <m/>
    <n v="590352"/>
    <m/>
    <x v="174"/>
    <s v="OK"/>
    <s v="OK"/>
    <s v="一般会計"/>
    <m/>
    <m/>
    <m/>
    <n v="1"/>
    <s v="基"/>
    <m/>
    <m/>
    <x v="1"/>
    <n v="2951760"/>
    <s v="行政財産"/>
    <m/>
    <s v="吊上げ過重3.7ｔ"/>
  </r>
  <r>
    <n v="90000746"/>
    <m/>
    <s v="宇土市松山町3386"/>
    <m/>
    <s v="環境衛生課"/>
    <x v="4"/>
    <x v="1"/>
    <x v="2"/>
    <s v="宇土清掃センター ごみクレーンバケット　No.2"/>
    <s v="一括"/>
    <m/>
    <n v="17"/>
    <d v="2013-03-31T00:00:00"/>
    <n v="2012"/>
    <d v="2013-03-31T00:00:00"/>
    <n v="10005976"/>
    <s v="取得原価"/>
    <s v="見積書"/>
    <n v="1"/>
    <m/>
    <x v="217"/>
    <m/>
    <n v="0"/>
    <m/>
    <m/>
    <m/>
    <m/>
    <m/>
    <m/>
    <n v="590352"/>
    <m/>
    <m/>
    <m/>
    <m/>
    <m/>
    <n v="590352"/>
    <m/>
    <x v="174"/>
    <s v="OK"/>
    <s v="OK"/>
    <s v="一般会計"/>
    <m/>
    <m/>
    <m/>
    <n v="1"/>
    <s v="基"/>
    <m/>
    <m/>
    <x v="1"/>
    <n v="2951760"/>
    <s v="行政財産"/>
    <m/>
    <s v="吊上げ過重3.7ｔ"/>
  </r>
  <r>
    <n v="90000747"/>
    <m/>
    <s v="宇土市松山町3386"/>
    <m/>
    <s v="環境衛生課"/>
    <x v="4"/>
    <x v="1"/>
    <x v="2"/>
    <s v="宇土清掃センター 不燃物振動篩　No.1"/>
    <s v="一括"/>
    <m/>
    <n v="17"/>
    <d v="2013-03-31T00:00:00"/>
    <n v="2012"/>
    <d v="2013-03-31T00:00:00"/>
    <n v="5042087"/>
    <s v="取得原価"/>
    <s v="見積書"/>
    <n v="1"/>
    <m/>
    <x v="218"/>
    <m/>
    <n v="0"/>
    <m/>
    <m/>
    <m/>
    <m/>
    <m/>
    <m/>
    <n v="297483"/>
    <m/>
    <m/>
    <m/>
    <m/>
    <m/>
    <n v="297483"/>
    <m/>
    <x v="175"/>
    <s v="OK"/>
    <s v="OK"/>
    <s v="一般会計"/>
    <m/>
    <m/>
    <m/>
    <n v="1"/>
    <s v="基"/>
    <m/>
    <m/>
    <x v="1"/>
    <n v="1487415"/>
    <s v="行政財産"/>
    <m/>
    <s v="振動スクリーン式・電動機含"/>
  </r>
  <r>
    <n v="90000748"/>
    <m/>
    <s v="宇土市松山町3386"/>
    <m/>
    <s v="環境衛生課"/>
    <x v="4"/>
    <x v="1"/>
    <x v="2"/>
    <s v="宇土清掃センター 不燃物振動篩　No.2"/>
    <s v="一括"/>
    <m/>
    <n v="17"/>
    <d v="2013-03-31T00:00:00"/>
    <n v="2012"/>
    <d v="2013-03-31T00:00:00"/>
    <n v="5042087"/>
    <s v="取得原価"/>
    <s v="見積書"/>
    <n v="1"/>
    <m/>
    <x v="218"/>
    <m/>
    <n v="0"/>
    <m/>
    <m/>
    <m/>
    <m/>
    <m/>
    <m/>
    <n v="297483"/>
    <m/>
    <m/>
    <m/>
    <m/>
    <m/>
    <n v="297483"/>
    <m/>
    <x v="175"/>
    <s v="OK"/>
    <s v="OK"/>
    <s v="一般会計"/>
    <m/>
    <m/>
    <m/>
    <n v="1"/>
    <s v="基"/>
    <m/>
    <m/>
    <x v="1"/>
    <n v="1487415"/>
    <s v="行政財産"/>
    <m/>
    <s v="振動スクリーン式・電動機含"/>
  </r>
  <r>
    <n v="90000749"/>
    <m/>
    <s v="宇土市松山町3386"/>
    <m/>
    <s v="環境衛生課"/>
    <x v="4"/>
    <x v="1"/>
    <x v="2"/>
    <s v="宇土清掃センター 炉下シュート水冷ジャケット　No.1"/>
    <s v="一括"/>
    <m/>
    <n v="17"/>
    <d v="2013-03-31T00:00:00"/>
    <n v="2012"/>
    <d v="2013-03-31T00:00:00"/>
    <n v="5693204"/>
    <s v="取得原価"/>
    <s v="見積書"/>
    <n v="1"/>
    <m/>
    <x v="219"/>
    <m/>
    <n v="0"/>
    <m/>
    <m/>
    <m/>
    <m/>
    <m/>
    <m/>
    <n v="335899"/>
    <m/>
    <m/>
    <m/>
    <m/>
    <m/>
    <n v="335899"/>
    <m/>
    <x v="176"/>
    <s v="OK"/>
    <s v="OK"/>
    <s v="一般会計"/>
    <m/>
    <m/>
    <m/>
    <n v="1"/>
    <s v="基"/>
    <m/>
    <m/>
    <x v="1"/>
    <n v="1679495"/>
    <s v="行政財産"/>
    <m/>
    <s v="水冷ジャケット式"/>
  </r>
  <r>
    <n v="90000750"/>
    <m/>
    <s v="宇土市松山町3386"/>
    <m/>
    <s v="環境衛生課"/>
    <x v="4"/>
    <x v="1"/>
    <x v="2"/>
    <s v="宇土清掃センター 炉下シュート水冷ジャケット　No.2"/>
    <s v="一括"/>
    <m/>
    <n v="17"/>
    <d v="2013-03-31T00:00:00"/>
    <n v="2012"/>
    <d v="2013-03-31T00:00:00"/>
    <n v="5693203"/>
    <s v="取得原価"/>
    <s v="見積書"/>
    <n v="1"/>
    <m/>
    <x v="220"/>
    <m/>
    <n v="0"/>
    <m/>
    <m/>
    <m/>
    <m/>
    <m/>
    <m/>
    <n v="335898"/>
    <m/>
    <m/>
    <m/>
    <m/>
    <m/>
    <n v="335898"/>
    <m/>
    <x v="177"/>
    <s v="OK"/>
    <s v="OK"/>
    <s v="一般会計"/>
    <m/>
    <m/>
    <m/>
    <n v="1"/>
    <s v="基"/>
    <m/>
    <m/>
    <x v="1"/>
    <n v="1679490"/>
    <s v="行政財産"/>
    <m/>
    <s v="水冷ジャケット式"/>
  </r>
  <r>
    <n v="90000751"/>
    <m/>
    <s v="宇土市松山町3386"/>
    <m/>
    <s v="環境衛生課"/>
    <x v="4"/>
    <x v="1"/>
    <x v="2"/>
    <s v="宇土清掃センター 噴射水加圧ポンプ　No.1"/>
    <s v="一括"/>
    <m/>
    <n v="17"/>
    <d v="2013-03-31T00:00:00"/>
    <n v="2012"/>
    <d v="2013-03-31T00:00:00"/>
    <n v="1406085.6666666667"/>
    <s v="取得原価"/>
    <s v="見積書"/>
    <n v="1"/>
    <m/>
    <x v="221"/>
    <m/>
    <n v="0"/>
    <m/>
    <m/>
    <m/>
    <m/>
    <m/>
    <m/>
    <n v="82959"/>
    <m/>
    <m/>
    <m/>
    <m/>
    <m/>
    <n v="82959"/>
    <m/>
    <x v="178"/>
    <s v="OK"/>
    <s v="OK"/>
    <s v="一般会計"/>
    <m/>
    <m/>
    <m/>
    <n v="1"/>
    <s v="基"/>
    <m/>
    <m/>
    <x v="1"/>
    <n v="414795"/>
    <s v="行政財産"/>
    <m/>
    <s v="多段渦巻ポンプ"/>
  </r>
  <r>
    <n v="90000752"/>
    <m/>
    <s v="宇土市松山町3386"/>
    <m/>
    <s v="環境衛生課"/>
    <x v="4"/>
    <x v="1"/>
    <x v="2"/>
    <s v="宇土清掃センター 噴射水加圧ポンプ　No.2"/>
    <s v="一括"/>
    <m/>
    <n v="17"/>
    <d v="2013-03-31T00:00:00"/>
    <n v="2012"/>
    <d v="2013-03-31T00:00:00"/>
    <n v="1406085.6666666667"/>
    <s v="取得原価"/>
    <s v="見積書"/>
    <n v="1"/>
    <m/>
    <x v="221"/>
    <m/>
    <n v="0"/>
    <m/>
    <m/>
    <m/>
    <m/>
    <m/>
    <m/>
    <n v="82959"/>
    <m/>
    <m/>
    <m/>
    <m/>
    <m/>
    <n v="82959"/>
    <m/>
    <x v="178"/>
    <s v="OK"/>
    <s v="OK"/>
    <s v="一般会計"/>
    <m/>
    <m/>
    <m/>
    <n v="1"/>
    <s v="基"/>
    <m/>
    <m/>
    <x v="1"/>
    <n v="414795"/>
    <s v="行政財産"/>
    <m/>
    <s v="多段渦巻ポンプ"/>
  </r>
  <r>
    <n v="90000753"/>
    <m/>
    <s v="宇土市松山町3386"/>
    <m/>
    <s v="環境衛生課"/>
    <x v="4"/>
    <x v="1"/>
    <x v="2"/>
    <s v="宇土清掃センター 噴射水加圧ポンプ　No.3"/>
    <s v="一括"/>
    <m/>
    <n v="17"/>
    <d v="2013-03-31T00:00:00"/>
    <n v="2012"/>
    <d v="2013-03-31T00:00:00"/>
    <n v="1406085.6666666667"/>
    <s v="取得原価"/>
    <s v="見積書"/>
    <n v="1"/>
    <m/>
    <x v="221"/>
    <m/>
    <n v="0"/>
    <m/>
    <m/>
    <m/>
    <m/>
    <m/>
    <m/>
    <n v="82959"/>
    <m/>
    <m/>
    <m/>
    <m/>
    <m/>
    <n v="82959"/>
    <m/>
    <x v="178"/>
    <s v="OK"/>
    <s v="OK"/>
    <s v="一般会計"/>
    <m/>
    <m/>
    <m/>
    <n v="1"/>
    <s v="基"/>
    <m/>
    <m/>
    <x v="1"/>
    <n v="414795"/>
    <s v="行政財産"/>
    <m/>
    <s v="多段渦巻ポンプ"/>
  </r>
  <r>
    <n v="90000754"/>
    <m/>
    <s v="宇土市松山町3386"/>
    <m/>
    <s v="環境衛生課"/>
    <x v="4"/>
    <x v="1"/>
    <x v="2"/>
    <s v="宇土清掃センター 灰固化装置灰風機"/>
    <s v="一括"/>
    <m/>
    <n v="17"/>
    <d v="2013-03-31T00:00:00"/>
    <n v="2012"/>
    <d v="2013-03-31T00:00:00"/>
    <n v="3068806"/>
    <s v="取得原価"/>
    <s v="見積書"/>
    <n v="1"/>
    <m/>
    <x v="222"/>
    <m/>
    <n v="0"/>
    <m/>
    <m/>
    <m/>
    <m/>
    <m/>
    <m/>
    <n v="181059"/>
    <m/>
    <m/>
    <m/>
    <m/>
    <m/>
    <n v="181059"/>
    <m/>
    <x v="179"/>
    <s v="OK"/>
    <s v="OK"/>
    <s v="一般会計"/>
    <m/>
    <m/>
    <m/>
    <n v="1"/>
    <s v="基"/>
    <m/>
    <m/>
    <x v="1"/>
    <n v="905295"/>
    <s v="行政財産"/>
    <m/>
    <s v="片吸込みターボ形"/>
  </r>
  <r>
    <n v="90000755"/>
    <m/>
    <s v="宇土市松山町3386"/>
    <m/>
    <s v="環境衛生課"/>
    <x v="4"/>
    <x v="1"/>
    <x v="2"/>
    <s v="宇土清掃センター ろ液噴霧ポンプ No.1"/>
    <s v="一括"/>
    <m/>
    <n v="17"/>
    <d v="2013-03-31T00:00:00"/>
    <n v="2012"/>
    <d v="2013-03-31T00:00:00"/>
    <n v="1078186"/>
    <s v="取得原価"/>
    <s v="見積書"/>
    <n v="1"/>
    <m/>
    <x v="223"/>
    <m/>
    <n v="0"/>
    <m/>
    <m/>
    <m/>
    <m/>
    <m/>
    <m/>
    <n v="63612"/>
    <m/>
    <m/>
    <m/>
    <m/>
    <m/>
    <n v="63612"/>
    <m/>
    <x v="180"/>
    <s v="OK"/>
    <s v="OK"/>
    <s v="一般会計"/>
    <m/>
    <m/>
    <m/>
    <n v="1"/>
    <s v="基"/>
    <m/>
    <m/>
    <x v="1"/>
    <n v="318060"/>
    <s v="行政財産"/>
    <m/>
    <s v="スネークポンプ"/>
  </r>
  <r>
    <n v="90000756"/>
    <m/>
    <s v="宇土市松山町3386"/>
    <m/>
    <s v="環境衛生課"/>
    <x v="4"/>
    <x v="1"/>
    <x v="2"/>
    <s v="宇土清掃センター ろ液噴霧ポンプ No.2"/>
    <s v="一括"/>
    <m/>
    <n v="17"/>
    <d v="2013-03-31T00:00:00"/>
    <n v="2012"/>
    <d v="2013-03-31T00:00:00"/>
    <n v="1078185"/>
    <s v="取得原価"/>
    <s v="見積書"/>
    <n v="1"/>
    <m/>
    <x v="224"/>
    <m/>
    <n v="0"/>
    <m/>
    <m/>
    <m/>
    <m/>
    <m/>
    <m/>
    <n v="63612"/>
    <m/>
    <m/>
    <m/>
    <m/>
    <m/>
    <n v="63612"/>
    <m/>
    <x v="181"/>
    <s v="OK"/>
    <s v="OK"/>
    <s v="一般会計"/>
    <m/>
    <m/>
    <m/>
    <n v="1"/>
    <s v="基"/>
    <m/>
    <m/>
    <x v="1"/>
    <n v="318060"/>
    <s v="行政財産"/>
    <m/>
    <s v="スネークポンプ"/>
  </r>
  <r>
    <n v="90000757"/>
    <m/>
    <s v="宇土市松山町3386"/>
    <m/>
    <s v="環境衛生課"/>
    <x v="4"/>
    <x v="1"/>
    <x v="2"/>
    <s v="宇土清掃センター ろ液噴霧ポンプ No.3"/>
    <s v="一括"/>
    <m/>
    <n v="17"/>
    <d v="2013-03-31T00:00:00"/>
    <n v="2012"/>
    <d v="2013-03-31T00:00:00"/>
    <n v="1078185"/>
    <s v="取得原価"/>
    <s v="見積書"/>
    <n v="1"/>
    <m/>
    <x v="224"/>
    <m/>
    <n v="0"/>
    <m/>
    <m/>
    <m/>
    <m/>
    <m/>
    <m/>
    <n v="63612"/>
    <m/>
    <m/>
    <m/>
    <m/>
    <m/>
    <n v="63612"/>
    <m/>
    <x v="181"/>
    <s v="OK"/>
    <s v="OK"/>
    <s v="一般会計"/>
    <m/>
    <m/>
    <m/>
    <n v="1"/>
    <s v="基"/>
    <m/>
    <m/>
    <x v="1"/>
    <n v="318060"/>
    <s v="行政財産"/>
    <m/>
    <s v="スネークポンプ"/>
  </r>
  <r>
    <n v="90000758"/>
    <m/>
    <s v="宇土市松山町3386"/>
    <m/>
    <s v="環境衛生課"/>
    <x v="4"/>
    <x v="1"/>
    <x v="2"/>
    <s v="宇土清掃センター アクティブフィルタ"/>
    <s v="一括"/>
    <m/>
    <n v="17"/>
    <d v="2013-03-31T00:00:00"/>
    <n v="2012"/>
    <d v="2013-03-31T00:00:00"/>
    <n v="20472185"/>
    <s v="取得原価"/>
    <s v="見積書"/>
    <n v="1"/>
    <m/>
    <x v="225"/>
    <m/>
    <n v="0"/>
    <m/>
    <m/>
    <m/>
    <m/>
    <m/>
    <m/>
    <n v="1207858"/>
    <m/>
    <m/>
    <m/>
    <m/>
    <m/>
    <n v="1207858"/>
    <m/>
    <x v="182"/>
    <s v="OK"/>
    <s v="OK"/>
    <s v="一般会計"/>
    <m/>
    <m/>
    <m/>
    <n v="1"/>
    <s v="面"/>
    <m/>
    <m/>
    <x v="1"/>
    <n v="6039290"/>
    <s v="行政財産"/>
    <m/>
    <s v="鋼板製屋内自立閉鎖型"/>
  </r>
  <r>
    <n v="90000759"/>
    <m/>
    <s v="宇土市松山町3386"/>
    <m/>
    <s v="環境衛生課"/>
    <x v="4"/>
    <x v="1"/>
    <x v="2"/>
    <s v="宇土清掃センター Hcl計 No.1"/>
    <s v="一括"/>
    <m/>
    <n v="17"/>
    <d v="2013-03-31T00:00:00"/>
    <n v="2012"/>
    <d v="2013-03-31T00:00:00"/>
    <n v="6438769"/>
    <s v="取得原価"/>
    <s v="見積書"/>
    <n v="1"/>
    <m/>
    <x v="226"/>
    <m/>
    <n v="0"/>
    <m/>
    <m/>
    <m/>
    <m/>
    <m/>
    <m/>
    <n v="379887"/>
    <m/>
    <m/>
    <m/>
    <m/>
    <m/>
    <n v="379887"/>
    <m/>
    <x v="183"/>
    <s v="OK"/>
    <s v="OK"/>
    <s v="一般会計"/>
    <m/>
    <m/>
    <m/>
    <n v="1"/>
    <s v="面"/>
    <m/>
    <m/>
    <x v="1"/>
    <n v="1899435"/>
    <s v="行政財産"/>
    <m/>
    <s v="測定方式　双イオン電極連続分析法"/>
  </r>
  <r>
    <n v="90000760"/>
    <m/>
    <s v="宇土市松山町3386"/>
    <m/>
    <s v="環境衛生課"/>
    <x v="4"/>
    <x v="1"/>
    <x v="2"/>
    <s v="宇土清掃センター Hcl計 No.2"/>
    <s v="一括"/>
    <m/>
    <n v="17"/>
    <d v="2013-03-31T00:00:00"/>
    <n v="2012"/>
    <d v="2013-03-31T00:00:00"/>
    <n v="6438770"/>
    <s v="取得原価"/>
    <s v="見積書"/>
    <n v="1"/>
    <m/>
    <x v="227"/>
    <m/>
    <n v="0"/>
    <m/>
    <m/>
    <m/>
    <m/>
    <m/>
    <m/>
    <n v="379887"/>
    <m/>
    <m/>
    <m/>
    <m/>
    <m/>
    <n v="379887"/>
    <m/>
    <x v="184"/>
    <s v="OK"/>
    <s v="OK"/>
    <s v="一般会計"/>
    <m/>
    <m/>
    <m/>
    <n v="1"/>
    <s v="面"/>
    <m/>
    <m/>
    <x v="1"/>
    <n v="1899435"/>
    <s v="行政財産"/>
    <m/>
    <s v="測定方式　双イオン電極連続分析法"/>
  </r>
  <r>
    <n v="90000761"/>
    <m/>
    <s v="宇土市松山町3386"/>
    <m/>
    <s v="環境衛生課"/>
    <x v="4"/>
    <x v="1"/>
    <x v="2"/>
    <s v="宇土清掃センター ばいじん計静電容量式 No.1"/>
    <s v="一括"/>
    <m/>
    <n v="17"/>
    <d v="2013-03-31T00:00:00"/>
    <n v="2012"/>
    <d v="2013-03-31T00:00:00"/>
    <n v="4101918"/>
    <s v="取得原価"/>
    <s v="見積書"/>
    <n v="1"/>
    <m/>
    <x v="228"/>
    <m/>
    <n v="0"/>
    <m/>
    <m/>
    <m/>
    <m/>
    <m/>
    <m/>
    <n v="242013"/>
    <m/>
    <m/>
    <m/>
    <m/>
    <m/>
    <n v="242013"/>
    <m/>
    <x v="185"/>
    <s v="OK"/>
    <s v="OK"/>
    <s v="一般会計"/>
    <m/>
    <m/>
    <m/>
    <n v="1"/>
    <s v="台"/>
    <m/>
    <m/>
    <x v="1"/>
    <n v="1210065"/>
    <s v="行政財産"/>
    <m/>
    <s v="静電容量式"/>
  </r>
  <r>
    <n v="90000762"/>
    <m/>
    <s v="宇土市松山町3386"/>
    <m/>
    <s v="環境衛生課"/>
    <x v="4"/>
    <x v="1"/>
    <x v="2"/>
    <s v="宇土清掃センター ばいじん計静電容量式 No.2"/>
    <s v="一括"/>
    <m/>
    <n v="17"/>
    <d v="2013-03-31T00:00:00"/>
    <n v="2012"/>
    <d v="2013-03-31T00:00:00"/>
    <n v="4101919"/>
    <s v="取得原価"/>
    <s v="見積書"/>
    <n v="1"/>
    <m/>
    <x v="229"/>
    <m/>
    <n v="0"/>
    <m/>
    <m/>
    <m/>
    <m/>
    <m/>
    <m/>
    <n v="242013"/>
    <m/>
    <m/>
    <m/>
    <m/>
    <m/>
    <n v="242013"/>
    <m/>
    <x v="186"/>
    <s v="OK"/>
    <s v="OK"/>
    <s v="一般会計"/>
    <m/>
    <m/>
    <m/>
    <n v="1"/>
    <s v="台"/>
    <m/>
    <m/>
    <x v="1"/>
    <n v="1210065"/>
    <s v="行政財産"/>
    <m/>
    <s v="静電容量式"/>
  </r>
  <r>
    <n v="90000763"/>
    <m/>
    <s v="宇土市松山町3386"/>
    <m/>
    <s v="環境衛生課"/>
    <x v="4"/>
    <x v="1"/>
    <x v="2"/>
    <s v="宇土清掃センター ジルコニアO2計　No.1"/>
    <s v="一括"/>
    <m/>
    <n v="17"/>
    <d v="2013-03-31T00:00:00"/>
    <n v="2012"/>
    <d v="2013-03-31T00:00:00"/>
    <n v="4796895"/>
    <s v="取得原価"/>
    <s v="見積書"/>
    <n v="1"/>
    <m/>
    <x v="230"/>
    <m/>
    <n v="0"/>
    <m/>
    <m/>
    <m/>
    <m/>
    <m/>
    <m/>
    <n v="283016"/>
    <m/>
    <m/>
    <m/>
    <m/>
    <m/>
    <n v="283016"/>
    <m/>
    <x v="187"/>
    <s v="OK"/>
    <s v="OK"/>
    <s v="一般会計"/>
    <m/>
    <m/>
    <m/>
    <n v="1"/>
    <s v="台"/>
    <m/>
    <m/>
    <x v="1"/>
    <n v="1415080"/>
    <s v="行政財産"/>
    <m/>
    <m/>
  </r>
  <r>
    <n v="90000764"/>
    <m/>
    <s v="宇土市松山町3386"/>
    <m/>
    <s v="環境衛生課"/>
    <x v="4"/>
    <x v="1"/>
    <x v="2"/>
    <s v="宇土清掃センター ジルコニアO2計　No.2"/>
    <s v="一括"/>
    <m/>
    <n v="17"/>
    <d v="2013-03-31T00:00:00"/>
    <n v="2012"/>
    <d v="2013-03-31T00:00:00"/>
    <n v="4796896"/>
    <s v="取得原価"/>
    <s v="見積書"/>
    <n v="1"/>
    <m/>
    <x v="231"/>
    <m/>
    <n v="0"/>
    <m/>
    <m/>
    <m/>
    <m/>
    <m/>
    <m/>
    <n v="283016"/>
    <m/>
    <m/>
    <m/>
    <m/>
    <m/>
    <n v="283016"/>
    <m/>
    <x v="188"/>
    <s v="OK"/>
    <s v="OK"/>
    <s v="一般会計"/>
    <m/>
    <m/>
    <m/>
    <n v="1"/>
    <s v="台"/>
    <m/>
    <m/>
    <x v="1"/>
    <n v="1415080"/>
    <s v="行政財産"/>
    <m/>
    <m/>
  </r>
  <r>
    <n v="90000765"/>
    <m/>
    <s v="宇土市松山町3386"/>
    <m/>
    <s v="環境衛生課"/>
    <x v="4"/>
    <x v="1"/>
    <x v="2"/>
    <s v="宇土清掃センター 炉室用送風機"/>
    <s v="一括"/>
    <m/>
    <n v="17"/>
    <d v="2013-03-31T00:00:00"/>
    <n v="2012"/>
    <d v="2013-03-31T00:00:00"/>
    <n v="13778211"/>
    <s v="取得原価"/>
    <s v="見積書"/>
    <n v="1"/>
    <m/>
    <x v="232"/>
    <m/>
    <n v="0"/>
    <m/>
    <m/>
    <m/>
    <m/>
    <m/>
    <m/>
    <n v="812914"/>
    <m/>
    <m/>
    <m/>
    <m/>
    <m/>
    <n v="812914"/>
    <m/>
    <x v="189"/>
    <s v="OK"/>
    <s v="OK"/>
    <s v="一般会計"/>
    <m/>
    <m/>
    <m/>
    <n v="1"/>
    <s v="台"/>
    <m/>
    <m/>
    <x v="1"/>
    <n v="4064570"/>
    <s v="行政財産"/>
    <m/>
    <s v="片吸込みシロッコファン（ガラリ 雨水対策）"/>
  </r>
  <r>
    <n v="90000766"/>
    <m/>
    <s v="宇土市松山町3386"/>
    <m/>
    <s v="環境衛生課"/>
    <x v="4"/>
    <x v="1"/>
    <x v="2"/>
    <s v="宇土清掃センター 焼却炉上部圧力逃がし弁　No.1"/>
    <s v="一括"/>
    <m/>
    <n v="17"/>
    <d v="2013-03-31T00:00:00"/>
    <n v="2012"/>
    <d v="2013-03-31T00:00:00"/>
    <n v="5324601"/>
    <s v="取得原価"/>
    <s v="見積書"/>
    <n v="1"/>
    <m/>
    <x v="233"/>
    <m/>
    <n v="0"/>
    <m/>
    <m/>
    <m/>
    <m/>
    <m/>
    <m/>
    <n v="314151"/>
    <m/>
    <m/>
    <m/>
    <m/>
    <m/>
    <n v="314151"/>
    <m/>
    <x v="190"/>
    <s v="OK"/>
    <s v="OK"/>
    <s v="一般会計"/>
    <m/>
    <m/>
    <m/>
    <n v="1"/>
    <s v="台"/>
    <m/>
    <m/>
    <x v="1"/>
    <n v="1570755"/>
    <s v="行政財産"/>
    <m/>
    <s v="スイング式チャッキダンパ"/>
  </r>
  <r>
    <n v="90000767"/>
    <m/>
    <s v="宇土市松山町3386"/>
    <m/>
    <s v="環境衛生課"/>
    <x v="4"/>
    <x v="1"/>
    <x v="2"/>
    <s v="宇土清掃センター 焼却炉上部圧力逃がし弁　No.2"/>
    <s v="一括"/>
    <m/>
    <n v="17"/>
    <d v="2013-03-31T00:00:00"/>
    <n v="2012"/>
    <d v="2013-03-31T00:00:00"/>
    <n v="5324602"/>
    <s v="取得原価"/>
    <s v="見積書"/>
    <n v="1"/>
    <m/>
    <x v="234"/>
    <m/>
    <n v="0"/>
    <m/>
    <m/>
    <m/>
    <m/>
    <m/>
    <m/>
    <n v="314151"/>
    <m/>
    <m/>
    <m/>
    <m/>
    <m/>
    <n v="314151"/>
    <m/>
    <x v="191"/>
    <s v="OK"/>
    <s v="OK"/>
    <s v="一般会計"/>
    <m/>
    <m/>
    <m/>
    <n v="1"/>
    <s v="台"/>
    <m/>
    <m/>
    <x v="1"/>
    <n v="1570755"/>
    <s v="行政財産"/>
    <m/>
    <s v="スイング式チャッキダンパ"/>
  </r>
  <r>
    <n v="90000768"/>
    <m/>
    <s v="宇土市松山町3386"/>
    <m/>
    <s v="環境衛生課"/>
    <x v="4"/>
    <x v="1"/>
    <x v="2"/>
    <s v="宇土清掃センター 固化物バンカ"/>
    <s v="一括"/>
    <m/>
    <n v="17"/>
    <d v="2014-03-31T00:00:00"/>
    <n v="2013"/>
    <d v="2014-03-31T00:00:00"/>
    <n v="7929101"/>
    <s v="取得原価"/>
    <s v="見積書"/>
    <n v="1"/>
    <m/>
    <x v="235"/>
    <m/>
    <n v="0"/>
    <m/>
    <m/>
    <m/>
    <m/>
    <m/>
    <m/>
    <n v="467816"/>
    <m/>
    <m/>
    <m/>
    <m/>
    <m/>
    <n v="467816"/>
    <m/>
    <x v="192"/>
    <s v="OK"/>
    <s v="OK"/>
    <s v="一般会計"/>
    <m/>
    <m/>
    <m/>
    <n v="1"/>
    <s v="台"/>
    <m/>
    <m/>
    <x v="1"/>
    <n v="1871264"/>
    <s v="行政財産"/>
    <m/>
    <s v="角型鋼板製"/>
  </r>
  <r>
    <n v="90000769"/>
    <m/>
    <s v="宇土市松山町3386"/>
    <m/>
    <s v="環境衛生課"/>
    <x v="4"/>
    <x v="1"/>
    <x v="2"/>
    <s v="宇土清掃センター 流動媒体循環供給装置　No.1"/>
    <s v="一括"/>
    <m/>
    <n v="17"/>
    <d v="2013-03-31T00:00:00"/>
    <n v="2012"/>
    <d v="2013-03-31T00:00:00"/>
    <n v="4272731"/>
    <s v="取得原価"/>
    <s v="見積書"/>
    <n v="1"/>
    <m/>
    <x v="236"/>
    <m/>
    <n v="0"/>
    <m/>
    <m/>
    <m/>
    <m/>
    <m/>
    <m/>
    <n v="252091"/>
    <m/>
    <m/>
    <m/>
    <m/>
    <m/>
    <n v="252091"/>
    <m/>
    <x v="193"/>
    <s v="OK"/>
    <s v="OK"/>
    <s v="一般会計"/>
    <m/>
    <m/>
    <m/>
    <n v="1"/>
    <s v="式"/>
    <m/>
    <m/>
    <x v="1"/>
    <n v="1260455"/>
    <s v="行政財産"/>
    <m/>
    <s v="駆動軸/減速機付電動機等"/>
  </r>
  <r>
    <n v="90000770"/>
    <m/>
    <s v="宇土市松山町3386"/>
    <m/>
    <s v="環境衛生課"/>
    <x v="4"/>
    <x v="1"/>
    <x v="2"/>
    <s v="宇土清掃センター 流動媒体循環供給装置　No.2"/>
    <s v="一括"/>
    <m/>
    <n v="17"/>
    <d v="2013-03-31T00:00:00"/>
    <n v="2012"/>
    <d v="2013-03-31T00:00:00"/>
    <n v="4272731"/>
    <s v="取得原価"/>
    <s v="見積書"/>
    <n v="1"/>
    <m/>
    <x v="236"/>
    <m/>
    <n v="0"/>
    <m/>
    <m/>
    <m/>
    <m/>
    <m/>
    <m/>
    <n v="252091"/>
    <m/>
    <m/>
    <m/>
    <m/>
    <m/>
    <n v="252091"/>
    <m/>
    <x v="193"/>
    <s v="OK"/>
    <s v="OK"/>
    <s v="一般会計"/>
    <m/>
    <m/>
    <m/>
    <n v="1"/>
    <s v="式"/>
    <m/>
    <m/>
    <x v="1"/>
    <n v="1260455"/>
    <s v="行政財産"/>
    <m/>
    <s v="駆動軸/減速機付電動機等"/>
  </r>
  <r>
    <n v="90000771"/>
    <m/>
    <s v="宇土市松山町3386"/>
    <m/>
    <s v="環境衛生課"/>
    <x v="4"/>
    <x v="1"/>
    <x v="2"/>
    <s v="宇土清掃センター 灰固化制御盤(シーケンサ更新)"/>
    <s v="一括"/>
    <m/>
    <n v="17"/>
    <d v="2013-03-31T00:00:00"/>
    <n v="2012"/>
    <d v="2013-03-31T00:00:00"/>
    <n v="3133373"/>
    <s v="取得原価"/>
    <s v="見積書"/>
    <n v="1"/>
    <m/>
    <x v="237"/>
    <m/>
    <n v="0"/>
    <m/>
    <m/>
    <m/>
    <m/>
    <m/>
    <m/>
    <n v="184869"/>
    <m/>
    <m/>
    <m/>
    <m/>
    <m/>
    <n v="184869"/>
    <m/>
    <x v="194"/>
    <s v="OK"/>
    <s v="OK"/>
    <s v="一般会計"/>
    <m/>
    <m/>
    <m/>
    <n v="1"/>
    <s v="式"/>
    <m/>
    <m/>
    <x v="1"/>
    <n v="924345"/>
    <s v="行政財産"/>
    <m/>
    <m/>
  </r>
  <r>
    <n v="90000772"/>
    <m/>
    <s v="宇土市松山町3386"/>
    <m/>
    <s v="環境衛生課"/>
    <x v="4"/>
    <x v="1"/>
    <x v="2"/>
    <s v="宇土清掃センター 汚泥供給設備制御盤(シーケンサ更新)"/>
    <s v="一括"/>
    <m/>
    <n v="17"/>
    <d v="2013-03-31T00:00:00"/>
    <n v="2012"/>
    <d v="2013-03-31T00:00:00"/>
    <n v="1569864"/>
    <s v="取得原価"/>
    <s v="見積書"/>
    <n v="1"/>
    <m/>
    <x v="238"/>
    <m/>
    <n v="0"/>
    <m/>
    <m/>
    <m/>
    <m/>
    <m/>
    <m/>
    <n v="92621"/>
    <m/>
    <m/>
    <m/>
    <m/>
    <m/>
    <n v="92621"/>
    <m/>
    <x v="195"/>
    <s v="OK"/>
    <s v="OK"/>
    <s v="一般会計"/>
    <m/>
    <m/>
    <m/>
    <n v="1"/>
    <s v="式"/>
    <m/>
    <m/>
    <x v="1"/>
    <n v="463105"/>
    <s v="行政財産"/>
    <m/>
    <m/>
  </r>
  <r>
    <n v="90000773"/>
    <m/>
    <s v="宇土市松山町3386"/>
    <m/>
    <s v="環境衛生課"/>
    <x v="4"/>
    <x v="1"/>
    <x v="2"/>
    <s v="宇土清掃センター 有害ガス除去装置制御盤(シーケンサ更新)"/>
    <s v="一括"/>
    <m/>
    <n v="17"/>
    <d v="2013-03-31T00:00:00"/>
    <n v="2012"/>
    <d v="2013-03-31T00:00:00"/>
    <n v="2040188"/>
    <s v="取得原価"/>
    <s v="見積書"/>
    <n v="1"/>
    <m/>
    <x v="239"/>
    <m/>
    <n v="0"/>
    <m/>
    <m/>
    <m/>
    <m/>
    <m/>
    <m/>
    <n v="120371"/>
    <m/>
    <m/>
    <m/>
    <m/>
    <m/>
    <n v="120371"/>
    <m/>
    <x v="196"/>
    <s v="OK"/>
    <s v="OK"/>
    <s v="一般会計"/>
    <m/>
    <m/>
    <m/>
    <n v="1"/>
    <s v="式"/>
    <m/>
    <m/>
    <x v="1"/>
    <n v="601855"/>
    <s v="行政財産"/>
    <m/>
    <m/>
  </r>
  <r>
    <n v="90000774"/>
    <m/>
    <s v="宇土市松山町3386"/>
    <m/>
    <s v="環境衛生課"/>
    <x v="4"/>
    <x v="1"/>
    <x v="2"/>
    <s v="宇土清掃センター 粗大ごみ破砕機制御盤(シーケンサ更新)"/>
    <s v="一括"/>
    <m/>
    <n v="17"/>
    <d v="2013-03-31T00:00:00"/>
    <n v="2012"/>
    <d v="2013-03-31T00:00:00"/>
    <n v="908870"/>
    <s v="取得原価"/>
    <s v="見積書"/>
    <n v="1"/>
    <m/>
    <x v="240"/>
    <m/>
    <n v="0"/>
    <m/>
    <m/>
    <m/>
    <m/>
    <m/>
    <m/>
    <n v="53623"/>
    <m/>
    <m/>
    <m/>
    <m/>
    <m/>
    <n v="53623"/>
    <m/>
    <x v="197"/>
    <s v="OK"/>
    <s v="OK"/>
    <s v="一般会計"/>
    <m/>
    <m/>
    <m/>
    <n v="1"/>
    <s v="式"/>
    <m/>
    <m/>
    <x v="1"/>
    <n v="268115"/>
    <s v="行政財産"/>
    <m/>
    <m/>
  </r>
  <r>
    <n v="90000775"/>
    <m/>
    <s v="宇土市松山町3386"/>
    <m/>
    <s v="環境衛生課"/>
    <x v="4"/>
    <x v="1"/>
    <x v="2"/>
    <s v="宇土清掃センター FAコンピュータ（計量データロガ更新）"/>
    <s v="一括"/>
    <m/>
    <n v="17"/>
    <d v="2013-03-31T00:00:00"/>
    <n v="2012"/>
    <d v="2013-03-31T00:00:00"/>
    <n v="5870773"/>
    <s v="取得原価"/>
    <s v="見積書"/>
    <n v="1"/>
    <m/>
    <x v="241"/>
    <m/>
    <n v="0"/>
    <m/>
    <m/>
    <m/>
    <m/>
    <m/>
    <m/>
    <n v="346375"/>
    <m/>
    <m/>
    <m/>
    <m/>
    <m/>
    <n v="346375"/>
    <m/>
    <x v="198"/>
    <s v="OK"/>
    <s v="OK"/>
    <s v="一般会計"/>
    <m/>
    <m/>
    <m/>
    <n v="1"/>
    <s v="式"/>
    <m/>
    <m/>
    <x v="1"/>
    <n v="1731875"/>
    <s v="行政財産"/>
    <m/>
    <s v="FAコンピュータ/計量器通信ソフト/データロガソフト/DCS通信ソフト"/>
  </r>
  <r>
    <n v="90000776"/>
    <m/>
    <s v="宇土市松山町3386"/>
    <m/>
    <s v="環境衛生課"/>
    <x v="4"/>
    <x v="1"/>
    <x v="2"/>
    <s v="宇土清掃センター ITVモニタ"/>
    <s v="一括"/>
    <m/>
    <n v="17"/>
    <d v="2013-03-31T00:00:00"/>
    <n v="2012"/>
    <d v="2013-03-31T00:00:00"/>
    <n v="664104"/>
    <s v="取得原価"/>
    <s v="見積書"/>
    <n v="1"/>
    <m/>
    <x v="242"/>
    <m/>
    <n v="0"/>
    <m/>
    <m/>
    <m/>
    <m/>
    <m/>
    <m/>
    <n v="39182"/>
    <m/>
    <m/>
    <m/>
    <m/>
    <m/>
    <n v="39182"/>
    <m/>
    <x v="199"/>
    <s v="OK"/>
    <s v="OK"/>
    <s v="一般会計"/>
    <m/>
    <m/>
    <m/>
    <n v="1"/>
    <s v="基"/>
    <m/>
    <m/>
    <x v="1"/>
    <n v="195910"/>
    <s v="行政財産"/>
    <m/>
    <s v="共通系用・4分割表示"/>
  </r>
  <r>
    <n v="90000777"/>
    <m/>
    <s v="宇土市松山町3386"/>
    <m/>
    <s v="環境衛生課"/>
    <x v="4"/>
    <x v="1"/>
    <x v="2"/>
    <s v="宇土清掃センター 不燃物バンカ及び磁選バンカ"/>
    <s v="一括"/>
    <m/>
    <n v="17"/>
    <d v="2013-03-31T00:00:00"/>
    <n v="2012"/>
    <d v="2013-03-31T00:00:00"/>
    <n v="11193556"/>
    <s v="取得原価"/>
    <s v="見積書"/>
    <n v="1"/>
    <m/>
    <x v="243"/>
    <m/>
    <n v="0"/>
    <m/>
    <m/>
    <m/>
    <m/>
    <m/>
    <m/>
    <n v="660419"/>
    <m/>
    <m/>
    <m/>
    <m/>
    <m/>
    <n v="660419"/>
    <m/>
    <x v="200"/>
    <s v="OK"/>
    <s v="OK"/>
    <s v="一般会計"/>
    <m/>
    <m/>
    <m/>
    <n v="1"/>
    <s v="基"/>
    <m/>
    <m/>
    <x v="1"/>
    <n v="3302095"/>
    <s v="行政財産"/>
    <m/>
    <s v="角型鋼板製"/>
  </r>
  <r>
    <n v="90000778"/>
    <m/>
    <s v="宇土市松山町3386"/>
    <m/>
    <s v="環境衛生課"/>
    <x v="4"/>
    <x v="1"/>
    <x v="2"/>
    <s v="宇土清掃センター フレームセンター本体"/>
    <s v="一括"/>
    <m/>
    <n v="17"/>
    <d v="2014-03-31T00:00:00"/>
    <n v="2013"/>
    <d v="2014-03-31T00:00:00"/>
    <n v="1159263"/>
    <s v="取得原価"/>
    <s v="見積書"/>
    <n v="1"/>
    <m/>
    <x v="244"/>
    <m/>
    <n v="0"/>
    <m/>
    <m/>
    <m/>
    <m/>
    <m/>
    <m/>
    <n v="68396"/>
    <m/>
    <m/>
    <m/>
    <m/>
    <m/>
    <n v="68396"/>
    <m/>
    <x v="201"/>
    <s v="OK"/>
    <s v="OK"/>
    <s v="一般会計"/>
    <m/>
    <m/>
    <m/>
    <n v="1"/>
    <s v="基"/>
    <m/>
    <m/>
    <x v="1"/>
    <n v="273584"/>
    <s v="行政財産"/>
    <m/>
    <s v="屋内型"/>
  </r>
  <r>
    <n v="90000779"/>
    <m/>
    <s v="宇土市松山町3386"/>
    <m/>
    <s v="環境衛生課"/>
    <x v="4"/>
    <x v="1"/>
    <x v="2"/>
    <s v="宇土清掃センター 口系監視制御盤（シーケンサ更新）"/>
    <s v="一括"/>
    <m/>
    <n v="17"/>
    <d v="2014-03-31T00:00:00"/>
    <n v="2013"/>
    <d v="2014-03-31T00:00:00"/>
    <n v="6235350"/>
    <s v="取得原価"/>
    <s v="見積書"/>
    <n v="1"/>
    <m/>
    <x v="245"/>
    <m/>
    <n v="0"/>
    <m/>
    <m/>
    <m/>
    <m/>
    <m/>
    <m/>
    <n v="367885"/>
    <m/>
    <m/>
    <m/>
    <m/>
    <m/>
    <n v="367885"/>
    <m/>
    <x v="202"/>
    <s v="OK"/>
    <s v="OK"/>
    <s v="一般会計"/>
    <m/>
    <m/>
    <m/>
    <n v="2"/>
    <s v="面"/>
    <m/>
    <m/>
    <x v="1"/>
    <n v="1471540"/>
    <s v="行政財産"/>
    <m/>
    <m/>
  </r>
  <r>
    <n v="90000780"/>
    <m/>
    <s v="宇土市松山町3386"/>
    <m/>
    <s v="環境衛生課"/>
    <x v="4"/>
    <x v="1"/>
    <x v="2"/>
    <s v="宇土清掃センター 共通系監視制御盤（シーケンサ更新）"/>
    <s v="一括"/>
    <m/>
    <n v="17"/>
    <d v="2014-03-31T00:00:00"/>
    <n v="2013"/>
    <d v="2014-03-31T00:00:00"/>
    <n v="3168188"/>
    <s v="取得原価"/>
    <s v="見積書"/>
    <n v="1"/>
    <m/>
    <x v="246"/>
    <m/>
    <n v="0"/>
    <m/>
    <m/>
    <m/>
    <m/>
    <m/>
    <m/>
    <n v="186923"/>
    <m/>
    <m/>
    <m/>
    <m/>
    <m/>
    <n v="186923"/>
    <m/>
    <x v="203"/>
    <s v="OK"/>
    <s v="OK"/>
    <s v="一般会計"/>
    <m/>
    <m/>
    <m/>
    <n v="1"/>
    <s v="式"/>
    <m/>
    <m/>
    <x v="1"/>
    <n v="747692"/>
    <s v="行政財産"/>
    <m/>
    <m/>
  </r>
  <r>
    <n v="90000781"/>
    <m/>
    <s v="宇土市松山町3386"/>
    <m/>
    <s v="環境衛生課"/>
    <x v="4"/>
    <x v="1"/>
    <x v="2"/>
    <s v="宇土清掃センター 補助継電器盤（シーケンサ更新）"/>
    <s v="一括"/>
    <m/>
    <n v="17"/>
    <d v="2014-03-31T00:00:00"/>
    <n v="2013"/>
    <d v="2014-03-31T00:00:00"/>
    <n v="2484795"/>
    <s v="取得原価"/>
    <s v="見積書"/>
    <n v="1"/>
    <m/>
    <x v="247"/>
    <m/>
    <n v="0"/>
    <m/>
    <m/>
    <m/>
    <m/>
    <m/>
    <m/>
    <n v="146602"/>
    <m/>
    <m/>
    <m/>
    <m/>
    <m/>
    <n v="146602"/>
    <m/>
    <x v="204"/>
    <s v="OK"/>
    <s v="OK"/>
    <s v="一般会計"/>
    <m/>
    <m/>
    <m/>
    <n v="2"/>
    <s v="面"/>
    <m/>
    <m/>
    <x v="1"/>
    <n v="586408"/>
    <s v="行政財産"/>
    <m/>
    <m/>
  </r>
  <r>
    <n v="90000782"/>
    <m/>
    <s v="宇土市松山町3386"/>
    <m/>
    <s v="環境衛生課"/>
    <x v="4"/>
    <x v="1"/>
    <x v="2"/>
    <s v="宇土清掃センター 共通系補助継電器盤（シーケンサ更新）"/>
    <s v="一括"/>
    <m/>
    <n v="17"/>
    <d v="2014-03-31T00:00:00"/>
    <n v="2013"/>
    <d v="2014-03-31T00:00:00"/>
    <n v="2301056"/>
    <s v="取得原価"/>
    <s v="見積書"/>
    <n v="1"/>
    <m/>
    <x v="248"/>
    <m/>
    <n v="0"/>
    <m/>
    <m/>
    <m/>
    <m/>
    <m/>
    <m/>
    <n v="135762"/>
    <m/>
    <m/>
    <m/>
    <m/>
    <m/>
    <n v="135762"/>
    <m/>
    <x v="205"/>
    <s v="OK"/>
    <s v="OK"/>
    <s v="一般会計"/>
    <m/>
    <m/>
    <m/>
    <n v="2"/>
    <s v="面"/>
    <m/>
    <m/>
    <x v="1"/>
    <n v="543048"/>
    <s v="行政財産"/>
    <m/>
    <m/>
  </r>
  <r>
    <n v="90000783"/>
    <m/>
    <s v="宇土市松山町3386"/>
    <m/>
    <s v="環境衛生課"/>
    <x v="4"/>
    <x v="1"/>
    <x v="2"/>
    <s v="宇土清掃センター 給じん装置制御盤（シーケンサ更新）"/>
    <s v="一括"/>
    <m/>
    <n v="17"/>
    <d v="2014-03-31T00:00:00"/>
    <n v="2013"/>
    <d v="2014-03-31T00:00:00"/>
    <n v="2101741"/>
    <s v="取得原価"/>
    <s v="見積書"/>
    <n v="1"/>
    <m/>
    <x v="249"/>
    <m/>
    <n v="0"/>
    <m/>
    <m/>
    <m/>
    <m/>
    <m/>
    <m/>
    <n v="124002"/>
    <m/>
    <m/>
    <m/>
    <m/>
    <m/>
    <n v="124002"/>
    <m/>
    <x v="206"/>
    <s v="OK"/>
    <s v="OK"/>
    <s v="一般会計"/>
    <m/>
    <m/>
    <m/>
    <n v="1"/>
    <s v="式"/>
    <m/>
    <m/>
    <x v="1"/>
    <n v="496008"/>
    <s v="行政財産"/>
    <m/>
    <m/>
  </r>
  <r>
    <n v="90000784"/>
    <m/>
    <s v="宇土市松山町3386"/>
    <m/>
    <s v="環境衛生課"/>
    <x v="4"/>
    <x v="1"/>
    <x v="2"/>
    <s v="宇土清掃センター 自動燃焼監視制御システム（EFOC）"/>
    <s v="一括"/>
    <m/>
    <n v="17"/>
    <d v="2014-03-31T00:00:00"/>
    <n v="2013"/>
    <d v="2014-03-31T00:00:00"/>
    <n v="146218771"/>
    <s v="取得原価"/>
    <s v="見積書"/>
    <n v="1"/>
    <m/>
    <x v="250"/>
    <m/>
    <n v="0"/>
    <m/>
    <m/>
    <m/>
    <m/>
    <m/>
    <m/>
    <n v="8626907"/>
    <m/>
    <m/>
    <m/>
    <m/>
    <m/>
    <n v="8626907"/>
    <m/>
    <x v="207"/>
    <s v="OK"/>
    <s v="OK"/>
    <s v="一般会計"/>
    <m/>
    <m/>
    <m/>
    <n v="1"/>
    <s v="式"/>
    <m/>
    <m/>
    <x v="1"/>
    <n v="34507628"/>
    <s v="行政財産"/>
    <m/>
    <s v="監視操作端末/コントローラ//コントローラ通信ソフト/データ処理装置/タイムサーバ/基本ソフト/帳票ソフト/オペレータコンソール"/>
  </r>
  <r>
    <n v="90000785"/>
    <m/>
    <s v="宇土市松山町3386"/>
    <m/>
    <s v="環境衛生課"/>
    <x v="4"/>
    <x v="1"/>
    <x v="2"/>
    <s v="宇土清掃センター 説明調度品(雑設備)"/>
    <s v="一括"/>
    <m/>
    <n v="5"/>
    <d v="1998-03-20T00:00:00"/>
    <n v="1997"/>
    <d v="1998-03-20T00:00:00"/>
    <n v="26391675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6391674"/>
    <s v="行政財産"/>
    <m/>
    <s v="フローパネル"/>
  </r>
  <r>
    <n v="90000786"/>
    <m/>
    <s v="宇土市松山町3386"/>
    <s v="松山最終処分場"/>
    <s v="環境衛生課"/>
    <x v="4"/>
    <x v="1"/>
    <x v="2"/>
    <s v="油圧ショベル"/>
    <s v="一括"/>
    <m/>
    <n v="5"/>
    <d v="2009-08-24T00:00:00"/>
    <n v="2009"/>
    <d v="2009-08-24T00:00:00"/>
    <n v="55324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5532449"/>
    <s v="行政財産"/>
    <m/>
    <s v="307D 0.28㎥ 排土板使用"/>
  </r>
  <r>
    <n v="90000787"/>
    <m/>
    <s v="宇土市松山町3386"/>
    <s v="焼却棟２Ｆ螺旋階段横"/>
    <s v="環境衛生課"/>
    <x v="4"/>
    <x v="1"/>
    <x v="2"/>
    <s v="ダイオキシン類対策用保護具"/>
    <s v="一括"/>
    <m/>
    <n v="5"/>
    <d v="2007-04-01T00:00:00"/>
    <n v="2007"/>
    <d v="2007-04-01T00:00:00"/>
    <n v="379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3789999"/>
    <s v="行政財産"/>
    <m/>
    <m/>
  </r>
  <r>
    <n v="90000788"/>
    <m/>
    <s v="宇土市松山町3386"/>
    <s v="粗大ごみ施設　　　プラットホーム"/>
    <s v="環境衛生課"/>
    <x v="4"/>
    <x v="1"/>
    <x v="2"/>
    <s v="剪定枝等シュレッダー"/>
    <s v="一括"/>
    <m/>
    <n v="5"/>
    <d v="2007-04-01T00:00:00"/>
    <n v="2007"/>
    <d v="2007-04-01T00:00:00"/>
    <n v="29925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2992499"/>
    <s v="行政財産"/>
    <m/>
    <m/>
  </r>
  <r>
    <n v="90000789"/>
    <m/>
    <s v="宇土市松山町3386"/>
    <s v="粗大ごみ処理施設管理棟倉庫"/>
    <s v="環境衛生課"/>
    <x v="4"/>
    <x v="1"/>
    <x v="2"/>
    <s v="フロンガス回収機"/>
    <s v="一括"/>
    <m/>
    <n v="5"/>
    <d v="2007-04-01T00:00:00"/>
    <n v="2007"/>
    <d v="2007-04-01T00:00:00"/>
    <n v="1139225"/>
    <s v="再調達原価"/>
    <s v="請求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個"/>
    <m/>
    <m/>
    <x v="1"/>
    <n v="1139224"/>
    <s v="行政財産"/>
    <m/>
    <m/>
  </r>
  <r>
    <n v="90000790"/>
    <m/>
    <s v="宇土市松山町3386"/>
    <s v="焼却施設車庫"/>
    <s v="環境衛生課"/>
    <x v="4"/>
    <x v="1"/>
    <x v="2"/>
    <s v="フォークリフト"/>
    <s v="一括"/>
    <m/>
    <n v="4"/>
    <d v="2007-04-01T00:00:00"/>
    <n v="2007"/>
    <d v="2007-04-01T00:00:00"/>
    <n v="13734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373399"/>
    <s v="行政財産"/>
    <m/>
    <s v="コマツ　FD-150-16"/>
  </r>
  <r>
    <n v="90000791"/>
    <m/>
    <s v="宇土市松山町3386"/>
    <s v="焼却施設車庫"/>
    <s v="環境衛生課"/>
    <x v="4"/>
    <x v="1"/>
    <x v="2"/>
    <s v="ダンプ　車番　熊本46ね4180　２トン車深ボディー"/>
    <s v="一括"/>
    <m/>
    <n v="4"/>
    <d v="1997-12-01T00:00:00"/>
    <n v="1997"/>
    <d v="1997-12-01T00:00:00"/>
    <n v="26531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2653149"/>
    <s v="行政財産"/>
    <m/>
    <s v="Ｈ25.10.1焼却施設へ"/>
  </r>
  <r>
    <n v="90000792"/>
    <m/>
    <s v="宇土市松山町3386"/>
    <s v="焼却施設車庫"/>
    <s v="環境衛生課"/>
    <x v="4"/>
    <x v="1"/>
    <x v="2"/>
    <s v="普通乗用車　車番　熊本500ち5057　スプリンターXE"/>
    <s v="一括"/>
    <m/>
    <n v="6"/>
    <d v="2000-07-01T00:00:00"/>
    <n v="2000"/>
    <d v="2000-07-01T00:00:00"/>
    <n v="125331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253309"/>
    <s v="行政財産"/>
    <m/>
    <s v="統合による所管替え"/>
  </r>
  <r>
    <n v="90000793"/>
    <m/>
    <s v="宇土市松山町3386"/>
    <m/>
    <s v="環境衛生課"/>
    <x v="4"/>
    <x v="1"/>
    <x v="2"/>
    <s v="カラープリンタ（A3)"/>
    <s v="一括"/>
    <m/>
    <n v="5"/>
    <d v="2014-03-31T00:00:00"/>
    <n v="2013"/>
    <d v="2014-03-31T00:00:00"/>
    <n v="603951"/>
    <s v="取得原価"/>
    <s v="見積書"/>
    <n v="1"/>
    <m/>
    <x v="251"/>
    <m/>
    <n v="0"/>
    <m/>
    <m/>
    <m/>
    <m/>
    <m/>
    <m/>
    <n v="120790"/>
    <m/>
    <m/>
    <m/>
    <m/>
    <m/>
    <n v="120790"/>
    <m/>
    <x v="208"/>
    <s v="OK"/>
    <s v="OK"/>
    <s v="一般会計"/>
    <m/>
    <m/>
    <m/>
    <n v="1"/>
    <s v="台"/>
    <m/>
    <m/>
    <x v="1"/>
    <n v="483160"/>
    <s v="行政財産"/>
    <m/>
    <m/>
  </r>
  <r>
    <n v="90000794"/>
    <m/>
    <s v="宇土市松山町南山内2173-1"/>
    <m/>
    <s v="環境衛生課"/>
    <x v="4"/>
    <x v="0"/>
    <x v="3"/>
    <s v="宇土市松山町南山内2173-1"/>
    <s v="一括"/>
    <m/>
    <n v="0"/>
    <d v="1992-07-03T00:00:00"/>
    <n v="1992"/>
    <d v="1992-07-03T00:00:00"/>
    <n v="6544148"/>
    <s v="再調達原価"/>
    <s v="土地台帳_x000a_（平成25年3月22日時点評価）"/>
    <n v="1"/>
    <m/>
    <x v="252"/>
    <m/>
    <n v="0"/>
    <m/>
    <m/>
    <m/>
    <m/>
    <m/>
    <m/>
    <n v="0"/>
    <m/>
    <m/>
    <m/>
    <m/>
    <m/>
    <n v="0"/>
    <m/>
    <x v="209"/>
    <s v="OK"/>
    <s v="OK"/>
    <s v="一般会計"/>
    <m/>
    <m/>
    <m/>
    <n v="1268"/>
    <s v="㎡"/>
    <m/>
    <s v="雑種地"/>
    <x v="1"/>
    <n v="0"/>
    <s v="行政財産"/>
    <n v="41001"/>
    <s v="宇土清掃センター"/>
  </r>
  <r>
    <n v="90000795"/>
    <m/>
    <s v="宇土市松山町南山内2174-5"/>
    <m/>
    <s v="環境衛生課"/>
    <x v="4"/>
    <x v="0"/>
    <x v="3"/>
    <s v="宇土市松山町南山内2174-5"/>
    <s v="一括"/>
    <m/>
    <n v="0"/>
    <d v="1978-09-06T00:00:00"/>
    <n v="1978"/>
    <d v="1978-09-06T00:00:00"/>
    <n v="9791860"/>
    <s v="再調達原価"/>
    <s v="土地台帳_x000a_（平成25年3月22日時点評価）"/>
    <n v="1"/>
    <m/>
    <x v="253"/>
    <m/>
    <n v="0"/>
    <m/>
    <m/>
    <m/>
    <m/>
    <m/>
    <m/>
    <n v="0"/>
    <m/>
    <m/>
    <m/>
    <m/>
    <m/>
    <n v="0"/>
    <m/>
    <x v="210"/>
    <s v="OK"/>
    <s v="OK"/>
    <s v="一般会計"/>
    <m/>
    <m/>
    <m/>
    <n v="1328.07"/>
    <s v="㎡"/>
    <m/>
    <s v="宅地"/>
    <x v="1"/>
    <n v="0"/>
    <s v="行政財産"/>
    <n v="41002"/>
    <s v="宇土清掃センター"/>
  </r>
  <r>
    <n v="90000796"/>
    <m/>
    <s v="宇土市松山町南山内2174-6"/>
    <m/>
    <s v="環境衛生課"/>
    <x v="4"/>
    <x v="0"/>
    <x v="3"/>
    <s v="宇土市松山町南山内2174-6"/>
    <s v="一括"/>
    <m/>
    <n v="0"/>
    <d v="1995-08-11T00:00:00"/>
    <n v="1995"/>
    <d v="1995-08-11T00:00:00"/>
    <n v="1244193"/>
    <s v="再調達原価"/>
    <s v="土地台帳_x000a_（平成25年3月22日時点評価）"/>
    <n v="1"/>
    <m/>
    <x v="254"/>
    <m/>
    <n v="0"/>
    <m/>
    <m/>
    <m/>
    <m/>
    <m/>
    <m/>
    <n v="0"/>
    <m/>
    <m/>
    <m/>
    <m/>
    <m/>
    <n v="0"/>
    <m/>
    <x v="211"/>
    <s v="OK"/>
    <s v="OK"/>
    <s v="一般会計"/>
    <m/>
    <m/>
    <m/>
    <n v="168.75"/>
    <s v="㎡"/>
    <m/>
    <s v="宅地"/>
    <x v="1"/>
    <n v="0"/>
    <s v="行政財産"/>
    <n v="41003"/>
    <s v="宇土清掃センター"/>
  </r>
  <r>
    <n v="90000797"/>
    <m/>
    <s v="宇土市松山町南山内2199"/>
    <m/>
    <s v="環境衛生課"/>
    <x v="4"/>
    <x v="0"/>
    <x v="3"/>
    <s v="宇土市松山町南山内2199"/>
    <s v="一括"/>
    <m/>
    <n v="0"/>
    <d v="1995-08-11T00:00:00"/>
    <n v="1995"/>
    <d v="1995-08-11T00:00:00"/>
    <n v="1009584"/>
    <s v="再調達原価"/>
    <s v="土地台帳_x000a_（平成25年3月22日時点評価）"/>
    <n v="1"/>
    <m/>
    <x v="255"/>
    <m/>
    <n v="0"/>
    <m/>
    <m/>
    <m/>
    <m/>
    <m/>
    <m/>
    <n v="0"/>
    <m/>
    <m/>
    <m/>
    <m/>
    <m/>
    <n v="0"/>
    <m/>
    <x v="212"/>
    <s v="OK"/>
    <s v="OK"/>
    <s v="一般会計"/>
    <m/>
    <m/>
    <m/>
    <n v="136.93"/>
    <s v="㎡"/>
    <m/>
    <s v="宅地"/>
    <x v="1"/>
    <n v="0"/>
    <s v="行政財産"/>
    <n v="41004"/>
    <s v="宇土清掃センター"/>
  </r>
  <r>
    <n v="90000798"/>
    <m/>
    <s v="宇土市松山町妙小野3323-1"/>
    <m/>
    <s v="環境衛生課"/>
    <x v="4"/>
    <x v="0"/>
    <x v="3"/>
    <s v="宇土市松山町妙小野3323-1"/>
    <s v="一括"/>
    <m/>
    <n v="0"/>
    <d v="1995-08-11T00:00:00"/>
    <n v="1995"/>
    <d v="1995-08-11T00:00:00"/>
    <n v="54977364"/>
    <s v="再調達原価"/>
    <s v="土地台帳_x000a_（平成25年3月22日時点評価）"/>
    <n v="1"/>
    <m/>
    <x v="256"/>
    <m/>
    <n v="0"/>
    <m/>
    <m/>
    <m/>
    <m/>
    <m/>
    <m/>
    <n v="0"/>
    <m/>
    <m/>
    <m/>
    <m/>
    <m/>
    <n v="0"/>
    <m/>
    <x v="213"/>
    <s v="OK"/>
    <s v="OK"/>
    <s v="一般会計"/>
    <m/>
    <m/>
    <m/>
    <n v="7456.58"/>
    <s v="㎡"/>
    <m/>
    <s v="宅地"/>
    <x v="1"/>
    <n v="0"/>
    <s v="行政財産"/>
    <n v="41005"/>
    <s v="宇土清掃センター"/>
  </r>
  <r>
    <n v="90000799"/>
    <m/>
    <s v="宇土市松山町妙小野3332-3"/>
    <m/>
    <s v="環境衛生課"/>
    <x v="4"/>
    <x v="0"/>
    <x v="3"/>
    <s v="宇土市松山町妙小野3332-3"/>
    <s v="一括"/>
    <m/>
    <n v="0"/>
    <d v="1995-08-11T00:00:00"/>
    <n v="1995"/>
    <d v="1995-08-11T00:00:00"/>
    <n v="52643"/>
    <s v="再調達原価"/>
    <s v="土地台帳_x000a_（平成25年3月22日時点評価）"/>
    <n v="1"/>
    <m/>
    <x v="257"/>
    <m/>
    <n v="0"/>
    <m/>
    <m/>
    <m/>
    <m/>
    <m/>
    <m/>
    <n v="0"/>
    <m/>
    <m/>
    <m/>
    <m/>
    <m/>
    <n v="0"/>
    <m/>
    <x v="214"/>
    <s v="OK"/>
    <s v="OK"/>
    <s v="一般会計"/>
    <m/>
    <m/>
    <m/>
    <n v="7.14"/>
    <s v="㎡"/>
    <m/>
    <s v="宅地"/>
    <x v="1"/>
    <n v="0"/>
    <s v="行政財産"/>
    <n v="41006"/>
    <s v="宇土清掃センター"/>
  </r>
  <r>
    <n v="90000800"/>
    <m/>
    <s v="宇土市松山町妙小野3332-4"/>
    <m/>
    <s v="環境衛生課"/>
    <x v="4"/>
    <x v="0"/>
    <x v="3"/>
    <s v="宇土市松山町妙小野3332-4"/>
    <s v="一括"/>
    <m/>
    <n v="0"/>
    <d v="1995-08-11T00:00:00"/>
    <n v="1995"/>
    <d v="1995-08-11T00:00:00"/>
    <n v="1044"/>
    <s v="再調達原価"/>
    <s v="土地台帳_x000a_（平成25年3月22日時点評価）"/>
    <n v="1"/>
    <m/>
    <x v="258"/>
    <m/>
    <n v="0"/>
    <m/>
    <m/>
    <m/>
    <m/>
    <m/>
    <m/>
    <n v="0"/>
    <m/>
    <m/>
    <m/>
    <m/>
    <m/>
    <n v="0"/>
    <m/>
    <x v="215"/>
    <s v="OK"/>
    <s v="OK"/>
    <s v="一般会計"/>
    <m/>
    <m/>
    <m/>
    <n v="43"/>
    <s v="㎡"/>
    <m/>
    <s v="宅地"/>
    <x v="1"/>
    <n v="0"/>
    <s v="行政財産"/>
    <n v="41007"/>
    <s v="宇土清掃センター"/>
  </r>
  <r>
    <n v="90000801"/>
    <m/>
    <s v="宇土市松山町妙小野3332-6"/>
    <m/>
    <s v="環境衛生課"/>
    <x v="4"/>
    <x v="0"/>
    <x v="3"/>
    <s v="宇土市松山町妙小野3332-6"/>
    <s v="一括"/>
    <m/>
    <n v="0"/>
    <d v="1995-08-11T00:00:00"/>
    <n v="1995"/>
    <d v="1995-08-11T00:00:00"/>
    <n v="119368"/>
    <s v="再調達原価"/>
    <s v="土地台帳_x000a_（平成25年3月22日時点評価）"/>
    <n v="1"/>
    <m/>
    <x v="259"/>
    <m/>
    <n v="0"/>
    <m/>
    <m/>
    <m/>
    <m/>
    <m/>
    <m/>
    <n v="0"/>
    <m/>
    <m/>
    <m/>
    <m/>
    <m/>
    <n v="0"/>
    <m/>
    <x v="216"/>
    <s v="OK"/>
    <s v="OK"/>
    <s v="一般会計"/>
    <m/>
    <m/>
    <m/>
    <n v="16.190000000000001"/>
    <s v="㎡"/>
    <m/>
    <s v="宅地"/>
    <x v="1"/>
    <n v="0"/>
    <s v="行政財産"/>
    <n v="41008"/>
    <s v="宇土清掃センター"/>
  </r>
  <r>
    <n v="90000802"/>
    <m/>
    <s v="宇土市松山町妙小野3333-2"/>
    <m/>
    <s v="環境衛生課"/>
    <x v="4"/>
    <x v="0"/>
    <x v="3"/>
    <s v="宇土市松山町妙小野3333-2"/>
    <s v="一括"/>
    <m/>
    <n v="0"/>
    <d v="1995-08-11T00:00:00"/>
    <n v="1995"/>
    <d v="1995-08-11T00:00:00"/>
    <n v="1353166"/>
    <s v="再調達原価"/>
    <s v="土地台帳_x000a_（平成25年3月22日時点評価）"/>
    <n v="1"/>
    <m/>
    <x v="260"/>
    <m/>
    <n v="0"/>
    <m/>
    <m/>
    <m/>
    <m/>
    <m/>
    <m/>
    <n v="0"/>
    <m/>
    <m/>
    <m/>
    <m/>
    <m/>
    <n v="0"/>
    <m/>
    <x v="217"/>
    <s v="OK"/>
    <s v="OK"/>
    <s v="一般会計"/>
    <m/>
    <m/>
    <m/>
    <n v="183.53"/>
    <s v="㎡"/>
    <m/>
    <s v="宅地"/>
    <x v="1"/>
    <n v="0"/>
    <s v="行政財産"/>
    <n v="41009"/>
    <s v="宇土清掃センター"/>
  </r>
  <r>
    <n v="90000803"/>
    <m/>
    <s v="宇土市松山町妙小野3335-3"/>
    <m/>
    <s v="環境衛生課"/>
    <x v="4"/>
    <x v="0"/>
    <x v="3"/>
    <s v="宇土市松山町妙小野3335-3"/>
    <s v="一括"/>
    <m/>
    <n v="0"/>
    <d v="1995-08-11T00:00:00"/>
    <n v="1995"/>
    <d v="1995-08-11T00:00:00"/>
    <n v="5431172"/>
    <s v="再調達原価"/>
    <s v="土地台帳_x000a_（平成25年3月22日時点評価）"/>
    <n v="1"/>
    <m/>
    <x v="261"/>
    <m/>
    <n v="0"/>
    <m/>
    <m/>
    <m/>
    <m/>
    <m/>
    <m/>
    <n v="0"/>
    <m/>
    <m/>
    <m/>
    <m/>
    <m/>
    <n v="0"/>
    <m/>
    <x v="218"/>
    <s v="OK"/>
    <s v="OK"/>
    <s v="一般会計"/>
    <m/>
    <m/>
    <m/>
    <n v="736.63"/>
    <s v="㎡"/>
    <m/>
    <s v="宅地"/>
    <x v="1"/>
    <n v="0"/>
    <s v="行政財産"/>
    <n v="41010"/>
    <s v="宇土清掃センター"/>
  </r>
  <r>
    <n v="90000804"/>
    <m/>
    <s v="宇土市松山町妙小野3335-6"/>
    <m/>
    <s v="環境衛生課"/>
    <x v="4"/>
    <x v="0"/>
    <x v="3"/>
    <s v="宇土市松山町妙小野3335-6"/>
    <s v="一括"/>
    <m/>
    <n v="0"/>
    <d v="1995-08-11T00:00:00"/>
    <n v="1995"/>
    <d v="1995-08-11T00:00:00"/>
    <n v="139423"/>
    <s v="再調達原価"/>
    <s v="土地台帳_x000a_（平成25年3月22日時点評価）"/>
    <n v="1"/>
    <m/>
    <x v="262"/>
    <m/>
    <n v="0"/>
    <m/>
    <m/>
    <m/>
    <m/>
    <m/>
    <m/>
    <n v="0"/>
    <m/>
    <m/>
    <m/>
    <m/>
    <m/>
    <n v="0"/>
    <m/>
    <x v="219"/>
    <s v="OK"/>
    <s v="OK"/>
    <s v="一般会計"/>
    <m/>
    <m/>
    <m/>
    <n v="18.91"/>
    <s v="㎡"/>
    <m/>
    <s v="宅地"/>
    <x v="1"/>
    <n v="0"/>
    <s v="行政財産"/>
    <n v="41011"/>
    <s v="宇土清掃センター"/>
  </r>
  <r>
    <n v="90000805"/>
    <m/>
    <s v="宇土市松山町妙小野3335-7"/>
    <m/>
    <s v="環境衛生課"/>
    <x v="4"/>
    <x v="0"/>
    <x v="3"/>
    <s v="宇土市松山町妙小野3335-7"/>
    <s v="一括"/>
    <m/>
    <n v="0"/>
    <d v="1995-08-11T00:00:00"/>
    <n v="1995"/>
    <d v="1995-08-11T00:00:00"/>
    <n v="362530"/>
    <s v="再調達原価"/>
    <s v="土地台帳_x000a_（平成25年3月22日時点評価）"/>
    <n v="1"/>
    <m/>
    <x v="263"/>
    <m/>
    <n v="0"/>
    <m/>
    <m/>
    <m/>
    <m/>
    <m/>
    <m/>
    <n v="0"/>
    <m/>
    <m/>
    <m/>
    <m/>
    <m/>
    <n v="0"/>
    <m/>
    <x v="220"/>
    <s v="OK"/>
    <s v="OK"/>
    <s v="一般会計"/>
    <m/>
    <m/>
    <m/>
    <n v="49.17"/>
    <s v="㎡"/>
    <m/>
    <s v="宅地"/>
    <x v="1"/>
    <n v="0"/>
    <s v="行政財産"/>
    <n v="41012"/>
    <s v="宇土清掃センター"/>
  </r>
  <r>
    <n v="90000806"/>
    <m/>
    <s v="宇土市松山町妙小野3337-2"/>
    <m/>
    <s v="環境衛生課"/>
    <x v="4"/>
    <x v="0"/>
    <x v="3"/>
    <s v="宇土市松山町妙小野3337-2"/>
    <s v="一括"/>
    <m/>
    <n v="0"/>
    <d v="1995-08-11T00:00:00"/>
    <n v="1995"/>
    <d v="1995-08-11T00:00:00"/>
    <n v="1449974"/>
    <s v="再調達原価"/>
    <s v="土地台帳_x000a_（平成25年3月22日時点評価）"/>
    <n v="1"/>
    <m/>
    <x v="264"/>
    <m/>
    <n v="0"/>
    <m/>
    <m/>
    <m/>
    <m/>
    <m/>
    <m/>
    <n v="0"/>
    <m/>
    <m/>
    <m/>
    <m/>
    <m/>
    <n v="0"/>
    <m/>
    <x v="221"/>
    <s v="OK"/>
    <s v="OK"/>
    <s v="一般会計"/>
    <m/>
    <m/>
    <m/>
    <n v="196.66"/>
    <s v="㎡"/>
    <m/>
    <s v="宅地"/>
    <x v="1"/>
    <n v="0"/>
    <s v="行政財産"/>
    <n v="41013"/>
    <s v="宇土清掃センター"/>
  </r>
  <r>
    <n v="90000807"/>
    <m/>
    <s v="宇土市松山町深追3363-1"/>
    <m/>
    <s v="環境衛生課"/>
    <x v="4"/>
    <x v="0"/>
    <x v="3"/>
    <s v="宇土市松山町深追3363-1"/>
    <s v="一括"/>
    <m/>
    <n v="0"/>
    <d v="1995-08-11T00:00:00"/>
    <n v="1995"/>
    <d v="1995-08-11T00:00:00"/>
    <n v="31192656"/>
    <s v="再調達原価"/>
    <s v="土地台帳_x000a_（平成25年3月22日時点評価）"/>
    <n v="1"/>
    <m/>
    <x v="265"/>
    <m/>
    <n v="0"/>
    <m/>
    <m/>
    <m/>
    <m/>
    <m/>
    <m/>
    <n v="0"/>
    <m/>
    <m/>
    <m/>
    <m/>
    <m/>
    <n v="0"/>
    <m/>
    <x v="222"/>
    <s v="OK"/>
    <s v="OK"/>
    <s v="一般会計"/>
    <m/>
    <m/>
    <m/>
    <n v="4230.66"/>
    <s v="㎡"/>
    <m/>
    <s v="宅地"/>
    <x v="1"/>
    <n v="0"/>
    <s v="行政財産"/>
    <n v="41014"/>
    <s v="宇土清掃センター"/>
  </r>
  <r>
    <n v="90000808"/>
    <m/>
    <s v="宇土市松山町深追3369-3"/>
    <m/>
    <s v="環境衛生課"/>
    <x v="4"/>
    <x v="0"/>
    <x v="3"/>
    <s v="宇土市松山町深追3369-3"/>
    <s v="一括"/>
    <m/>
    <n v="0"/>
    <d v="1995-08-11T00:00:00"/>
    <n v="1995"/>
    <d v="1995-08-11T00:00:00"/>
    <n v="4227825"/>
    <s v="再調達原価"/>
    <s v="土地台帳_x000a_（平成25年3月22日時点評価）"/>
    <n v="1"/>
    <m/>
    <x v="266"/>
    <m/>
    <n v="0"/>
    <m/>
    <m/>
    <m/>
    <m/>
    <m/>
    <m/>
    <n v="0"/>
    <m/>
    <m/>
    <m/>
    <m/>
    <m/>
    <n v="0"/>
    <m/>
    <x v="223"/>
    <s v="OK"/>
    <s v="OK"/>
    <s v="一般会計"/>
    <m/>
    <m/>
    <m/>
    <n v="573.41999999999996"/>
    <s v="㎡"/>
    <m/>
    <s v="宅地"/>
    <x v="1"/>
    <n v="0"/>
    <s v="行政財産"/>
    <n v="41015"/>
    <s v="宇土清掃センター"/>
  </r>
  <r>
    <n v="90000809"/>
    <m/>
    <s v="宇土市松山町深追3371"/>
    <m/>
    <s v="環境衛生課"/>
    <x v="4"/>
    <x v="0"/>
    <x v="3"/>
    <s v="宇土市松山町深追3371"/>
    <s v="一括"/>
    <m/>
    <n v="0"/>
    <d v="1995-08-11T00:00:00"/>
    <n v="1995"/>
    <d v="1995-08-11T00:00:00"/>
    <n v="7669763"/>
    <s v="再調達原価"/>
    <s v="土地台帳_x000a_（平成25年3月22日時点評価）"/>
    <n v="1"/>
    <m/>
    <x v="267"/>
    <m/>
    <n v="0"/>
    <m/>
    <m/>
    <m/>
    <m/>
    <m/>
    <m/>
    <n v="0"/>
    <m/>
    <m/>
    <m/>
    <m/>
    <m/>
    <n v="0"/>
    <m/>
    <x v="224"/>
    <s v="OK"/>
    <s v="OK"/>
    <s v="一般会計"/>
    <m/>
    <m/>
    <m/>
    <n v="1040.25"/>
    <s v="㎡"/>
    <m/>
    <s v="宅地"/>
    <x v="1"/>
    <n v="0"/>
    <s v="行政財産"/>
    <n v="41016"/>
    <s v="宇土清掃センター"/>
  </r>
  <r>
    <n v="90000810"/>
    <m/>
    <s v="宇土市松山町深追3373-2"/>
    <m/>
    <s v="環境衛生課"/>
    <x v="4"/>
    <x v="0"/>
    <x v="3"/>
    <s v="宇土市松山町深追3373-2"/>
    <s v="一括"/>
    <m/>
    <n v="0"/>
    <d v="1995-08-11T00:00:00"/>
    <n v="1995"/>
    <d v="1995-08-11T00:00:00"/>
    <n v="4387377"/>
    <s v="再調達原価"/>
    <s v="土地台帳_x000a_（平成25年3月22日時点評価）"/>
    <n v="1"/>
    <m/>
    <x v="268"/>
    <m/>
    <n v="0"/>
    <m/>
    <m/>
    <m/>
    <m/>
    <m/>
    <m/>
    <n v="0"/>
    <m/>
    <m/>
    <m/>
    <m/>
    <m/>
    <n v="0"/>
    <m/>
    <x v="225"/>
    <s v="OK"/>
    <s v="OK"/>
    <s v="一般会計"/>
    <m/>
    <m/>
    <m/>
    <n v="595.05999999999995"/>
    <s v="㎡"/>
    <m/>
    <s v="宅地"/>
    <x v="1"/>
    <n v="0"/>
    <s v="行政財産"/>
    <n v="41017"/>
    <s v="宇土清掃センター"/>
  </r>
  <r>
    <n v="90000811"/>
    <m/>
    <s v="宇土市松山町深追3386"/>
    <m/>
    <s v="環境衛生課"/>
    <x v="4"/>
    <x v="0"/>
    <x v="3"/>
    <s v="宇土市松山町深追3386"/>
    <s v="一括"/>
    <m/>
    <n v="0"/>
    <d v="1995-08-11T00:00:00"/>
    <n v="1995"/>
    <d v="1995-08-11T00:00:00"/>
    <n v="50510707"/>
    <s v="再調達原価"/>
    <s v="土地台帳_x000a_（平成25年3月22日時点評価）"/>
    <n v="1"/>
    <m/>
    <x v="269"/>
    <m/>
    <n v="0"/>
    <m/>
    <m/>
    <m/>
    <m/>
    <m/>
    <m/>
    <n v="0"/>
    <m/>
    <m/>
    <m/>
    <m/>
    <m/>
    <n v="0"/>
    <m/>
    <x v="226"/>
    <s v="OK"/>
    <s v="OK"/>
    <s v="一般会計"/>
    <m/>
    <m/>
    <m/>
    <n v="9787"/>
    <s v="㎡"/>
    <m/>
    <s v="雑種地"/>
    <x v="1"/>
    <n v="0"/>
    <s v="行政財産"/>
    <n v="41018"/>
    <s v="宇土清掃センター"/>
  </r>
  <r>
    <n v="90000812"/>
    <m/>
    <s v="宇土市松山町深追3391"/>
    <m/>
    <s v="環境衛生課"/>
    <x v="4"/>
    <x v="0"/>
    <x v="3"/>
    <s v="宇土市松山町深追3391"/>
    <s v="一括"/>
    <m/>
    <n v="0"/>
    <d v="1979-01-22T00:00:00"/>
    <n v="1978"/>
    <d v="1979-01-22T00:00:00"/>
    <n v="134186"/>
    <s v="再調達原価"/>
    <s v="土地台帳_x000a_（平成25年3月22日時点評価）"/>
    <n v="1"/>
    <m/>
    <x v="270"/>
    <m/>
    <n v="0"/>
    <m/>
    <m/>
    <m/>
    <m/>
    <m/>
    <m/>
    <n v="0"/>
    <m/>
    <m/>
    <m/>
    <m/>
    <m/>
    <n v="0"/>
    <m/>
    <x v="227"/>
    <s v="OK"/>
    <s v="OK"/>
    <s v="一般会計"/>
    <m/>
    <m/>
    <m/>
    <n v="26"/>
    <s v="㎡"/>
    <m/>
    <s v="雑種地"/>
    <x v="1"/>
    <n v="0"/>
    <s v="行政財産"/>
    <n v="41019"/>
    <s v="宇土清掃センター"/>
  </r>
  <r>
    <n v="90000813"/>
    <m/>
    <s v="宇土市松山町深追3395"/>
    <m/>
    <s v="環境衛生課"/>
    <x v="4"/>
    <x v="0"/>
    <x v="3"/>
    <s v="宇土市松山町深追3395"/>
    <s v="一括"/>
    <m/>
    <n v="0"/>
    <d v="1982-03-10T00:00:00"/>
    <n v="1981"/>
    <d v="1982-03-10T00:00:00"/>
    <n v="82576"/>
    <s v="再調達原価"/>
    <s v="土地台帳_x000a_（平成25年3月22日時点評価）"/>
    <n v="1"/>
    <m/>
    <x v="271"/>
    <m/>
    <n v="0"/>
    <m/>
    <m/>
    <m/>
    <m/>
    <m/>
    <m/>
    <n v="0"/>
    <m/>
    <m/>
    <m/>
    <m/>
    <m/>
    <n v="0"/>
    <m/>
    <x v="228"/>
    <s v="OK"/>
    <s v="OK"/>
    <s v="一般会計"/>
    <m/>
    <m/>
    <m/>
    <n v="15"/>
    <s v="㎡"/>
    <m/>
    <s v="雑種地"/>
    <x v="1"/>
    <n v="0"/>
    <s v="行政財産"/>
    <n v="41020"/>
    <s v="宇土清掃センター"/>
  </r>
  <r>
    <n v="90000814"/>
    <m/>
    <s v="宇土市松山町深追3398"/>
    <m/>
    <s v="環境衛生課"/>
    <x v="4"/>
    <x v="0"/>
    <x v="3"/>
    <s v="宇土市松山町深追3398"/>
    <s v="一括"/>
    <m/>
    <n v="0"/>
    <d v="1972-05-16T00:00:00"/>
    <n v="1972"/>
    <d v="1972-05-16T00:00:00"/>
    <n v="510939"/>
    <s v="再調達原価"/>
    <s v="土地台帳_x000a_（平成25年3月22日時点評価）"/>
    <n v="1"/>
    <m/>
    <x v="272"/>
    <m/>
    <n v="0"/>
    <m/>
    <m/>
    <m/>
    <m/>
    <m/>
    <m/>
    <n v="0"/>
    <m/>
    <m/>
    <m/>
    <m/>
    <m/>
    <n v="0"/>
    <m/>
    <x v="229"/>
    <s v="OK"/>
    <s v="OK"/>
    <s v="一般会計"/>
    <m/>
    <m/>
    <m/>
    <n v="99"/>
    <s v="㎡"/>
    <m/>
    <s v="雑種地"/>
    <x v="1"/>
    <n v="0"/>
    <s v="行政財産"/>
    <n v="41021"/>
    <s v="宇土清掃センター"/>
  </r>
  <r>
    <n v="90000815"/>
    <m/>
    <s v="宇土市松山町深追3401"/>
    <m/>
    <s v="環境衛生課"/>
    <x v="4"/>
    <x v="0"/>
    <x v="3"/>
    <s v="宇土市松山町深追3401"/>
    <s v="一括"/>
    <m/>
    <n v="0"/>
    <d v="1995-08-11T00:00:00"/>
    <n v="1995"/>
    <d v="1995-08-11T00:00:00"/>
    <n v="17398"/>
    <s v="再調達原価"/>
    <s v="土地台帳_x000a_（平成25年3月22日時点評価）"/>
    <n v="1"/>
    <m/>
    <x v="273"/>
    <m/>
    <n v="0"/>
    <m/>
    <m/>
    <m/>
    <m/>
    <m/>
    <m/>
    <n v="0"/>
    <m/>
    <m/>
    <m/>
    <m/>
    <m/>
    <n v="0"/>
    <m/>
    <x v="230"/>
    <s v="OK"/>
    <s v="OK"/>
    <s v="一般会計"/>
    <m/>
    <m/>
    <m/>
    <n v="716"/>
    <s v="㎡"/>
    <m/>
    <s v="山林"/>
    <x v="1"/>
    <n v="0"/>
    <s v="行政財産"/>
    <n v="41022"/>
    <s v="宇土清掃センター"/>
  </r>
  <r>
    <n v="90000816"/>
    <m/>
    <s v="宇土市松山町深追3416"/>
    <m/>
    <s v="環境衛生課"/>
    <x v="4"/>
    <x v="0"/>
    <x v="3"/>
    <s v="宇土市松山町深追3416"/>
    <s v="一括"/>
    <m/>
    <n v="0"/>
    <d v="1971-10-25T00:00:00"/>
    <n v="1971"/>
    <d v="1971-10-25T00:00:00"/>
    <n v="4825535"/>
    <s v="再調達原価"/>
    <s v="土地台帳_x000a_（平成25年3月22日時点評価）"/>
    <n v="1"/>
    <m/>
    <x v="274"/>
    <m/>
    <n v="0"/>
    <m/>
    <m/>
    <m/>
    <m/>
    <m/>
    <m/>
    <n v="0"/>
    <m/>
    <m/>
    <m/>
    <m/>
    <m/>
    <n v="0"/>
    <m/>
    <x v="231"/>
    <s v="OK"/>
    <s v="OK"/>
    <s v="一般会計"/>
    <m/>
    <m/>
    <m/>
    <n v="935"/>
    <s v="㎡"/>
    <m/>
    <s v="雑種地"/>
    <x v="1"/>
    <n v="0"/>
    <s v="行政財産"/>
    <n v="41023"/>
    <s v="宇土清掃センター"/>
  </r>
  <r>
    <n v="90000817"/>
    <m/>
    <s v="宇土市松山町深追3420-5"/>
    <m/>
    <s v="環境衛生課"/>
    <x v="4"/>
    <x v="0"/>
    <x v="3"/>
    <s v="宇土市松山町深追3420-5"/>
    <s v="一括"/>
    <m/>
    <n v="0"/>
    <d v="1971-10-25T00:00:00"/>
    <n v="1971"/>
    <d v="1971-10-25T00:00:00"/>
    <n v="1465724"/>
    <s v="再調達原価"/>
    <s v="土地台帳_x000a_（平成25年3月22日時点評価）"/>
    <n v="1"/>
    <m/>
    <x v="275"/>
    <m/>
    <n v="0"/>
    <m/>
    <m/>
    <m/>
    <m/>
    <m/>
    <m/>
    <n v="0"/>
    <m/>
    <m/>
    <m/>
    <m/>
    <m/>
    <n v="0"/>
    <m/>
    <x v="232"/>
    <s v="OK"/>
    <s v="OK"/>
    <s v="一般会計"/>
    <m/>
    <m/>
    <m/>
    <n v="284"/>
    <s v="㎡"/>
    <m/>
    <s v="雑種地"/>
    <x v="1"/>
    <n v="0"/>
    <s v="行政財産"/>
    <n v="41024"/>
    <s v="宇土清掃センター"/>
  </r>
  <r>
    <n v="90000818"/>
    <m/>
    <s v="宇土市松山町深追3421"/>
    <m/>
    <s v="環境衛生課"/>
    <x v="4"/>
    <x v="0"/>
    <x v="3"/>
    <s v="宇土市松山町深追3421"/>
    <s v="一括"/>
    <m/>
    <n v="0"/>
    <d v="1971-10-25T00:00:00"/>
    <n v="1971"/>
    <d v="1971-10-25T00:00:00"/>
    <n v="562549"/>
    <s v="再調達原価"/>
    <s v="土地台帳_x000a_（平成25年3月22日時点評価）"/>
    <n v="1"/>
    <m/>
    <x v="276"/>
    <m/>
    <n v="0"/>
    <m/>
    <m/>
    <m/>
    <m/>
    <m/>
    <m/>
    <n v="0"/>
    <m/>
    <m/>
    <m/>
    <m/>
    <m/>
    <n v="0"/>
    <m/>
    <x v="233"/>
    <s v="OK"/>
    <s v="OK"/>
    <s v="一般会計"/>
    <m/>
    <m/>
    <m/>
    <n v="109"/>
    <s v="㎡"/>
    <m/>
    <s v="雑種地"/>
    <x v="1"/>
    <n v="0"/>
    <s v="行政財産"/>
    <n v="41025"/>
    <s v="宇土清掃センター"/>
  </r>
  <r>
    <n v="90000819"/>
    <m/>
    <s v="宇土市松山町深追3432-1"/>
    <m/>
    <s v="環境衛生課"/>
    <x v="4"/>
    <x v="0"/>
    <x v="3"/>
    <s v="宇土市松山町深追3432-1"/>
    <s v="一括"/>
    <m/>
    <n v="0"/>
    <d v="1982-03-10T00:00:00"/>
    <n v="1981"/>
    <d v="1982-03-10T00:00:00"/>
    <n v="4567485"/>
    <s v="再調達原価"/>
    <s v="土地台帳_x000a_（平成25年3月22日時点評価）"/>
    <n v="1"/>
    <m/>
    <x v="277"/>
    <m/>
    <n v="0"/>
    <m/>
    <m/>
    <m/>
    <m/>
    <m/>
    <m/>
    <n v="0"/>
    <m/>
    <m/>
    <m/>
    <m/>
    <m/>
    <n v="0"/>
    <m/>
    <x v="234"/>
    <s v="OK"/>
    <s v="OK"/>
    <s v="一般会計"/>
    <m/>
    <m/>
    <m/>
    <n v="885"/>
    <s v="㎡"/>
    <m/>
    <s v="雑種地"/>
    <x v="1"/>
    <n v="0"/>
    <s v="行政財産"/>
    <n v="41026"/>
    <s v="宇土清掃センター"/>
  </r>
  <r>
    <n v="90000820"/>
    <m/>
    <s v="宇土市松山町深追3432-3"/>
    <m/>
    <s v="環境衛生課"/>
    <x v="4"/>
    <x v="0"/>
    <x v="3"/>
    <s v="宇土市松山町深追3432-3"/>
    <s v="一括"/>
    <m/>
    <n v="0"/>
    <d v="1971-10-25T00:00:00"/>
    <n v="1971"/>
    <d v="1971-10-25T00:00:00"/>
    <n v="3153371"/>
    <s v="再調達原価"/>
    <s v="土地台帳_x000a_（平成25年3月22日時点評価）"/>
    <n v="1"/>
    <m/>
    <x v="278"/>
    <m/>
    <n v="0"/>
    <m/>
    <m/>
    <m/>
    <m/>
    <m/>
    <m/>
    <n v="0"/>
    <m/>
    <m/>
    <m/>
    <m/>
    <m/>
    <n v="0"/>
    <m/>
    <x v="235"/>
    <s v="OK"/>
    <s v="OK"/>
    <s v="一般会計"/>
    <m/>
    <m/>
    <m/>
    <n v="611"/>
    <s v="㎡"/>
    <m/>
    <s v="雑種地"/>
    <x v="1"/>
    <n v="0"/>
    <s v="行政財産"/>
    <n v="41027"/>
    <s v="宇土清掃センター"/>
  </r>
  <r>
    <n v="90000821"/>
    <m/>
    <s v="宇土市松山町深追3432-9"/>
    <m/>
    <s v="環境衛生課"/>
    <x v="4"/>
    <x v="0"/>
    <x v="3"/>
    <s v="宇土市松山町深追3432-9"/>
    <s v="一括"/>
    <m/>
    <n v="0"/>
    <d v="1971-10-25T00:00:00"/>
    <n v="1971"/>
    <d v="1971-10-25T00:00:00"/>
    <n v="2983058"/>
    <s v="再調達原価"/>
    <s v="土地台帳_x000a_（平成25年3月22日時点評価）"/>
    <n v="1"/>
    <m/>
    <x v="279"/>
    <m/>
    <n v="0"/>
    <m/>
    <m/>
    <m/>
    <m/>
    <m/>
    <m/>
    <n v="0"/>
    <m/>
    <m/>
    <m/>
    <m/>
    <m/>
    <n v="0"/>
    <m/>
    <x v="236"/>
    <s v="OK"/>
    <s v="OK"/>
    <s v="一般会計"/>
    <m/>
    <m/>
    <m/>
    <n v="578"/>
    <s v="㎡"/>
    <m/>
    <s v="雑種地"/>
    <x v="1"/>
    <n v="0"/>
    <s v="行政財産"/>
    <n v="41028"/>
    <s v="宇土清掃センター"/>
  </r>
  <r>
    <n v="90000822"/>
    <m/>
    <s v="宇土市松山町御手水3918-3"/>
    <m/>
    <s v="環境衛生課"/>
    <x v="4"/>
    <x v="2"/>
    <x v="5"/>
    <s v="宇土市松山町御手水3918-3"/>
    <s v="一括"/>
    <m/>
    <n v="0"/>
    <d v="1995-08-11T00:00:00"/>
    <n v="1995"/>
    <d v="1995-08-11T00:00:00"/>
    <n v="1"/>
    <s v="備忘価格"/>
    <s v="備忘価格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333"/>
    <s v="㎡"/>
    <m/>
    <s v="公衆用道路"/>
    <x v="1"/>
    <n v="0"/>
    <s v="行政財産"/>
    <n v="41029"/>
    <s v="宇土清掃センター"/>
  </r>
  <r>
    <n v="90000823"/>
    <m/>
    <s v="宇土市松山町野田2037-4"/>
    <m/>
    <s v="環境衛生課"/>
    <x v="4"/>
    <x v="2"/>
    <x v="5"/>
    <s v="宇土市松山町野田2037-4"/>
    <s v="一括"/>
    <m/>
    <n v="0"/>
    <d v="1972-04-06T00:00:00"/>
    <n v="1972"/>
    <d v="1972-04-06T00:00:00"/>
    <n v="1"/>
    <s v="備忘価格"/>
    <s v="備忘価格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2"/>
    <s v="㎡"/>
    <m/>
    <s v="公衆用道路"/>
    <x v="1"/>
    <n v="0"/>
    <s v="行政財産"/>
    <n v="41030"/>
    <s v="宇土清掃センター"/>
  </r>
  <r>
    <n v="90000824"/>
    <m/>
    <s v="宇土市松原町386"/>
    <m/>
    <s v="環境衛生課"/>
    <x v="5"/>
    <x v="0"/>
    <x v="0"/>
    <s v="浄化センター 住宅"/>
    <s v="一括"/>
    <s v="コンクリートブロック造"/>
    <n v="38"/>
    <d v="1966-12-01T00:00:00"/>
    <n v="1966"/>
    <d v="1966-12-01T00:00:00"/>
    <n v="469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1"/>
    <s v="㎡"/>
    <m/>
    <m/>
    <x v="1"/>
    <n v="4689999"/>
    <s v="行政財産"/>
    <m/>
    <m/>
  </r>
  <r>
    <n v="90000825"/>
    <m/>
    <s v="宇土市松原町386"/>
    <m/>
    <s v="環境衛生課"/>
    <x v="5"/>
    <x v="0"/>
    <x v="0"/>
    <s v="浄化センター 事務所"/>
    <s v="一括"/>
    <s v="鉄筋コンクリート造"/>
    <n v="50"/>
    <d v="1966-12-01T00:00:00"/>
    <n v="1966"/>
    <d v="1966-12-01T00:00:00"/>
    <n v="5748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87"/>
    <s v="㎡"/>
    <m/>
    <m/>
    <x v="1"/>
    <n v="57479999"/>
    <s v="行政財産"/>
    <m/>
    <m/>
  </r>
  <r>
    <n v="90000826"/>
    <m/>
    <s v="宇土市松原町386"/>
    <m/>
    <s v="環境衛生課"/>
    <x v="5"/>
    <x v="0"/>
    <x v="0"/>
    <s v="浄化センター 処理場"/>
    <s v="一括"/>
    <s v="鉄筋コンクリート造"/>
    <n v="38"/>
    <d v="1966-12-01T00:00:00"/>
    <n v="1966"/>
    <d v="1966-12-01T00:00:00"/>
    <n v="12719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68"/>
    <s v="㎡"/>
    <m/>
    <m/>
    <x v="1"/>
    <n v="127189999"/>
    <s v="行政財産"/>
    <m/>
    <m/>
  </r>
  <r>
    <n v="90000827"/>
    <m/>
    <s v="宇土市松原町386"/>
    <m/>
    <s v="環境衛生課"/>
    <x v="5"/>
    <x v="0"/>
    <x v="0"/>
    <s v="浄化センター 処理場"/>
    <s v="一括"/>
    <s v="鉄筋コンクリート造"/>
    <n v="38"/>
    <d v="1981-03-01T00:00:00"/>
    <n v="1980"/>
    <d v="1981-03-01T00:00:00"/>
    <n v="22330000"/>
    <s v="再調達原価"/>
    <s v="共済台帳"/>
    <n v="1"/>
    <m/>
    <x v="280"/>
    <m/>
    <n v="0"/>
    <m/>
    <m/>
    <m/>
    <m/>
    <m/>
    <m/>
    <n v="602910"/>
    <m/>
    <m/>
    <m/>
    <m/>
    <m/>
    <n v="602910"/>
    <m/>
    <x v="237"/>
    <s v="OK"/>
    <s v="OK"/>
    <s v="一般会計"/>
    <m/>
    <m/>
    <m/>
    <n v="122"/>
    <s v="㎡"/>
    <m/>
    <m/>
    <x v="1"/>
    <n v="22307670"/>
    <s v="行政財産"/>
    <m/>
    <m/>
  </r>
  <r>
    <n v="90000828"/>
    <m/>
    <s v="宇土市松原町386"/>
    <m/>
    <s v="環境衛生課"/>
    <x v="5"/>
    <x v="0"/>
    <x v="0"/>
    <s v="浄化センター 処理場"/>
    <s v="一括"/>
    <s v="鉄筋コンクリート造"/>
    <n v="38"/>
    <d v="1981-03-01T00:00:00"/>
    <n v="1980"/>
    <d v="1981-03-01T00:00:00"/>
    <n v="45220000"/>
    <s v="再調達原価"/>
    <s v="共済台帳"/>
    <n v="1"/>
    <m/>
    <x v="281"/>
    <m/>
    <n v="0"/>
    <m/>
    <m/>
    <m/>
    <m/>
    <m/>
    <m/>
    <n v="1220940"/>
    <m/>
    <m/>
    <m/>
    <m/>
    <m/>
    <n v="1220940"/>
    <m/>
    <x v="238"/>
    <s v="OK"/>
    <s v="OK"/>
    <s v="一般会計"/>
    <m/>
    <m/>
    <m/>
    <n v="366"/>
    <s v="㎡"/>
    <m/>
    <m/>
    <x v="1"/>
    <n v="45174780"/>
    <s v="行政財産"/>
    <m/>
    <m/>
  </r>
  <r>
    <n v="90000829"/>
    <m/>
    <s v="宇土市松原町386"/>
    <m/>
    <s v="環境衛生課"/>
    <x v="5"/>
    <x v="0"/>
    <x v="0"/>
    <s v="浄化センター 焼却炉上屋"/>
    <s v="一括"/>
    <s v="鉄骨造"/>
    <n v="31"/>
    <d v="1971-10-01T00:00:00"/>
    <n v="1971"/>
    <d v="1971-10-01T00:00:00"/>
    <n v="203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40"/>
    <s v="㎡"/>
    <m/>
    <m/>
    <x v="1"/>
    <n v="2029999"/>
    <s v="行政財産"/>
    <m/>
    <m/>
  </r>
  <r>
    <n v="90000830"/>
    <m/>
    <s v="宇土市松原町386"/>
    <m/>
    <s v="環境衛生課"/>
    <x v="5"/>
    <x v="0"/>
    <x v="0"/>
    <s v="浄化センター ブロワー室"/>
    <s v="一括"/>
    <s v="鉄筋コンクリート造"/>
    <n v="38"/>
    <d v="1994-01-01T00:00:00"/>
    <n v="1993"/>
    <d v="1994-01-01T00:00:00"/>
    <n v="4180000"/>
    <s v="取得原価"/>
    <s v="共済台帳"/>
    <n v="1"/>
    <m/>
    <x v="282"/>
    <m/>
    <n v="0"/>
    <m/>
    <m/>
    <m/>
    <m/>
    <m/>
    <m/>
    <n v="112860"/>
    <m/>
    <m/>
    <m/>
    <m/>
    <m/>
    <n v="112860"/>
    <m/>
    <x v="239"/>
    <s v="OK"/>
    <s v="OK"/>
    <s v="一般会計"/>
    <m/>
    <m/>
    <m/>
    <n v="27"/>
    <s v="㎡"/>
    <m/>
    <m/>
    <x v="1"/>
    <n v="2708640"/>
    <s v="行政財産"/>
    <m/>
    <m/>
  </r>
  <r>
    <n v="90000831"/>
    <m/>
    <s v="宇土市松原町386"/>
    <m/>
    <s v="環境衛生課"/>
    <x v="5"/>
    <x v="0"/>
    <x v="0"/>
    <s v="浄化センター ポンプ室"/>
    <s v="一括"/>
    <s v="鉄筋コンクリート造"/>
    <n v="38"/>
    <d v="1994-01-01T00:00:00"/>
    <n v="1993"/>
    <d v="1994-01-01T00:00:00"/>
    <n v="2790000"/>
    <s v="取得原価"/>
    <s v="共済台帳"/>
    <n v="1"/>
    <m/>
    <x v="283"/>
    <m/>
    <n v="0"/>
    <m/>
    <m/>
    <m/>
    <m/>
    <m/>
    <m/>
    <n v="75330"/>
    <m/>
    <m/>
    <m/>
    <m/>
    <m/>
    <n v="75330"/>
    <m/>
    <x v="240"/>
    <s v="OK"/>
    <s v="OK"/>
    <s v="一般会計"/>
    <m/>
    <m/>
    <m/>
    <n v="18"/>
    <s v="㎡"/>
    <m/>
    <m/>
    <x v="1"/>
    <n v="1807920"/>
    <s v="行政財産"/>
    <m/>
    <m/>
  </r>
  <r>
    <n v="90000832"/>
    <m/>
    <s v="宇土市松原町386"/>
    <m/>
    <s v="環境衛生課"/>
    <x v="5"/>
    <x v="0"/>
    <x v="0"/>
    <s v="浄化センター 車庫"/>
    <s v="一括"/>
    <s v="鉄骨造"/>
    <n v="31"/>
    <d v="1994-01-01T00:00:00"/>
    <n v="1993"/>
    <d v="1994-01-01T00:00:00"/>
    <n v="5680000"/>
    <s v="取得原価"/>
    <s v="共済台帳"/>
    <n v="1"/>
    <m/>
    <x v="284"/>
    <m/>
    <n v="0"/>
    <m/>
    <m/>
    <m/>
    <m/>
    <m/>
    <m/>
    <n v="187440"/>
    <m/>
    <m/>
    <m/>
    <m/>
    <m/>
    <n v="187440"/>
    <m/>
    <x v="241"/>
    <s v="OK"/>
    <s v="OK"/>
    <s v="一般会計"/>
    <m/>
    <m/>
    <m/>
    <n v="92"/>
    <s v="㎡"/>
    <m/>
    <m/>
    <x v="1"/>
    <n v="4498560"/>
    <s v="行政財産"/>
    <m/>
    <m/>
  </r>
  <r>
    <n v="90000833"/>
    <m/>
    <s v="宇土市松原町386"/>
    <m/>
    <s v="環境衛生課"/>
    <x v="5"/>
    <x v="0"/>
    <x v="0"/>
    <s v="浄化センター 焼却炉上屋"/>
    <s v="一括"/>
    <s v="鉄骨造"/>
    <n v="31"/>
    <d v="1991-01-01T00:00:00"/>
    <n v="1990"/>
    <d v="1991-01-01T00:00:00"/>
    <n v="3460000"/>
    <s v="取得原価"/>
    <s v="共済台帳"/>
    <n v="1"/>
    <m/>
    <x v="285"/>
    <m/>
    <n v="0"/>
    <m/>
    <m/>
    <m/>
    <m/>
    <m/>
    <m/>
    <n v="114180"/>
    <m/>
    <m/>
    <m/>
    <m/>
    <m/>
    <n v="114180"/>
    <m/>
    <x v="242"/>
    <s v="OK"/>
    <s v="OK"/>
    <s v="一般会計"/>
    <m/>
    <m/>
    <m/>
    <n v="34"/>
    <s v="㎡"/>
    <m/>
    <m/>
    <x v="1"/>
    <n v="3082860"/>
    <s v="行政財産"/>
    <m/>
    <m/>
  </r>
  <r>
    <n v="90000834"/>
    <m/>
    <s v="宇土市松原町386"/>
    <m/>
    <s v="環境衛生課"/>
    <x v="5"/>
    <x v="0"/>
    <x v="0"/>
    <s v="浄化センター 据付機械装置"/>
    <s v="一括"/>
    <m/>
    <n v="15"/>
    <d v="1966-12-01T00:00:00"/>
    <n v="1966"/>
    <d v="1966-12-01T00:00:00"/>
    <n v="3800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37999999"/>
    <s v="行政財産"/>
    <m/>
    <m/>
  </r>
  <r>
    <n v="90000835"/>
    <m/>
    <s v="宇土市松原町386"/>
    <m/>
    <s v="環境衛生課"/>
    <x v="5"/>
    <x v="0"/>
    <x v="0"/>
    <s v="浄化センター 据付機械装置"/>
    <s v="一括"/>
    <m/>
    <n v="15"/>
    <d v="1981-03-01T00:00:00"/>
    <n v="1980"/>
    <d v="1981-03-01T00:00:00"/>
    <n v="4360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3599999"/>
    <s v="行政財産"/>
    <m/>
    <m/>
  </r>
  <r>
    <n v="90000836"/>
    <m/>
    <s v="宇土市松原町386"/>
    <m/>
    <s v="環境衛生課"/>
    <x v="5"/>
    <x v="0"/>
    <x v="0"/>
    <s v="浄化センター 据付機械装置"/>
    <s v="一括"/>
    <m/>
    <n v="15"/>
    <d v="1981-03-01T00:00:00"/>
    <n v="1980"/>
    <d v="1981-03-01T00:00:00"/>
    <n v="8987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9869999"/>
    <s v="行政財産"/>
    <m/>
    <m/>
  </r>
  <r>
    <n v="90000837"/>
    <m/>
    <s v="宇土市松原町386"/>
    <m/>
    <s v="環境衛生課"/>
    <x v="5"/>
    <x v="0"/>
    <x v="1"/>
    <s v="浄化センター ガスタンク他"/>
    <s v="一括"/>
    <m/>
    <n v="7"/>
    <d v="1994-01-01T00:00:00"/>
    <n v="1993"/>
    <d v="1994-01-01T00:00:00"/>
    <n v="41860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418599999"/>
    <s v="行政財産"/>
    <m/>
    <s v="・重油タンク・次亜塩素タンク・ガスタンク（90㎥）含む"/>
  </r>
  <r>
    <n v="90000838"/>
    <m/>
    <s v="宇土市松原町386"/>
    <m/>
    <s v="環境衛生課"/>
    <x v="5"/>
    <x v="1"/>
    <x v="2"/>
    <s v="浄化センター 汚泥乾燥設備"/>
    <s v="一括"/>
    <m/>
    <n v="7"/>
    <d v="1981-03-01T00:00:00"/>
    <n v="1980"/>
    <d v="1981-03-01T00:00:00"/>
    <n v="13029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130289999"/>
    <s v="行政財産"/>
    <m/>
    <m/>
  </r>
  <r>
    <n v="90000839"/>
    <m/>
    <s v="宇土市松原町386"/>
    <m/>
    <s v="環境衛生課"/>
    <x v="5"/>
    <x v="1"/>
    <x v="2"/>
    <s v="浄化センター 送風機他"/>
    <s v="一括"/>
    <m/>
    <n v="7"/>
    <d v="1994-01-01T00:00:00"/>
    <n v="1993"/>
    <d v="1994-01-01T00:00:00"/>
    <n v="516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5159999"/>
    <s v="行政財産"/>
    <m/>
    <m/>
  </r>
  <r>
    <n v="90000840"/>
    <m/>
    <s v="宇土市松原町386"/>
    <m/>
    <s v="環境衛生課"/>
    <x v="5"/>
    <x v="1"/>
    <x v="2"/>
    <s v="浄化センター 曝気槽循環ポンプ"/>
    <s v="一括"/>
    <m/>
    <n v="7"/>
    <d v="1994-01-01T00:00:00"/>
    <n v="1993"/>
    <d v="1994-01-01T00:00:00"/>
    <n v="282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2819999"/>
    <s v="行政財産"/>
    <m/>
    <m/>
  </r>
  <r>
    <n v="90000841"/>
    <m/>
    <s v="宇土市松原町386"/>
    <m/>
    <s v="環境衛生課"/>
    <x v="5"/>
    <x v="1"/>
    <x v="2"/>
    <s v="浄化センター 屋外脱臭設備他"/>
    <s v="一括"/>
    <m/>
    <n v="7"/>
    <d v="1994-01-01T00:00:00"/>
    <n v="1993"/>
    <d v="1994-01-01T00:00:00"/>
    <n v="8228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2279999"/>
    <s v="行政財産"/>
    <m/>
    <m/>
  </r>
  <r>
    <n v="90000842"/>
    <m/>
    <s v="宇土市松原町386"/>
    <m/>
    <s v="環境衛生課"/>
    <x v="5"/>
    <x v="1"/>
    <x v="2"/>
    <s v="浄化センター し渣焼却設備"/>
    <s v="一括"/>
    <m/>
    <n v="7"/>
    <d v="1994-01-01T00:00:00"/>
    <n v="1993"/>
    <d v="1994-01-01T00:00:00"/>
    <n v="86460000"/>
    <s v="再調達原価"/>
    <s v="共済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1"/>
    <n v="86459999"/>
    <s v="行政財産"/>
    <m/>
    <m/>
  </r>
  <r>
    <n v="90000843"/>
    <m/>
    <s v="宇土市松原町386"/>
    <m/>
    <s v="環境衛生課"/>
    <x v="5"/>
    <x v="1"/>
    <x v="2"/>
    <s v="汚泥肥料運搬車　積載量2t(2000kg)肥料運搬用　熊本400ち8839"/>
    <s v="一括"/>
    <m/>
    <n v="3"/>
    <d v="2008-12-01T00:00:00"/>
    <n v="2008"/>
    <d v="2008-12-01T00:00:00"/>
    <n v="40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399999"/>
    <s v="行政財産"/>
    <m/>
    <s v="リース期間満了による買取り"/>
  </r>
  <r>
    <n v="90000844"/>
    <m/>
    <s v="宇土市松原町386"/>
    <m/>
    <s v="環境衛生課"/>
    <x v="5"/>
    <x v="1"/>
    <x v="2"/>
    <s v="日産　サニー　熊本500す72－73"/>
    <s v="一括"/>
    <m/>
    <n v="6"/>
    <d v="1999-09-01T00:00:00"/>
    <n v="1999"/>
    <d v="1999-09-01T00:00:00"/>
    <n v="1281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1280999"/>
    <s v="行政財産"/>
    <m/>
    <s v="統合に伴い所管替え"/>
  </r>
  <r>
    <n v="7"/>
    <m/>
    <s v="宇土市松原町386"/>
    <m/>
    <s v="環境衛生課"/>
    <x v="5"/>
    <x v="1"/>
    <x v="2"/>
    <s v="場内作業用バキューム車 積載量1.8t 車両ナンバーなし"/>
    <s v="一括"/>
    <m/>
    <n v="5"/>
    <d v="2007-04-01T00:00:00"/>
    <n v="2016"/>
    <d v="2007-04-01T00:00:00"/>
    <n v="1"/>
    <s v="備忘価格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1"/>
    <n v="0"/>
    <s v="行政財産"/>
    <m/>
    <s v="重要備品に未計上（H28に減してある）"/>
  </r>
  <r>
    <n v="90000845"/>
    <m/>
    <s v="松原町字袋383"/>
    <m/>
    <s v="環境衛生課"/>
    <x v="5"/>
    <x v="0"/>
    <x v="3"/>
    <s v="松原町字袋383"/>
    <s v="一括"/>
    <m/>
    <n v="0"/>
    <d v="1965-10-27T00:00:00"/>
    <n v="1965"/>
    <d v="1965-10-27T00:00:00"/>
    <n v="15529122"/>
    <s v="再調達原価"/>
    <s v="土地台帳_x000a_（平成25年3月22日時点評価）"/>
    <n v="1"/>
    <m/>
    <x v="286"/>
    <m/>
    <n v="0"/>
    <m/>
    <m/>
    <m/>
    <m/>
    <m/>
    <m/>
    <n v="0"/>
    <m/>
    <m/>
    <m/>
    <m/>
    <m/>
    <n v="0"/>
    <m/>
    <x v="243"/>
    <s v="OK"/>
    <s v="OK"/>
    <s v="一般会計"/>
    <m/>
    <m/>
    <m/>
    <n v="1554"/>
    <s v="㎡"/>
    <m/>
    <s v="宅地"/>
    <x v="1"/>
    <n v="0"/>
    <s v="行政財産"/>
    <n v="61003"/>
    <s v="浄化センター"/>
  </r>
  <r>
    <n v="90000846"/>
    <m/>
    <s v="松原町字袋386-1"/>
    <m/>
    <s v="環境衛生課"/>
    <x v="5"/>
    <x v="0"/>
    <x v="3"/>
    <s v="松原町字袋386-1"/>
    <s v="一括"/>
    <m/>
    <n v="0"/>
    <d v="1965-10-27T00:00:00"/>
    <n v="1965"/>
    <d v="1965-10-27T00:00:00"/>
    <n v="35235318"/>
    <s v="再調達原価"/>
    <s v="土地台帳_x000a_（平成25年3月22日時点評価）"/>
    <n v="1"/>
    <m/>
    <x v="287"/>
    <m/>
    <n v="0"/>
    <m/>
    <m/>
    <m/>
    <m/>
    <m/>
    <m/>
    <n v="0"/>
    <m/>
    <m/>
    <m/>
    <m/>
    <m/>
    <n v="0"/>
    <m/>
    <x v="244"/>
    <s v="OK"/>
    <s v="OK"/>
    <s v="一般会計"/>
    <m/>
    <m/>
    <m/>
    <n v="3525"/>
    <s v="㎡"/>
    <m/>
    <s v="宅地"/>
    <x v="1"/>
    <n v="0"/>
    <s v="行政財産"/>
    <n v="61001"/>
    <s v="浄化センター"/>
  </r>
  <r>
    <n v="90000847"/>
    <m/>
    <s v="松原町字袋409-1"/>
    <m/>
    <s v="環境衛生課"/>
    <x v="5"/>
    <x v="0"/>
    <x v="3"/>
    <s v="松原町字袋409-1"/>
    <s v="一括"/>
    <m/>
    <n v="0"/>
    <d v="1970-04-27T00:00:00"/>
    <n v="1970"/>
    <d v="1970-04-27T00:00:00"/>
    <n v="15619059"/>
    <s v="再調達原価"/>
    <s v="土地台帳_x000a_（平成25年3月22日時点評価）"/>
    <n v="1"/>
    <m/>
    <x v="288"/>
    <m/>
    <n v="0"/>
    <m/>
    <m/>
    <m/>
    <m/>
    <m/>
    <m/>
    <n v="0"/>
    <m/>
    <m/>
    <m/>
    <m/>
    <m/>
    <n v="0"/>
    <m/>
    <x v="245"/>
    <s v="OK"/>
    <s v="OK"/>
    <s v="一般会計"/>
    <m/>
    <m/>
    <m/>
    <n v="1563"/>
    <s v="㎡"/>
    <m/>
    <s v="宅地"/>
    <x v="1"/>
    <n v="0"/>
    <s v="行政財産"/>
    <n v="61008"/>
    <s v="浄化センター"/>
  </r>
  <r>
    <n v="90000848"/>
    <m/>
    <s v="松原町字袋412"/>
    <m/>
    <s v="環境衛生課"/>
    <x v="5"/>
    <x v="0"/>
    <x v="3"/>
    <s v="松原町字袋412"/>
    <s v="一括"/>
    <m/>
    <n v="0"/>
    <d v="1970-04-27T00:00:00"/>
    <n v="1970"/>
    <d v="1970-04-27T00:00:00"/>
    <n v="9263511"/>
    <s v="再調達原価"/>
    <s v="土地台帳_x000a_（平成25年3月22日時点評価）"/>
    <n v="1"/>
    <m/>
    <x v="289"/>
    <m/>
    <n v="0"/>
    <m/>
    <m/>
    <m/>
    <m/>
    <m/>
    <m/>
    <n v="0"/>
    <m/>
    <m/>
    <m/>
    <m/>
    <m/>
    <n v="0"/>
    <m/>
    <x v="246"/>
    <s v="OK"/>
    <s v="OK"/>
    <s v="一般会計"/>
    <m/>
    <m/>
    <m/>
    <n v="927"/>
    <s v="㎡"/>
    <m/>
    <s v="宅地"/>
    <x v="1"/>
    <n v="0"/>
    <s v="行政財産"/>
    <n v="61009"/>
    <s v="浄化センター"/>
  </r>
  <r>
    <n v="90000849"/>
    <m/>
    <s v="松原町字袋413-1"/>
    <m/>
    <s v="環境衛生課"/>
    <x v="5"/>
    <x v="0"/>
    <x v="3"/>
    <s v="松原町字袋413-1"/>
    <s v="一括"/>
    <m/>
    <n v="0"/>
    <d v="1970-04-27T00:00:00"/>
    <n v="1970"/>
    <d v="1970-04-27T00:00:00"/>
    <n v="7244925"/>
    <s v="再調達原価"/>
    <s v="土地台帳_x000a_（平成25年3月22日時点評価）"/>
    <n v="1"/>
    <m/>
    <x v="290"/>
    <m/>
    <n v="0"/>
    <m/>
    <m/>
    <m/>
    <m/>
    <m/>
    <m/>
    <n v="0"/>
    <m/>
    <m/>
    <m/>
    <m/>
    <m/>
    <n v="0"/>
    <m/>
    <x v="247"/>
    <s v="OK"/>
    <s v="OK"/>
    <s v="一般会計"/>
    <m/>
    <m/>
    <m/>
    <n v="725"/>
    <s v="㎡"/>
    <m/>
    <s v="宅地"/>
    <x v="1"/>
    <n v="0"/>
    <s v="行政財産"/>
    <n v="61006"/>
    <s v="浄化センター"/>
  </r>
  <r>
    <n v="90000850"/>
    <m/>
    <s v="松原町字袋413-2"/>
    <m/>
    <s v="環境衛生課"/>
    <x v="5"/>
    <x v="0"/>
    <x v="3"/>
    <s v="松原町字袋413-2"/>
    <s v="一括"/>
    <m/>
    <n v="0"/>
    <d v="1967-01-27T00:00:00"/>
    <n v="1966"/>
    <d v="1967-01-27T00:00:00"/>
    <n v="2308383"/>
    <s v="再調達原価"/>
    <s v="土地台帳_x000a_（平成25年3月22日時点評価）"/>
    <n v="1"/>
    <m/>
    <x v="291"/>
    <m/>
    <n v="0"/>
    <m/>
    <m/>
    <m/>
    <m/>
    <m/>
    <m/>
    <n v="0"/>
    <m/>
    <m/>
    <m/>
    <m/>
    <m/>
    <n v="0"/>
    <m/>
    <x v="248"/>
    <s v="OK"/>
    <s v="OK"/>
    <s v="一般会計"/>
    <m/>
    <m/>
    <m/>
    <n v="231"/>
    <s v="㎡"/>
    <m/>
    <s v="宅地"/>
    <x v="1"/>
    <n v="0"/>
    <s v="行政財産"/>
    <n v="61005"/>
    <s v="浄化センター"/>
  </r>
  <r>
    <n v="90000851"/>
    <m/>
    <s v="松原町字袋414-1"/>
    <m/>
    <s v="環境衛生課"/>
    <x v="5"/>
    <x v="0"/>
    <x v="3"/>
    <s v="松原町字袋414-1"/>
    <s v="一括"/>
    <m/>
    <n v="0"/>
    <d v="1970-03-22T00:00:00"/>
    <n v="1969"/>
    <d v="1970-03-22T00:00:00"/>
    <n v="7694617"/>
    <s v="再調達原価"/>
    <s v="土地台帳_x000a_（平成25年3月22日時点評価）"/>
    <n v="1"/>
    <m/>
    <x v="292"/>
    <m/>
    <n v="0"/>
    <m/>
    <m/>
    <m/>
    <m/>
    <m/>
    <m/>
    <n v="0"/>
    <m/>
    <m/>
    <m/>
    <m/>
    <m/>
    <n v="0"/>
    <m/>
    <x v="249"/>
    <s v="OK"/>
    <s v="OK"/>
    <s v="一般会計"/>
    <m/>
    <m/>
    <m/>
    <n v="768"/>
    <s v="㎡"/>
    <m/>
    <s v="雑種地"/>
    <x v="1"/>
    <n v="0"/>
    <s v="行政財産"/>
    <n v="61007"/>
    <s v="浄化センター"/>
  </r>
  <r>
    <n v="90000852"/>
    <m/>
    <s v="松原町字袋385"/>
    <m/>
    <s v="環境衛生課"/>
    <x v="5"/>
    <x v="0"/>
    <x v="3"/>
    <s v="松原町字袋385"/>
    <s v="一括"/>
    <m/>
    <n v="0"/>
    <d v="1965-10-27T00:00:00"/>
    <n v="1965"/>
    <d v="1965-10-27T00:00:00"/>
    <n v="2468271"/>
    <s v="再調達原価"/>
    <s v="土地台帳_x000a_（平成25年3月22日時点評価）"/>
    <n v="1"/>
    <m/>
    <x v="293"/>
    <m/>
    <n v="0"/>
    <m/>
    <m/>
    <m/>
    <m/>
    <m/>
    <m/>
    <n v="0"/>
    <m/>
    <m/>
    <m/>
    <m/>
    <m/>
    <n v="0"/>
    <m/>
    <x v="250"/>
    <s v="OK"/>
    <s v="OK"/>
    <s v="一般会計"/>
    <m/>
    <m/>
    <m/>
    <n v="247"/>
    <s v="㎡"/>
    <m/>
    <s v="宅地"/>
    <x v="1"/>
    <n v="0"/>
    <s v="行政財産"/>
    <n v="61002"/>
    <s v="浄化センター"/>
  </r>
  <r>
    <n v="90000853"/>
    <m/>
    <s v="松原町字袋384"/>
    <m/>
    <s v="環境衛生課"/>
    <x v="5"/>
    <x v="0"/>
    <x v="3"/>
    <s v="松原町字袋384"/>
    <s v="一括"/>
    <m/>
    <n v="0"/>
    <d v="1965-10-27T00:00:00"/>
    <n v="1965"/>
    <d v="1965-10-27T00:00:00"/>
    <n v="1169181"/>
    <s v="再調達原価"/>
    <s v="土地台帳_x000a_（平成25年3月22日時点評価）"/>
    <n v="1"/>
    <m/>
    <x v="294"/>
    <m/>
    <n v="0"/>
    <m/>
    <m/>
    <m/>
    <m/>
    <m/>
    <m/>
    <n v="0"/>
    <m/>
    <m/>
    <m/>
    <m/>
    <m/>
    <n v="0"/>
    <m/>
    <x v="251"/>
    <s v="OK"/>
    <s v="OK"/>
    <s v="一般会計"/>
    <m/>
    <m/>
    <m/>
    <n v="117"/>
    <s v="㎡"/>
    <m/>
    <s v="宅地"/>
    <x v="1"/>
    <n v="0"/>
    <s v="行政財産"/>
    <n v="61004"/>
    <s v="浄化センター"/>
  </r>
  <r>
    <n v="15"/>
    <n v="1"/>
    <s v="宇土市松原町386"/>
    <m/>
    <s v="環境衛生課"/>
    <x v="5"/>
    <x v="0"/>
    <x v="6"/>
    <s v="汚泥再生処理センター生活環境影響評価調査業務委託料"/>
    <s v="一括"/>
    <m/>
    <n v="0"/>
    <d v="2016-03-31T00:00:00"/>
    <n v="2016"/>
    <d v="2016-03-31T00:00:00"/>
    <n v="6426000"/>
    <s v="取得原価"/>
    <s v="契約書等"/>
    <n v="1"/>
    <m/>
    <x v="295"/>
    <m/>
    <n v="0"/>
    <m/>
    <m/>
    <m/>
    <m/>
    <m/>
    <m/>
    <n v="0"/>
    <m/>
    <m/>
    <m/>
    <m/>
    <m/>
    <n v="0"/>
    <m/>
    <x v="252"/>
    <s v="OK"/>
    <s v="OK"/>
    <s v="一般会計"/>
    <m/>
    <m/>
    <m/>
    <n v="1"/>
    <s v="式"/>
    <m/>
    <m/>
    <x v="1"/>
    <n v="0"/>
    <s v="行政財産"/>
    <m/>
    <s v="浄化センター"/>
  </r>
  <r>
    <n v="15"/>
    <n v="2"/>
    <s v="宇土市松原町386"/>
    <m/>
    <s v="環境衛生課"/>
    <x v="5"/>
    <x v="0"/>
    <x v="6"/>
    <s v="汚泥再生処理センター基本設計業務委託料"/>
    <s v="一括"/>
    <m/>
    <n v="0"/>
    <d v="2016-03-31T00:00:00"/>
    <n v="2016"/>
    <d v="2016-03-31T00:00:00"/>
    <n v="3889080"/>
    <s v="取得原価"/>
    <s v="契約書等"/>
    <n v="1"/>
    <m/>
    <x v="296"/>
    <m/>
    <n v="0"/>
    <m/>
    <m/>
    <m/>
    <m/>
    <m/>
    <m/>
    <n v="0"/>
    <m/>
    <m/>
    <m/>
    <m/>
    <m/>
    <n v="0"/>
    <m/>
    <x v="253"/>
    <s v="OK"/>
    <s v="OK"/>
    <s v="一般会計"/>
    <m/>
    <m/>
    <m/>
    <n v="1"/>
    <s v="式"/>
    <m/>
    <m/>
    <x v="1"/>
    <n v="0"/>
    <s v="行政財産"/>
    <m/>
    <s v="浄化センター"/>
  </r>
  <r>
    <n v="15"/>
    <n v="3"/>
    <s v="宇土市松原町386"/>
    <m/>
    <s v="環境衛生課"/>
    <x v="5"/>
    <x v="0"/>
    <x v="6"/>
    <s v="汚泥再生処理センター地質調査業務委託料"/>
    <s v="一括"/>
    <m/>
    <n v="0"/>
    <d v="2016-03-24T00:00:00"/>
    <n v="2016"/>
    <d v="2016-03-24T00:00:00"/>
    <n v="6611000"/>
    <s v="取得原価"/>
    <s v="契約書等"/>
    <n v="1"/>
    <m/>
    <x v="297"/>
    <m/>
    <n v="0"/>
    <m/>
    <m/>
    <m/>
    <m/>
    <m/>
    <m/>
    <n v="0"/>
    <m/>
    <m/>
    <m/>
    <m/>
    <m/>
    <n v="0"/>
    <m/>
    <x v="254"/>
    <s v="OK"/>
    <s v="OK"/>
    <s v="一般会計"/>
    <m/>
    <m/>
    <m/>
    <n v="1"/>
    <s v="式"/>
    <m/>
    <m/>
    <x v="1"/>
    <n v="0"/>
    <s v="行政財産"/>
    <m/>
    <s v="浄化センター"/>
  </r>
  <r>
    <n v="15"/>
    <n v="4"/>
    <s v="宇土市松原町386"/>
    <m/>
    <s v="環境衛生課"/>
    <x v="5"/>
    <x v="0"/>
    <x v="6"/>
    <s v="汚泥再生処理センター測量調査業務委託料"/>
    <s v="一括"/>
    <m/>
    <n v="0"/>
    <d v="2016-02-25T00:00:00"/>
    <n v="2016"/>
    <d v="2016-02-25T00:00:00"/>
    <n v="432000"/>
    <s v="取得原価"/>
    <s v="契約書等"/>
    <n v="1"/>
    <m/>
    <x v="66"/>
    <m/>
    <n v="0"/>
    <m/>
    <m/>
    <m/>
    <m/>
    <m/>
    <m/>
    <n v="0"/>
    <m/>
    <m/>
    <m/>
    <m/>
    <m/>
    <n v="0"/>
    <m/>
    <x v="255"/>
    <s v="OK"/>
    <s v="OK"/>
    <s v="一般会計"/>
    <m/>
    <m/>
    <m/>
    <n v="1"/>
    <s v="式"/>
    <m/>
    <m/>
    <x v="1"/>
    <n v="0"/>
    <s v="行政財産"/>
    <m/>
    <s v="浄化センター"/>
  </r>
  <r>
    <n v="15"/>
    <n v="5"/>
    <s v="宇土市松原町386"/>
    <m/>
    <s v="環境衛生課"/>
    <x v="5"/>
    <x v="0"/>
    <x v="6"/>
    <s v="汚泥再生処理センター生活環境影響評価調査業務委託料"/>
    <s v="一括"/>
    <m/>
    <n v="0"/>
    <d v="2017-01-19T00:00:00"/>
    <n v="2016"/>
    <d v="2017-01-19T00:00:00"/>
    <n v="2192400"/>
    <s v="取得原価"/>
    <s v="契約書等"/>
    <n v="1"/>
    <m/>
    <x v="298"/>
    <m/>
    <n v="0"/>
    <m/>
    <m/>
    <m/>
    <m/>
    <m/>
    <m/>
    <n v="0"/>
    <m/>
    <m/>
    <m/>
    <m/>
    <m/>
    <n v="0"/>
    <m/>
    <x v="256"/>
    <s v="OK"/>
    <s v="OK"/>
    <s v="一般会計"/>
    <s v="30-04031001"/>
    <m/>
    <m/>
    <n v="1"/>
    <s v="式"/>
    <m/>
    <m/>
    <x v="1"/>
    <n v="0"/>
    <s v="行政財産"/>
    <m/>
    <s v="浄化センター"/>
  </r>
  <r>
    <n v="15"/>
    <n v="6"/>
    <s v="宇土市松原町386"/>
    <m/>
    <s v="環境衛生課"/>
    <x v="5"/>
    <x v="0"/>
    <x v="6"/>
    <s v="汚泥再生処理センター基本設計業務委託料"/>
    <s v="一括"/>
    <m/>
    <n v="0"/>
    <d v="2017-03-31T00:00:00"/>
    <n v="2016"/>
    <d v="2017-03-31T00:00:00"/>
    <n v="6856920"/>
    <s v="取得原価"/>
    <s v="契約書等"/>
    <n v="1"/>
    <m/>
    <x v="299"/>
    <m/>
    <n v="0"/>
    <m/>
    <m/>
    <m/>
    <m/>
    <m/>
    <m/>
    <n v="0"/>
    <m/>
    <m/>
    <m/>
    <m/>
    <m/>
    <n v="0"/>
    <m/>
    <x v="257"/>
    <s v="OK"/>
    <s v="OK"/>
    <s v="一般会計"/>
    <s v="30-04031001"/>
    <m/>
    <m/>
    <n v="1"/>
    <s v="式"/>
    <m/>
    <m/>
    <x v="1"/>
    <n v="0"/>
    <s v="行政財産"/>
    <m/>
    <s v="浄化センター"/>
  </r>
  <r>
    <n v="15"/>
    <n v="7"/>
    <s v="宇土市松原町386"/>
    <m/>
    <s v="環境衛生課"/>
    <x v="5"/>
    <x v="0"/>
    <x v="6"/>
    <s v="汚泥再生処理センター建設工事施工監理業務委託"/>
    <s v="一括"/>
    <m/>
    <n v="0"/>
    <d v="2018-03-31T00:00:00"/>
    <n v="2017"/>
    <d v="2018-03-31T00:00:00"/>
    <n v="4500000"/>
    <s v="取得原価"/>
    <s v="契約書等"/>
    <n v="1"/>
    <d v="2018-03-31T00:00:00"/>
    <x v="5"/>
    <s v="有償取得額"/>
    <n v="4500000"/>
    <n v="4500000"/>
    <m/>
    <m/>
    <m/>
    <m/>
    <m/>
    <n v="0"/>
    <m/>
    <m/>
    <m/>
    <m/>
    <m/>
    <n v="0"/>
    <m/>
    <x v="258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5"/>
    <n v="8"/>
    <s v="宇土市松原町386"/>
    <m/>
    <s v="環境衛生課"/>
    <x v="5"/>
    <x v="0"/>
    <x v="6"/>
    <s v="汚泥再生処理センター建設工事"/>
    <s v="一括"/>
    <m/>
    <n v="0"/>
    <d v="2017-12-14T00:00:00"/>
    <n v="2017"/>
    <d v="2017-12-14T00:00:00"/>
    <n v="78221000"/>
    <s v="取得原価"/>
    <s v="契約書等"/>
    <n v="1"/>
    <d v="2018-03-31T00:00:00"/>
    <x v="5"/>
    <s v="有償取得額"/>
    <n v="78221000"/>
    <n v="78221000"/>
    <m/>
    <m/>
    <m/>
    <m/>
    <m/>
    <n v="0"/>
    <m/>
    <m/>
    <m/>
    <m/>
    <m/>
    <n v="0"/>
    <m/>
    <x v="259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5"/>
    <n v="9"/>
    <s v="宇土市松原町386"/>
    <m/>
    <s v="環境衛生課"/>
    <x v="5"/>
    <x v="0"/>
    <x v="6"/>
    <s v="汚泥再生処理センター建設工事"/>
    <s v="一括"/>
    <m/>
    <n v="0"/>
    <d v="2017-12-14T00:00:00"/>
    <n v="2017"/>
    <d v="2017-12-14T00:00:00"/>
    <n v="63739000"/>
    <s v="取得原価"/>
    <s v="契約書等"/>
    <n v="1"/>
    <d v="2018-03-31T00:00:00"/>
    <x v="5"/>
    <s v="有償取得額"/>
    <n v="63739000"/>
    <n v="63739000"/>
    <m/>
    <m/>
    <m/>
    <m/>
    <m/>
    <n v="0"/>
    <m/>
    <m/>
    <m/>
    <m/>
    <m/>
    <n v="0"/>
    <m/>
    <x v="260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6"/>
    <n v="1"/>
    <s v="宇土市松原町386"/>
    <m/>
    <s v="環境衛生課"/>
    <x v="5"/>
    <x v="2"/>
    <x v="7"/>
    <s v="橋梁設計業務委託料"/>
    <s v="一括"/>
    <m/>
    <n v="0"/>
    <d v="2017-03-31T00:00:00"/>
    <n v="2016"/>
    <d v="2017-03-31T00:00:00"/>
    <n v="11340000"/>
    <s v="取得原価"/>
    <s v="契約書等"/>
    <n v="1"/>
    <m/>
    <x v="300"/>
    <m/>
    <n v="0"/>
    <m/>
    <m/>
    <m/>
    <m/>
    <m/>
    <m/>
    <n v="0"/>
    <m/>
    <m/>
    <m/>
    <m/>
    <m/>
    <n v="0"/>
    <m/>
    <x v="261"/>
    <s v="OK"/>
    <s v="OK"/>
    <s v="一般会計"/>
    <s v="30-04031001"/>
    <m/>
    <m/>
    <n v="1"/>
    <s v="式"/>
    <m/>
    <m/>
    <x v="1"/>
    <n v="0"/>
    <s v="行政財産"/>
    <m/>
    <s v="浄化センター"/>
  </r>
  <r>
    <n v="16"/>
    <n v="2"/>
    <s v="宇土市松原町386"/>
    <m/>
    <s v="環境衛生課"/>
    <x v="5"/>
    <x v="2"/>
    <x v="7"/>
    <s v="橋梁架橋場所地質調査業務委託料"/>
    <s v="一括"/>
    <m/>
    <n v="0"/>
    <d v="2016-08-25T00:00:00"/>
    <n v="2016"/>
    <d v="2016-08-25T00:00:00"/>
    <n v="4752000"/>
    <s v="取得原価"/>
    <s v="契約書等"/>
    <n v="1"/>
    <m/>
    <x v="301"/>
    <m/>
    <n v="0"/>
    <m/>
    <m/>
    <m/>
    <m/>
    <m/>
    <m/>
    <n v="0"/>
    <m/>
    <m/>
    <m/>
    <m/>
    <m/>
    <n v="0"/>
    <m/>
    <x v="262"/>
    <s v="OK"/>
    <s v="OK"/>
    <s v="一般会計"/>
    <s v="30-04031001"/>
    <m/>
    <m/>
    <n v="1"/>
    <s v="式"/>
    <m/>
    <m/>
    <x v="1"/>
    <n v="0"/>
    <s v="行政財産"/>
    <m/>
    <s v="浄化センター"/>
  </r>
  <r>
    <n v="16"/>
    <n v="3"/>
    <s v="宇土市松原町386"/>
    <m/>
    <s v="環境衛生課"/>
    <x v="5"/>
    <x v="2"/>
    <x v="7"/>
    <s v="橋梁架け替え工事埋設物調査業務委託"/>
    <s v="一括"/>
    <m/>
    <n v="0"/>
    <d v="2017-03-16T00:00:00"/>
    <n v="2016"/>
    <d v="2017-03-16T00:00:00"/>
    <n v="378000"/>
    <s v="取得原価"/>
    <s v="契約書等"/>
    <n v="1"/>
    <m/>
    <x v="302"/>
    <m/>
    <n v="0"/>
    <m/>
    <m/>
    <m/>
    <m/>
    <m/>
    <m/>
    <n v="0"/>
    <m/>
    <m/>
    <m/>
    <m/>
    <m/>
    <n v="0"/>
    <m/>
    <x v="263"/>
    <s v="OK"/>
    <s v="OK"/>
    <s v="一般会計"/>
    <s v="30-04031001"/>
    <m/>
    <m/>
    <n v="1"/>
    <s v="式"/>
    <m/>
    <m/>
    <x v="1"/>
    <n v="0"/>
    <s v="行政財産"/>
    <m/>
    <s v="浄化センター"/>
  </r>
  <r>
    <n v="16"/>
    <n v="4"/>
    <s v="宇土市松原町386"/>
    <m/>
    <s v="環境衛生課"/>
    <x v="5"/>
    <x v="2"/>
    <x v="7"/>
    <s v="橋梁架け替え工事施工監理業務委託料"/>
    <s v="一括"/>
    <m/>
    <n v="0"/>
    <d v="2018-03-31T00:00:00"/>
    <n v="2017"/>
    <d v="2018-03-31T00:00:00"/>
    <n v="6957186"/>
    <s v="取得原価"/>
    <s v="契約書等"/>
    <n v="1"/>
    <d v="2018-03-31T00:00:00"/>
    <x v="5"/>
    <s v="有償取得額"/>
    <n v="6957186"/>
    <n v="6957186"/>
    <m/>
    <m/>
    <m/>
    <m/>
    <m/>
    <n v="0"/>
    <m/>
    <m/>
    <m/>
    <m/>
    <m/>
    <n v="0"/>
    <m/>
    <x v="264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6"/>
    <n v="5"/>
    <s v="宇土市松原町386"/>
    <m/>
    <s v="環境衛生課"/>
    <x v="5"/>
    <x v="2"/>
    <x v="7"/>
    <s v="橋梁架け替え工事"/>
    <s v="一括"/>
    <m/>
    <n v="0"/>
    <d v="2017-12-07T00:00:00"/>
    <n v="2017"/>
    <d v="2017-12-07T00:00:00"/>
    <n v="34800000"/>
    <s v="取得原価"/>
    <s v="契約書等"/>
    <n v="1"/>
    <d v="2018-03-31T00:00:00"/>
    <x v="5"/>
    <s v="有償取得額"/>
    <n v="34800000"/>
    <n v="34800000"/>
    <m/>
    <m/>
    <m/>
    <m/>
    <m/>
    <n v="0"/>
    <m/>
    <m/>
    <m/>
    <m/>
    <m/>
    <n v="0"/>
    <m/>
    <x v="265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6"/>
    <n v="6"/>
    <s v="宇土市松原町386"/>
    <m/>
    <s v="環境衛生課"/>
    <x v="5"/>
    <x v="2"/>
    <x v="7"/>
    <s v="支障工作物移転補償金（九電支障工作物移転補）"/>
    <s v="一括"/>
    <m/>
    <n v="0"/>
    <d v="2018-03-01T00:00:00"/>
    <n v="2017"/>
    <d v="2018-03-01T00:00:00"/>
    <n v="2331184"/>
    <s v="取得原価"/>
    <s v="契約書等"/>
    <n v="1"/>
    <d v="2018-03-31T00:00:00"/>
    <x v="5"/>
    <s v="有償取得額"/>
    <n v="2331184"/>
    <n v="2331184"/>
    <m/>
    <m/>
    <m/>
    <m/>
    <m/>
    <n v="0"/>
    <m/>
    <m/>
    <m/>
    <m/>
    <m/>
    <n v="0"/>
    <m/>
    <x v="266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6"/>
    <n v="7"/>
    <s v="宇土市松原町386"/>
    <m/>
    <s v="環境衛生課"/>
    <x v="5"/>
    <x v="2"/>
    <x v="7"/>
    <s v="支障工作物移転補償金（ＮＴＴ支障工作物移転補）"/>
    <s v="一括"/>
    <m/>
    <n v="0"/>
    <d v="2018-03-07T00:00:00"/>
    <n v="2017"/>
    <d v="2018-03-07T00:00:00"/>
    <n v="417016"/>
    <s v="取得原価"/>
    <s v="契約書等"/>
    <n v="1"/>
    <d v="2018-03-31T00:00:00"/>
    <x v="5"/>
    <s v="有償取得額"/>
    <n v="417016"/>
    <n v="417016"/>
    <m/>
    <m/>
    <m/>
    <m/>
    <m/>
    <n v="0"/>
    <m/>
    <m/>
    <m/>
    <m/>
    <m/>
    <n v="0"/>
    <m/>
    <x v="267"/>
    <s v="OK"/>
    <s v="新規"/>
    <s v="一般会計"/>
    <s v="30-04031001"/>
    <m/>
    <m/>
    <n v="1"/>
    <s v="式"/>
    <m/>
    <m/>
    <x v="1"/>
    <n v="0"/>
    <s v="行政財産"/>
    <m/>
    <s v="浄化センター"/>
  </r>
  <r>
    <n v="16"/>
    <n v="8"/>
    <s v="宇土市松原町386"/>
    <m/>
    <s v="環境衛生課"/>
    <x v="5"/>
    <x v="2"/>
    <x v="7"/>
    <s v="支障工作物移転補償金（ＮＴＴ埋設管支障工作物移転補）"/>
    <s v="一括"/>
    <m/>
    <n v="0"/>
    <d v="2018-03-15T00:00:00"/>
    <n v="2017"/>
    <d v="2018-03-15T00:00:00"/>
    <n v="5972080"/>
    <s v="取得原価"/>
    <s v="契約書等"/>
    <n v="1"/>
    <d v="2018-03-31T00:00:00"/>
    <x v="5"/>
    <s v="有償取得額"/>
    <n v="5972080"/>
    <n v="5972080"/>
    <m/>
    <m/>
    <m/>
    <m/>
    <m/>
    <n v="0"/>
    <m/>
    <m/>
    <m/>
    <m/>
    <m/>
    <n v="0"/>
    <m/>
    <x v="268"/>
    <s v="OK"/>
    <s v="新規"/>
    <s v="一般会計"/>
    <s v="30-04031001"/>
    <m/>
    <m/>
    <n v="1"/>
    <s v="式"/>
    <m/>
    <m/>
    <x v="1"/>
    <n v="0"/>
    <s v="行政財産"/>
    <m/>
    <s v="浄化センター"/>
  </r>
  <r>
    <n v="90000854"/>
    <m/>
    <s v="宇城市三角町中村102-3"/>
    <m/>
    <s v="消防本部_x000a_総務課"/>
    <x v="6"/>
    <x v="0"/>
    <x v="0"/>
    <s v="三角分署"/>
    <s v="一括"/>
    <s v="鉄筋コンクリート造"/>
    <n v="50"/>
    <d v="1974-09-30T00:00:00"/>
    <n v="1974"/>
    <d v="1974-09-30T00:00:00"/>
    <n v="56880000"/>
    <s v="再調達原価"/>
    <s v="総務省マニュアル"/>
    <n v="1"/>
    <m/>
    <x v="303"/>
    <m/>
    <n v="0"/>
    <m/>
    <m/>
    <m/>
    <m/>
    <m/>
    <m/>
    <n v="1137600"/>
    <m/>
    <m/>
    <m/>
    <m/>
    <m/>
    <n v="1137600"/>
    <m/>
    <x v="269"/>
    <s v="OK"/>
    <s v="OK"/>
    <s v="一般会計"/>
    <m/>
    <m/>
    <m/>
    <n v="316"/>
    <s v="㎡"/>
    <m/>
    <m/>
    <x v="2"/>
    <n v="48916800"/>
    <s v="行政財産"/>
    <m/>
    <m/>
  </r>
  <r>
    <n v="90000855"/>
    <m/>
    <s v="下益城郡美里町大窪837-5"/>
    <m/>
    <s v="消防本部_x000a_総務課"/>
    <x v="6"/>
    <x v="0"/>
    <x v="0"/>
    <s v="美里分署"/>
    <s v="一括"/>
    <s v="鉄筋コンクリート造"/>
    <n v="50"/>
    <d v="1974-09-30T00:00:00"/>
    <n v="1974"/>
    <d v="1974-09-30T00:00:00"/>
    <n v="46836000"/>
    <s v="再調達原価"/>
    <s v="総務省マニュアル"/>
    <n v="1"/>
    <m/>
    <x v="304"/>
    <m/>
    <n v="0"/>
    <m/>
    <m/>
    <m/>
    <m/>
    <m/>
    <m/>
    <n v="936720"/>
    <m/>
    <m/>
    <m/>
    <m/>
    <m/>
    <n v="936720"/>
    <m/>
    <x v="270"/>
    <s v="OK"/>
    <s v="OK"/>
    <s v="一般会計"/>
    <m/>
    <m/>
    <m/>
    <n v="260.2"/>
    <s v="㎡"/>
    <m/>
    <m/>
    <x v="2"/>
    <n v="40278960"/>
    <s v="行政財産"/>
    <m/>
    <m/>
  </r>
  <r>
    <n v="90000856"/>
    <m/>
    <s v="宇土市新松原町159-1"/>
    <m/>
    <s v="消防本部_x000a_総務課"/>
    <x v="6"/>
    <x v="0"/>
    <x v="0"/>
    <s v="消防本部・北消防署"/>
    <s v="一括"/>
    <s v="鉄筋コンクリート造"/>
    <n v="50"/>
    <d v="1976-06-30T00:00:00"/>
    <n v="1976"/>
    <d v="1976-06-30T00:00:00"/>
    <n v="211572000"/>
    <s v="再調達原価"/>
    <s v="総務省マニュアル"/>
    <n v="1"/>
    <m/>
    <x v="305"/>
    <m/>
    <n v="0"/>
    <m/>
    <m/>
    <m/>
    <m/>
    <m/>
    <m/>
    <n v="4231440"/>
    <m/>
    <m/>
    <m/>
    <m/>
    <m/>
    <n v="4231440"/>
    <m/>
    <x v="271"/>
    <s v="OK"/>
    <s v="OK"/>
    <s v="一般会計"/>
    <m/>
    <m/>
    <m/>
    <n v="1175.4000000000001"/>
    <s v="㎡"/>
    <m/>
    <m/>
    <x v="2"/>
    <n v="173489040"/>
    <s v="行政財産"/>
    <m/>
    <m/>
  </r>
  <r>
    <n v="90000857"/>
    <m/>
    <s v="宇土市新松原町159-1"/>
    <m/>
    <s v="消防本部_x000a_総務課"/>
    <x v="6"/>
    <x v="0"/>
    <x v="0"/>
    <s v="北消防署（はしご車々庫）"/>
    <s v="一括"/>
    <s v="鉄骨ｽﾄﾚｰﾄ造"/>
    <n v="31"/>
    <d v="1980-02-25T00:00:00"/>
    <n v="1979"/>
    <d v="1980-02-25T00:00:00"/>
    <n v="6174000"/>
    <s v="再調達原価"/>
    <s v="総務省マニュアル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02.9"/>
    <s v="㎡"/>
    <m/>
    <m/>
    <x v="2"/>
    <n v="6173999"/>
    <s v="行政財産"/>
    <m/>
    <m/>
  </r>
  <r>
    <n v="90000858"/>
    <m/>
    <s v="宇土市新松原町159-1"/>
    <m/>
    <s v="消防本部_x000a_総務課"/>
    <x v="6"/>
    <x v="0"/>
    <x v="0"/>
    <s v="北消防署（車庫）"/>
    <s v="一括"/>
    <s v="プレハブ"/>
    <n v="31"/>
    <d v="2006-03-10T00:00:00"/>
    <n v="2005"/>
    <d v="2006-03-10T00:00:00"/>
    <n v="983000"/>
    <s v="取得原価"/>
    <s v="備品台帳"/>
    <n v="1"/>
    <m/>
    <x v="306"/>
    <m/>
    <n v="0"/>
    <m/>
    <m/>
    <m/>
    <m/>
    <m/>
    <m/>
    <n v="32439"/>
    <m/>
    <m/>
    <m/>
    <m/>
    <m/>
    <n v="32439"/>
    <m/>
    <x v="272"/>
    <s v="OK"/>
    <s v="OK"/>
    <s v="一般会計"/>
    <m/>
    <m/>
    <m/>
    <n v="34.200000000000003"/>
    <s v="㎡"/>
    <n v="1"/>
    <m/>
    <x v="2"/>
    <n v="389268"/>
    <s v="行政財産"/>
    <m/>
    <m/>
  </r>
  <r>
    <n v="90000859"/>
    <m/>
    <s v="宇土市新松原町159-1"/>
    <m/>
    <s v="消防本部_x000a_総務課"/>
    <x v="6"/>
    <x v="0"/>
    <x v="0"/>
    <s v="通信指令棟"/>
    <s v="一括"/>
    <s v="鉄筋コンクリート造"/>
    <n v="50"/>
    <d v="1992-03-13T00:00:00"/>
    <n v="1991"/>
    <d v="1992-03-13T00:00:00"/>
    <n v="42688000"/>
    <s v="取得原価"/>
    <s v="建物台帳"/>
    <n v="1"/>
    <m/>
    <x v="307"/>
    <m/>
    <n v="0"/>
    <m/>
    <m/>
    <m/>
    <m/>
    <m/>
    <m/>
    <n v="853760"/>
    <m/>
    <m/>
    <m/>
    <m/>
    <m/>
    <n v="853760"/>
    <m/>
    <x v="273"/>
    <s v="OK"/>
    <s v="OK"/>
    <s v="一般会計"/>
    <m/>
    <m/>
    <m/>
    <n v="296.10000000000002"/>
    <s v="㎡"/>
    <m/>
    <m/>
    <x v="2"/>
    <n v="22197760"/>
    <s v="行政財産"/>
    <m/>
    <m/>
  </r>
  <r>
    <n v="90000860"/>
    <m/>
    <s v="宇城市豊野町山崎385-1"/>
    <m/>
    <s v="消防本部_x000a_総務課"/>
    <x v="6"/>
    <x v="0"/>
    <x v="0"/>
    <s v="豊野分署"/>
    <s v="一括"/>
    <s v="鉄筋コンクリート造"/>
    <n v="50"/>
    <d v="1994-03-22T00:00:00"/>
    <n v="1993"/>
    <d v="1994-03-22T00:00:00"/>
    <n v="52530000"/>
    <s v="取得原価"/>
    <s v="竣工検査復命書"/>
    <n v="1"/>
    <m/>
    <x v="308"/>
    <m/>
    <n v="0"/>
    <m/>
    <m/>
    <m/>
    <m/>
    <m/>
    <m/>
    <n v="1050600"/>
    <m/>
    <m/>
    <m/>
    <m/>
    <m/>
    <n v="1050600"/>
    <m/>
    <x v="274"/>
    <s v="OK"/>
    <s v="OK"/>
    <s v="一般会計"/>
    <m/>
    <m/>
    <m/>
    <n v="315.5"/>
    <s v="㎡"/>
    <m/>
    <m/>
    <x v="2"/>
    <n v="25214400"/>
    <s v="行政財産"/>
    <m/>
    <m/>
  </r>
  <r>
    <n v="90000861"/>
    <m/>
    <s v="宇土市上網町3651-1"/>
    <m/>
    <s v="消防本部_x000a_総務課"/>
    <x v="6"/>
    <x v="0"/>
    <x v="0"/>
    <s v="網田分署"/>
    <s v="一括"/>
    <s v="鉄筋コンクリート造"/>
    <n v="50"/>
    <d v="1996-03-13T00:00:00"/>
    <n v="1995"/>
    <d v="1996-03-13T00:00:00"/>
    <n v="70040000"/>
    <s v="取得原価"/>
    <s v="竣工検査復命書"/>
    <n v="1"/>
    <m/>
    <x v="309"/>
    <m/>
    <n v="0"/>
    <m/>
    <m/>
    <m/>
    <m/>
    <m/>
    <m/>
    <n v="1400800"/>
    <m/>
    <m/>
    <m/>
    <m/>
    <m/>
    <n v="1400800"/>
    <m/>
    <x v="275"/>
    <s v="OK"/>
    <s v="OK"/>
    <s v="一般会計"/>
    <m/>
    <m/>
    <m/>
    <n v="363.5"/>
    <s v="㎡"/>
    <m/>
    <m/>
    <x v="2"/>
    <n v="30817600"/>
    <s v="行政財産"/>
    <m/>
    <m/>
  </r>
  <r>
    <n v="90000862"/>
    <m/>
    <s v="宇城市小川町南部田130-1"/>
    <m/>
    <s v="消防本部_x000a_総務課"/>
    <x v="6"/>
    <x v="0"/>
    <x v="0"/>
    <s v="小川分署"/>
    <s v="一括"/>
    <s v="鉄筋コンクリート造"/>
    <n v="50"/>
    <d v="2002-03-15T00:00:00"/>
    <n v="2001"/>
    <d v="2002-03-15T00:00:00"/>
    <n v="98175000"/>
    <s v="取得原価"/>
    <s v="竣工検査復命書"/>
    <n v="1"/>
    <m/>
    <x v="310"/>
    <m/>
    <n v="0"/>
    <m/>
    <m/>
    <m/>
    <m/>
    <m/>
    <m/>
    <n v="1963500"/>
    <m/>
    <m/>
    <m/>
    <m/>
    <m/>
    <n v="1963500"/>
    <m/>
    <x v="276"/>
    <s v="OK"/>
    <s v="OK"/>
    <s v="一般会計"/>
    <m/>
    <m/>
    <m/>
    <n v="368.8"/>
    <s v="㎡"/>
    <m/>
    <m/>
    <x v="2"/>
    <n v="31416000"/>
    <s v="行政財産"/>
    <m/>
    <m/>
  </r>
  <r>
    <n v="90000863"/>
    <m/>
    <s v="宇城市松橋町豊崎町1547-1"/>
    <m/>
    <s v="消防本部_x000a_総務課"/>
    <x v="6"/>
    <x v="0"/>
    <x v="0"/>
    <s v="南消防署"/>
    <s v="一括"/>
    <s v="鉄筋コンクリート造"/>
    <n v="50"/>
    <d v="2007-10-30T00:00:00"/>
    <n v="2007"/>
    <d v="2007-10-30T00:00:00"/>
    <n v="167759634"/>
    <s v="取得原価"/>
    <s v="工事設計書"/>
    <n v="1"/>
    <m/>
    <x v="311"/>
    <m/>
    <n v="0"/>
    <m/>
    <m/>
    <m/>
    <m/>
    <m/>
    <m/>
    <n v="3355192"/>
    <m/>
    <m/>
    <m/>
    <m/>
    <m/>
    <n v="3355192"/>
    <m/>
    <x v="277"/>
    <s v="OK"/>
    <s v="OK"/>
    <s v="一般会計"/>
    <m/>
    <m/>
    <m/>
    <n v="1552.7"/>
    <s v="㎡"/>
    <m/>
    <m/>
    <x v="2"/>
    <n v="33551920"/>
    <s v="行政財産"/>
    <m/>
    <m/>
  </r>
  <r>
    <n v="90000864"/>
    <m/>
    <s v="宇城市松橋町豊崎町1547-1"/>
    <s v="南消防署"/>
    <s v="消防本部_x000a_総務課"/>
    <x v="6"/>
    <x v="0"/>
    <x v="0"/>
    <s v="南署訓練塔（主）改修"/>
    <s v="一括"/>
    <m/>
    <n v="50"/>
    <d v="2014-03-31T00:00:00"/>
    <n v="2013"/>
    <d v="2014-03-31T00:00:00"/>
    <n v="7500867"/>
    <s v="取得原価"/>
    <s v="納品書"/>
    <n v="1"/>
    <m/>
    <x v="312"/>
    <m/>
    <n v="0"/>
    <m/>
    <m/>
    <m/>
    <m/>
    <m/>
    <m/>
    <n v="150017"/>
    <m/>
    <m/>
    <m/>
    <m/>
    <m/>
    <n v="150017"/>
    <m/>
    <x v="278"/>
    <s v="OK"/>
    <s v="OK"/>
    <s v="一般会計"/>
    <m/>
    <m/>
    <m/>
    <n v="1"/>
    <s v="箇所"/>
    <m/>
    <m/>
    <x v="2"/>
    <n v="600068"/>
    <s v="行政財産"/>
    <m/>
    <m/>
  </r>
  <r>
    <n v="90000865"/>
    <m/>
    <s v="宇土市新松原町159-1"/>
    <s v="指令棟"/>
    <s v="消防本部_x000a_総務課"/>
    <x v="6"/>
    <x v="0"/>
    <x v="0"/>
    <s v="庁舎（指令塔）改築"/>
    <s v="一括"/>
    <m/>
    <n v="50"/>
    <d v="2014-03-31T00:00:00"/>
    <n v="2013"/>
    <d v="2014-03-31T00:00:00"/>
    <n v="8400000"/>
    <s v="取得原価"/>
    <s v="納品書"/>
    <n v="1"/>
    <m/>
    <x v="313"/>
    <m/>
    <n v="0"/>
    <m/>
    <m/>
    <m/>
    <m/>
    <m/>
    <m/>
    <n v="168000"/>
    <m/>
    <m/>
    <m/>
    <m/>
    <m/>
    <n v="168000"/>
    <m/>
    <x v="279"/>
    <s v="OK"/>
    <s v="OK"/>
    <s v="一般会計"/>
    <m/>
    <m/>
    <m/>
    <n v="1"/>
    <s v="式"/>
    <m/>
    <m/>
    <x v="2"/>
    <n v="672000"/>
    <s v="行政財産"/>
    <m/>
    <m/>
  </r>
  <r>
    <n v="90000866"/>
    <m/>
    <s v="宇城市豊野町山崎385-1"/>
    <m/>
    <s v="消防本部_x000a_総務課"/>
    <x v="6"/>
    <x v="0"/>
    <x v="0"/>
    <s v="豊野分署 電気設備"/>
    <s v="一括"/>
    <m/>
    <n v="15"/>
    <d v="1994-03-22T00:00:00"/>
    <n v="1993"/>
    <d v="1994-03-22T00:00:00"/>
    <n v="6812532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6812531"/>
    <s v="行政財産"/>
    <m/>
    <m/>
  </r>
  <r>
    <n v="90000867"/>
    <m/>
    <s v="宇城市豊野町山崎385-1"/>
    <m/>
    <s v="消防本部_x000a_総務課"/>
    <x v="6"/>
    <x v="0"/>
    <x v="0"/>
    <s v="豊野分署 機械設備"/>
    <s v="一括"/>
    <m/>
    <n v="15"/>
    <d v="1994-03-22T00:00:00"/>
    <n v="1993"/>
    <d v="1994-03-22T00:00:00"/>
    <n v="16344969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6344968"/>
    <s v="行政財産"/>
    <m/>
    <m/>
  </r>
  <r>
    <n v="90000868"/>
    <m/>
    <s v="宇土市上網町3651-1"/>
    <m/>
    <s v="消防本部_x000a_総務課"/>
    <x v="6"/>
    <x v="0"/>
    <x v="0"/>
    <s v="網田分署 電気設備"/>
    <s v="一括"/>
    <m/>
    <n v="15"/>
    <d v="1996-03-13T00:00:00"/>
    <n v="1995"/>
    <d v="1996-03-13T00:00:00"/>
    <n v="11008080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1008079"/>
    <s v="行政財産"/>
    <m/>
    <m/>
  </r>
  <r>
    <n v="90000869"/>
    <m/>
    <s v="宇土市上網町3651-1"/>
    <m/>
    <s v="消防本部_x000a_総務課"/>
    <x v="6"/>
    <x v="0"/>
    <x v="0"/>
    <s v="網田分署 機械設備"/>
    <s v="一括"/>
    <m/>
    <n v="15"/>
    <d v="1996-03-29T00:00:00"/>
    <n v="1995"/>
    <d v="1996-03-29T00:00:00"/>
    <n v="23587000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23586999"/>
    <s v="行政財産"/>
    <m/>
    <m/>
  </r>
  <r>
    <n v="90000870"/>
    <m/>
    <s v="宇土市上網町3651-1"/>
    <m/>
    <s v="消防本部_x000a_総務課"/>
    <x v="6"/>
    <x v="0"/>
    <x v="0"/>
    <s v="網田分署 給水管布設"/>
    <s v="一括"/>
    <m/>
    <n v="15"/>
    <d v="1995-10-31T00:00:00"/>
    <n v="1995"/>
    <d v="1995-10-31T00:00:00"/>
    <n v="8937812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8937811"/>
    <s v="行政財産"/>
    <m/>
    <m/>
  </r>
  <r>
    <n v="90000871"/>
    <m/>
    <s v="宇城市小川町南部田130-1"/>
    <m/>
    <s v="消防本部_x000a_総務課"/>
    <x v="6"/>
    <x v="0"/>
    <x v="0"/>
    <s v="小川分署 機械設備"/>
    <s v="一括"/>
    <m/>
    <n v="15"/>
    <d v="2002-03-18T00:00:00"/>
    <n v="2001"/>
    <d v="2002-03-18T00:00:00"/>
    <n v="10037565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0037564"/>
    <s v="行政財産"/>
    <m/>
    <m/>
  </r>
  <r>
    <n v="90000872"/>
    <m/>
    <s v="宇城市小川町南部田130-1"/>
    <m/>
    <s v="消防本部_x000a_総務課"/>
    <x v="6"/>
    <x v="0"/>
    <x v="0"/>
    <s v="小川分署 電気設備"/>
    <s v="一括"/>
    <m/>
    <n v="15"/>
    <d v="2002-03-18T00:00:00"/>
    <n v="2001"/>
    <d v="2002-03-18T00:00:00"/>
    <n v="13387500"/>
    <s v="取得原価"/>
    <s v="竣工検査復命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13387499"/>
    <s v="行政財産"/>
    <m/>
    <m/>
  </r>
  <r>
    <n v="90000873"/>
    <m/>
    <s v="宇城市松橋町豊崎町1547-1"/>
    <m/>
    <s v="消防本部_x000a_総務課"/>
    <x v="6"/>
    <x v="0"/>
    <x v="0"/>
    <s v="南消防署 エレベーター"/>
    <s v="一括"/>
    <m/>
    <n v="17"/>
    <d v="2007-10-30T00:00:00"/>
    <n v="2007"/>
    <d v="2007-10-30T00:00:00"/>
    <n v="7027445"/>
    <s v="取得原価"/>
    <s v="工事設計書"/>
    <n v="1"/>
    <m/>
    <x v="314"/>
    <m/>
    <n v="0"/>
    <m/>
    <m/>
    <m/>
    <m/>
    <m/>
    <m/>
    <n v="414619"/>
    <m/>
    <m/>
    <m/>
    <m/>
    <m/>
    <n v="414619"/>
    <m/>
    <x v="280"/>
    <s v="OK"/>
    <s v="OK"/>
    <s v="一般会計"/>
    <m/>
    <m/>
    <m/>
    <n v="1"/>
    <s v="式"/>
    <m/>
    <m/>
    <x v="2"/>
    <n v="4146190"/>
    <s v="行政財産"/>
    <m/>
    <m/>
  </r>
  <r>
    <n v="90000874"/>
    <m/>
    <s v="宇城市松橋町豊崎町1547-1"/>
    <m/>
    <s v="消防本部_x000a_総務課"/>
    <x v="6"/>
    <x v="0"/>
    <x v="0"/>
    <s v="南消防署 機械設備"/>
    <s v="一括"/>
    <m/>
    <n v="15"/>
    <d v="2007-11-02T00:00:00"/>
    <n v="2007"/>
    <d v="2007-11-02T00:00:00"/>
    <n v="32970000"/>
    <s v="取得原価"/>
    <s v="竣工検査復命書"/>
    <n v="1"/>
    <m/>
    <x v="315"/>
    <m/>
    <n v="0"/>
    <m/>
    <m/>
    <m/>
    <m/>
    <m/>
    <m/>
    <n v="2208990"/>
    <m/>
    <m/>
    <m/>
    <m/>
    <m/>
    <n v="2208990"/>
    <m/>
    <x v="281"/>
    <s v="OK"/>
    <s v="OK"/>
    <s v="一般会計"/>
    <m/>
    <m/>
    <m/>
    <n v="1"/>
    <s v="式"/>
    <m/>
    <m/>
    <x v="2"/>
    <n v="22089900"/>
    <s v="行政財産"/>
    <m/>
    <m/>
  </r>
  <r>
    <n v="90000875"/>
    <m/>
    <s v="宇城市松橋町豊崎町1547-1"/>
    <m/>
    <s v="消防本部_x000a_総務課"/>
    <x v="6"/>
    <x v="0"/>
    <x v="0"/>
    <s v="南消防署 電気設備"/>
    <s v="一括"/>
    <m/>
    <n v="15"/>
    <d v="2007-11-02T00:00:00"/>
    <n v="2007"/>
    <d v="2007-11-02T00:00:00"/>
    <n v="30270740"/>
    <s v="取得原価"/>
    <s v="竣工検査復命書"/>
    <n v="1"/>
    <m/>
    <x v="316"/>
    <m/>
    <n v="0"/>
    <m/>
    <m/>
    <m/>
    <m/>
    <m/>
    <m/>
    <n v="2028139"/>
    <m/>
    <m/>
    <m/>
    <m/>
    <m/>
    <n v="2028139"/>
    <m/>
    <x v="282"/>
    <s v="OK"/>
    <s v="OK"/>
    <s v="一般会計"/>
    <m/>
    <m/>
    <m/>
    <n v="1"/>
    <s v="式"/>
    <m/>
    <m/>
    <x v="2"/>
    <n v="20281390"/>
    <s v="行政財産"/>
    <m/>
    <m/>
  </r>
  <r>
    <n v="90000876"/>
    <m/>
    <s v="宇城市松橋町豊崎1547-1"/>
    <s v="南消防署"/>
    <s v="消防本部_x000a_総務課"/>
    <x v="6"/>
    <x v="0"/>
    <x v="0"/>
    <s v="非常用自家発電設備（松橋）"/>
    <s v="一括"/>
    <m/>
    <n v="15"/>
    <d v="2014-03-31T00:00:00"/>
    <n v="2013"/>
    <d v="2014-03-31T00:00:00"/>
    <n v="12133759"/>
    <s v="取得原価"/>
    <s v="納品書"/>
    <n v="1"/>
    <m/>
    <x v="317"/>
    <m/>
    <n v="0"/>
    <m/>
    <m/>
    <m/>
    <m/>
    <m/>
    <m/>
    <n v="812961"/>
    <m/>
    <m/>
    <m/>
    <m/>
    <m/>
    <n v="812961"/>
    <m/>
    <x v="283"/>
    <s v="OK"/>
    <s v="OK"/>
    <s v="一般会計"/>
    <m/>
    <m/>
    <m/>
    <n v="1"/>
    <s v="基"/>
    <m/>
    <m/>
    <x v="2"/>
    <n v="3251844"/>
    <s v="行政財産"/>
    <m/>
    <m/>
  </r>
  <r>
    <n v="90000877"/>
    <m/>
    <s v="下益城郡美里町甲佐平2055　一帯"/>
    <m/>
    <s v="消防本部_x000a_総務課"/>
    <x v="6"/>
    <x v="0"/>
    <x v="0"/>
    <s v="非常用自家発電設備（美里）"/>
    <s v="一括"/>
    <m/>
    <n v="15"/>
    <d v="2014-03-31T00:00:00"/>
    <n v="2013"/>
    <d v="2014-03-31T00:00:00"/>
    <n v="5129271"/>
    <s v="取得原価"/>
    <s v="納品書"/>
    <n v="1"/>
    <m/>
    <x v="318"/>
    <m/>
    <n v="0"/>
    <m/>
    <m/>
    <m/>
    <m/>
    <m/>
    <m/>
    <n v="343661"/>
    <m/>
    <m/>
    <m/>
    <m/>
    <m/>
    <n v="343661"/>
    <m/>
    <x v="284"/>
    <s v="OK"/>
    <s v="OK"/>
    <s v="一般会計"/>
    <m/>
    <m/>
    <m/>
    <n v="1"/>
    <s v="基"/>
    <m/>
    <m/>
    <x v="2"/>
    <n v="1374644"/>
    <s v="行政財産"/>
    <m/>
    <m/>
  </r>
  <r>
    <n v="90000878"/>
    <m/>
    <s v="宇城市三角町波多3613-2"/>
    <s v="高野山公園内"/>
    <s v="消防本部_x000a_総務課"/>
    <x v="6"/>
    <x v="0"/>
    <x v="0"/>
    <s v="非常用自家発電設備（三角）"/>
    <s v="一括"/>
    <m/>
    <n v="15"/>
    <d v="2014-03-31T00:00:00"/>
    <n v="2013"/>
    <d v="2014-03-31T00:00:00"/>
    <n v="5129271"/>
    <s v="取得原価"/>
    <s v="納品書"/>
    <n v="1"/>
    <m/>
    <x v="318"/>
    <m/>
    <n v="0"/>
    <m/>
    <m/>
    <m/>
    <m/>
    <m/>
    <m/>
    <n v="343661"/>
    <m/>
    <m/>
    <m/>
    <m/>
    <m/>
    <n v="343661"/>
    <m/>
    <x v="284"/>
    <s v="OK"/>
    <s v="OK"/>
    <s v="一般会計"/>
    <m/>
    <m/>
    <m/>
    <n v="1"/>
    <s v="基"/>
    <m/>
    <m/>
    <x v="2"/>
    <n v="1374644"/>
    <s v="行政財産"/>
    <m/>
    <m/>
  </r>
  <r>
    <n v="90000879"/>
    <m/>
    <s v="宇土市網津町字堀迫2057-1"/>
    <s v="網津分署"/>
    <s v="消防本部_x000a_総務課"/>
    <x v="6"/>
    <x v="0"/>
    <x v="0"/>
    <s v="非常用自家発電設備（網津）"/>
    <s v="一括"/>
    <m/>
    <n v="15"/>
    <d v="2014-03-31T00:00:00"/>
    <n v="2013"/>
    <d v="2014-03-31T00:00:00"/>
    <n v="5074118"/>
    <s v="取得原価"/>
    <s v="納品書"/>
    <n v="1"/>
    <m/>
    <x v="319"/>
    <m/>
    <n v="0"/>
    <m/>
    <m/>
    <m/>
    <m/>
    <m/>
    <m/>
    <n v="339965"/>
    <m/>
    <m/>
    <m/>
    <m/>
    <m/>
    <n v="339965"/>
    <m/>
    <x v="285"/>
    <s v="OK"/>
    <s v="OK"/>
    <s v="一般会計"/>
    <m/>
    <m/>
    <m/>
    <n v="1"/>
    <s v="式"/>
    <m/>
    <m/>
    <x v="2"/>
    <n v="1359860"/>
    <s v="行政財産"/>
    <m/>
    <m/>
  </r>
  <r>
    <n v="90000880"/>
    <m/>
    <s v="宇土市上網町3651-1"/>
    <s v="網田分署"/>
    <s v="消防本部_x000a_総務課"/>
    <x v="6"/>
    <x v="0"/>
    <x v="0"/>
    <s v="非常用自家発電設備（網田）"/>
    <s v="一括"/>
    <m/>
    <n v="15"/>
    <d v="2014-03-31T00:00:00"/>
    <n v="2013"/>
    <d v="2014-03-31T00:00:00"/>
    <n v="4963811"/>
    <s v="取得原価"/>
    <s v="納品書"/>
    <n v="1"/>
    <m/>
    <x v="320"/>
    <m/>
    <n v="0"/>
    <m/>
    <m/>
    <m/>
    <m/>
    <m/>
    <m/>
    <n v="332575"/>
    <m/>
    <m/>
    <m/>
    <m/>
    <m/>
    <n v="332575"/>
    <m/>
    <x v="286"/>
    <s v="OK"/>
    <s v="OK"/>
    <s v="一般会計"/>
    <m/>
    <m/>
    <m/>
    <n v="1"/>
    <s v="式"/>
    <m/>
    <m/>
    <x v="2"/>
    <n v="1330300"/>
    <s v="行政財産"/>
    <m/>
    <m/>
  </r>
  <r>
    <n v="90000881"/>
    <m/>
    <s v="宇土市新松原町159-1"/>
    <s v="指令棟"/>
    <s v="消防本部_x000a_総務課"/>
    <x v="6"/>
    <x v="0"/>
    <x v="0"/>
    <s v="非常用発動発電機（指令棟用）"/>
    <s v="一括"/>
    <m/>
    <n v="15"/>
    <d v="2014-03-31T00:00:00"/>
    <n v="2013"/>
    <d v="2014-03-31T00:00:00"/>
    <n v="16799951"/>
    <s v="取得原価"/>
    <s v="納品書"/>
    <n v="1"/>
    <m/>
    <x v="321"/>
    <m/>
    <n v="0"/>
    <m/>
    <m/>
    <m/>
    <m/>
    <m/>
    <m/>
    <n v="1125596"/>
    <m/>
    <m/>
    <m/>
    <m/>
    <m/>
    <n v="1125596"/>
    <m/>
    <x v="287"/>
    <s v="OK"/>
    <s v="OK"/>
    <s v="一般会計"/>
    <m/>
    <m/>
    <m/>
    <n v="1"/>
    <s v="基"/>
    <m/>
    <m/>
    <x v="2"/>
    <n v="4502384"/>
    <s v="行政財産"/>
    <m/>
    <m/>
  </r>
  <r>
    <n v="90000882"/>
    <m/>
    <s v="下益城郡美里町大窪837-5"/>
    <s v="美里分署"/>
    <s v="消防本部_x000a_総務課"/>
    <x v="6"/>
    <x v="0"/>
    <x v="0"/>
    <s v="非常用発動発電機（美里）"/>
    <s v="一括"/>
    <m/>
    <n v="15"/>
    <d v="2014-03-31T00:00:00"/>
    <n v="2013"/>
    <d v="2014-03-31T00:00:00"/>
    <n v="2239994"/>
    <s v="取得原価"/>
    <s v="納品書"/>
    <n v="1"/>
    <m/>
    <x v="322"/>
    <m/>
    <n v="0"/>
    <m/>
    <m/>
    <m/>
    <m/>
    <m/>
    <m/>
    <n v="150079"/>
    <m/>
    <m/>
    <m/>
    <m/>
    <m/>
    <n v="150079"/>
    <m/>
    <x v="288"/>
    <s v="OK"/>
    <s v="OK"/>
    <s v="一般会計"/>
    <m/>
    <m/>
    <m/>
    <n v="1"/>
    <s v="基"/>
    <m/>
    <m/>
    <x v="2"/>
    <n v="600316"/>
    <s v="行政財産"/>
    <m/>
    <m/>
  </r>
  <r>
    <n v="90000883"/>
    <m/>
    <s v="宇城市小川町南部田130-1"/>
    <s v="小川分署"/>
    <s v="消防本部_x000a_総務課"/>
    <x v="6"/>
    <x v="0"/>
    <x v="0"/>
    <s v="非常用発動発電機（小川）"/>
    <s v="一括"/>
    <m/>
    <n v="15"/>
    <d v="2014-03-31T00:00:00"/>
    <n v="2013"/>
    <d v="2014-03-31T00:00:00"/>
    <n v="2239993"/>
    <s v="取得原価"/>
    <s v="納品書"/>
    <n v="1"/>
    <m/>
    <x v="323"/>
    <m/>
    <n v="0"/>
    <m/>
    <m/>
    <m/>
    <m/>
    <m/>
    <m/>
    <n v="150079"/>
    <m/>
    <m/>
    <m/>
    <m/>
    <m/>
    <n v="150079"/>
    <m/>
    <x v="289"/>
    <s v="OK"/>
    <s v="OK"/>
    <s v="一般会計"/>
    <m/>
    <m/>
    <m/>
    <n v="1"/>
    <s v="基"/>
    <m/>
    <m/>
    <x v="2"/>
    <n v="600316"/>
    <s v="行政財産"/>
    <m/>
    <m/>
  </r>
  <r>
    <n v="90000884"/>
    <m/>
    <s v="宇城市豊野町山崎385-1"/>
    <s v="豊野分署"/>
    <s v="消防本部_x000a_総務課"/>
    <x v="6"/>
    <x v="0"/>
    <x v="0"/>
    <s v="非常用発動発電機（豊野）"/>
    <s v="一括"/>
    <m/>
    <n v="15"/>
    <d v="2014-03-31T00:00:00"/>
    <n v="2013"/>
    <d v="2014-03-31T00:00:00"/>
    <n v="2239993"/>
    <s v="取得原価"/>
    <s v="納品書"/>
    <n v="1"/>
    <m/>
    <x v="323"/>
    <m/>
    <n v="0"/>
    <m/>
    <m/>
    <m/>
    <m/>
    <m/>
    <m/>
    <n v="150079"/>
    <m/>
    <m/>
    <m/>
    <m/>
    <m/>
    <n v="150079"/>
    <m/>
    <x v="289"/>
    <s v="OK"/>
    <s v="OK"/>
    <s v="一般会計"/>
    <m/>
    <m/>
    <m/>
    <n v="1"/>
    <s v="基"/>
    <m/>
    <m/>
    <x v="2"/>
    <n v="600316"/>
    <s v="行政財産"/>
    <m/>
    <m/>
  </r>
  <r>
    <n v="90000885"/>
    <m/>
    <s v="宇城市三角町中村102-3"/>
    <s v="三角分署"/>
    <s v="消防本部_x000a_総務課"/>
    <x v="6"/>
    <x v="0"/>
    <x v="0"/>
    <s v="非常用発動発電機（三角）"/>
    <s v="一括"/>
    <m/>
    <n v="15"/>
    <d v="2014-03-31T00:00:00"/>
    <n v="2013"/>
    <d v="2014-03-31T00:00:00"/>
    <n v="2239993"/>
    <s v="取得原価"/>
    <s v="納品書"/>
    <n v="1"/>
    <m/>
    <x v="323"/>
    <m/>
    <n v="0"/>
    <m/>
    <m/>
    <m/>
    <m/>
    <m/>
    <m/>
    <n v="150079"/>
    <m/>
    <m/>
    <m/>
    <m/>
    <m/>
    <n v="150079"/>
    <m/>
    <x v="289"/>
    <s v="OK"/>
    <s v="OK"/>
    <s v="一般会計"/>
    <m/>
    <m/>
    <m/>
    <n v="1"/>
    <s v="基"/>
    <m/>
    <m/>
    <x v="2"/>
    <n v="600316"/>
    <s v="行政財産"/>
    <m/>
    <m/>
  </r>
  <r>
    <n v="90000886"/>
    <m/>
    <s v="宇土市新松原町159-1"/>
    <m/>
    <s v="消防本部_x000a_総務課"/>
    <x v="6"/>
    <x v="0"/>
    <x v="1"/>
    <s v="消防本部・北消防署　訓練塔"/>
    <s v="一括"/>
    <s v="鉄骨造"/>
    <n v="45"/>
    <d v="2006-03-01T00:00:00"/>
    <n v="2005"/>
    <d v="2006-03-01T00:00:00"/>
    <n v="6090000"/>
    <s v="取得原価"/>
    <s v="竣工検査復命書"/>
    <n v="1"/>
    <m/>
    <x v="324"/>
    <m/>
    <n v="0"/>
    <m/>
    <m/>
    <m/>
    <m/>
    <m/>
    <m/>
    <n v="140070"/>
    <m/>
    <m/>
    <m/>
    <m/>
    <m/>
    <n v="140070"/>
    <m/>
    <x v="290"/>
    <s v="OK"/>
    <s v="OK"/>
    <s v="一般会計"/>
    <m/>
    <m/>
    <m/>
    <n v="1"/>
    <s v="棟"/>
    <m/>
    <m/>
    <x v="2"/>
    <n v="1680840"/>
    <s v="行政財産"/>
    <m/>
    <m/>
  </r>
  <r>
    <n v="90000887"/>
    <m/>
    <s v="宇土市上網町3651-1"/>
    <m/>
    <s v="消防本部_x000a_総務課"/>
    <x v="6"/>
    <x v="0"/>
    <x v="1"/>
    <s v="網田分署 屋外附帯"/>
    <s v="一括"/>
    <m/>
    <n v="40"/>
    <d v="1996-03-29T00:00:00"/>
    <n v="1995"/>
    <d v="1996-03-29T00:00:00"/>
    <n v="16892000"/>
    <s v="取得原価"/>
    <s v="竣工検査復命書"/>
    <n v="1"/>
    <m/>
    <x v="325"/>
    <m/>
    <n v="0"/>
    <m/>
    <m/>
    <m/>
    <m/>
    <m/>
    <m/>
    <n v="422300"/>
    <m/>
    <m/>
    <m/>
    <m/>
    <m/>
    <n v="422300"/>
    <m/>
    <x v="291"/>
    <s v="OK"/>
    <s v="OK"/>
    <s v="一般会計"/>
    <m/>
    <m/>
    <m/>
    <n v="1"/>
    <s v="式"/>
    <m/>
    <m/>
    <x v="2"/>
    <n v="9290600"/>
    <s v="行政財産"/>
    <m/>
    <m/>
  </r>
  <r>
    <n v="90000888"/>
    <m/>
    <s v="宇城市松橋町豊崎町1547-1"/>
    <m/>
    <s v="消防本部_x000a_総務課"/>
    <x v="6"/>
    <x v="0"/>
    <x v="1"/>
    <s v="南消防署　訓練棟（主）"/>
    <s v="一括"/>
    <s v="鉄筋コンクリート造"/>
    <n v="50"/>
    <d v="2007-10-30T00:00:00"/>
    <n v="2007"/>
    <d v="2007-10-30T00:00:00"/>
    <n v="36940579"/>
    <s v="取得原価"/>
    <s v="工事設計書"/>
    <n v="1"/>
    <m/>
    <x v="326"/>
    <m/>
    <n v="0"/>
    <m/>
    <m/>
    <m/>
    <m/>
    <m/>
    <m/>
    <n v="738811"/>
    <m/>
    <m/>
    <m/>
    <m/>
    <m/>
    <n v="738811"/>
    <m/>
    <x v="292"/>
    <s v="OK"/>
    <s v="OK"/>
    <s v="一般会計"/>
    <m/>
    <m/>
    <m/>
    <n v="259.5"/>
    <s v="㎡"/>
    <n v="5"/>
    <m/>
    <x v="2"/>
    <n v="7388110"/>
    <s v="行政財産"/>
    <m/>
    <m/>
  </r>
  <r>
    <n v="90000889"/>
    <m/>
    <s v="宇城市松橋町豊崎町1547-1"/>
    <m/>
    <s v="消防本部_x000a_総務課"/>
    <x v="6"/>
    <x v="0"/>
    <x v="1"/>
    <s v="南消防署　訓練棟（副）"/>
    <s v="一括"/>
    <s v="鉄筋コンクリート造"/>
    <n v="50"/>
    <d v="2007-10-30T00:00:00"/>
    <n v="2007"/>
    <d v="2007-10-30T00:00:00"/>
    <n v="21573453"/>
    <s v="取得原価"/>
    <s v="工事設計書"/>
    <n v="1"/>
    <m/>
    <x v="327"/>
    <m/>
    <n v="0"/>
    <m/>
    <m/>
    <m/>
    <m/>
    <m/>
    <m/>
    <n v="431469"/>
    <m/>
    <m/>
    <m/>
    <m/>
    <m/>
    <n v="431469"/>
    <m/>
    <x v="293"/>
    <s v="OK"/>
    <s v="OK"/>
    <s v="一般会計"/>
    <m/>
    <m/>
    <m/>
    <n v="197.85"/>
    <s v="㎡"/>
    <n v="4"/>
    <m/>
    <x v="2"/>
    <n v="4314690"/>
    <s v="行政財産"/>
    <m/>
    <m/>
  </r>
  <r>
    <n v="90000890"/>
    <m/>
    <s v="宇城市松橋町豊崎町1547-1"/>
    <m/>
    <s v="消防本部_x000a_総務課"/>
    <x v="6"/>
    <x v="0"/>
    <x v="1"/>
    <s v="防火水槽　（南消防署）"/>
    <s v="一括"/>
    <s v="鉄筋コンクリート造"/>
    <n v="50"/>
    <d v="2007-10-30T00:00:00"/>
    <n v="2007"/>
    <d v="2007-10-30T00:00:00"/>
    <n v="5526000"/>
    <s v="再調達原価"/>
    <s v="受領資料"/>
    <n v="1"/>
    <m/>
    <x v="328"/>
    <m/>
    <n v="0"/>
    <m/>
    <m/>
    <m/>
    <m/>
    <m/>
    <m/>
    <n v="110520"/>
    <m/>
    <m/>
    <m/>
    <m/>
    <m/>
    <n v="110520"/>
    <m/>
    <x v="294"/>
    <s v="OK"/>
    <s v="OK"/>
    <s v="一般会計"/>
    <m/>
    <m/>
    <m/>
    <n v="40"/>
    <s v="t"/>
    <m/>
    <m/>
    <x v="2"/>
    <n v="1105200"/>
    <s v="行政財産"/>
    <m/>
    <s v="近隣自治体計上金額参考"/>
  </r>
  <r>
    <n v="90000891"/>
    <m/>
    <s v="宇土市新松原町159-1"/>
    <m/>
    <s v="消防本部_x000a_総務課"/>
    <x v="6"/>
    <x v="0"/>
    <x v="1"/>
    <s v="防火水槽　（北消防署）"/>
    <s v="一括"/>
    <s v="コンクリート造"/>
    <n v="30"/>
    <d v="1982-04-01T00:00:00"/>
    <n v="1982"/>
    <d v="1982-04-01T00:00:00"/>
    <n v="2763000"/>
    <s v="再調達原価"/>
    <s v="受領資料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20"/>
    <s v="t"/>
    <m/>
    <m/>
    <x v="2"/>
    <n v="2762999"/>
    <s v="行政財産"/>
    <m/>
    <s v="近隣自治体計上金額参考（40ｔの半分）"/>
  </r>
  <r>
    <n v="90000892"/>
    <m/>
    <s v="宇土市新松原町159-1"/>
    <m/>
    <s v="消防本部_x000a_総務課"/>
    <x v="6"/>
    <x v="0"/>
    <x v="1"/>
    <s v="電光掲示板"/>
    <s v="一括"/>
    <m/>
    <n v="20"/>
    <d v="1997-03-28T00:00:00"/>
    <n v="1996"/>
    <d v="1997-03-28T00:00:00"/>
    <n v="4223000"/>
    <s v="取得原価"/>
    <s v="工事設計書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基"/>
    <m/>
    <m/>
    <x v="2"/>
    <n v="4222999"/>
    <s v="行政財産"/>
    <m/>
    <m/>
  </r>
  <r>
    <n v="90000893"/>
    <m/>
    <s v="下益城郡美里町大窪837-5"/>
    <s v="美里分署"/>
    <s v="消防本部_x000a_総務課"/>
    <x v="6"/>
    <x v="2"/>
    <x v="4"/>
    <s v="鉄塔（美里）"/>
    <s v="一括"/>
    <s v="鋼鉄製"/>
    <n v="40"/>
    <d v="2014-03-31T00:00:00"/>
    <n v="2013"/>
    <d v="2014-03-31T00:00:00"/>
    <n v="639780"/>
    <s v="取得原価"/>
    <s v="納品書"/>
    <n v="1"/>
    <m/>
    <x v="329"/>
    <m/>
    <n v="0"/>
    <m/>
    <m/>
    <m/>
    <m/>
    <m/>
    <m/>
    <n v="15994"/>
    <m/>
    <m/>
    <m/>
    <m/>
    <m/>
    <n v="15994"/>
    <m/>
    <x v="295"/>
    <s v="OK"/>
    <s v="OK"/>
    <s v="一般会計"/>
    <m/>
    <m/>
    <m/>
    <n v="1"/>
    <s v="基"/>
    <m/>
    <m/>
    <x v="2"/>
    <n v="63976"/>
    <s v="行政財産"/>
    <m/>
    <m/>
  </r>
  <r>
    <n v="90000894"/>
    <m/>
    <s v="宇土市上網町3651-1"/>
    <s v="網田分署"/>
    <s v="消防本部_x000a_総務課"/>
    <x v="6"/>
    <x v="2"/>
    <x v="4"/>
    <s v="鉄塔（網田）"/>
    <s v="一括"/>
    <s v="鋼鉄製"/>
    <n v="40"/>
    <d v="2014-03-31T00:00:00"/>
    <n v="2013"/>
    <d v="2014-03-31T00:00:00"/>
    <n v="639780"/>
    <s v="取得原価"/>
    <s v="納品書"/>
    <n v="1"/>
    <m/>
    <x v="329"/>
    <m/>
    <n v="0"/>
    <m/>
    <m/>
    <m/>
    <m/>
    <m/>
    <m/>
    <n v="15994"/>
    <m/>
    <m/>
    <m/>
    <m/>
    <m/>
    <n v="15994"/>
    <m/>
    <x v="295"/>
    <s v="OK"/>
    <s v="OK"/>
    <s v="一般会計"/>
    <m/>
    <m/>
    <m/>
    <n v="1"/>
    <s v="基"/>
    <m/>
    <m/>
    <x v="2"/>
    <n v="63976"/>
    <s v="行政財産"/>
    <m/>
    <m/>
  </r>
  <r>
    <n v="90000895"/>
    <m/>
    <s v="宇城市豊野町山崎385-1"/>
    <s v="豊野分署"/>
    <s v="消防本部_x000a_総務課"/>
    <x v="6"/>
    <x v="2"/>
    <x v="4"/>
    <s v="鉄塔（豊野）"/>
    <s v="一括"/>
    <s v="鋼鉄製"/>
    <n v="40"/>
    <d v="2014-03-31T00:00:00"/>
    <n v="2013"/>
    <d v="2014-03-31T00:00:00"/>
    <n v="639780"/>
    <s v="取得原価"/>
    <s v="納品書"/>
    <n v="1"/>
    <m/>
    <x v="329"/>
    <m/>
    <n v="0"/>
    <m/>
    <m/>
    <m/>
    <m/>
    <m/>
    <m/>
    <n v="15994"/>
    <m/>
    <m/>
    <m/>
    <m/>
    <m/>
    <n v="15994"/>
    <m/>
    <x v="295"/>
    <s v="OK"/>
    <s v="OK"/>
    <s v="一般会計"/>
    <m/>
    <m/>
    <m/>
    <n v="1"/>
    <s v="基"/>
    <m/>
    <m/>
    <x v="2"/>
    <n v="63976"/>
    <s v="行政財産"/>
    <m/>
    <m/>
  </r>
  <r>
    <n v="90000896"/>
    <m/>
    <s v="宇城市小川町南部田130-1"/>
    <s v="小川分署"/>
    <s v="消防本部_x000a_総務課"/>
    <x v="6"/>
    <x v="2"/>
    <x v="4"/>
    <s v="鉄塔（小川）"/>
    <s v="一括"/>
    <s v="鋼鉄製"/>
    <n v="40"/>
    <d v="2014-03-31T00:00:00"/>
    <n v="2013"/>
    <d v="2014-03-31T00:00:00"/>
    <n v="639780"/>
    <s v="取得原価"/>
    <s v="納品書"/>
    <n v="1"/>
    <m/>
    <x v="329"/>
    <m/>
    <n v="0"/>
    <m/>
    <m/>
    <m/>
    <m/>
    <m/>
    <m/>
    <n v="15994"/>
    <m/>
    <m/>
    <m/>
    <m/>
    <m/>
    <n v="15994"/>
    <m/>
    <x v="295"/>
    <s v="OK"/>
    <s v="OK"/>
    <s v="一般会計"/>
    <m/>
    <m/>
    <m/>
    <n v="1"/>
    <s v="基"/>
    <m/>
    <m/>
    <x v="2"/>
    <n v="63976"/>
    <s v="行政財産"/>
    <m/>
    <m/>
  </r>
  <r>
    <n v="90000897"/>
    <m/>
    <s v="宇城市松橋町豊崎1547-1"/>
    <s v="南消防署"/>
    <s v="消防本部_x000a_総務課"/>
    <x v="6"/>
    <x v="2"/>
    <x v="4"/>
    <s v="鋼管柱（松橋）NO.1"/>
    <s v="一括"/>
    <s v="鋼鉄製"/>
    <n v="40"/>
    <d v="2014-03-31T00:00:00"/>
    <n v="2013"/>
    <d v="2014-03-31T00:00:00"/>
    <n v="584627"/>
    <s v="取得原価"/>
    <s v="納品書"/>
    <n v="1"/>
    <m/>
    <x v="330"/>
    <m/>
    <n v="0"/>
    <m/>
    <m/>
    <m/>
    <m/>
    <m/>
    <m/>
    <n v="14615"/>
    <m/>
    <m/>
    <m/>
    <m/>
    <m/>
    <n v="14615"/>
    <m/>
    <x v="296"/>
    <s v="OK"/>
    <s v="OK"/>
    <s v="一般会計"/>
    <m/>
    <m/>
    <m/>
    <n v="1"/>
    <s v="基"/>
    <m/>
    <m/>
    <x v="2"/>
    <n v="58460"/>
    <s v="行政財産"/>
    <m/>
    <m/>
  </r>
  <r>
    <n v="90000898"/>
    <m/>
    <s v="宇城市松橋町豊崎1547-1"/>
    <s v="南消防署"/>
    <s v="消防本部_x000a_総務課"/>
    <x v="6"/>
    <x v="2"/>
    <x v="4"/>
    <s v="鋼管柱（松橋）NO.2"/>
    <s v="一括"/>
    <s v="鋼鉄製"/>
    <n v="40"/>
    <d v="2014-03-31T00:00:00"/>
    <n v="2013"/>
    <d v="2014-03-31T00:00:00"/>
    <n v="584627"/>
    <s v="取得原価"/>
    <s v="納品書"/>
    <n v="1"/>
    <m/>
    <x v="330"/>
    <m/>
    <n v="0"/>
    <m/>
    <m/>
    <m/>
    <m/>
    <m/>
    <m/>
    <n v="14615"/>
    <m/>
    <m/>
    <m/>
    <m/>
    <m/>
    <n v="14615"/>
    <m/>
    <x v="296"/>
    <s v="OK"/>
    <s v="OK"/>
    <s v="一般会計"/>
    <m/>
    <m/>
    <m/>
    <n v="1"/>
    <s v="基"/>
    <m/>
    <m/>
    <x v="2"/>
    <n v="58460"/>
    <s v="行政財産"/>
    <m/>
    <m/>
  </r>
  <r>
    <n v="90000899"/>
    <m/>
    <s v="下益城郡美里町大窪837-5"/>
    <s v="美里分署"/>
    <s v="消防本部_x000a_総務課"/>
    <x v="6"/>
    <x v="2"/>
    <x v="4"/>
    <s v="鉄塔（美里）NO.1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0"/>
    <m/>
    <s v="下益城郡美里町甲佐平2055　一帯"/>
    <m/>
    <s v="消防本部_x000a_総務課"/>
    <x v="6"/>
    <x v="2"/>
    <x v="4"/>
    <s v="鉄塔（美里）NO.2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1"/>
    <m/>
    <s v="宇土市上網町3651-1"/>
    <s v="網田分署"/>
    <s v="消防本部_x000a_総務課"/>
    <x v="6"/>
    <x v="2"/>
    <x v="4"/>
    <s v="鉄塔（網田）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2"/>
    <m/>
    <s v="宇城市三角町中村102-3"/>
    <s v="三角分署"/>
    <s v="消防本部_x000a_総務課"/>
    <x v="6"/>
    <x v="2"/>
    <x v="4"/>
    <s v="鉄塔（三角）NO.1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3"/>
    <m/>
    <s v="宇城市三角町波多3613-2"/>
    <s v="三角分署"/>
    <s v="消防本部_x000a_総務課"/>
    <x v="6"/>
    <x v="2"/>
    <x v="4"/>
    <s v="鉄塔（三角）NO.2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4"/>
    <m/>
    <s v="宇土市網津町字堀迫2057-1"/>
    <s v="網津分署"/>
    <s v="消防本部_x000a_総務課"/>
    <x v="6"/>
    <x v="2"/>
    <x v="4"/>
    <s v="鉄塔（網津）"/>
    <s v="一括"/>
    <s v="鋼鉄製"/>
    <n v="40"/>
    <d v="2014-03-31T00:00:00"/>
    <n v="2013"/>
    <d v="2014-03-31T00:00:00"/>
    <n v="533150"/>
    <s v="取得原価"/>
    <s v="納品書"/>
    <n v="1"/>
    <m/>
    <x v="331"/>
    <m/>
    <n v="0"/>
    <m/>
    <m/>
    <m/>
    <m/>
    <m/>
    <m/>
    <n v="13328"/>
    <m/>
    <m/>
    <m/>
    <m/>
    <m/>
    <n v="13328"/>
    <m/>
    <x v="297"/>
    <s v="OK"/>
    <s v="OK"/>
    <s v="一般会計"/>
    <m/>
    <m/>
    <m/>
    <n v="1"/>
    <s v="基"/>
    <m/>
    <m/>
    <x v="2"/>
    <n v="53312"/>
    <s v="行政財産"/>
    <m/>
    <m/>
  </r>
  <r>
    <n v="90000905"/>
    <m/>
    <s v="下益城郡美里町甲佐平2055　一帯"/>
    <m/>
    <s v="消防本部_x000a_総務課"/>
    <x v="6"/>
    <x v="2"/>
    <x v="4"/>
    <s v="局舎（美里）"/>
    <s v="一括"/>
    <m/>
    <n v="6"/>
    <d v="2014-03-31T00:00:00"/>
    <n v="2013"/>
    <d v="2014-03-31T00:00:00"/>
    <n v="6839028"/>
    <s v="取得原価"/>
    <s v="納品書"/>
    <n v="1"/>
    <m/>
    <x v="332"/>
    <m/>
    <n v="0"/>
    <m/>
    <m/>
    <m/>
    <m/>
    <m/>
    <m/>
    <n v="1142117"/>
    <m/>
    <m/>
    <m/>
    <m/>
    <m/>
    <n v="1142117"/>
    <m/>
    <x v="298"/>
    <s v="OK"/>
    <s v="OK"/>
    <s v="一般会計"/>
    <m/>
    <m/>
    <m/>
    <n v="1"/>
    <s v="箇所"/>
    <m/>
    <m/>
    <x v="2"/>
    <n v="4568468"/>
    <s v="行政財産"/>
    <m/>
    <m/>
  </r>
  <r>
    <n v="90000906"/>
    <m/>
    <s v="宇城市三角町波多3613-2"/>
    <s v="三角分署"/>
    <s v="消防本部_x000a_総務課"/>
    <x v="6"/>
    <x v="2"/>
    <x v="4"/>
    <s v="局舎（三角）"/>
    <s v="一括"/>
    <m/>
    <n v="6"/>
    <d v="2014-03-31T00:00:00"/>
    <n v="2013"/>
    <d v="2014-03-31T00:00:00"/>
    <n v="6839028"/>
    <s v="取得原価"/>
    <s v="納品書"/>
    <n v="1"/>
    <m/>
    <x v="332"/>
    <m/>
    <n v="0"/>
    <m/>
    <m/>
    <m/>
    <m/>
    <m/>
    <m/>
    <n v="1142117"/>
    <m/>
    <m/>
    <m/>
    <m/>
    <m/>
    <n v="1142117"/>
    <m/>
    <x v="298"/>
    <s v="OK"/>
    <s v="OK"/>
    <s v="一般会計"/>
    <m/>
    <m/>
    <m/>
    <n v="1"/>
    <s v="箇所"/>
    <m/>
    <m/>
    <x v="2"/>
    <n v="4568468"/>
    <s v="行政財産"/>
    <m/>
    <m/>
  </r>
  <r>
    <n v="90000907"/>
    <m/>
    <s v="宇土市上網町3651-1"/>
    <s v="網田分署"/>
    <s v="消防本部_x000a_総務課"/>
    <x v="6"/>
    <x v="2"/>
    <x v="4"/>
    <s v="局舎（網田）"/>
    <s v="一括"/>
    <m/>
    <n v="6"/>
    <d v="2014-03-31T00:00:00"/>
    <n v="2013"/>
    <d v="2014-03-31T00:00:00"/>
    <n v="6397800"/>
    <s v="取得原価"/>
    <s v="納品書"/>
    <n v="1"/>
    <m/>
    <x v="333"/>
    <m/>
    <n v="0"/>
    <m/>
    <m/>
    <m/>
    <m/>
    <m/>
    <m/>
    <n v="1068432"/>
    <m/>
    <m/>
    <m/>
    <m/>
    <m/>
    <n v="1068432"/>
    <m/>
    <x v="299"/>
    <s v="OK"/>
    <s v="OK"/>
    <s v="一般会計"/>
    <m/>
    <m/>
    <m/>
    <n v="1"/>
    <s v="箇所"/>
    <m/>
    <m/>
    <x v="2"/>
    <n v="4273728"/>
    <s v="行政財産"/>
    <m/>
    <m/>
  </r>
  <r>
    <n v="90000908"/>
    <m/>
    <s v="宇土市網津町字堀迫2057-1"/>
    <s v="網津分署"/>
    <s v="消防本部_x000a_総務課"/>
    <x v="6"/>
    <x v="2"/>
    <x v="4"/>
    <s v="局舎（網津）"/>
    <s v="一括"/>
    <m/>
    <n v="6"/>
    <d v="2014-03-31T00:00:00"/>
    <n v="2013"/>
    <d v="2014-03-31T00:00:00"/>
    <n v="4963811"/>
    <s v="取得原価"/>
    <s v="納品書"/>
    <n v="1"/>
    <m/>
    <x v="334"/>
    <m/>
    <n v="0"/>
    <m/>
    <m/>
    <m/>
    <m/>
    <m/>
    <m/>
    <n v="828956"/>
    <m/>
    <m/>
    <m/>
    <m/>
    <m/>
    <n v="828956"/>
    <m/>
    <x v="300"/>
    <s v="OK"/>
    <s v="OK"/>
    <s v="一般会計"/>
    <m/>
    <m/>
    <m/>
    <n v="1"/>
    <s v="箇所"/>
    <m/>
    <m/>
    <x v="2"/>
    <n v="3315824"/>
    <s v="行政財産"/>
    <m/>
    <m/>
  </r>
  <r>
    <n v="90000909"/>
    <m/>
    <s v="宇城市市内他"/>
    <m/>
    <s v="消防本部_x000a_総務課"/>
    <x v="6"/>
    <x v="1"/>
    <x v="2"/>
    <s v="デジタル無線設備"/>
    <s v="一括"/>
    <m/>
    <n v="6"/>
    <d v="2014-03-31T00:00:00"/>
    <n v="2013"/>
    <d v="2014-03-31T00:00:00"/>
    <n v="836842038"/>
    <s v="取得原価"/>
    <s v="納品書"/>
    <n v="1"/>
    <m/>
    <x v="335"/>
    <m/>
    <n v="0"/>
    <m/>
    <m/>
    <m/>
    <m/>
    <m/>
    <m/>
    <n v="139752620"/>
    <m/>
    <m/>
    <m/>
    <m/>
    <m/>
    <n v="139752620"/>
    <m/>
    <x v="301"/>
    <s v="OK"/>
    <s v="OK"/>
    <s v="一般会計"/>
    <m/>
    <m/>
    <m/>
    <n v="1"/>
    <s v="式"/>
    <m/>
    <m/>
    <x v="2"/>
    <n v="559010480"/>
    <s v="行政財産"/>
    <m/>
    <m/>
  </r>
  <r>
    <n v="90000910"/>
    <m/>
    <s v="宇土市新松原町159-1"/>
    <s v="北消防署"/>
    <s v="消防本部_x000a_総務課"/>
    <x v="6"/>
    <x v="1"/>
    <x v="2"/>
    <s v="消防車　熊本830す102"/>
    <s v="一括"/>
    <m/>
    <n v="5"/>
    <d v="2012-12-01T00:00:00"/>
    <n v="2012"/>
    <d v="2012-12-01T00:00:00"/>
    <n v="24097500"/>
    <s v="取得原価"/>
    <s v="車両台帳"/>
    <n v="1"/>
    <m/>
    <x v="336"/>
    <m/>
    <n v="0"/>
    <m/>
    <m/>
    <m/>
    <m/>
    <m/>
    <m/>
    <n v="4819499"/>
    <m/>
    <m/>
    <m/>
    <m/>
    <m/>
    <n v="4819499"/>
    <m/>
    <x v="2"/>
    <s v="OK"/>
    <s v="OK"/>
    <s v="一般会計"/>
    <m/>
    <m/>
    <m/>
    <n v="1"/>
    <s v="台"/>
    <m/>
    <m/>
    <x v="2"/>
    <n v="24097499"/>
    <s v="行政財産"/>
    <m/>
    <s v="102号車"/>
  </r>
  <r>
    <n v="90000911"/>
    <m/>
    <s v="宇土市新松原町159-1"/>
    <s v="北消防署"/>
    <s v="消防本部_x000a_総務課"/>
    <x v="6"/>
    <x v="1"/>
    <x v="2"/>
    <s v="タンク車　熊本830す104"/>
    <s v="一括"/>
    <m/>
    <n v="4"/>
    <d v="2009-11-28T00:00:00"/>
    <n v="2009"/>
    <d v="2009-11-28T00:00:00"/>
    <n v="36729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6728999"/>
    <s v="行政財産"/>
    <m/>
    <s v="104号車"/>
  </r>
  <r>
    <n v="90000912"/>
    <m/>
    <s v="宇土市新松原町159-1"/>
    <s v="北消防署"/>
    <s v="消防本部_x000a_総務課"/>
    <x v="6"/>
    <x v="1"/>
    <x v="2"/>
    <s v="救急車　熊本800す9185"/>
    <s v="一括"/>
    <m/>
    <n v="5"/>
    <d v="2015-02-23T00:00:00"/>
    <n v="2014"/>
    <d v="2015-02-23T00:00:00"/>
    <n v="24298144"/>
    <s v="取得原価"/>
    <s v="車両台帳"/>
    <n v="1"/>
    <m/>
    <x v="337"/>
    <m/>
    <n v="0"/>
    <m/>
    <m/>
    <m/>
    <m/>
    <m/>
    <m/>
    <n v="4859628"/>
    <m/>
    <m/>
    <m/>
    <m/>
    <m/>
    <n v="4859628"/>
    <m/>
    <x v="302"/>
    <s v="OK"/>
    <s v="OK"/>
    <s v="一般会計"/>
    <m/>
    <m/>
    <m/>
    <n v="1"/>
    <s v="台"/>
    <m/>
    <m/>
    <x v="2"/>
    <n v="14578884"/>
    <s v="行政財産"/>
    <m/>
    <s v="105号車"/>
  </r>
  <r>
    <n v="90000913"/>
    <m/>
    <s v="宇土市新松原町159-1"/>
    <s v="北消防署"/>
    <s v="消防本部_x000a_総務課"/>
    <x v="6"/>
    <x v="1"/>
    <x v="2"/>
    <s v="救急車　熊本800す5033"/>
    <s v="一括"/>
    <m/>
    <n v="5"/>
    <d v="2010-02-25T00:00:00"/>
    <n v="2009"/>
    <d v="2010-02-25T00:00:00"/>
    <n v="245154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4515399"/>
    <s v="行政財産"/>
    <m/>
    <s v="106号車"/>
  </r>
  <r>
    <n v="90000914"/>
    <m/>
    <s v="宇土市新松原町159-1"/>
    <s v="北消防署"/>
    <s v="消防本部_x000a_総務課"/>
    <x v="6"/>
    <x v="1"/>
    <x v="2"/>
    <s v="はしご車　熊本830と119"/>
    <s v="一括"/>
    <m/>
    <n v="5"/>
    <d v="2005-01-31T00:00:00"/>
    <n v="2004"/>
    <d v="2005-01-31T00:00:00"/>
    <n v="152250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52249999"/>
    <s v="行政財産"/>
    <m/>
    <s v="107号車"/>
  </r>
  <r>
    <n v="90000915"/>
    <m/>
    <s v="宇土市新松原町159-1"/>
    <s v="北消防署"/>
    <s v="消防本部_x000a_総務課"/>
    <x v="6"/>
    <x v="1"/>
    <x v="2"/>
    <s v="救助工作車　熊本830す108"/>
    <s v="一括"/>
    <m/>
    <n v="5"/>
    <d v="2007-11-09T00:00:00"/>
    <n v="2007"/>
    <d v="2007-11-09T00:00:00"/>
    <n v="67830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67829999"/>
    <s v="行政財産"/>
    <m/>
    <s v="108号車"/>
  </r>
  <r>
    <n v="90000916"/>
    <m/>
    <s v="宇土市新松原町159-1"/>
    <s v="北消防署"/>
    <s v="消防本部_x000a_総務課"/>
    <x v="6"/>
    <x v="1"/>
    <x v="2"/>
    <s v="消防車　熊本88す89-48"/>
    <s v="一括"/>
    <m/>
    <n v="5"/>
    <d v="1997-10-22T00:00:00"/>
    <n v="1997"/>
    <d v="1997-10-22T00:00:00"/>
    <n v="17167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7167499"/>
    <s v="行政財産"/>
    <m/>
    <s v="109号車"/>
  </r>
  <r>
    <n v="90000917"/>
    <m/>
    <s v="宇土市新松原町159-1"/>
    <s v="北消防署"/>
    <s v="消防本部_x000a_総務課"/>
    <x v="6"/>
    <x v="1"/>
    <x v="2"/>
    <s v="資機材搬送車　熊本830て110"/>
    <s v="一括"/>
    <m/>
    <n v="5"/>
    <d v="2014-03-24T00:00:00"/>
    <n v="2013"/>
    <d v="2014-03-24T00:00:00"/>
    <n v="3136210"/>
    <s v="取得原価"/>
    <s v="車両台帳"/>
    <n v="1"/>
    <m/>
    <x v="338"/>
    <m/>
    <n v="0"/>
    <m/>
    <m/>
    <m/>
    <m/>
    <m/>
    <m/>
    <n v="627242"/>
    <m/>
    <m/>
    <m/>
    <m/>
    <m/>
    <n v="627242"/>
    <m/>
    <x v="303"/>
    <s v="OK"/>
    <s v="OK"/>
    <s v="一般会計"/>
    <m/>
    <m/>
    <m/>
    <n v="1"/>
    <s v="台"/>
    <m/>
    <m/>
    <x v="2"/>
    <n v="2508968"/>
    <s v="行政財産"/>
    <m/>
    <s v="110号車"/>
  </r>
  <r>
    <n v="90000918"/>
    <m/>
    <s v="下益城郡美里町大窪837-5"/>
    <s v="美里分署"/>
    <s v="消防本部_x000a_総務課"/>
    <x v="6"/>
    <x v="1"/>
    <x v="2"/>
    <s v="積載車　熊本480か26-03"/>
    <s v="一括"/>
    <m/>
    <n v="4"/>
    <d v="2007-06-20T00:00:00"/>
    <n v="2007"/>
    <d v="2007-06-20T00:00:00"/>
    <n v="90783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7829"/>
    <s v="行政財産"/>
    <m/>
    <s v="201号車"/>
  </r>
  <r>
    <n v="90000919"/>
    <m/>
    <s v="下益城郡美里町大窪837-5"/>
    <s v="美里分署"/>
    <s v="消防本部_x000a_総務課"/>
    <x v="6"/>
    <x v="1"/>
    <x v="2"/>
    <s v="ポンプ車　熊本830さ202"/>
    <s v="一括"/>
    <m/>
    <n v="4"/>
    <d v="2006-11-09T00:00:00"/>
    <n v="2006"/>
    <d v="2006-11-09T00:00:00"/>
    <n v="19845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9844999"/>
    <s v="行政財産"/>
    <m/>
    <s v="202号車"/>
  </r>
  <r>
    <n v="90000919"/>
    <m/>
    <s v="宇土市新松原町159-1"/>
    <s v="本部"/>
    <s v="消防本部_x000a_総務課"/>
    <x v="6"/>
    <x v="1"/>
    <x v="2"/>
    <s v="指揮車　熊本800す64-69"/>
    <s v="一括"/>
    <m/>
    <n v="5"/>
    <d v="2011-12-09T00:00:00"/>
    <n v="2011"/>
    <d v="2011-12-09T00:00:00"/>
    <n v="3433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433499"/>
    <s v="行政財産"/>
    <m/>
    <s v="第1指揮車"/>
  </r>
  <r>
    <n v="90000919"/>
    <m/>
    <s v="宇城市松橋町豊崎町1547-1"/>
    <s v="南消防署"/>
    <s v="消防本部_x000a_総務課"/>
    <x v="6"/>
    <x v="1"/>
    <x v="2"/>
    <s v="署長車　熊本88に31-51"/>
    <s v="一括"/>
    <m/>
    <n v="5"/>
    <d v="1995-08-29T00:00:00"/>
    <n v="1995"/>
    <d v="1995-08-29T00:00:00"/>
    <n v="1359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358999"/>
    <s v="行政財産"/>
    <m/>
    <s v="301号車"/>
  </r>
  <r>
    <n v="90000919"/>
    <m/>
    <s v="宇城市松橋町豊崎町1547-1"/>
    <s v="南消防署"/>
    <s v="消防本部_x000a_総務課"/>
    <x v="6"/>
    <x v="1"/>
    <x v="2"/>
    <s v="ポンプ車　熊本830す302"/>
    <s v="一括"/>
    <m/>
    <n v="4"/>
    <d v="2012-12-01T00:00:00"/>
    <n v="2012"/>
    <d v="2012-12-01T00:00:00"/>
    <n v="24097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4097499"/>
    <s v="行政財産"/>
    <m/>
    <s v="302号車"/>
  </r>
  <r>
    <n v="90000919"/>
    <m/>
    <s v="宇城市松橋町豊崎町1547-1"/>
    <s v="南消防署"/>
    <s v="消防本部_x000a_総務課"/>
    <x v="6"/>
    <x v="1"/>
    <x v="2"/>
    <s v="緊援化学車　熊本830そ303"/>
    <s v="一括"/>
    <m/>
    <n v="5"/>
    <d v="2012-02-06T00:00:00"/>
    <n v="2011"/>
    <d v="2012-02-06T00:00:00"/>
    <n v="16068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6067999"/>
    <s v="行政財産"/>
    <m/>
    <s v="303号車"/>
  </r>
  <r>
    <n v="90000919"/>
    <m/>
    <s v="宇城市松橋町豊崎町1547-1"/>
    <s v="南消防署"/>
    <s v="消防本部_x000a_総務課"/>
    <x v="6"/>
    <x v="1"/>
    <x v="2"/>
    <s v="高規格救急車（706号車）　熊本800す37-67"/>
    <s v="一括"/>
    <m/>
    <n v="5"/>
    <d v="2008-10-30T00:00:00"/>
    <n v="2008"/>
    <d v="2008-10-30T00:00:00"/>
    <n v="14490000"/>
    <s v="取得原価"/>
    <s v="車両台帳"/>
    <n v="1"/>
    <d v="2017-12-15T00:00:00"/>
    <x v="2"/>
    <s v="除売却額"/>
    <n v="0"/>
    <m/>
    <m/>
    <m/>
    <m/>
    <m/>
    <m/>
    <n v="1"/>
    <n v="1"/>
    <m/>
    <m/>
    <m/>
    <m/>
    <n v="0"/>
    <m/>
    <x v="3"/>
    <s v="OK"/>
    <s v="OK"/>
    <s v="一般会計"/>
    <m/>
    <n v="0"/>
    <n v="1"/>
    <n v="1"/>
    <s v="台"/>
    <m/>
    <m/>
    <x v="2"/>
    <n v="14489999"/>
    <s v="行政財産"/>
    <m/>
    <s v="706号車　Ｈ29に廃車により除却"/>
  </r>
  <r>
    <n v="90000919"/>
    <m/>
    <s v="宇城市松橋町豊崎町1547-1"/>
    <s v="南消防署"/>
    <s v="消防本部_x000a_総務課"/>
    <x v="6"/>
    <x v="1"/>
    <x v="2"/>
    <s v="高規格救急車　熊本800す57-57"/>
    <s v="一括"/>
    <m/>
    <n v="5"/>
    <d v="2011-01-24T00:00:00"/>
    <n v="2010"/>
    <d v="2011-01-24T00:00:00"/>
    <n v="23625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3624999"/>
    <s v="行政財産"/>
    <m/>
    <s v="306号車"/>
  </r>
  <r>
    <n v="90000919"/>
    <m/>
    <s v="宇城市松橋町豊崎町1547-1"/>
    <s v="南消防署"/>
    <s v="消防本部_x000a_総務課"/>
    <x v="6"/>
    <x v="1"/>
    <x v="2"/>
    <s v="救助工作車　熊本88は139"/>
    <s v="一括"/>
    <m/>
    <n v="5"/>
    <d v="2000-03-28T00:00:00"/>
    <n v="1999"/>
    <d v="2000-03-28T00:00:00"/>
    <n v="34419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4418999"/>
    <s v="行政財産"/>
    <m/>
    <s v="308号車"/>
  </r>
  <r>
    <n v="90000919"/>
    <m/>
    <s v="宇城市松橋町豊崎町1547-1"/>
    <s v="南消防署"/>
    <s v="消防本部_x000a_総務課"/>
    <x v="6"/>
    <x v="1"/>
    <x v="2"/>
    <s v="潜水隊車　熊本830さ309"/>
    <s v="一括"/>
    <m/>
    <n v="5"/>
    <d v="2015-11-26T00:00:00"/>
    <n v="2015"/>
    <d v="2015-11-26T00:00:00"/>
    <n v="3648879"/>
    <s v="取得原価"/>
    <s v="車両台帳"/>
    <n v="1"/>
    <m/>
    <x v="339"/>
    <m/>
    <n v="0"/>
    <m/>
    <m/>
    <m/>
    <m/>
    <m/>
    <m/>
    <n v="729775"/>
    <m/>
    <m/>
    <m/>
    <m/>
    <m/>
    <n v="729775"/>
    <m/>
    <x v="304"/>
    <s v="OK"/>
    <s v="OK"/>
    <s v="一般会計"/>
    <m/>
    <m/>
    <m/>
    <n v="1"/>
    <s v="台"/>
    <m/>
    <m/>
    <x v="2"/>
    <n v="1459550"/>
    <s v="行政財産"/>
    <m/>
    <s v="309号車"/>
  </r>
  <r>
    <n v="90000919"/>
    <m/>
    <s v="宇城市松橋町豊崎町1547-1"/>
    <s v="南消防署"/>
    <s v="消防本部_x000a_総務課"/>
    <x v="6"/>
    <x v="1"/>
    <x v="2"/>
    <s v="資機材搬送車　熊本800す4119"/>
    <s v="一括"/>
    <m/>
    <n v="5"/>
    <d v="2009-03-10T00:00:00"/>
    <n v="2008"/>
    <d v="2009-03-10T00:00:00"/>
    <n v="5565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5564999"/>
    <s v="行政財産"/>
    <m/>
    <s v="310号車"/>
  </r>
  <r>
    <n v="90000919"/>
    <m/>
    <s v="宇城市三角町中村102-3"/>
    <s v="三角分署"/>
    <s v="消防本部_x000a_総務課"/>
    <x v="6"/>
    <x v="1"/>
    <x v="2"/>
    <s v="積載車　熊本480き85-10"/>
    <s v="一括"/>
    <m/>
    <n v="5"/>
    <d v="2008-06-23T00:00:00"/>
    <n v="2008"/>
    <d v="2008-06-23T00:00:00"/>
    <n v="89607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896069"/>
    <s v="行政財産"/>
    <m/>
    <s v="401号車"/>
  </r>
  <r>
    <n v="90000919"/>
    <m/>
    <s v="宇城市三角町中村102-3"/>
    <s v="三角分署"/>
    <s v="消防本部_x000a_総務課"/>
    <x v="6"/>
    <x v="1"/>
    <x v="2"/>
    <s v="ポンプ車　熊本830ね119"/>
    <s v="一括"/>
    <m/>
    <n v="4"/>
    <d v="2005-10-20T00:00:00"/>
    <n v="2005"/>
    <d v="2005-10-20T00:00:00"/>
    <n v="18900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8899999"/>
    <s v="行政財産"/>
    <m/>
    <s v="402号車"/>
  </r>
  <r>
    <n v="90000919"/>
    <m/>
    <s v="宇城市三角町中村102-3"/>
    <s v="三角分署"/>
    <s v="消防本部_x000a_総務課"/>
    <x v="6"/>
    <x v="1"/>
    <x v="2"/>
    <s v="救急車（405号車）　熊本800す29-04"/>
    <s v="一括"/>
    <m/>
    <n v="5"/>
    <d v="2007-11-01T00:00:00"/>
    <n v="2007"/>
    <d v="2007-11-01T00:00:00"/>
    <n v="24213000"/>
    <s v="取得原価"/>
    <s v="車両台帳"/>
    <n v="1"/>
    <d v="2017-12-15T00:00:00"/>
    <x v="2"/>
    <s v="除売却額"/>
    <n v="0"/>
    <m/>
    <m/>
    <m/>
    <m/>
    <m/>
    <m/>
    <n v="1"/>
    <n v="1"/>
    <m/>
    <m/>
    <m/>
    <m/>
    <n v="0"/>
    <m/>
    <x v="3"/>
    <s v="OK"/>
    <s v="OK"/>
    <s v="一般会計"/>
    <m/>
    <n v="0"/>
    <n v="1"/>
    <n v="1"/>
    <s v="台"/>
    <m/>
    <m/>
    <x v="2"/>
    <n v="24212999"/>
    <s v="行政財産"/>
    <m/>
    <s v="405号車　Ｈ29に廃車により除却"/>
  </r>
  <r>
    <n v="90000919"/>
    <m/>
    <s v="宇城市豊野町山崎385-1"/>
    <s v="豊野分署"/>
    <s v="消防本部_x000a_総務課"/>
    <x v="6"/>
    <x v="1"/>
    <x v="2"/>
    <s v="連絡車　熊本41め97-31"/>
    <s v="一括"/>
    <m/>
    <n v="5"/>
    <d v="2004-01-26T00:00:00"/>
    <n v="2003"/>
    <d v="2004-01-26T00:00:00"/>
    <n v="100275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002749"/>
    <s v="行政財産"/>
    <m/>
    <s v="601号車"/>
  </r>
  <r>
    <n v="90000919"/>
    <m/>
    <s v="宇城市豊野町山崎385-1"/>
    <s v="豊野分署"/>
    <s v="消防本部_x000a_総務課"/>
    <x v="6"/>
    <x v="1"/>
    <x v="2"/>
    <s v="ポンプ車　熊本830さ602"/>
    <s v="一括"/>
    <m/>
    <n v="4"/>
    <d v="2010-02-01T00:00:00"/>
    <n v="2009"/>
    <d v="2010-02-01T00:00:00"/>
    <n v="25179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5178999"/>
    <s v="行政財産"/>
    <m/>
    <s v="602号車"/>
  </r>
  <r>
    <n v="90000919"/>
    <m/>
    <s v="宇城市豊野町山崎385-1"/>
    <s v="豊野分署"/>
    <s v="消防本部_x000a_総務課"/>
    <x v="6"/>
    <x v="1"/>
    <x v="2"/>
    <s v="救急車（605号車）　熊本800す823"/>
    <s v="一括"/>
    <m/>
    <n v="5"/>
    <d v="2005-11-07T00:00:00"/>
    <n v="2005"/>
    <d v="2005-11-07T00:00:00"/>
    <n v="14805000"/>
    <s v="取得原価"/>
    <s v="車両台帳"/>
    <n v="1"/>
    <d v="2017-12-15T00:00:00"/>
    <x v="2"/>
    <s v="除売却額"/>
    <n v="0"/>
    <m/>
    <m/>
    <m/>
    <m/>
    <m/>
    <m/>
    <n v="1"/>
    <n v="1"/>
    <m/>
    <m/>
    <m/>
    <m/>
    <n v="0"/>
    <m/>
    <x v="3"/>
    <s v="OK"/>
    <s v="OK"/>
    <s v="一般会計"/>
    <m/>
    <n v="0"/>
    <n v="1"/>
    <n v="1"/>
    <s v="台"/>
    <m/>
    <m/>
    <x v="2"/>
    <n v="14804999"/>
    <s v="行政財産"/>
    <m/>
    <s v="605号車　Ｈ29に廃車により除却"/>
  </r>
  <r>
    <n v="90000919"/>
    <m/>
    <s v="宇土市上網町3651-1"/>
    <s v="網田分署"/>
    <s v="消防本部_x000a_総務課"/>
    <x v="6"/>
    <x v="1"/>
    <x v="2"/>
    <s v="連絡車　熊本41や59-98"/>
    <s v="一括"/>
    <m/>
    <n v="5"/>
    <d v="2004-12-20T00:00:00"/>
    <n v="2004"/>
    <d v="2004-12-20T00:00:00"/>
    <n v="850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850499"/>
    <s v="行政財産"/>
    <m/>
    <s v="801号車"/>
  </r>
  <r>
    <n v="90000919"/>
    <m/>
    <s v="宇土市上網町3651-1"/>
    <s v="網田分署"/>
    <s v="消防本部_x000a_総務課"/>
    <x v="6"/>
    <x v="1"/>
    <x v="2"/>
    <s v="ポンプ車　熊本830さ802"/>
    <s v="一括"/>
    <m/>
    <n v="4"/>
    <d v="2011-03-08T00:00:00"/>
    <n v="2010"/>
    <d v="2011-03-08T00:00:00"/>
    <n v="26197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6197499"/>
    <s v="行政財産"/>
    <m/>
    <s v="802号車"/>
  </r>
  <r>
    <n v="90000919"/>
    <m/>
    <s v="宇土市上網町3651-1"/>
    <s v="網田分署"/>
    <s v="消防本部_x000a_総務課"/>
    <x v="6"/>
    <x v="1"/>
    <x v="2"/>
    <s v="救急車　熊本800す21-55"/>
    <s v="一括"/>
    <m/>
    <n v="5"/>
    <d v="2007-01-26T00:00:00"/>
    <n v="2006"/>
    <d v="2007-01-26T00:00:00"/>
    <n v="19530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9529999"/>
    <s v="行政財産"/>
    <m/>
    <s v="805号車"/>
  </r>
  <r>
    <n v="90000919"/>
    <m/>
    <s v="宇土市上網町3651-1"/>
    <s v="小川分署"/>
    <s v="消防本部_x000a_総務課"/>
    <x v="6"/>
    <x v="1"/>
    <x v="2"/>
    <s v="連絡車　熊本480い95-46"/>
    <s v="一括"/>
    <m/>
    <n v="5"/>
    <d v="2006-02-27T00:00:00"/>
    <n v="2005"/>
    <d v="2006-02-27T00:00:00"/>
    <n v="90132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1319"/>
    <s v="行政財産"/>
    <m/>
    <s v="901号車"/>
  </r>
  <r>
    <n v="90000919"/>
    <m/>
    <s v="宇土市上網町3651-1"/>
    <s v="小川分署"/>
    <s v="消防本部_x000a_総務課"/>
    <x v="6"/>
    <x v="1"/>
    <x v="2"/>
    <s v="ポンプ車　熊本800さ45-01"/>
    <s v="一括"/>
    <m/>
    <n v="4"/>
    <d v="2001-08-01T00:00:00"/>
    <n v="2001"/>
    <d v="2001-08-01T00:00:00"/>
    <n v="17222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7221999"/>
    <s v="行政財産"/>
    <m/>
    <s v="902号車"/>
  </r>
  <r>
    <n v="90000919"/>
    <m/>
    <s v="宇土市上網町3651-1"/>
    <s v="小川分署"/>
    <s v="消防本部_x000a_総務課"/>
    <x v="6"/>
    <x v="1"/>
    <x v="2"/>
    <s v="高規格救急車　熊本800す65-96"/>
    <s v="一括"/>
    <m/>
    <n v="5"/>
    <d v="2012-01-27T00:00:00"/>
    <n v="2011"/>
    <d v="2012-01-27T00:00:00"/>
    <n v="22470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2469999"/>
    <s v="行政財産"/>
    <m/>
    <s v="905号車"/>
  </r>
  <r>
    <n v="90000919"/>
    <m/>
    <s v="宇土市新松原町159-1"/>
    <s v="北消防署"/>
    <s v="消防本部_x000a_総務課"/>
    <x v="6"/>
    <x v="1"/>
    <x v="2"/>
    <s v="査察車　熊本46ね343"/>
    <s v="一括"/>
    <m/>
    <n v="5"/>
    <d v="1997-07-24T00:00:00"/>
    <n v="1997"/>
    <d v="1997-07-24T00:00:00"/>
    <n v="11235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23499"/>
    <s v="行政財産"/>
    <m/>
    <s v="702号車"/>
  </r>
  <r>
    <n v="90000919"/>
    <m/>
    <s v="宇土市新松原町159-1"/>
    <s v="北消防署"/>
    <s v="消防本部_x000a_総務課"/>
    <x v="6"/>
    <x v="1"/>
    <x v="2"/>
    <s v="連絡車　熊本501す49-76"/>
    <s v="一括"/>
    <m/>
    <n v="5"/>
    <d v="2005-08-30T00:00:00"/>
    <n v="2005"/>
    <d v="2005-08-30T00:00:00"/>
    <n v="111300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12999"/>
    <s v="行政財産"/>
    <m/>
    <s v="703号車"/>
  </r>
  <r>
    <n v="90000919"/>
    <m/>
    <s v="宇土市新松原町159-1"/>
    <s v="北消防署"/>
    <s v="消防本部_x000a_総務課"/>
    <x v="6"/>
    <x v="1"/>
    <x v="2"/>
    <s v="連絡車（704号車）　熊本51ろ26-30"/>
    <s v="一括"/>
    <m/>
    <n v="5"/>
    <d v="1996-06-20T00:00:00"/>
    <n v="1996"/>
    <d v="1996-06-20T00:00:00"/>
    <n v="2204200"/>
    <s v="取得原価"/>
    <s v="車両台帳"/>
    <n v="1"/>
    <d v="2017-12-28T00:00:00"/>
    <x v="2"/>
    <s v="売却"/>
    <n v="0"/>
    <m/>
    <m/>
    <m/>
    <m/>
    <m/>
    <m/>
    <n v="1"/>
    <n v="1"/>
    <m/>
    <m/>
    <m/>
    <m/>
    <n v="0"/>
    <m/>
    <x v="3"/>
    <s v="OK"/>
    <s v="OK"/>
    <s v="一般会計"/>
    <m/>
    <n v="0"/>
    <n v="1"/>
    <n v="1"/>
    <s v="台"/>
    <m/>
    <m/>
    <x v="2"/>
    <n v="2204199"/>
    <s v="行政財産"/>
    <m/>
    <s v="704号車　Ｈ29に廃車により除却"/>
  </r>
  <r>
    <n v="90000919"/>
    <m/>
    <s v="宇土市新松原町159-1"/>
    <s v="北消防署"/>
    <s v="消防本部_x000a_総務課"/>
    <x v="6"/>
    <x v="1"/>
    <x v="2"/>
    <s v="防火号　熊本400そ67-33"/>
    <s v="一括"/>
    <m/>
    <n v="5"/>
    <d v="2004-10-01T00:00:00"/>
    <n v="2004"/>
    <d v="2004-10-01T00:00:00"/>
    <n v="1817560"/>
    <s v="取得原価"/>
    <s v="車両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817559"/>
    <s v="行政財産"/>
    <m/>
    <s v="705号車"/>
  </r>
  <r>
    <n v="90000919"/>
    <m/>
    <s v="宇土市新松原町159-1"/>
    <s v="北消防署"/>
    <s v="消防本部_x000a_総務課"/>
    <x v="6"/>
    <x v="1"/>
    <x v="2"/>
    <s v="ボート"/>
    <s v="一括"/>
    <m/>
    <n v="5"/>
    <d v="2014-06-19T00:00:00"/>
    <n v="2014"/>
    <d v="2014-06-19T00:00:00"/>
    <n v="572400"/>
    <s v="取得原価"/>
    <s v="備品台帳"/>
    <n v="1"/>
    <m/>
    <x v="340"/>
    <m/>
    <n v="0"/>
    <m/>
    <m/>
    <m/>
    <m/>
    <m/>
    <m/>
    <n v="114480"/>
    <m/>
    <m/>
    <m/>
    <m/>
    <m/>
    <n v="114480"/>
    <m/>
    <x v="305"/>
    <s v="OK"/>
    <s v="OK"/>
    <s v="一般会計"/>
    <m/>
    <m/>
    <m/>
    <n v="1"/>
    <s v="台"/>
    <m/>
    <m/>
    <x v="2"/>
    <n v="343440"/>
    <s v="行政財産"/>
    <m/>
    <s v="アキレスSEI-365（船検付）"/>
  </r>
  <r>
    <n v="90000919"/>
    <m/>
    <s v="宇城市松橋町豊崎町1547-1"/>
    <s v="南消防署"/>
    <s v="消防本部_x000a_総務課"/>
    <x v="6"/>
    <x v="1"/>
    <x v="2"/>
    <s v="救助資機材"/>
    <s v="一括"/>
    <m/>
    <n v="5"/>
    <d v="1992-12-06T00:00:00"/>
    <n v="1992"/>
    <d v="1992-12-06T00:00:00"/>
    <n v="35895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589549"/>
    <s v="行政財産"/>
    <m/>
    <s v="一式(DPU-60P)"/>
  </r>
  <r>
    <n v="90000919"/>
    <m/>
    <s v="宇土市新松原町159-1"/>
    <s v="北消防署"/>
    <s v="消防本部_x000a_総務課"/>
    <x v="6"/>
    <x v="1"/>
    <x v="2"/>
    <s v="救助資機材"/>
    <s v="一括"/>
    <m/>
    <n v="5"/>
    <d v="2000-12-25T00:00:00"/>
    <n v="2000"/>
    <d v="2000-12-25T00:00:00"/>
    <n v="789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788999"/>
    <s v="行政財産"/>
    <m/>
    <s v="エンジンポンプ"/>
  </r>
  <r>
    <n v="90000919"/>
    <m/>
    <s v="宇土市上網町3651-1"/>
    <s v="網田分署"/>
    <s v="消防本部_x000a_総務課"/>
    <x v="6"/>
    <x v="1"/>
    <x v="2"/>
    <s v="救助用マルチカッター一式"/>
    <s v="一括"/>
    <m/>
    <n v="5"/>
    <d v="2002-04-01T00:00:00"/>
    <n v="2002"/>
    <d v="2002-04-01T00:00:00"/>
    <n v="904575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904574"/>
    <s v="行政財産"/>
    <m/>
    <m/>
  </r>
  <r>
    <n v="90000919"/>
    <m/>
    <s v="下益城郡美里町大窪837-5"/>
    <s v="美里分署"/>
    <s v="消防本部_x000a_総務課"/>
    <x v="6"/>
    <x v="1"/>
    <x v="2"/>
    <s v="油圧救助器具"/>
    <s v="一括"/>
    <m/>
    <n v="5"/>
    <d v="2003-12-26T00:00:00"/>
    <n v="2003"/>
    <d v="2003-12-26T00:00:00"/>
    <n v="1158675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58674"/>
    <s v="行政財産"/>
    <m/>
    <s v="１式"/>
  </r>
  <r>
    <n v="90000919"/>
    <m/>
    <s v="宇城市三角町中村102-3"/>
    <s v="三角分署"/>
    <s v="消防本部_x000a_総務課"/>
    <x v="6"/>
    <x v="1"/>
    <x v="2"/>
    <s v="油圧救助器具"/>
    <s v="一括"/>
    <m/>
    <n v="5"/>
    <d v="2003-12-26T00:00:00"/>
    <n v="2003"/>
    <d v="2003-12-26T00:00:00"/>
    <n v="1158675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58674"/>
    <s v="行政財産"/>
    <m/>
    <s v="１式"/>
  </r>
  <r>
    <n v="90000919"/>
    <m/>
    <s v="宇城市松橋町豊崎町1547-1"/>
    <s v="南消防署"/>
    <s v="消防本部_x000a_総務課"/>
    <x v="6"/>
    <x v="1"/>
    <x v="2"/>
    <s v="スプレッダー"/>
    <s v="一括"/>
    <m/>
    <n v="5"/>
    <d v="2011-10-04T00:00:00"/>
    <n v="2011"/>
    <d v="2011-10-04T00:00:00"/>
    <n v="12075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207499"/>
    <s v="行政財産"/>
    <m/>
    <s v="ホルマトロSP4240"/>
  </r>
  <r>
    <n v="90000919"/>
    <m/>
    <s v="宇土市新松原町159-1"/>
    <s v="北消防署"/>
    <s v="消防本部_x000a_総務課"/>
    <x v="6"/>
    <x v="1"/>
    <x v="2"/>
    <s v="らく車"/>
    <s v="一括"/>
    <m/>
    <n v="5"/>
    <d v="2012-11-29T00:00:00"/>
    <n v="2012"/>
    <d v="2012-11-29T00:00:00"/>
    <n v="1200000"/>
    <s v="取得原価"/>
    <s v="備品台帳"/>
    <n v="1"/>
    <m/>
    <x v="341"/>
    <m/>
    <n v="0"/>
    <m/>
    <m/>
    <m/>
    <m/>
    <m/>
    <m/>
    <n v="239999"/>
    <m/>
    <m/>
    <m/>
    <m/>
    <m/>
    <n v="239999"/>
    <m/>
    <x v="2"/>
    <s v="OK"/>
    <s v="OK"/>
    <s v="一般会計"/>
    <m/>
    <m/>
    <m/>
    <n v="1"/>
    <s v="台"/>
    <m/>
    <m/>
    <x v="2"/>
    <n v="1199999"/>
    <s v="行政財産"/>
    <m/>
    <s v="電動アシスト付き"/>
  </r>
  <r>
    <n v="90000919"/>
    <m/>
    <s v="宇城市松橋町豊崎町1547-1"/>
    <s v="南消防署"/>
    <s v="消防本部_x000a_総務課"/>
    <x v="6"/>
    <x v="1"/>
    <x v="2"/>
    <s v="らく車"/>
    <s v="一括"/>
    <m/>
    <n v="5"/>
    <d v="2012-11-29T00:00:00"/>
    <n v="2012"/>
    <d v="2012-11-29T00:00:00"/>
    <n v="1200000"/>
    <s v="取得原価"/>
    <s v="備品台帳"/>
    <n v="1"/>
    <m/>
    <x v="341"/>
    <m/>
    <n v="0"/>
    <m/>
    <m/>
    <m/>
    <m/>
    <m/>
    <m/>
    <n v="239999"/>
    <m/>
    <m/>
    <m/>
    <m/>
    <m/>
    <n v="239999"/>
    <m/>
    <x v="2"/>
    <s v="OK"/>
    <s v="OK"/>
    <s v="一般会計"/>
    <m/>
    <m/>
    <m/>
    <n v="1"/>
    <s v="台"/>
    <m/>
    <m/>
    <x v="2"/>
    <n v="1199999"/>
    <s v="行政財産"/>
    <m/>
    <s v="電動アシスト付き"/>
  </r>
  <r>
    <n v="90000919"/>
    <m/>
    <s v="宇土市新松原町159-1"/>
    <s v="予防課"/>
    <s v="消防本部_x000a_総務課"/>
    <x v="6"/>
    <x v="1"/>
    <x v="2"/>
    <s v="ポータブルCAFS"/>
    <s v="一括"/>
    <m/>
    <n v="6"/>
    <d v="2005-12-01T00:00:00"/>
    <n v="2005"/>
    <d v="2005-12-01T00:00:00"/>
    <n v="11161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16149"/>
    <s v="行政財産"/>
    <m/>
    <s v="ヨネIGLA武蔵"/>
  </r>
  <r>
    <n v="90000919"/>
    <m/>
    <s v="宇城市松橋町豊崎町1547-1"/>
    <s v="南消防署"/>
    <s v="消防本部_x000a_総務課"/>
    <x v="6"/>
    <x v="1"/>
    <x v="2"/>
    <s v="ＡＣＬＳトレーナー"/>
    <s v="一括"/>
    <m/>
    <n v="6"/>
    <d v="1996-07-25T00:00:00"/>
    <n v="1996"/>
    <d v="1996-07-25T00:00:00"/>
    <n v="4223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4222999"/>
    <s v="行政財産"/>
    <m/>
    <s v="ハートシム２０００"/>
  </r>
  <r>
    <n v="90000919"/>
    <m/>
    <s v="宇土市新松原町159-1"/>
    <s v="北消防署"/>
    <s v="消防本部_x000a_総務課"/>
    <x v="6"/>
    <x v="1"/>
    <x v="2"/>
    <s v="ハンドヘルドCO2モニタカプノチェックⅡ"/>
    <s v="一括"/>
    <m/>
    <n v="6"/>
    <d v="2015-08-19T00:00:00"/>
    <n v="2015"/>
    <d v="2015-08-19T00:00:00"/>
    <n v="510408"/>
    <s v="取得原価"/>
    <s v="備品台帳"/>
    <n v="1"/>
    <m/>
    <x v="342"/>
    <m/>
    <n v="0"/>
    <m/>
    <m/>
    <m/>
    <m/>
    <m/>
    <m/>
    <n v="85238"/>
    <m/>
    <m/>
    <m/>
    <m/>
    <m/>
    <n v="85238"/>
    <m/>
    <x v="306"/>
    <s v="OK"/>
    <s v="OK"/>
    <s v="一般会計"/>
    <m/>
    <m/>
    <m/>
    <n v="1"/>
    <s v="台"/>
    <m/>
    <m/>
    <x v="2"/>
    <n v="170476"/>
    <s v="行政財産"/>
    <m/>
    <s v="smlths medl"/>
  </r>
  <r>
    <n v="90000919"/>
    <m/>
    <s v="宇城市豊野町山崎385-1"/>
    <s v="豊野分署"/>
    <s v="消防本部_x000a_総務課"/>
    <x v="6"/>
    <x v="1"/>
    <x v="2"/>
    <s v="患者監視モニター"/>
    <s v="一括"/>
    <m/>
    <n v="6"/>
    <d v="2004-01-06T00:00:00"/>
    <n v="2003"/>
    <d v="2004-01-06T00:00:00"/>
    <n v="21430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143049"/>
    <s v="行政財産"/>
    <m/>
    <s v="ウエルチ２０２EL"/>
  </r>
  <r>
    <n v="90000919"/>
    <m/>
    <s v="宇城市松橋町豊崎町1547-1"/>
    <s v="南消防署"/>
    <s v="消防本部_x000a_総務課"/>
    <x v="6"/>
    <x v="1"/>
    <x v="2"/>
    <s v="患者監視モニター"/>
    <s v="一括"/>
    <m/>
    <n v="6"/>
    <d v="1997-03-31T00:00:00"/>
    <n v="1996"/>
    <d v="1997-03-31T00:00:00"/>
    <n v="2190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189999"/>
    <s v="行政財産"/>
    <m/>
    <s v="ハートスタートMRx（付属品）"/>
  </r>
  <r>
    <n v="90000919"/>
    <m/>
    <s v="宇城市松橋町豊崎町1547-1"/>
    <s v="南消防署"/>
    <s v="消防本部_x000a_総務課"/>
    <x v="6"/>
    <x v="1"/>
    <x v="2"/>
    <s v="自動体外式除細動器"/>
    <s v="一括"/>
    <m/>
    <n v="5"/>
    <d v="2008-03-26T00:00:00"/>
    <n v="2007"/>
    <d v="2008-03-26T00:00:00"/>
    <n v="23506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2350599"/>
    <s v="行政財産"/>
    <m/>
    <s v="ﾊｰﾄｽﾀｰﾄＭＲｘＥ"/>
  </r>
  <r>
    <n v="90000919"/>
    <m/>
    <s v="宇土市新松原町159-1"/>
    <s v="北消防署"/>
    <s v="消防本部_x000a_総務課"/>
    <x v="6"/>
    <x v="1"/>
    <x v="2"/>
    <s v="自動体外式除細動器"/>
    <s v="一括"/>
    <m/>
    <n v="5"/>
    <d v="2011-10-13T00:00:00"/>
    <n v="2011"/>
    <d v="2011-10-13T00:00:00"/>
    <n v="3192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3191999"/>
    <s v="行政財産"/>
    <m/>
    <s v="ﾊｰﾄｽﾀｰﾄＭＲｘ"/>
  </r>
  <r>
    <n v="90000919"/>
    <m/>
    <s v="宇城市豊野町山崎385-1"/>
    <s v="豊野分署"/>
    <s v="消防本部_x000a_総務課"/>
    <x v="6"/>
    <x v="1"/>
    <x v="2"/>
    <s v="自動体外式除細動器"/>
    <s v="一括"/>
    <m/>
    <n v="5"/>
    <d v="2013-03-12T00:00:00"/>
    <n v="2012"/>
    <d v="2013-03-12T00:00:00"/>
    <n v="2835000"/>
    <s v="取得原価"/>
    <s v="備品台帳"/>
    <n v="1"/>
    <m/>
    <x v="343"/>
    <m/>
    <n v="0"/>
    <m/>
    <m/>
    <m/>
    <m/>
    <m/>
    <m/>
    <n v="566999"/>
    <m/>
    <m/>
    <m/>
    <m/>
    <m/>
    <n v="566999"/>
    <m/>
    <x v="2"/>
    <s v="OK"/>
    <s v="OK"/>
    <s v="一般会計"/>
    <m/>
    <m/>
    <m/>
    <n v="1"/>
    <s v="台"/>
    <m/>
    <m/>
    <x v="2"/>
    <n v="2834999"/>
    <s v="行政財産"/>
    <m/>
    <s v="ハートスタートMRx（SPO2/NIBP)"/>
  </r>
  <r>
    <n v="90000919"/>
    <m/>
    <s v="宇城市三角町中村102-3"/>
    <s v="三角分署"/>
    <s v="消防本部_x000a_総務課"/>
    <x v="6"/>
    <x v="1"/>
    <x v="2"/>
    <s v="クーラー"/>
    <s v="一括"/>
    <m/>
    <n v="6"/>
    <d v="2011-12-28T00:00:00"/>
    <n v="2011"/>
    <d v="2011-12-28T00:00:00"/>
    <n v="514500"/>
    <s v="取得原価"/>
    <s v="備品台帳"/>
    <n v="1"/>
    <m/>
    <x v="344"/>
    <m/>
    <n v="0"/>
    <m/>
    <m/>
    <m/>
    <m/>
    <m/>
    <m/>
    <n v="84894"/>
    <m/>
    <m/>
    <m/>
    <m/>
    <m/>
    <n v="84894"/>
    <m/>
    <x v="2"/>
    <s v="OK"/>
    <s v="OK"/>
    <s v="一般会計"/>
    <m/>
    <m/>
    <m/>
    <n v="1"/>
    <s v="台"/>
    <m/>
    <m/>
    <x v="2"/>
    <n v="514499"/>
    <s v="行政財産"/>
    <m/>
    <s v="ダイキンSZYH160BB"/>
  </r>
  <r>
    <n v="90000919"/>
    <m/>
    <s v="宇土市新松原町159-1"/>
    <s v="北消防署"/>
    <s v="消防本部_x000a_総務課"/>
    <x v="6"/>
    <x v="1"/>
    <x v="2"/>
    <s v="クーラー"/>
    <s v="一括"/>
    <m/>
    <n v="6"/>
    <d v="2012-08-24T00:00:00"/>
    <n v="2012"/>
    <d v="2012-08-24T00:00:00"/>
    <n v="595350"/>
    <s v="取得原価"/>
    <s v="備品台帳"/>
    <n v="1"/>
    <m/>
    <x v="345"/>
    <m/>
    <n v="0"/>
    <m/>
    <m/>
    <m/>
    <m/>
    <m/>
    <m/>
    <n v="99423"/>
    <m/>
    <m/>
    <m/>
    <m/>
    <m/>
    <n v="99423"/>
    <m/>
    <x v="307"/>
    <s v="OK"/>
    <s v="OK"/>
    <s v="一般会計"/>
    <m/>
    <m/>
    <m/>
    <n v="1"/>
    <s v="台"/>
    <m/>
    <m/>
    <x v="2"/>
    <n v="497115"/>
    <s v="行政財産"/>
    <m/>
    <s v="日立RCI-AP140GHI"/>
  </r>
  <r>
    <n v="90000919"/>
    <m/>
    <s v="宇土市新松原町159-1"/>
    <s v="本部"/>
    <s v="消防本部_x000a_総務課"/>
    <x v="6"/>
    <x v="1"/>
    <x v="2"/>
    <s v="クーラー"/>
    <s v="一括"/>
    <m/>
    <n v="6"/>
    <d v="2013-11-28T00:00:00"/>
    <n v="2013"/>
    <d v="2013-11-28T00:00:00"/>
    <n v="508000"/>
    <s v="取得原価"/>
    <s v="備品台帳"/>
    <n v="1"/>
    <m/>
    <x v="346"/>
    <m/>
    <n v="0"/>
    <m/>
    <m/>
    <m/>
    <m/>
    <m/>
    <m/>
    <n v="84836"/>
    <m/>
    <m/>
    <m/>
    <m/>
    <m/>
    <n v="84836"/>
    <m/>
    <x v="308"/>
    <s v="OK"/>
    <s v="OK"/>
    <s v="一般会計"/>
    <m/>
    <m/>
    <m/>
    <n v="1"/>
    <s v="台"/>
    <m/>
    <m/>
    <x v="2"/>
    <n v="339344"/>
    <s v="行政財産"/>
    <m/>
    <s v="ダイキンSZZC140CB"/>
  </r>
  <r>
    <n v="90000919"/>
    <m/>
    <s v="宇城市豊野町山崎385-1"/>
    <s v="豊野分署"/>
    <s v="消防本部_x000a_総務課"/>
    <x v="6"/>
    <x v="1"/>
    <x v="2"/>
    <s v="クーラー(事務所)"/>
    <s v="一括"/>
    <m/>
    <n v="6"/>
    <d v="2014-09-30T00:00:00"/>
    <n v="2014"/>
    <d v="2014-09-30T00:00:00"/>
    <n v="600000"/>
    <s v="取得原価"/>
    <s v="備品台帳"/>
    <n v="1"/>
    <m/>
    <x v="347"/>
    <m/>
    <n v="0"/>
    <m/>
    <m/>
    <m/>
    <m/>
    <m/>
    <m/>
    <n v="100200"/>
    <m/>
    <m/>
    <m/>
    <m/>
    <m/>
    <n v="100200"/>
    <m/>
    <x v="309"/>
    <s v="OK"/>
    <s v="OK"/>
    <s v="一般会計"/>
    <m/>
    <m/>
    <m/>
    <n v="1"/>
    <s v="台"/>
    <m/>
    <m/>
    <x v="2"/>
    <n v="300600"/>
    <s v="行政財産"/>
    <m/>
    <s v="ダイキンSZYC112CBD"/>
  </r>
  <r>
    <n v="90000919"/>
    <m/>
    <s v="宇土市新松原町159-1"/>
    <s v="本部"/>
    <s v="消防本部_x000a_総務課"/>
    <x v="6"/>
    <x v="1"/>
    <x v="2"/>
    <s v="映写機"/>
    <s v="一括"/>
    <m/>
    <n v="5"/>
    <d v="1993-09-30T00:00:00"/>
    <n v="1993"/>
    <d v="1993-09-30T00:00:00"/>
    <n v="577999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577998"/>
    <s v="行政財産"/>
    <m/>
    <s v="液晶ビデオLC-3000"/>
  </r>
  <r>
    <n v="90000919"/>
    <m/>
    <s v="宇城市松橋町豊崎町1547-1"/>
    <s v="南消防署"/>
    <s v="消防本部_x000a_総務課"/>
    <x v="6"/>
    <x v="1"/>
    <x v="2"/>
    <s v="有毒ガス判定キット"/>
    <s v="一括"/>
    <m/>
    <n v="5"/>
    <d v="2004-03-13T00:00:00"/>
    <n v="2003"/>
    <d v="2004-03-13T00:00:00"/>
    <n v="7024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702449"/>
    <s v="行政財産"/>
    <m/>
    <s v="ＡＧ－２"/>
  </r>
  <r>
    <n v="90000919"/>
    <m/>
    <s v="宇土市新松原町159-1"/>
    <s v="本部"/>
    <s v="消防本部_x000a_総務課"/>
    <x v="6"/>
    <x v="1"/>
    <x v="2"/>
    <s v="エアーテント"/>
    <s v="一括"/>
    <m/>
    <n v="8"/>
    <d v="1997-12-19T00:00:00"/>
    <n v="1997"/>
    <d v="1997-12-19T00:00:00"/>
    <n v="203700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式"/>
    <m/>
    <m/>
    <x v="2"/>
    <n v="2036999"/>
    <s v="行政財産"/>
    <m/>
    <s v="A-45"/>
  </r>
  <r>
    <n v="90000919"/>
    <m/>
    <s v="宇城市松橋町豊崎町1547-1"/>
    <s v="南消防署"/>
    <s v="消防本部_x000a_総務課"/>
    <x v="6"/>
    <x v="1"/>
    <x v="2"/>
    <s v="放射能防護消火服"/>
    <s v="一括"/>
    <m/>
    <n v="8"/>
    <d v="2012-02-06T00:00:00"/>
    <n v="2011"/>
    <d v="2012-02-06T00:00:00"/>
    <n v="2835000"/>
    <s v="取得原価"/>
    <s v="備品台帳"/>
    <n v="1"/>
    <m/>
    <x v="348"/>
    <m/>
    <n v="0"/>
    <m/>
    <m/>
    <m/>
    <m/>
    <m/>
    <m/>
    <n v="354375"/>
    <m/>
    <m/>
    <m/>
    <m/>
    <m/>
    <n v="354375"/>
    <m/>
    <x v="310"/>
    <s v="OK"/>
    <s v="OK"/>
    <s v="一般会計"/>
    <m/>
    <m/>
    <m/>
    <n v="1"/>
    <s v="個"/>
    <m/>
    <m/>
    <x v="2"/>
    <n v="2126250"/>
    <s v="行政財産"/>
    <m/>
    <s v="株式会社倉本産業RI-100"/>
  </r>
  <r>
    <n v="90000919"/>
    <m/>
    <s v="宇城市松橋町豊崎町1547-1"/>
    <s v="南消防署"/>
    <s v="消防本部_x000a_総務課"/>
    <x v="6"/>
    <x v="1"/>
    <x v="2"/>
    <s v="ボート"/>
    <s v="一括"/>
    <m/>
    <n v="5"/>
    <d v="2006-12-20T00:00:00"/>
    <n v="2006"/>
    <d v="2006-12-20T00:00:00"/>
    <n v="1139250"/>
    <s v="取得原価"/>
    <s v="備品台帳"/>
    <n v="1"/>
    <m/>
    <x v="2"/>
    <m/>
    <n v="0"/>
    <m/>
    <m/>
    <m/>
    <m/>
    <m/>
    <m/>
    <n v="0"/>
    <m/>
    <m/>
    <m/>
    <m/>
    <m/>
    <n v="0"/>
    <m/>
    <x v="2"/>
    <s v="OK"/>
    <s v="OK"/>
    <s v="一般会計"/>
    <m/>
    <m/>
    <m/>
    <n v="1"/>
    <s v="台"/>
    <m/>
    <m/>
    <x v="2"/>
    <n v="1139249"/>
    <s v="行政財産"/>
    <m/>
    <s v="アキレスＳＵー１６"/>
  </r>
  <r>
    <n v="90000919"/>
    <m/>
    <s v="宇土市新松原町159-1"/>
    <s v="北消防署"/>
    <s v="消防本部_x000a_総務課"/>
    <x v="6"/>
    <x v="1"/>
    <x v="2"/>
    <s v="カプノチェックⅡ"/>
    <s v="一括"/>
    <m/>
    <n v="6"/>
    <d v="2015-04-01T00:00:00"/>
    <n v="2015"/>
    <d v="2015-04-01T00:00:00"/>
    <n v="510408"/>
    <s v="取得原価"/>
    <s v="歳出予算書"/>
    <n v="1"/>
    <m/>
    <x v="342"/>
    <m/>
    <n v="0"/>
    <m/>
    <m/>
    <m/>
    <m/>
    <m/>
    <m/>
    <n v="85238"/>
    <m/>
    <m/>
    <m/>
    <m/>
    <m/>
    <n v="85238"/>
    <m/>
    <x v="306"/>
    <s v="OK"/>
    <s v="OK"/>
    <s v="一般会計"/>
    <m/>
    <m/>
    <m/>
    <n v="1"/>
    <s v="台"/>
    <m/>
    <m/>
    <x v="2"/>
    <n v="170476"/>
    <s v="行政財産"/>
    <m/>
    <m/>
  </r>
  <r>
    <n v="8"/>
    <m/>
    <s v="宇土市新松原町159-1"/>
    <s v="本部"/>
    <s v="消防本部_x000a_総務課"/>
    <x v="6"/>
    <x v="1"/>
    <x v="2"/>
    <s v="エアテント（緊急消防援助隊用）"/>
    <s v="一括"/>
    <m/>
    <n v="8"/>
    <d v="2016-11-24T00:00:00"/>
    <n v="2016"/>
    <d v="2016-11-24T00:00:00"/>
    <n v="6467040"/>
    <s v="取得原価"/>
    <s v="契約書等"/>
    <n v="1"/>
    <m/>
    <x v="349"/>
    <m/>
    <n v="0"/>
    <m/>
    <m/>
    <m/>
    <m/>
    <m/>
    <m/>
    <n v="808380"/>
    <m/>
    <m/>
    <m/>
    <m/>
    <m/>
    <n v="808380"/>
    <m/>
    <x v="311"/>
    <s v="OK"/>
    <s v="OK"/>
    <s v="一般会計"/>
    <s v="30-05010101"/>
    <n v="0"/>
    <n v="0"/>
    <n v="1"/>
    <s v="式"/>
    <m/>
    <m/>
    <x v="2"/>
    <n v="808380"/>
    <s v="行政財産"/>
    <m/>
    <m/>
  </r>
  <r>
    <n v="9"/>
    <m/>
    <s v="宇土市新松原町159-1"/>
    <s v="本部"/>
    <s v="消防本部_x000a_総務課"/>
    <x v="6"/>
    <x v="1"/>
    <x v="2"/>
    <s v="消防本部 指令車701 （熊本88せ701）"/>
    <s v="一括"/>
    <m/>
    <n v="5"/>
    <d v="2017-03-31T00:00:00"/>
    <n v="2016"/>
    <d v="2017-03-31T00:00:00"/>
    <n v="5502770"/>
    <s v="取得原価"/>
    <s v="契約書等"/>
    <n v="1"/>
    <m/>
    <x v="350"/>
    <m/>
    <n v="0"/>
    <m/>
    <m/>
    <m/>
    <m/>
    <m/>
    <m/>
    <n v="1100554"/>
    <m/>
    <m/>
    <m/>
    <m/>
    <m/>
    <n v="1100554"/>
    <m/>
    <x v="312"/>
    <s v="OK"/>
    <s v="OK"/>
    <s v="一般会計"/>
    <s v="30-05010201"/>
    <n v="0"/>
    <n v="0"/>
    <n v="1"/>
    <s v="台"/>
    <m/>
    <m/>
    <x v="2"/>
    <n v="1100554"/>
    <s v="行政財産"/>
    <m/>
    <m/>
  </r>
  <r>
    <n v="10"/>
    <m/>
    <s v="宇城市松橋町豊崎町1547-1"/>
    <s v="南消防署"/>
    <s v="消防本部_x000a_総務課"/>
    <x v="6"/>
    <x v="1"/>
    <x v="2"/>
    <s v="南消防署 指令車301 （熊本88に301）"/>
    <s v="一括"/>
    <m/>
    <n v="5"/>
    <d v="2017-03-31T00:00:00"/>
    <n v="2016"/>
    <d v="2017-03-31T00:00:00"/>
    <n v="4029070"/>
    <s v="取得原価"/>
    <s v="契約書等"/>
    <n v="1"/>
    <m/>
    <x v="351"/>
    <m/>
    <n v="0"/>
    <m/>
    <m/>
    <m/>
    <m/>
    <m/>
    <m/>
    <n v="805814"/>
    <m/>
    <m/>
    <m/>
    <m/>
    <m/>
    <n v="805814"/>
    <m/>
    <x v="313"/>
    <s v="OK"/>
    <s v="OK"/>
    <s v="一般会計"/>
    <s v="30-05010201"/>
    <n v="0"/>
    <n v="0"/>
    <n v="1"/>
    <s v="台"/>
    <m/>
    <m/>
    <x v="2"/>
    <n v="805814"/>
    <s v="行政財産"/>
    <m/>
    <m/>
  </r>
  <r>
    <n v="11"/>
    <m/>
    <s v="宇城市松橋町豊崎町1547-1"/>
    <s v="南消防署"/>
    <s v="消防本部_x000a_総務課"/>
    <x v="6"/>
    <x v="1"/>
    <x v="2"/>
    <s v="高規格救急自動車305 （熊本800す903）"/>
    <s v="一括"/>
    <m/>
    <n v="5"/>
    <d v="2017-03-31T00:00:00"/>
    <n v="2016"/>
    <d v="2017-03-31T00:00:00"/>
    <n v="26855121"/>
    <s v="取得原価"/>
    <s v="契約書等"/>
    <n v="1"/>
    <m/>
    <x v="352"/>
    <m/>
    <n v="0"/>
    <m/>
    <m/>
    <m/>
    <m/>
    <m/>
    <m/>
    <n v="5371024"/>
    <m/>
    <m/>
    <m/>
    <m/>
    <m/>
    <n v="5371024"/>
    <m/>
    <x v="314"/>
    <s v="OK"/>
    <s v="OK"/>
    <s v="一般会計"/>
    <s v="30-05010201"/>
    <n v="0"/>
    <n v="0"/>
    <n v="1"/>
    <s v="台"/>
    <m/>
    <m/>
    <x v="2"/>
    <n v="5371024"/>
    <s v="行政財産"/>
    <m/>
    <m/>
  </r>
  <r>
    <n v="12"/>
    <m/>
    <s v="下益城郡美里町大窪837-5"/>
    <s v="美里分署"/>
    <s v="消防本部_x000a_総務課"/>
    <x v="6"/>
    <x v="1"/>
    <x v="2"/>
    <s v="高規格救急自動車205 （熊本800せ890）"/>
    <s v="一括"/>
    <m/>
    <n v="5"/>
    <d v="2017-03-31T00:00:00"/>
    <n v="2016"/>
    <d v="2017-03-31T00:00:00"/>
    <n v="26855121"/>
    <s v="取得原価"/>
    <s v="契約書等"/>
    <n v="1"/>
    <m/>
    <x v="352"/>
    <m/>
    <n v="0"/>
    <m/>
    <m/>
    <m/>
    <m/>
    <m/>
    <m/>
    <n v="5371024"/>
    <m/>
    <m/>
    <m/>
    <m/>
    <m/>
    <n v="5371024"/>
    <m/>
    <x v="314"/>
    <s v="OK"/>
    <s v="OK"/>
    <s v="一般会計"/>
    <s v="30-05010201"/>
    <n v="0"/>
    <n v="0"/>
    <n v="1"/>
    <s v="台"/>
    <m/>
    <m/>
    <x v="2"/>
    <n v="5371024"/>
    <s v="行政財産"/>
    <m/>
    <m/>
  </r>
  <r>
    <n v="14"/>
    <m/>
    <s v="宇城市松橋町豊崎町1547-1"/>
    <s v="南消防署"/>
    <s v="消防本部_x000a_総務課"/>
    <x v="6"/>
    <x v="0"/>
    <x v="0"/>
    <s v="太陽光発電蓄電システム"/>
    <s v="一括"/>
    <m/>
    <n v="17"/>
    <d v="2017-03-31T00:00:00"/>
    <n v="2016"/>
    <d v="2017-03-31T00:00:00"/>
    <n v="20304000"/>
    <m/>
    <s v="建仮本勘定振替表"/>
    <n v="1"/>
    <m/>
    <x v="353"/>
    <m/>
    <n v="0"/>
    <m/>
    <m/>
    <m/>
    <m/>
    <m/>
    <m/>
    <n v="1197936"/>
    <m/>
    <m/>
    <m/>
    <m/>
    <m/>
    <n v="1197936"/>
    <m/>
    <x v="315"/>
    <s v="OK"/>
    <s v="OK"/>
    <s v="一般会計"/>
    <m/>
    <m/>
    <m/>
    <n v="1"/>
    <s v="式"/>
    <m/>
    <m/>
    <x v="2"/>
    <n v="1197936"/>
    <s v="行政財産"/>
    <m/>
    <m/>
  </r>
  <r>
    <n v="19"/>
    <m/>
    <s v="宇城市松橋町豊崎町1547-1"/>
    <s v="南消防署"/>
    <s v="消防本部_x000a_総務課"/>
    <x v="6"/>
    <x v="1"/>
    <x v="2"/>
    <s v="レンジャーネット"/>
    <s v="一括"/>
    <m/>
    <n v="8"/>
    <d v="2017-08-08T00:00:00"/>
    <n v="2017"/>
    <d v="2017-08-08T00:00:00"/>
    <n v="709473"/>
    <s v="取得原価"/>
    <s v="備品台帳"/>
    <n v="1"/>
    <m/>
    <x v="5"/>
    <m/>
    <n v="709473"/>
    <n v="709473"/>
    <m/>
    <m/>
    <m/>
    <m/>
    <m/>
    <n v="0"/>
    <m/>
    <m/>
    <m/>
    <m/>
    <m/>
    <n v="0"/>
    <m/>
    <x v="316"/>
    <s v="OK"/>
    <s v="新規"/>
    <s v="一般会計"/>
    <s v="30-05010101"/>
    <n v="0"/>
    <n v="0"/>
    <n v="1"/>
    <s v="式"/>
    <m/>
    <m/>
    <x v="2"/>
    <n v="0"/>
    <s v="行政財産"/>
    <m/>
    <m/>
  </r>
  <r>
    <n v="20"/>
    <m/>
    <s v="宇土市新松原町159-1"/>
    <s v="本部"/>
    <s v="消防本部_x000a_総務課"/>
    <x v="6"/>
    <x v="1"/>
    <x v="2"/>
    <s v="消防本部連絡車704（熊本301な3718）"/>
    <s v="一括"/>
    <m/>
    <n v="6"/>
    <d v="2017-11-24T00:00:00"/>
    <n v="2017"/>
    <d v="2017-11-24T00:00:00"/>
    <n v="2847092"/>
    <s v="取得原価"/>
    <s v="備品台帳"/>
    <n v="1"/>
    <m/>
    <x v="5"/>
    <m/>
    <n v="2847092"/>
    <n v="2847092"/>
    <m/>
    <m/>
    <m/>
    <m/>
    <m/>
    <n v="0"/>
    <m/>
    <m/>
    <m/>
    <m/>
    <m/>
    <n v="0"/>
    <m/>
    <x v="317"/>
    <s v="OK"/>
    <s v="新規"/>
    <s v="一般会計"/>
    <s v="30-05010201"/>
    <n v="0"/>
    <n v="0"/>
    <n v="1"/>
    <s v="台"/>
    <m/>
    <m/>
    <x v="2"/>
    <n v="0"/>
    <s v="行政財産"/>
    <m/>
    <m/>
  </r>
  <r>
    <n v="20"/>
    <m/>
    <s v="宇城市豊野町山崎385-1"/>
    <s v="豊野分署"/>
    <s v="消防本部_x000a_総務課"/>
    <x v="6"/>
    <x v="1"/>
    <x v="2"/>
    <s v="高規格救急自動車605 （熊本800せ1526）"/>
    <s v="一括"/>
    <m/>
    <n v="5"/>
    <d v="2017-12-15T00:00:00"/>
    <n v="2017"/>
    <d v="2017-12-15T00:00:00"/>
    <n v="27049556"/>
    <s v="取得原価"/>
    <s v="備品台帳"/>
    <n v="1"/>
    <m/>
    <x v="5"/>
    <m/>
    <n v="27049556"/>
    <n v="27049556"/>
    <m/>
    <m/>
    <m/>
    <m/>
    <m/>
    <n v="0"/>
    <m/>
    <m/>
    <m/>
    <m/>
    <m/>
    <n v="0"/>
    <m/>
    <x v="318"/>
    <s v="OK"/>
    <s v="新規"/>
    <s v="一般会計"/>
    <s v="30-05010201"/>
    <n v="0"/>
    <n v="0"/>
    <n v="1"/>
    <s v="台"/>
    <m/>
    <m/>
    <x v="2"/>
    <n v="0"/>
    <s v="行政財産"/>
    <m/>
    <m/>
  </r>
  <r>
    <n v="21"/>
    <m/>
    <s v="宇城市三角町中村102-3"/>
    <s v="三角分署"/>
    <s v="消防本部_x000a_総務課"/>
    <x v="6"/>
    <x v="1"/>
    <x v="2"/>
    <s v="高規格救急自動車405 （熊本800せ1527）"/>
    <s v="一括"/>
    <m/>
    <n v="5"/>
    <d v="2017-12-15T00:00:00"/>
    <n v="2017"/>
    <d v="2017-12-15T00:00:00"/>
    <n v="27049555"/>
    <s v="取得原価"/>
    <s v="備品台帳"/>
    <n v="1"/>
    <m/>
    <x v="5"/>
    <m/>
    <n v="27049555"/>
    <n v="27049555"/>
    <m/>
    <m/>
    <m/>
    <m/>
    <m/>
    <n v="0"/>
    <m/>
    <m/>
    <m/>
    <m/>
    <m/>
    <n v="0"/>
    <m/>
    <x v="319"/>
    <s v="OK"/>
    <s v="新規"/>
    <s v="一般会計"/>
    <s v="30-05010201"/>
    <n v="0"/>
    <n v="0"/>
    <n v="1"/>
    <s v="台"/>
    <m/>
    <m/>
    <x v="2"/>
    <n v="0"/>
    <s v="行政財産"/>
    <m/>
    <m/>
  </r>
  <r>
    <n v="22"/>
    <m/>
    <s v="宇土市上網町3651-1"/>
    <s v="網田分署"/>
    <s v="消防本部_x000a_総務課"/>
    <x v="6"/>
    <x v="1"/>
    <x v="2"/>
    <s v="高規格救急自動車805 （熊本800せ1528）"/>
    <s v="一括"/>
    <m/>
    <n v="5"/>
    <d v="2017-12-15T00:00:00"/>
    <n v="2017"/>
    <d v="2017-12-15T00:00:00"/>
    <n v="27049555"/>
    <s v="取得原価"/>
    <s v="備品台帳"/>
    <n v="1"/>
    <m/>
    <x v="5"/>
    <m/>
    <n v="27049555"/>
    <n v="27049555"/>
    <m/>
    <m/>
    <m/>
    <m/>
    <m/>
    <n v="0"/>
    <m/>
    <m/>
    <m/>
    <m/>
    <m/>
    <n v="0"/>
    <m/>
    <x v="319"/>
    <s v="OK"/>
    <s v="新規"/>
    <s v="一般会計"/>
    <s v="30-05010201"/>
    <n v="0"/>
    <n v="0"/>
    <n v="1"/>
    <s v="台"/>
    <m/>
    <m/>
    <x v="2"/>
    <n v="0"/>
    <s v="行政財産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1" cacheId="3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M1032:AO1049" firstHeaderRow="1" firstDataRow="1" firstDataCol="0"/>
  <pivotFields count="15"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showAll="0"/>
    <pivotField numFmtId="38"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ﾋﾟﾎﾞｯﾄﾃｰﾌﾞﾙ3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4:G13" firstHeaderRow="1" firstDataRow="3" firstDataCol="1" rowPageCount="2" colPageCount="1"/>
  <pivotFields count="53">
    <pivotField showAll="0"/>
    <pivotField showAll="0"/>
    <pivotField showAll="0"/>
    <pivotField showAll="0"/>
    <pivotField showAll="0"/>
    <pivotField axis="axisCol" showAll="0">
      <items count="8">
        <item x="3"/>
        <item x="4"/>
        <item x="2"/>
        <item x="6"/>
        <item x="5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dataField="1"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331">
        <item h="1"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Page" showAll="0">
      <items count="4">
        <item x="1"/>
        <item x="2"/>
        <item x="0"/>
        <item t="default"/>
      </items>
    </pivotField>
    <pivotField dataField="1" numFmtId="38" showAll="0"/>
    <pivotField showAll="0"/>
    <pivotField showAll="0"/>
    <pivotField showAll="0"/>
  </pivotFields>
  <rowFields count="2">
    <field x="6"/>
    <field x="7"/>
  </rowFields>
  <rowItems count="7">
    <i>
      <x/>
    </i>
    <i r="1">
      <x/>
    </i>
    <i r="1">
      <x v="1"/>
    </i>
    <i r="1">
      <x v="2"/>
    </i>
    <i>
      <x v="2"/>
    </i>
    <i r="1">
      <x v="7"/>
    </i>
    <i t="grand">
      <x/>
    </i>
  </rowItems>
  <colFields count="2">
    <field x="5"/>
    <field x="-2"/>
  </colFields>
  <colItems count="6">
    <i>
      <x v="6"/>
      <x/>
    </i>
    <i r="1" i="1">
      <x v="1"/>
    </i>
    <i r="1" i="2">
      <x v="2"/>
    </i>
    <i t="grand">
      <x/>
    </i>
    <i t="grand" i="1">
      <x/>
    </i>
    <i t="grand" i="2">
      <x/>
    </i>
  </colItems>
  <pageFields count="2">
    <pageField fld="48" item="2" hier="-1"/>
    <pageField fld="37" hier="-1"/>
  </pageFields>
  <dataFields count="3">
    <dataField name="合計 / 取得価額等" fld="15" baseField="0" baseItem="0"/>
    <dataField name="合計 / 減価償却累計額" fld="49" baseField="0" baseItem="0"/>
    <dataField name="合計 / 増減異動後簿価（期末簿価）" fld="37" baseField="0" baseItem="0"/>
  </dataFields>
  <formats count="15">
    <format dxfId="66">
      <pivotArea type="all" dataOnly="0" outline="0" fieldPosition="0"/>
    </format>
    <format dxfId="65">
      <pivotArea dataOnly="0" labelOnly="1" fieldPosition="0">
        <references count="1">
          <reference field="5" count="0"/>
        </references>
      </pivotArea>
    </format>
    <format dxfId="64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3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2">
      <pivotArea field="5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6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0"/>
          </reference>
        </references>
      </pivotArea>
    </format>
    <format dxfId="6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1"/>
          </reference>
        </references>
      </pivotArea>
    </format>
    <format dxfId="5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2"/>
          </reference>
        </references>
      </pivotArea>
    </format>
    <format dxfId="5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3"/>
          </reference>
        </references>
      </pivotArea>
    </format>
    <format dxfId="5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4"/>
          </reference>
        </references>
      </pivotArea>
    </format>
    <format dxfId="5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5"/>
          </reference>
        </references>
      </pivotArea>
    </format>
    <format dxfId="5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6"/>
          </reference>
        </references>
      </pivotArea>
    </format>
    <format dxfId="54">
      <pivotArea type="all" dataOnly="0" outline="0" fieldPosition="0"/>
    </format>
    <format dxfId="53">
      <pivotArea dataOnly="0" labelOnly="1" fieldPosition="0">
        <references count="1">
          <reference field="5" count="1">
            <x v="3"/>
          </reference>
        </references>
      </pivotArea>
    </format>
    <format dxfId="52">
      <pivotArea dataOnly="0" labelOnly="1" fieldPosition="0">
        <references count="1">
          <reference field="5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ﾋﾟﾎﾞｯﾄﾃｰﾌﾞﾙ1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4:S18" firstHeaderRow="1" firstDataRow="3" firstDataCol="1" rowPageCount="2" colPageCount="1"/>
  <pivotFields count="52">
    <pivotField showAll="0"/>
    <pivotField showAll="0"/>
    <pivotField showAll="0"/>
    <pivotField showAll="0"/>
    <pivotField showAll="0"/>
    <pivotField axis="axisCol" showAll="0">
      <items count="8">
        <item x="3"/>
        <item x="4"/>
        <item x="2"/>
        <item x="6"/>
        <item x="5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dataField="1"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401">
        <item h="1"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Page" showAll="0">
      <items count="4">
        <item x="1"/>
        <item x="2"/>
        <item x="0"/>
        <item t="default"/>
      </items>
    </pivotField>
    <pivotField dataField="1"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2">
    <field x="5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 t="grand">
      <x/>
    </i>
    <i t="grand" i="1">
      <x/>
    </i>
    <i t="grand" i="2">
      <x/>
    </i>
  </colItems>
  <pageFields count="2">
    <pageField fld="48" item="0" hier="-1"/>
    <pageField fld="37" hier="-1"/>
  </pageFields>
  <dataFields count="3">
    <dataField name="合計 / 取得価額等" fld="15" baseField="0" baseItem="0"/>
    <dataField name="合計 / 減価償却累計額" fld="49" baseField="0" baseItem="0"/>
    <dataField name="合計 / 増減異動後簿価（期末簿価）" fld="37" baseField="0" baseItem="0"/>
  </dataFields>
  <formats count="31">
    <format dxfId="51">
      <pivotArea type="all" dataOnly="0" outline="0" fieldPosition="0"/>
    </format>
    <format dxfId="50">
      <pivotArea field="6" type="button" dataOnly="0" labelOnly="1" outline="0" axis="axisRow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dataOnly="0" labelOnly="1" fieldPosition="0">
        <references count="1">
          <reference field="6" count="0"/>
        </references>
      </pivotArea>
    </format>
    <format dxfId="46">
      <pivotArea dataOnly="0" labelOnly="1" grandRow="1" outline="0" fieldPosition="0"/>
    </format>
    <format dxfId="45">
      <pivotArea dataOnly="0" labelOnly="1" fieldPosition="0">
        <references count="2">
          <reference field="6" count="1" selected="0">
            <x v="0"/>
          </reference>
          <reference field="7" count="0"/>
        </references>
      </pivotArea>
    </format>
    <format dxfId="44">
      <pivotArea field="48" dataOnly="0" labelOnly="1" outline="0" axis="axisPage" fieldPosition="0">
        <references count="1">
          <reference field="4294967294" count="1" selected="0">
            <x v="0"/>
          </reference>
        </references>
      </pivotArea>
    </format>
    <format dxfId="43">
      <pivotArea field="48" dataOnly="0" labelOnly="1" outline="0" axis="axisPage" fieldPosition="0">
        <references count="1">
          <reference field="4294967294" count="1" selected="0">
            <x v="1"/>
          </reference>
        </references>
      </pivotArea>
    </format>
    <format dxfId="42">
      <pivotArea field="48" dataOnly="0" labelOnly="1" outline="0" axis="axisPage" fieldPosition="0">
        <references count="1">
          <reference field="4294967294" count="1" selected="0">
            <x v="2"/>
          </reference>
        </references>
      </pivotArea>
    </format>
    <format dxfId="41">
      <pivotArea field="48" dataOnly="0" labelOnly="1" outline="0" axis="axisPage" fieldPosition="0">
        <references count="1">
          <reference field="4294967294" count="1" selected="0">
            <x v="0"/>
          </reference>
        </references>
      </pivotArea>
    </format>
    <format dxfId="40">
      <pivotArea field="48" dataOnly="0" labelOnly="1" outline="0" axis="axisPage" fieldPosition="0">
        <references count="1">
          <reference field="4294967294" count="1" selected="0">
            <x v="1"/>
          </reference>
        </references>
      </pivotArea>
    </format>
    <format dxfId="39">
      <pivotArea field="48" dataOnly="0" labelOnly="1" outline="0" axis="axisPage" fieldPosition="0">
        <references count="1">
          <reference field="4294967294" count="1" selected="0">
            <x v="2"/>
          </reference>
        </references>
      </pivotArea>
    </format>
    <format dxfId="38">
      <pivotArea field="6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">
      <pivotArea dataOnly="0" labelOnly="1" fieldPosition="0">
        <references count="1">
          <reference field="48" count="0"/>
        </references>
      </pivotArea>
    </format>
    <format dxfId="35">
      <pivotArea field="48" dataOnly="0" labelOnly="1" outline="0" axis="axisPage" fieldPosition="0">
        <references count="1">
          <reference field="4294967294" count="1" selected="0">
            <x v="0"/>
          </reference>
        </references>
      </pivotArea>
    </format>
    <format dxfId="34">
      <pivotArea field="48" dataOnly="0" labelOnly="1" outline="0" axis="axisPage" fieldPosition="0">
        <references count="1">
          <reference field="4294967294" count="1" selected="0">
            <x v="1"/>
          </reference>
        </references>
      </pivotArea>
    </format>
    <format dxfId="33">
      <pivotArea field="48" dataOnly="0" labelOnly="1" outline="0" axis="axisPage" fieldPosition="0">
        <references count="1">
          <reference field="4294967294" count="1" selected="0">
            <x v="2"/>
          </reference>
        </references>
      </pivotArea>
    </format>
    <format dxfId="3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0"/>
          </reference>
        </references>
      </pivotArea>
    </format>
    <format dxfId="3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1"/>
          </reference>
        </references>
      </pivotArea>
    </format>
    <format dxfId="3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2"/>
          </reference>
        </references>
      </pivotArea>
    </format>
    <format dxfId="29">
      <pivotArea dataOnly="0" labelOnly="1" fieldPosition="0">
        <references count="1">
          <reference field="5" count="5">
            <x v="0"/>
            <x v="1"/>
            <x v="2"/>
            <x v="4"/>
            <x v="5"/>
          </reference>
        </references>
      </pivotArea>
    </format>
    <format dxfId="28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">
      <pivotArea field="5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0"/>
          </reference>
        </references>
      </pivotArea>
    </format>
    <format dxfId="2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1"/>
          </reference>
        </references>
      </pivotArea>
    </format>
    <format dxfId="2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2"/>
          </reference>
        </references>
      </pivotArea>
    </format>
    <format dxfId="2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4"/>
          </reference>
        </references>
      </pivotArea>
    </format>
    <format dxfId="2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ﾋﾟﾎﾞｯﾄﾃｰﾌﾞﾙ7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4:S18" firstHeaderRow="1" firstDataRow="3" firstDataCol="1" rowPageCount="2" colPageCount="1"/>
  <pivotFields count="53">
    <pivotField showAll="0"/>
    <pivotField showAll="0"/>
    <pivotField showAll="0"/>
    <pivotField showAll="0"/>
    <pivotField showAll="0"/>
    <pivotField axis="axisCol" showAll="0">
      <items count="8">
        <item x="3"/>
        <item x="4"/>
        <item x="2"/>
        <item x="6"/>
        <item x="5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dataField="1"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331">
        <item h="1"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Page" multipleItemSelectionAllowed="1" showAll="0">
      <items count="4">
        <item x="1"/>
        <item h="1" x="2"/>
        <item h="1" x="0"/>
        <item t="default"/>
      </items>
    </pivotField>
    <pivotField dataField="1"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2">
    <field x="5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 t="grand">
      <x/>
    </i>
    <i t="grand" i="1">
      <x/>
    </i>
    <i t="grand" i="2">
      <x/>
    </i>
  </colItems>
  <pageFields count="2">
    <pageField fld="48" hier="-1"/>
    <pageField fld="37" hier="-1"/>
  </pageFields>
  <dataFields count="3">
    <dataField name="合計 / 取得価額等" fld="15" baseField="0" baseItem="0"/>
    <dataField name="合計 / 減価償却累計額" fld="49" baseField="0" baseItem="0"/>
    <dataField name="合計 / 増減異動後簿価（期末簿価）" fld="37" baseField="0" baseItem="0"/>
  </dataFields>
  <formats count="12">
    <format dxfId="2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6"/>
          </reference>
        </references>
      </pivotArea>
    </format>
    <format dxfId="19">
      <pivotArea outline="0" collapsedLevelsAreSubtotals="1" fieldPosition="0"/>
    </format>
    <format dxfId="18">
      <pivotArea field="6" type="button" dataOnly="0" labelOnly="1" outline="0" axis="axisRow" fieldPosition="0"/>
    </format>
    <format dxfId="17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6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5">
      <pivotArea field="5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0"/>
          </reference>
        </references>
      </pivotArea>
    </format>
    <format dxfId="1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1"/>
          </reference>
        </references>
      </pivotArea>
    </format>
    <format dxfId="1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2"/>
          </reference>
        </references>
      </pivotArea>
    </format>
    <format dxfId="1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4"/>
          </reference>
        </references>
      </pivotArea>
    </format>
    <format dxfId="1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5" count="1" selected="0">
            <x v="5"/>
          </reference>
        </references>
      </pivotArea>
    </format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ﾋﾟﾎﾞｯﾄﾃｰﾌﾞﾙ4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4:G17" firstHeaderRow="1" firstDataRow="2" firstDataCol="1" rowPageCount="2" colPageCount="1"/>
  <pivotFields count="53">
    <pivotField showAll="0"/>
    <pivotField showAll="0"/>
    <pivotField showAll="0"/>
    <pivotField showAll="0"/>
    <pivotField showAll="0"/>
    <pivotField axis="axisCol" showAll="0">
      <items count="8">
        <item x="3"/>
        <item x="4"/>
        <item x="2"/>
        <item x="6"/>
        <item x="5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axis="axisPage" numFmtId="38" showAll="0">
      <items count="331">
        <item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Page" showAll="0">
      <items count="4">
        <item x="1"/>
        <item x="2"/>
        <item x="0"/>
        <item t="default"/>
      </items>
    </pivotField>
    <pivotField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1">
    <field x="5"/>
  </colFields>
  <colItems count="6">
    <i>
      <x/>
    </i>
    <i>
      <x v="1"/>
    </i>
    <i>
      <x v="2"/>
    </i>
    <i>
      <x v="4"/>
    </i>
    <i>
      <x v="5"/>
    </i>
    <i t="grand">
      <x/>
    </i>
  </colItems>
  <pageFields count="2">
    <pageField fld="48" item="0" hier="-1"/>
    <pageField fld="37" hier="-1"/>
  </pageFields>
  <dataFields count="1">
    <dataField name="合計 / 減価償却額" fld="35" baseField="0" baseItem="0"/>
  </dataFields>
  <formats count="3">
    <format dxfId="8">
      <pivotArea type="all" dataOnly="0" outline="0" fieldPosition="0"/>
    </format>
    <format dxfId="7">
      <pivotArea dataOnly="0" labelOnly="1" fieldPosition="0">
        <references count="1">
          <reference field="5" count="5">
            <x v="0"/>
            <x v="1"/>
            <x v="2"/>
            <x v="4"/>
            <x v="5"/>
          </reference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ﾋﾟﾎﾞｯﾄﾃｰﾌﾞﾙ2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4:G17" firstHeaderRow="1" firstDataRow="2" firstDataCol="1" rowPageCount="2" colPageCount="1"/>
  <pivotFields count="52">
    <pivotField showAll="0"/>
    <pivotField showAll="0"/>
    <pivotField showAll="0"/>
    <pivotField showAll="0"/>
    <pivotField showAll="0"/>
    <pivotField axis="axisCol" showAll="0">
      <items count="8">
        <item x="3"/>
        <item x="4"/>
        <item x="2"/>
        <item x="6"/>
        <item x="5"/>
        <item x="1"/>
        <item x="0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axis="axisPage" numFmtId="38" multipleItemSelectionAllowed="1" showAll="0">
      <items count="401">
        <item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Page" showAll="0">
      <items count="4">
        <item x="1"/>
        <item x="2"/>
        <item x="0"/>
        <item t="default"/>
      </items>
    </pivotField>
    <pivotField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1">
    <field x="5"/>
  </colFields>
  <colItems count="6">
    <i>
      <x/>
    </i>
    <i>
      <x v="1"/>
    </i>
    <i>
      <x v="2"/>
    </i>
    <i>
      <x v="4"/>
    </i>
    <i>
      <x v="5"/>
    </i>
    <i t="grand">
      <x/>
    </i>
  </colItems>
  <pageFields count="2">
    <pageField fld="48" item="0" hier="-1"/>
    <pageField fld="37" hier="-1"/>
  </pageFields>
  <dataFields count="1">
    <dataField name="合計 / 減価償却額" fld="35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grandRow="1" outline="0" fieldPosition="0"/>
    </format>
    <format dxfId="2">
      <pivotArea field="6" type="button" dataOnly="0" labelOnly="1" outline="0" axis="axisRow" fieldPosition="0"/>
    </format>
    <format dxfId="1">
      <pivotArea dataOnly="0" labelOnly="1" fieldPosition="0">
        <references count="1">
          <reference field="5" count="5">
            <x v="0"/>
            <x v="1"/>
            <x v="2"/>
            <x v="4"/>
            <x v="5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ﾋﾟﾎﾞｯﾄﾃｰﾌﾞﾙ3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M17" firstHeaderRow="1" firstDataRow="3" firstDataCol="1" rowPageCount="1" colPageCount="1"/>
  <pivotFields count="53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dataField="1"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331">
        <item h="1"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dataField="1"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2">
    <field x="48"/>
    <field x="-2"/>
  </colFields>
  <colItems count="12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37" hier="-1"/>
  </pageFields>
  <dataFields count="3">
    <dataField name="合計 / 取得価額等" fld="15" baseField="0" baseItem="0"/>
    <dataField name="合計 / 減価償却累計額" fld="49" baseField="0" baseItem="0"/>
    <dataField name="合計 / 増減異動後簿価（期末簿価）2" fld="37" baseField="0" baseItem="0"/>
  </dataFields>
  <formats count="9">
    <format dxfId="127">
      <pivotArea type="all" dataOnly="0" outline="0" fieldPosition="0"/>
    </format>
    <format dxfId="126">
      <pivotArea outline="0" collapsedLevelsAreSubtotals="1" fieldPosition="0"/>
    </format>
    <format dxfId="125">
      <pivotArea field="6" type="button" dataOnly="0" labelOnly="1" outline="0" axis="axisRow" fieldPosition="0"/>
    </format>
    <format dxfId="124">
      <pivotArea field="48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23">
      <pivotArea field="48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22">
      <pivotArea field="48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2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0"/>
          </reference>
        </references>
      </pivotArea>
    </format>
    <format dxfId="12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1"/>
          </reference>
        </references>
      </pivotArea>
    </format>
    <format dxfId="11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ﾋﾟﾎﾞｯﾄﾃｰﾌﾞﾙ1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3:M17" firstHeaderRow="1" firstDataRow="3" firstDataCol="1" rowPageCount="1" colPageCount="1"/>
  <pivotFields count="52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dataField="1"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401">
        <item h="1"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dataField="1"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2">
    <field x="48"/>
    <field x="-2"/>
  </colFields>
  <colItems count="12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37" hier="-1"/>
  </pageFields>
  <dataFields count="3">
    <dataField name="合計 / 取得価額等" fld="15" baseField="0" baseItem="0"/>
    <dataField name="合計 / 減価償却累計額" fld="49" baseField="0" baseItem="0"/>
    <dataField name="合計 / 増減異動後簿価（期末簿価）" fld="37" baseField="0" baseItem="0"/>
  </dataFields>
  <formats count="22">
    <format dxfId="118">
      <pivotArea type="all" dataOnly="0" outline="0" fieldPosition="0"/>
    </format>
    <format dxfId="117">
      <pivotArea field="6" type="button" dataOnly="0" labelOnly="1" outline="0" axis="axisRow" fieldPosition="0"/>
    </format>
    <format dxfId="116">
      <pivotArea type="all" dataOnly="0" outline="0" fieldPosition="0"/>
    </format>
    <format dxfId="115">
      <pivotArea outline="0" collapsedLevelsAreSubtotals="1" fieldPosition="0"/>
    </format>
    <format dxfId="114">
      <pivotArea dataOnly="0" labelOnly="1" fieldPosition="0">
        <references count="1">
          <reference field="6" count="0"/>
        </references>
      </pivotArea>
    </format>
    <format dxfId="113">
      <pivotArea dataOnly="0" labelOnly="1" grandRow="1" outline="0" fieldPosition="0"/>
    </format>
    <format dxfId="112">
      <pivotArea dataOnly="0" labelOnly="1" fieldPosition="0">
        <references count="2">
          <reference field="6" count="1" selected="0">
            <x v="0"/>
          </reference>
          <reference field="7" count="0"/>
        </references>
      </pivotArea>
    </format>
    <format dxfId="111">
      <pivotArea field="48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110">
      <pivotArea field="48" dataOnly="0" labelOnly="1" outline="0" axis="axisCol" fieldPosition="0">
        <references count="1">
          <reference field="4294967294" count="1" selected="0">
            <x v="1"/>
          </reference>
        </references>
      </pivotArea>
    </format>
    <format dxfId="109">
      <pivotArea field="48" dataOnly="0" labelOnly="1" outline="0" axis="axisCol" fieldPosition="0">
        <references count="1">
          <reference field="4294967294" count="1" selected="0">
            <x v="2"/>
          </reference>
        </references>
      </pivotArea>
    </format>
    <format dxfId="108">
      <pivotArea field="48" dataOnly="0" labelOnly="1" outline="0" axis="axisCol" fieldPosition="0">
        <references count="1">
          <reference field="4294967294" count="1" selected="0">
            <x v="0"/>
          </reference>
        </references>
      </pivotArea>
    </format>
    <format dxfId="107">
      <pivotArea field="48" dataOnly="0" labelOnly="1" outline="0" axis="axisCol" fieldPosition="0">
        <references count="1">
          <reference field="4294967294" count="1" selected="0">
            <x v="1"/>
          </reference>
        </references>
      </pivotArea>
    </format>
    <format dxfId="106">
      <pivotArea field="48" dataOnly="0" labelOnly="1" outline="0" axis="axisCol" fieldPosition="0">
        <references count="1">
          <reference field="4294967294" count="1" selected="0">
            <x v="2"/>
          </reference>
        </references>
      </pivotArea>
    </format>
    <format dxfId="105">
      <pivotArea field="6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dataOnly="0" labelOnly="1" fieldPosition="0">
        <references count="1">
          <reference field="48" count="0"/>
        </references>
      </pivotArea>
    </format>
    <format dxfId="102">
      <pivotArea field="48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1">
      <pivotArea field="48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0">
      <pivotArea field="48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9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0"/>
          </reference>
        </references>
      </pivotArea>
    </format>
    <format dxfId="9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1"/>
          </reference>
        </references>
      </pivotArea>
    </format>
    <format dxfId="9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8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ﾋﾟﾎﾞｯﾄﾃｰﾌﾞﾙ1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E16" firstHeaderRow="1" firstDataRow="2" firstDataCol="1" rowPageCount="1" colPageCount="1"/>
  <pivotFields count="53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axis="axisPage" numFmtId="38" showAll="0">
      <items count="331">
        <item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1">
    <field x="48"/>
  </colFields>
  <colItems count="4">
    <i>
      <x/>
    </i>
    <i>
      <x v="1"/>
    </i>
    <i>
      <x v="2"/>
    </i>
    <i t="grand">
      <x/>
    </i>
  </colItems>
  <pageFields count="1">
    <pageField fld="37" hier="-1"/>
  </pageFields>
  <dataFields count="1">
    <dataField name="合計 / 減価償却額" fld="35" baseField="0" baseItem="0"/>
  </dataFields>
  <formats count="1">
    <format dxfId="96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ﾋﾟﾎﾞｯﾄﾃｰﾌﾞﾙ2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3:E16" firstHeaderRow="1" firstDataRow="2" firstDataCol="1" rowPageCount="1" colPageCount="1"/>
  <pivotFields count="52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axis="axisPage" numFmtId="38" multipleItemSelectionAllowed="1" showAll="0">
      <items count="401">
        <item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1">
    <field x="48"/>
  </colFields>
  <colItems count="4">
    <i>
      <x/>
    </i>
    <i>
      <x v="1"/>
    </i>
    <i>
      <x v="2"/>
    </i>
    <i t="grand">
      <x/>
    </i>
  </colItems>
  <pageFields count="1">
    <pageField fld="37" hier="-1"/>
  </pageFields>
  <dataFields count="1">
    <dataField name="合計 / 減価償却額" fld="35" baseField="0" baseItem="0"/>
  </dataFields>
  <formats count="4">
    <format dxfId="95">
      <pivotArea type="all" dataOnly="0" outline="0" fieldPosition="0"/>
    </format>
    <format dxfId="94">
      <pivotArea outline="0" collapsedLevelsAreSubtotals="1" fieldPosition="0"/>
    </format>
    <format dxfId="93">
      <pivotArea dataOnly="0" labelOnly="1" grandRow="1" outline="0" fieldPosition="0"/>
    </format>
    <format dxfId="92">
      <pivotArea field="6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ﾋﾟﾎﾞｯﾄﾃｰﾌﾞﾙ5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G15" firstHeaderRow="0" firstDataRow="1" firstDataCol="1" rowPageCount="1" colPageCount="1"/>
  <pivotFields count="53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axis="axisPage" dataField="1" numFmtId="38" showAll="0">
      <items count="355">
        <item x="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4"/>
        <item x="138"/>
        <item x="56"/>
        <item x="57"/>
        <item x="189"/>
        <item x="259"/>
        <item x="32"/>
        <item x="33"/>
        <item x="270"/>
        <item x="262"/>
        <item x="58"/>
        <item x="141"/>
        <item x="182"/>
        <item x="37"/>
        <item x="36"/>
        <item x="48"/>
        <item x="40"/>
        <item x="55"/>
        <item x="38"/>
        <item x="345"/>
        <item x="34"/>
        <item x="35"/>
        <item x="162"/>
        <item x="3"/>
        <item x="47"/>
        <item x="46"/>
        <item x="145"/>
        <item x="341"/>
        <item x="63"/>
        <item x="64"/>
        <item x="251"/>
        <item x="45"/>
        <item x="346"/>
        <item x="168"/>
        <item x="62"/>
        <item x="61"/>
        <item x="65"/>
        <item x="172"/>
        <item x="161"/>
        <item x="157"/>
        <item x="176"/>
        <item x="165"/>
        <item x="50"/>
        <item x="134"/>
        <item x="340"/>
        <item x="117"/>
        <item x="49"/>
        <item x="263"/>
        <item x="60"/>
        <item x="302"/>
        <item x="347"/>
        <item x="52"/>
        <item x="342"/>
        <item x="66"/>
        <item x="43"/>
        <item x="44"/>
        <item x="14"/>
        <item x="27"/>
        <item x="285"/>
        <item x="133"/>
        <item x="15"/>
        <item x="331"/>
        <item x="177"/>
        <item x="242"/>
        <item x="181"/>
        <item x="272"/>
        <item x="169"/>
        <item x="216"/>
        <item x="17"/>
        <item x="330"/>
        <item x="30"/>
        <item x="31"/>
        <item x="276"/>
        <item x="39"/>
        <item x="343"/>
        <item x="174"/>
        <item x="329"/>
        <item x="51"/>
        <item x="130"/>
        <item x="137"/>
        <item x="76"/>
        <item x="180"/>
        <item x="280"/>
        <item x="306"/>
        <item x="186"/>
        <item x="16"/>
        <item x="166"/>
        <item x="159"/>
        <item x="4"/>
        <item x="29"/>
        <item x="28"/>
        <item x="240"/>
        <item x="13"/>
        <item x="72"/>
        <item x="150"/>
        <item x="139"/>
        <item x="224"/>
        <item x="223"/>
        <item x="21"/>
        <item x="132"/>
        <item x="244"/>
        <item x="98"/>
        <item x="179"/>
        <item x="188"/>
        <item x="255"/>
        <item x="102"/>
        <item x="283"/>
        <item x="348"/>
        <item x="221"/>
        <item x="75"/>
        <item x="80"/>
        <item x="148"/>
        <item x="53"/>
        <item x="178"/>
        <item x="294"/>
        <item x="203"/>
        <item x="238"/>
        <item x="213"/>
        <item x="254"/>
        <item x="338"/>
        <item x="42"/>
        <item x="41"/>
        <item x="281"/>
        <item x="155"/>
        <item x="183"/>
        <item x="202"/>
        <item x="260"/>
        <item x="284"/>
        <item x="107"/>
        <item x="264"/>
        <item x="11"/>
        <item x="275"/>
        <item x="187"/>
        <item x="239"/>
        <item x="171"/>
        <item x="282"/>
        <item x="135"/>
        <item x="131"/>
        <item x="211"/>
        <item x="249"/>
        <item x="143"/>
        <item x="323"/>
        <item x="322"/>
        <item x="68"/>
        <item x="149"/>
        <item x="248"/>
        <item x="25"/>
        <item x="71"/>
        <item x="247"/>
        <item x="167"/>
        <item x="212"/>
        <item x="69"/>
        <item x="77"/>
        <item x="158"/>
        <item x="136"/>
        <item x="298"/>
        <item x="10"/>
        <item x="291"/>
        <item x="105"/>
        <item x="116"/>
        <item x="222"/>
        <item x="154"/>
        <item x="237"/>
        <item x="83"/>
        <item x="293"/>
        <item x="334"/>
        <item x="70"/>
        <item x="59"/>
        <item x="140"/>
        <item x="156"/>
        <item x="246"/>
        <item x="126"/>
        <item x="23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6"/>
        <item x="230"/>
        <item x="231"/>
        <item x="18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19"/>
        <item x="220"/>
        <item x="268"/>
        <item x="241"/>
        <item x="160"/>
        <item x="328"/>
        <item x="324"/>
        <item x="277"/>
        <item x="127"/>
        <item x="201"/>
        <item x="301"/>
        <item x="336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2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x="304"/>
        <item x="217"/>
        <item x="267"/>
        <item x="292"/>
        <item x="313"/>
        <item x="325"/>
        <item x="210"/>
        <item x="243"/>
        <item x="0"/>
        <item x="110"/>
        <item x="303"/>
        <item x="100"/>
        <item x="289"/>
        <item x="22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6"/>
        <item x="9"/>
        <item x="316"/>
        <item x="214"/>
        <item x="206"/>
        <item x="121"/>
        <item x="315"/>
        <item x="147"/>
        <item x="321"/>
        <item x="104"/>
        <item x="125"/>
        <item x="111"/>
        <item x="337"/>
        <item x="286"/>
        <item x="288"/>
        <item x="225"/>
        <item x="7"/>
        <item x="327"/>
        <item x="146"/>
        <item x="95"/>
        <item x="122"/>
        <item x="353"/>
        <item x="307"/>
        <item x="215"/>
        <item x="19"/>
        <item x="151"/>
        <item x="20"/>
        <item x="96"/>
        <item x="352"/>
        <item x="308"/>
        <item x="199"/>
        <item x="326"/>
        <item x="142"/>
        <item x="265"/>
        <item x="287"/>
        <item x="97"/>
        <item x="309"/>
        <item x="24"/>
        <item x="205"/>
        <item x="305"/>
        <item x="269"/>
        <item x="67"/>
        <item x="208"/>
        <item x="256"/>
        <item x="94"/>
        <item x="99"/>
        <item x="204"/>
        <item x="310"/>
        <item x="120"/>
        <item x="103"/>
        <item x="90"/>
        <item x="250"/>
        <item x="93"/>
        <item x="311"/>
        <item x="73"/>
        <item x="200"/>
        <item x="89"/>
        <item x="8"/>
        <item x="335"/>
        <item t="default"/>
      </items>
    </pivotField>
    <pivotField showAll="0"/>
    <pivotField dataField="1" numFmtId="38" showAll="0"/>
    <pivotField showAll="0"/>
    <pivotField showAll="0"/>
    <pivotField showAll="0"/>
    <pivotField showAll="0"/>
    <pivotField showAll="0"/>
    <pivotField showAll="0"/>
    <pivotField dataField="1"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dataField="1" numFmtId="38" showAll="0"/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showAll="0"/>
    <pivotField dataField="1"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0" hier="-1"/>
  </pageFields>
  <dataFields count="6">
    <dataField name="合計 / 増減異動前簿価（期首簿価）" fld="20" baseField="0" baseItem="0"/>
    <dataField name="合計 / 今回増加額" fld="22" baseField="0" baseItem="0"/>
    <dataField name="合計 / 今回減少額" fld="29" baseField="0" baseItem="0"/>
    <dataField name="合計 / 減価償却額" fld="35" baseField="0" baseItem="0"/>
    <dataField name="合計 / 増減異動後簿価（期末簿価）" fld="37" baseField="0" baseItem="0"/>
    <dataField name="合計 / 減価償却累計額" fld="49" baseField="0" baseItem="0"/>
  </dataFields>
  <formats count="2">
    <format dxfId="91">
      <pivotArea field="6" type="button" dataOnly="0" labelOnly="1" outline="0" axis="axisRow" fieldPosition="0"/>
    </format>
    <format dxfId="9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ﾋﾟﾎﾞｯﾄﾃｰﾌﾞﾙ1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3:G15" firstHeaderRow="0" firstDataRow="1" firstDataCol="1" rowPageCount="1" colPageCount="1"/>
  <pivotFields count="52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dataField="1" numFmtId="38" showAll="0"/>
    <pivotField showAll="0"/>
    <pivotField dataField="1" numFmtId="38" showAll="0"/>
    <pivotField showAll="0"/>
    <pivotField showAll="0"/>
    <pivotField showAll="0"/>
    <pivotField showAll="0"/>
    <pivotField showAll="0"/>
    <pivotField showAll="0"/>
    <pivotField dataField="1" numFmtId="38" showAll="0"/>
    <pivotField showAll="0"/>
    <pivotField showAll="0"/>
    <pivotField showAll="0"/>
    <pivotField showAll="0"/>
    <pivotField showAll="0"/>
    <pivotField dataField="1" numFmtId="38" showAll="0"/>
    <pivotField showAll="0"/>
    <pivotField axis="axisPage" dataField="1" numFmtId="38" multipleItemSelectionAllowed="1" showAll="0">
      <items count="401">
        <item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showAll="0"/>
    <pivotField dataField="1"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37" hier="-1"/>
  </pageFields>
  <dataFields count="6">
    <dataField name="合計 / 増減異動前簿価（期首簿価）" fld="20" baseField="0" baseItem="0"/>
    <dataField name="合計 / 今回増加額" fld="22" baseField="0" baseItem="0"/>
    <dataField name="合計 / 今回減少額" fld="29" baseField="0" baseItem="0"/>
    <dataField name="合計 / 減価償却額" fld="35" baseField="0" baseItem="0"/>
    <dataField name="合計 / 増減異動後簿価（期末簿価）" fld="37" baseField="0" baseItem="0"/>
    <dataField name="合計 / 減価償却累計額" fld="49" baseField="0" baseItem="0"/>
  </dataFields>
  <formats count="9"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6" type="button" dataOnly="0" labelOnly="1" outline="0" axis="axisRow" fieldPosition="0"/>
    </format>
    <format dxfId="86">
      <pivotArea dataOnly="0" labelOnly="1" fieldPosition="0">
        <references count="1">
          <reference field="6" count="0"/>
        </references>
      </pivotArea>
    </format>
    <format dxfId="85">
      <pivotArea dataOnly="0" labelOnly="1" grandRow="1" outline="0" fieldPosition="0"/>
    </format>
    <format dxfId="84">
      <pivotArea dataOnly="0" labelOnly="1" fieldPosition="0">
        <references count="2">
          <reference field="6" count="1" selected="0">
            <x v="0"/>
          </reference>
          <reference field="7" count="0"/>
        </references>
      </pivotArea>
    </format>
    <format dxfId="8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82">
      <pivotArea field="6" type="button" dataOnly="0" labelOnly="1" outline="0" axis="axisRow" fieldPosition="0"/>
    </format>
    <format dxfId="81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ﾋﾟﾎﾞｯﾄﾃｰﾌﾞﾙ2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E16" firstHeaderRow="1" firstDataRow="2" firstDataCol="1" rowPageCount="1" colPageCount="1"/>
  <pivotFields count="53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9">
        <item x="3"/>
        <item x="0"/>
        <item x="1"/>
        <item x="6"/>
        <item x="5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showAll="0">
      <items count="331">
        <item x="3"/>
        <item x="2"/>
        <item m="1" x="324"/>
        <item m="1" x="325"/>
        <item m="1" x="328"/>
        <item x="215"/>
        <item m="1" x="322"/>
        <item m="1" x="329"/>
        <item x="148"/>
        <item m="1" x="320"/>
        <item m="1" x="326"/>
        <item m="1" x="321"/>
        <item x="149"/>
        <item x="230"/>
        <item m="1" x="327"/>
        <item x="237"/>
        <item x="117"/>
        <item x="238"/>
        <item x="51"/>
        <item x="50"/>
        <item x="214"/>
        <item x="48"/>
        <item x="228"/>
        <item x="307"/>
        <item x="102"/>
        <item x="153"/>
        <item x="216"/>
        <item x="208"/>
        <item x="227"/>
        <item x="219"/>
        <item x="105"/>
        <item x="146"/>
        <item x="308"/>
        <item x="28"/>
        <item x="126"/>
        <item x="109"/>
        <item x="305"/>
        <item x="81"/>
        <item x="132"/>
        <item x="136"/>
        <item x="29"/>
        <item x="309"/>
        <item x="125"/>
        <item x="121"/>
        <item x="140"/>
        <item x="129"/>
        <item x="306"/>
        <item x="98"/>
        <item x="220"/>
        <item x="242"/>
        <item x="263"/>
        <item x="14"/>
        <item x="267"/>
        <item x="255"/>
        <item x="15"/>
        <item x="4"/>
        <item x="199"/>
        <item x="27"/>
        <item x="17"/>
        <item x="297"/>
        <item x="173"/>
        <item x="97"/>
        <item x="141"/>
        <item x="145"/>
        <item x="229"/>
        <item x="133"/>
        <item x="296"/>
        <item x="39"/>
        <item x="233"/>
        <item x="138"/>
        <item x="16"/>
        <item x="295"/>
        <item x="272"/>
        <item x="94"/>
        <item x="101"/>
        <item x="144"/>
        <item x="13"/>
        <item x="303"/>
        <item x="150"/>
        <item x="197"/>
        <item x="130"/>
        <item x="123"/>
        <item x="21"/>
        <item x="35"/>
        <item x="310"/>
        <item x="316"/>
        <item x="114"/>
        <item x="181"/>
        <item x="180"/>
        <item x="103"/>
        <item x="61"/>
        <item x="201"/>
        <item x="38"/>
        <item x="96"/>
        <item x="143"/>
        <item x="65"/>
        <item x="152"/>
        <item x="240"/>
        <item x="178"/>
        <item x="212"/>
        <item x="43"/>
        <item x="160"/>
        <item x="195"/>
        <item x="112"/>
        <item x="170"/>
        <item x="142"/>
        <item x="251"/>
        <item x="159"/>
        <item x="241"/>
        <item x="211"/>
        <item x="119"/>
        <item x="147"/>
        <item x="11"/>
        <item x="70"/>
        <item x="217"/>
        <item x="196"/>
        <item x="221"/>
        <item x="232"/>
        <item x="239"/>
        <item x="151"/>
        <item x="135"/>
        <item x="206"/>
        <item x="99"/>
        <item x="95"/>
        <item x="168"/>
        <item x="156"/>
        <item x="289"/>
        <item x="288"/>
        <item x="300"/>
        <item x="205"/>
        <item x="5"/>
        <item x="107"/>
        <item x="31"/>
        <item x="113"/>
        <item x="25"/>
        <item x="204"/>
        <item x="169"/>
        <item x="34"/>
        <item x="10"/>
        <item x="131"/>
        <item x="40"/>
        <item x="79"/>
        <item x="299"/>
        <item x="32"/>
        <item x="122"/>
        <item x="179"/>
        <item x="100"/>
        <item x="68"/>
        <item x="304"/>
        <item x="256"/>
        <item x="194"/>
        <item x="298"/>
        <item x="248"/>
        <item x="266"/>
        <item x="118"/>
        <item x="203"/>
        <item x="46"/>
        <item x="250"/>
        <item x="33"/>
        <item x="104"/>
        <item x="90"/>
        <item x="120"/>
        <item x="23"/>
        <item x="317"/>
        <item x="280"/>
        <item x="185"/>
        <item x="186"/>
        <item x="236"/>
        <item x="193"/>
        <item x="80"/>
        <item x="108"/>
        <item x="75"/>
        <item x="235"/>
        <item x="313"/>
        <item x="37"/>
        <item x="18"/>
        <item x="128"/>
        <item x="116"/>
        <item x="187"/>
        <item x="188"/>
        <item x="166"/>
        <item x="26"/>
        <item x="175"/>
        <item x="164"/>
        <item x="92"/>
        <item x="286"/>
        <item x="285"/>
        <item x="137"/>
        <item x="64"/>
        <item x="190"/>
        <item x="191"/>
        <item x="284"/>
        <item x="253"/>
        <item x="176"/>
        <item x="177"/>
        <item x="45"/>
        <item x="198"/>
        <item x="223"/>
        <item x="158"/>
        <item x="91"/>
        <item x="225"/>
        <item x="312"/>
        <item x="290"/>
        <item x="294"/>
        <item x="258"/>
        <item x="124"/>
        <item x="183"/>
        <item x="184"/>
        <item x="234"/>
        <item x="69"/>
        <item x="262"/>
        <item x="77"/>
        <item x="202"/>
        <item x="231"/>
        <item x="44"/>
        <item x="12"/>
        <item x="134"/>
        <item x="41"/>
        <item x="218"/>
        <item x="42"/>
        <item x="311"/>
        <item x="139"/>
        <item x="47"/>
        <item x="127"/>
        <item x="71"/>
        <item x="93"/>
        <item x="268"/>
        <item x="192"/>
        <item x="83"/>
        <item x="252"/>
        <item x="209"/>
        <item x="270"/>
        <item x="72"/>
        <item x="254"/>
        <item x="257"/>
        <item x="278"/>
        <item x="264"/>
        <item x="174"/>
        <item x="155"/>
        <item x="247"/>
        <item x="0"/>
        <item x="291"/>
        <item x="167"/>
        <item x="224"/>
        <item x="249"/>
        <item x="279"/>
        <item x="200"/>
        <item x="269"/>
        <item x="22"/>
        <item x="73"/>
        <item x="63"/>
        <item x="283"/>
        <item x="246"/>
        <item x="189"/>
        <item x="302"/>
        <item x="210"/>
        <item x="49"/>
        <item x="55"/>
        <item x="282"/>
        <item x="54"/>
        <item x="76"/>
        <item x="82"/>
        <item x="88"/>
        <item x="78"/>
        <item x="87"/>
        <item x="281"/>
        <item x="1"/>
        <item x="261"/>
        <item x="9"/>
        <item x="6"/>
        <item x="171"/>
        <item x="85"/>
        <item x="287"/>
        <item x="163"/>
        <item x="67"/>
        <item x="111"/>
        <item x="89"/>
        <item x="74"/>
        <item x="182"/>
        <item x="154"/>
        <item x="243"/>
        <item x="245"/>
        <item x="293"/>
        <item x="7"/>
        <item x="58"/>
        <item x="110"/>
        <item x="86"/>
        <item x="315"/>
        <item x="273"/>
        <item x="172"/>
        <item x="314"/>
        <item x="19"/>
        <item x="20"/>
        <item x="59"/>
        <item x="115"/>
        <item x="319"/>
        <item x="318"/>
        <item x="274"/>
        <item x="292"/>
        <item m="1" x="323"/>
        <item x="106"/>
        <item x="222"/>
        <item x="265"/>
        <item x="244"/>
        <item x="60"/>
        <item x="271"/>
        <item x="275"/>
        <item x="162"/>
        <item x="24"/>
        <item x="165"/>
        <item x="226"/>
        <item x="30"/>
        <item x="213"/>
        <item x="57"/>
        <item x="62"/>
        <item x="161"/>
        <item x="260"/>
        <item x="84"/>
        <item x="276"/>
        <item x="66"/>
        <item x="53"/>
        <item x="259"/>
        <item x="207"/>
        <item x="56"/>
        <item x="277"/>
        <item x="36"/>
        <item x="157"/>
        <item x="301"/>
        <item x="52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numFmtId="38" showAll="0"/>
    <pivotField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>
      <x v="2"/>
    </i>
    <i r="1">
      <x v="7"/>
    </i>
    <i t="grand">
      <x/>
    </i>
  </rowItems>
  <colFields count="1">
    <field x="48"/>
  </colFields>
  <colItems count="4">
    <i>
      <x/>
    </i>
    <i>
      <x v="1"/>
    </i>
    <i>
      <x v="2"/>
    </i>
    <i t="grand">
      <x/>
    </i>
  </colItems>
  <pageFields count="1">
    <pageField fld="37" hier="-1"/>
  </pageFields>
  <dataFields count="1">
    <dataField name="合計 / 増減異動後簿価（期末簿価）" fld="37" baseField="0" baseItem="0" numFmtId="38"/>
  </dataFields>
  <formats count="5">
    <format dxfId="80">
      <pivotArea type="all" dataOnly="0" outline="0" fieldPosition="0"/>
    </format>
    <format dxfId="79">
      <pivotArea dataOnly="0" labelOnly="1" fieldPosition="0">
        <references count="1">
          <reference field="48" count="0"/>
        </references>
      </pivotArea>
    </format>
    <format dxfId="78">
      <pivotArea dataOnly="0" labelOnly="1" grandCol="1" outline="0" fieldPosition="0"/>
    </format>
    <format dxfId="77">
      <pivotArea field="48" type="button" dataOnly="0" labelOnly="1" outline="0" axis="axisCol" fieldPosition="0"/>
    </format>
    <format dxfId="7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ﾋﾟﾎﾞｯﾄﾃｰﾌﾞﾙ1" cacheId="2" applyNumberFormats="0" applyBorderFormats="0" applyFontFormats="0" applyPatternFormats="0" applyAlignmentFormats="0" applyWidthHeightFormats="1" dataCaption="値" updatedVersion="5" minRefreshableVersion="3" useAutoFormatting="1" itemPrintTitles="1" createdVersion="5" indent="0" outline="1" outlineData="1" multipleFieldFilters="0">
  <location ref="A3:E16" firstHeaderRow="1" firstDataRow="2" firstDataCol="1" rowPageCount="1" colPageCount="1"/>
  <pivotFields count="52"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10">
        <item x="3"/>
        <item x="0"/>
        <item x="1"/>
        <item m="1" x="8"/>
        <item x="5"/>
        <item x="6"/>
        <item x="4"/>
        <item x="7"/>
        <item x="2"/>
        <item t="default"/>
      </items>
    </pivotField>
    <pivotField showAll="0"/>
    <pivotField showAll="0"/>
    <pivotField showAll="0"/>
    <pivotField showAll="0"/>
    <pivotField numFmtId="176" showAll="0"/>
    <pivotField showAll="0"/>
    <pivotField numFmtId="176" showAll="0"/>
    <pivotField numFmtId="3" showAll="0"/>
    <pivotField showAll="0"/>
    <pivotField showAll="0"/>
    <pivotField showAll="0"/>
    <pivotField showAll="0"/>
    <pivotField numFmtId="38" showAll="0"/>
    <pivotField showAll="0"/>
    <pivotField numFmtId="38" showAll="0"/>
    <pivotField showAll="0"/>
    <pivotField showAll="0"/>
    <pivotField showAll="0"/>
    <pivotField showAll="0"/>
    <pivotField showAll="0"/>
    <pivotField showAll="0"/>
    <pivotField numFmtId="38" showAll="0"/>
    <pivotField showAll="0"/>
    <pivotField showAll="0"/>
    <pivotField showAll="0"/>
    <pivotField showAll="0"/>
    <pivotField showAll="0"/>
    <pivotField numFmtId="38" showAll="0"/>
    <pivotField showAll="0"/>
    <pivotField axis="axisPage" dataField="1" numFmtId="38" multipleItemSelectionAllowed="1" showAll="0">
      <items count="401">
        <item x="65"/>
        <item x="2"/>
        <item x="192"/>
        <item x="190"/>
        <item x="193"/>
        <item x="258"/>
        <item x="191"/>
        <item x="196"/>
        <item x="184"/>
        <item x="195"/>
        <item x="197"/>
        <item x="198"/>
        <item x="185"/>
        <item x="273"/>
        <item x="194"/>
        <item x="153"/>
        <item x="88"/>
        <item x="87"/>
        <item x="257"/>
        <item x="85"/>
        <item x="271"/>
        <item x="344"/>
        <item x="53"/>
        <item x="138"/>
        <item x="56"/>
        <item m="1" x="385"/>
        <item x="189"/>
        <item x="259"/>
        <item x="31"/>
        <item x="32"/>
        <item x="270"/>
        <item x="262"/>
        <item x="57"/>
        <item x="141"/>
        <item x="182"/>
        <item x="35"/>
        <item m="1" x="380"/>
        <item x="39"/>
        <item m="1" x="363"/>
        <item x="54"/>
        <item m="1" x="358"/>
        <item x="345"/>
        <item x="34"/>
        <item m="1" x="394"/>
        <item x="162"/>
        <item m="1" x="370"/>
        <item x="46"/>
        <item x="45"/>
        <item x="145"/>
        <item m="1" x="393"/>
        <item x="62"/>
        <item x="63"/>
        <item x="251"/>
        <item x="44"/>
        <item m="1" x="372"/>
        <item x="168"/>
        <item x="61"/>
        <item x="60"/>
        <item x="64"/>
        <item x="172"/>
        <item x="161"/>
        <item x="157"/>
        <item x="176"/>
        <item x="165"/>
        <item m="1" x="364"/>
        <item x="134"/>
        <item m="1" x="397"/>
        <item m="1" x="392"/>
        <item x="48"/>
        <item x="263"/>
        <item m="1" x="382"/>
        <item x="302"/>
        <item m="1" x="367"/>
        <item x="51"/>
        <item m="1" x="355"/>
        <item x="66"/>
        <item x="42"/>
        <item x="43"/>
        <item x="13"/>
        <item x="26"/>
        <item m="1" x="365"/>
        <item x="133"/>
        <item x="14"/>
        <item x="331"/>
        <item x="177"/>
        <item x="242"/>
        <item x="181"/>
        <item x="272"/>
        <item x="169"/>
        <item x="216"/>
        <item x="16"/>
        <item x="330"/>
        <item x="29"/>
        <item x="30"/>
        <item x="276"/>
        <item x="38"/>
        <item m="1" x="396"/>
        <item x="174"/>
        <item x="329"/>
        <item x="50"/>
        <item x="130"/>
        <item x="137"/>
        <item x="76"/>
        <item x="180"/>
        <item m="1" x="386"/>
        <item m="1" x="381"/>
        <item x="186"/>
        <item x="15"/>
        <item x="166"/>
        <item x="159"/>
        <item x="4"/>
        <item x="27"/>
        <item m="1" x="390"/>
        <item x="240"/>
        <item x="12"/>
        <item x="72"/>
        <item x="150"/>
        <item x="139"/>
        <item x="224"/>
        <item x="223"/>
        <item x="20"/>
        <item x="132"/>
        <item x="244"/>
        <item m="1" x="360"/>
        <item x="179"/>
        <item x="188"/>
        <item x="255"/>
        <item x="102"/>
        <item m="1" x="389"/>
        <item m="1" x="383"/>
        <item m="1" x="373"/>
        <item m="1" x="399"/>
        <item x="80"/>
        <item x="148"/>
        <item x="52"/>
        <item x="178"/>
        <item x="294"/>
        <item x="203"/>
        <item x="238"/>
        <item x="213"/>
        <item x="254"/>
        <item m="1" x="379"/>
        <item x="41"/>
        <item x="40"/>
        <item m="1" x="369"/>
        <item x="155"/>
        <item x="183"/>
        <item m="1" x="377"/>
        <item x="260"/>
        <item m="1" x="366"/>
        <item x="107"/>
        <item x="264"/>
        <item x="10"/>
        <item x="275"/>
        <item x="187"/>
        <item x="239"/>
        <item x="171"/>
        <item m="1" x="356"/>
        <item x="135"/>
        <item x="131"/>
        <item x="211"/>
        <item x="249"/>
        <item x="143"/>
        <item x="323"/>
        <item x="322"/>
        <item x="68"/>
        <item x="149"/>
        <item x="248"/>
        <item x="24"/>
        <item x="71"/>
        <item x="247"/>
        <item x="167"/>
        <item x="212"/>
        <item x="69"/>
        <item x="77"/>
        <item x="158"/>
        <item x="136"/>
        <item x="298"/>
        <item x="9"/>
        <item x="291"/>
        <item x="105"/>
        <item m="1" x="398"/>
        <item x="222"/>
        <item x="154"/>
        <item m="1" x="388"/>
        <item x="83"/>
        <item x="293"/>
        <item x="334"/>
        <item x="70"/>
        <item x="58"/>
        <item x="140"/>
        <item x="156"/>
        <item x="246"/>
        <item x="126"/>
        <item x="22"/>
        <item x="339"/>
        <item x="279"/>
        <item x="144"/>
        <item x="228"/>
        <item x="229"/>
        <item x="278"/>
        <item x="333"/>
        <item x="112"/>
        <item x="236"/>
        <item x="164"/>
        <item x="152"/>
        <item x="314"/>
        <item x="332"/>
        <item x="74"/>
        <item x="209"/>
        <item x="25"/>
        <item x="230"/>
        <item x="231"/>
        <item x="17"/>
        <item x="173"/>
        <item x="207"/>
        <item x="218"/>
        <item x="128"/>
        <item x="296"/>
        <item x="101"/>
        <item x="320"/>
        <item x="351"/>
        <item x="82"/>
        <item x="319"/>
        <item x="233"/>
        <item x="234"/>
        <item x="318"/>
        <item x="266"/>
        <item x="220"/>
        <item m="1" x="374"/>
        <item x="268"/>
        <item x="241"/>
        <item x="160"/>
        <item m="1" x="395"/>
        <item m="1" x="361"/>
        <item x="277"/>
        <item x="127"/>
        <item x="201"/>
        <item x="301"/>
        <item m="1" x="384"/>
        <item x="274"/>
        <item x="226"/>
        <item x="227"/>
        <item x="106"/>
        <item x="81"/>
        <item x="245"/>
        <item x="170"/>
        <item x="261"/>
        <item x="114"/>
        <item x="350"/>
        <item x="79"/>
        <item x="78"/>
        <item x="11"/>
        <item x="175"/>
        <item x="84"/>
        <item x="163"/>
        <item x="129"/>
        <item x="295"/>
        <item x="349"/>
        <item x="235"/>
        <item x="252"/>
        <item x="119"/>
        <item x="297"/>
        <item x="108"/>
        <item x="299"/>
        <item x="312"/>
        <item x="109"/>
        <item x="290"/>
        <item m="1" x="359"/>
        <item x="217"/>
        <item x="267"/>
        <item x="292"/>
        <item m="1" x="357"/>
        <item m="1" x="387"/>
        <item x="210"/>
        <item x="243"/>
        <item m="1" x="371"/>
        <item x="110"/>
        <item m="1" x="362"/>
        <item x="100"/>
        <item x="289"/>
        <item x="21"/>
        <item x="317"/>
        <item x="253"/>
        <item x="86"/>
        <item x="92"/>
        <item x="232"/>
        <item x="113"/>
        <item x="91"/>
        <item x="118"/>
        <item x="115"/>
        <item x="1"/>
        <item x="124"/>
        <item x="300"/>
        <item x="123"/>
        <item x="5"/>
        <item x="8"/>
        <item x="316"/>
        <item x="214"/>
        <item x="206"/>
        <item x="121"/>
        <item m="1" x="368"/>
        <item x="147"/>
        <item x="321"/>
        <item x="104"/>
        <item x="125"/>
        <item x="111"/>
        <item x="337"/>
        <item x="286"/>
        <item x="288"/>
        <item x="225"/>
        <item x="6"/>
        <item x="327"/>
        <item x="146"/>
        <item x="95"/>
        <item x="122"/>
        <item x="353"/>
        <item m="1" x="391"/>
        <item x="215"/>
        <item x="18"/>
        <item x="151"/>
        <item x="19"/>
        <item x="96"/>
        <item x="352"/>
        <item m="1" x="378"/>
        <item x="199"/>
        <item x="326"/>
        <item x="142"/>
        <item x="265"/>
        <item x="287"/>
        <item x="97"/>
        <item m="1" x="376"/>
        <item x="23"/>
        <item x="205"/>
        <item m="1" x="375"/>
        <item x="269"/>
        <item x="67"/>
        <item x="208"/>
        <item x="256"/>
        <item x="94"/>
        <item x="99"/>
        <item x="204"/>
        <item m="1" x="354"/>
        <item x="120"/>
        <item x="103"/>
        <item x="90"/>
        <item x="250"/>
        <item x="93"/>
        <item x="311"/>
        <item x="73"/>
        <item x="200"/>
        <item x="89"/>
        <item x="7"/>
        <item x="335"/>
        <item x="0"/>
        <item x="3"/>
        <item x="28"/>
        <item x="33"/>
        <item x="36"/>
        <item x="37"/>
        <item x="47"/>
        <item x="49"/>
        <item x="55"/>
        <item x="59"/>
        <item x="75"/>
        <item x="98"/>
        <item x="116"/>
        <item x="117"/>
        <item x="202"/>
        <item x="219"/>
        <item x="221"/>
        <item x="237"/>
        <item x="280"/>
        <item x="281"/>
        <item x="282"/>
        <item x="283"/>
        <item x="284"/>
        <item x="285"/>
        <item x="303"/>
        <item x="304"/>
        <item x="305"/>
        <item x="306"/>
        <item x="307"/>
        <item x="308"/>
        <item x="309"/>
        <item x="310"/>
        <item x="313"/>
        <item x="315"/>
        <item x="324"/>
        <item x="325"/>
        <item x="328"/>
        <item x="336"/>
        <item x="338"/>
        <item x="340"/>
        <item x="341"/>
        <item x="342"/>
        <item x="343"/>
        <item x="346"/>
        <item x="347"/>
        <item x="348"/>
        <item t="default"/>
      </items>
    </pivotField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numFmtId="38" showAll="0"/>
    <pivotField showAll="0"/>
    <pivotField showAll="0"/>
  </pivotFields>
  <rowFields count="2">
    <field x="6"/>
    <field x="7"/>
  </rowFields>
  <rowItems count="12">
    <i>
      <x/>
    </i>
    <i r="1">
      <x/>
    </i>
    <i r="1">
      <x v="1"/>
    </i>
    <i r="1">
      <x v="2"/>
    </i>
    <i r="1">
      <x v="4"/>
    </i>
    <i>
      <x v="1"/>
    </i>
    <i r="1">
      <x v="5"/>
    </i>
    <i r="1">
      <x v="6"/>
    </i>
    <i r="1">
      <x v="7"/>
    </i>
    <i>
      <x v="2"/>
    </i>
    <i r="1">
      <x v="8"/>
    </i>
    <i t="grand">
      <x/>
    </i>
  </rowItems>
  <colFields count="1">
    <field x="48"/>
  </colFields>
  <colItems count="4">
    <i>
      <x/>
    </i>
    <i>
      <x v="1"/>
    </i>
    <i>
      <x v="2"/>
    </i>
    <i t="grand">
      <x/>
    </i>
  </colItems>
  <pageFields count="1">
    <pageField fld="37" hier="-1"/>
  </pageFields>
  <dataFields count="1">
    <dataField name="合計 / 増減異動後簿価（期末簿価）" fld="37" baseField="0" baseItem="0"/>
  </dataFields>
  <formats count="9">
    <format dxfId="75">
      <pivotArea type="all" dataOnly="0" outline="0" fieldPosition="0"/>
    </format>
    <format dxfId="74">
      <pivotArea outline="0" collapsedLevelsAreSubtotals="1" fieldPosition="0"/>
    </format>
    <format dxfId="73">
      <pivotArea field="6" type="button" dataOnly="0" labelOnly="1" outline="0" axis="axisRow" fieldPosition="0"/>
    </format>
    <format dxfId="72">
      <pivotArea dataOnly="0" labelOnly="1" fieldPosition="0">
        <references count="1">
          <reference field="6" count="0"/>
        </references>
      </pivotArea>
    </format>
    <format dxfId="71">
      <pivotArea dataOnly="0" labelOnly="1" grandRow="1" outline="0" fieldPosition="0"/>
    </format>
    <format dxfId="70">
      <pivotArea dataOnly="0" labelOnly="1" fieldPosition="0">
        <references count="2">
          <reference field="6" count="1" selected="0">
            <x v="0"/>
          </reference>
          <reference field="7" count="0"/>
        </references>
      </pivotArea>
    </format>
    <format dxfId="6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8">
      <pivotArea field="6" type="button" dataOnly="0" labelOnly="1" outline="0" axis="axisRow" fieldPosition="0"/>
    </format>
    <format dxfId="6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31"/>
  <sheetViews>
    <sheetView showGridLines="0" view="pageBreakPreview" zoomScaleNormal="100" zoomScaleSheetLayoutView="100" workbookViewId="0">
      <pane xSplit="1" ySplit="11" topLeftCell="AN983" activePane="bottomRight" state="frozen"/>
      <selection pane="topRight" activeCell="B1" sqref="B1"/>
      <selection pane="bottomLeft" activeCell="A12" sqref="A12"/>
      <selection pane="bottomRight" activeCell="AY946" sqref="AY946"/>
    </sheetView>
  </sheetViews>
  <sheetFormatPr defaultRowHeight="11.25" x14ac:dyDescent="0.15"/>
  <cols>
    <col min="1" max="1" width="0.625" style="1" customWidth="1"/>
    <col min="2" max="9" width="12.5" style="1" customWidth="1"/>
    <col min="10" max="10" width="49.125" style="1" bestFit="1" customWidth="1"/>
    <col min="11" max="11" width="12.5" style="1" customWidth="1"/>
    <col min="12" max="13" width="6.25" style="1" customWidth="1"/>
    <col min="14" max="14" width="15" style="3" customWidth="1"/>
    <col min="15" max="15" width="6.25" style="1" customWidth="1"/>
    <col min="16" max="16" width="15" style="3" customWidth="1"/>
    <col min="17" max="17" width="12.5" style="4" customWidth="1"/>
    <col min="18" max="19" width="10.625" style="1" customWidth="1"/>
    <col min="20" max="20" width="6.25" style="1" customWidth="1"/>
    <col min="21" max="21" width="15" style="3" customWidth="1"/>
    <col min="22" max="22" width="12.5" style="5" customWidth="1"/>
    <col min="23" max="38" width="10" style="5" customWidth="1"/>
    <col min="39" max="39" width="12.5" style="5" customWidth="1"/>
    <col min="40" max="41" width="6.25" style="10" customWidth="1"/>
    <col min="42" max="42" width="7.5" style="1" customWidth="1"/>
    <col min="43" max="43" width="10" style="1" customWidth="1"/>
    <col min="44" max="45" width="6.25" style="1" customWidth="1"/>
    <col min="46" max="46" width="10" style="6" customWidth="1"/>
    <col min="47" max="47" width="6.25" style="1" customWidth="1"/>
    <col min="48" max="48" width="6.25" style="7" customWidth="1"/>
    <col min="49" max="49" width="6.25" style="1" customWidth="1"/>
    <col min="50" max="50" width="10" style="1" customWidth="1"/>
    <col min="51" max="51" width="12.5" style="5" customWidth="1"/>
    <col min="52" max="52" width="8.75" style="1" customWidth="1"/>
    <col min="53" max="53" width="6.25" style="1" customWidth="1"/>
    <col min="54" max="54" width="43.75" style="56" customWidth="1"/>
    <col min="55" max="55" width="1.125" style="1" customWidth="1"/>
    <col min="56" max="16384" width="9" style="1"/>
  </cols>
  <sheetData>
    <row r="1" spans="2:54" ht="18.75" customHeight="1" x14ac:dyDescent="0.15">
      <c r="B1" s="109" t="s">
        <v>1608</v>
      </c>
    </row>
    <row r="2" spans="2:54" x14ac:dyDescent="0.15">
      <c r="B2" s="1" t="s">
        <v>1543</v>
      </c>
    </row>
    <row r="4" spans="2:54" x14ac:dyDescent="0.15">
      <c r="B4" s="29" t="s">
        <v>40</v>
      </c>
      <c r="C4" s="30">
        <v>428</v>
      </c>
    </row>
    <row r="5" spans="2:54" x14ac:dyDescent="0.15">
      <c r="B5" s="31" t="s">
        <v>41</v>
      </c>
      <c r="C5" s="32">
        <v>2016</v>
      </c>
    </row>
    <row r="6" spans="2:54" x14ac:dyDescent="0.15">
      <c r="D6" s="33"/>
      <c r="E6" s="34"/>
    </row>
    <row r="7" spans="2:54" s="41" customFormat="1" x14ac:dyDescent="0.15">
      <c r="B7" s="41">
        <v>1</v>
      </c>
      <c r="C7" s="41">
        <v>2</v>
      </c>
      <c r="D7" s="40">
        <v>3</v>
      </c>
      <c r="E7" s="40"/>
      <c r="F7" s="41">
        <v>4</v>
      </c>
      <c r="H7" s="41" t="s">
        <v>1445</v>
      </c>
      <c r="I7" s="41" t="s">
        <v>1446</v>
      </c>
      <c r="J7" s="41">
        <v>6</v>
      </c>
      <c r="K7" s="41">
        <v>7</v>
      </c>
      <c r="L7" s="41">
        <v>8</v>
      </c>
      <c r="M7" s="41">
        <v>9</v>
      </c>
      <c r="N7" s="41">
        <v>10</v>
      </c>
      <c r="P7" s="41">
        <v>11</v>
      </c>
      <c r="Q7" s="41">
        <v>12</v>
      </c>
      <c r="T7" s="41">
        <v>13</v>
      </c>
      <c r="U7" s="41">
        <v>14</v>
      </c>
      <c r="V7" s="41">
        <v>15</v>
      </c>
      <c r="W7" s="41">
        <v>16</v>
      </c>
      <c r="X7" s="41">
        <v>17</v>
      </c>
      <c r="Y7" s="41">
        <v>18</v>
      </c>
      <c r="Z7" s="41">
        <v>19</v>
      </c>
      <c r="AA7" s="41">
        <v>20</v>
      </c>
      <c r="AB7" s="41">
        <v>21</v>
      </c>
      <c r="AC7" s="41">
        <v>22</v>
      </c>
      <c r="AD7" s="41">
        <v>23</v>
      </c>
      <c r="AE7" s="41">
        <v>24</v>
      </c>
      <c r="AF7" s="41">
        <v>25</v>
      </c>
      <c r="AG7" s="41">
        <v>26</v>
      </c>
      <c r="AH7" s="41">
        <v>27</v>
      </c>
      <c r="AI7" s="41">
        <v>28</v>
      </c>
      <c r="AJ7" s="41">
        <v>29</v>
      </c>
      <c r="AK7" s="41">
        <v>30</v>
      </c>
      <c r="AL7" s="41">
        <v>31</v>
      </c>
      <c r="AM7" s="41">
        <v>32</v>
      </c>
      <c r="AP7" s="41">
        <v>33</v>
      </c>
      <c r="AQ7" s="41">
        <v>34</v>
      </c>
      <c r="AR7" s="41">
        <v>39</v>
      </c>
      <c r="AS7" s="41">
        <v>40</v>
      </c>
      <c r="AT7" s="41">
        <v>42</v>
      </c>
      <c r="AU7" s="41">
        <v>42</v>
      </c>
      <c r="AV7" s="41">
        <v>43</v>
      </c>
      <c r="AW7" s="41">
        <v>44</v>
      </c>
      <c r="AX7" s="41">
        <v>46</v>
      </c>
      <c r="AY7" s="41">
        <v>47</v>
      </c>
      <c r="AZ7" s="41">
        <v>48</v>
      </c>
      <c r="BA7" s="41">
        <v>49</v>
      </c>
    </row>
    <row r="8" spans="2:54" s="2" customFormat="1" ht="11.25" hidden="1" customHeight="1" x14ac:dyDescent="0.15">
      <c r="B8" s="228"/>
      <c r="C8" s="230"/>
      <c r="D8" s="230" t="s">
        <v>0</v>
      </c>
      <c r="E8" s="230" t="s">
        <v>1</v>
      </c>
      <c r="F8" s="234" t="s">
        <v>2</v>
      </c>
      <c r="G8" s="230" t="s">
        <v>3</v>
      </c>
      <c r="H8" s="230"/>
      <c r="I8" s="230"/>
      <c r="J8" s="230" t="s">
        <v>4</v>
      </c>
      <c r="K8" s="230" t="s">
        <v>5</v>
      </c>
      <c r="L8" s="230" t="s">
        <v>6</v>
      </c>
      <c r="M8" s="230"/>
      <c r="N8" s="232" t="s">
        <v>7</v>
      </c>
      <c r="O8" s="230" t="s">
        <v>8</v>
      </c>
      <c r="P8" s="232" t="s">
        <v>9</v>
      </c>
      <c r="Q8" s="236" t="s">
        <v>10</v>
      </c>
      <c r="R8" s="230" t="s">
        <v>11</v>
      </c>
      <c r="S8" s="230" t="s">
        <v>12</v>
      </c>
      <c r="T8" s="234" t="s">
        <v>13</v>
      </c>
      <c r="U8" s="232"/>
      <c r="V8" s="238" t="s">
        <v>14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 t="s">
        <v>1455</v>
      </c>
      <c r="AL8" s="12"/>
      <c r="AM8" s="238" t="s">
        <v>39</v>
      </c>
      <c r="AN8" s="14"/>
      <c r="AO8" s="14"/>
      <c r="AP8" s="230" t="s">
        <v>15</v>
      </c>
      <c r="AQ8" s="45"/>
      <c r="AR8" s="45"/>
      <c r="AS8" s="45"/>
      <c r="AT8" s="230" t="s">
        <v>16</v>
      </c>
      <c r="AU8" s="230"/>
      <c r="AV8" s="242" t="s">
        <v>17</v>
      </c>
      <c r="AW8" s="234" t="s">
        <v>18</v>
      </c>
      <c r="AX8" s="234" t="s">
        <v>19</v>
      </c>
      <c r="AY8" s="12" t="s">
        <v>1456</v>
      </c>
      <c r="AZ8" s="230" t="s">
        <v>20</v>
      </c>
      <c r="BA8" s="234" t="s">
        <v>21</v>
      </c>
      <c r="BB8" s="240" t="s">
        <v>22</v>
      </c>
    </row>
    <row r="9" spans="2:54" s="2" customFormat="1" hidden="1" x14ac:dyDescent="0.15">
      <c r="B9" s="229"/>
      <c r="C9" s="231"/>
      <c r="D9" s="231"/>
      <c r="E9" s="231"/>
      <c r="F9" s="231"/>
      <c r="G9" s="231"/>
      <c r="H9" s="235" t="s">
        <v>38</v>
      </c>
      <c r="I9" s="235"/>
      <c r="J9" s="231"/>
      <c r="K9" s="231"/>
      <c r="L9" s="72" t="s">
        <v>23</v>
      </c>
      <c r="M9" s="72" t="s">
        <v>24</v>
      </c>
      <c r="N9" s="233"/>
      <c r="O9" s="231"/>
      <c r="P9" s="233"/>
      <c r="Q9" s="237"/>
      <c r="R9" s="231"/>
      <c r="S9" s="231"/>
      <c r="T9" s="231"/>
      <c r="U9" s="233"/>
      <c r="V9" s="239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 t="s">
        <v>1437</v>
      </c>
      <c r="AL9" s="13"/>
      <c r="AM9" s="239"/>
      <c r="AN9" s="73" t="s">
        <v>199</v>
      </c>
      <c r="AO9" s="73" t="s">
        <v>199</v>
      </c>
      <c r="AP9" s="231"/>
      <c r="AQ9" s="46"/>
      <c r="AR9" s="46"/>
      <c r="AS9" s="46"/>
      <c r="AT9" s="35" t="s">
        <v>16</v>
      </c>
      <c r="AU9" s="72" t="s">
        <v>25</v>
      </c>
      <c r="AV9" s="243"/>
      <c r="AW9" s="231"/>
      <c r="AX9" s="231"/>
      <c r="AY9" s="11" t="s">
        <v>1439</v>
      </c>
      <c r="AZ9" s="231"/>
      <c r="BA9" s="231"/>
      <c r="BB9" s="241"/>
    </row>
    <row r="10" spans="2:54" s="9" customFormat="1" ht="21" hidden="1" customHeight="1" x14ac:dyDescent="0.15"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88"/>
      <c r="P10" s="89"/>
      <c r="Q10" s="90" t="s">
        <v>192</v>
      </c>
      <c r="R10" s="88"/>
      <c r="S10" s="88"/>
      <c r="T10" s="88"/>
      <c r="U10" s="89"/>
      <c r="V10" s="91" t="s">
        <v>193</v>
      </c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 t="s">
        <v>194</v>
      </c>
      <c r="AL10" s="91"/>
      <c r="AM10" s="91" t="s">
        <v>196</v>
      </c>
      <c r="AN10" s="91" t="s">
        <v>197</v>
      </c>
      <c r="AO10" s="91" t="s">
        <v>198</v>
      </c>
      <c r="AP10" s="88"/>
      <c r="AQ10" s="88"/>
      <c r="AR10" s="88"/>
      <c r="AS10" s="88"/>
      <c r="AT10" s="92"/>
      <c r="AU10" s="88"/>
      <c r="AV10" s="93"/>
      <c r="AW10" s="88"/>
      <c r="AX10" s="88"/>
      <c r="AY10" s="91" t="s">
        <v>195</v>
      </c>
      <c r="AZ10" s="88"/>
      <c r="BA10" s="88"/>
      <c r="BB10" s="94"/>
    </row>
    <row r="11" spans="2:54" s="42" customFormat="1" ht="51.75" customHeight="1" x14ac:dyDescent="0.15">
      <c r="B11" s="105" t="s">
        <v>1541</v>
      </c>
      <c r="C11" s="106" t="s">
        <v>1540</v>
      </c>
      <c r="D11" s="106" t="s">
        <v>0</v>
      </c>
      <c r="E11" s="106" t="s">
        <v>1</v>
      </c>
      <c r="F11" s="106" t="s">
        <v>1444</v>
      </c>
      <c r="G11" s="106" t="s">
        <v>3</v>
      </c>
      <c r="H11" s="106" t="s">
        <v>1486</v>
      </c>
      <c r="I11" s="106" t="s">
        <v>1487</v>
      </c>
      <c r="J11" s="106" t="s">
        <v>1447</v>
      </c>
      <c r="K11" s="106" t="s">
        <v>1448</v>
      </c>
      <c r="L11" s="106" t="s">
        <v>1449</v>
      </c>
      <c r="M11" s="106" t="s">
        <v>1450</v>
      </c>
      <c r="N11" s="106" t="s">
        <v>1451</v>
      </c>
      <c r="O11" s="106" t="s">
        <v>1452</v>
      </c>
      <c r="P11" s="106" t="s">
        <v>9</v>
      </c>
      <c r="Q11" s="106" t="s">
        <v>1435</v>
      </c>
      <c r="R11" s="106" t="s">
        <v>1481</v>
      </c>
      <c r="S11" s="106" t="s">
        <v>1480</v>
      </c>
      <c r="T11" s="106" t="s">
        <v>1453</v>
      </c>
      <c r="U11" s="106" t="s">
        <v>1457</v>
      </c>
      <c r="V11" s="106" t="s">
        <v>1454</v>
      </c>
      <c r="W11" s="106" t="s">
        <v>1458</v>
      </c>
      <c r="X11" s="106" t="s">
        <v>1459</v>
      </c>
      <c r="Y11" s="107" t="s">
        <v>1460</v>
      </c>
      <c r="Z11" s="107" t="s">
        <v>1461</v>
      </c>
      <c r="AA11" s="107" t="s">
        <v>1462</v>
      </c>
      <c r="AB11" s="107" t="s">
        <v>1463</v>
      </c>
      <c r="AC11" s="107" t="s">
        <v>1464</v>
      </c>
      <c r="AD11" s="107" t="s">
        <v>1465</v>
      </c>
      <c r="AE11" s="106" t="s">
        <v>1466</v>
      </c>
      <c r="AF11" s="107" t="s">
        <v>1467</v>
      </c>
      <c r="AG11" s="107" t="s">
        <v>1468</v>
      </c>
      <c r="AH11" s="107" t="s">
        <v>1469</v>
      </c>
      <c r="AI11" s="107" t="s">
        <v>1470</v>
      </c>
      <c r="AJ11" s="107" t="s">
        <v>1471</v>
      </c>
      <c r="AK11" s="107" t="s">
        <v>1438</v>
      </c>
      <c r="AL11" s="107" t="s">
        <v>1472</v>
      </c>
      <c r="AM11" s="106" t="s">
        <v>1477</v>
      </c>
      <c r="AN11" s="106" t="s">
        <v>1482</v>
      </c>
      <c r="AO11" s="106" t="s">
        <v>1483</v>
      </c>
      <c r="AP11" s="106" t="s">
        <v>15</v>
      </c>
      <c r="AQ11" s="106" t="s">
        <v>1506</v>
      </c>
      <c r="AR11" s="106" t="s">
        <v>1479</v>
      </c>
      <c r="AS11" s="106" t="s">
        <v>1478</v>
      </c>
      <c r="AT11" s="106" t="s">
        <v>16</v>
      </c>
      <c r="AU11" s="106" t="s">
        <v>25</v>
      </c>
      <c r="AV11" s="106" t="s">
        <v>1473</v>
      </c>
      <c r="AW11" s="106" t="s">
        <v>1474</v>
      </c>
      <c r="AX11" s="106" t="s">
        <v>1475</v>
      </c>
      <c r="AY11" s="106" t="s">
        <v>1440</v>
      </c>
      <c r="AZ11" s="106" t="s">
        <v>1443</v>
      </c>
      <c r="BA11" s="106" t="s">
        <v>1476</v>
      </c>
      <c r="BB11" s="108" t="s">
        <v>1542</v>
      </c>
    </row>
    <row r="12" spans="2:54" x14ac:dyDescent="0.15">
      <c r="B12" s="95">
        <v>90000001</v>
      </c>
      <c r="C12" s="96"/>
      <c r="D12" s="96" t="s">
        <v>26</v>
      </c>
      <c r="E12" s="96"/>
      <c r="F12" s="96" t="s">
        <v>27</v>
      </c>
      <c r="G12" s="96" t="s">
        <v>28</v>
      </c>
      <c r="H12" s="96" t="s">
        <v>1585</v>
      </c>
      <c r="I12" s="96" t="s">
        <v>1559</v>
      </c>
      <c r="J12" s="96" t="s">
        <v>29</v>
      </c>
      <c r="K12" s="96" t="s">
        <v>30</v>
      </c>
      <c r="L12" s="96" t="s">
        <v>31</v>
      </c>
      <c r="M12" s="96">
        <v>50</v>
      </c>
      <c r="N12" s="97">
        <v>26754</v>
      </c>
      <c r="O12" s="96">
        <v>1972</v>
      </c>
      <c r="P12" s="97">
        <v>26754</v>
      </c>
      <c r="Q12" s="98">
        <v>74798000</v>
      </c>
      <c r="R12" s="96" t="s">
        <v>32</v>
      </c>
      <c r="S12" s="96" t="s">
        <v>33</v>
      </c>
      <c r="T12" s="96">
        <v>1</v>
      </c>
      <c r="U12" s="97"/>
      <c r="V12" s="99">
        <f>IF(Q12=0,0,IF($C$5-O12=0,0,IF(M12=0,Q12,IF($C$5-O12&gt;M12,1,Q12-(ROUNDDOWN(Q12*ROUNDUP(1/M12,3),0)*($C$5-O12-1))))))</f>
        <v>10471720</v>
      </c>
      <c r="W12" s="100"/>
      <c r="X12" s="99">
        <f>SUM(Y12:AD12)</f>
        <v>0</v>
      </c>
      <c r="Y12" s="100"/>
      <c r="Z12" s="100"/>
      <c r="AA12" s="100"/>
      <c r="AB12" s="100"/>
      <c r="AC12" s="100"/>
      <c r="AD12" s="100"/>
      <c r="AE12" s="99">
        <f>SUM(AF12:AL12)</f>
        <v>1495960</v>
      </c>
      <c r="AF12" s="100"/>
      <c r="AG12" s="100"/>
      <c r="AH12" s="100"/>
      <c r="AI12" s="100"/>
      <c r="AJ12" s="100"/>
      <c r="AK12" s="99">
        <f>IF(Q12=0,0,IF(M12=0,0,IF($C$5-O12=0,0,IF($C$5-O12&gt;M12,0,IF($C$5-O12=M12,V12-1,ROUNDDOWN(Q12*ROUNDUP(1/M12,3),0))))))</f>
        <v>1495960</v>
      </c>
      <c r="AL12" s="100"/>
      <c r="AM12" s="99">
        <f>+V12+X12-AE12</f>
        <v>8975760</v>
      </c>
      <c r="AN12" s="101" t="str">
        <f>IF(AND(AM12=0,AS12=1),"OK",IF(Q12=AY12+AM12,"OK","ERROR"))</f>
        <v>OK</v>
      </c>
      <c r="AO12" s="101" t="str">
        <f t="shared" ref="AO12:AO75" si="0">IF($C$5-O12=0,"新規",IF(AS12=1,"OK",IF(V12-AK12=AM12,"OK","ERROR")))</f>
        <v>OK</v>
      </c>
      <c r="AP12" s="96" t="s">
        <v>34</v>
      </c>
      <c r="AQ12" s="96"/>
      <c r="AR12" s="96"/>
      <c r="AS12" s="96"/>
      <c r="AT12" s="102">
        <v>549.27</v>
      </c>
      <c r="AU12" s="96" t="s">
        <v>35</v>
      </c>
      <c r="AV12" s="103">
        <v>2</v>
      </c>
      <c r="AW12" s="96"/>
      <c r="AX12" s="96" t="s">
        <v>36</v>
      </c>
      <c r="AY12" s="99">
        <f>IF(Q12=0,0,IF(M12=0,0,IF($C$5-O12&gt;=M12,Q12-1,ROUNDDOWN(Q12*ROUNDUP(1/M12,3),0)*($C$5-O12))))</f>
        <v>65822240</v>
      </c>
      <c r="AZ12" s="96" t="s">
        <v>37</v>
      </c>
      <c r="BA12" s="96">
        <v>12001</v>
      </c>
      <c r="BB12" s="104"/>
    </row>
    <row r="13" spans="2:54" x14ac:dyDescent="0.15">
      <c r="B13" s="16">
        <v>90000002</v>
      </c>
      <c r="C13" s="17"/>
      <c r="D13" s="17" t="s">
        <v>26</v>
      </c>
      <c r="E13" s="17"/>
      <c r="F13" s="17" t="s">
        <v>27</v>
      </c>
      <c r="G13" s="17" t="s">
        <v>28</v>
      </c>
      <c r="H13" s="17" t="s">
        <v>1585</v>
      </c>
      <c r="I13" s="17" t="s">
        <v>1559</v>
      </c>
      <c r="J13" s="17" t="s">
        <v>42</v>
      </c>
      <c r="K13" s="17" t="s">
        <v>30</v>
      </c>
      <c r="L13" s="17"/>
      <c r="M13" s="17">
        <v>50</v>
      </c>
      <c r="N13" s="18">
        <v>36950</v>
      </c>
      <c r="O13" s="17">
        <v>2000</v>
      </c>
      <c r="P13" s="18">
        <v>36950</v>
      </c>
      <c r="Q13" s="19">
        <v>16513635</v>
      </c>
      <c r="R13" s="17" t="s">
        <v>43</v>
      </c>
      <c r="S13" s="17" t="s">
        <v>44</v>
      </c>
      <c r="T13" s="17">
        <v>1</v>
      </c>
      <c r="U13" s="18"/>
      <c r="V13" s="99">
        <f t="shared" ref="V13:V76" si="1">IF(Q13=0,0,IF($C$5-O13=0,0,IF(M13=0,Q13,IF($C$5-O13&gt;M13,1,Q13-(ROUNDDOWN(Q13*ROUNDUP(1/M13,3),0)*($C$5-O13-1))))))</f>
        <v>11559555</v>
      </c>
      <c r="W13" s="43"/>
      <c r="X13" s="20">
        <f t="shared" ref="X13:X76" si="2">SUM(Y13:AD13)</f>
        <v>0</v>
      </c>
      <c r="Y13" s="43"/>
      <c r="Z13" s="43"/>
      <c r="AA13" s="43"/>
      <c r="AB13" s="43"/>
      <c r="AC13" s="43"/>
      <c r="AD13" s="43"/>
      <c r="AE13" s="20">
        <f t="shared" ref="AE13:AE76" si="3">SUM(AF13:AL13)</f>
        <v>330272</v>
      </c>
      <c r="AF13" s="43"/>
      <c r="AG13" s="43"/>
      <c r="AH13" s="43"/>
      <c r="AI13" s="43"/>
      <c r="AJ13" s="43"/>
      <c r="AK13" s="99">
        <f t="shared" ref="AK13:AK76" si="4">IF(Q13=0,0,IF(M13=0,0,IF($C$5-O13=0,0,IF($C$5-O13&gt;M13,0,IF($C$5-O13=M13,V13-1,ROUNDDOWN(Q13*ROUNDUP(1/M13,3),0))))))</f>
        <v>330272</v>
      </c>
      <c r="AL13" s="43"/>
      <c r="AM13" s="20">
        <f t="shared" ref="AM13:AM76" si="5">+V13+X13-AE13</f>
        <v>11229283</v>
      </c>
      <c r="AN13" s="15" t="str">
        <f t="shared" ref="AN13:AN76" si="6">IF(AND(AM13=0,AS13=1),"OK",IF(Q13=AY13+AM13,"OK","ERROR"))</f>
        <v>OK</v>
      </c>
      <c r="AO13" s="15" t="str">
        <f t="shared" si="0"/>
        <v>OK</v>
      </c>
      <c r="AP13" s="17" t="s">
        <v>34</v>
      </c>
      <c r="AQ13" s="17"/>
      <c r="AR13" s="17"/>
      <c r="AS13" s="17"/>
      <c r="AT13" s="21">
        <v>1</v>
      </c>
      <c r="AU13" s="17" t="s">
        <v>45</v>
      </c>
      <c r="AV13" s="22"/>
      <c r="AW13" s="17"/>
      <c r="AX13" s="17" t="s">
        <v>36</v>
      </c>
      <c r="AY13" s="99">
        <f t="shared" ref="AY13:AY76" si="7">IF(Q13=0,0,IF(M13=0,0,IF($C$5-O13&gt;=M13,Q13-1,ROUNDDOWN(Q13*ROUNDUP(1/M13,3),0)*($C$5-O13))))</f>
        <v>5284352</v>
      </c>
      <c r="AZ13" s="17" t="s">
        <v>37</v>
      </c>
      <c r="BA13" s="17"/>
      <c r="BB13" s="57" t="s">
        <v>46</v>
      </c>
    </row>
    <row r="14" spans="2:54" x14ac:dyDescent="0.15">
      <c r="B14" s="16">
        <v>90000003</v>
      </c>
      <c r="C14" s="17"/>
      <c r="D14" s="17" t="s">
        <v>26</v>
      </c>
      <c r="E14" s="17"/>
      <c r="F14" s="17" t="s">
        <v>27</v>
      </c>
      <c r="G14" s="17" t="s">
        <v>28</v>
      </c>
      <c r="H14" s="17" t="s">
        <v>1585</v>
      </c>
      <c r="I14" s="17" t="s">
        <v>1559</v>
      </c>
      <c r="J14" s="17" t="s">
        <v>47</v>
      </c>
      <c r="K14" s="17" t="s">
        <v>30</v>
      </c>
      <c r="L14" s="17"/>
      <c r="M14" s="17">
        <v>15</v>
      </c>
      <c r="N14" s="18">
        <v>36950</v>
      </c>
      <c r="O14" s="17">
        <v>2000</v>
      </c>
      <c r="P14" s="18">
        <v>36950</v>
      </c>
      <c r="Q14" s="19">
        <v>6821394</v>
      </c>
      <c r="R14" s="17" t="s">
        <v>43</v>
      </c>
      <c r="S14" s="17" t="s">
        <v>44</v>
      </c>
      <c r="T14" s="17">
        <v>1</v>
      </c>
      <c r="U14" s="18"/>
      <c r="V14" s="99">
        <f t="shared" si="1"/>
        <v>1</v>
      </c>
      <c r="W14" s="43"/>
      <c r="X14" s="20">
        <f t="shared" si="2"/>
        <v>0</v>
      </c>
      <c r="Y14" s="43"/>
      <c r="Z14" s="43"/>
      <c r="AA14" s="43"/>
      <c r="AB14" s="43"/>
      <c r="AC14" s="43"/>
      <c r="AD14" s="43"/>
      <c r="AE14" s="20">
        <f t="shared" si="3"/>
        <v>0</v>
      </c>
      <c r="AF14" s="43"/>
      <c r="AG14" s="43"/>
      <c r="AH14" s="43"/>
      <c r="AI14" s="43"/>
      <c r="AJ14" s="43"/>
      <c r="AK14" s="99">
        <f t="shared" si="4"/>
        <v>0</v>
      </c>
      <c r="AL14" s="43"/>
      <c r="AM14" s="20">
        <f t="shared" si="5"/>
        <v>1</v>
      </c>
      <c r="AN14" s="15" t="str">
        <f t="shared" si="6"/>
        <v>OK</v>
      </c>
      <c r="AO14" s="15" t="str">
        <f t="shared" si="0"/>
        <v>OK</v>
      </c>
      <c r="AP14" s="17" t="s">
        <v>34</v>
      </c>
      <c r="AQ14" s="17"/>
      <c r="AR14" s="17"/>
      <c r="AS14" s="17"/>
      <c r="AT14" s="21">
        <v>1</v>
      </c>
      <c r="AU14" s="17" t="s">
        <v>45</v>
      </c>
      <c r="AV14" s="22"/>
      <c r="AW14" s="17"/>
      <c r="AX14" s="17" t="s">
        <v>36</v>
      </c>
      <c r="AY14" s="99">
        <f t="shared" si="7"/>
        <v>6821393</v>
      </c>
      <c r="AZ14" s="17" t="s">
        <v>37</v>
      </c>
      <c r="BA14" s="17"/>
      <c r="BB14" s="57"/>
    </row>
    <row r="15" spans="2:54" x14ac:dyDescent="0.15">
      <c r="B15" s="16">
        <v>90000004</v>
      </c>
      <c r="C15" s="17"/>
      <c r="D15" s="17" t="s">
        <v>26</v>
      </c>
      <c r="E15" s="17"/>
      <c r="F15" s="17" t="s">
        <v>27</v>
      </c>
      <c r="G15" s="17" t="s">
        <v>28</v>
      </c>
      <c r="H15" s="17" t="s">
        <v>1585</v>
      </c>
      <c r="I15" s="17" t="s">
        <v>1559</v>
      </c>
      <c r="J15" s="17" t="s">
        <v>48</v>
      </c>
      <c r="K15" s="17" t="s">
        <v>30</v>
      </c>
      <c r="L15" s="17"/>
      <c r="M15" s="17">
        <v>15</v>
      </c>
      <c r="N15" s="18">
        <v>36950</v>
      </c>
      <c r="O15" s="17">
        <v>2000</v>
      </c>
      <c r="P15" s="18">
        <v>36950</v>
      </c>
      <c r="Q15" s="19">
        <v>10710971</v>
      </c>
      <c r="R15" s="17" t="s">
        <v>43</v>
      </c>
      <c r="S15" s="17" t="s">
        <v>44</v>
      </c>
      <c r="T15" s="17">
        <v>1</v>
      </c>
      <c r="U15" s="18"/>
      <c r="V15" s="99">
        <f t="shared" si="1"/>
        <v>1</v>
      </c>
      <c r="W15" s="43"/>
      <c r="X15" s="20">
        <f t="shared" si="2"/>
        <v>0</v>
      </c>
      <c r="Y15" s="43"/>
      <c r="Z15" s="43"/>
      <c r="AA15" s="43"/>
      <c r="AB15" s="43"/>
      <c r="AC15" s="43"/>
      <c r="AD15" s="43"/>
      <c r="AE15" s="20">
        <f t="shared" si="3"/>
        <v>0</v>
      </c>
      <c r="AF15" s="43"/>
      <c r="AG15" s="43"/>
      <c r="AH15" s="43"/>
      <c r="AI15" s="43"/>
      <c r="AJ15" s="43"/>
      <c r="AK15" s="99">
        <f t="shared" si="4"/>
        <v>0</v>
      </c>
      <c r="AL15" s="43"/>
      <c r="AM15" s="20">
        <f t="shared" si="5"/>
        <v>1</v>
      </c>
      <c r="AN15" s="15" t="str">
        <f t="shared" si="6"/>
        <v>OK</v>
      </c>
      <c r="AO15" s="15" t="str">
        <f t="shared" si="0"/>
        <v>OK</v>
      </c>
      <c r="AP15" s="17" t="s">
        <v>34</v>
      </c>
      <c r="AQ15" s="17"/>
      <c r="AR15" s="17"/>
      <c r="AS15" s="17"/>
      <c r="AT15" s="21">
        <v>1</v>
      </c>
      <c r="AU15" s="17" t="s">
        <v>45</v>
      </c>
      <c r="AV15" s="22"/>
      <c r="AW15" s="17"/>
      <c r="AX15" s="17" t="s">
        <v>36</v>
      </c>
      <c r="AY15" s="99">
        <f t="shared" si="7"/>
        <v>10710970</v>
      </c>
      <c r="AZ15" s="17" t="s">
        <v>37</v>
      </c>
      <c r="BA15" s="17"/>
      <c r="BB15" s="57"/>
    </row>
    <row r="16" spans="2:54" x14ac:dyDescent="0.15">
      <c r="B16" s="16">
        <v>90000005</v>
      </c>
      <c r="C16" s="17"/>
      <c r="D16" s="17" t="s">
        <v>26</v>
      </c>
      <c r="E16" s="17"/>
      <c r="F16" s="17" t="s">
        <v>27</v>
      </c>
      <c r="G16" s="17" t="s">
        <v>28</v>
      </c>
      <c r="H16" s="17" t="s">
        <v>1585</v>
      </c>
      <c r="I16" s="17" t="s">
        <v>1587</v>
      </c>
      <c r="J16" s="17" t="s">
        <v>49</v>
      </c>
      <c r="K16" s="17" t="s">
        <v>30</v>
      </c>
      <c r="L16" s="17" t="s">
        <v>50</v>
      </c>
      <c r="M16" s="17">
        <v>15</v>
      </c>
      <c r="N16" s="18">
        <v>36950</v>
      </c>
      <c r="O16" s="17">
        <v>2000</v>
      </c>
      <c r="P16" s="18">
        <v>36950</v>
      </c>
      <c r="Q16" s="19">
        <v>1</v>
      </c>
      <c r="R16" s="17" t="s">
        <v>51</v>
      </c>
      <c r="S16" s="17" t="s">
        <v>51</v>
      </c>
      <c r="T16" s="17">
        <v>1</v>
      </c>
      <c r="U16" s="18"/>
      <c r="V16" s="99">
        <f t="shared" si="1"/>
        <v>1</v>
      </c>
      <c r="W16" s="43"/>
      <c r="X16" s="20">
        <f t="shared" si="2"/>
        <v>0</v>
      </c>
      <c r="Y16" s="43"/>
      <c r="Z16" s="43"/>
      <c r="AA16" s="43"/>
      <c r="AB16" s="43"/>
      <c r="AC16" s="43"/>
      <c r="AD16" s="43"/>
      <c r="AE16" s="20">
        <f t="shared" si="3"/>
        <v>0</v>
      </c>
      <c r="AF16" s="43"/>
      <c r="AG16" s="43"/>
      <c r="AH16" s="43"/>
      <c r="AI16" s="43"/>
      <c r="AJ16" s="43"/>
      <c r="AK16" s="99">
        <f t="shared" si="4"/>
        <v>0</v>
      </c>
      <c r="AL16" s="43"/>
      <c r="AM16" s="20">
        <f t="shared" si="5"/>
        <v>1</v>
      </c>
      <c r="AN16" s="15" t="str">
        <f t="shared" si="6"/>
        <v>OK</v>
      </c>
      <c r="AO16" s="15" t="str">
        <f t="shared" si="0"/>
        <v>OK</v>
      </c>
      <c r="AP16" s="17" t="s">
        <v>34</v>
      </c>
      <c r="AQ16" s="17"/>
      <c r="AR16" s="17"/>
      <c r="AS16" s="17"/>
      <c r="AT16" s="21">
        <v>1</v>
      </c>
      <c r="AU16" s="17" t="s">
        <v>52</v>
      </c>
      <c r="AV16" s="22"/>
      <c r="AW16" s="17"/>
      <c r="AX16" s="17" t="s">
        <v>36</v>
      </c>
      <c r="AY16" s="99">
        <f t="shared" si="7"/>
        <v>0</v>
      </c>
      <c r="AZ16" s="17" t="s">
        <v>37</v>
      </c>
      <c r="BA16" s="17"/>
      <c r="BB16" s="57"/>
    </row>
    <row r="17" spans="2:54" x14ac:dyDescent="0.15">
      <c r="B17" s="16">
        <v>90000006</v>
      </c>
      <c r="C17" s="17"/>
      <c r="D17" s="17" t="s">
        <v>26</v>
      </c>
      <c r="E17" s="17"/>
      <c r="F17" s="17" t="s">
        <v>27</v>
      </c>
      <c r="G17" s="17" t="s">
        <v>28</v>
      </c>
      <c r="H17" s="17" t="s">
        <v>1577</v>
      </c>
      <c r="I17" s="17" t="s">
        <v>1571</v>
      </c>
      <c r="J17" s="17" t="s">
        <v>53</v>
      </c>
      <c r="K17" s="17" t="s">
        <v>30</v>
      </c>
      <c r="L17" s="17"/>
      <c r="M17" s="17">
        <v>6</v>
      </c>
      <c r="N17" s="18">
        <v>36392</v>
      </c>
      <c r="O17" s="17">
        <v>1999</v>
      </c>
      <c r="P17" s="18">
        <v>36392</v>
      </c>
      <c r="Q17" s="19">
        <v>1467286</v>
      </c>
      <c r="R17" s="17" t="s">
        <v>43</v>
      </c>
      <c r="S17" s="17" t="s">
        <v>54</v>
      </c>
      <c r="T17" s="17">
        <v>1</v>
      </c>
      <c r="U17" s="18"/>
      <c r="V17" s="99">
        <f t="shared" si="1"/>
        <v>1</v>
      </c>
      <c r="W17" s="43"/>
      <c r="X17" s="20">
        <f t="shared" si="2"/>
        <v>0</v>
      </c>
      <c r="Y17" s="43"/>
      <c r="Z17" s="43"/>
      <c r="AA17" s="43"/>
      <c r="AB17" s="43"/>
      <c r="AC17" s="43"/>
      <c r="AD17" s="43"/>
      <c r="AE17" s="20">
        <f t="shared" si="3"/>
        <v>0</v>
      </c>
      <c r="AF17" s="43"/>
      <c r="AG17" s="43"/>
      <c r="AH17" s="43"/>
      <c r="AI17" s="43"/>
      <c r="AJ17" s="43"/>
      <c r="AK17" s="99">
        <f t="shared" si="4"/>
        <v>0</v>
      </c>
      <c r="AL17" s="43"/>
      <c r="AM17" s="20">
        <f t="shared" si="5"/>
        <v>1</v>
      </c>
      <c r="AN17" s="15" t="str">
        <f t="shared" si="6"/>
        <v>OK</v>
      </c>
      <c r="AO17" s="15" t="str">
        <f t="shared" si="0"/>
        <v>OK</v>
      </c>
      <c r="AP17" s="17" t="s">
        <v>34</v>
      </c>
      <c r="AQ17" s="17"/>
      <c r="AR17" s="17"/>
      <c r="AS17" s="17"/>
      <c r="AT17" s="21">
        <v>1</v>
      </c>
      <c r="AU17" s="17" t="s">
        <v>57</v>
      </c>
      <c r="AV17" s="22"/>
      <c r="AW17" s="17"/>
      <c r="AX17" s="17" t="s">
        <v>36</v>
      </c>
      <c r="AY17" s="99">
        <f t="shared" si="7"/>
        <v>1467285</v>
      </c>
      <c r="AZ17" s="17" t="s">
        <v>37</v>
      </c>
      <c r="BA17" s="17"/>
      <c r="BB17" s="57"/>
    </row>
    <row r="18" spans="2:54" x14ac:dyDescent="0.15">
      <c r="B18" s="16">
        <v>90000007</v>
      </c>
      <c r="C18" s="17"/>
      <c r="D18" s="17" t="s">
        <v>26</v>
      </c>
      <c r="E18" s="17"/>
      <c r="F18" s="17" t="s">
        <v>27</v>
      </c>
      <c r="G18" s="17" t="s">
        <v>28</v>
      </c>
      <c r="H18" s="17" t="s">
        <v>1577</v>
      </c>
      <c r="I18" s="17" t="s">
        <v>1571</v>
      </c>
      <c r="J18" s="17" t="s">
        <v>55</v>
      </c>
      <c r="K18" s="17" t="s">
        <v>30</v>
      </c>
      <c r="L18" s="17"/>
      <c r="M18" s="17">
        <v>4</v>
      </c>
      <c r="N18" s="18">
        <v>41506</v>
      </c>
      <c r="O18" s="17">
        <v>2013</v>
      </c>
      <c r="P18" s="18">
        <v>41506</v>
      </c>
      <c r="Q18" s="19">
        <v>858612</v>
      </c>
      <c r="R18" s="17" t="s">
        <v>43</v>
      </c>
      <c r="S18" s="17" t="s">
        <v>54</v>
      </c>
      <c r="T18" s="17">
        <v>1</v>
      </c>
      <c r="U18" s="18"/>
      <c r="V18" s="99">
        <f t="shared" si="1"/>
        <v>429306</v>
      </c>
      <c r="W18" s="43"/>
      <c r="X18" s="20">
        <f t="shared" si="2"/>
        <v>0</v>
      </c>
      <c r="Y18" s="43"/>
      <c r="Z18" s="43"/>
      <c r="AA18" s="43"/>
      <c r="AB18" s="43"/>
      <c r="AC18" s="43"/>
      <c r="AD18" s="43"/>
      <c r="AE18" s="20">
        <f t="shared" si="3"/>
        <v>214653</v>
      </c>
      <c r="AF18" s="43"/>
      <c r="AG18" s="43"/>
      <c r="AH18" s="43"/>
      <c r="AI18" s="43"/>
      <c r="AJ18" s="43"/>
      <c r="AK18" s="99">
        <f t="shared" si="4"/>
        <v>214653</v>
      </c>
      <c r="AL18" s="43"/>
      <c r="AM18" s="20">
        <f t="shared" si="5"/>
        <v>214653</v>
      </c>
      <c r="AN18" s="15" t="str">
        <f>IF(AND(AM18=0,AS18=1),"OK",IF(Q18=AY18+AM18,"OK","ERROR"))</f>
        <v>OK</v>
      </c>
      <c r="AO18" s="15" t="str">
        <f t="shared" si="0"/>
        <v>OK</v>
      </c>
      <c r="AP18" s="17" t="s">
        <v>34</v>
      </c>
      <c r="AQ18" s="17"/>
      <c r="AR18" s="17"/>
      <c r="AS18" s="17"/>
      <c r="AT18" s="21">
        <v>1</v>
      </c>
      <c r="AU18" s="17" t="s">
        <v>57</v>
      </c>
      <c r="AV18" s="22"/>
      <c r="AW18" s="17"/>
      <c r="AX18" s="17" t="s">
        <v>36</v>
      </c>
      <c r="AY18" s="99">
        <f t="shared" si="7"/>
        <v>643959</v>
      </c>
      <c r="AZ18" s="17" t="s">
        <v>37</v>
      </c>
      <c r="BA18" s="17"/>
      <c r="BB18" s="57"/>
    </row>
    <row r="19" spans="2:54" x14ac:dyDescent="0.15">
      <c r="B19" s="16">
        <v>90000008</v>
      </c>
      <c r="C19" s="17"/>
      <c r="D19" s="17" t="s">
        <v>26</v>
      </c>
      <c r="E19" s="17"/>
      <c r="F19" s="17" t="s">
        <v>27</v>
      </c>
      <c r="G19" s="17" t="s">
        <v>28</v>
      </c>
      <c r="H19" s="17" t="s">
        <v>1577</v>
      </c>
      <c r="I19" s="17" t="s">
        <v>1571</v>
      </c>
      <c r="J19" s="17" t="s">
        <v>56</v>
      </c>
      <c r="K19" s="17" t="s">
        <v>30</v>
      </c>
      <c r="L19" s="17"/>
      <c r="M19" s="17">
        <v>4</v>
      </c>
      <c r="N19" s="18">
        <v>42255</v>
      </c>
      <c r="O19" s="17">
        <v>2015</v>
      </c>
      <c r="P19" s="18">
        <v>42255</v>
      </c>
      <c r="Q19" s="19">
        <v>910931</v>
      </c>
      <c r="R19" s="17" t="s">
        <v>43</v>
      </c>
      <c r="S19" s="17" t="s">
        <v>54</v>
      </c>
      <c r="T19" s="17">
        <v>1</v>
      </c>
      <c r="U19" s="18"/>
      <c r="V19" s="99">
        <f t="shared" si="1"/>
        <v>910931</v>
      </c>
      <c r="W19" s="43"/>
      <c r="X19" s="20">
        <f t="shared" si="2"/>
        <v>0</v>
      </c>
      <c r="Y19" s="43"/>
      <c r="Z19" s="43"/>
      <c r="AA19" s="43"/>
      <c r="AB19" s="43"/>
      <c r="AC19" s="43"/>
      <c r="AD19" s="43"/>
      <c r="AE19" s="20">
        <f t="shared" si="3"/>
        <v>227732</v>
      </c>
      <c r="AF19" s="43"/>
      <c r="AG19" s="43"/>
      <c r="AH19" s="43"/>
      <c r="AI19" s="43"/>
      <c r="AJ19" s="43"/>
      <c r="AK19" s="99">
        <f t="shared" si="4"/>
        <v>227732</v>
      </c>
      <c r="AL19" s="43"/>
      <c r="AM19" s="20">
        <f t="shared" si="5"/>
        <v>683199</v>
      </c>
      <c r="AN19" s="15" t="str">
        <f t="shared" si="6"/>
        <v>OK</v>
      </c>
      <c r="AO19" s="15" t="str">
        <f t="shared" si="0"/>
        <v>OK</v>
      </c>
      <c r="AP19" s="17" t="s">
        <v>34</v>
      </c>
      <c r="AQ19" s="17"/>
      <c r="AR19" s="17"/>
      <c r="AS19" s="17"/>
      <c r="AT19" s="21">
        <v>1</v>
      </c>
      <c r="AU19" s="17" t="s">
        <v>57</v>
      </c>
      <c r="AV19" s="22"/>
      <c r="AW19" s="17"/>
      <c r="AX19" s="17" t="s">
        <v>36</v>
      </c>
      <c r="AY19" s="99">
        <f t="shared" si="7"/>
        <v>227732</v>
      </c>
      <c r="AZ19" s="17" t="s">
        <v>37</v>
      </c>
      <c r="BA19" s="17"/>
      <c r="BB19" s="57"/>
    </row>
    <row r="20" spans="2:54" x14ac:dyDescent="0.15">
      <c r="B20" s="16">
        <v>90000009</v>
      </c>
      <c r="C20" s="17"/>
      <c r="D20" s="17" t="s">
        <v>58</v>
      </c>
      <c r="E20" s="17"/>
      <c r="F20" s="17" t="s">
        <v>27</v>
      </c>
      <c r="G20" s="17" t="s">
        <v>28</v>
      </c>
      <c r="H20" s="17" t="s">
        <v>1585</v>
      </c>
      <c r="I20" s="17" t="s">
        <v>1562</v>
      </c>
      <c r="J20" s="17" t="s">
        <v>58</v>
      </c>
      <c r="K20" s="17" t="s">
        <v>30</v>
      </c>
      <c r="L20" s="17"/>
      <c r="M20" s="17">
        <v>0</v>
      </c>
      <c r="N20" s="18">
        <v>36613</v>
      </c>
      <c r="O20" s="17">
        <v>1999</v>
      </c>
      <c r="P20" s="18">
        <v>36613</v>
      </c>
      <c r="Q20" s="19">
        <v>11695320</v>
      </c>
      <c r="R20" s="17" t="s">
        <v>59</v>
      </c>
      <c r="S20" s="17" t="s">
        <v>60</v>
      </c>
      <c r="T20" s="17">
        <v>1</v>
      </c>
      <c r="U20" s="18"/>
      <c r="V20" s="99">
        <f t="shared" si="1"/>
        <v>11695320</v>
      </c>
      <c r="W20" s="43"/>
      <c r="X20" s="20">
        <f t="shared" si="2"/>
        <v>0</v>
      </c>
      <c r="Y20" s="43"/>
      <c r="Z20" s="43"/>
      <c r="AA20" s="43"/>
      <c r="AB20" s="43"/>
      <c r="AC20" s="43"/>
      <c r="AD20" s="43"/>
      <c r="AE20" s="20">
        <f t="shared" si="3"/>
        <v>0</v>
      </c>
      <c r="AF20" s="43"/>
      <c r="AG20" s="43"/>
      <c r="AH20" s="43"/>
      <c r="AI20" s="43"/>
      <c r="AJ20" s="43"/>
      <c r="AK20" s="99">
        <f t="shared" si="4"/>
        <v>0</v>
      </c>
      <c r="AL20" s="43"/>
      <c r="AM20" s="20">
        <f t="shared" si="5"/>
        <v>11695320</v>
      </c>
      <c r="AN20" s="15" t="str">
        <f t="shared" si="6"/>
        <v>OK</v>
      </c>
      <c r="AO20" s="15" t="str">
        <f t="shared" si="0"/>
        <v>OK</v>
      </c>
      <c r="AP20" s="17" t="s">
        <v>34</v>
      </c>
      <c r="AQ20" s="17"/>
      <c r="AR20" s="17"/>
      <c r="AS20" s="17"/>
      <c r="AT20" s="21">
        <v>663</v>
      </c>
      <c r="AU20" s="17" t="s">
        <v>35</v>
      </c>
      <c r="AV20" s="22"/>
      <c r="AW20" s="17" t="s">
        <v>62</v>
      </c>
      <c r="AX20" s="17" t="s">
        <v>36</v>
      </c>
      <c r="AY20" s="99">
        <f t="shared" si="7"/>
        <v>0</v>
      </c>
      <c r="AZ20" s="17" t="s">
        <v>37</v>
      </c>
      <c r="BA20" s="17">
        <v>11001</v>
      </c>
      <c r="BB20" s="57"/>
    </row>
    <row r="21" spans="2:54" x14ac:dyDescent="0.15">
      <c r="B21" s="16">
        <v>90000010</v>
      </c>
      <c r="C21" s="17"/>
      <c r="D21" s="17" t="s">
        <v>61</v>
      </c>
      <c r="E21" s="17"/>
      <c r="F21" s="17" t="s">
        <v>27</v>
      </c>
      <c r="G21" s="17" t="s">
        <v>28</v>
      </c>
      <c r="H21" s="17" t="s">
        <v>1585</v>
      </c>
      <c r="I21" s="17" t="s">
        <v>1563</v>
      </c>
      <c r="J21" s="17" t="s">
        <v>61</v>
      </c>
      <c r="K21" s="17" t="s">
        <v>30</v>
      </c>
      <c r="L21" s="17"/>
      <c r="M21" s="17">
        <v>0</v>
      </c>
      <c r="N21" s="18">
        <v>36613</v>
      </c>
      <c r="O21" s="17">
        <v>1999</v>
      </c>
      <c r="P21" s="18">
        <v>36613</v>
      </c>
      <c r="Q21" s="19">
        <v>17340649</v>
      </c>
      <c r="R21" s="17" t="s">
        <v>59</v>
      </c>
      <c r="S21" s="17" t="s">
        <v>60</v>
      </c>
      <c r="T21" s="17">
        <v>1</v>
      </c>
      <c r="U21" s="18"/>
      <c r="V21" s="99">
        <f t="shared" si="1"/>
        <v>17340649</v>
      </c>
      <c r="W21" s="43"/>
      <c r="X21" s="20">
        <f t="shared" si="2"/>
        <v>0</v>
      </c>
      <c r="Y21" s="43"/>
      <c r="Z21" s="43"/>
      <c r="AA21" s="43"/>
      <c r="AB21" s="43"/>
      <c r="AC21" s="43"/>
      <c r="AD21" s="43"/>
      <c r="AE21" s="20">
        <f t="shared" si="3"/>
        <v>0</v>
      </c>
      <c r="AF21" s="43"/>
      <c r="AG21" s="43"/>
      <c r="AH21" s="43"/>
      <c r="AI21" s="43"/>
      <c r="AJ21" s="43"/>
      <c r="AK21" s="99">
        <f t="shared" si="4"/>
        <v>0</v>
      </c>
      <c r="AL21" s="43"/>
      <c r="AM21" s="20">
        <f t="shared" si="5"/>
        <v>17340649</v>
      </c>
      <c r="AN21" s="15" t="str">
        <f t="shared" si="6"/>
        <v>OK</v>
      </c>
      <c r="AO21" s="15" t="str">
        <f t="shared" si="0"/>
        <v>OK</v>
      </c>
      <c r="AP21" s="17" t="s">
        <v>34</v>
      </c>
      <c r="AQ21" s="17"/>
      <c r="AR21" s="17"/>
      <c r="AS21" s="17"/>
      <c r="AT21" s="21">
        <v>983.03</v>
      </c>
      <c r="AU21" s="17" t="s">
        <v>35</v>
      </c>
      <c r="AV21" s="22"/>
      <c r="AW21" s="17" t="s">
        <v>62</v>
      </c>
      <c r="AX21" s="17" t="s">
        <v>36</v>
      </c>
      <c r="AY21" s="99">
        <f t="shared" si="7"/>
        <v>0</v>
      </c>
      <c r="AZ21" s="17" t="s">
        <v>37</v>
      </c>
      <c r="BA21" s="17">
        <v>11002</v>
      </c>
      <c r="BB21" s="57"/>
    </row>
    <row r="22" spans="2:54" x14ac:dyDescent="0.15">
      <c r="B22" s="16">
        <v>90000011</v>
      </c>
      <c r="C22" s="17"/>
      <c r="D22" s="17" t="s">
        <v>63</v>
      </c>
      <c r="E22" s="17"/>
      <c r="F22" s="17" t="s">
        <v>64</v>
      </c>
      <c r="G22" s="17" t="s">
        <v>65</v>
      </c>
      <c r="H22" s="17" t="s">
        <v>1585</v>
      </c>
      <c r="I22" s="17" t="s">
        <v>1559</v>
      </c>
      <c r="J22" s="17" t="s">
        <v>66</v>
      </c>
      <c r="K22" s="17" t="s">
        <v>30</v>
      </c>
      <c r="L22" s="17" t="s">
        <v>31</v>
      </c>
      <c r="M22" s="17">
        <v>50</v>
      </c>
      <c r="N22" s="18">
        <v>40282</v>
      </c>
      <c r="O22" s="17">
        <v>2010</v>
      </c>
      <c r="P22" s="18">
        <v>40282</v>
      </c>
      <c r="Q22" s="19">
        <v>461476007</v>
      </c>
      <c r="R22" s="17" t="s">
        <v>43</v>
      </c>
      <c r="S22" s="17" t="s">
        <v>44</v>
      </c>
      <c r="T22" s="17">
        <v>1</v>
      </c>
      <c r="U22" s="18"/>
      <c r="V22" s="99">
        <f t="shared" si="1"/>
        <v>415328407</v>
      </c>
      <c r="W22" s="43"/>
      <c r="X22" s="20">
        <f t="shared" si="2"/>
        <v>0</v>
      </c>
      <c r="Y22" s="43"/>
      <c r="Z22" s="43"/>
      <c r="AA22" s="43"/>
      <c r="AB22" s="43"/>
      <c r="AC22" s="43"/>
      <c r="AD22" s="43"/>
      <c r="AE22" s="20">
        <f t="shared" si="3"/>
        <v>9229520</v>
      </c>
      <c r="AF22" s="43"/>
      <c r="AG22" s="43"/>
      <c r="AH22" s="43"/>
      <c r="AI22" s="43"/>
      <c r="AJ22" s="43"/>
      <c r="AK22" s="99">
        <f t="shared" si="4"/>
        <v>9229520</v>
      </c>
      <c r="AL22" s="43"/>
      <c r="AM22" s="20">
        <f t="shared" si="5"/>
        <v>406098887</v>
      </c>
      <c r="AN22" s="15" t="str">
        <f t="shared" si="6"/>
        <v>OK</v>
      </c>
      <c r="AO22" s="15" t="str">
        <f t="shared" si="0"/>
        <v>OK</v>
      </c>
      <c r="AP22" s="17" t="s">
        <v>34</v>
      </c>
      <c r="AQ22" s="17"/>
      <c r="AR22" s="17"/>
      <c r="AS22" s="17"/>
      <c r="AT22" s="21">
        <v>2224.4299999999998</v>
      </c>
      <c r="AU22" s="17" t="s">
        <v>35</v>
      </c>
      <c r="AV22" s="22">
        <v>1</v>
      </c>
      <c r="AW22" s="17"/>
      <c r="AX22" s="17" t="s">
        <v>69</v>
      </c>
      <c r="AY22" s="99">
        <f t="shared" si="7"/>
        <v>55377120</v>
      </c>
      <c r="AZ22" s="17" t="s">
        <v>37</v>
      </c>
      <c r="BA22" s="17"/>
      <c r="BB22" s="57"/>
    </row>
    <row r="23" spans="2:54" x14ac:dyDescent="0.15">
      <c r="B23" s="16">
        <v>90000012</v>
      </c>
      <c r="C23" s="17"/>
      <c r="D23" s="17" t="s">
        <v>63</v>
      </c>
      <c r="E23" s="17"/>
      <c r="F23" s="17" t="s">
        <v>64</v>
      </c>
      <c r="G23" s="17" t="s">
        <v>65</v>
      </c>
      <c r="H23" s="17" t="s">
        <v>1585</v>
      </c>
      <c r="I23" s="17" t="s">
        <v>1559</v>
      </c>
      <c r="J23" s="17" t="s">
        <v>67</v>
      </c>
      <c r="K23" s="17" t="s">
        <v>30</v>
      </c>
      <c r="L23" s="17" t="s">
        <v>68</v>
      </c>
      <c r="M23" s="17">
        <v>31</v>
      </c>
      <c r="N23" s="18">
        <v>40282</v>
      </c>
      <c r="O23" s="17">
        <v>2010</v>
      </c>
      <c r="P23" s="18">
        <v>40282</v>
      </c>
      <c r="Q23" s="19">
        <v>14804756</v>
      </c>
      <c r="R23" s="17" t="s">
        <v>43</v>
      </c>
      <c r="S23" s="17" t="s">
        <v>44</v>
      </c>
      <c r="T23" s="17">
        <v>1</v>
      </c>
      <c r="U23" s="18"/>
      <c r="V23" s="99">
        <f t="shared" si="1"/>
        <v>12361976</v>
      </c>
      <c r="W23" s="43"/>
      <c r="X23" s="20">
        <f t="shared" si="2"/>
        <v>0</v>
      </c>
      <c r="Y23" s="43"/>
      <c r="Z23" s="43"/>
      <c r="AA23" s="43"/>
      <c r="AB23" s="43"/>
      <c r="AC23" s="43"/>
      <c r="AD23" s="43"/>
      <c r="AE23" s="20">
        <f t="shared" si="3"/>
        <v>488556</v>
      </c>
      <c r="AF23" s="43"/>
      <c r="AG23" s="43"/>
      <c r="AH23" s="43"/>
      <c r="AI23" s="43"/>
      <c r="AJ23" s="43"/>
      <c r="AK23" s="99">
        <f t="shared" si="4"/>
        <v>488556</v>
      </c>
      <c r="AL23" s="43"/>
      <c r="AM23" s="20">
        <f t="shared" si="5"/>
        <v>11873420</v>
      </c>
      <c r="AN23" s="15" t="str">
        <f t="shared" si="6"/>
        <v>OK</v>
      </c>
      <c r="AO23" s="15" t="str">
        <f t="shared" si="0"/>
        <v>OK</v>
      </c>
      <c r="AP23" s="17" t="s">
        <v>34</v>
      </c>
      <c r="AQ23" s="17"/>
      <c r="AR23" s="17"/>
      <c r="AS23" s="17"/>
      <c r="AT23" s="21">
        <v>126.1</v>
      </c>
      <c r="AU23" s="17" t="s">
        <v>35</v>
      </c>
      <c r="AV23" s="22">
        <v>1</v>
      </c>
      <c r="AW23" s="17"/>
      <c r="AX23" s="17" t="s">
        <v>69</v>
      </c>
      <c r="AY23" s="99">
        <f t="shared" si="7"/>
        <v>2931336</v>
      </c>
      <c r="AZ23" s="17" t="s">
        <v>37</v>
      </c>
      <c r="BA23" s="17"/>
      <c r="BB23" s="57"/>
    </row>
    <row r="24" spans="2:54" x14ac:dyDescent="0.15">
      <c r="B24" s="16">
        <v>90000013</v>
      </c>
      <c r="C24" s="17"/>
      <c r="D24" s="17" t="s">
        <v>63</v>
      </c>
      <c r="E24" s="17" t="s">
        <v>70</v>
      </c>
      <c r="F24" s="17" t="s">
        <v>64</v>
      </c>
      <c r="G24" s="17" t="s">
        <v>65</v>
      </c>
      <c r="H24" s="17" t="s">
        <v>1585</v>
      </c>
      <c r="I24" s="17" t="s">
        <v>1559</v>
      </c>
      <c r="J24" s="17" t="s">
        <v>71</v>
      </c>
      <c r="K24" s="17" t="s">
        <v>30</v>
      </c>
      <c r="L24" s="17"/>
      <c r="M24" s="17">
        <v>15</v>
      </c>
      <c r="N24" s="18">
        <v>40634</v>
      </c>
      <c r="O24" s="17">
        <v>2011</v>
      </c>
      <c r="P24" s="18">
        <v>40634</v>
      </c>
      <c r="Q24" s="19">
        <v>3409649</v>
      </c>
      <c r="R24" s="17" t="s">
        <v>43</v>
      </c>
      <c r="S24" s="17" t="s">
        <v>44</v>
      </c>
      <c r="T24" s="17">
        <v>1</v>
      </c>
      <c r="U24" s="18"/>
      <c r="V24" s="99">
        <f t="shared" si="1"/>
        <v>2495865</v>
      </c>
      <c r="W24" s="43"/>
      <c r="X24" s="20">
        <f t="shared" si="2"/>
        <v>0</v>
      </c>
      <c r="Y24" s="43"/>
      <c r="Z24" s="43"/>
      <c r="AA24" s="43"/>
      <c r="AB24" s="43"/>
      <c r="AC24" s="43"/>
      <c r="AD24" s="43"/>
      <c r="AE24" s="20">
        <f t="shared" si="3"/>
        <v>228446</v>
      </c>
      <c r="AF24" s="43"/>
      <c r="AG24" s="43"/>
      <c r="AH24" s="43"/>
      <c r="AI24" s="43"/>
      <c r="AJ24" s="43"/>
      <c r="AK24" s="99">
        <f t="shared" si="4"/>
        <v>228446</v>
      </c>
      <c r="AL24" s="43"/>
      <c r="AM24" s="20">
        <f t="shared" si="5"/>
        <v>2267419</v>
      </c>
      <c r="AN24" s="15" t="str">
        <f t="shared" si="6"/>
        <v>OK</v>
      </c>
      <c r="AO24" s="15" t="str">
        <f t="shared" si="0"/>
        <v>OK</v>
      </c>
      <c r="AP24" s="17" t="s">
        <v>34</v>
      </c>
      <c r="AQ24" s="17"/>
      <c r="AR24" s="17"/>
      <c r="AS24" s="17"/>
      <c r="AT24" s="21">
        <v>2</v>
      </c>
      <c r="AU24" s="17" t="s">
        <v>82</v>
      </c>
      <c r="AV24" s="22"/>
      <c r="AW24" s="17"/>
      <c r="AX24" s="17" t="s">
        <v>69</v>
      </c>
      <c r="AY24" s="99">
        <f t="shared" si="7"/>
        <v>1142230</v>
      </c>
      <c r="AZ24" s="17" t="s">
        <v>37</v>
      </c>
      <c r="BA24" s="17"/>
      <c r="BB24" s="57"/>
    </row>
    <row r="25" spans="2:54" x14ac:dyDescent="0.15">
      <c r="B25" s="16">
        <v>90000014</v>
      </c>
      <c r="C25" s="17"/>
      <c r="D25" s="17" t="s">
        <v>63</v>
      </c>
      <c r="E25" s="17" t="s">
        <v>70</v>
      </c>
      <c r="F25" s="17" t="s">
        <v>64</v>
      </c>
      <c r="G25" s="17" t="s">
        <v>65</v>
      </c>
      <c r="H25" s="17" t="s">
        <v>1585</v>
      </c>
      <c r="I25" s="17" t="s">
        <v>1559</v>
      </c>
      <c r="J25" s="17" t="s">
        <v>72</v>
      </c>
      <c r="K25" s="17" t="s">
        <v>30</v>
      </c>
      <c r="L25" s="17"/>
      <c r="M25" s="17">
        <v>15</v>
      </c>
      <c r="N25" s="18">
        <v>40634</v>
      </c>
      <c r="O25" s="17">
        <v>2011</v>
      </c>
      <c r="P25" s="18">
        <v>40634</v>
      </c>
      <c r="Q25" s="19">
        <v>2191916</v>
      </c>
      <c r="R25" s="17" t="s">
        <v>43</v>
      </c>
      <c r="S25" s="17" t="s">
        <v>44</v>
      </c>
      <c r="T25" s="17">
        <v>1</v>
      </c>
      <c r="U25" s="18"/>
      <c r="V25" s="99">
        <f t="shared" si="1"/>
        <v>1604484</v>
      </c>
      <c r="W25" s="43"/>
      <c r="X25" s="20">
        <f t="shared" si="2"/>
        <v>0</v>
      </c>
      <c r="Y25" s="43"/>
      <c r="Z25" s="43"/>
      <c r="AA25" s="43"/>
      <c r="AB25" s="43"/>
      <c r="AC25" s="43"/>
      <c r="AD25" s="43"/>
      <c r="AE25" s="20">
        <f t="shared" si="3"/>
        <v>146858</v>
      </c>
      <c r="AF25" s="43"/>
      <c r="AG25" s="43"/>
      <c r="AH25" s="43"/>
      <c r="AI25" s="43"/>
      <c r="AJ25" s="43"/>
      <c r="AK25" s="99">
        <f t="shared" si="4"/>
        <v>146858</v>
      </c>
      <c r="AL25" s="43"/>
      <c r="AM25" s="20">
        <f t="shared" si="5"/>
        <v>1457626</v>
      </c>
      <c r="AN25" s="15" t="str">
        <f t="shared" si="6"/>
        <v>OK</v>
      </c>
      <c r="AO25" s="15" t="str">
        <f t="shared" si="0"/>
        <v>OK</v>
      </c>
      <c r="AP25" s="17" t="s">
        <v>34</v>
      </c>
      <c r="AQ25" s="17"/>
      <c r="AR25" s="17"/>
      <c r="AS25" s="17"/>
      <c r="AT25" s="21">
        <v>2</v>
      </c>
      <c r="AU25" s="17" t="s">
        <v>83</v>
      </c>
      <c r="AV25" s="22"/>
      <c r="AW25" s="17"/>
      <c r="AX25" s="17" t="s">
        <v>69</v>
      </c>
      <c r="AY25" s="99">
        <f t="shared" si="7"/>
        <v>734290</v>
      </c>
      <c r="AZ25" s="17" t="s">
        <v>37</v>
      </c>
      <c r="BA25" s="17"/>
      <c r="BB25" s="57" t="s">
        <v>84</v>
      </c>
    </row>
    <row r="26" spans="2:54" x14ac:dyDescent="0.15">
      <c r="B26" s="16">
        <v>90000015</v>
      </c>
      <c r="C26" s="17"/>
      <c r="D26" s="17" t="s">
        <v>63</v>
      </c>
      <c r="E26" s="17"/>
      <c r="F26" s="17" t="s">
        <v>64</v>
      </c>
      <c r="G26" s="17" t="s">
        <v>65</v>
      </c>
      <c r="H26" s="17" t="s">
        <v>1585</v>
      </c>
      <c r="I26" s="17" t="s">
        <v>1559</v>
      </c>
      <c r="J26" s="17" t="s">
        <v>73</v>
      </c>
      <c r="K26" s="17" t="s">
        <v>30</v>
      </c>
      <c r="L26" s="17"/>
      <c r="M26" s="17">
        <v>15</v>
      </c>
      <c r="N26" s="18">
        <v>40634</v>
      </c>
      <c r="O26" s="17">
        <v>2011</v>
      </c>
      <c r="P26" s="18">
        <v>40634</v>
      </c>
      <c r="Q26" s="19">
        <v>8715490</v>
      </c>
      <c r="R26" s="17" t="s">
        <v>43</v>
      </c>
      <c r="S26" s="17" t="s">
        <v>44</v>
      </c>
      <c r="T26" s="17">
        <v>1</v>
      </c>
      <c r="U26" s="18"/>
      <c r="V26" s="99">
        <f t="shared" si="1"/>
        <v>6379742</v>
      </c>
      <c r="W26" s="43"/>
      <c r="X26" s="20">
        <f t="shared" si="2"/>
        <v>0</v>
      </c>
      <c r="Y26" s="43"/>
      <c r="Z26" s="43"/>
      <c r="AA26" s="43"/>
      <c r="AB26" s="43"/>
      <c r="AC26" s="43"/>
      <c r="AD26" s="43"/>
      <c r="AE26" s="20">
        <f t="shared" si="3"/>
        <v>583937</v>
      </c>
      <c r="AF26" s="43"/>
      <c r="AG26" s="43"/>
      <c r="AH26" s="43"/>
      <c r="AI26" s="43"/>
      <c r="AJ26" s="43"/>
      <c r="AK26" s="99">
        <f t="shared" si="4"/>
        <v>583937</v>
      </c>
      <c r="AL26" s="43"/>
      <c r="AM26" s="20">
        <f t="shared" si="5"/>
        <v>5795805</v>
      </c>
      <c r="AN26" s="15" t="str">
        <f t="shared" si="6"/>
        <v>OK</v>
      </c>
      <c r="AO26" s="15" t="str">
        <f t="shared" si="0"/>
        <v>OK</v>
      </c>
      <c r="AP26" s="17" t="s">
        <v>34</v>
      </c>
      <c r="AQ26" s="17"/>
      <c r="AR26" s="17"/>
      <c r="AS26" s="17"/>
      <c r="AT26" s="21">
        <v>1</v>
      </c>
      <c r="AU26" s="17" t="s">
        <v>85</v>
      </c>
      <c r="AV26" s="22"/>
      <c r="AW26" s="17"/>
      <c r="AX26" s="17" t="s">
        <v>69</v>
      </c>
      <c r="AY26" s="99">
        <f t="shared" si="7"/>
        <v>2919685</v>
      </c>
      <c r="AZ26" s="17" t="s">
        <v>37</v>
      </c>
      <c r="BA26" s="17"/>
      <c r="BB26" s="57"/>
    </row>
    <row r="27" spans="2:54" x14ac:dyDescent="0.15">
      <c r="B27" s="16">
        <v>90000016</v>
      </c>
      <c r="C27" s="17"/>
      <c r="D27" s="17" t="s">
        <v>63</v>
      </c>
      <c r="E27" s="17"/>
      <c r="F27" s="17" t="s">
        <v>64</v>
      </c>
      <c r="G27" s="17" t="s">
        <v>65</v>
      </c>
      <c r="H27" s="17" t="s">
        <v>1585</v>
      </c>
      <c r="I27" s="17" t="s">
        <v>1559</v>
      </c>
      <c r="J27" s="17" t="s">
        <v>74</v>
      </c>
      <c r="K27" s="17" t="s">
        <v>30</v>
      </c>
      <c r="L27" s="17"/>
      <c r="M27" s="17">
        <v>15</v>
      </c>
      <c r="N27" s="18">
        <v>40282</v>
      </c>
      <c r="O27" s="17">
        <v>2010</v>
      </c>
      <c r="P27" s="18">
        <v>40282</v>
      </c>
      <c r="Q27" s="19">
        <v>1179159</v>
      </c>
      <c r="R27" s="17" t="s">
        <v>43</v>
      </c>
      <c r="S27" s="17" t="s">
        <v>44</v>
      </c>
      <c r="T27" s="17">
        <v>1</v>
      </c>
      <c r="U27" s="18"/>
      <c r="V27" s="99">
        <f t="shared" si="1"/>
        <v>784144</v>
      </c>
      <c r="W27" s="43"/>
      <c r="X27" s="20">
        <f t="shared" si="2"/>
        <v>0</v>
      </c>
      <c r="Y27" s="43"/>
      <c r="Z27" s="43"/>
      <c r="AA27" s="43"/>
      <c r="AB27" s="43"/>
      <c r="AC27" s="43"/>
      <c r="AD27" s="43"/>
      <c r="AE27" s="20">
        <f t="shared" si="3"/>
        <v>79003</v>
      </c>
      <c r="AF27" s="43"/>
      <c r="AG27" s="43"/>
      <c r="AH27" s="43"/>
      <c r="AI27" s="43"/>
      <c r="AJ27" s="43"/>
      <c r="AK27" s="99">
        <f t="shared" si="4"/>
        <v>79003</v>
      </c>
      <c r="AL27" s="43"/>
      <c r="AM27" s="20">
        <f t="shared" si="5"/>
        <v>705141</v>
      </c>
      <c r="AN27" s="15" t="str">
        <f t="shared" si="6"/>
        <v>OK</v>
      </c>
      <c r="AO27" s="15" t="str">
        <f t="shared" si="0"/>
        <v>OK</v>
      </c>
      <c r="AP27" s="17" t="s">
        <v>34</v>
      </c>
      <c r="AQ27" s="17"/>
      <c r="AR27" s="17"/>
      <c r="AS27" s="17"/>
      <c r="AT27" s="21">
        <v>1</v>
      </c>
      <c r="AU27" s="17" t="s">
        <v>86</v>
      </c>
      <c r="AV27" s="22"/>
      <c r="AW27" s="17"/>
      <c r="AX27" s="17" t="s">
        <v>69</v>
      </c>
      <c r="AY27" s="99">
        <f t="shared" si="7"/>
        <v>474018</v>
      </c>
      <c r="AZ27" s="17" t="s">
        <v>37</v>
      </c>
      <c r="BA27" s="17"/>
      <c r="BB27" s="57"/>
    </row>
    <row r="28" spans="2:54" x14ac:dyDescent="0.15">
      <c r="B28" s="16">
        <v>90000017</v>
      </c>
      <c r="C28" s="17"/>
      <c r="D28" s="17" t="s">
        <v>63</v>
      </c>
      <c r="E28" s="17"/>
      <c r="F28" s="17" t="s">
        <v>64</v>
      </c>
      <c r="G28" s="17" t="s">
        <v>65</v>
      </c>
      <c r="H28" s="17" t="s">
        <v>1585</v>
      </c>
      <c r="I28" s="17" t="s">
        <v>1559</v>
      </c>
      <c r="J28" s="17" t="s">
        <v>75</v>
      </c>
      <c r="K28" s="17" t="s">
        <v>30</v>
      </c>
      <c r="L28" s="17"/>
      <c r="M28" s="17">
        <v>15</v>
      </c>
      <c r="N28" s="18">
        <v>40282</v>
      </c>
      <c r="O28" s="17">
        <v>2010</v>
      </c>
      <c r="P28" s="18">
        <v>40282</v>
      </c>
      <c r="Q28" s="19">
        <v>766452</v>
      </c>
      <c r="R28" s="17" t="s">
        <v>43</v>
      </c>
      <c r="S28" s="17" t="s">
        <v>44</v>
      </c>
      <c r="T28" s="17">
        <v>1</v>
      </c>
      <c r="U28" s="18"/>
      <c r="V28" s="99">
        <f t="shared" si="1"/>
        <v>509692</v>
      </c>
      <c r="W28" s="43"/>
      <c r="X28" s="20">
        <f t="shared" si="2"/>
        <v>0</v>
      </c>
      <c r="Y28" s="43"/>
      <c r="Z28" s="43"/>
      <c r="AA28" s="43"/>
      <c r="AB28" s="43"/>
      <c r="AC28" s="43"/>
      <c r="AD28" s="43"/>
      <c r="AE28" s="20">
        <f t="shared" si="3"/>
        <v>51352</v>
      </c>
      <c r="AF28" s="43"/>
      <c r="AG28" s="43"/>
      <c r="AH28" s="43"/>
      <c r="AI28" s="43"/>
      <c r="AJ28" s="43"/>
      <c r="AK28" s="99">
        <f t="shared" si="4"/>
        <v>51352</v>
      </c>
      <c r="AL28" s="43"/>
      <c r="AM28" s="20">
        <f t="shared" si="5"/>
        <v>458340</v>
      </c>
      <c r="AN28" s="15" t="str">
        <f t="shared" si="6"/>
        <v>OK</v>
      </c>
      <c r="AO28" s="15" t="str">
        <f t="shared" si="0"/>
        <v>OK</v>
      </c>
      <c r="AP28" s="17" t="s">
        <v>34</v>
      </c>
      <c r="AQ28" s="17"/>
      <c r="AR28" s="17"/>
      <c r="AS28" s="17"/>
      <c r="AT28" s="21">
        <v>1</v>
      </c>
      <c r="AU28" s="17" t="s">
        <v>86</v>
      </c>
      <c r="AV28" s="22"/>
      <c r="AW28" s="17"/>
      <c r="AX28" s="17" t="s">
        <v>69</v>
      </c>
      <c r="AY28" s="99">
        <f t="shared" si="7"/>
        <v>308112</v>
      </c>
      <c r="AZ28" s="17" t="s">
        <v>37</v>
      </c>
      <c r="BA28" s="17"/>
      <c r="BB28" s="57"/>
    </row>
    <row r="29" spans="2:54" x14ac:dyDescent="0.15">
      <c r="B29" s="16">
        <v>90000018</v>
      </c>
      <c r="C29" s="17"/>
      <c r="D29" s="17" t="s">
        <v>63</v>
      </c>
      <c r="E29" s="17"/>
      <c r="F29" s="17" t="s">
        <v>64</v>
      </c>
      <c r="G29" s="17" t="s">
        <v>65</v>
      </c>
      <c r="H29" s="17" t="s">
        <v>1585</v>
      </c>
      <c r="I29" s="17" t="s">
        <v>1559</v>
      </c>
      <c r="J29" s="17" t="s">
        <v>76</v>
      </c>
      <c r="K29" s="17" t="s">
        <v>30</v>
      </c>
      <c r="L29" s="17"/>
      <c r="M29" s="17">
        <v>15</v>
      </c>
      <c r="N29" s="18">
        <v>40282</v>
      </c>
      <c r="O29" s="17">
        <v>2010</v>
      </c>
      <c r="P29" s="18">
        <v>40282</v>
      </c>
      <c r="Q29" s="19">
        <v>824147</v>
      </c>
      <c r="R29" s="17" t="s">
        <v>43</v>
      </c>
      <c r="S29" s="17" t="s">
        <v>44</v>
      </c>
      <c r="T29" s="17">
        <v>1</v>
      </c>
      <c r="U29" s="18"/>
      <c r="V29" s="99">
        <f t="shared" si="1"/>
        <v>548062</v>
      </c>
      <c r="W29" s="43"/>
      <c r="X29" s="20">
        <f t="shared" si="2"/>
        <v>0</v>
      </c>
      <c r="Y29" s="43"/>
      <c r="Z29" s="43"/>
      <c r="AA29" s="43"/>
      <c r="AB29" s="43"/>
      <c r="AC29" s="43"/>
      <c r="AD29" s="43"/>
      <c r="AE29" s="20">
        <f t="shared" si="3"/>
        <v>55217</v>
      </c>
      <c r="AF29" s="43"/>
      <c r="AG29" s="43"/>
      <c r="AH29" s="43"/>
      <c r="AI29" s="43"/>
      <c r="AJ29" s="43"/>
      <c r="AK29" s="99">
        <f t="shared" si="4"/>
        <v>55217</v>
      </c>
      <c r="AL29" s="43"/>
      <c r="AM29" s="20">
        <f t="shared" si="5"/>
        <v>492845</v>
      </c>
      <c r="AN29" s="15" t="str">
        <f t="shared" si="6"/>
        <v>OK</v>
      </c>
      <c r="AO29" s="15" t="str">
        <f t="shared" si="0"/>
        <v>OK</v>
      </c>
      <c r="AP29" s="17" t="s">
        <v>34</v>
      </c>
      <c r="AQ29" s="17"/>
      <c r="AR29" s="17"/>
      <c r="AS29" s="17"/>
      <c r="AT29" s="21">
        <v>1</v>
      </c>
      <c r="AU29" s="17" t="s">
        <v>86</v>
      </c>
      <c r="AV29" s="22"/>
      <c r="AW29" s="17"/>
      <c r="AX29" s="17" t="s">
        <v>69</v>
      </c>
      <c r="AY29" s="99">
        <f t="shared" si="7"/>
        <v>331302</v>
      </c>
      <c r="AZ29" s="17" t="s">
        <v>37</v>
      </c>
      <c r="BA29" s="17"/>
      <c r="BB29" s="57"/>
    </row>
    <row r="30" spans="2:54" x14ac:dyDescent="0.15">
      <c r="B30" s="16">
        <v>90000019</v>
      </c>
      <c r="C30" s="17"/>
      <c r="D30" s="17" t="s">
        <v>63</v>
      </c>
      <c r="E30" s="17"/>
      <c r="F30" s="17" t="s">
        <v>64</v>
      </c>
      <c r="G30" s="17" t="s">
        <v>65</v>
      </c>
      <c r="H30" s="17" t="s">
        <v>1585</v>
      </c>
      <c r="I30" s="17" t="s">
        <v>1559</v>
      </c>
      <c r="J30" s="17" t="s">
        <v>77</v>
      </c>
      <c r="K30" s="17" t="s">
        <v>30</v>
      </c>
      <c r="L30" s="17"/>
      <c r="M30" s="17">
        <v>15</v>
      </c>
      <c r="N30" s="18">
        <v>40282</v>
      </c>
      <c r="O30" s="17">
        <v>2010</v>
      </c>
      <c r="P30" s="18">
        <v>40282</v>
      </c>
      <c r="Q30" s="19">
        <v>1084324</v>
      </c>
      <c r="R30" s="17" t="s">
        <v>43</v>
      </c>
      <c r="S30" s="17" t="s">
        <v>44</v>
      </c>
      <c r="T30" s="17">
        <v>1</v>
      </c>
      <c r="U30" s="18"/>
      <c r="V30" s="99">
        <f t="shared" si="1"/>
        <v>721079</v>
      </c>
      <c r="W30" s="43"/>
      <c r="X30" s="20">
        <f t="shared" si="2"/>
        <v>0</v>
      </c>
      <c r="Y30" s="43"/>
      <c r="Z30" s="43"/>
      <c r="AA30" s="43"/>
      <c r="AB30" s="43"/>
      <c r="AC30" s="43"/>
      <c r="AD30" s="43"/>
      <c r="AE30" s="20">
        <f t="shared" si="3"/>
        <v>72649</v>
      </c>
      <c r="AF30" s="43"/>
      <c r="AG30" s="43"/>
      <c r="AH30" s="43"/>
      <c r="AI30" s="43"/>
      <c r="AJ30" s="43"/>
      <c r="AK30" s="99">
        <f t="shared" si="4"/>
        <v>72649</v>
      </c>
      <c r="AL30" s="43"/>
      <c r="AM30" s="20">
        <f t="shared" si="5"/>
        <v>648430</v>
      </c>
      <c r="AN30" s="15" t="str">
        <f t="shared" si="6"/>
        <v>OK</v>
      </c>
      <c r="AO30" s="15" t="str">
        <f t="shared" si="0"/>
        <v>OK</v>
      </c>
      <c r="AP30" s="17" t="s">
        <v>34</v>
      </c>
      <c r="AQ30" s="17"/>
      <c r="AR30" s="17"/>
      <c r="AS30" s="17"/>
      <c r="AT30" s="21">
        <v>1</v>
      </c>
      <c r="AU30" s="17" t="s">
        <v>86</v>
      </c>
      <c r="AV30" s="22"/>
      <c r="AW30" s="17"/>
      <c r="AX30" s="17" t="s">
        <v>69</v>
      </c>
      <c r="AY30" s="99">
        <f t="shared" si="7"/>
        <v>435894</v>
      </c>
      <c r="AZ30" s="17" t="s">
        <v>37</v>
      </c>
      <c r="BA30" s="17"/>
      <c r="BB30" s="57"/>
    </row>
    <row r="31" spans="2:54" x14ac:dyDescent="0.15">
      <c r="B31" s="16">
        <v>90000020</v>
      </c>
      <c r="C31" s="17"/>
      <c r="D31" s="17" t="s">
        <v>63</v>
      </c>
      <c r="E31" s="17"/>
      <c r="F31" s="17" t="s">
        <v>64</v>
      </c>
      <c r="G31" s="17" t="s">
        <v>65</v>
      </c>
      <c r="H31" s="17" t="s">
        <v>1585</v>
      </c>
      <c r="I31" s="17" t="s">
        <v>1559</v>
      </c>
      <c r="J31" s="17" t="s">
        <v>78</v>
      </c>
      <c r="K31" s="17" t="s">
        <v>30</v>
      </c>
      <c r="L31" s="17"/>
      <c r="M31" s="17">
        <v>15</v>
      </c>
      <c r="N31" s="18">
        <v>40282</v>
      </c>
      <c r="O31" s="17">
        <v>2010</v>
      </c>
      <c r="P31" s="18">
        <v>40282</v>
      </c>
      <c r="Q31" s="19">
        <v>902685</v>
      </c>
      <c r="R31" s="17" t="s">
        <v>43</v>
      </c>
      <c r="S31" s="17" t="s">
        <v>44</v>
      </c>
      <c r="T31" s="17">
        <v>1</v>
      </c>
      <c r="U31" s="18"/>
      <c r="V31" s="99">
        <f t="shared" si="1"/>
        <v>600290</v>
      </c>
      <c r="W31" s="43"/>
      <c r="X31" s="20">
        <f t="shared" si="2"/>
        <v>0</v>
      </c>
      <c r="Y31" s="43"/>
      <c r="Z31" s="43"/>
      <c r="AA31" s="43"/>
      <c r="AB31" s="43"/>
      <c r="AC31" s="43"/>
      <c r="AD31" s="43"/>
      <c r="AE31" s="20">
        <f t="shared" si="3"/>
        <v>60479</v>
      </c>
      <c r="AF31" s="43"/>
      <c r="AG31" s="43"/>
      <c r="AH31" s="43"/>
      <c r="AI31" s="43"/>
      <c r="AJ31" s="43"/>
      <c r="AK31" s="99">
        <f t="shared" si="4"/>
        <v>60479</v>
      </c>
      <c r="AL31" s="43"/>
      <c r="AM31" s="20">
        <f t="shared" si="5"/>
        <v>539811</v>
      </c>
      <c r="AN31" s="15" t="str">
        <f t="shared" si="6"/>
        <v>OK</v>
      </c>
      <c r="AO31" s="15" t="str">
        <f t="shared" si="0"/>
        <v>OK</v>
      </c>
      <c r="AP31" s="17" t="s">
        <v>34</v>
      </c>
      <c r="AQ31" s="17"/>
      <c r="AR31" s="17"/>
      <c r="AS31" s="17"/>
      <c r="AT31" s="21">
        <v>1</v>
      </c>
      <c r="AU31" s="17" t="s">
        <v>86</v>
      </c>
      <c r="AV31" s="22"/>
      <c r="AW31" s="17"/>
      <c r="AX31" s="17" t="s">
        <v>69</v>
      </c>
      <c r="AY31" s="99">
        <f t="shared" si="7"/>
        <v>362874</v>
      </c>
      <c r="AZ31" s="17" t="s">
        <v>37</v>
      </c>
      <c r="BA31" s="17"/>
      <c r="BB31" s="57"/>
    </row>
    <row r="32" spans="2:54" x14ac:dyDescent="0.15">
      <c r="B32" s="16">
        <v>90000021</v>
      </c>
      <c r="C32" s="17"/>
      <c r="D32" s="17" t="s">
        <v>63</v>
      </c>
      <c r="E32" s="17"/>
      <c r="F32" s="17" t="s">
        <v>64</v>
      </c>
      <c r="G32" s="17" t="s">
        <v>65</v>
      </c>
      <c r="H32" s="17" t="s">
        <v>1585</v>
      </c>
      <c r="I32" s="17" t="s">
        <v>1559</v>
      </c>
      <c r="J32" s="17" t="s">
        <v>79</v>
      </c>
      <c r="K32" s="17" t="s">
        <v>30</v>
      </c>
      <c r="L32" s="17"/>
      <c r="M32" s="17">
        <v>15</v>
      </c>
      <c r="N32" s="18">
        <v>40282</v>
      </c>
      <c r="O32" s="17">
        <v>2010</v>
      </c>
      <c r="P32" s="18">
        <v>40282</v>
      </c>
      <c r="Q32" s="19">
        <v>6140884</v>
      </c>
      <c r="R32" s="17" t="s">
        <v>43</v>
      </c>
      <c r="S32" s="17" t="s">
        <v>44</v>
      </c>
      <c r="T32" s="17">
        <v>1</v>
      </c>
      <c r="U32" s="18"/>
      <c r="V32" s="99">
        <f t="shared" si="1"/>
        <v>4083689</v>
      </c>
      <c r="W32" s="43"/>
      <c r="X32" s="20">
        <f t="shared" si="2"/>
        <v>0</v>
      </c>
      <c r="Y32" s="43"/>
      <c r="Z32" s="43"/>
      <c r="AA32" s="43"/>
      <c r="AB32" s="43"/>
      <c r="AC32" s="43"/>
      <c r="AD32" s="43"/>
      <c r="AE32" s="20">
        <f t="shared" si="3"/>
        <v>411439</v>
      </c>
      <c r="AF32" s="43"/>
      <c r="AG32" s="43"/>
      <c r="AH32" s="43"/>
      <c r="AI32" s="43"/>
      <c r="AJ32" s="43"/>
      <c r="AK32" s="99">
        <f t="shared" si="4"/>
        <v>411439</v>
      </c>
      <c r="AL32" s="43"/>
      <c r="AM32" s="20">
        <f t="shared" si="5"/>
        <v>3672250</v>
      </c>
      <c r="AN32" s="15" t="str">
        <f t="shared" si="6"/>
        <v>OK</v>
      </c>
      <c r="AO32" s="15" t="str">
        <f t="shared" si="0"/>
        <v>OK</v>
      </c>
      <c r="AP32" s="17" t="s">
        <v>34</v>
      </c>
      <c r="AQ32" s="17"/>
      <c r="AR32" s="17"/>
      <c r="AS32" s="17"/>
      <c r="AT32" s="21">
        <v>1</v>
      </c>
      <c r="AU32" s="17" t="s">
        <v>83</v>
      </c>
      <c r="AV32" s="22"/>
      <c r="AW32" s="17"/>
      <c r="AX32" s="17" t="s">
        <v>69</v>
      </c>
      <c r="AY32" s="99">
        <f t="shared" si="7"/>
        <v>2468634</v>
      </c>
      <c r="AZ32" s="17" t="s">
        <v>37</v>
      </c>
      <c r="BA32" s="17"/>
      <c r="BB32" s="57" t="s">
        <v>87</v>
      </c>
    </row>
    <row r="33" spans="2:54" x14ac:dyDescent="0.15">
      <c r="B33" s="16">
        <v>90000022</v>
      </c>
      <c r="C33" s="17"/>
      <c r="D33" s="17" t="s">
        <v>63</v>
      </c>
      <c r="E33" s="17"/>
      <c r="F33" s="17" t="s">
        <v>64</v>
      </c>
      <c r="G33" s="17" t="s">
        <v>65</v>
      </c>
      <c r="H33" s="17" t="s">
        <v>1585</v>
      </c>
      <c r="I33" s="17" t="s">
        <v>1559</v>
      </c>
      <c r="J33" s="17" t="s">
        <v>80</v>
      </c>
      <c r="K33" s="17" t="s">
        <v>30</v>
      </c>
      <c r="L33" s="17"/>
      <c r="M33" s="17">
        <v>15</v>
      </c>
      <c r="N33" s="18">
        <v>40282</v>
      </c>
      <c r="O33" s="17">
        <v>2010</v>
      </c>
      <c r="P33" s="18">
        <v>40282</v>
      </c>
      <c r="Q33" s="19">
        <v>41632862</v>
      </c>
      <c r="R33" s="17" t="s">
        <v>43</v>
      </c>
      <c r="S33" s="17" t="s">
        <v>44</v>
      </c>
      <c r="T33" s="17">
        <v>1</v>
      </c>
      <c r="U33" s="18"/>
      <c r="V33" s="99">
        <f t="shared" si="1"/>
        <v>27685857</v>
      </c>
      <c r="W33" s="43"/>
      <c r="X33" s="20">
        <f t="shared" si="2"/>
        <v>0</v>
      </c>
      <c r="Y33" s="43"/>
      <c r="Z33" s="43"/>
      <c r="AA33" s="43"/>
      <c r="AB33" s="43"/>
      <c r="AC33" s="43"/>
      <c r="AD33" s="43"/>
      <c r="AE33" s="20">
        <f t="shared" si="3"/>
        <v>2789401</v>
      </c>
      <c r="AF33" s="43"/>
      <c r="AG33" s="43"/>
      <c r="AH33" s="43"/>
      <c r="AI33" s="43"/>
      <c r="AJ33" s="43"/>
      <c r="AK33" s="99">
        <f t="shared" si="4"/>
        <v>2789401</v>
      </c>
      <c r="AL33" s="43"/>
      <c r="AM33" s="20">
        <f t="shared" si="5"/>
        <v>24896456</v>
      </c>
      <c r="AN33" s="15" t="str">
        <f t="shared" si="6"/>
        <v>OK</v>
      </c>
      <c r="AO33" s="15" t="str">
        <f t="shared" si="0"/>
        <v>OK</v>
      </c>
      <c r="AP33" s="17" t="s">
        <v>34</v>
      </c>
      <c r="AQ33" s="17"/>
      <c r="AR33" s="17"/>
      <c r="AS33" s="17"/>
      <c r="AT33" s="21">
        <v>1</v>
      </c>
      <c r="AU33" s="17" t="s">
        <v>85</v>
      </c>
      <c r="AV33" s="22"/>
      <c r="AW33" s="17"/>
      <c r="AX33" s="17" t="s">
        <v>69</v>
      </c>
      <c r="AY33" s="99">
        <f t="shared" si="7"/>
        <v>16736406</v>
      </c>
      <c r="AZ33" s="17" t="s">
        <v>37</v>
      </c>
      <c r="BA33" s="17"/>
      <c r="BB33" s="57"/>
    </row>
    <row r="34" spans="2:54" x14ac:dyDescent="0.15">
      <c r="B34" s="16">
        <v>90000023</v>
      </c>
      <c r="C34" s="17"/>
      <c r="D34" s="17" t="s">
        <v>63</v>
      </c>
      <c r="E34" s="17"/>
      <c r="F34" s="17" t="s">
        <v>64</v>
      </c>
      <c r="G34" s="17" t="s">
        <v>65</v>
      </c>
      <c r="H34" s="17" t="s">
        <v>1585</v>
      </c>
      <c r="I34" s="17" t="s">
        <v>1559</v>
      </c>
      <c r="J34" s="17" t="s">
        <v>81</v>
      </c>
      <c r="K34" s="17" t="s">
        <v>30</v>
      </c>
      <c r="L34" s="17"/>
      <c r="M34" s="17">
        <v>15</v>
      </c>
      <c r="N34" s="18">
        <v>40282</v>
      </c>
      <c r="O34" s="17">
        <v>2010</v>
      </c>
      <c r="P34" s="18">
        <v>40282</v>
      </c>
      <c r="Q34" s="19">
        <v>44663536</v>
      </c>
      <c r="R34" s="17" t="s">
        <v>43</v>
      </c>
      <c r="S34" s="17" t="s">
        <v>44</v>
      </c>
      <c r="T34" s="17">
        <v>1</v>
      </c>
      <c r="U34" s="18"/>
      <c r="V34" s="99">
        <f t="shared" si="1"/>
        <v>29701256</v>
      </c>
      <c r="W34" s="43"/>
      <c r="X34" s="20">
        <f t="shared" si="2"/>
        <v>0</v>
      </c>
      <c r="Y34" s="43"/>
      <c r="Z34" s="43"/>
      <c r="AA34" s="43"/>
      <c r="AB34" s="43"/>
      <c r="AC34" s="43"/>
      <c r="AD34" s="43"/>
      <c r="AE34" s="20">
        <f t="shared" si="3"/>
        <v>2992456</v>
      </c>
      <c r="AF34" s="43"/>
      <c r="AG34" s="43"/>
      <c r="AH34" s="43"/>
      <c r="AI34" s="43"/>
      <c r="AJ34" s="43"/>
      <c r="AK34" s="99">
        <f t="shared" si="4"/>
        <v>2992456</v>
      </c>
      <c r="AL34" s="43"/>
      <c r="AM34" s="20">
        <f t="shared" si="5"/>
        <v>26708800</v>
      </c>
      <c r="AN34" s="15" t="str">
        <f t="shared" si="6"/>
        <v>OK</v>
      </c>
      <c r="AO34" s="15" t="str">
        <f t="shared" si="0"/>
        <v>OK</v>
      </c>
      <c r="AP34" s="17" t="s">
        <v>34</v>
      </c>
      <c r="AQ34" s="17"/>
      <c r="AR34" s="17"/>
      <c r="AS34" s="17"/>
      <c r="AT34" s="21">
        <v>1</v>
      </c>
      <c r="AU34" s="17" t="s">
        <v>85</v>
      </c>
      <c r="AV34" s="22"/>
      <c r="AW34" s="17"/>
      <c r="AX34" s="17" t="s">
        <v>69</v>
      </c>
      <c r="AY34" s="99">
        <f t="shared" si="7"/>
        <v>17954736</v>
      </c>
      <c r="AZ34" s="17" t="s">
        <v>37</v>
      </c>
      <c r="BA34" s="17"/>
      <c r="BB34" s="57"/>
    </row>
    <row r="35" spans="2:54" x14ac:dyDescent="0.15">
      <c r="B35" s="16">
        <v>90000024</v>
      </c>
      <c r="C35" s="17"/>
      <c r="D35" s="17" t="s">
        <v>63</v>
      </c>
      <c r="E35" s="17"/>
      <c r="F35" s="17" t="s">
        <v>64</v>
      </c>
      <c r="G35" s="17" t="s">
        <v>65</v>
      </c>
      <c r="H35" s="17" t="s">
        <v>1585</v>
      </c>
      <c r="I35" s="17" t="s">
        <v>1587</v>
      </c>
      <c r="J35" s="17" t="s">
        <v>88</v>
      </c>
      <c r="K35" s="17" t="s">
        <v>30</v>
      </c>
      <c r="L35" s="17" t="s">
        <v>89</v>
      </c>
      <c r="M35" s="17">
        <v>10</v>
      </c>
      <c r="N35" s="18">
        <v>40282</v>
      </c>
      <c r="O35" s="17">
        <v>2010</v>
      </c>
      <c r="P35" s="18">
        <v>40282</v>
      </c>
      <c r="Q35" s="19">
        <v>2236299</v>
      </c>
      <c r="R35" s="17" t="s">
        <v>43</v>
      </c>
      <c r="S35" s="17" t="s">
        <v>44</v>
      </c>
      <c r="T35" s="17">
        <v>1</v>
      </c>
      <c r="U35" s="18"/>
      <c r="V35" s="99">
        <f t="shared" si="1"/>
        <v>1118154</v>
      </c>
      <c r="W35" s="43"/>
      <c r="X35" s="20">
        <f t="shared" si="2"/>
        <v>0</v>
      </c>
      <c r="Y35" s="43"/>
      <c r="Z35" s="43"/>
      <c r="AA35" s="43"/>
      <c r="AB35" s="43"/>
      <c r="AC35" s="43"/>
      <c r="AD35" s="43"/>
      <c r="AE35" s="20">
        <f t="shared" si="3"/>
        <v>223629</v>
      </c>
      <c r="AF35" s="43"/>
      <c r="AG35" s="43"/>
      <c r="AH35" s="43"/>
      <c r="AI35" s="43"/>
      <c r="AJ35" s="43"/>
      <c r="AK35" s="99">
        <f t="shared" si="4"/>
        <v>223629</v>
      </c>
      <c r="AL35" s="43"/>
      <c r="AM35" s="20">
        <f t="shared" si="5"/>
        <v>894525</v>
      </c>
      <c r="AN35" s="15" t="str">
        <f t="shared" si="6"/>
        <v>OK</v>
      </c>
      <c r="AO35" s="15" t="str">
        <f t="shared" si="0"/>
        <v>OK</v>
      </c>
      <c r="AP35" s="17" t="s">
        <v>34</v>
      </c>
      <c r="AQ35" s="17"/>
      <c r="AR35" s="17"/>
      <c r="AS35" s="17"/>
      <c r="AT35" s="21">
        <v>1</v>
      </c>
      <c r="AU35" s="17" t="s">
        <v>99</v>
      </c>
      <c r="AV35" s="22"/>
      <c r="AW35" s="17"/>
      <c r="AX35" s="17" t="s">
        <v>69</v>
      </c>
      <c r="AY35" s="99">
        <f t="shared" si="7"/>
        <v>1341774</v>
      </c>
      <c r="AZ35" s="17" t="s">
        <v>37</v>
      </c>
      <c r="BA35" s="17"/>
      <c r="BB35" s="57" t="s">
        <v>100</v>
      </c>
    </row>
    <row r="36" spans="2:54" x14ac:dyDescent="0.15">
      <c r="B36" s="16">
        <v>90000025</v>
      </c>
      <c r="C36" s="17"/>
      <c r="D36" s="17" t="s">
        <v>63</v>
      </c>
      <c r="E36" s="17"/>
      <c r="F36" s="17" t="s">
        <v>64</v>
      </c>
      <c r="G36" s="17" t="s">
        <v>65</v>
      </c>
      <c r="H36" s="17" t="s">
        <v>1585</v>
      </c>
      <c r="I36" s="17" t="s">
        <v>1587</v>
      </c>
      <c r="J36" s="17" t="s">
        <v>90</v>
      </c>
      <c r="K36" s="17" t="s">
        <v>30</v>
      </c>
      <c r="L36" s="17" t="s">
        <v>91</v>
      </c>
      <c r="M36" s="17">
        <v>10</v>
      </c>
      <c r="N36" s="18">
        <v>41148</v>
      </c>
      <c r="O36" s="17">
        <v>2012</v>
      </c>
      <c r="P36" s="18">
        <v>41148</v>
      </c>
      <c r="Q36" s="19">
        <v>16101641</v>
      </c>
      <c r="R36" s="17" t="s">
        <v>43</v>
      </c>
      <c r="S36" s="17" t="s">
        <v>44</v>
      </c>
      <c r="T36" s="17">
        <v>1</v>
      </c>
      <c r="U36" s="18"/>
      <c r="V36" s="99">
        <f t="shared" si="1"/>
        <v>11271149</v>
      </c>
      <c r="W36" s="43"/>
      <c r="X36" s="20">
        <f t="shared" si="2"/>
        <v>0</v>
      </c>
      <c r="Y36" s="43"/>
      <c r="Z36" s="43"/>
      <c r="AA36" s="43"/>
      <c r="AB36" s="43"/>
      <c r="AC36" s="43"/>
      <c r="AD36" s="43"/>
      <c r="AE36" s="20">
        <f t="shared" si="3"/>
        <v>1610164</v>
      </c>
      <c r="AF36" s="43"/>
      <c r="AG36" s="43"/>
      <c r="AH36" s="43"/>
      <c r="AI36" s="43"/>
      <c r="AJ36" s="43"/>
      <c r="AK36" s="99">
        <f t="shared" si="4"/>
        <v>1610164</v>
      </c>
      <c r="AL36" s="43"/>
      <c r="AM36" s="20">
        <f t="shared" si="5"/>
        <v>9660985</v>
      </c>
      <c r="AN36" s="15" t="str">
        <f t="shared" si="6"/>
        <v>OK</v>
      </c>
      <c r="AO36" s="15" t="str">
        <f t="shared" si="0"/>
        <v>OK</v>
      </c>
      <c r="AP36" s="17" t="s">
        <v>34</v>
      </c>
      <c r="AQ36" s="17"/>
      <c r="AR36" s="17"/>
      <c r="AS36" s="17"/>
      <c r="AT36" s="21">
        <v>2573</v>
      </c>
      <c r="AU36" s="17" t="s">
        <v>35</v>
      </c>
      <c r="AV36" s="22"/>
      <c r="AW36" s="17"/>
      <c r="AX36" s="17" t="s">
        <v>69</v>
      </c>
      <c r="AY36" s="99">
        <f t="shared" si="7"/>
        <v>6440656</v>
      </c>
      <c r="AZ36" s="17" t="s">
        <v>37</v>
      </c>
      <c r="BA36" s="17"/>
      <c r="BB36" s="57" t="s">
        <v>101</v>
      </c>
    </row>
    <row r="37" spans="2:54" x14ac:dyDescent="0.15">
      <c r="B37" s="16">
        <v>90000026</v>
      </c>
      <c r="C37" s="17"/>
      <c r="D37" s="17" t="s">
        <v>63</v>
      </c>
      <c r="E37" s="17"/>
      <c r="F37" s="17" t="s">
        <v>64</v>
      </c>
      <c r="G37" s="17" t="s">
        <v>65</v>
      </c>
      <c r="H37" s="17" t="s">
        <v>1585</v>
      </c>
      <c r="I37" s="17" t="s">
        <v>1587</v>
      </c>
      <c r="J37" s="17" t="s">
        <v>92</v>
      </c>
      <c r="K37" s="17" t="s">
        <v>30</v>
      </c>
      <c r="L37" s="17"/>
      <c r="M37" s="17">
        <v>40</v>
      </c>
      <c r="N37" s="18">
        <v>41148</v>
      </c>
      <c r="O37" s="17">
        <v>2012</v>
      </c>
      <c r="P37" s="18">
        <v>41148</v>
      </c>
      <c r="Q37" s="19">
        <v>3048792</v>
      </c>
      <c r="R37" s="17" t="s">
        <v>43</v>
      </c>
      <c r="S37" s="17" t="s">
        <v>44</v>
      </c>
      <c r="T37" s="17">
        <v>1</v>
      </c>
      <c r="U37" s="18"/>
      <c r="V37" s="99">
        <f t="shared" si="1"/>
        <v>2820135</v>
      </c>
      <c r="W37" s="43"/>
      <c r="X37" s="20">
        <f t="shared" si="2"/>
        <v>0</v>
      </c>
      <c r="Y37" s="43"/>
      <c r="Z37" s="43"/>
      <c r="AA37" s="43"/>
      <c r="AB37" s="43"/>
      <c r="AC37" s="43"/>
      <c r="AD37" s="43"/>
      <c r="AE37" s="20">
        <f t="shared" si="3"/>
        <v>76219</v>
      </c>
      <c r="AF37" s="43"/>
      <c r="AG37" s="43"/>
      <c r="AH37" s="43"/>
      <c r="AI37" s="43"/>
      <c r="AJ37" s="43"/>
      <c r="AK37" s="99">
        <f t="shared" si="4"/>
        <v>76219</v>
      </c>
      <c r="AL37" s="43"/>
      <c r="AM37" s="20">
        <f t="shared" si="5"/>
        <v>2743916</v>
      </c>
      <c r="AN37" s="15" t="str">
        <f t="shared" si="6"/>
        <v>OK</v>
      </c>
      <c r="AO37" s="15" t="str">
        <f t="shared" si="0"/>
        <v>OK</v>
      </c>
      <c r="AP37" s="17" t="s">
        <v>34</v>
      </c>
      <c r="AQ37" s="17"/>
      <c r="AR37" s="17"/>
      <c r="AS37" s="17"/>
      <c r="AT37" s="21">
        <v>1</v>
      </c>
      <c r="AU37" s="17" t="s">
        <v>85</v>
      </c>
      <c r="AV37" s="22"/>
      <c r="AW37" s="17"/>
      <c r="AX37" s="17" t="s">
        <v>69</v>
      </c>
      <c r="AY37" s="99">
        <f t="shared" si="7"/>
        <v>304876</v>
      </c>
      <c r="AZ37" s="17" t="s">
        <v>37</v>
      </c>
      <c r="BA37" s="17"/>
      <c r="BB37" s="57" t="s">
        <v>102</v>
      </c>
    </row>
    <row r="38" spans="2:54" x14ac:dyDescent="0.15">
      <c r="B38" s="16">
        <v>90000027</v>
      </c>
      <c r="C38" s="17"/>
      <c r="D38" s="17" t="s">
        <v>63</v>
      </c>
      <c r="E38" s="17"/>
      <c r="F38" s="17" t="s">
        <v>64</v>
      </c>
      <c r="G38" s="17" t="s">
        <v>65</v>
      </c>
      <c r="H38" s="17" t="s">
        <v>1585</v>
      </c>
      <c r="I38" s="17" t="s">
        <v>1587</v>
      </c>
      <c r="J38" s="17" t="s">
        <v>93</v>
      </c>
      <c r="K38" s="17" t="s">
        <v>30</v>
      </c>
      <c r="L38" s="17"/>
      <c r="M38" s="17">
        <v>40</v>
      </c>
      <c r="N38" s="18">
        <v>40987</v>
      </c>
      <c r="O38" s="17">
        <v>2011</v>
      </c>
      <c r="P38" s="18">
        <v>40987</v>
      </c>
      <c r="Q38" s="19">
        <v>47543328</v>
      </c>
      <c r="R38" s="17" t="s">
        <v>43</v>
      </c>
      <c r="S38" s="17" t="s">
        <v>94</v>
      </c>
      <c r="T38" s="17">
        <v>1</v>
      </c>
      <c r="U38" s="18"/>
      <c r="V38" s="99">
        <f t="shared" si="1"/>
        <v>42788996</v>
      </c>
      <c r="W38" s="43"/>
      <c r="X38" s="20">
        <f t="shared" si="2"/>
        <v>0</v>
      </c>
      <c r="Y38" s="43"/>
      <c r="Z38" s="43"/>
      <c r="AA38" s="43"/>
      <c r="AB38" s="43"/>
      <c r="AC38" s="43"/>
      <c r="AD38" s="43"/>
      <c r="AE38" s="20">
        <f t="shared" si="3"/>
        <v>1188583</v>
      </c>
      <c r="AF38" s="43"/>
      <c r="AG38" s="43"/>
      <c r="AH38" s="43"/>
      <c r="AI38" s="43"/>
      <c r="AJ38" s="43"/>
      <c r="AK38" s="99">
        <f t="shared" si="4"/>
        <v>1188583</v>
      </c>
      <c r="AL38" s="43"/>
      <c r="AM38" s="20">
        <f t="shared" si="5"/>
        <v>41600413</v>
      </c>
      <c r="AN38" s="15" t="str">
        <f t="shared" si="6"/>
        <v>OK</v>
      </c>
      <c r="AO38" s="15" t="str">
        <f t="shared" si="0"/>
        <v>OK</v>
      </c>
      <c r="AP38" s="17" t="s">
        <v>34</v>
      </c>
      <c r="AQ38" s="17"/>
      <c r="AR38" s="17"/>
      <c r="AS38" s="17"/>
      <c r="AT38" s="21">
        <v>1</v>
      </c>
      <c r="AU38" s="17" t="s">
        <v>85</v>
      </c>
      <c r="AV38" s="22"/>
      <c r="AW38" s="17"/>
      <c r="AX38" s="17" t="s">
        <v>69</v>
      </c>
      <c r="AY38" s="99">
        <f t="shared" si="7"/>
        <v>5942915</v>
      </c>
      <c r="AZ38" s="17" t="s">
        <v>37</v>
      </c>
      <c r="BA38" s="17"/>
      <c r="BB38" s="57" t="s">
        <v>103</v>
      </c>
    </row>
    <row r="39" spans="2:54" x14ac:dyDescent="0.15">
      <c r="B39" s="16">
        <v>90000028</v>
      </c>
      <c r="C39" s="17"/>
      <c r="D39" s="17" t="s">
        <v>63</v>
      </c>
      <c r="E39" s="17"/>
      <c r="F39" s="17" t="s">
        <v>64</v>
      </c>
      <c r="G39" s="17" t="s">
        <v>65</v>
      </c>
      <c r="H39" s="17" t="s">
        <v>1585</v>
      </c>
      <c r="I39" s="17" t="s">
        <v>1587</v>
      </c>
      <c r="J39" s="17" t="s">
        <v>95</v>
      </c>
      <c r="K39" s="17" t="s">
        <v>30</v>
      </c>
      <c r="L39" s="17"/>
      <c r="M39" s="17">
        <v>40</v>
      </c>
      <c r="N39" s="18">
        <v>40987</v>
      </c>
      <c r="O39" s="17">
        <v>2011</v>
      </c>
      <c r="P39" s="18">
        <v>40987</v>
      </c>
      <c r="Q39" s="19">
        <v>2179558</v>
      </c>
      <c r="R39" s="17" t="s">
        <v>43</v>
      </c>
      <c r="S39" s="17" t="s">
        <v>44</v>
      </c>
      <c r="T39" s="17">
        <v>1</v>
      </c>
      <c r="U39" s="18"/>
      <c r="V39" s="99">
        <f t="shared" si="1"/>
        <v>1961606</v>
      </c>
      <c r="W39" s="43"/>
      <c r="X39" s="20">
        <f t="shared" si="2"/>
        <v>0</v>
      </c>
      <c r="Y39" s="43"/>
      <c r="Z39" s="43"/>
      <c r="AA39" s="43"/>
      <c r="AB39" s="43"/>
      <c r="AC39" s="43"/>
      <c r="AD39" s="43"/>
      <c r="AE39" s="20">
        <f t="shared" si="3"/>
        <v>54488</v>
      </c>
      <c r="AF39" s="43"/>
      <c r="AG39" s="43"/>
      <c r="AH39" s="43"/>
      <c r="AI39" s="43"/>
      <c r="AJ39" s="43"/>
      <c r="AK39" s="99">
        <f t="shared" si="4"/>
        <v>54488</v>
      </c>
      <c r="AL39" s="43"/>
      <c r="AM39" s="20">
        <f t="shared" si="5"/>
        <v>1907118</v>
      </c>
      <c r="AN39" s="15" t="str">
        <f t="shared" si="6"/>
        <v>OK</v>
      </c>
      <c r="AO39" s="15" t="str">
        <f t="shared" si="0"/>
        <v>OK</v>
      </c>
      <c r="AP39" s="17" t="s">
        <v>34</v>
      </c>
      <c r="AQ39" s="17"/>
      <c r="AR39" s="17"/>
      <c r="AS39" s="17"/>
      <c r="AT39" s="21">
        <v>1</v>
      </c>
      <c r="AU39" s="17" t="s">
        <v>85</v>
      </c>
      <c r="AV39" s="22"/>
      <c r="AW39" s="17"/>
      <c r="AX39" s="17" t="s">
        <v>69</v>
      </c>
      <c r="AY39" s="99">
        <f t="shared" si="7"/>
        <v>272440</v>
      </c>
      <c r="AZ39" s="17" t="s">
        <v>37</v>
      </c>
      <c r="BA39" s="17"/>
      <c r="BB39" s="57"/>
    </row>
    <row r="40" spans="2:54" x14ac:dyDescent="0.15">
      <c r="B40" s="16">
        <v>90000029</v>
      </c>
      <c r="C40" s="17"/>
      <c r="D40" s="17" t="s">
        <v>63</v>
      </c>
      <c r="E40" s="17"/>
      <c r="F40" s="17" t="s">
        <v>64</v>
      </c>
      <c r="G40" s="17" t="s">
        <v>65</v>
      </c>
      <c r="H40" s="17" t="s">
        <v>1585</v>
      </c>
      <c r="I40" s="17" t="s">
        <v>1587</v>
      </c>
      <c r="J40" s="17" t="s">
        <v>96</v>
      </c>
      <c r="K40" s="17" t="s">
        <v>30</v>
      </c>
      <c r="L40" s="17" t="s">
        <v>97</v>
      </c>
      <c r="M40" s="17">
        <v>50</v>
      </c>
      <c r="N40" s="18">
        <v>40282</v>
      </c>
      <c r="O40" s="17">
        <v>2010</v>
      </c>
      <c r="P40" s="18">
        <v>40282</v>
      </c>
      <c r="Q40" s="19">
        <v>4047315</v>
      </c>
      <c r="R40" s="17" t="s">
        <v>43</v>
      </c>
      <c r="S40" s="17" t="s">
        <v>44</v>
      </c>
      <c r="T40" s="17">
        <v>1</v>
      </c>
      <c r="U40" s="18"/>
      <c r="V40" s="99">
        <f t="shared" si="1"/>
        <v>3642585</v>
      </c>
      <c r="W40" s="43"/>
      <c r="X40" s="20">
        <f t="shared" si="2"/>
        <v>0</v>
      </c>
      <c r="Y40" s="43"/>
      <c r="Z40" s="43"/>
      <c r="AA40" s="43"/>
      <c r="AB40" s="43"/>
      <c r="AC40" s="43"/>
      <c r="AD40" s="43"/>
      <c r="AE40" s="20">
        <f t="shared" si="3"/>
        <v>80946</v>
      </c>
      <c r="AF40" s="43"/>
      <c r="AG40" s="43"/>
      <c r="AH40" s="43"/>
      <c r="AI40" s="43"/>
      <c r="AJ40" s="43"/>
      <c r="AK40" s="99">
        <f t="shared" si="4"/>
        <v>80946</v>
      </c>
      <c r="AL40" s="43"/>
      <c r="AM40" s="20">
        <f t="shared" si="5"/>
        <v>3561639</v>
      </c>
      <c r="AN40" s="15" t="str">
        <f t="shared" si="6"/>
        <v>OK</v>
      </c>
      <c r="AO40" s="15" t="str">
        <f t="shared" si="0"/>
        <v>OK</v>
      </c>
      <c r="AP40" s="17" t="s">
        <v>34</v>
      </c>
      <c r="AQ40" s="17"/>
      <c r="AR40" s="17"/>
      <c r="AS40" s="17"/>
      <c r="AT40" s="21">
        <v>1</v>
      </c>
      <c r="AU40" s="17" t="s">
        <v>104</v>
      </c>
      <c r="AV40" s="22"/>
      <c r="AW40" s="17"/>
      <c r="AX40" s="17" t="s">
        <v>69</v>
      </c>
      <c r="AY40" s="99">
        <f t="shared" si="7"/>
        <v>485676</v>
      </c>
      <c r="AZ40" s="17" t="s">
        <v>37</v>
      </c>
      <c r="BA40" s="17"/>
      <c r="BB40" s="57"/>
    </row>
    <row r="41" spans="2:54" x14ac:dyDescent="0.15">
      <c r="B41" s="16">
        <v>90000030</v>
      </c>
      <c r="C41" s="17"/>
      <c r="D41" s="17" t="s">
        <v>63</v>
      </c>
      <c r="E41" s="17"/>
      <c r="F41" s="17" t="s">
        <v>64</v>
      </c>
      <c r="G41" s="17" t="s">
        <v>65</v>
      </c>
      <c r="H41" s="17" t="s">
        <v>1585</v>
      </c>
      <c r="I41" s="17" t="s">
        <v>1587</v>
      </c>
      <c r="J41" s="17" t="s">
        <v>98</v>
      </c>
      <c r="K41" s="17" t="s">
        <v>30</v>
      </c>
      <c r="L41" s="17" t="s">
        <v>97</v>
      </c>
      <c r="M41" s="17">
        <v>50</v>
      </c>
      <c r="N41" s="18">
        <v>40282</v>
      </c>
      <c r="O41" s="17">
        <v>2010</v>
      </c>
      <c r="P41" s="18">
        <v>40282</v>
      </c>
      <c r="Q41" s="19">
        <v>550574</v>
      </c>
      <c r="R41" s="17" t="s">
        <v>43</v>
      </c>
      <c r="S41" s="17" t="s">
        <v>44</v>
      </c>
      <c r="T41" s="17">
        <v>1</v>
      </c>
      <c r="U41" s="18"/>
      <c r="V41" s="99">
        <f t="shared" si="1"/>
        <v>495519</v>
      </c>
      <c r="W41" s="43"/>
      <c r="X41" s="20">
        <f t="shared" si="2"/>
        <v>0</v>
      </c>
      <c r="Y41" s="43"/>
      <c r="Z41" s="43"/>
      <c r="AA41" s="43"/>
      <c r="AB41" s="43"/>
      <c r="AC41" s="43"/>
      <c r="AD41" s="43"/>
      <c r="AE41" s="20">
        <f t="shared" si="3"/>
        <v>11011</v>
      </c>
      <c r="AF41" s="43"/>
      <c r="AG41" s="43"/>
      <c r="AH41" s="43"/>
      <c r="AI41" s="43"/>
      <c r="AJ41" s="43"/>
      <c r="AK41" s="99">
        <f t="shared" si="4"/>
        <v>11011</v>
      </c>
      <c r="AL41" s="43"/>
      <c r="AM41" s="20">
        <f t="shared" si="5"/>
        <v>484508</v>
      </c>
      <c r="AN41" s="15" t="str">
        <f t="shared" si="6"/>
        <v>OK</v>
      </c>
      <c r="AO41" s="15" t="str">
        <f t="shared" si="0"/>
        <v>OK</v>
      </c>
      <c r="AP41" s="17" t="s">
        <v>34</v>
      </c>
      <c r="AQ41" s="17"/>
      <c r="AR41" s="17"/>
      <c r="AS41" s="17"/>
      <c r="AT41" s="21">
        <v>1</v>
      </c>
      <c r="AU41" s="17" t="s">
        <v>104</v>
      </c>
      <c r="AV41" s="22"/>
      <c r="AW41" s="17"/>
      <c r="AX41" s="17" t="s">
        <v>69</v>
      </c>
      <c r="AY41" s="99">
        <f t="shared" si="7"/>
        <v>66066</v>
      </c>
      <c r="AZ41" s="17" t="s">
        <v>37</v>
      </c>
      <c r="BA41" s="17"/>
      <c r="BB41" s="57" t="s">
        <v>105</v>
      </c>
    </row>
    <row r="42" spans="2:54" s="8" customFormat="1" x14ac:dyDescent="0.15">
      <c r="B42" s="16">
        <v>90000031</v>
      </c>
      <c r="C42" s="28"/>
      <c r="D42" s="23" t="s">
        <v>63</v>
      </c>
      <c r="E42" s="23" t="s">
        <v>106</v>
      </c>
      <c r="F42" s="23" t="s">
        <v>64</v>
      </c>
      <c r="G42" s="23" t="s">
        <v>65</v>
      </c>
      <c r="H42" s="23" t="s">
        <v>1577</v>
      </c>
      <c r="I42" s="23" t="s">
        <v>1571</v>
      </c>
      <c r="J42" s="23" t="s">
        <v>107</v>
      </c>
      <c r="K42" s="23" t="s">
        <v>30</v>
      </c>
      <c r="L42" s="23"/>
      <c r="M42" s="23">
        <v>6</v>
      </c>
      <c r="N42" s="24">
        <v>40634</v>
      </c>
      <c r="O42" s="23">
        <v>2011</v>
      </c>
      <c r="P42" s="24">
        <v>40634</v>
      </c>
      <c r="Q42" s="25">
        <v>4181606</v>
      </c>
      <c r="R42" s="23" t="s">
        <v>43</v>
      </c>
      <c r="S42" s="23" t="s">
        <v>44</v>
      </c>
      <c r="T42" s="23">
        <v>1</v>
      </c>
      <c r="U42" s="24"/>
      <c r="V42" s="99">
        <f t="shared" si="1"/>
        <v>1388294</v>
      </c>
      <c r="W42" s="43"/>
      <c r="X42" s="20">
        <f t="shared" si="2"/>
        <v>0</v>
      </c>
      <c r="Y42" s="43"/>
      <c r="Z42" s="43"/>
      <c r="AA42" s="43"/>
      <c r="AB42" s="43"/>
      <c r="AC42" s="43"/>
      <c r="AD42" s="43"/>
      <c r="AE42" s="20">
        <f t="shared" si="3"/>
        <v>698328</v>
      </c>
      <c r="AF42" s="43"/>
      <c r="AG42" s="43"/>
      <c r="AH42" s="43"/>
      <c r="AI42" s="43"/>
      <c r="AJ42" s="43"/>
      <c r="AK42" s="99">
        <f t="shared" si="4"/>
        <v>698328</v>
      </c>
      <c r="AL42" s="43"/>
      <c r="AM42" s="20">
        <f t="shared" si="5"/>
        <v>689966</v>
      </c>
      <c r="AN42" s="15" t="str">
        <f t="shared" si="6"/>
        <v>OK</v>
      </c>
      <c r="AO42" s="15" t="str">
        <f t="shared" si="0"/>
        <v>OK</v>
      </c>
      <c r="AP42" s="23" t="s">
        <v>34</v>
      </c>
      <c r="AQ42" s="23"/>
      <c r="AR42" s="23"/>
      <c r="AS42" s="23"/>
      <c r="AT42" s="26">
        <v>1</v>
      </c>
      <c r="AU42" s="23" t="s">
        <v>83</v>
      </c>
      <c r="AV42" s="27"/>
      <c r="AW42" s="23"/>
      <c r="AX42" s="23" t="s">
        <v>69</v>
      </c>
      <c r="AY42" s="99">
        <f t="shared" si="7"/>
        <v>3491640</v>
      </c>
      <c r="AZ42" s="23" t="s">
        <v>37</v>
      </c>
      <c r="BA42" s="23"/>
      <c r="BB42" s="58"/>
    </row>
    <row r="43" spans="2:54" s="8" customFormat="1" x14ac:dyDescent="0.15">
      <c r="B43" s="16">
        <v>90000032</v>
      </c>
      <c r="C43" s="28"/>
      <c r="D43" s="23" t="s">
        <v>63</v>
      </c>
      <c r="E43" s="23" t="s">
        <v>106</v>
      </c>
      <c r="F43" s="23" t="s">
        <v>64</v>
      </c>
      <c r="G43" s="23" t="s">
        <v>65</v>
      </c>
      <c r="H43" s="23" t="s">
        <v>1577</v>
      </c>
      <c r="I43" s="23" t="s">
        <v>1571</v>
      </c>
      <c r="J43" s="23" t="s">
        <v>108</v>
      </c>
      <c r="K43" s="23" t="s">
        <v>30</v>
      </c>
      <c r="L43" s="23"/>
      <c r="M43" s="23">
        <v>6</v>
      </c>
      <c r="N43" s="24">
        <v>40634</v>
      </c>
      <c r="O43" s="23">
        <v>2011</v>
      </c>
      <c r="P43" s="24">
        <v>40634</v>
      </c>
      <c r="Q43" s="25">
        <v>4181605</v>
      </c>
      <c r="R43" s="23" t="s">
        <v>43</v>
      </c>
      <c r="S43" s="23" t="s">
        <v>44</v>
      </c>
      <c r="T43" s="23">
        <v>1</v>
      </c>
      <c r="U43" s="24"/>
      <c r="V43" s="99">
        <f t="shared" si="1"/>
        <v>1388293</v>
      </c>
      <c r="W43" s="43"/>
      <c r="X43" s="20">
        <f t="shared" si="2"/>
        <v>0</v>
      </c>
      <c r="Y43" s="43"/>
      <c r="Z43" s="43"/>
      <c r="AA43" s="43"/>
      <c r="AB43" s="43"/>
      <c r="AC43" s="43"/>
      <c r="AD43" s="43"/>
      <c r="AE43" s="20">
        <f t="shared" si="3"/>
        <v>698328</v>
      </c>
      <c r="AF43" s="43"/>
      <c r="AG43" s="43"/>
      <c r="AH43" s="43"/>
      <c r="AI43" s="43"/>
      <c r="AJ43" s="43"/>
      <c r="AK43" s="99">
        <f t="shared" si="4"/>
        <v>698328</v>
      </c>
      <c r="AL43" s="43"/>
      <c r="AM43" s="20">
        <f t="shared" si="5"/>
        <v>689965</v>
      </c>
      <c r="AN43" s="15" t="str">
        <f t="shared" si="6"/>
        <v>OK</v>
      </c>
      <c r="AO43" s="15" t="str">
        <f t="shared" si="0"/>
        <v>OK</v>
      </c>
      <c r="AP43" s="23" t="s">
        <v>34</v>
      </c>
      <c r="AQ43" s="23"/>
      <c r="AR43" s="23"/>
      <c r="AS43" s="23"/>
      <c r="AT43" s="26">
        <v>1</v>
      </c>
      <c r="AU43" s="23" t="s">
        <v>83</v>
      </c>
      <c r="AV43" s="27"/>
      <c r="AW43" s="23"/>
      <c r="AX43" s="23" t="s">
        <v>69</v>
      </c>
      <c r="AY43" s="99">
        <f t="shared" si="7"/>
        <v>3491640</v>
      </c>
      <c r="AZ43" s="23" t="s">
        <v>37</v>
      </c>
      <c r="BA43" s="23"/>
      <c r="BB43" s="58"/>
    </row>
    <row r="44" spans="2:54" s="8" customFormat="1" x14ac:dyDescent="0.15">
      <c r="B44" s="16">
        <v>90000033</v>
      </c>
      <c r="C44" s="28"/>
      <c r="D44" s="23" t="s">
        <v>63</v>
      </c>
      <c r="E44" s="23" t="s">
        <v>106</v>
      </c>
      <c r="F44" s="23" t="s">
        <v>64</v>
      </c>
      <c r="G44" s="23" t="s">
        <v>65</v>
      </c>
      <c r="H44" s="23" t="s">
        <v>1577</v>
      </c>
      <c r="I44" s="23" t="s">
        <v>1571</v>
      </c>
      <c r="J44" s="23" t="s">
        <v>109</v>
      </c>
      <c r="K44" s="23" t="s">
        <v>30</v>
      </c>
      <c r="L44" s="23"/>
      <c r="M44" s="23">
        <v>6</v>
      </c>
      <c r="N44" s="24">
        <v>40634</v>
      </c>
      <c r="O44" s="23">
        <v>2011</v>
      </c>
      <c r="P44" s="24">
        <v>40634</v>
      </c>
      <c r="Q44" s="25">
        <v>4181605</v>
      </c>
      <c r="R44" s="23" t="s">
        <v>43</v>
      </c>
      <c r="S44" s="23" t="s">
        <v>44</v>
      </c>
      <c r="T44" s="23">
        <v>1</v>
      </c>
      <c r="U44" s="24"/>
      <c r="V44" s="99">
        <f t="shared" si="1"/>
        <v>1388293</v>
      </c>
      <c r="W44" s="43"/>
      <c r="X44" s="20">
        <f t="shared" si="2"/>
        <v>0</v>
      </c>
      <c r="Y44" s="43"/>
      <c r="Z44" s="43"/>
      <c r="AA44" s="43"/>
      <c r="AB44" s="43"/>
      <c r="AC44" s="43"/>
      <c r="AD44" s="43"/>
      <c r="AE44" s="20">
        <f t="shared" si="3"/>
        <v>698328</v>
      </c>
      <c r="AF44" s="43"/>
      <c r="AG44" s="43"/>
      <c r="AH44" s="43"/>
      <c r="AI44" s="43"/>
      <c r="AJ44" s="43"/>
      <c r="AK44" s="99">
        <f t="shared" si="4"/>
        <v>698328</v>
      </c>
      <c r="AL44" s="43"/>
      <c r="AM44" s="20">
        <f t="shared" si="5"/>
        <v>689965</v>
      </c>
      <c r="AN44" s="15" t="str">
        <f t="shared" si="6"/>
        <v>OK</v>
      </c>
      <c r="AO44" s="15" t="str">
        <f t="shared" si="0"/>
        <v>OK</v>
      </c>
      <c r="AP44" s="23" t="s">
        <v>34</v>
      </c>
      <c r="AQ44" s="23"/>
      <c r="AR44" s="23"/>
      <c r="AS44" s="23"/>
      <c r="AT44" s="26">
        <v>1</v>
      </c>
      <c r="AU44" s="23" t="s">
        <v>83</v>
      </c>
      <c r="AV44" s="27"/>
      <c r="AW44" s="23"/>
      <c r="AX44" s="23" t="s">
        <v>69</v>
      </c>
      <c r="AY44" s="99">
        <f t="shared" si="7"/>
        <v>3491640</v>
      </c>
      <c r="AZ44" s="23" t="s">
        <v>37</v>
      </c>
      <c r="BA44" s="23"/>
      <c r="BB44" s="58"/>
    </row>
    <row r="45" spans="2:54" s="8" customFormat="1" x14ac:dyDescent="0.15">
      <c r="B45" s="16">
        <v>90000034</v>
      </c>
      <c r="C45" s="28"/>
      <c r="D45" s="23" t="s">
        <v>63</v>
      </c>
      <c r="E45" s="23" t="s">
        <v>106</v>
      </c>
      <c r="F45" s="23" t="s">
        <v>64</v>
      </c>
      <c r="G45" s="23" t="s">
        <v>65</v>
      </c>
      <c r="H45" s="23" t="s">
        <v>1577</v>
      </c>
      <c r="I45" s="23" t="s">
        <v>1571</v>
      </c>
      <c r="J45" s="23" t="s">
        <v>110</v>
      </c>
      <c r="K45" s="23" t="s">
        <v>30</v>
      </c>
      <c r="L45" s="23"/>
      <c r="M45" s="23">
        <v>6</v>
      </c>
      <c r="N45" s="24">
        <v>40634</v>
      </c>
      <c r="O45" s="23">
        <v>2011</v>
      </c>
      <c r="P45" s="24">
        <v>40634</v>
      </c>
      <c r="Q45" s="25">
        <v>4181605</v>
      </c>
      <c r="R45" s="23" t="s">
        <v>43</v>
      </c>
      <c r="S45" s="23" t="s">
        <v>44</v>
      </c>
      <c r="T45" s="23">
        <v>1</v>
      </c>
      <c r="U45" s="24"/>
      <c r="V45" s="99">
        <f t="shared" si="1"/>
        <v>1388293</v>
      </c>
      <c r="W45" s="43"/>
      <c r="X45" s="20">
        <f t="shared" si="2"/>
        <v>0</v>
      </c>
      <c r="Y45" s="43"/>
      <c r="Z45" s="43"/>
      <c r="AA45" s="43"/>
      <c r="AB45" s="43"/>
      <c r="AC45" s="43"/>
      <c r="AD45" s="43"/>
      <c r="AE45" s="20">
        <f t="shared" si="3"/>
        <v>698328</v>
      </c>
      <c r="AF45" s="43"/>
      <c r="AG45" s="43"/>
      <c r="AH45" s="43"/>
      <c r="AI45" s="43"/>
      <c r="AJ45" s="43"/>
      <c r="AK45" s="99">
        <f t="shared" si="4"/>
        <v>698328</v>
      </c>
      <c r="AL45" s="43"/>
      <c r="AM45" s="20">
        <f t="shared" si="5"/>
        <v>689965</v>
      </c>
      <c r="AN45" s="15" t="str">
        <f t="shared" si="6"/>
        <v>OK</v>
      </c>
      <c r="AO45" s="15" t="str">
        <f t="shared" si="0"/>
        <v>OK</v>
      </c>
      <c r="AP45" s="23" t="s">
        <v>34</v>
      </c>
      <c r="AQ45" s="23"/>
      <c r="AR45" s="23"/>
      <c r="AS45" s="23"/>
      <c r="AT45" s="26">
        <v>1</v>
      </c>
      <c r="AU45" s="23" t="s">
        <v>83</v>
      </c>
      <c r="AV45" s="27"/>
      <c r="AW45" s="23"/>
      <c r="AX45" s="23" t="s">
        <v>69</v>
      </c>
      <c r="AY45" s="99">
        <f t="shared" si="7"/>
        <v>3491640</v>
      </c>
      <c r="AZ45" s="23" t="s">
        <v>37</v>
      </c>
      <c r="BA45" s="23"/>
      <c r="BB45" s="58"/>
    </row>
    <row r="46" spans="2:54" s="8" customFormat="1" x14ac:dyDescent="0.15">
      <c r="B46" s="16">
        <v>90000035</v>
      </c>
      <c r="C46" s="28"/>
      <c r="D46" s="23" t="s">
        <v>63</v>
      </c>
      <c r="E46" s="23" t="s">
        <v>106</v>
      </c>
      <c r="F46" s="23" t="s">
        <v>64</v>
      </c>
      <c r="G46" s="23" t="s">
        <v>65</v>
      </c>
      <c r="H46" s="23" t="s">
        <v>1577</v>
      </c>
      <c r="I46" s="23" t="s">
        <v>1571</v>
      </c>
      <c r="J46" s="23" t="s">
        <v>111</v>
      </c>
      <c r="K46" s="23" t="s">
        <v>30</v>
      </c>
      <c r="L46" s="23"/>
      <c r="M46" s="23">
        <v>6</v>
      </c>
      <c r="N46" s="24">
        <v>40634</v>
      </c>
      <c r="O46" s="23">
        <v>2011</v>
      </c>
      <c r="P46" s="24">
        <v>40634</v>
      </c>
      <c r="Q46" s="25">
        <v>3307446</v>
      </c>
      <c r="R46" s="23" t="s">
        <v>43</v>
      </c>
      <c r="S46" s="23" t="s">
        <v>44</v>
      </c>
      <c r="T46" s="23">
        <v>1</v>
      </c>
      <c r="U46" s="24"/>
      <c r="V46" s="99">
        <f t="shared" si="1"/>
        <v>1098074</v>
      </c>
      <c r="W46" s="43"/>
      <c r="X46" s="20">
        <f t="shared" si="2"/>
        <v>0</v>
      </c>
      <c r="Y46" s="43"/>
      <c r="Z46" s="43"/>
      <c r="AA46" s="43"/>
      <c r="AB46" s="43"/>
      <c r="AC46" s="43"/>
      <c r="AD46" s="43"/>
      <c r="AE46" s="20">
        <f t="shared" si="3"/>
        <v>552343</v>
      </c>
      <c r="AF46" s="43"/>
      <c r="AG46" s="43"/>
      <c r="AH46" s="43"/>
      <c r="AI46" s="43"/>
      <c r="AJ46" s="43"/>
      <c r="AK46" s="99">
        <f t="shared" si="4"/>
        <v>552343</v>
      </c>
      <c r="AL46" s="43"/>
      <c r="AM46" s="20">
        <f t="shared" si="5"/>
        <v>545731</v>
      </c>
      <c r="AN46" s="15" t="str">
        <f t="shared" si="6"/>
        <v>OK</v>
      </c>
      <c r="AO46" s="15" t="str">
        <f t="shared" si="0"/>
        <v>OK</v>
      </c>
      <c r="AP46" s="23" t="s">
        <v>34</v>
      </c>
      <c r="AQ46" s="23"/>
      <c r="AR46" s="23"/>
      <c r="AS46" s="23"/>
      <c r="AT46" s="26">
        <v>1</v>
      </c>
      <c r="AU46" s="23" t="s">
        <v>83</v>
      </c>
      <c r="AV46" s="27"/>
      <c r="AW46" s="23"/>
      <c r="AX46" s="23" t="s">
        <v>69</v>
      </c>
      <c r="AY46" s="99">
        <f t="shared" si="7"/>
        <v>2761715</v>
      </c>
      <c r="AZ46" s="23" t="s">
        <v>37</v>
      </c>
      <c r="BA46" s="23"/>
      <c r="BB46" s="58"/>
    </row>
    <row r="47" spans="2:54" s="8" customFormat="1" x14ac:dyDescent="0.15">
      <c r="B47" s="16">
        <v>90000036</v>
      </c>
      <c r="C47" s="28"/>
      <c r="D47" s="23" t="s">
        <v>63</v>
      </c>
      <c r="E47" s="23" t="s">
        <v>106</v>
      </c>
      <c r="F47" s="23" t="s">
        <v>64</v>
      </c>
      <c r="G47" s="23" t="s">
        <v>65</v>
      </c>
      <c r="H47" s="23" t="s">
        <v>1577</v>
      </c>
      <c r="I47" s="23" t="s">
        <v>1571</v>
      </c>
      <c r="J47" s="23" t="s">
        <v>112</v>
      </c>
      <c r="K47" s="23" t="s">
        <v>30</v>
      </c>
      <c r="L47" s="23"/>
      <c r="M47" s="23">
        <v>6</v>
      </c>
      <c r="N47" s="24">
        <v>40634</v>
      </c>
      <c r="O47" s="23">
        <v>2011</v>
      </c>
      <c r="P47" s="24">
        <v>40634</v>
      </c>
      <c r="Q47" s="25">
        <v>3307447</v>
      </c>
      <c r="R47" s="23" t="s">
        <v>43</v>
      </c>
      <c r="S47" s="23" t="s">
        <v>44</v>
      </c>
      <c r="T47" s="23">
        <v>1</v>
      </c>
      <c r="U47" s="24"/>
      <c r="V47" s="99">
        <f t="shared" si="1"/>
        <v>1098075</v>
      </c>
      <c r="W47" s="43"/>
      <c r="X47" s="20">
        <f t="shared" si="2"/>
        <v>0</v>
      </c>
      <c r="Y47" s="43"/>
      <c r="Z47" s="43"/>
      <c r="AA47" s="43"/>
      <c r="AB47" s="43"/>
      <c r="AC47" s="43"/>
      <c r="AD47" s="43"/>
      <c r="AE47" s="20">
        <f t="shared" si="3"/>
        <v>552343</v>
      </c>
      <c r="AF47" s="43"/>
      <c r="AG47" s="43"/>
      <c r="AH47" s="43"/>
      <c r="AI47" s="43"/>
      <c r="AJ47" s="43"/>
      <c r="AK47" s="99">
        <f t="shared" si="4"/>
        <v>552343</v>
      </c>
      <c r="AL47" s="43"/>
      <c r="AM47" s="20">
        <f t="shared" si="5"/>
        <v>545732</v>
      </c>
      <c r="AN47" s="15" t="str">
        <f t="shared" si="6"/>
        <v>OK</v>
      </c>
      <c r="AO47" s="15" t="str">
        <f t="shared" si="0"/>
        <v>OK</v>
      </c>
      <c r="AP47" s="23" t="s">
        <v>34</v>
      </c>
      <c r="AQ47" s="23"/>
      <c r="AR47" s="23"/>
      <c r="AS47" s="23"/>
      <c r="AT47" s="26">
        <v>1</v>
      </c>
      <c r="AU47" s="23" t="s">
        <v>83</v>
      </c>
      <c r="AV47" s="27"/>
      <c r="AW47" s="23"/>
      <c r="AX47" s="23" t="s">
        <v>69</v>
      </c>
      <c r="AY47" s="99">
        <f t="shared" si="7"/>
        <v>2761715</v>
      </c>
      <c r="AZ47" s="23" t="s">
        <v>37</v>
      </c>
      <c r="BA47" s="23"/>
      <c r="BB47" s="58"/>
    </row>
    <row r="48" spans="2:54" s="8" customFormat="1" x14ac:dyDescent="0.15">
      <c r="B48" s="16">
        <v>90000037</v>
      </c>
      <c r="C48" s="28"/>
      <c r="D48" s="23" t="s">
        <v>63</v>
      </c>
      <c r="E48" s="23" t="s">
        <v>106</v>
      </c>
      <c r="F48" s="23" t="s">
        <v>64</v>
      </c>
      <c r="G48" s="23" t="s">
        <v>65</v>
      </c>
      <c r="H48" s="23" t="s">
        <v>1577</v>
      </c>
      <c r="I48" s="23" t="s">
        <v>1571</v>
      </c>
      <c r="J48" s="23" t="s">
        <v>113</v>
      </c>
      <c r="K48" s="23" t="s">
        <v>30</v>
      </c>
      <c r="L48" s="23"/>
      <c r="M48" s="23">
        <v>6</v>
      </c>
      <c r="N48" s="24">
        <v>40634</v>
      </c>
      <c r="O48" s="23">
        <v>2011</v>
      </c>
      <c r="P48" s="24">
        <v>40634</v>
      </c>
      <c r="Q48" s="25">
        <v>3307447</v>
      </c>
      <c r="R48" s="23" t="s">
        <v>43</v>
      </c>
      <c r="S48" s="23" t="s">
        <v>44</v>
      </c>
      <c r="T48" s="23">
        <v>1</v>
      </c>
      <c r="U48" s="24"/>
      <c r="V48" s="99">
        <f t="shared" si="1"/>
        <v>1098075</v>
      </c>
      <c r="W48" s="43"/>
      <c r="X48" s="20">
        <f t="shared" si="2"/>
        <v>0</v>
      </c>
      <c r="Y48" s="43"/>
      <c r="Z48" s="43"/>
      <c r="AA48" s="43"/>
      <c r="AB48" s="43"/>
      <c r="AC48" s="43"/>
      <c r="AD48" s="43"/>
      <c r="AE48" s="20">
        <f t="shared" si="3"/>
        <v>552343</v>
      </c>
      <c r="AF48" s="43"/>
      <c r="AG48" s="43"/>
      <c r="AH48" s="43"/>
      <c r="AI48" s="43"/>
      <c r="AJ48" s="43"/>
      <c r="AK48" s="99">
        <f t="shared" si="4"/>
        <v>552343</v>
      </c>
      <c r="AL48" s="43"/>
      <c r="AM48" s="20">
        <f t="shared" si="5"/>
        <v>545732</v>
      </c>
      <c r="AN48" s="15" t="str">
        <f t="shared" si="6"/>
        <v>OK</v>
      </c>
      <c r="AO48" s="15" t="str">
        <f t="shared" si="0"/>
        <v>OK</v>
      </c>
      <c r="AP48" s="23" t="s">
        <v>34</v>
      </c>
      <c r="AQ48" s="23"/>
      <c r="AR48" s="23"/>
      <c r="AS48" s="23"/>
      <c r="AT48" s="26">
        <v>1</v>
      </c>
      <c r="AU48" s="23" t="s">
        <v>83</v>
      </c>
      <c r="AV48" s="27"/>
      <c r="AW48" s="23"/>
      <c r="AX48" s="23" t="s">
        <v>69</v>
      </c>
      <c r="AY48" s="99">
        <f t="shared" si="7"/>
        <v>2761715</v>
      </c>
      <c r="AZ48" s="23" t="s">
        <v>37</v>
      </c>
      <c r="BA48" s="23"/>
      <c r="BB48" s="58"/>
    </row>
    <row r="49" spans="2:54" s="8" customFormat="1" x14ac:dyDescent="0.15">
      <c r="B49" s="16">
        <v>90000038</v>
      </c>
      <c r="C49" s="28"/>
      <c r="D49" s="23" t="s">
        <v>63</v>
      </c>
      <c r="E49" s="23" t="s">
        <v>106</v>
      </c>
      <c r="F49" s="23" t="s">
        <v>64</v>
      </c>
      <c r="G49" s="23" t="s">
        <v>65</v>
      </c>
      <c r="H49" s="23" t="s">
        <v>1577</v>
      </c>
      <c r="I49" s="23" t="s">
        <v>1571</v>
      </c>
      <c r="J49" s="23" t="s">
        <v>114</v>
      </c>
      <c r="K49" s="23" t="s">
        <v>30</v>
      </c>
      <c r="L49" s="23"/>
      <c r="M49" s="23">
        <v>6</v>
      </c>
      <c r="N49" s="24">
        <v>40634</v>
      </c>
      <c r="O49" s="23">
        <v>2011</v>
      </c>
      <c r="P49" s="24">
        <v>40634</v>
      </c>
      <c r="Q49" s="25">
        <v>3307447</v>
      </c>
      <c r="R49" s="23" t="s">
        <v>43</v>
      </c>
      <c r="S49" s="23" t="s">
        <v>44</v>
      </c>
      <c r="T49" s="23">
        <v>1</v>
      </c>
      <c r="U49" s="24"/>
      <c r="V49" s="99">
        <f t="shared" si="1"/>
        <v>1098075</v>
      </c>
      <c r="W49" s="43"/>
      <c r="X49" s="20">
        <f t="shared" si="2"/>
        <v>0</v>
      </c>
      <c r="Y49" s="43"/>
      <c r="Z49" s="43"/>
      <c r="AA49" s="43"/>
      <c r="AB49" s="43"/>
      <c r="AC49" s="43"/>
      <c r="AD49" s="43"/>
      <c r="AE49" s="20">
        <f t="shared" si="3"/>
        <v>552343</v>
      </c>
      <c r="AF49" s="43"/>
      <c r="AG49" s="43"/>
      <c r="AH49" s="43"/>
      <c r="AI49" s="43"/>
      <c r="AJ49" s="43"/>
      <c r="AK49" s="99">
        <f t="shared" si="4"/>
        <v>552343</v>
      </c>
      <c r="AL49" s="43"/>
      <c r="AM49" s="20">
        <f t="shared" si="5"/>
        <v>545732</v>
      </c>
      <c r="AN49" s="15" t="str">
        <f t="shared" si="6"/>
        <v>OK</v>
      </c>
      <c r="AO49" s="15" t="str">
        <f t="shared" si="0"/>
        <v>OK</v>
      </c>
      <c r="AP49" s="23" t="s">
        <v>34</v>
      </c>
      <c r="AQ49" s="23"/>
      <c r="AR49" s="23"/>
      <c r="AS49" s="23"/>
      <c r="AT49" s="26">
        <v>1</v>
      </c>
      <c r="AU49" s="23" t="s">
        <v>83</v>
      </c>
      <c r="AV49" s="27"/>
      <c r="AW49" s="23"/>
      <c r="AX49" s="23" t="s">
        <v>69</v>
      </c>
      <c r="AY49" s="99">
        <f t="shared" si="7"/>
        <v>2761715</v>
      </c>
      <c r="AZ49" s="23" t="s">
        <v>37</v>
      </c>
      <c r="BA49" s="23"/>
      <c r="BB49" s="58"/>
    </row>
    <row r="50" spans="2:54" s="8" customFormat="1" x14ac:dyDescent="0.15">
      <c r="B50" s="16">
        <v>90000039</v>
      </c>
      <c r="C50" s="28"/>
      <c r="D50" s="23" t="s">
        <v>63</v>
      </c>
      <c r="E50" s="23" t="s">
        <v>106</v>
      </c>
      <c r="F50" s="23" t="s">
        <v>64</v>
      </c>
      <c r="G50" s="23" t="s">
        <v>65</v>
      </c>
      <c r="H50" s="23" t="s">
        <v>1577</v>
      </c>
      <c r="I50" s="23" t="s">
        <v>1571</v>
      </c>
      <c r="J50" s="23" t="s">
        <v>115</v>
      </c>
      <c r="K50" s="23" t="s">
        <v>30</v>
      </c>
      <c r="L50" s="23"/>
      <c r="M50" s="23">
        <v>6</v>
      </c>
      <c r="N50" s="24">
        <v>40634</v>
      </c>
      <c r="O50" s="23">
        <v>2011</v>
      </c>
      <c r="P50" s="24">
        <v>40634</v>
      </c>
      <c r="Q50" s="25">
        <v>730639</v>
      </c>
      <c r="R50" s="23" t="s">
        <v>43</v>
      </c>
      <c r="S50" s="23" t="s">
        <v>44</v>
      </c>
      <c r="T50" s="23">
        <v>1</v>
      </c>
      <c r="U50" s="24"/>
      <c r="V50" s="99">
        <f t="shared" si="1"/>
        <v>242575</v>
      </c>
      <c r="W50" s="43"/>
      <c r="X50" s="20">
        <f t="shared" si="2"/>
        <v>0</v>
      </c>
      <c r="Y50" s="43"/>
      <c r="Z50" s="43"/>
      <c r="AA50" s="43"/>
      <c r="AB50" s="43"/>
      <c r="AC50" s="43"/>
      <c r="AD50" s="43"/>
      <c r="AE50" s="20">
        <f t="shared" si="3"/>
        <v>122016</v>
      </c>
      <c r="AF50" s="43"/>
      <c r="AG50" s="43"/>
      <c r="AH50" s="43"/>
      <c r="AI50" s="43"/>
      <c r="AJ50" s="43"/>
      <c r="AK50" s="99">
        <f t="shared" si="4"/>
        <v>122016</v>
      </c>
      <c r="AL50" s="43"/>
      <c r="AM50" s="20">
        <f t="shared" si="5"/>
        <v>120559</v>
      </c>
      <c r="AN50" s="15" t="str">
        <f t="shared" si="6"/>
        <v>OK</v>
      </c>
      <c r="AO50" s="15" t="str">
        <f t="shared" si="0"/>
        <v>OK</v>
      </c>
      <c r="AP50" s="23" t="s">
        <v>34</v>
      </c>
      <c r="AQ50" s="23"/>
      <c r="AR50" s="23"/>
      <c r="AS50" s="23"/>
      <c r="AT50" s="26">
        <v>1</v>
      </c>
      <c r="AU50" s="23" t="s">
        <v>83</v>
      </c>
      <c r="AV50" s="27"/>
      <c r="AW50" s="23"/>
      <c r="AX50" s="23" t="s">
        <v>69</v>
      </c>
      <c r="AY50" s="99">
        <f t="shared" si="7"/>
        <v>610080</v>
      </c>
      <c r="AZ50" s="23" t="s">
        <v>37</v>
      </c>
      <c r="BA50" s="23"/>
      <c r="BB50" s="58" t="s">
        <v>168</v>
      </c>
    </row>
    <row r="51" spans="2:54" s="8" customFormat="1" x14ac:dyDescent="0.15">
      <c r="B51" s="16">
        <v>90000040</v>
      </c>
      <c r="C51" s="28"/>
      <c r="D51" s="23" t="s">
        <v>63</v>
      </c>
      <c r="E51" s="23" t="s">
        <v>106</v>
      </c>
      <c r="F51" s="23" t="s">
        <v>64</v>
      </c>
      <c r="G51" s="23" t="s">
        <v>65</v>
      </c>
      <c r="H51" s="23" t="s">
        <v>1577</v>
      </c>
      <c r="I51" s="23" t="s">
        <v>1571</v>
      </c>
      <c r="J51" s="23" t="s">
        <v>116</v>
      </c>
      <c r="K51" s="23" t="s">
        <v>30</v>
      </c>
      <c r="L51" s="23"/>
      <c r="M51" s="23">
        <v>6</v>
      </c>
      <c r="N51" s="24">
        <v>40634</v>
      </c>
      <c r="O51" s="23">
        <v>2011</v>
      </c>
      <c r="P51" s="24">
        <v>40634</v>
      </c>
      <c r="Q51" s="25">
        <v>730639</v>
      </c>
      <c r="R51" s="23" t="s">
        <v>43</v>
      </c>
      <c r="S51" s="23" t="s">
        <v>44</v>
      </c>
      <c r="T51" s="23">
        <v>1</v>
      </c>
      <c r="U51" s="24"/>
      <c r="V51" s="99">
        <f t="shared" si="1"/>
        <v>242575</v>
      </c>
      <c r="W51" s="43"/>
      <c r="X51" s="20">
        <f t="shared" si="2"/>
        <v>0</v>
      </c>
      <c r="Y51" s="43"/>
      <c r="Z51" s="43"/>
      <c r="AA51" s="43"/>
      <c r="AB51" s="43"/>
      <c r="AC51" s="43"/>
      <c r="AD51" s="43"/>
      <c r="AE51" s="20">
        <f t="shared" si="3"/>
        <v>122016</v>
      </c>
      <c r="AF51" s="43"/>
      <c r="AG51" s="43"/>
      <c r="AH51" s="43"/>
      <c r="AI51" s="43"/>
      <c r="AJ51" s="43"/>
      <c r="AK51" s="99">
        <f t="shared" si="4"/>
        <v>122016</v>
      </c>
      <c r="AL51" s="43"/>
      <c r="AM51" s="20">
        <f t="shared" si="5"/>
        <v>120559</v>
      </c>
      <c r="AN51" s="15" t="str">
        <f t="shared" si="6"/>
        <v>OK</v>
      </c>
      <c r="AO51" s="15" t="str">
        <f t="shared" si="0"/>
        <v>OK</v>
      </c>
      <c r="AP51" s="23" t="s">
        <v>34</v>
      </c>
      <c r="AQ51" s="23"/>
      <c r="AR51" s="23"/>
      <c r="AS51" s="23"/>
      <c r="AT51" s="26">
        <v>1</v>
      </c>
      <c r="AU51" s="23" t="s">
        <v>83</v>
      </c>
      <c r="AV51" s="27"/>
      <c r="AW51" s="23"/>
      <c r="AX51" s="23" t="s">
        <v>69</v>
      </c>
      <c r="AY51" s="99">
        <f t="shared" si="7"/>
        <v>610080</v>
      </c>
      <c r="AZ51" s="23" t="s">
        <v>37</v>
      </c>
      <c r="BA51" s="23"/>
      <c r="BB51" s="58" t="s">
        <v>168</v>
      </c>
    </row>
    <row r="52" spans="2:54" s="8" customFormat="1" x14ac:dyDescent="0.15">
      <c r="B52" s="16">
        <v>90000041</v>
      </c>
      <c r="C52" s="28"/>
      <c r="D52" s="23" t="s">
        <v>63</v>
      </c>
      <c r="E52" s="23" t="s">
        <v>106</v>
      </c>
      <c r="F52" s="23" t="s">
        <v>64</v>
      </c>
      <c r="G52" s="23" t="s">
        <v>65</v>
      </c>
      <c r="H52" s="23" t="s">
        <v>1577</v>
      </c>
      <c r="I52" s="23" t="s">
        <v>1571</v>
      </c>
      <c r="J52" s="23" t="s">
        <v>117</v>
      </c>
      <c r="K52" s="23" t="s">
        <v>30</v>
      </c>
      <c r="L52" s="23"/>
      <c r="M52" s="23">
        <v>6</v>
      </c>
      <c r="N52" s="24">
        <v>40634</v>
      </c>
      <c r="O52" s="23">
        <v>2011</v>
      </c>
      <c r="P52" s="24">
        <v>40634</v>
      </c>
      <c r="Q52" s="25">
        <v>730640</v>
      </c>
      <c r="R52" s="23" t="s">
        <v>43</v>
      </c>
      <c r="S52" s="23" t="s">
        <v>44</v>
      </c>
      <c r="T52" s="23">
        <v>1</v>
      </c>
      <c r="U52" s="24"/>
      <c r="V52" s="99">
        <f t="shared" si="1"/>
        <v>242576</v>
      </c>
      <c r="W52" s="43"/>
      <c r="X52" s="20">
        <f t="shared" si="2"/>
        <v>0</v>
      </c>
      <c r="Y52" s="43"/>
      <c r="Z52" s="43"/>
      <c r="AA52" s="43"/>
      <c r="AB52" s="43"/>
      <c r="AC52" s="43"/>
      <c r="AD52" s="43"/>
      <c r="AE52" s="20">
        <f t="shared" si="3"/>
        <v>122016</v>
      </c>
      <c r="AF52" s="43"/>
      <c r="AG52" s="43"/>
      <c r="AH52" s="43"/>
      <c r="AI52" s="43"/>
      <c r="AJ52" s="43"/>
      <c r="AK52" s="99">
        <f t="shared" si="4"/>
        <v>122016</v>
      </c>
      <c r="AL52" s="43"/>
      <c r="AM52" s="20">
        <f t="shared" si="5"/>
        <v>120560</v>
      </c>
      <c r="AN52" s="15" t="str">
        <f t="shared" si="6"/>
        <v>OK</v>
      </c>
      <c r="AO52" s="15" t="str">
        <f t="shared" si="0"/>
        <v>OK</v>
      </c>
      <c r="AP52" s="23" t="s">
        <v>34</v>
      </c>
      <c r="AQ52" s="23"/>
      <c r="AR52" s="23"/>
      <c r="AS52" s="23"/>
      <c r="AT52" s="26">
        <v>1</v>
      </c>
      <c r="AU52" s="23" t="s">
        <v>83</v>
      </c>
      <c r="AV52" s="27"/>
      <c r="AW52" s="23"/>
      <c r="AX52" s="23" t="s">
        <v>69</v>
      </c>
      <c r="AY52" s="99">
        <f t="shared" si="7"/>
        <v>610080</v>
      </c>
      <c r="AZ52" s="23" t="s">
        <v>37</v>
      </c>
      <c r="BA52" s="23"/>
      <c r="BB52" s="58" t="s">
        <v>168</v>
      </c>
    </row>
    <row r="53" spans="2:54" s="8" customFormat="1" x14ac:dyDescent="0.15">
      <c r="B53" s="16">
        <v>90000042</v>
      </c>
      <c r="C53" s="28"/>
      <c r="D53" s="23" t="s">
        <v>63</v>
      </c>
      <c r="E53" s="23" t="s">
        <v>106</v>
      </c>
      <c r="F53" s="23" t="s">
        <v>64</v>
      </c>
      <c r="G53" s="23" t="s">
        <v>65</v>
      </c>
      <c r="H53" s="23" t="s">
        <v>1577</v>
      </c>
      <c r="I53" s="23" t="s">
        <v>1571</v>
      </c>
      <c r="J53" s="23" t="s">
        <v>118</v>
      </c>
      <c r="K53" s="23" t="s">
        <v>30</v>
      </c>
      <c r="L53" s="23"/>
      <c r="M53" s="23">
        <v>6</v>
      </c>
      <c r="N53" s="24">
        <v>40634</v>
      </c>
      <c r="O53" s="23">
        <v>2011</v>
      </c>
      <c r="P53" s="24">
        <v>40634</v>
      </c>
      <c r="Q53" s="25">
        <v>730640</v>
      </c>
      <c r="R53" s="23" t="s">
        <v>43</v>
      </c>
      <c r="S53" s="23" t="s">
        <v>44</v>
      </c>
      <c r="T53" s="23">
        <v>1</v>
      </c>
      <c r="U53" s="24"/>
      <c r="V53" s="99">
        <f t="shared" si="1"/>
        <v>242576</v>
      </c>
      <c r="W53" s="43"/>
      <c r="X53" s="20">
        <f t="shared" si="2"/>
        <v>0</v>
      </c>
      <c r="Y53" s="43"/>
      <c r="Z53" s="43"/>
      <c r="AA53" s="43"/>
      <c r="AB53" s="43"/>
      <c r="AC53" s="43"/>
      <c r="AD53" s="43"/>
      <c r="AE53" s="20">
        <f t="shared" si="3"/>
        <v>122016</v>
      </c>
      <c r="AF53" s="43"/>
      <c r="AG53" s="43"/>
      <c r="AH53" s="43"/>
      <c r="AI53" s="43"/>
      <c r="AJ53" s="43"/>
      <c r="AK53" s="99">
        <f t="shared" si="4"/>
        <v>122016</v>
      </c>
      <c r="AL53" s="43"/>
      <c r="AM53" s="20">
        <f t="shared" si="5"/>
        <v>120560</v>
      </c>
      <c r="AN53" s="15" t="str">
        <f t="shared" si="6"/>
        <v>OK</v>
      </c>
      <c r="AO53" s="15" t="str">
        <f t="shared" si="0"/>
        <v>OK</v>
      </c>
      <c r="AP53" s="23" t="s">
        <v>34</v>
      </c>
      <c r="AQ53" s="23"/>
      <c r="AR53" s="23"/>
      <c r="AS53" s="23"/>
      <c r="AT53" s="26">
        <v>1</v>
      </c>
      <c r="AU53" s="23" t="s">
        <v>83</v>
      </c>
      <c r="AV53" s="27"/>
      <c r="AW53" s="23"/>
      <c r="AX53" s="23" t="s">
        <v>69</v>
      </c>
      <c r="AY53" s="99">
        <f t="shared" si="7"/>
        <v>610080</v>
      </c>
      <c r="AZ53" s="23" t="s">
        <v>37</v>
      </c>
      <c r="BA53" s="23"/>
      <c r="BB53" s="58" t="s">
        <v>168</v>
      </c>
    </row>
    <row r="54" spans="2:54" s="8" customFormat="1" x14ac:dyDescent="0.15">
      <c r="B54" s="16">
        <v>90000043</v>
      </c>
      <c r="C54" s="28"/>
      <c r="D54" s="23" t="s">
        <v>63</v>
      </c>
      <c r="E54" s="23" t="s">
        <v>106</v>
      </c>
      <c r="F54" s="23" t="s">
        <v>64</v>
      </c>
      <c r="G54" s="23" t="s">
        <v>65</v>
      </c>
      <c r="H54" s="23" t="s">
        <v>1577</v>
      </c>
      <c r="I54" s="23" t="s">
        <v>1571</v>
      </c>
      <c r="J54" s="23" t="s">
        <v>119</v>
      </c>
      <c r="K54" s="23" t="s">
        <v>30</v>
      </c>
      <c r="L54" s="23"/>
      <c r="M54" s="23">
        <v>6</v>
      </c>
      <c r="N54" s="24">
        <v>40634</v>
      </c>
      <c r="O54" s="23">
        <v>2011</v>
      </c>
      <c r="P54" s="24">
        <v>40634</v>
      </c>
      <c r="Q54" s="25">
        <v>1217731</v>
      </c>
      <c r="R54" s="23" t="s">
        <v>43</v>
      </c>
      <c r="S54" s="23" t="s">
        <v>44</v>
      </c>
      <c r="T54" s="23">
        <v>1</v>
      </c>
      <c r="U54" s="24"/>
      <c r="V54" s="99">
        <f t="shared" si="1"/>
        <v>404287</v>
      </c>
      <c r="W54" s="43"/>
      <c r="X54" s="20">
        <f t="shared" si="2"/>
        <v>0</v>
      </c>
      <c r="Y54" s="43"/>
      <c r="Z54" s="43"/>
      <c r="AA54" s="43"/>
      <c r="AB54" s="43"/>
      <c r="AC54" s="43"/>
      <c r="AD54" s="43"/>
      <c r="AE54" s="20">
        <f t="shared" si="3"/>
        <v>203361</v>
      </c>
      <c r="AF54" s="43"/>
      <c r="AG54" s="43"/>
      <c r="AH54" s="43"/>
      <c r="AI54" s="43"/>
      <c r="AJ54" s="43"/>
      <c r="AK54" s="99">
        <f t="shared" si="4"/>
        <v>203361</v>
      </c>
      <c r="AL54" s="43"/>
      <c r="AM54" s="20">
        <f t="shared" si="5"/>
        <v>200926</v>
      </c>
      <c r="AN54" s="15" t="str">
        <f t="shared" si="6"/>
        <v>OK</v>
      </c>
      <c r="AO54" s="15" t="str">
        <f t="shared" si="0"/>
        <v>OK</v>
      </c>
      <c r="AP54" s="23" t="s">
        <v>34</v>
      </c>
      <c r="AQ54" s="23"/>
      <c r="AR54" s="23"/>
      <c r="AS54" s="23"/>
      <c r="AT54" s="26">
        <v>1</v>
      </c>
      <c r="AU54" s="23" t="s">
        <v>83</v>
      </c>
      <c r="AV54" s="27"/>
      <c r="AW54" s="23"/>
      <c r="AX54" s="23" t="s">
        <v>69</v>
      </c>
      <c r="AY54" s="99">
        <f t="shared" si="7"/>
        <v>1016805</v>
      </c>
      <c r="AZ54" s="23" t="s">
        <v>37</v>
      </c>
      <c r="BA54" s="23"/>
      <c r="BB54" s="58" t="s">
        <v>169</v>
      </c>
    </row>
    <row r="55" spans="2:54" s="8" customFormat="1" x14ac:dyDescent="0.15">
      <c r="B55" s="16">
        <v>90000044</v>
      </c>
      <c r="C55" s="28"/>
      <c r="D55" s="23" t="s">
        <v>63</v>
      </c>
      <c r="E55" s="23" t="s">
        <v>106</v>
      </c>
      <c r="F55" s="23" t="s">
        <v>64</v>
      </c>
      <c r="G55" s="23" t="s">
        <v>65</v>
      </c>
      <c r="H55" s="23" t="s">
        <v>1577</v>
      </c>
      <c r="I55" s="23" t="s">
        <v>1571</v>
      </c>
      <c r="J55" s="23" t="s">
        <v>120</v>
      </c>
      <c r="K55" s="23" t="s">
        <v>30</v>
      </c>
      <c r="L55" s="23"/>
      <c r="M55" s="23">
        <v>6</v>
      </c>
      <c r="N55" s="24">
        <v>40634</v>
      </c>
      <c r="O55" s="23">
        <v>2011</v>
      </c>
      <c r="P55" s="24">
        <v>40634</v>
      </c>
      <c r="Q55" s="25">
        <v>1217732</v>
      </c>
      <c r="R55" s="23" t="s">
        <v>43</v>
      </c>
      <c r="S55" s="23" t="s">
        <v>44</v>
      </c>
      <c r="T55" s="23">
        <v>1</v>
      </c>
      <c r="U55" s="24"/>
      <c r="V55" s="99">
        <f t="shared" si="1"/>
        <v>404288</v>
      </c>
      <c r="W55" s="43"/>
      <c r="X55" s="20">
        <f t="shared" si="2"/>
        <v>0</v>
      </c>
      <c r="Y55" s="43"/>
      <c r="Z55" s="43"/>
      <c r="AA55" s="43"/>
      <c r="AB55" s="43"/>
      <c r="AC55" s="43"/>
      <c r="AD55" s="43"/>
      <c r="AE55" s="20">
        <f t="shared" si="3"/>
        <v>203361</v>
      </c>
      <c r="AF55" s="43"/>
      <c r="AG55" s="43"/>
      <c r="AH55" s="43"/>
      <c r="AI55" s="43"/>
      <c r="AJ55" s="43"/>
      <c r="AK55" s="99">
        <f t="shared" si="4"/>
        <v>203361</v>
      </c>
      <c r="AL55" s="43"/>
      <c r="AM55" s="20">
        <f t="shared" si="5"/>
        <v>200927</v>
      </c>
      <c r="AN55" s="15" t="str">
        <f t="shared" si="6"/>
        <v>OK</v>
      </c>
      <c r="AO55" s="15" t="str">
        <f t="shared" si="0"/>
        <v>OK</v>
      </c>
      <c r="AP55" s="23" t="s">
        <v>34</v>
      </c>
      <c r="AQ55" s="23"/>
      <c r="AR55" s="23"/>
      <c r="AS55" s="23"/>
      <c r="AT55" s="26">
        <v>1</v>
      </c>
      <c r="AU55" s="23" t="s">
        <v>83</v>
      </c>
      <c r="AV55" s="27"/>
      <c r="AW55" s="23"/>
      <c r="AX55" s="23" t="s">
        <v>69</v>
      </c>
      <c r="AY55" s="99">
        <f t="shared" si="7"/>
        <v>1016805</v>
      </c>
      <c r="AZ55" s="23" t="s">
        <v>37</v>
      </c>
      <c r="BA55" s="23"/>
      <c r="BB55" s="58" t="s">
        <v>169</v>
      </c>
    </row>
    <row r="56" spans="2:54" s="8" customFormat="1" x14ac:dyDescent="0.15">
      <c r="B56" s="16">
        <v>90000045</v>
      </c>
      <c r="C56" s="28"/>
      <c r="D56" s="23" t="s">
        <v>63</v>
      </c>
      <c r="E56" s="23" t="s">
        <v>106</v>
      </c>
      <c r="F56" s="23" t="s">
        <v>64</v>
      </c>
      <c r="G56" s="23" t="s">
        <v>65</v>
      </c>
      <c r="H56" s="23" t="s">
        <v>1577</v>
      </c>
      <c r="I56" s="23" t="s">
        <v>1571</v>
      </c>
      <c r="J56" s="23" t="s">
        <v>121</v>
      </c>
      <c r="K56" s="23" t="s">
        <v>30</v>
      </c>
      <c r="L56" s="23"/>
      <c r="M56" s="23">
        <v>6</v>
      </c>
      <c r="N56" s="24">
        <v>40634</v>
      </c>
      <c r="O56" s="23">
        <v>2011</v>
      </c>
      <c r="P56" s="24">
        <v>40634</v>
      </c>
      <c r="Q56" s="25">
        <v>1217732</v>
      </c>
      <c r="R56" s="23" t="s">
        <v>43</v>
      </c>
      <c r="S56" s="23" t="s">
        <v>44</v>
      </c>
      <c r="T56" s="23">
        <v>1</v>
      </c>
      <c r="U56" s="24"/>
      <c r="V56" s="99">
        <f t="shared" si="1"/>
        <v>404288</v>
      </c>
      <c r="W56" s="43"/>
      <c r="X56" s="20">
        <f t="shared" si="2"/>
        <v>0</v>
      </c>
      <c r="Y56" s="43"/>
      <c r="Z56" s="43"/>
      <c r="AA56" s="43"/>
      <c r="AB56" s="43"/>
      <c r="AC56" s="43"/>
      <c r="AD56" s="43"/>
      <c r="AE56" s="20">
        <f t="shared" si="3"/>
        <v>203361</v>
      </c>
      <c r="AF56" s="43"/>
      <c r="AG56" s="43"/>
      <c r="AH56" s="43"/>
      <c r="AI56" s="43"/>
      <c r="AJ56" s="43"/>
      <c r="AK56" s="99">
        <f t="shared" si="4"/>
        <v>203361</v>
      </c>
      <c r="AL56" s="43"/>
      <c r="AM56" s="20">
        <f t="shared" si="5"/>
        <v>200927</v>
      </c>
      <c r="AN56" s="15" t="str">
        <f t="shared" si="6"/>
        <v>OK</v>
      </c>
      <c r="AO56" s="15" t="str">
        <f t="shared" si="0"/>
        <v>OK</v>
      </c>
      <c r="AP56" s="23" t="s">
        <v>34</v>
      </c>
      <c r="AQ56" s="23"/>
      <c r="AR56" s="23"/>
      <c r="AS56" s="23"/>
      <c r="AT56" s="26">
        <v>1</v>
      </c>
      <c r="AU56" s="23" t="s">
        <v>83</v>
      </c>
      <c r="AV56" s="27"/>
      <c r="AW56" s="23"/>
      <c r="AX56" s="23" t="s">
        <v>69</v>
      </c>
      <c r="AY56" s="99">
        <f t="shared" si="7"/>
        <v>1016805</v>
      </c>
      <c r="AZ56" s="23" t="s">
        <v>37</v>
      </c>
      <c r="BA56" s="23"/>
      <c r="BB56" s="58" t="s">
        <v>169</v>
      </c>
    </row>
    <row r="57" spans="2:54" s="8" customFormat="1" x14ac:dyDescent="0.15">
      <c r="B57" s="16">
        <v>90000046</v>
      </c>
      <c r="C57" s="28"/>
      <c r="D57" s="23" t="s">
        <v>63</v>
      </c>
      <c r="E57" s="23" t="s">
        <v>106</v>
      </c>
      <c r="F57" s="23" t="s">
        <v>64</v>
      </c>
      <c r="G57" s="23" t="s">
        <v>65</v>
      </c>
      <c r="H57" s="23" t="s">
        <v>1577</v>
      </c>
      <c r="I57" s="23" t="s">
        <v>1571</v>
      </c>
      <c r="J57" s="23" t="s">
        <v>122</v>
      </c>
      <c r="K57" s="23" t="s">
        <v>30</v>
      </c>
      <c r="L57" s="23"/>
      <c r="M57" s="23">
        <v>6</v>
      </c>
      <c r="N57" s="24">
        <v>40634</v>
      </c>
      <c r="O57" s="23">
        <v>2011</v>
      </c>
      <c r="P57" s="24">
        <v>40634</v>
      </c>
      <c r="Q57" s="25">
        <v>1217732</v>
      </c>
      <c r="R57" s="23" t="s">
        <v>43</v>
      </c>
      <c r="S57" s="23" t="s">
        <v>44</v>
      </c>
      <c r="T57" s="23">
        <v>1</v>
      </c>
      <c r="U57" s="24"/>
      <c r="V57" s="99">
        <f t="shared" si="1"/>
        <v>404288</v>
      </c>
      <c r="W57" s="43"/>
      <c r="X57" s="20">
        <f t="shared" si="2"/>
        <v>0</v>
      </c>
      <c r="Y57" s="43"/>
      <c r="Z57" s="43"/>
      <c r="AA57" s="43"/>
      <c r="AB57" s="43"/>
      <c r="AC57" s="43"/>
      <c r="AD57" s="43"/>
      <c r="AE57" s="20">
        <f t="shared" si="3"/>
        <v>203361</v>
      </c>
      <c r="AF57" s="43"/>
      <c r="AG57" s="43"/>
      <c r="AH57" s="43"/>
      <c r="AI57" s="43"/>
      <c r="AJ57" s="43"/>
      <c r="AK57" s="99">
        <f t="shared" si="4"/>
        <v>203361</v>
      </c>
      <c r="AL57" s="43"/>
      <c r="AM57" s="20">
        <f t="shared" si="5"/>
        <v>200927</v>
      </c>
      <c r="AN57" s="15" t="str">
        <f t="shared" si="6"/>
        <v>OK</v>
      </c>
      <c r="AO57" s="15" t="str">
        <f t="shared" si="0"/>
        <v>OK</v>
      </c>
      <c r="AP57" s="23" t="s">
        <v>34</v>
      </c>
      <c r="AQ57" s="23"/>
      <c r="AR57" s="23"/>
      <c r="AS57" s="23"/>
      <c r="AT57" s="26">
        <v>1</v>
      </c>
      <c r="AU57" s="23" t="s">
        <v>83</v>
      </c>
      <c r="AV57" s="27"/>
      <c r="AW57" s="23"/>
      <c r="AX57" s="23" t="s">
        <v>69</v>
      </c>
      <c r="AY57" s="99">
        <f t="shared" si="7"/>
        <v>1016805</v>
      </c>
      <c r="AZ57" s="23" t="s">
        <v>37</v>
      </c>
      <c r="BA57" s="23"/>
      <c r="BB57" s="58" t="s">
        <v>169</v>
      </c>
    </row>
    <row r="58" spans="2:54" s="8" customFormat="1" x14ac:dyDescent="0.15">
      <c r="B58" s="16">
        <v>90000047</v>
      </c>
      <c r="C58" s="28"/>
      <c r="D58" s="23" t="s">
        <v>63</v>
      </c>
      <c r="E58" s="23" t="s">
        <v>106</v>
      </c>
      <c r="F58" s="23" t="s">
        <v>64</v>
      </c>
      <c r="G58" s="23" t="s">
        <v>65</v>
      </c>
      <c r="H58" s="23" t="s">
        <v>1577</v>
      </c>
      <c r="I58" s="23" t="s">
        <v>1571</v>
      </c>
      <c r="J58" s="23" t="s">
        <v>123</v>
      </c>
      <c r="K58" s="23" t="s">
        <v>30</v>
      </c>
      <c r="L58" s="23"/>
      <c r="M58" s="23">
        <v>6</v>
      </c>
      <c r="N58" s="24">
        <v>40634</v>
      </c>
      <c r="O58" s="23">
        <v>2011</v>
      </c>
      <c r="P58" s="24">
        <v>40634</v>
      </c>
      <c r="Q58" s="25">
        <v>974185</v>
      </c>
      <c r="R58" s="23" t="s">
        <v>43</v>
      </c>
      <c r="S58" s="23" t="s">
        <v>44</v>
      </c>
      <c r="T58" s="23">
        <v>1</v>
      </c>
      <c r="U58" s="24"/>
      <c r="V58" s="99">
        <f t="shared" si="1"/>
        <v>323433</v>
      </c>
      <c r="W58" s="43"/>
      <c r="X58" s="20">
        <f t="shared" si="2"/>
        <v>0</v>
      </c>
      <c r="Y58" s="43"/>
      <c r="Z58" s="43"/>
      <c r="AA58" s="43"/>
      <c r="AB58" s="43"/>
      <c r="AC58" s="43"/>
      <c r="AD58" s="43"/>
      <c r="AE58" s="20">
        <f t="shared" si="3"/>
        <v>162688</v>
      </c>
      <c r="AF58" s="43"/>
      <c r="AG58" s="43"/>
      <c r="AH58" s="43"/>
      <c r="AI58" s="43"/>
      <c r="AJ58" s="43"/>
      <c r="AK58" s="99">
        <f t="shared" si="4"/>
        <v>162688</v>
      </c>
      <c r="AL58" s="43"/>
      <c r="AM58" s="20">
        <f t="shared" si="5"/>
        <v>160745</v>
      </c>
      <c r="AN58" s="15" t="str">
        <f t="shared" si="6"/>
        <v>OK</v>
      </c>
      <c r="AO58" s="15" t="str">
        <f t="shared" si="0"/>
        <v>OK</v>
      </c>
      <c r="AP58" s="23" t="s">
        <v>34</v>
      </c>
      <c r="AQ58" s="23"/>
      <c r="AR58" s="23"/>
      <c r="AS58" s="23"/>
      <c r="AT58" s="26">
        <v>1</v>
      </c>
      <c r="AU58" s="23" t="s">
        <v>83</v>
      </c>
      <c r="AV58" s="27"/>
      <c r="AW58" s="23"/>
      <c r="AX58" s="23" t="s">
        <v>69</v>
      </c>
      <c r="AY58" s="99">
        <f t="shared" si="7"/>
        <v>813440</v>
      </c>
      <c r="AZ58" s="23" t="s">
        <v>37</v>
      </c>
      <c r="BA58" s="23"/>
      <c r="BB58" s="58" t="s">
        <v>169</v>
      </c>
    </row>
    <row r="59" spans="2:54" s="8" customFormat="1" x14ac:dyDescent="0.15">
      <c r="B59" s="16">
        <v>90000048</v>
      </c>
      <c r="C59" s="28"/>
      <c r="D59" s="23" t="s">
        <v>63</v>
      </c>
      <c r="E59" s="23" t="s">
        <v>106</v>
      </c>
      <c r="F59" s="23" t="s">
        <v>64</v>
      </c>
      <c r="G59" s="23" t="s">
        <v>65</v>
      </c>
      <c r="H59" s="23" t="s">
        <v>1577</v>
      </c>
      <c r="I59" s="23" t="s">
        <v>1571</v>
      </c>
      <c r="J59" s="23" t="s">
        <v>124</v>
      </c>
      <c r="K59" s="23" t="s">
        <v>30</v>
      </c>
      <c r="L59" s="23"/>
      <c r="M59" s="23">
        <v>6</v>
      </c>
      <c r="N59" s="24">
        <v>40634</v>
      </c>
      <c r="O59" s="23">
        <v>2011</v>
      </c>
      <c r="P59" s="24">
        <v>40634</v>
      </c>
      <c r="Q59" s="25">
        <v>974185</v>
      </c>
      <c r="R59" s="23" t="s">
        <v>43</v>
      </c>
      <c r="S59" s="23" t="s">
        <v>44</v>
      </c>
      <c r="T59" s="23">
        <v>1</v>
      </c>
      <c r="U59" s="24"/>
      <c r="V59" s="99">
        <f t="shared" si="1"/>
        <v>323433</v>
      </c>
      <c r="W59" s="43"/>
      <c r="X59" s="20">
        <f t="shared" si="2"/>
        <v>0</v>
      </c>
      <c r="Y59" s="43"/>
      <c r="Z59" s="43"/>
      <c r="AA59" s="43"/>
      <c r="AB59" s="43"/>
      <c r="AC59" s="43"/>
      <c r="AD59" s="43"/>
      <c r="AE59" s="20">
        <f t="shared" si="3"/>
        <v>162688</v>
      </c>
      <c r="AF59" s="43"/>
      <c r="AG59" s="43"/>
      <c r="AH59" s="43"/>
      <c r="AI59" s="43"/>
      <c r="AJ59" s="43"/>
      <c r="AK59" s="99">
        <f t="shared" si="4"/>
        <v>162688</v>
      </c>
      <c r="AL59" s="43"/>
      <c r="AM59" s="20">
        <f t="shared" si="5"/>
        <v>160745</v>
      </c>
      <c r="AN59" s="15" t="str">
        <f t="shared" si="6"/>
        <v>OK</v>
      </c>
      <c r="AO59" s="15" t="str">
        <f t="shared" si="0"/>
        <v>OK</v>
      </c>
      <c r="AP59" s="23" t="s">
        <v>34</v>
      </c>
      <c r="AQ59" s="23"/>
      <c r="AR59" s="23"/>
      <c r="AS59" s="23"/>
      <c r="AT59" s="26">
        <v>1</v>
      </c>
      <c r="AU59" s="23" t="s">
        <v>83</v>
      </c>
      <c r="AV59" s="27"/>
      <c r="AW59" s="23"/>
      <c r="AX59" s="23" t="s">
        <v>69</v>
      </c>
      <c r="AY59" s="99">
        <f t="shared" si="7"/>
        <v>813440</v>
      </c>
      <c r="AZ59" s="23" t="s">
        <v>37</v>
      </c>
      <c r="BA59" s="23"/>
      <c r="BB59" s="58" t="s">
        <v>169</v>
      </c>
    </row>
    <row r="60" spans="2:54" s="8" customFormat="1" x14ac:dyDescent="0.15">
      <c r="B60" s="16">
        <v>90000049</v>
      </c>
      <c r="C60" s="28"/>
      <c r="D60" s="23" t="s">
        <v>63</v>
      </c>
      <c r="E60" s="23" t="s">
        <v>106</v>
      </c>
      <c r="F60" s="23" t="s">
        <v>64</v>
      </c>
      <c r="G60" s="23" t="s">
        <v>65</v>
      </c>
      <c r="H60" s="23" t="s">
        <v>1577</v>
      </c>
      <c r="I60" s="23" t="s">
        <v>1571</v>
      </c>
      <c r="J60" s="23" t="s">
        <v>125</v>
      </c>
      <c r="K60" s="23" t="s">
        <v>30</v>
      </c>
      <c r="L60" s="23"/>
      <c r="M60" s="23">
        <v>6</v>
      </c>
      <c r="N60" s="24">
        <v>40634</v>
      </c>
      <c r="O60" s="23">
        <v>2011</v>
      </c>
      <c r="P60" s="24">
        <v>40634</v>
      </c>
      <c r="Q60" s="25">
        <v>974186</v>
      </c>
      <c r="R60" s="23" t="s">
        <v>43</v>
      </c>
      <c r="S60" s="23" t="s">
        <v>44</v>
      </c>
      <c r="T60" s="23">
        <v>1</v>
      </c>
      <c r="U60" s="24"/>
      <c r="V60" s="99">
        <f t="shared" si="1"/>
        <v>323430</v>
      </c>
      <c r="W60" s="43"/>
      <c r="X60" s="20">
        <f t="shared" si="2"/>
        <v>0</v>
      </c>
      <c r="Y60" s="43"/>
      <c r="Z60" s="43"/>
      <c r="AA60" s="43"/>
      <c r="AB60" s="43"/>
      <c r="AC60" s="43"/>
      <c r="AD60" s="43"/>
      <c r="AE60" s="20">
        <f t="shared" si="3"/>
        <v>162689</v>
      </c>
      <c r="AF60" s="43"/>
      <c r="AG60" s="43"/>
      <c r="AH60" s="43"/>
      <c r="AI60" s="43"/>
      <c r="AJ60" s="43"/>
      <c r="AK60" s="99">
        <f t="shared" si="4"/>
        <v>162689</v>
      </c>
      <c r="AL60" s="43"/>
      <c r="AM60" s="20">
        <f t="shared" si="5"/>
        <v>160741</v>
      </c>
      <c r="AN60" s="15" t="str">
        <f t="shared" si="6"/>
        <v>OK</v>
      </c>
      <c r="AO60" s="15" t="str">
        <f t="shared" si="0"/>
        <v>OK</v>
      </c>
      <c r="AP60" s="23" t="s">
        <v>34</v>
      </c>
      <c r="AQ60" s="23"/>
      <c r="AR60" s="23"/>
      <c r="AS60" s="23"/>
      <c r="AT60" s="26">
        <v>1</v>
      </c>
      <c r="AU60" s="23" t="s">
        <v>83</v>
      </c>
      <c r="AV60" s="27"/>
      <c r="AW60" s="23"/>
      <c r="AX60" s="23" t="s">
        <v>69</v>
      </c>
      <c r="AY60" s="99">
        <f t="shared" si="7"/>
        <v>813445</v>
      </c>
      <c r="AZ60" s="23" t="s">
        <v>37</v>
      </c>
      <c r="BA60" s="23"/>
      <c r="BB60" s="58" t="s">
        <v>169</v>
      </c>
    </row>
    <row r="61" spans="2:54" s="8" customFormat="1" x14ac:dyDescent="0.15">
      <c r="B61" s="16">
        <v>90000050</v>
      </c>
      <c r="C61" s="28"/>
      <c r="D61" s="23" t="s">
        <v>63</v>
      </c>
      <c r="E61" s="23" t="s">
        <v>106</v>
      </c>
      <c r="F61" s="23" t="s">
        <v>64</v>
      </c>
      <c r="G61" s="23" t="s">
        <v>65</v>
      </c>
      <c r="H61" s="23" t="s">
        <v>1577</v>
      </c>
      <c r="I61" s="23" t="s">
        <v>1571</v>
      </c>
      <c r="J61" s="23" t="s">
        <v>126</v>
      </c>
      <c r="K61" s="23" t="s">
        <v>30</v>
      </c>
      <c r="L61" s="23"/>
      <c r="M61" s="23">
        <v>6</v>
      </c>
      <c r="N61" s="24">
        <v>40634</v>
      </c>
      <c r="O61" s="23">
        <v>2011</v>
      </c>
      <c r="P61" s="24">
        <v>40634</v>
      </c>
      <c r="Q61" s="25">
        <v>974186</v>
      </c>
      <c r="R61" s="23" t="s">
        <v>43</v>
      </c>
      <c r="S61" s="23" t="s">
        <v>44</v>
      </c>
      <c r="T61" s="23">
        <v>1</v>
      </c>
      <c r="U61" s="24"/>
      <c r="V61" s="99">
        <f t="shared" si="1"/>
        <v>323430</v>
      </c>
      <c r="W61" s="43"/>
      <c r="X61" s="20">
        <f t="shared" si="2"/>
        <v>0</v>
      </c>
      <c r="Y61" s="43"/>
      <c r="Z61" s="43"/>
      <c r="AA61" s="43"/>
      <c r="AB61" s="43"/>
      <c r="AC61" s="43"/>
      <c r="AD61" s="43"/>
      <c r="AE61" s="20">
        <f t="shared" si="3"/>
        <v>162689</v>
      </c>
      <c r="AF61" s="43"/>
      <c r="AG61" s="43"/>
      <c r="AH61" s="43"/>
      <c r="AI61" s="43"/>
      <c r="AJ61" s="43"/>
      <c r="AK61" s="99">
        <f t="shared" si="4"/>
        <v>162689</v>
      </c>
      <c r="AL61" s="43"/>
      <c r="AM61" s="20">
        <f t="shared" si="5"/>
        <v>160741</v>
      </c>
      <c r="AN61" s="15" t="str">
        <f t="shared" si="6"/>
        <v>OK</v>
      </c>
      <c r="AO61" s="15" t="str">
        <f t="shared" si="0"/>
        <v>OK</v>
      </c>
      <c r="AP61" s="23" t="s">
        <v>34</v>
      </c>
      <c r="AQ61" s="23"/>
      <c r="AR61" s="23"/>
      <c r="AS61" s="23"/>
      <c r="AT61" s="26">
        <v>1</v>
      </c>
      <c r="AU61" s="23" t="s">
        <v>83</v>
      </c>
      <c r="AV61" s="27"/>
      <c r="AW61" s="23"/>
      <c r="AX61" s="23" t="s">
        <v>69</v>
      </c>
      <c r="AY61" s="99">
        <f t="shared" si="7"/>
        <v>813445</v>
      </c>
      <c r="AZ61" s="23" t="s">
        <v>37</v>
      </c>
      <c r="BA61" s="23"/>
      <c r="BB61" s="58" t="s">
        <v>169</v>
      </c>
    </row>
    <row r="62" spans="2:54" s="8" customFormat="1" x14ac:dyDescent="0.15">
      <c r="B62" s="16">
        <v>90000051</v>
      </c>
      <c r="C62" s="28"/>
      <c r="D62" s="23" t="s">
        <v>63</v>
      </c>
      <c r="E62" s="23" t="s">
        <v>127</v>
      </c>
      <c r="F62" s="23" t="s">
        <v>64</v>
      </c>
      <c r="G62" s="23" t="s">
        <v>65</v>
      </c>
      <c r="H62" s="23" t="s">
        <v>1577</v>
      </c>
      <c r="I62" s="23" t="s">
        <v>1571</v>
      </c>
      <c r="J62" s="23" t="s">
        <v>128</v>
      </c>
      <c r="K62" s="23" t="s">
        <v>30</v>
      </c>
      <c r="L62" s="23"/>
      <c r="M62" s="23">
        <v>6</v>
      </c>
      <c r="N62" s="24">
        <v>40634</v>
      </c>
      <c r="O62" s="23">
        <v>2011</v>
      </c>
      <c r="P62" s="24">
        <v>40634</v>
      </c>
      <c r="Q62" s="25">
        <v>730639</v>
      </c>
      <c r="R62" s="23" t="s">
        <v>43</v>
      </c>
      <c r="S62" s="23" t="s">
        <v>44</v>
      </c>
      <c r="T62" s="23">
        <v>1</v>
      </c>
      <c r="U62" s="24"/>
      <c r="V62" s="99">
        <f t="shared" si="1"/>
        <v>242575</v>
      </c>
      <c r="W62" s="43"/>
      <c r="X62" s="20">
        <f t="shared" si="2"/>
        <v>0</v>
      </c>
      <c r="Y62" s="43"/>
      <c r="Z62" s="43"/>
      <c r="AA62" s="43"/>
      <c r="AB62" s="43"/>
      <c r="AC62" s="43"/>
      <c r="AD62" s="43"/>
      <c r="AE62" s="20">
        <f t="shared" si="3"/>
        <v>122016</v>
      </c>
      <c r="AF62" s="43"/>
      <c r="AG62" s="43"/>
      <c r="AH62" s="43"/>
      <c r="AI62" s="43"/>
      <c r="AJ62" s="43"/>
      <c r="AK62" s="99">
        <f t="shared" si="4"/>
        <v>122016</v>
      </c>
      <c r="AL62" s="43"/>
      <c r="AM62" s="20">
        <f t="shared" si="5"/>
        <v>120559</v>
      </c>
      <c r="AN62" s="15" t="str">
        <f t="shared" si="6"/>
        <v>OK</v>
      </c>
      <c r="AO62" s="15" t="str">
        <f t="shared" si="0"/>
        <v>OK</v>
      </c>
      <c r="AP62" s="23" t="s">
        <v>34</v>
      </c>
      <c r="AQ62" s="23"/>
      <c r="AR62" s="23"/>
      <c r="AS62" s="23"/>
      <c r="AT62" s="26">
        <v>1</v>
      </c>
      <c r="AU62" s="23" t="s">
        <v>170</v>
      </c>
      <c r="AV62" s="27"/>
      <c r="AW62" s="23"/>
      <c r="AX62" s="23" t="s">
        <v>69</v>
      </c>
      <c r="AY62" s="99">
        <f t="shared" si="7"/>
        <v>610080</v>
      </c>
      <c r="AZ62" s="23" t="s">
        <v>37</v>
      </c>
      <c r="BA62" s="23"/>
      <c r="BB62" s="58"/>
    </row>
    <row r="63" spans="2:54" s="8" customFormat="1" x14ac:dyDescent="0.15">
      <c r="B63" s="16">
        <v>90000052</v>
      </c>
      <c r="C63" s="28"/>
      <c r="D63" s="23" t="s">
        <v>63</v>
      </c>
      <c r="E63" s="23" t="s">
        <v>70</v>
      </c>
      <c r="F63" s="23" t="s">
        <v>64</v>
      </c>
      <c r="G63" s="23" t="s">
        <v>65</v>
      </c>
      <c r="H63" s="23" t="s">
        <v>1577</v>
      </c>
      <c r="I63" s="23" t="s">
        <v>1571</v>
      </c>
      <c r="J63" s="23" t="s">
        <v>129</v>
      </c>
      <c r="K63" s="23" t="s">
        <v>30</v>
      </c>
      <c r="L63" s="23"/>
      <c r="M63" s="23">
        <v>6</v>
      </c>
      <c r="N63" s="24">
        <v>40634</v>
      </c>
      <c r="O63" s="23">
        <v>2011</v>
      </c>
      <c r="P63" s="24">
        <v>40634</v>
      </c>
      <c r="Q63" s="25">
        <v>1156845</v>
      </c>
      <c r="R63" s="23" t="s">
        <v>43</v>
      </c>
      <c r="S63" s="23" t="s">
        <v>44</v>
      </c>
      <c r="T63" s="23">
        <v>1</v>
      </c>
      <c r="U63" s="24"/>
      <c r="V63" s="99">
        <f t="shared" si="1"/>
        <v>384073</v>
      </c>
      <c r="W63" s="43"/>
      <c r="X63" s="20">
        <f t="shared" si="2"/>
        <v>0</v>
      </c>
      <c r="Y63" s="43"/>
      <c r="Z63" s="43"/>
      <c r="AA63" s="43"/>
      <c r="AB63" s="43"/>
      <c r="AC63" s="43"/>
      <c r="AD63" s="43"/>
      <c r="AE63" s="20">
        <f t="shared" si="3"/>
        <v>193193</v>
      </c>
      <c r="AF63" s="43"/>
      <c r="AG63" s="43"/>
      <c r="AH63" s="43"/>
      <c r="AI63" s="43"/>
      <c r="AJ63" s="43"/>
      <c r="AK63" s="99">
        <f t="shared" si="4"/>
        <v>193193</v>
      </c>
      <c r="AL63" s="43"/>
      <c r="AM63" s="20">
        <f t="shared" si="5"/>
        <v>190880</v>
      </c>
      <c r="AN63" s="15" t="str">
        <f t="shared" si="6"/>
        <v>OK</v>
      </c>
      <c r="AO63" s="15" t="str">
        <f t="shared" si="0"/>
        <v>OK</v>
      </c>
      <c r="AP63" s="23" t="s">
        <v>34</v>
      </c>
      <c r="AQ63" s="23"/>
      <c r="AR63" s="23"/>
      <c r="AS63" s="23"/>
      <c r="AT63" s="26">
        <v>1</v>
      </c>
      <c r="AU63" s="23" t="s">
        <v>83</v>
      </c>
      <c r="AV63" s="27"/>
      <c r="AW63" s="23"/>
      <c r="AX63" s="23" t="s">
        <v>69</v>
      </c>
      <c r="AY63" s="99">
        <f t="shared" si="7"/>
        <v>965965</v>
      </c>
      <c r="AZ63" s="23" t="s">
        <v>37</v>
      </c>
      <c r="BA63" s="23"/>
      <c r="BB63" s="58" t="s">
        <v>171</v>
      </c>
    </row>
    <row r="64" spans="2:54" s="8" customFormat="1" x14ac:dyDescent="0.15">
      <c r="B64" s="16">
        <v>90000053</v>
      </c>
      <c r="C64" s="28"/>
      <c r="D64" s="23" t="s">
        <v>63</v>
      </c>
      <c r="E64" s="23" t="s">
        <v>70</v>
      </c>
      <c r="F64" s="23" t="s">
        <v>64</v>
      </c>
      <c r="G64" s="23" t="s">
        <v>65</v>
      </c>
      <c r="H64" s="23" t="s">
        <v>1577</v>
      </c>
      <c r="I64" s="23" t="s">
        <v>1571</v>
      </c>
      <c r="J64" s="23" t="s">
        <v>130</v>
      </c>
      <c r="K64" s="23" t="s">
        <v>30</v>
      </c>
      <c r="L64" s="23"/>
      <c r="M64" s="23">
        <v>6</v>
      </c>
      <c r="N64" s="24">
        <v>40634</v>
      </c>
      <c r="O64" s="23">
        <v>2011</v>
      </c>
      <c r="P64" s="24">
        <v>40634</v>
      </c>
      <c r="Q64" s="25">
        <v>1156845</v>
      </c>
      <c r="R64" s="23" t="s">
        <v>43</v>
      </c>
      <c r="S64" s="23" t="s">
        <v>44</v>
      </c>
      <c r="T64" s="23">
        <v>1</v>
      </c>
      <c r="U64" s="24"/>
      <c r="V64" s="99">
        <f t="shared" si="1"/>
        <v>384073</v>
      </c>
      <c r="W64" s="43"/>
      <c r="X64" s="20">
        <f t="shared" si="2"/>
        <v>0</v>
      </c>
      <c r="Y64" s="43"/>
      <c r="Z64" s="43"/>
      <c r="AA64" s="43"/>
      <c r="AB64" s="43"/>
      <c r="AC64" s="43"/>
      <c r="AD64" s="43"/>
      <c r="AE64" s="20">
        <f t="shared" si="3"/>
        <v>193193</v>
      </c>
      <c r="AF64" s="43"/>
      <c r="AG64" s="43"/>
      <c r="AH64" s="43"/>
      <c r="AI64" s="43"/>
      <c r="AJ64" s="43"/>
      <c r="AK64" s="99">
        <f t="shared" si="4"/>
        <v>193193</v>
      </c>
      <c r="AL64" s="43"/>
      <c r="AM64" s="20">
        <f t="shared" si="5"/>
        <v>190880</v>
      </c>
      <c r="AN64" s="15" t="str">
        <f t="shared" si="6"/>
        <v>OK</v>
      </c>
      <c r="AO64" s="15" t="str">
        <f t="shared" si="0"/>
        <v>OK</v>
      </c>
      <c r="AP64" s="23" t="s">
        <v>34</v>
      </c>
      <c r="AQ64" s="23"/>
      <c r="AR64" s="23"/>
      <c r="AS64" s="23"/>
      <c r="AT64" s="26">
        <v>1</v>
      </c>
      <c r="AU64" s="23" t="s">
        <v>83</v>
      </c>
      <c r="AV64" s="27"/>
      <c r="AW64" s="23"/>
      <c r="AX64" s="23" t="s">
        <v>69</v>
      </c>
      <c r="AY64" s="99">
        <f t="shared" si="7"/>
        <v>965965</v>
      </c>
      <c r="AZ64" s="23" t="s">
        <v>37</v>
      </c>
      <c r="BA64" s="23"/>
      <c r="BB64" s="58" t="s">
        <v>171</v>
      </c>
    </row>
    <row r="65" spans="2:54" s="8" customFormat="1" x14ac:dyDescent="0.15">
      <c r="B65" s="16">
        <v>90000054</v>
      </c>
      <c r="C65" s="28"/>
      <c r="D65" s="23" t="s">
        <v>63</v>
      </c>
      <c r="E65" s="23" t="s">
        <v>70</v>
      </c>
      <c r="F65" s="23" t="s">
        <v>64</v>
      </c>
      <c r="G65" s="23" t="s">
        <v>65</v>
      </c>
      <c r="H65" s="23" t="s">
        <v>1577</v>
      </c>
      <c r="I65" s="23" t="s">
        <v>1571</v>
      </c>
      <c r="J65" s="23" t="s">
        <v>131</v>
      </c>
      <c r="K65" s="23" t="s">
        <v>30</v>
      </c>
      <c r="L65" s="23"/>
      <c r="M65" s="23">
        <v>6</v>
      </c>
      <c r="N65" s="24">
        <v>40634</v>
      </c>
      <c r="O65" s="23">
        <v>2011</v>
      </c>
      <c r="P65" s="24">
        <v>40634</v>
      </c>
      <c r="Q65" s="25">
        <v>3409649</v>
      </c>
      <c r="R65" s="23" t="s">
        <v>43</v>
      </c>
      <c r="S65" s="23" t="s">
        <v>44</v>
      </c>
      <c r="T65" s="23">
        <v>1</v>
      </c>
      <c r="U65" s="24"/>
      <c r="V65" s="99">
        <f t="shared" si="1"/>
        <v>1132005</v>
      </c>
      <c r="W65" s="43"/>
      <c r="X65" s="20">
        <f t="shared" si="2"/>
        <v>0</v>
      </c>
      <c r="Y65" s="43"/>
      <c r="Z65" s="43"/>
      <c r="AA65" s="43"/>
      <c r="AB65" s="43"/>
      <c r="AC65" s="43"/>
      <c r="AD65" s="43"/>
      <c r="AE65" s="20">
        <f t="shared" si="3"/>
        <v>569411</v>
      </c>
      <c r="AF65" s="43"/>
      <c r="AG65" s="43"/>
      <c r="AH65" s="43"/>
      <c r="AI65" s="43"/>
      <c r="AJ65" s="43"/>
      <c r="AK65" s="99">
        <f t="shared" si="4"/>
        <v>569411</v>
      </c>
      <c r="AL65" s="43"/>
      <c r="AM65" s="20">
        <f t="shared" si="5"/>
        <v>562594</v>
      </c>
      <c r="AN65" s="15" t="str">
        <f t="shared" si="6"/>
        <v>OK</v>
      </c>
      <c r="AO65" s="15" t="str">
        <f t="shared" si="0"/>
        <v>OK</v>
      </c>
      <c r="AP65" s="23" t="s">
        <v>34</v>
      </c>
      <c r="AQ65" s="23"/>
      <c r="AR65" s="23"/>
      <c r="AS65" s="23"/>
      <c r="AT65" s="26">
        <v>1</v>
      </c>
      <c r="AU65" s="23" t="s">
        <v>83</v>
      </c>
      <c r="AV65" s="27"/>
      <c r="AW65" s="23"/>
      <c r="AX65" s="23" t="s">
        <v>69</v>
      </c>
      <c r="AY65" s="99">
        <f t="shared" si="7"/>
        <v>2847055</v>
      </c>
      <c r="AZ65" s="23" t="s">
        <v>37</v>
      </c>
      <c r="BA65" s="23"/>
      <c r="BB65" s="58" t="s">
        <v>172</v>
      </c>
    </row>
    <row r="66" spans="2:54" s="8" customFormat="1" x14ac:dyDescent="0.15">
      <c r="B66" s="16">
        <v>90000055</v>
      </c>
      <c r="C66" s="28"/>
      <c r="D66" s="23" t="s">
        <v>63</v>
      </c>
      <c r="E66" s="23" t="s">
        <v>70</v>
      </c>
      <c r="F66" s="23" t="s">
        <v>64</v>
      </c>
      <c r="G66" s="23" t="s">
        <v>65</v>
      </c>
      <c r="H66" s="23" t="s">
        <v>1577</v>
      </c>
      <c r="I66" s="23" t="s">
        <v>1571</v>
      </c>
      <c r="J66" s="23" t="s">
        <v>132</v>
      </c>
      <c r="K66" s="23" t="s">
        <v>30</v>
      </c>
      <c r="L66" s="23"/>
      <c r="M66" s="23">
        <v>6</v>
      </c>
      <c r="N66" s="24">
        <v>40634</v>
      </c>
      <c r="O66" s="23">
        <v>2011</v>
      </c>
      <c r="P66" s="24">
        <v>40634</v>
      </c>
      <c r="Q66" s="25">
        <v>3409649</v>
      </c>
      <c r="R66" s="23" t="s">
        <v>43</v>
      </c>
      <c r="S66" s="23" t="s">
        <v>44</v>
      </c>
      <c r="T66" s="23">
        <v>1</v>
      </c>
      <c r="U66" s="24"/>
      <c r="V66" s="99">
        <f t="shared" si="1"/>
        <v>1132005</v>
      </c>
      <c r="W66" s="43"/>
      <c r="X66" s="20">
        <f t="shared" si="2"/>
        <v>0</v>
      </c>
      <c r="Y66" s="43"/>
      <c r="Z66" s="43"/>
      <c r="AA66" s="43"/>
      <c r="AB66" s="43"/>
      <c r="AC66" s="43"/>
      <c r="AD66" s="43"/>
      <c r="AE66" s="20">
        <f t="shared" si="3"/>
        <v>569411</v>
      </c>
      <c r="AF66" s="43"/>
      <c r="AG66" s="43"/>
      <c r="AH66" s="43"/>
      <c r="AI66" s="43"/>
      <c r="AJ66" s="43"/>
      <c r="AK66" s="99">
        <f t="shared" si="4"/>
        <v>569411</v>
      </c>
      <c r="AL66" s="43"/>
      <c r="AM66" s="20">
        <f t="shared" si="5"/>
        <v>562594</v>
      </c>
      <c r="AN66" s="15" t="str">
        <f t="shared" si="6"/>
        <v>OK</v>
      </c>
      <c r="AO66" s="15" t="str">
        <f t="shared" si="0"/>
        <v>OK</v>
      </c>
      <c r="AP66" s="23" t="s">
        <v>34</v>
      </c>
      <c r="AQ66" s="23"/>
      <c r="AR66" s="23"/>
      <c r="AS66" s="23"/>
      <c r="AT66" s="26">
        <v>1</v>
      </c>
      <c r="AU66" s="23" t="s">
        <v>83</v>
      </c>
      <c r="AV66" s="27"/>
      <c r="AW66" s="23"/>
      <c r="AX66" s="23" t="s">
        <v>69</v>
      </c>
      <c r="AY66" s="99">
        <f t="shared" si="7"/>
        <v>2847055</v>
      </c>
      <c r="AZ66" s="23" t="s">
        <v>37</v>
      </c>
      <c r="BA66" s="23"/>
      <c r="BB66" s="58" t="s">
        <v>172</v>
      </c>
    </row>
    <row r="67" spans="2:54" s="8" customFormat="1" x14ac:dyDescent="0.15">
      <c r="B67" s="16">
        <v>90000056</v>
      </c>
      <c r="C67" s="28"/>
      <c r="D67" s="23" t="s">
        <v>63</v>
      </c>
      <c r="E67" s="23" t="s">
        <v>70</v>
      </c>
      <c r="F67" s="23" t="s">
        <v>64</v>
      </c>
      <c r="G67" s="23" t="s">
        <v>65</v>
      </c>
      <c r="H67" s="23" t="s">
        <v>1577</v>
      </c>
      <c r="I67" s="23" t="s">
        <v>1571</v>
      </c>
      <c r="J67" s="23" t="s">
        <v>133</v>
      </c>
      <c r="K67" s="23" t="s">
        <v>30</v>
      </c>
      <c r="L67" s="23"/>
      <c r="M67" s="23">
        <v>6</v>
      </c>
      <c r="N67" s="24">
        <v>40634</v>
      </c>
      <c r="O67" s="23">
        <v>2011</v>
      </c>
      <c r="P67" s="24">
        <v>40634</v>
      </c>
      <c r="Q67" s="25">
        <v>1095958</v>
      </c>
      <c r="R67" s="23" t="s">
        <v>43</v>
      </c>
      <c r="S67" s="23" t="s">
        <v>44</v>
      </c>
      <c r="T67" s="23">
        <v>1</v>
      </c>
      <c r="U67" s="24"/>
      <c r="V67" s="99">
        <f t="shared" si="1"/>
        <v>363862</v>
      </c>
      <c r="W67" s="43"/>
      <c r="X67" s="20">
        <f t="shared" si="2"/>
        <v>0</v>
      </c>
      <c r="Y67" s="43"/>
      <c r="Z67" s="43"/>
      <c r="AA67" s="43"/>
      <c r="AB67" s="43"/>
      <c r="AC67" s="43"/>
      <c r="AD67" s="43"/>
      <c r="AE67" s="20">
        <f t="shared" si="3"/>
        <v>183024</v>
      </c>
      <c r="AF67" s="43"/>
      <c r="AG67" s="43"/>
      <c r="AH67" s="43"/>
      <c r="AI67" s="43"/>
      <c r="AJ67" s="43"/>
      <c r="AK67" s="99">
        <f t="shared" si="4"/>
        <v>183024</v>
      </c>
      <c r="AL67" s="43"/>
      <c r="AM67" s="20">
        <f t="shared" si="5"/>
        <v>180838</v>
      </c>
      <c r="AN67" s="15" t="str">
        <f t="shared" si="6"/>
        <v>OK</v>
      </c>
      <c r="AO67" s="15" t="str">
        <f t="shared" si="0"/>
        <v>OK</v>
      </c>
      <c r="AP67" s="23" t="s">
        <v>34</v>
      </c>
      <c r="AQ67" s="23"/>
      <c r="AR67" s="23"/>
      <c r="AS67" s="23"/>
      <c r="AT67" s="26">
        <v>1</v>
      </c>
      <c r="AU67" s="23" t="s">
        <v>83</v>
      </c>
      <c r="AV67" s="27"/>
      <c r="AW67" s="23"/>
      <c r="AX67" s="23" t="s">
        <v>69</v>
      </c>
      <c r="AY67" s="99">
        <f t="shared" si="7"/>
        <v>915120</v>
      </c>
      <c r="AZ67" s="23" t="s">
        <v>37</v>
      </c>
      <c r="BA67" s="23"/>
      <c r="BB67" s="58" t="s">
        <v>173</v>
      </c>
    </row>
    <row r="68" spans="2:54" s="8" customFormat="1" x14ac:dyDescent="0.15">
      <c r="B68" s="16">
        <v>90000057</v>
      </c>
      <c r="C68" s="28"/>
      <c r="D68" s="23" t="s">
        <v>63</v>
      </c>
      <c r="E68" s="23" t="s">
        <v>70</v>
      </c>
      <c r="F68" s="23" t="s">
        <v>64</v>
      </c>
      <c r="G68" s="23" t="s">
        <v>65</v>
      </c>
      <c r="H68" s="23" t="s">
        <v>1577</v>
      </c>
      <c r="I68" s="23" t="s">
        <v>1571</v>
      </c>
      <c r="J68" s="23" t="s">
        <v>134</v>
      </c>
      <c r="K68" s="23" t="s">
        <v>30</v>
      </c>
      <c r="L68" s="23"/>
      <c r="M68" s="23">
        <v>6</v>
      </c>
      <c r="N68" s="24">
        <v>40634</v>
      </c>
      <c r="O68" s="23">
        <v>2011</v>
      </c>
      <c r="P68" s="24">
        <v>40634</v>
      </c>
      <c r="Q68" s="25">
        <v>1095958</v>
      </c>
      <c r="R68" s="23" t="s">
        <v>43</v>
      </c>
      <c r="S68" s="23" t="s">
        <v>44</v>
      </c>
      <c r="T68" s="23">
        <v>1</v>
      </c>
      <c r="U68" s="24"/>
      <c r="V68" s="99">
        <f t="shared" si="1"/>
        <v>363862</v>
      </c>
      <c r="W68" s="43"/>
      <c r="X68" s="20">
        <f t="shared" si="2"/>
        <v>0</v>
      </c>
      <c r="Y68" s="43"/>
      <c r="Z68" s="43"/>
      <c r="AA68" s="43"/>
      <c r="AB68" s="43"/>
      <c r="AC68" s="43"/>
      <c r="AD68" s="43"/>
      <c r="AE68" s="20">
        <f t="shared" si="3"/>
        <v>183024</v>
      </c>
      <c r="AF68" s="43"/>
      <c r="AG68" s="43"/>
      <c r="AH68" s="43"/>
      <c r="AI68" s="43"/>
      <c r="AJ68" s="43"/>
      <c r="AK68" s="99">
        <f t="shared" si="4"/>
        <v>183024</v>
      </c>
      <c r="AL68" s="43"/>
      <c r="AM68" s="20">
        <f t="shared" si="5"/>
        <v>180838</v>
      </c>
      <c r="AN68" s="15" t="str">
        <f t="shared" si="6"/>
        <v>OK</v>
      </c>
      <c r="AO68" s="15" t="str">
        <f t="shared" si="0"/>
        <v>OK</v>
      </c>
      <c r="AP68" s="23" t="s">
        <v>34</v>
      </c>
      <c r="AQ68" s="23"/>
      <c r="AR68" s="23"/>
      <c r="AS68" s="23"/>
      <c r="AT68" s="26">
        <v>1</v>
      </c>
      <c r="AU68" s="23" t="s">
        <v>83</v>
      </c>
      <c r="AV68" s="27"/>
      <c r="AW68" s="23"/>
      <c r="AX68" s="23" t="s">
        <v>69</v>
      </c>
      <c r="AY68" s="99">
        <f t="shared" si="7"/>
        <v>915120</v>
      </c>
      <c r="AZ68" s="23" t="s">
        <v>37</v>
      </c>
      <c r="BA68" s="23"/>
      <c r="BB68" s="58" t="s">
        <v>173</v>
      </c>
    </row>
    <row r="69" spans="2:54" s="8" customFormat="1" x14ac:dyDescent="0.15">
      <c r="B69" s="16">
        <v>90000058</v>
      </c>
      <c r="C69" s="28"/>
      <c r="D69" s="23" t="s">
        <v>63</v>
      </c>
      <c r="E69" s="23" t="s">
        <v>70</v>
      </c>
      <c r="F69" s="23" t="s">
        <v>64</v>
      </c>
      <c r="G69" s="23" t="s">
        <v>65</v>
      </c>
      <c r="H69" s="23" t="s">
        <v>1577</v>
      </c>
      <c r="I69" s="23" t="s">
        <v>1571</v>
      </c>
      <c r="J69" s="23" t="s">
        <v>135</v>
      </c>
      <c r="K69" s="23" t="s">
        <v>30</v>
      </c>
      <c r="L69" s="23"/>
      <c r="M69" s="23">
        <v>6</v>
      </c>
      <c r="N69" s="24">
        <v>40634</v>
      </c>
      <c r="O69" s="23">
        <v>2011</v>
      </c>
      <c r="P69" s="24">
        <v>40634</v>
      </c>
      <c r="Q69" s="25">
        <v>7671711</v>
      </c>
      <c r="R69" s="23" t="s">
        <v>43</v>
      </c>
      <c r="S69" s="23" t="s">
        <v>44</v>
      </c>
      <c r="T69" s="23">
        <v>1</v>
      </c>
      <c r="U69" s="24"/>
      <c r="V69" s="99">
        <f t="shared" si="1"/>
        <v>2547011</v>
      </c>
      <c r="W69" s="43"/>
      <c r="X69" s="20">
        <f t="shared" si="2"/>
        <v>0</v>
      </c>
      <c r="Y69" s="43"/>
      <c r="Z69" s="43"/>
      <c r="AA69" s="43"/>
      <c r="AB69" s="43"/>
      <c r="AC69" s="43"/>
      <c r="AD69" s="43"/>
      <c r="AE69" s="20">
        <f t="shared" si="3"/>
        <v>1281175</v>
      </c>
      <c r="AF69" s="43"/>
      <c r="AG69" s="43"/>
      <c r="AH69" s="43"/>
      <c r="AI69" s="43"/>
      <c r="AJ69" s="43"/>
      <c r="AK69" s="99">
        <f t="shared" si="4"/>
        <v>1281175</v>
      </c>
      <c r="AL69" s="43"/>
      <c r="AM69" s="20">
        <f t="shared" si="5"/>
        <v>1265836</v>
      </c>
      <c r="AN69" s="15" t="str">
        <f t="shared" si="6"/>
        <v>OK</v>
      </c>
      <c r="AO69" s="15" t="str">
        <f t="shared" si="0"/>
        <v>OK</v>
      </c>
      <c r="AP69" s="23" t="s">
        <v>34</v>
      </c>
      <c r="AQ69" s="23"/>
      <c r="AR69" s="23"/>
      <c r="AS69" s="23"/>
      <c r="AT69" s="26">
        <v>1</v>
      </c>
      <c r="AU69" s="23" t="s">
        <v>83</v>
      </c>
      <c r="AV69" s="27"/>
      <c r="AW69" s="23"/>
      <c r="AX69" s="23" t="s">
        <v>69</v>
      </c>
      <c r="AY69" s="99">
        <f t="shared" si="7"/>
        <v>6405875</v>
      </c>
      <c r="AZ69" s="23" t="s">
        <v>37</v>
      </c>
      <c r="BA69" s="23"/>
      <c r="BB69" s="58" t="s">
        <v>174</v>
      </c>
    </row>
    <row r="70" spans="2:54" s="8" customFormat="1" x14ac:dyDescent="0.15">
      <c r="B70" s="16">
        <v>90000059</v>
      </c>
      <c r="C70" s="28"/>
      <c r="D70" s="23" t="s">
        <v>63</v>
      </c>
      <c r="E70" s="23" t="s">
        <v>70</v>
      </c>
      <c r="F70" s="23" t="s">
        <v>64</v>
      </c>
      <c r="G70" s="23" t="s">
        <v>65</v>
      </c>
      <c r="H70" s="23" t="s">
        <v>1577</v>
      </c>
      <c r="I70" s="23" t="s">
        <v>1571</v>
      </c>
      <c r="J70" s="23" t="s">
        <v>136</v>
      </c>
      <c r="K70" s="23" t="s">
        <v>30</v>
      </c>
      <c r="L70" s="23"/>
      <c r="M70" s="23">
        <v>6</v>
      </c>
      <c r="N70" s="24">
        <v>40634</v>
      </c>
      <c r="O70" s="23">
        <v>2011</v>
      </c>
      <c r="P70" s="24">
        <v>40634</v>
      </c>
      <c r="Q70" s="25">
        <v>7671710</v>
      </c>
      <c r="R70" s="23" t="s">
        <v>43</v>
      </c>
      <c r="S70" s="23" t="s">
        <v>44</v>
      </c>
      <c r="T70" s="23">
        <v>1</v>
      </c>
      <c r="U70" s="24"/>
      <c r="V70" s="99">
        <f t="shared" si="1"/>
        <v>2547010</v>
      </c>
      <c r="W70" s="43"/>
      <c r="X70" s="20">
        <f t="shared" si="2"/>
        <v>0</v>
      </c>
      <c r="Y70" s="43"/>
      <c r="Z70" s="43"/>
      <c r="AA70" s="43"/>
      <c r="AB70" s="43"/>
      <c r="AC70" s="43"/>
      <c r="AD70" s="43"/>
      <c r="AE70" s="20">
        <f t="shared" si="3"/>
        <v>1281175</v>
      </c>
      <c r="AF70" s="43"/>
      <c r="AG70" s="43"/>
      <c r="AH70" s="43"/>
      <c r="AI70" s="43"/>
      <c r="AJ70" s="43"/>
      <c r="AK70" s="99">
        <f t="shared" si="4"/>
        <v>1281175</v>
      </c>
      <c r="AL70" s="43"/>
      <c r="AM70" s="20">
        <f t="shared" si="5"/>
        <v>1265835</v>
      </c>
      <c r="AN70" s="15" t="str">
        <f t="shared" si="6"/>
        <v>OK</v>
      </c>
      <c r="AO70" s="15" t="str">
        <f t="shared" si="0"/>
        <v>OK</v>
      </c>
      <c r="AP70" s="23" t="s">
        <v>34</v>
      </c>
      <c r="AQ70" s="23"/>
      <c r="AR70" s="23"/>
      <c r="AS70" s="23"/>
      <c r="AT70" s="26">
        <v>1</v>
      </c>
      <c r="AU70" s="23" t="s">
        <v>83</v>
      </c>
      <c r="AV70" s="27"/>
      <c r="AW70" s="23"/>
      <c r="AX70" s="23" t="s">
        <v>69</v>
      </c>
      <c r="AY70" s="99">
        <f t="shared" si="7"/>
        <v>6405875</v>
      </c>
      <c r="AZ70" s="23" t="s">
        <v>37</v>
      </c>
      <c r="BA70" s="23"/>
      <c r="BB70" s="58" t="s">
        <v>174</v>
      </c>
    </row>
    <row r="71" spans="2:54" s="8" customFormat="1" x14ac:dyDescent="0.15">
      <c r="B71" s="16">
        <v>90000060</v>
      </c>
      <c r="C71" s="28"/>
      <c r="D71" s="23" t="s">
        <v>63</v>
      </c>
      <c r="E71" s="23"/>
      <c r="F71" s="23" t="s">
        <v>64</v>
      </c>
      <c r="G71" s="23" t="s">
        <v>65</v>
      </c>
      <c r="H71" s="23" t="s">
        <v>1577</v>
      </c>
      <c r="I71" s="23" t="s">
        <v>1571</v>
      </c>
      <c r="J71" s="23" t="s">
        <v>137</v>
      </c>
      <c r="K71" s="23" t="s">
        <v>30</v>
      </c>
      <c r="L71" s="23"/>
      <c r="M71" s="23">
        <v>6</v>
      </c>
      <c r="N71" s="24">
        <v>40634</v>
      </c>
      <c r="O71" s="23">
        <v>2011</v>
      </c>
      <c r="P71" s="24">
        <v>40634</v>
      </c>
      <c r="Q71" s="25">
        <v>2679010</v>
      </c>
      <c r="R71" s="23" t="s">
        <v>43</v>
      </c>
      <c r="S71" s="23" t="s">
        <v>44</v>
      </c>
      <c r="T71" s="23">
        <v>1</v>
      </c>
      <c r="U71" s="24"/>
      <c r="V71" s="99">
        <f t="shared" si="1"/>
        <v>889434</v>
      </c>
      <c r="W71" s="43"/>
      <c r="X71" s="20">
        <f t="shared" si="2"/>
        <v>0</v>
      </c>
      <c r="Y71" s="43"/>
      <c r="Z71" s="43"/>
      <c r="AA71" s="43"/>
      <c r="AB71" s="43"/>
      <c r="AC71" s="43"/>
      <c r="AD71" s="43"/>
      <c r="AE71" s="20">
        <f t="shared" si="3"/>
        <v>447394</v>
      </c>
      <c r="AF71" s="43"/>
      <c r="AG71" s="43"/>
      <c r="AH71" s="43"/>
      <c r="AI71" s="43"/>
      <c r="AJ71" s="43"/>
      <c r="AK71" s="99">
        <f t="shared" si="4"/>
        <v>447394</v>
      </c>
      <c r="AL71" s="43"/>
      <c r="AM71" s="20">
        <f t="shared" si="5"/>
        <v>442040</v>
      </c>
      <c r="AN71" s="15" t="str">
        <f t="shared" si="6"/>
        <v>OK</v>
      </c>
      <c r="AO71" s="15" t="str">
        <f t="shared" si="0"/>
        <v>OK</v>
      </c>
      <c r="AP71" s="23" t="s">
        <v>34</v>
      </c>
      <c r="AQ71" s="23"/>
      <c r="AR71" s="23"/>
      <c r="AS71" s="23"/>
      <c r="AT71" s="26">
        <v>1</v>
      </c>
      <c r="AU71" s="23" t="s">
        <v>83</v>
      </c>
      <c r="AV71" s="27"/>
      <c r="AW71" s="23"/>
      <c r="AX71" s="23" t="s">
        <v>69</v>
      </c>
      <c r="AY71" s="99">
        <f t="shared" si="7"/>
        <v>2236970</v>
      </c>
      <c r="AZ71" s="23" t="s">
        <v>37</v>
      </c>
      <c r="BA71" s="23"/>
      <c r="BB71" s="58" t="s">
        <v>175</v>
      </c>
    </row>
    <row r="72" spans="2:54" s="8" customFormat="1" x14ac:dyDescent="0.15">
      <c r="B72" s="16">
        <v>90000061</v>
      </c>
      <c r="C72" s="28"/>
      <c r="D72" s="23" t="s">
        <v>63</v>
      </c>
      <c r="E72" s="23"/>
      <c r="F72" s="23" t="s">
        <v>64</v>
      </c>
      <c r="G72" s="23" t="s">
        <v>65</v>
      </c>
      <c r="H72" s="23" t="s">
        <v>1577</v>
      </c>
      <c r="I72" s="23" t="s">
        <v>1571</v>
      </c>
      <c r="J72" s="23" t="s">
        <v>138</v>
      </c>
      <c r="K72" s="23" t="s">
        <v>30</v>
      </c>
      <c r="L72" s="23"/>
      <c r="M72" s="23">
        <v>6</v>
      </c>
      <c r="N72" s="24">
        <v>40634</v>
      </c>
      <c r="O72" s="23">
        <v>2011</v>
      </c>
      <c r="P72" s="24">
        <v>40634</v>
      </c>
      <c r="Q72" s="25">
        <v>2679011</v>
      </c>
      <c r="R72" s="23" t="s">
        <v>43</v>
      </c>
      <c r="S72" s="23" t="s">
        <v>44</v>
      </c>
      <c r="T72" s="23">
        <v>1</v>
      </c>
      <c r="U72" s="24"/>
      <c r="V72" s="99">
        <f t="shared" si="1"/>
        <v>889435</v>
      </c>
      <c r="W72" s="43"/>
      <c r="X72" s="20">
        <f t="shared" si="2"/>
        <v>0</v>
      </c>
      <c r="Y72" s="43"/>
      <c r="Z72" s="43"/>
      <c r="AA72" s="43"/>
      <c r="AB72" s="43"/>
      <c r="AC72" s="43"/>
      <c r="AD72" s="43"/>
      <c r="AE72" s="20">
        <f t="shared" si="3"/>
        <v>447394</v>
      </c>
      <c r="AF72" s="43"/>
      <c r="AG72" s="43"/>
      <c r="AH72" s="43"/>
      <c r="AI72" s="43"/>
      <c r="AJ72" s="43"/>
      <c r="AK72" s="99">
        <f t="shared" si="4"/>
        <v>447394</v>
      </c>
      <c r="AL72" s="43"/>
      <c r="AM72" s="20">
        <f t="shared" si="5"/>
        <v>442041</v>
      </c>
      <c r="AN72" s="15" t="str">
        <f t="shared" si="6"/>
        <v>OK</v>
      </c>
      <c r="AO72" s="15" t="str">
        <f t="shared" si="0"/>
        <v>OK</v>
      </c>
      <c r="AP72" s="23" t="s">
        <v>34</v>
      </c>
      <c r="AQ72" s="23"/>
      <c r="AR72" s="23"/>
      <c r="AS72" s="23"/>
      <c r="AT72" s="26">
        <v>1</v>
      </c>
      <c r="AU72" s="23" t="s">
        <v>83</v>
      </c>
      <c r="AV72" s="27"/>
      <c r="AW72" s="23"/>
      <c r="AX72" s="23" t="s">
        <v>69</v>
      </c>
      <c r="AY72" s="99">
        <f t="shared" si="7"/>
        <v>2236970</v>
      </c>
      <c r="AZ72" s="23" t="s">
        <v>37</v>
      </c>
      <c r="BA72" s="23"/>
      <c r="BB72" s="58" t="s">
        <v>175</v>
      </c>
    </row>
    <row r="73" spans="2:54" s="8" customFormat="1" x14ac:dyDescent="0.15">
      <c r="B73" s="16">
        <v>90000062</v>
      </c>
      <c r="C73" s="28"/>
      <c r="D73" s="23" t="s">
        <v>63</v>
      </c>
      <c r="E73" s="23" t="s">
        <v>139</v>
      </c>
      <c r="F73" s="23" t="s">
        <v>64</v>
      </c>
      <c r="G73" s="23" t="s">
        <v>65</v>
      </c>
      <c r="H73" s="23" t="s">
        <v>1577</v>
      </c>
      <c r="I73" s="23" t="s">
        <v>1571</v>
      </c>
      <c r="J73" s="23" t="s">
        <v>140</v>
      </c>
      <c r="K73" s="23" t="s">
        <v>30</v>
      </c>
      <c r="L73" s="23"/>
      <c r="M73" s="23">
        <v>6</v>
      </c>
      <c r="N73" s="24">
        <v>40634</v>
      </c>
      <c r="O73" s="23">
        <v>2011</v>
      </c>
      <c r="P73" s="24">
        <v>40634</v>
      </c>
      <c r="Q73" s="25">
        <v>1522165</v>
      </c>
      <c r="R73" s="23" t="s">
        <v>43</v>
      </c>
      <c r="S73" s="23" t="s">
        <v>44</v>
      </c>
      <c r="T73" s="23">
        <v>1</v>
      </c>
      <c r="U73" s="24"/>
      <c r="V73" s="99">
        <f t="shared" si="1"/>
        <v>505361</v>
      </c>
      <c r="W73" s="43"/>
      <c r="X73" s="20">
        <f t="shared" si="2"/>
        <v>0</v>
      </c>
      <c r="Y73" s="43"/>
      <c r="Z73" s="43"/>
      <c r="AA73" s="43"/>
      <c r="AB73" s="43"/>
      <c r="AC73" s="43"/>
      <c r="AD73" s="43"/>
      <c r="AE73" s="20">
        <f t="shared" si="3"/>
        <v>254201</v>
      </c>
      <c r="AF73" s="43"/>
      <c r="AG73" s="43"/>
      <c r="AH73" s="43"/>
      <c r="AI73" s="43"/>
      <c r="AJ73" s="43"/>
      <c r="AK73" s="99">
        <f t="shared" si="4"/>
        <v>254201</v>
      </c>
      <c r="AL73" s="43"/>
      <c r="AM73" s="20">
        <f t="shared" si="5"/>
        <v>251160</v>
      </c>
      <c r="AN73" s="15" t="str">
        <f t="shared" si="6"/>
        <v>OK</v>
      </c>
      <c r="AO73" s="15" t="str">
        <f t="shared" si="0"/>
        <v>OK</v>
      </c>
      <c r="AP73" s="23" t="s">
        <v>34</v>
      </c>
      <c r="AQ73" s="23"/>
      <c r="AR73" s="23"/>
      <c r="AS73" s="23"/>
      <c r="AT73" s="26">
        <v>1</v>
      </c>
      <c r="AU73" s="23" t="s">
        <v>83</v>
      </c>
      <c r="AV73" s="27"/>
      <c r="AW73" s="23"/>
      <c r="AX73" s="23" t="s">
        <v>69</v>
      </c>
      <c r="AY73" s="99">
        <f t="shared" si="7"/>
        <v>1271005</v>
      </c>
      <c r="AZ73" s="23" t="s">
        <v>37</v>
      </c>
      <c r="BA73" s="23"/>
      <c r="BB73" s="58" t="s">
        <v>173</v>
      </c>
    </row>
    <row r="74" spans="2:54" s="8" customFormat="1" x14ac:dyDescent="0.15">
      <c r="B74" s="16">
        <v>90000063</v>
      </c>
      <c r="C74" s="28"/>
      <c r="D74" s="23" t="s">
        <v>63</v>
      </c>
      <c r="E74" s="23" t="s">
        <v>139</v>
      </c>
      <c r="F74" s="23" t="s">
        <v>64</v>
      </c>
      <c r="G74" s="23" t="s">
        <v>65</v>
      </c>
      <c r="H74" s="23" t="s">
        <v>1577</v>
      </c>
      <c r="I74" s="23" t="s">
        <v>1571</v>
      </c>
      <c r="J74" s="23" t="s">
        <v>141</v>
      </c>
      <c r="K74" s="23" t="s">
        <v>30</v>
      </c>
      <c r="L74" s="23"/>
      <c r="M74" s="23">
        <v>6</v>
      </c>
      <c r="N74" s="24">
        <v>40634</v>
      </c>
      <c r="O74" s="23">
        <v>2011</v>
      </c>
      <c r="P74" s="24">
        <v>40634</v>
      </c>
      <c r="Q74" s="25">
        <v>1522165</v>
      </c>
      <c r="R74" s="23" t="s">
        <v>43</v>
      </c>
      <c r="S74" s="23" t="s">
        <v>44</v>
      </c>
      <c r="T74" s="23">
        <v>1</v>
      </c>
      <c r="U74" s="24"/>
      <c r="V74" s="99">
        <f t="shared" si="1"/>
        <v>505361</v>
      </c>
      <c r="W74" s="43"/>
      <c r="X74" s="20">
        <f t="shared" si="2"/>
        <v>0</v>
      </c>
      <c r="Y74" s="43"/>
      <c r="Z74" s="43"/>
      <c r="AA74" s="43"/>
      <c r="AB74" s="43"/>
      <c r="AC74" s="43"/>
      <c r="AD74" s="43"/>
      <c r="AE74" s="20">
        <f t="shared" si="3"/>
        <v>254201</v>
      </c>
      <c r="AF74" s="43"/>
      <c r="AG74" s="43"/>
      <c r="AH74" s="43"/>
      <c r="AI74" s="43"/>
      <c r="AJ74" s="43"/>
      <c r="AK74" s="99">
        <f t="shared" si="4"/>
        <v>254201</v>
      </c>
      <c r="AL74" s="43"/>
      <c r="AM74" s="20">
        <f t="shared" si="5"/>
        <v>251160</v>
      </c>
      <c r="AN74" s="15" t="str">
        <f t="shared" si="6"/>
        <v>OK</v>
      </c>
      <c r="AO74" s="15" t="str">
        <f t="shared" si="0"/>
        <v>OK</v>
      </c>
      <c r="AP74" s="23" t="s">
        <v>34</v>
      </c>
      <c r="AQ74" s="23"/>
      <c r="AR74" s="23"/>
      <c r="AS74" s="23"/>
      <c r="AT74" s="26">
        <v>1</v>
      </c>
      <c r="AU74" s="23" t="s">
        <v>83</v>
      </c>
      <c r="AV74" s="27"/>
      <c r="AW74" s="23"/>
      <c r="AX74" s="23" t="s">
        <v>69</v>
      </c>
      <c r="AY74" s="99">
        <f t="shared" si="7"/>
        <v>1271005</v>
      </c>
      <c r="AZ74" s="23" t="s">
        <v>37</v>
      </c>
      <c r="BA74" s="23"/>
      <c r="BB74" s="58" t="s">
        <v>173</v>
      </c>
    </row>
    <row r="75" spans="2:54" s="8" customFormat="1" x14ac:dyDescent="0.15">
      <c r="B75" s="16">
        <v>90000064</v>
      </c>
      <c r="C75" s="28"/>
      <c r="D75" s="23" t="s">
        <v>63</v>
      </c>
      <c r="E75" s="23" t="s">
        <v>106</v>
      </c>
      <c r="F75" s="23" t="s">
        <v>64</v>
      </c>
      <c r="G75" s="23" t="s">
        <v>65</v>
      </c>
      <c r="H75" s="23" t="s">
        <v>1577</v>
      </c>
      <c r="I75" s="23" t="s">
        <v>1571</v>
      </c>
      <c r="J75" s="23" t="s">
        <v>142</v>
      </c>
      <c r="K75" s="23" t="s">
        <v>30</v>
      </c>
      <c r="L75" s="23"/>
      <c r="M75" s="23">
        <v>6</v>
      </c>
      <c r="N75" s="24">
        <v>40634</v>
      </c>
      <c r="O75" s="23">
        <v>2011</v>
      </c>
      <c r="P75" s="24">
        <v>40634</v>
      </c>
      <c r="Q75" s="25">
        <v>1339506</v>
      </c>
      <c r="R75" s="23" t="s">
        <v>43</v>
      </c>
      <c r="S75" s="23" t="s">
        <v>44</v>
      </c>
      <c r="T75" s="23">
        <v>1</v>
      </c>
      <c r="U75" s="24"/>
      <c r="V75" s="99">
        <f t="shared" si="1"/>
        <v>444718</v>
      </c>
      <c r="W75" s="43"/>
      <c r="X75" s="20">
        <f t="shared" si="2"/>
        <v>0</v>
      </c>
      <c r="Y75" s="43"/>
      <c r="Z75" s="43"/>
      <c r="AA75" s="43"/>
      <c r="AB75" s="43"/>
      <c r="AC75" s="43"/>
      <c r="AD75" s="43"/>
      <c r="AE75" s="20">
        <f t="shared" si="3"/>
        <v>223697</v>
      </c>
      <c r="AF75" s="43"/>
      <c r="AG75" s="43"/>
      <c r="AH75" s="43"/>
      <c r="AI75" s="43"/>
      <c r="AJ75" s="43"/>
      <c r="AK75" s="99">
        <f t="shared" si="4"/>
        <v>223697</v>
      </c>
      <c r="AL75" s="43"/>
      <c r="AM75" s="20">
        <f t="shared" si="5"/>
        <v>221021</v>
      </c>
      <c r="AN75" s="15" t="str">
        <f t="shared" si="6"/>
        <v>OK</v>
      </c>
      <c r="AO75" s="15" t="str">
        <f t="shared" si="0"/>
        <v>OK</v>
      </c>
      <c r="AP75" s="23" t="s">
        <v>34</v>
      </c>
      <c r="AQ75" s="23"/>
      <c r="AR75" s="23"/>
      <c r="AS75" s="23"/>
      <c r="AT75" s="26">
        <v>1</v>
      </c>
      <c r="AU75" s="23" t="s">
        <v>83</v>
      </c>
      <c r="AV75" s="27"/>
      <c r="AW75" s="23"/>
      <c r="AX75" s="23" t="s">
        <v>69</v>
      </c>
      <c r="AY75" s="99">
        <f t="shared" si="7"/>
        <v>1118485</v>
      </c>
      <c r="AZ75" s="23" t="s">
        <v>37</v>
      </c>
      <c r="BA75" s="23"/>
      <c r="BB75" s="58" t="s">
        <v>176</v>
      </c>
    </row>
    <row r="76" spans="2:54" s="8" customFormat="1" x14ac:dyDescent="0.15">
      <c r="B76" s="16">
        <v>90000065</v>
      </c>
      <c r="C76" s="28"/>
      <c r="D76" s="23" t="s">
        <v>63</v>
      </c>
      <c r="E76" s="23" t="s">
        <v>106</v>
      </c>
      <c r="F76" s="23" t="s">
        <v>64</v>
      </c>
      <c r="G76" s="23" t="s">
        <v>65</v>
      </c>
      <c r="H76" s="23" t="s">
        <v>1577</v>
      </c>
      <c r="I76" s="23" t="s">
        <v>1571</v>
      </c>
      <c r="J76" s="23" t="s">
        <v>143</v>
      </c>
      <c r="K76" s="23" t="s">
        <v>30</v>
      </c>
      <c r="L76" s="23"/>
      <c r="M76" s="23">
        <v>6</v>
      </c>
      <c r="N76" s="24">
        <v>40634</v>
      </c>
      <c r="O76" s="23">
        <v>2011</v>
      </c>
      <c r="P76" s="24">
        <v>40634</v>
      </c>
      <c r="Q76" s="25">
        <v>1339505</v>
      </c>
      <c r="R76" s="23" t="s">
        <v>43</v>
      </c>
      <c r="S76" s="23" t="s">
        <v>44</v>
      </c>
      <c r="T76" s="23">
        <v>1</v>
      </c>
      <c r="U76" s="24"/>
      <c r="V76" s="99">
        <f t="shared" si="1"/>
        <v>444717</v>
      </c>
      <c r="W76" s="43"/>
      <c r="X76" s="20">
        <f t="shared" si="2"/>
        <v>0</v>
      </c>
      <c r="Y76" s="43"/>
      <c r="Z76" s="43"/>
      <c r="AA76" s="43"/>
      <c r="AB76" s="43"/>
      <c r="AC76" s="43"/>
      <c r="AD76" s="43"/>
      <c r="AE76" s="20">
        <f t="shared" si="3"/>
        <v>223697</v>
      </c>
      <c r="AF76" s="43"/>
      <c r="AG76" s="43"/>
      <c r="AH76" s="43"/>
      <c r="AI76" s="43"/>
      <c r="AJ76" s="43"/>
      <c r="AK76" s="99">
        <f t="shared" si="4"/>
        <v>223697</v>
      </c>
      <c r="AL76" s="43"/>
      <c r="AM76" s="20">
        <f t="shared" si="5"/>
        <v>221020</v>
      </c>
      <c r="AN76" s="15" t="str">
        <f t="shared" si="6"/>
        <v>OK</v>
      </c>
      <c r="AO76" s="15" t="str">
        <f t="shared" ref="AO76:AO139" si="8">IF($C$5-O76=0,"新規",IF(AS76=1,"OK",IF(V76-AK76=AM76,"OK","ERROR")))</f>
        <v>OK</v>
      </c>
      <c r="AP76" s="23" t="s">
        <v>34</v>
      </c>
      <c r="AQ76" s="23"/>
      <c r="AR76" s="23"/>
      <c r="AS76" s="23"/>
      <c r="AT76" s="26">
        <v>1</v>
      </c>
      <c r="AU76" s="23" t="s">
        <v>83</v>
      </c>
      <c r="AV76" s="27"/>
      <c r="AW76" s="23"/>
      <c r="AX76" s="23" t="s">
        <v>69</v>
      </c>
      <c r="AY76" s="99">
        <f t="shared" si="7"/>
        <v>1118485</v>
      </c>
      <c r="AZ76" s="23" t="s">
        <v>37</v>
      </c>
      <c r="BA76" s="23"/>
      <c r="BB76" s="58" t="s">
        <v>176</v>
      </c>
    </row>
    <row r="77" spans="2:54" s="8" customFormat="1" x14ac:dyDescent="0.15">
      <c r="B77" s="16">
        <v>90000066</v>
      </c>
      <c r="C77" s="28"/>
      <c r="D77" s="23" t="s">
        <v>63</v>
      </c>
      <c r="E77" s="23" t="s">
        <v>106</v>
      </c>
      <c r="F77" s="23" t="s">
        <v>64</v>
      </c>
      <c r="G77" s="23" t="s">
        <v>65</v>
      </c>
      <c r="H77" s="23" t="s">
        <v>1577</v>
      </c>
      <c r="I77" s="23" t="s">
        <v>1571</v>
      </c>
      <c r="J77" s="23" t="s">
        <v>144</v>
      </c>
      <c r="K77" s="23" t="s">
        <v>30</v>
      </c>
      <c r="L77" s="23"/>
      <c r="M77" s="23">
        <v>6</v>
      </c>
      <c r="N77" s="24">
        <v>40634</v>
      </c>
      <c r="O77" s="23">
        <v>2011</v>
      </c>
      <c r="P77" s="24">
        <v>40634</v>
      </c>
      <c r="Q77" s="25">
        <v>1339505</v>
      </c>
      <c r="R77" s="23" t="s">
        <v>43</v>
      </c>
      <c r="S77" s="23" t="s">
        <v>44</v>
      </c>
      <c r="T77" s="23">
        <v>1</v>
      </c>
      <c r="U77" s="24"/>
      <c r="V77" s="99">
        <f t="shared" ref="V77:V140" si="9">IF(Q77=0,0,IF($C$5-O77=0,0,IF(M77=0,Q77,IF($C$5-O77&gt;M77,1,Q77-(ROUNDDOWN(Q77*ROUNDUP(1/M77,3),0)*($C$5-O77-1))))))</f>
        <v>444717</v>
      </c>
      <c r="W77" s="43"/>
      <c r="X77" s="20">
        <f t="shared" ref="X77:X143" si="10">SUM(Y77:AD77)</f>
        <v>0</v>
      </c>
      <c r="Y77" s="43"/>
      <c r="Z77" s="43"/>
      <c r="AA77" s="43"/>
      <c r="AB77" s="43"/>
      <c r="AC77" s="43"/>
      <c r="AD77" s="43"/>
      <c r="AE77" s="20">
        <f t="shared" ref="AE77:AE143" si="11">SUM(AF77:AL77)</f>
        <v>223697</v>
      </c>
      <c r="AF77" s="43"/>
      <c r="AG77" s="43"/>
      <c r="AH77" s="43"/>
      <c r="AI77" s="43"/>
      <c r="AJ77" s="43"/>
      <c r="AK77" s="99">
        <f t="shared" ref="AK77:AK140" si="12">IF(Q77=0,0,IF(M77=0,0,IF($C$5-O77=0,0,IF($C$5-O77&gt;M77,0,IF($C$5-O77=M77,V77-1,ROUNDDOWN(Q77*ROUNDUP(1/M77,3),0))))))</f>
        <v>223697</v>
      </c>
      <c r="AL77" s="43"/>
      <c r="AM77" s="20">
        <f t="shared" ref="AM77:AM143" si="13">+V77+X77-AE77</f>
        <v>221020</v>
      </c>
      <c r="AN77" s="15" t="str">
        <f t="shared" ref="AN77:AN143" si="14">IF(AND(AM77=0,AS77=1),"OK",IF(Q77=AY77+AM77,"OK","ERROR"))</f>
        <v>OK</v>
      </c>
      <c r="AO77" s="15" t="str">
        <f t="shared" si="8"/>
        <v>OK</v>
      </c>
      <c r="AP77" s="23" t="s">
        <v>34</v>
      </c>
      <c r="AQ77" s="23"/>
      <c r="AR77" s="23"/>
      <c r="AS77" s="23"/>
      <c r="AT77" s="26">
        <v>1</v>
      </c>
      <c r="AU77" s="23" t="s">
        <v>83</v>
      </c>
      <c r="AV77" s="27"/>
      <c r="AW77" s="23"/>
      <c r="AX77" s="23" t="s">
        <v>69</v>
      </c>
      <c r="AY77" s="99">
        <f t="shared" ref="AY77:AY140" si="15">IF(Q77=0,0,IF(M77=0,0,IF($C$5-O77&gt;=M77,Q77-1,ROUNDDOWN(Q77*ROUNDUP(1/M77,3),0)*($C$5-O77))))</f>
        <v>1118485</v>
      </c>
      <c r="AZ77" s="23" t="s">
        <v>37</v>
      </c>
      <c r="BA77" s="23"/>
      <c r="BB77" s="58" t="s">
        <v>176</v>
      </c>
    </row>
    <row r="78" spans="2:54" s="8" customFormat="1" x14ac:dyDescent="0.15">
      <c r="B78" s="16">
        <v>90000067</v>
      </c>
      <c r="C78" s="28"/>
      <c r="D78" s="23" t="s">
        <v>63</v>
      </c>
      <c r="E78" s="23" t="s">
        <v>106</v>
      </c>
      <c r="F78" s="23" t="s">
        <v>64</v>
      </c>
      <c r="G78" s="23" t="s">
        <v>65</v>
      </c>
      <c r="H78" s="23" t="s">
        <v>1577</v>
      </c>
      <c r="I78" s="23" t="s">
        <v>1571</v>
      </c>
      <c r="J78" s="23" t="s">
        <v>145</v>
      </c>
      <c r="K78" s="23" t="s">
        <v>30</v>
      </c>
      <c r="L78" s="23"/>
      <c r="M78" s="23">
        <v>6</v>
      </c>
      <c r="N78" s="24">
        <v>40634</v>
      </c>
      <c r="O78" s="23">
        <v>2011</v>
      </c>
      <c r="P78" s="24">
        <v>40634</v>
      </c>
      <c r="Q78" s="25">
        <v>1339505</v>
      </c>
      <c r="R78" s="23" t="s">
        <v>43</v>
      </c>
      <c r="S78" s="23" t="s">
        <v>44</v>
      </c>
      <c r="T78" s="23">
        <v>1</v>
      </c>
      <c r="U78" s="24"/>
      <c r="V78" s="99">
        <f t="shared" si="9"/>
        <v>444717</v>
      </c>
      <c r="W78" s="43"/>
      <c r="X78" s="20">
        <f t="shared" si="10"/>
        <v>0</v>
      </c>
      <c r="Y78" s="43"/>
      <c r="Z78" s="43"/>
      <c r="AA78" s="43"/>
      <c r="AB78" s="43"/>
      <c r="AC78" s="43"/>
      <c r="AD78" s="43"/>
      <c r="AE78" s="20">
        <f t="shared" si="11"/>
        <v>223697</v>
      </c>
      <c r="AF78" s="43"/>
      <c r="AG78" s="43"/>
      <c r="AH78" s="43"/>
      <c r="AI78" s="43"/>
      <c r="AJ78" s="43"/>
      <c r="AK78" s="99">
        <f t="shared" si="12"/>
        <v>223697</v>
      </c>
      <c r="AL78" s="43"/>
      <c r="AM78" s="20">
        <f t="shared" si="13"/>
        <v>221020</v>
      </c>
      <c r="AN78" s="15" t="str">
        <f t="shared" si="14"/>
        <v>OK</v>
      </c>
      <c r="AO78" s="15" t="str">
        <f t="shared" si="8"/>
        <v>OK</v>
      </c>
      <c r="AP78" s="23" t="s">
        <v>34</v>
      </c>
      <c r="AQ78" s="23"/>
      <c r="AR78" s="23"/>
      <c r="AS78" s="23"/>
      <c r="AT78" s="26">
        <v>1</v>
      </c>
      <c r="AU78" s="23" t="s">
        <v>83</v>
      </c>
      <c r="AV78" s="27"/>
      <c r="AW78" s="23"/>
      <c r="AX78" s="23" t="s">
        <v>69</v>
      </c>
      <c r="AY78" s="99">
        <f t="shared" si="15"/>
        <v>1118485</v>
      </c>
      <c r="AZ78" s="23" t="s">
        <v>37</v>
      </c>
      <c r="BA78" s="23"/>
      <c r="BB78" s="58" t="s">
        <v>176</v>
      </c>
    </row>
    <row r="79" spans="2:54" s="8" customFormat="1" x14ac:dyDescent="0.15">
      <c r="B79" s="16">
        <v>90000068</v>
      </c>
      <c r="C79" s="28"/>
      <c r="D79" s="23" t="s">
        <v>63</v>
      </c>
      <c r="E79" s="23" t="s">
        <v>106</v>
      </c>
      <c r="F79" s="23" t="s">
        <v>64</v>
      </c>
      <c r="G79" s="23" t="s">
        <v>65</v>
      </c>
      <c r="H79" s="23" t="s">
        <v>1577</v>
      </c>
      <c r="I79" s="23" t="s">
        <v>1571</v>
      </c>
      <c r="J79" s="23" t="s">
        <v>146</v>
      </c>
      <c r="K79" s="23" t="s">
        <v>30</v>
      </c>
      <c r="L79" s="23"/>
      <c r="M79" s="23">
        <v>6</v>
      </c>
      <c r="N79" s="24">
        <v>40634</v>
      </c>
      <c r="O79" s="23">
        <v>2011</v>
      </c>
      <c r="P79" s="24">
        <v>40634</v>
      </c>
      <c r="Q79" s="25">
        <v>1095959</v>
      </c>
      <c r="R79" s="23" t="s">
        <v>43</v>
      </c>
      <c r="S79" s="23" t="s">
        <v>44</v>
      </c>
      <c r="T79" s="23">
        <v>1</v>
      </c>
      <c r="U79" s="24"/>
      <c r="V79" s="99">
        <f t="shared" si="9"/>
        <v>363859</v>
      </c>
      <c r="W79" s="43"/>
      <c r="X79" s="20">
        <f t="shared" si="10"/>
        <v>0</v>
      </c>
      <c r="Y79" s="43"/>
      <c r="Z79" s="43"/>
      <c r="AA79" s="43"/>
      <c r="AB79" s="43"/>
      <c r="AC79" s="43"/>
      <c r="AD79" s="43"/>
      <c r="AE79" s="20">
        <f t="shared" si="11"/>
        <v>183025</v>
      </c>
      <c r="AF79" s="43"/>
      <c r="AG79" s="43"/>
      <c r="AH79" s="43"/>
      <c r="AI79" s="43"/>
      <c r="AJ79" s="43"/>
      <c r="AK79" s="99">
        <f t="shared" si="12"/>
        <v>183025</v>
      </c>
      <c r="AL79" s="43"/>
      <c r="AM79" s="20">
        <f t="shared" si="13"/>
        <v>180834</v>
      </c>
      <c r="AN79" s="15" t="str">
        <f t="shared" si="14"/>
        <v>OK</v>
      </c>
      <c r="AO79" s="15" t="str">
        <f t="shared" si="8"/>
        <v>OK</v>
      </c>
      <c r="AP79" s="23" t="s">
        <v>34</v>
      </c>
      <c r="AQ79" s="23"/>
      <c r="AR79" s="23"/>
      <c r="AS79" s="23"/>
      <c r="AT79" s="26">
        <v>1</v>
      </c>
      <c r="AU79" s="23" t="s">
        <v>83</v>
      </c>
      <c r="AV79" s="27"/>
      <c r="AW79" s="23"/>
      <c r="AX79" s="23" t="s">
        <v>69</v>
      </c>
      <c r="AY79" s="99">
        <f t="shared" si="15"/>
        <v>915125</v>
      </c>
      <c r="AZ79" s="23" t="s">
        <v>37</v>
      </c>
      <c r="BA79" s="23"/>
      <c r="BB79" s="58" t="s">
        <v>177</v>
      </c>
    </row>
    <row r="80" spans="2:54" s="8" customFormat="1" x14ac:dyDescent="0.15">
      <c r="B80" s="16">
        <v>90000069</v>
      </c>
      <c r="C80" s="28"/>
      <c r="D80" s="23" t="s">
        <v>63</v>
      </c>
      <c r="E80" s="23" t="s">
        <v>106</v>
      </c>
      <c r="F80" s="23" t="s">
        <v>64</v>
      </c>
      <c r="G80" s="23" t="s">
        <v>65</v>
      </c>
      <c r="H80" s="23" t="s">
        <v>1577</v>
      </c>
      <c r="I80" s="23" t="s">
        <v>1571</v>
      </c>
      <c r="J80" s="23" t="s">
        <v>147</v>
      </c>
      <c r="K80" s="23" t="s">
        <v>30</v>
      </c>
      <c r="L80" s="23"/>
      <c r="M80" s="23">
        <v>6</v>
      </c>
      <c r="N80" s="24">
        <v>40634</v>
      </c>
      <c r="O80" s="23">
        <v>2011</v>
      </c>
      <c r="P80" s="24">
        <v>40634</v>
      </c>
      <c r="Q80" s="25">
        <v>1095958</v>
      </c>
      <c r="R80" s="23" t="s">
        <v>43</v>
      </c>
      <c r="S80" s="23" t="s">
        <v>44</v>
      </c>
      <c r="T80" s="23">
        <v>1</v>
      </c>
      <c r="U80" s="24"/>
      <c r="V80" s="99">
        <f t="shared" si="9"/>
        <v>363862</v>
      </c>
      <c r="W80" s="43"/>
      <c r="X80" s="20">
        <f t="shared" si="10"/>
        <v>0</v>
      </c>
      <c r="Y80" s="43"/>
      <c r="Z80" s="43"/>
      <c r="AA80" s="43"/>
      <c r="AB80" s="43"/>
      <c r="AC80" s="43"/>
      <c r="AD80" s="43"/>
      <c r="AE80" s="20">
        <f t="shared" si="11"/>
        <v>183024</v>
      </c>
      <c r="AF80" s="43"/>
      <c r="AG80" s="43"/>
      <c r="AH80" s="43"/>
      <c r="AI80" s="43"/>
      <c r="AJ80" s="43"/>
      <c r="AK80" s="99">
        <f t="shared" si="12"/>
        <v>183024</v>
      </c>
      <c r="AL80" s="43"/>
      <c r="AM80" s="20">
        <f t="shared" si="13"/>
        <v>180838</v>
      </c>
      <c r="AN80" s="15" t="str">
        <f t="shared" si="14"/>
        <v>OK</v>
      </c>
      <c r="AO80" s="15" t="str">
        <f t="shared" si="8"/>
        <v>OK</v>
      </c>
      <c r="AP80" s="23" t="s">
        <v>34</v>
      </c>
      <c r="AQ80" s="23"/>
      <c r="AR80" s="23"/>
      <c r="AS80" s="23"/>
      <c r="AT80" s="26">
        <v>1</v>
      </c>
      <c r="AU80" s="23" t="s">
        <v>83</v>
      </c>
      <c r="AV80" s="27"/>
      <c r="AW80" s="23"/>
      <c r="AX80" s="23" t="s">
        <v>69</v>
      </c>
      <c r="AY80" s="99">
        <f t="shared" si="15"/>
        <v>915120</v>
      </c>
      <c r="AZ80" s="23" t="s">
        <v>37</v>
      </c>
      <c r="BA80" s="23"/>
      <c r="BB80" s="58" t="s">
        <v>177</v>
      </c>
    </row>
    <row r="81" spans="2:54" s="8" customFormat="1" x14ac:dyDescent="0.15">
      <c r="B81" s="16">
        <v>90000070</v>
      </c>
      <c r="C81" s="28"/>
      <c r="D81" s="23" t="s">
        <v>63</v>
      </c>
      <c r="E81" s="23" t="s">
        <v>106</v>
      </c>
      <c r="F81" s="23" t="s">
        <v>64</v>
      </c>
      <c r="G81" s="23" t="s">
        <v>65</v>
      </c>
      <c r="H81" s="23" t="s">
        <v>1577</v>
      </c>
      <c r="I81" s="23" t="s">
        <v>1571</v>
      </c>
      <c r="J81" s="23" t="s">
        <v>148</v>
      </c>
      <c r="K81" s="23" t="s">
        <v>30</v>
      </c>
      <c r="L81" s="23"/>
      <c r="M81" s="23">
        <v>6</v>
      </c>
      <c r="N81" s="24">
        <v>40634</v>
      </c>
      <c r="O81" s="23">
        <v>2011</v>
      </c>
      <c r="P81" s="24">
        <v>40634</v>
      </c>
      <c r="Q81" s="25">
        <v>1095959</v>
      </c>
      <c r="R81" s="23" t="s">
        <v>43</v>
      </c>
      <c r="S81" s="23" t="s">
        <v>44</v>
      </c>
      <c r="T81" s="23">
        <v>1</v>
      </c>
      <c r="U81" s="24"/>
      <c r="V81" s="99">
        <f t="shared" si="9"/>
        <v>363859</v>
      </c>
      <c r="W81" s="43"/>
      <c r="X81" s="20">
        <f t="shared" si="10"/>
        <v>0</v>
      </c>
      <c r="Y81" s="43"/>
      <c r="Z81" s="43"/>
      <c r="AA81" s="43"/>
      <c r="AB81" s="43"/>
      <c r="AC81" s="43"/>
      <c r="AD81" s="43"/>
      <c r="AE81" s="20">
        <f t="shared" si="11"/>
        <v>183025</v>
      </c>
      <c r="AF81" s="43"/>
      <c r="AG81" s="43"/>
      <c r="AH81" s="43"/>
      <c r="AI81" s="43"/>
      <c r="AJ81" s="43"/>
      <c r="AK81" s="99">
        <f t="shared" si="12"/>
        <v>183025</v>
      </c>
      <c r="AL81" s="43"/>
      <c r="AM81" s="20">
        <f t="shared" si="13"/>
        <v>180834</v>
      </c>
      <c r="AN81" s="15" t="str">
        <f t="shared" si="14"/>
        <v>OK</v>
      </c>
      <c r="AO81" s="15" t="str">
        <f t="shared" si="8"/>
        <v>OK</v>
      </c>
      <c r="AP81" s="23" t="s">
        <v>34</v>
      </c>
      <c r="AQ81" s="23"/>
      <c r="AR81" s="23"/>
      <c r="AS81" s="23"/>
      <c r="AT81" s="26">
        <v>1</v>
      </c>
      <c r="AU81" s="23" t="s">
        <v>83</v>
      </c>
      <c r="AV81" s="27"/>
      <c r="AW81" s="23"/>
      <c r="AX81" s="23" t="s">
        <v>69</v>
      </c>
      <c r="AY81" s="99">
        <f t="shared" si="15"/>
        <v>915125</v>
      </c>
      <c r="AZ81" s="23" t="s">
        <v>37</v>
      </c>
      <c r="BA81" s="23"/>
      <c r="BB81" s="58" t="s">
        <v>177</v>
      </c>
    </row>
    <row r="82" spans="2:54" s="8" customFormat="1" x14ac:dyDescent="0.15">
      <c r="B82" s="16">
        <v>90000071</v>
      </c>
      <c r="C82" s="28"/>
      <c r="D82" s="23" t="s">
        <v>63</v>
      </c>
      <c r="E82" s="23" t="s">
        <v>106</v>
      </c>
      <c r="F82" s="23" t="s">
        <v>64</v>
      </c>
      <c r="G82" s="23" t="s">
        <v>65</v>
      </c>
      <c r="H82" s="23" t="s">
        <v>1577</v>
      </c>
      <c r="I82" s="23" t="s">
        <v>1571</v>
      </c>
      <c r="J82" s="23" t="s">
        <v>149</v>
      </c>
      <c r="K82" s="23" t="s">
        <v>30</v>
      </c>
      <c r="L82" s="23"/>
      <c r="M82" s="23">
        <v>6</v>
      </c>
      <c r="N82" s="24">
        <v>40634</v>
      </c>
      <c r="O82" s="23">
        <v>2011</v>
      </c>
      <c r="P82" s="24">
        <v>40634</v>
      </c>
      <c r="Q82" s="25">
        <v>1095959</v>
      </c>
      <c r="R82" s="23" t="s">
        <v>43</v>
      </c>
      <c r="S82" s="23" t="s">
        <v>44</v>
      </c>
      <c r="T82" s="23">
        <v>1</v>
      </c>
      <c r="U82" s="24"/>
      <c r="V82" s="99">
        <f t="shared" si="9"/>
        <v>363859</v>
      </c>
      <c r="W82" s="43"/>
      <c r="X82" s="20">
        <f t="shared" si="10"/>
        <v>0</v>
      </c>
      <c r="Y82" s="43"/>
      <c r="Z82" s="43"/>
      <c r="AA82" s="43"/>
      <c r="AB82" s="43"/>
      <c r="AC82" s="43"/>
      <c r="AD82" s="43"/>
      <c r="AE82" s="20">
        <f t="shared" si="11"/>
        <v>183025</v>
      </c>
      <c r="AF82" s="43"/>
      <c r="AG82" s="43"/>
      <c r="AH82" s="43"/>
      <c r="AI82" s="43"/>
      <c r="AJ82" s="43"/>
      <c r="AK82" s="99">
        <f t="shared" si="12"/>
        <v>183025</v>
      </c>
      <c r="AL82" s="43"/>
      <c r="AM82" s="20">
        <f t="shared" si="13"/>
        <v>180834</v>
      </c>
      <c r="AN82" s="15" t="str">
        <f t="shared" si="14"/>
        <v>OK</v>
      </c>
      <c r="AO82" s="15" t="str">
        <f t="shared" si="8"/>
        <v>OK</v>
      </c>
      <c r="AP82" s="23" t="s">
        <v>34</v>
      </c>
      <c r="AQ82" s="23"/>
      <c r="AR82" s="23"/>
      <c r="AS82" s="23"/>
      <c r="AT82" s="26">
        <v>1</v>
      </c>
      <c r="AU82" s="23" t="s">
        <v>83</v>
      </c>
      <c r="AV82" s="27"/>
      <c r="AW82" s="23"/>
      <c r="AX82" s="23" t="s">
        <v>69</v>
      </c>
      <c r="AY82" s="99">
        <f t="shared" si="15"/>
        <v>915125</v>
      </c>
      <c r="AZ82" s="23" t="s">
        <v>37</v>
      </c>
      <c r="BA82" s="23"/>
      <c r="BB82" s="58" t="s">
        <v>177</v>
      </c>
    </row>
    <row r="83" spans="2:54" s="8" customFormat="1" x14ac:dyDescent="0.15">
      <c r="B83" s="16">
        <v>90000072</v>
      </c>
      <c r="C83" s="28"/>
      <c r="D83" s="23" t="s">
        <v>63</v>
      </c>
      <c r="E83" s="23" t="s">
        <v>150</v>
      </c>
      <c r="F83" s="23" t="s">
        <v>64</v>
      </c>
      <c r="G83" s="23" t="s">
        <v>65</v>
      </c>
      <c r="H83" s="23" t="s">
        <v>1577</v>
      </c>
      <c r="I83" s="23" t="s">
        <v>1571</v>
      </c>
      <c r="J83" s="23" t="s">
        <v>151</v>
      </c>
      <c r="K83" s="23" t="s">
        <v>30</v>
      </c>
      <c r="L83" s="23"/>
      <c r="M83" s="23">
        <v>6</v>
      </c>
      <c r="N83" s="24">
        <v>40634</v>
      </c>
      <c r="O83" s="23">
        <v>2011</v>
      </c>
      <c r="P83" s="24">
        <v>40634</v>
      </c>
      <c r="Q83" s="25">
        <v>2191916</v>
      </c>
      <c r="R83" s="23" t="s">
        <v>43</v>
      </c>
      <c r="S83" s="23" t="s">
        <v>44</v>
      </c>
      <c r="T83" s="23">
        <v>1</v>
      </c>
      <c r="U83" s="24"/>
      <c r="V83" s="99">
        <f t="shared" si="9"/>
        <v>727720</v>
      </c>
      <c r="W83" s="43"/>
      <c r="X83" s="20">
        <f t="shared" si="10"/>
        <v>0</v>
      </c>
      <c r="Y83" s="43"/>
      <c r="Z83" s="43"/>
      <c r="AA83" s="43"/>
      <c r="AB83" s="43"/>
      <c r="AC83" s="43"/>
      <c r="AD83" s="43"/>
      <c r="AE83" s="20">
        <f t="shared" si="11"/>
        <v>366049</v>
      </c>
      <c r="AF83" s="43"/>
      <c r="AG83" s="43"/>
      <c r="AH83" s="43"/>
      <c r="AI83" s="43"/>
      <c r="AJ83" s="43"/>
      <c r="AK83" s="99">
        <f t="shared" si="12"/>
        <v>366049</v>
      </c>
      <c r="AL83" s="43"/>
      <c r="AM83" s="20">
        <f t="shared" si="13"/>
        <v>361671</v>
      </c>
      <c r="AN83" s="15" t="str">
        <f t="shared" si="14"/>
        <v>OK</v>
      </c>
      <c r="AO83" s="15" t="str">
        <f t="shared" si="8"/>
        <v>OK</v>
      </c>
      <c r="AP83" s="23" t="s">
        <v>34</v>
      </c>
      <c r="AQ83" s="23"/>
      <c r="AR83" s="23"/>
      <c r="AS83" s="23"/>
      <c r="AT83" s="26">
        <v>1</v>
      </c>
      <c r="AU83" s="23" t="s">
        <v>85</v>
      </c>
      <c r="AV83" s="27"/>
      <c r="AW83" s="23"/>
      <c r="AX83" s="23" t="s">
        <v>69</v>
      </c>
      <c r="AY83" s="99">
        <f t="shared" si="15"/>
        <v>1830245</v>
      </c>
      <c r="AZ83" s="23" t="s">
        <v>37</v>
      </c>
      <c r="BA83" s="23"/>
      <c r="BB83" s="58" t="s">
        <v>174</v>
      </c>
    </row>
    <row r="84" spans="2:54" s="8" customFormat="1" x14ac:dyDescent="0.15">
      <c r="B84" s="16">
        <v>90000073</v>
      </c>
      <c r="C84" s="28"/>
      <c r="D84" s="23" t="s">
        <v>63</v>
      </c>
      <c r="E84" s="23" t="s">
        <v>150</v>
      </c>
      <c r="F84" s="23" t="s">
        <v>64</v>
      </c>
      <c r="G84" s="23" t="s">
        <v>65</v>
      </c>
      <c r="H84" s="23" t="s">
        <v>1577</v>
      </c>
      <c r="I84" s="23" t="s">
        <v>1571</v>
      </c>
      <c r="J84" s="23" t="s">
        <v>152</v>
      </c>
      <c r="K84" s="23" t="s">
        <v>30</v>
      </c>
      <c r="L84" s="23"/>
      <c r="M84" s="23">
        <v>6</v>
      </c>
      <c r="N84" s="24">
        <v>40634</v>
      </c>
      <c r="O84" s="23">
        <v>2011</v>
      </c>
      <c r="P84" s="24">
        <v>40634</v>
      </c>
      <c r="Q84" s="25">
        <v>2070144</v>
      </c>
      <c r="R84" s="23" t="s">
        <v>43</v>
      </c>
      <c r="S84" s="23" t="s">
        <v>44</v>
      </c>
      <c r="T84" s="23">
        <v>1</v>
      </c>
      <c r="U84" s="24"/>
      <c r="V84" s="99">
        <f t="shared" si="9"/>
        <v>687288</v>
      </c>
      <c r="W84" s="43"/>
      <c r="X84" s="20">
        <f t="shared" si="10"/>
        <v>0</v>
      </c>
      <c r="Y84" s="43"/>
      <c r="Z84" s="43"/>
      <c r="AA84" s="43"/>
      <c r="AB84" s="43"/>
      <c r="AC84" s="43"/>
      <c r="AD84" s="43"/>
      <c r="AE84" s="20">
        <f t="shared" si="11"/>
        <v>345714</v>
      </c>
      <c r="AF84" s="43"/>
      <c r="AG84" s="43"/>
      <c r="AH84" s="43"/>
      <c r="AI84" s="43"/>
      <c r="AJ84" s="43"/>
      <c r="AK84" s="99">
        <f t="shared" si="12"/>
        <v>345714</v>
      </c>
      <c r="AL84" s="43"/>
      <c r="AM84" s="20">
        <f t="shared" si="13"/>
        <v>341574</v>
      </c>
      <c r="AN84" s="15" t="str">
        <f t="shared" si="14"/>
        <v>OK</v>
      </c>
      <c r="AO84" s="15" t="str">
        <f t="shared" si="8"/>
        <v>OK</v>
      </c>
      <c r="AP84" s="23" t="s">
        <v>34</v>
      </c>
      <c r="AQ84" s="23"/>
      <c r="AR84" s="23"/>
      <c r="AS84" s="23"/>
      <c r="AT84" s="26">
        <v>1</v>
      </c>
      <c r="AU84" s="23" t="s">
        <v>85</v>
      </c>
      <c r="AV84" s="27"/>
      <c r="AW84" s="23"/>
      <c r="AX84" s="23" t="s">
        <v>69</v>
      </c>
      <c r="AY84" s="99">
        <f t="shared" si="15"/>
        <v>1728570</v>
      </c>
      <c r="AZ84" s="23" t="s">
        <v>37</v>
      </c>
      <c r="BA84" s="23"/>
      <c r="BB84" s="58" t="s">
        <v>178</v>
      </c>
    </row>
    <row r="85" spans="2:54" s="8" customFormat="1" x14ac:dyDescent="0.15">
      <c r="B85" s="16">
        <v>90000074</v>
      </c>
      <c r="C85" s="28"/>
      <c r="D85" s="23" t="s">
        <v>63</v>
      </c>
      <c r="E85" s="23" t="s">
        <v>70</v>
      </c>
      <c r="F85" s="23" t="s">
        <v>64</v>
      </c>
      <c r="G85" s="23" t="s">
        <v>65</v>
      </c>
      <c r="H85" s="23" t="s">
        <v>1577</v>
      </c>
      <c r="I85" s="23" t="s">
        <v>1571</v>
      </c>
      <c r="J85" s="23" t="s">
        <v>153</v>
      </c>
      <c r="K85" s="23" t="s">
        <v>30</v>
      </c>
      <c r="L85" s="23"/>
      <c r="M85" s="23">
        <v>6</v>
      </c>
      <c r="N85" s="24">
        <v>40634</v>
      </c>
      <c r="O85" s="23">
        <v>2011</v>
      </c>
      <c r="P85" s="24">
        <v>40634</v>
      </c>
      <c r="Q85" s="25">
        <v>3653195</v>
      </c>
      <c r="R85" s="23" t="s">
        <v>43</v>
      </c>
      <c r="S85" s="23" t="s">
        <v>44</v>
      </c>
      <c r="T85" s="23">
        <v>1</v>
      </c>
      <c r="U85" s="24"/>
      <c r="V85" s="99">
        <f t="shared" si="9"/>
        <v>1212863</v>
      </c>
      <c r="W85" s="43"/>
      <c r="X85" s="20">
        <f t="shared" si="10"/>
        <v>0</v>
      </c>
      <c r="Y85" s="43"/>
      <c r="Z85" s="43"/>
      <c r="AA85" s="43"/>
      <c r="AB85" s="43"/>
      <c r="AC85" s="43"/>
      <c r="AD85" s="43"/>
      <c r="AE85" s="20">
        <f t="shared" si="11"/>
        <v>610083</v>
      </c>
      <c r="AF85" s="43"/>
      <c r="AG85" s="43"/>
      <c r="AH85" s="43"/>
      <c r="AI85" s="43"/>
      <c r="AJ85" s="43"/>
      <c r="AK85" s="99">
        <f t="shared" si="12"/>
        <v>610083</v>
      </c>
      <c r="AL85" s="43"/>
      <c r="AM85" s="20">
        <f t="shared" si="13"/>
        <v>602780</v>
      </c>
      <c r="AN85" s="15" t="str">
        <f t="shared" si="14"/>
        <v>OK</v>
      </c>
      <c r="AO85" s="15" t="str">
        <f t="shared" si="8"/>
        <v>OK</v>
      </c>
      <c r="AP85" s="23" t="s">
        <v>34</v>
      </c>
      <c r="AQ85" s="23"/>
      <c r="AR85" s="23"/>
      <c r="AS85" s="23"/>
      <c r="AT85" s="26">
        <v>2</v>
      </c>
      <c r="AU85" s="23" t="s">
        <v>86</v>
      </c>
      <c r="AV85" s="27"/>
      <c r="AW85" s="23"/>
      <c r="AX85" s="23" t="s">
        <v>69</v>
      </c>
      <c r="AY85" s="99">
        <f t="shared" si="15"/>
        <v>3050415</v>
      </c>
      <c r="AZ85" s="23" t="s">
        <v>37</v>
      </c>
      <c r="BA85" s="23"/>
      <c r="BB85" s="58" t="s">
        <v>179</v>
      </c>
    </row>
    <row r="86" spans="2:54" s="8" customFormat="1" x14ac:dyDescent="0.15">
      <c r="B86" s="16">
        <v>90000075</v>
      </c>
      <c r="C86" s="28"/>
      <c r="D86" s="23" t="s">
        <v>63</v>
      </c>
      <c r="E86" s="23" t="s">
        <v>154</v>
      </c>
      <c r="F86" s="23" t="s">
        <v>64</v>
      </c>
      <c r="G86" s="23" t="s">
        <v>65</v>
      </c>
      <c r="H86" s="23" t="s">
        <v>1577</v>
      </c>
      <c r="I86" s="23" t="s">
        <v>1571</v>
      </c>
      <c r="J86" s="23" t="s">
        <v>155</v>
      </c>
      <c r="K86" s="23" t="s">
        <v>30</v>
      </c>
      <c r="L86" s="23"/>
      <c r="M86" s="23">
        <v>6</v>
      </c>
      <c r="N86" s="24">
        <v>40634</v>
      </c>
      <c r="O86" s="23">
        <v>2011</v>
      </c>
      <c r="P86" s="24">
        <v>40634</v>
      </c>
      <c r="Q86" s="25">
        <v>2435464</v>
      </c>
      <c r="R86" s="23" t="s">
        <v>43</v>
      </c>
      <c r="S86" s="23" t="s">
        <v>44</v>
      </c>
      <c r="T86" s="23">
        <v>1</v>
      </c>
      <c r="U86" s="24"/>
      <c r="V86" s="99">
        <f t="shared" si="9"/>
        <v>808576</v>
      </c>
      <c r="W86" s="43"/>
      <c r="X86" s="20">
        <f t="shared" si="10"/>
        <v>0</v>
      </c>
      <c r="Y86" s="43"/>
      <c r="Z86" s="43"/>
      <c r="AA86" s="43"/>
      <c r="AB86" s="43"/>
      <c r="AC86" s="43"/>
      <c r="AD86" s="43"/>
      <c r="AE86" s="20">
        <f t="shared" si="11"/>
        <v>406722</v>
      </c>
      <c r="AF86" s="43"/>
      <c r="AG86" s="43"/>
      <c r="AH86" s="43"/>
      <c r="AI86" s="43"/>
      <c r="AJ86" s="43"/>
      <c r="AK86" s="99">
        <f t="shared" si="12"/>
        <v>406722</v>
      </c>
      <c r="AL86" s="43"/>
      <c r="AM86" s="20">
        <f t="shared" si="13"/>
        <v>401854</v>
      </c>
      <c r="AN86" s="15" t="str">
        <f t="shared" si="14"/>
        <v>OK</v>
      </c>
      <c r="AO86" s="15" t="str">
        <f t="shared" si="8"/>
        <v>OK</v>
      </c>
      <c r="AP86" s="23" t="s">
        <v>34</v>
      </c>
      <c r="AQ86" s="23"/>
      <c r="AR86" s="23"/>
      <c r="AS86" s="23"/>
      <c r="AT86" s="26">
        <v>1</v>
      </c>
      <c r="AU86" s="23" t="s">
        <v>85</v>
      </c>
      <c r="AV86" s="27"/>
      <c r="AW86" s="23"/>
      <c r="AX86" s="23" t="s">
        <v>69</v>
      </c>
      <c r="AY86" s="99">
        <f t="shared" si="15"/>
        <v>2033610</v>
      </c>
      <c r="AZ86" s="23" t="s">
        <v>37</v>
      </c>
      <c r="BA86" s="23"/>
      <c r="BB86" s="58" t="s">
        <v>180</v>
      </c>
    </row>
    <row r="87" spans="2:54" s="8" customFormat="1" x14ac:dyDescent="0.15">
      <c r="B87" s="16">
        <v>90000076</v>
      </c>
      <c r="C87" s="28"/>
      <c r="D87" s="23" t="s">
        <v>63</v>
      </c>
      <c r="E87" s="23" t="s">
        <v>106</v>
      </c>
      <c r="F87" s="23" t="s">
        <v>64</v>
      </c>
      <c r="G87" s="23" t="s">
        <v>65</v>
      </c>
      <c r="H87" s="23" t="s">
        <v>1577</v>
      </c>
      <c r="I87" s="23" t="s">
        <v>1571</v>
      </c>
      <c r="J87" s="23" t="s">
        <v>156</v>
      </c>
      <c r="K87" s="23" t="s">
        <v>30</v>
      </c>
      <c r="L87" s="23"/>
      <c r="M87" s="23">
        <v>6</v>
      </c>
      <c r="N87" s="24">
        <v>40634</v>
      </c>
      <c r="O87" s="23">
        <v>2011</v>
      </c>
      <c r="P87" s="24">
        <v>40634</v>
      </c>
      <c r="Q87" s="25">
        <v>7062843</v>
      </c>
      <c r="R87" s="23" t="s">
        <v>43</v>
      </c>
      <c r="S87" s="23" t="s">
        <v>44</v>
      </c>
      <c r="T87" s="23">
        <v>1</v>
      </c>
      <c r="U87" s="24"/>
      <c r="V87" s="99">
        <f t="shared" si="9"/>
        <v>2344867</v>
      </c>
      <c r="W87" s="43"/>
      <c r="X87" s="20">
        <f t="shared" si="10"/>
        <v>0</v>
      </c>
      <c r="Y87" s="43"/>
      <c r="Z87" s="43"/>
      <c r="AA87" s="43"/>
      <c r="AB87" s="43"/>
      <c r="AC87" s="43"/>
      <c r="AD87" s="43"/>
      <c r="AE87" s="20">
        <f t="shared" si="11"/>
        <v>1179494</v>
      </c>
      <c r="AF87" s="43"/>
      <c r="AG87" s="43"/>
      <c r="AH87" s="43"/>
      <c r="AI87" s="43"/>
      <c r="AJ87" s="43"/>
      <c r="AK87" s="99">
        <f t="shared" si="12"/>
        <v>1179494</v>
      </c>
      <c r="AL87" s="43"/>
      <c r="AM87" s="20">
        <f t="shared" si="13"/>
        <v>1165373</v>
      </c>
      <c r="AN87" s="15" t="str">
        <f t="shared" si="14"/>
        <v>OK</v>
      </c>
      <c r="AO87" s="15" t="str">
        <f t="shared" si="8"/>
        <v>OK</v>
      </c>
      <c r="AP87" s="23" t="s">
        <v>34</v>
      </c>
      <c r="AQ87" s="23"/>
      <c r="AR87" s="23"/>
      <c r="AS87" s="23"/>
      <c r="AT87" s="26">
        <v>4</v>
      </c>
      <c r="AU87" s="23" t="s">
        <v>83</v>
      </c>
      <c r="AV87" s="27"/>
      <c r="AW87" s="23"/>
      <c r="AX87" s="23" t="s">
        <v>69</v>
      </c>
      <c r="AY87" s="99">
        <f t="shared" si="15"/>
        <v>5897470</v>
      </c>
      <c r="AZ87" s="23" t="s">
        <v>37</v>
      </c>
      <c r="BA87" s="23"/>
      <c r="BB87" s="58" t="s">
        <v>181</v>
      </c>
    </row>
    <row r="88" spans="2:54" s="8" customFormat="1" x14ac:dyDescent="0.15">
      <c r="B88" s="16">
        <v>90000077</v>
      </c>
      <c r="C88" s="28"/>
      <c r="D88" s="23" t="s">
        <v>63</v>
      </c>
      <c r="E88" s="23" t="s">
        <v>106</v>
      </c>
      <c r="F88" s="23" t="s">
        <v>64</v>
      </c>
      <c r="G88" s="23" t="s">
        <v>65</v>
      </c>
      <c r="H88" s="23" t="s">
        <v>1577</v>
      </c>
      <c r="I88" s="23" t="s">
        <v>1571</v>
      </c>
      <c r="J88" s="23" t="s">
        <v>157</v>
      </c>
      <c r="K88" s="23" t="s">
        <v>30</v>
      </c>
      <c r="L88" s="23"/>
      <c r="M88" s="23">
        <v>6</v>
      </c>
      <c r="N88" s="24">
        <v>40634</v>
      </c>
      <c r="O88" s="23">
        <v>2011</v>
      </c>
      <c r="P88" s="24">
        <v>40634</v>
      </c>
      <c r="Q88" s="25">
        <v>608865</v>
      </c>
      <c r="R88" s="23" t="s">
        <v>43</v>
      </c>
      <c r="S88" s="23" t="s">
        <v>44</v>
      </c>
      <c r="T88" s="23">
        <v>1</v>
      </c>
      <c r="U88" s="24"/>
      <c r="V88" s="99">
        <f t="shared" si="9"/>
        <v>202145</v>
      </c>
      <c r="W88" s="43"/>
      <c r="X88" s="20">
        <f t="shared" si="10"/>
        <v>0</v>
      </c>
      <c r="Y88" s="43"/>
      <c r="Z88" s="43"/>
      <c r="AA88" s="43"/>
      <c r="AB88" s="43"/>
      <c r="AC88" s="43"/>
      <c r="AD88" s="43"/>
      <c r="AE88" s="20">
        <f t="shared" si="11"/>
        <v>101680</v>
      </c>
      <c r="AF88" s="43"/>
      <c r="AG88" s="43"/>
      <c r="AH88" s="43"/>
      <c r="AI88" s="43"/>
      <c r="AJ88" s="43"/>
      <c r="AK88" s="99">
        <f t="shared" si="12"/>
        <v>101680</v>
      </c>
      <c r="AL88" s="43"/>
      <c r="AM88" s="20">
        <f t="shared" si="13"/>
        <v>100465</v>
      </c>
      <c r="AN88" s="15" t="str">
        <f t="shared" si="14"/>
        <v>OK</v>
      </c>
      <c r="AO88" s="15" t="str">
        <f t="shared" si="8"/>
        <v>OK</v>
      </c>
      <c r="AP88" s="23" t="s">
        <v>34</v>
      </c>
      <c r="AQ88" s="23"/>
      <c r="AR88" s="23"/>
      <c r="AS88" s="23"/>
      <c r="AT88" s="26">
        <v>1</v>
      </c>
      <c r="AU88" s="23" t="s">
        <v>83</v>
      </c>
      <c r="AV88" s="27"/>
      <c r="AW88" s="23"/>
      <c r="AX88" s="23" t="s">
        <v>69</v>
      </c>
      <c r="AY88" s="99">
        <f t="shared" si="15"/>
        <v>508400</v>
      </c>
      <c r="AZ88" s="23" t="s">
        <v>37</v>
      </c>
      <c r="BA88" s="23"/>
      <c r="BB88" s="58"/>
    </row>
    <row r="89" spans="2:54" s="8" customFormat="1" x14ac:dyDescent="0.15">
      <c r="B89" s="16">
        <v>90000078</v>
      </c>
      <c r="C89" s="28"/>
      <c r="D89" s="23" t="s">
        <v>63</v>
      </c>
      <c r="E89" s="23" t="s">
        <v>70</v>
      </c>
      <c r="F89" s="23" t="s">
        <v>64</v>
      </c>
      <c r="G89" s="23" t="s">
        <v>65</v>
      </c>
      <c r="H89" s="23" t="s">
        <v>1577</v>
      </c>
      <c r="I89" s="23" t="s">
        <v>1571</v>
      </c>
      <c r="J89" s="23" t="s">
        <v>158</v>
      </c>
      <c r="K89" s="23" t="s">
        <v>30</v>
      </c>
      <c r="L89" s="23"/>
      <c r="M89" s="23">
        <v>6</v>
      </c>
      <c r="N89" s="24">
        <v>40634</v>
      </c>
      <c r="O89" s="23">
        <v>2011</v>
      </c>
      <c r="P89" s="24">
        <v>40634</v>
      </c>
      <c r="Q89" s="25">
        <v>608865</v>
      </c>
      <c r="R89" s="23" t="s">
        <v>43</v>
      </c>
      <c r="S89" s="23" t="s">
        <v>44</v>
      </c>
      <c r="T89" s="23">
        <v>1</v>
      </c>
      <c r="U89" s="24"/>
      <c r="V89" s="99">
        <f t="shared" si="9"/>
        <v>202145</v>
      </c>
      <c r="W89" s="43"/>
      <c r="X89" s="20">
        <f t="shared" si="10"/>
        <v>0</v>
      </c>
      <c r="Y89" s="43"/>
      <c r="Z89" s="43"/>
      <c r="AA89" s="43"/>
      <c r="AB89" s="43"/>
      <c r="AC89" s="43"/>
      <c r="AD89" s="43"/>
      <c r="AE89" s="20">
        <f t="shared" si="11"/>
        <v>101680</v>
      </c>
      <c r="AF89" s="43"/>
      <c r="AG89" s="43"/>
      <c r="AH89" s="43"/>
      <c r="AI89" s="43"/>
      <c r="AJ89" s="43"/>
      <c r="AK89" s="99">
        <f t="shared" si="12"/>
        <v>101680</v>
      </c>
      <c r="AL89" s="43"/>
      <c r="AM89" s="20">
        <f t="shared" si="13"/>
        <v>100465</v>
      </c>
      <c r="AN89" s="15" t="str">
        <f t="shared" si="14"/>
        <v>OK</v>
      </c>
      <c r="AO89" s="15" t="str">
        <f t="shared" si="8"/>
        <v>OK</v>
      </c>
      <c r="AP89" s="23" t="s">
        <v>34</v>
      </c>
      <c r="AQ89" s="23"/>
      <c r="AR89" s="23"/>
      <c r="AS89" s="23"/>
      <c r="AT89" s="26">
        <v>1</v>
      </c>
      <c r="AU89" s="23" t="s">
        <v>83</v>
      </c>
      <c r="AV89" s="27"/>
      <c r="AW89" s="23"/>
      <c r="AX89" s="23" t="s">
        <v>69</v>
      </c>
      <c r="AY89" s="99">
        <f t="shared" si="15"/>
        <v>508400</v>
      </c>
      <c r="AZ89" s="23" t="s">
        <v>37</v>
      </c>
      <c r="BA89" s="23"/>
      <c r="BB89" s="58"/>
    </row>
    <row r="90" spans="2:54" s="8" customFormat="1" x14ac:dyDescent="0.15">
      <c r="B90" s="16">
        <v>90000079</v>
      </c>
      <c r="C90" s="28"/>
      <c r="D90" s="23" t="s">
        <v>63</v>
      </c>
      <c r="E90" s="23" t="s">
        <v>70</v>
      </c>
      <c r="F90" s="23" t="s">
        <v>64</v>
      </c>
      <c r="G90" s="23" t="s">
        <v>65</v>
      </c>
      <c r="H90" s="23" t="s">
        <v>1577</v>
      </c>
      <c r="I90" s="23" t="s">
        <v>1571</v>
      </c>
      <c r="J90" s="23" t="s">
        <v>159</v>
      </c>
      <c r="K90" s="23" t="s">
        <v>30</v>
      </c>
      <c r="L90" s="23"/>
      <c r="M90" s="23">
        <v>6</v>
      </c>
      <c r="N90" s="24">
        <v>40634</v>
      </c>
      <c r="O90" s="23">
        <v>2011</v>
      </c>
      <c r="P90" s="24">
        <v>40634</v>
      </c>
      <c r="Q90" s="25">
        <v>1108136</v>
      </c>
      <c r="R90" s="23" t="s">
        <v>43</v>
      </c>
      <c r="S90" s="23" t="s">
        <v>44</v>
      </c>
      <c r="T90" s="23">
        <v>1</v>
      </c>
      <c r="U90" s="24"/>
      <c r="V90" s="99">
        <f t="shared" si="9"/>
        <v>367904</v>
      </c>
      <c r="W90" s="43"/>
      <c r="X90" s="20">
        <f t="shared" si="10"/>
        <v>0</v>
      </c>
      <c r="Y90" s="43"/>
      <c r="Z90" s="43"/>
      <c r="AA90" s="43"/>
      <c r="AB90" s="43"/>
      <c r="AC90" s="43"/>
      <c r="AD90" s="43"/>
      <c r="AE90" s="20">
        <f t="shared" si="11"/>
        <v>185058</v>
      </c>
      <c r="AF90" s="43"/>
      <c r="AG90" s="43"/>
      <c r="AH90" s="43"/>
      <c r="AI90" s="43"/>
      <c r="AJ90" s="43"/>
      <c r="AK90" s="99">
        <f t="shared" si="12"/>
        <v>185058</v>
      </c>
      <c r="AL90" s="43"/>
      <c r="AM90" s="20">
        <f t="shared" si="13"/>
        <v>182846</v>
      </c>
      <c r="AN90" s="15" t="str">
        <f t="shared" si="14"/>
        <v>OK</v>
      </c>
      <c r="AO90" s="15" t="str">
        <f t="shared" si="8"/>
        <v>OK</v>
      </c>
      <c r="AP90" s="23" t="s">
        <v>34</v>
      </c>
      <c r="AQ90" s="23"/>
      <c r="AR90" s="23"/>
      <c r="AS90" s="23"/>
      <c r="AT90" s="26">
        <v>1</v>
      </c>
      <c r="AU90" s="23" t="s">
        <v>99</v>
      </c>
      <c r="AV90" s="27"/>
      <c r="AW90" s="23"/>
      <c r="AX90" s="23" t="s">
        <v>69</v>
      </c>
      <c r="AY90" s="99">
        <f t="shared" si="15"/>
        <v>925290</v>
      </c>
      <c r="AZ90" s="23" t="s">
        <v>37</v>
      </c>
      <c r="BA90" s="23"/>
      <c r="BB90" s="58" t="s">
        <v>182</v>
      </c>
    </row>
    <row r="91" spans="2:54" s="8" customFormat="1" x14ac:dyDescent="0.15">
      <c r="B91" s="16">
        <v>90000080</v>
      </c>
      <c r="C91" s="28"/>
      <c r="D91" s="23" t="s">
        <v>63</v>
      </c>
      <c r="E91" s="23" t="s">
        <v>70</v>
      </c>
      <c r="F91" s="23" t="s">
        <v>64</v>
      </c>
      <c r="G91" s="23" t="s">
        <v>65</v>
      </c>
      <c r="H91" s="23" t="s">
        <v>1577</v>
      </c>
      <c r="I91" s="23" t="s">
        <v>1571</v>
      </c>
      <c r="J91" s="23" t="s">
        <v>160</v>
      </c>
      <c r="K91" s="23" t="s">
        <v>30</v>
      </c>
      <c r="L91" s="23"/>
      <c r="M91" s="23">
        <v>6</v>
      </c>
      <c r="N91" s="24">
        <v>40634</v>
      </c>
      <c r="O91" s="23">
        <v>2011</v>
      </c>
      <c r="P91" s="24">
        <v>40634</v>
      </c>
      <c r="Q91" s="25">
        <v>1108136</v>
      </c>
      <c r="R91" s="23" t="s">
        <v>43</v>
      </c>
      <c r="S91" s="23" t="s">
        <v>44</v>
      </c>
      <c r="T91" s="23">
        <v>1</v>
      </c>
      <c r="U91" s="24"/>
      <c r="V91" s="99">
        <f t="shared" si="9"/>
        <v>367904</v>
      </c>
      <c r="W91" s="43"/>
      <c r="X91" s="20">
        <f t="shared" si="10"/>
        <v>0</v>
      </c>
      <c r="Y91" s="43"/>
      <c r="Z91" s="43"/>
      <c r="AA91" s="43"/>
      <c r="AB91" s="43"/>
      <c r="AC91" s="43"/>
      <c r="AD91" s="43"/>
      <c r="AE91" s="20">
        <f t="shared" si="11"/>
        <v>185058</v>
      </c>
      <c r="AF91" s="43"/>
      <c r="AG91" s="43"/>
      <c r="AH91" s="43"/>
      <c r="AI91" s="43"/>
      <c r="AJ91" s="43"/>
      <c r="AK91" s="99">
        <f t="shared" si="12"/>
        <v>185058</v>
      </c>
      <c r="AL91" s="43"/>
      <c r="AM91" s="20">
        <f t="shared" si="13"/>
        <v>182846</v>
      </c>
      <c r="AN91" s="15" t="str">
        <f t="shared" si="14"/>
        <v>OK</v>
      </c>
      <c r="AO91" s="15" t="str">
        <f t="shared" si="8"/>
        <v>OK</v>
      </c>
      <c r="AP91" s="23" t="s">
        <v>34</v>
      </c>
      <c r="AQ91" s="23"/>
      <c r="AR91" s="23"/>
      <c r="AS91" s="23"/>
      <c r="AT91" s="26">
        <v>1</v>
      </c>
      <c r="AU91" s="23" t="s">
        <v>99</v>
      </c>
      <c r="AV91" s="27"/>
      <c r="AW91" s="23"/>
      <c r="AX91" s="23" t="s">
        <v>69</v>
      </c>
      <c r="AY91" s="99">
        <f t="shared" si="15"/>
        <v>925290</v>
      </c>
      <c r="AZ91" s="23" t="s">
        <v>37</v>
      </c>
      <c r="BA91" s="23"/>
      <c r="BB91" s="58" t="s">
        <v>182</v>
      </c>
    </row>
    <row r="92" spans="2:54" s="8" customFormat="1" x14ac:dyDescent="0.15">
      <c r="B92" s="16">
        <v>90000081</v>
      </c>
      <c r="C92" s="28"/>
      <c r="D92" s="23" t="s">
        <v>63</v>
      </c>
      <c r="E92" s="23" t="s">
        <v>106</v>
      </c>
      <c r="F92" s="23" t="s">
        <v>64</v>
      </c>
      <c r="G92" s="23" t="s">
        <v>65</v>
      </c>
      <c r="H92" s="23" t="s">
        <v>1577</v>
      </c>
      <c r="I92" s="23" t="s">
        <v>1571</v>
      </c>
      <c r="J92" s="23" t="s">
        <v>161</v>
      </c>
      <c r="K92" s="23" t="s">
        <v>30</v>
      </c>
      <c r="L92" s="23"/>
      <c r="M92" s="23">
        <v>6</v>
      </c>
      <c r="N92" s="24">
        <v>40634</v>
      </c>
      <c r="O92" s="23">
        <v>2011</v>
      </c>
      <c r="P92" s="24">
        <v>40634</v>
      </c>
      <c r="Q92" s="25">
        <v>681929</v>
      </c>
      <c r="R92" s="23" t="s">
        <v>43</v>
      </c>
      <c r="S92" s="23" t="s">
        <v>44</v>
      </c>
      <c r="T92" s="23">
        <v>1</v>
      </c>
      <c r="U92" s="24"/>
      <c r="V92" s="99">
        <f t="shared" si="9"/>
        <v>226401</v>
      </c>
      <c r="W92" s="43"/>
      <c r="X92" s="20">
        <f t="shared" si="10"/>
        <v>0</v>
      </c>
      <c r="Y92" s="43"/>
      <c r="Z92" s="43"/>
      <c r="AA92" s="43"/>
      <c r="AB92" s="43"/>
      <c r="AC92" s="43"/>
      <c r="AD92" s="43"/>
      <c r="AE92" s="20">
        <f t="shared" si="11"/>
        <v>113882</v>
      </c>
      <c r="AF92" s="43"/>
      <c r="AG92" s="43"/>
      <c r="AH92" s="43"/>
      <c r="AI92" s="43"/>
      <c r="AJ92" s="43"/>
      <c r="AK92" s="99">
        <f t="shared" si="12"/>
        <v>113882</v>
      </c>
      <c r="AL92" s="43"/>
      <c r="AM92" s="20">
        <f t="shared" si="13"/>
        <v>112519</v>
      </c>
      <c r="AN92" s="15" t="str">
        <f t="shared" si="14"/>
        <v>OK</v>
      </c>
      <c r="AO92" s="15" t="str">
        <f t="shared" si="8"/>
        <v>OK</v>
      </c>
      <c r="AP92" s="23" t="s">
        <v>34</v>
      </c>
      <c r="AQ92" s="23"/>
      <c r="AR92" s="23"/>
      <c r="AS92" s="23"/>
      <c r="AT92" s="26">
        <v>1</v>
      </c>
      <c r="AU92" s="23" t="s">
        <v>99</v>
      </c>
      <c r="AV92" s="27"/>
      <c r="AW92" s="23"/>
      <c r="AX92" s="23" t="s">
        <v>69</v>
      </c>
      <c r="AY92" s="99">
        <f t="shared" si="15"/>
        <v>569410</v>
      </c>
      <c r="AZ92" s="23" t="s">
        <v>37</v>
      </c>
      <c r="BA92" s="23"/>
      <c r="BB92" s="58" t="s">
        <v>183</v>
      </c>
    </row>
    <row r="93" spans="2:54" s="8" customFormat="1" x14ac:dyDescent="0.15">
      <c r="B93" s="16">
        <v>90000082</v>
      </c>
      <c r="C93" s="28"/>
      <c r="D93" s="23" t="s">
        <v>63</v>
      </c>
      <c r="E93" s="23" t="s">
        <v>106</v>
      </c>
      <c r="F93" s="23" t="s">
        <v>64</v>
      </c>
      <c r="G93" s="23" t="s">
        <v>65</v>
      </c>
      <c r="H93" s="23" t="s">
        <v>1577</v>
      </c>
      <c r="I93" s="23" t="s">
        <v>1571</v>
      </c>
      <c r="J93" s="23" t="s">
        <v>162</v>
      </c>
      <c r="K93" s="23" t="s">
        <v>30</v>
      </c>
      <c r="L93" s="23"/>
      <c r="M93" s="23">
        <v>6</v>
      </c>
      <c r="N93" s="24">
        <v>40634</v>
      </c>
      <c r="O93" s="23">
        <v>2011</v>
      </c>
      <c r="P93" s="24">
        <v>40634</v>
      </c>
      <c r="Q93" s="25">
        <v>681930</v>
      </c>
      <c r="R93" s="23" t="s">
        <v>43</v>
      </c>
      <c r="S93" s="23" t="s">
        <v>44</v>
      </c>
      <c r="T93" s="23">
        <v>1</v>
      </c>
      <c r="U93" s="24"/>
      <c r="V93" s="99">
        <f t="shared" si="9"/>
        <v>226402</v>
      </c>
      <c r="W93" s="43"/>
      <c r="X93" s="20">
        <f t="shared" si="10"/>
        <v>0</v>
      </c>
      <c r="Y93" s="43"/>
      <c r="Z93" s="43"/>
      <c r="AA93" s="43"/>
      <c r="AB93" s="43"/>
      <c r="AC93" s="43"/>
      <c r="AD93" s="43"/>
      <c r="AE93" s="20">
        <f t="shared" si="11"/>
        <v>113882</v>
      </c>
      <c r="AF93" s="43"/>
      <c r="AG93" s="43"/>
      <c r="AH93" s="43"/>
      <c r="AI93" s="43"/>
      <c r="AJ93" s="43"/>
      <c r="AK93" s="99">
        <f t="shared" si="12"/>
        <v>113882</v>
      </c>
      <c r="AL93" s="43"/>
      <c r="AM93" s="20">
        <f t="shared" si="13"/>
        <v>112520</v>
      </c>
      <c r="AN93" s="15" t="str">
        <f t="shared" si="14"/>
        <v>OK</v>
      </c>
      <c r="AO93" s="15" t="str">
        <f t="shared" si="8"/>
        <v>OK</v>
      </c>
      <c r="AP93" s="23" t="s">
        <v>34</v>
      </c>
      <c r="AQ93" s="23"/>
      <c r="AR93" s="23"/>
      <c r="AS93" s="23"/>
      <c r="AT93" s="26">
        <v>1</v>
      </c>
      <c r="AU93" s="23" t="s">
        <v>99</v>
      </c>
      <c r="AV93" s="27"/>
      <c r="AW93" s="23"/>
      <c r="AX93" s="23" t="s">
        <v>69</v>
      </c>
      <c r="AY93" s="99">
        <f t="shared" si="15"/>
        <v>569410</v>
      </c>
      <c r="AZ93" s="23" t="s">
        <v>37</v>
      </c>
      <c r="BA93" s="23"/>
      <c r="BB93" s="58" t="s">
        <v>183</v>
      </c>
    </row>
    <row r="94" spans="2:54" s="8" customFormat="1" x14ac:dyDescent="0.15">
      <c r="B94" s="16">
        <v>90000083</v>
      </c>
      <c r="C94" s="28"/>
      <c r="D94" s="23" t="s">
        <v>63</v>
      </c>
      <c r="E94" s="23" t="s">
        <v>106</v>
      </c>
      <c r="F94" s="23" t="s">
        <v>64</v>
      </c>
      <c r="G94" s="23" t="s">
        <v>65</v>
      </c>
      <c r="H94" s="23" t="s">
        <v>1577</v>
      </c>
      <c r="I94" s="23" t="s">
        <v>1571</v>
      </c>
      <c r="J94" s="23" t="s">
        <v>163</v>
      </c>
      <c r="K94" s="23" t="s">
        <v>30</v>
      </c>
      <c r="L94" s="23"/>
      <c r="M94" s="23">
        <v>6</v>
      </c>
      <c r="N94" s="24">
        <v>40634</v>
      </c>
      <c r="O94" s="23">
        <v>2011</v>
      </c>
      <c r="P94" s="24">
        <v>40634</v>
      </c>
      <c r="Q94" s="25">
        <v>681930</v>
      </c>
      <c r="R94" s="23" t="s">
        <v>43</v>
      </c>
      <c r="S94" s="23" t="s">
        <v>44</v>
      </c>
      <c r="T94" s="23">
        <v>1</v>
      </c>
      <c r="U94" s="24"/>
      <c r="V94" s="99">
        <f t="shared" si="9"/>
        <v>226402</v>
      </c>
      <c r="W94" s="43"/>
      <c r="X94" s="20">
        <f t="shared" si="10"/>
        <v>0</v>
      </c>
      <c r="Y94" s="43"/>
      <c r="Z94" s="43"/>
      <c r="AA94" s="43"/>
      <c r="AB94" s="43"/>
      <c r="AC94" s="43"/>
      <c r="AD94" s="43"/>
      <c r="AE94" s="20">
        <f t="shared" si="11"/>
        <v>113882</v>
      </c>
      <c r="AF94" s="43"/>
      <c r="AG94" s="43"/>
      <c r="AH94" s="43"/>
      <c r="AI94" s="43"/>
      <c r="AJ94" s="43"/>
      <c r="AK94" s="99">
        <f t="shared" si="12"/>
        <v>113882</v>
      </c>
      <c r="AL94" s="43"/>
      <c r="AM94" s="20">
        <f t="shared" si="13"/>
        <v>112520</v>
      </c>
      <c r="AN94" s="15" t="str">
        <f t="shared" si="14"/>
        <v>OK</v>
      </c>
      <c r="AO94" s="15" t="str">
        <f t="shared" si="8"/>
        <v>OK</v>
      </c>
      <c r="AP94" s="23" t="s">
        <v>34</v>
      </c>
      <c r="AQ94" s="23"/>
      <c r="AR94" s="23"/>
      <c r="AS94" s="23"/>
      <c r="AT94" s="26">
        <v>1</v>
      </c>
      <c r="AU94" s="23" t="s">
        <v>99</v>
      </c>
      <c r="AV94" s="27"/>
      <c r="AW94" s="23"/>
      <c r="AX94" s="23" t="s">
        <v>69</v>
      </c>
      <c r="AY94" s="99">
        <f t="shared" si="15"/>
        <v>569410</v>
      </c>
      <c r="AZ94" s="23" t="s">
        <v>37</v>
      </c>
      <c r="BA94" s="23"/>
      <c r="BB94" s="58" t="s">
        <v>183</v>
      </c>
    </row>
    <row r="95" spans="2:54" s="8" customFormat="1" x14ac:dyDescent="0.15">
      <c r="B95" s="16">
        <v>90000084</v>
      </c>
      <c r="C95" s="28"/>
      <c r="D95" s="23" t="s">
        <v>63</v>
      </c>
      <c r="E95" s="23" t="s">
        <v>106</v>
      </c>
      <c r="F95" s="23" t="s">
        <v>64</v>
      </c>
      <c r="G95" s="23" t="s">
        <v>65</v>
      </c>
      <c r="H95" s="23" t="s">
        <v>1577</v>
      </c>
      <c r="I95" s="23" t="s">
        <v>1571</v>
      </c>
      <c r="J95" s="23" t="s">
        <v>164</v>
      </c>
      <c r="K95" s="23" t="s">
        <v>30</v>
      </c>
      <c r="L95" s="23"/>
      <c r="M95" s="23">
        <v>6</v>
      </c>
      <c r="N95" s="24">
        <v>40634</v>
      </c>
      <c r="O95" s="23">
        <v>2011</v>
      </c>
      <c r="P95" s="24">
        <v>40634</v>
      </c>
      <c r="Q95" s="25">
        <v>681930</v>
      </c>
      <c r="R95" s="23" t="s">
        <v>43</v>
      </c>
      <c r="S95" s="23" t="s">
        <v>44</v>
      </c>
      <c r="T95" s="23">
        <v>1</v>
      </c>
      <c r="U95" s="24"/>
      <c r="V95" s="99">
        <f t="shared" si="9"/>
        <v>226402</v>
      </c>
      <c r="W95" s="43"/>
      <c r="X95" s="20">
        <f t="shared" si="10"/>
        <v>0</v>
      </c>
      <c r="Y95" s="43"/>
      <c r="Z95" s="43"/>
      <c r="AA95" s="43"/>
      <c r="AB95" s="43"/>
      <c r="AC95" s="43"/>
      <c r="AD95" s="43"/>
      <c r="AE95" s="20">
        <f t="shared" si="11"/>
        <v>113882</v>
      </c>
      <c r="AF95" s="43"/>
      <c r="AG95" s="43"/>
      <c r="AH95" s="43"/>
      <c r="AI95" s="43"/>
      <c r="AJ95" s="43"/>
      <c r="AK95" s="99">
        <f t="shared" si="12"/>
        <v>113882</v>
      </c>
      <c r="AL95" s="43"/>
      <c r="AM95" s="20">
        <f t="shared" si="13"/>
        <v>112520</v>
      </c>
      <c r="AN95" s="15" t="str">
        <f t="shared" si="14"/>
        <v>OK</v>
      </c>
      <c r="AO95" s="15" t="str">
        <f t="shared" si="8"/>
        <v>OK</v>
      </c>
      <c r="AP95" s="23" t="s">
        <v>34</v>
      </c>
      <c r="AQ95" s="23"/>
      <c r="AR95" s="23"/>
      <c r="AS95" s="23"/>
      <c r="AT95" s="26">
        <v>1</v>
      </c>
      <c r="AU95" s="23" t="s">
        <v>99</v>
      </c>
      <c r="AV95" s="27"/>
      <c r="AW95" s="23"/>
      <c r="AX95" s="23" t="s">
        <v>69</v>
      </c>
      <c r="AY95" s="99">
        <f t="shared" si="15"/>
        <v>569410</v>
      </c>
      <c r="AZ95" s="23" t="s">
        <v>37</v>
      </c>
      <c r="BA95" s="23"/>
      <c r="BB95" s="58" t="s">
        <v>183</v>
      </c>
    </row>
    <row r="96" spans="2:54" s="8" customFormat="1" x14ac:dyDescent="0.15">
      <c r="B96" s="16">
        <v>90000085</v>
      </c>
      <c r="C96" s="28"/>
      <c r="D96" s="23" t="s">
        <v>63</v>
      </c>
      <c r="E96" s="23" t="s">
        <v>154</v>
      </c>
      <c r="F96" s="23" t="s">
        <v>64</v>
      </c>
      <c r="G96" s="23" t="s">
        <v>65</v>
      </c>
      <c r="H96" s="23" t="s">
        <v>1577</v>
      </c>
      <c r="I96" s="23" t="s">
        <v>1571</v>
      </c>
      <c r="J96" s="23" t="s">
        <v>165</v>
      </c>
      <c r="K96" s="23" t="s">
        <v>30</v>
      </c>
      <c r="L96" s="23"/>
      <c r="M96" s="23">
        <v>6</v>
      </c>
      <c r="N96" s="24">
        <v>40634</v>
      </c>
      <c r="O96" s="23">
        <v>2011</v>
      </c>
      <c r="P96" s="24">
        <v>40634</v>
      </c>
      <c r="Q96" s="25">
        <v>852411</v>
      </c>
      <c r="R96" s="23" t="s">
        <v>43</v>
      </c>
      <c r="S96" s="23" t="s">
        <v>44</v>
      </c>
      <c r="T96" s="23">
        <v>1</v>
      </c>
      <c r="U96" s="24"/>
      <c r="V96" s="99">
        <f t="shared" si="9"/>
        <v>283003</v>
      </c>
      <c r="W96" s="43"/>
      <c r="X96" s="20">
        <f t="shared" si="10"/>
        <v>0</v>
      </c>
      <c r="Y96" s="43"/>
      <c r="Z96" s="43"/>
      <c r="AA96" s="43"/>
      <c r="AB96" s="43"/>
      <c r="AC96" s="43"/>
      <c r="AD96" s="43"/>
      <c r="AE96" s="20">
        <f t="shared" si="11"/>
        <v>142352</v>
      </c>
      <c r="AF96" s="43"/>
      <c r="AG96" s="43"/>
      <c r="AH96" s="43"/>
      <c r="AI96" s="43"/>
      <c r="AJ96" s="43"/>
      <c r="AK96" s="99">
        <f t="shared" si="12"/>
        <v>142352</v>
      </c>
      <c r="AL96" s="43"/>
      <c r="AM96" s="20">
        <f t="shared" si="13"/>
        <v>140651</v>
      </c>
      <c r="AN96" s="15" t="str">
        <f t="shared" si="14"/>
        <v>OK</v>
      </c>
      <c r="AO96" s="15" t="str">
        <f t="shared" si="8"/>
        <v>OK</v>
      </c>
      <c r="AP96" s="23" t="s">
        <v>34</v>
      </c>
      <c r="AQ96" s="23"/>
      <c r="AR96" s="23"/>
      <c r="AS96" s="23"/>
      <c r="AT96" s="26">
        <v>1</v>
      </c>
      <c r="AU96" s="23" t="s">
        <v>85</v>
      </c>
      <c r="AV96" s="27"/>
      <c r="AW96" s="23"/>
      <c r="AX96" s="23" t="s">
        <v>69</v>
      </c>
      <c r="AY96" s="99">
        <f t="shared" si="15"/>
        <v>711760</v>
      </c>
      <c r="AZ96" s="23" t="s">
        <v>37</v>
      </c>
      <c r="BA96" s="23"/>
      <c r="BB96" s="58" t="s">
        <v>184</v>
      </c>
    </row>
    <row r="97" spans="2:54" s="8" customFormat="1" x14ac:dyDescent="0.15">
      <c r="B97" s="16">
        <v>90000086</v>
      </c>
      <c r="C97" s="28"/>
      <c r="D97" s="23" t="s">
        <v>63</v>
      </c>
      <c r="E97" s="23"/>
      <c r="F97" s="23" t="s">
        <v>64</v>
      </c>
      <c r="G97" s="23" t="s">
        <v>65</v>
      </c>
      <c r="H97" s="23" t="s">
        <v>1577</v>
      </c>
      <c r="I97" s="23" t="s">
        <v>1571</v>
      </c>
      <c r="J97" s="23" t="s">
        <v>166</v>
      </c>
      <c r="K97" s="23" t="s">
        <v>30</v>
      </c>
      <c r="L97" s="23"/>
      <c r="M97" s="23">
        <v>6</v>
      </c>
      <c r="N97" s="24">
        <v>40634</v>
      </c>
      <c r="O97" s="23">
        <v>2011</v>
      </c>
      <c r="P97" s="24">
        <v>40634</v>
      </c>
      <c r="Q97" s="25">
        <v>15298784</v>
      </c>
      <c r="R97" s="23" t="s">
        <v>43</v>
      </c>
      <c r="S97" s="23" t="s">
        <v>44</v>
      </c>
      <c r="T97" s="23">
        <v>1</v>
      </c>
      <c r="U97" s="24"/>
      <c r="V97" s="99">
        <f t="shared" si="9"/>
        <v>5079200</v>
      </c>
      <c r="W97" s="43"/>
      <c r="X97" s="20">
        <f t="shared" si="10"/>
        <v>0</v>
      </c>
      <c r="Y97" s="43"/>
      <c r="Z97" s="43"/>
      <c r="AA97" s="43"/>
      <c r="AB97" s="43"/>
      <c r="AC97" s="43"/>
      <c r="AD97" s="43"/>
      <c r="AE97" s="20">
        <f t="shared" si="11"/>
        <v>2554896</v>
      </c>
      <c r="AF97" s="43"/>
      <c r="AG97" s="43"/>
      <c r="AH97" s="43"/>
      <c r="AI97" s="43"/>
      <c r="AJ97" s="43"/>
      <c r="AK97" s="99">
        <f t="shared" si="12"/>
        <v>2554896</v>
      </c>
      <c r="AL97" s="43"/>
      <c r="AM97" s="20">
        <f t="shared" si="13"/>
        <v>2524304</v>
      </c>
      <c r="AN97" s="15" t="str">
        <f t="shared" si="14"/>
        <v>OK</v>
      </c>
      <c r="AO97" s="15" t="str">
        <f t="shared" si="8"/>
        <v>OK</v>
      </c>
      <c r="AP97" s="23" t="s">
        <v>34</v>
      </c>
      <c r="AQ97" s="23"/>
      <c r="AR97" s="23"/>
      <c r="AS97" s="23"/>
      <c r="AT97" s="26">
        <v>1</v>
      </c>
      <c r="AU97" s="23" t="s">
        <v>85</v>
      </c>
      <c r="AV97" s="27"/>
      <c r="AW97" s="23"/>
      <c r="AX97" s="23" t="s">
        <v>69</v>
      </c>
      <c r="AY97" s="99">
        <f t="shared" si="15"/>
        <v>12774480</v>
      </c>
      <c r="AZ97" s="23" t="s">
        <v>37</v>
      </c>
      <c r="BA97" s="23"/>
      <c r="BB97" s="58"/>
    </row>
    <row r="98" spans="2:54" s="8" customFormat="1" x14ac:dyDescent="0.15">
      <c r="B98" s="16">
        <v>90000087</v>
      </c>
      <c r="C98" s="28"/>
      <c r="D98" s="23" t="s">
        <v>63</v>
      </c>
      <c r="E98" s="23"/>
      <c r="F98" s="23" t="s">
        <v>64</v>
      </c>
      <c r="G98" s="23" t="s">
        <v>65</v>
      </c>
      <c r="H98" s="23" t="s">
        <v>1577</v>
      </c>
      <c r="I98" s="23" t="s">
        <v>1571</v>
      </c>
      <c r="J98" s="23" t="s">
        <v>167</v>
      </c>
      <c r="K98" s="23" t="s">
        <v>30</v>
      </c>
      <c r="L98" s="23"/>
      <c r="M98" s="23">
        <v>6</v>
      </c>
      <c r="N98" s="24">
        <v>41330</v>
      </c>
      <c r="O98" s="23">
        <v>2012</v>
      </c>
      <c r="P98" s="24">
        <v>41330</v>
      </c>
      <c r="Q98" s="25">
        <v>1113000</v>
      </c>
      <c r="R98" s="23" t="s">
        <v>43</v>
      </c>
      <c r="S98" s="23" t="s">
        <v>54</v>
      </c>
      <c r="T98" s="23">
        <v>1</v>
      </c>
      <c r="U98" s="24"/>
      <c r="V98" s="99">
        <f t="shared" si="9"/>
        <v>555387</v>
      </c>
      <c r="W98" s="43"/>
      <c r="X98" s="20">
        <f t="shared" si="10"/>
        <v>0</v>
      </c>
      <c r="Y98" s="43"/>
      <c r="Z98" s="43"/>
      <c r="AA98" s="43"/>
      <c r="AB98" s="43"/>
      <c r="AC98" s="43"/>
      <c r="AD98" s="43"/>
      <c r="AE98" s="20">
        <f t="shared" si="11"/>
        <v>185871</v>
      </c>
      <c r="AF98" s="43"/>
      <c r="AG98" s="43"/>
      <c r="AH98" s="43"/>
      <c r="AI98" s="43"/>
      <c r="AJ98" s="43"/>
      <c r="AK98" s="99">
        <f t="shared" si="12"/>
        <v>185871</v>
      </c>
      <c r="AL98" s="43"/>
      <c r="AM98" s="20">
        <f t="shared" si="13"/>
        <v>369516</v>
      </c>
      <c r="AN98" s="15" t="str">
        <f t="shared" si="14"/>
        <v>OK</v>
      </c>
      <c r="AO98" s="15" t="str">
        <f t="shared" si="8"/>
        <v>OK</v>
      </c>
      <c r="AP98" s="23" t="s">
        <v>34</v>
      </c>
      <c r="AQ98" s="23"/>
      <c r="AR98" s="23"/>
      <c r="AS98" s="23"/>
      <c r="AT98" s="26">
        <v>1</v>
      </c>
      <c r="AU98" s="23" t="s">
        <v>99</v>
      </c>
      <c r="AV98" s="27"/>
      <c r="AW98" s="23"/>
      <c r="AX98" s="23" t="s">
        <v>69</v>
      </c>
      <c r="AY98" s="99">
        <f t="shared" si="15"/>
        <v>743484</v>
      </c>
      <c r="AZ98" s="23" t="s">
        <v>37</v>
      </c>
      <c r="BA98" s="23"/>
      <c r="BB98" s="58"/>
    </row>
    <row r="99" spans="2:54" s="8" customFormat="1" x14ac:dyDescent="0.15">
      <c r="B99" s="16">
        <v>90000088</v>
      </c>
      <c r="C99" s="28"/>
      <c r="D99" s="23" t="s">
        <v>63</v>
      </c>
      <c r="E99" s="23"/>
      <c r="F99" s="23" t="s">
        <v>64</v>
      </c>
      <c r="G99" s="23" t="s">
        <v>65</v>
      </c>
      <c r="H99" s="23" t="s">
        <v>1577</v>
      </c>
      <c r="I99" s="23" t="s">
        <v>1571</v>
      </c>
      <c r="J99" s="23" t="s">
        <v>185</v>
      </c>
      <c r="K99" s="23" t="s">
        <v>30</v>
      </c>
      <c r="L99" s="23"/>
      <c r="M99" s="23">
        <v>6</v>
      </c>
      <c r="N99" s="24">
        <v>40634</v>
      </c>
      <c r="O99" s="23">
        <v>2011</v>
      </c>
      <c r="P99" s="24">
        <v>40634</v>
      </c>
      <c r="Q99" s="25">
        <v>1583051</v>
      </c>
      <c r="R99" s="23" t="s">
        <v>43</v>
      </c>
      <c r="S99" s="23" t="s">
        <v>44</v>
      </c>
      <c r="T99" s="23">
        <v>1</v>
      </c>
      <c r="U99" s="24"/>
      <c r="V99" s="99">
        <f t="shared" si="9"/>
        <v>525575</v>
      </c>
      <c r="W99" s="43"/>
      <c r="X99" s="20">
        <f t="shared" si="10"/>
        <v>0</v>
      </c>
      <c r="Y99" s="43"/>
      <c r="Z99" s="43"/>
      <c r="AA99" s="43"/>
      <c r="AB99" s="43"/>
      <c r="AC99" s="43"/>
      <c r="AD99" s="43"/>
      <c r="AE99" s="20">
        <f t="shared" si="11"/>
        <v>264369</v>
      </c>
      <c r="AF99" s="43"/>
      <c r="AG99" s="43"/>
      <c r="AH99" s="43"/>
      <c r="AI99" s="43"/>
      <c r="AJ99" s="43"/>
      <c r="AK99" s="99">
        <f t="shared" si="12"/>
        <v>264369</v>
      </c>
      <c r="AL99" s="43"/>
      <c r="AM99" s="20">
        <f t="shared" si="13"/>
        <v>261206</v>
      </c>
      <c r="AN99" s="15" t="str">
        <f t="shared" si="14"/>
        <v>OK</v>
      </c>
      <c r="AO99" s="15" t="str">
        <f t="shared" si="8"/>
        <v>OK</v>
      </c>
      <c r="AP99" s="28" t="s">
        <v>34</v>
      </c>
      <c r="AQ99" s="28"/>
      <c r="AR99" s="28"/>
      <c r="AS99" s="28"/>
      <c r="AT99" s="26">
        <v>1</v>
      </c>
      <c r="AU99" s="28" t="s">
        <v>99</v>
      </c>
      <c r="AV99" s="27"/>
      <c r="AW99" s="28"/>
      <c r="AX99" s="28" t="s">
        <v>69</v>
      </c>
      <c r="AY99" s="99">
        <f t="shared" si="15"/>
        <v>1321845</v>
      </c>
      <c r="AZ99" s="28" t="s">
        <v>37</v>
      </c>
      <c r="BA99" s="28"/>
      <c r="BB99" s="59" t="s">
        <v>190</v>
      </c>
    </row>
    <row r="100" spans="2:54" s="8" customFormat="1" x14ac:dyDescent="0.15">
      <c r="B100" s="16">
        <v>90000089</v>
      </c>
      <c r="C100" s="28"/>
      <c r="D100" s="23" t="s">
        <v>63</v>
      </c>
      <c r="E100" s="23"/>
      <c r="F100" s="23" t="s">
        <v>64</v>
      </c>
      <c r="G100" s="23" t="s">
        <v>65</v>
      </c>
      <c r="H100" s="23" t="s">
        <v>1577</v>
      </c>
      <c r="I100" s="23" t="s">
        <v>1571</v>
      </c>
      <c r="J100" s="23" t="s">
        <v>186</v>
      </c>
      <c r="K100" s="23" t="s">
        <v>30</v>
      </c>
      <c r="L100" s="23"/>
      <c r="M100" s="23">
        <v>6</v>
      </c>
      <c r="N100" s="24">
        <v>40634</v>
      </c>
      <c r="O100" s="23">
        <v>2011</v>
      </c>
      <c r="P100" s="24">
        <v>40634</v>
      </c>
      <c r="Q100" s="25">
        <v>1583050</v>
      </c>
      <c r="R100" s="23" t="s">
        <v>43</v>
      </c>
      <c r="S100" s="23" t="s">
        <v>44</v>
      </c>
      <c r="T100" s="23">
        <v>1</v>
      </c>
      <c r="U100" s="24"/>
      <c r="V100" s="99">
        <f t="shared" si="9"/>
        <v>525574</v>
      </c>
      <c r="W100" s="43"/>
      <c r="X100" s="20">
        <f t="shared" si="10"/>
        <v>0</v>
      </c>
      <c r="Y100" s="43"/>
      <c r="Z100" s="43"/>
      <c r="AA100" s="43"/>
      <c r="AB100" s="43"/>
      <c r="AC100" s="43"/>
      <c r="AD100" s="43"/>
      <c r="AE100" s="20">
        <f t="shared" si="11"/>
        <v>264369</v>
      </c>
      <c r="AF100" s="43"/>
      <c r="AG100" s="43"/>
      <c r="AH100" s="43"/>
      <c r="AI100" s="43"/>
      <c r="AJ100" s="43"/>
      <c r="AK100" s="99">
        <f t="shared" si="12"/>
        <v>264369</v>
      </c>
      <c r="AL100" s="43"/>
      <c r="AM100" s="20">
        <f t="shared" si="13"/>
        <v>261205</v>
      </c>
      <c r="AN100" s="15" t="str">
        <f t="shared" si="14"/>
        <v>OK</v>
      </c>
      <c r="AO100" s="15" t="str">
        <f t="shared" si="8"/>
        <v>OK</v>
      </c>
      <c r="AP100" s="28" t="s">
        <v>34</v>
      </c>
      <c r="AQ100" s="28"/>
      <c r="AR100" s="28"/>
      <c r="AS100" s="28"/>
      <c r="AT100" s="26">
        <v>1</v>
      </c>
      <c r="AU100" s="28" t="s">
        <v>99</v>
      </c>
      <c r="AV100" s="27"/>
      <c r="AW100" s="28"/>
      <c r="AX100" s="28" t="s">
        <v>69</v>
      </c>
      <c r="AY100" s="99">
        <f t="shared" si="15"/>
        <v>1321845</v>
      </c>
      <c r="AZ100" s="28" t="s">
        <v>37</v>
      </c>
      <c r="BA100" s="28"/>
      <c r="BB100" s="59" t="s">
        <v>190</v>
      </c>
    </row>
    <row r="101" spans="2:54" s="8" customFormat="1" x14ac:dyDescent="0.15">
      <c r="B101" s="16">
        <v>90000090</v>
      </c>
      <c r="C101" s="28"/>
      <c r="D101" s="23" t="s">
        <v>63</v>
      </c>
      <c r="E101" s="23"/>
      <c r="F101" s="23" t="s">
        <v>64</v>
      </c>
      <c r="G101" s="23" t="s">
        <v>65</v>
      </c>
      <c r="H101" s="23" t="s">
        <v>1577</v>
      </c>
      <c r="I101" s="23" t="s">
        <v>1571</v>
      </c>
      <c r="J101" s="23" t="s">
        <v>187</v>
      </c>
      <c r="K101" s="23" t="s">
        <v>30</v>
      </c>
      <c r="L101" s="23"/>
      <c r="M101" s="23">
        <v>6</v>
      </c>
      <c r="N101" s="24">
        <v>40634</v>
      </c>
      <c r="O101" s="23">
        <v>2011</v>
      </c>
      <c r="P101" s="24">
        <v>40634</v>
      </c>
      <c r="Q101" s="25">
        <v>1461278</v>
      </c>
      <c r="R101" s="23" t="s">
        <v>43</v>
      </c>
      <c r="S101" s="23" t="s">
        <v>44</v>
      </c>
      <c r="T101" s="23">
        <v>1</v>
      </c>
      <c r="U101" s="24"/>
      <c r="V101" s="99">
        <f t="shared" si="9"/>
        <v>485146</v>
      </c>
      <c r="W101" s="43"/>
      <c r="X101" s="20">
        <f t="shared" si="10"/>
        <v>0</v>
      </c>
      <c r="Y101" s="43"/>
      <c r="Z101" s="43"/>
      <c r="AA101" s="43"/>
      <c r="AB101" s="43"/>
      <c r="AC101" s="43"/>
      <c r="AD101" s="43"/>
      <c r="AE101" s="20">
        <f t="shared" si="11"/>
        <v>244033</v>
      </c>
      <c r="AF101" s="43"/>
      <c r="AG101" s="43"/>
      <c r="AH101" s="43"/>
      <c r="AI101" s="43"/>
      <c r="AJ101" s="43"/>
      <c r="AK101" s="99">
        <f t="shared" si="12"/>
        <v>244033</v>
      </c>
      <c r="AL101" s="43"/>
      <c r="AM101" s="20">
        <f t="shared" si="13"/>
        <v>241113</v>
      </c>
      <c r="AN101" s="15" t="str">
        <f t="shared" si="14"/>
        <v>OK</v>
      </c>
      <c r="AO101" s="15" t="str">
        <f t="shared" si="8"/>
        <v>OK</v>
      </c>
      <c r="AP101" s="28" t="s">
        <v>34</v>
      </c>
      <c r="AQ101" s="28"/>
      <c r="AR101" s="28"/>
      <c r="AS101" s="28"/>
      <c r="AT101" s="26">
        <v>1</v>
      </c>
      <c r="AU101" s="28" t="s">
        <v>99</v>
      </c>
      <c r="AV101" s="27"/>
      <c r="AW101" s="28"/>
      <c r="AX101" s="28" t="s">
        <v>69</v>
      </c>
      <c r="AY101" s="99">
        <f t="shared" si="15"/>
        <v>1220165</v>
      </c>
      <c r="AZ101" s="28" t="s">
        <v>37</v>
      </c>
      <c r="BA101" s="28"/>
      <c r="BB101" s="59" t="s">
        <v>190</v>
      </c>
    </row>
    <row r="102" spans="2:54" s="8" customFormat="1" x14ac:dyDescent="0.15">
      <c r="B102" s="16">
        <v>90000091</v>
      </c>
      <c r="C102" s="28"/>
      <c r="D102" s="23" t="s">
        <v>63</v>
      </c>
      <c r="E102" s="23"/>
      <c r="F102" s="23" t="s">
        <v>64</v>
      </c>
      <c r="G102" s="23" t="s">
        <v>65</v>
      </c>
      <c r="H102" s="23" t="s">
        <v>1577</v>
      </c>
      <c r="I102" s="23" t="s">
        <v>1571</v>
      </c>
      <c r="J102" s="23" t="s">
        <v>188</v>
      </c>
      <c r="K102" s="23" t="s">
        <v>30</v>
      </c>
      <c r="L102" s="23"/>
      <c r="M102" s="23">
        <v>6</v>
      </c>
      <c r="N102" s="24">
        <v>40634</v>
      </c>
      <c r="O102" s="23">
        <v>2011</v>
      </c>
      <c r="P102" s="24">
        <v>40634</v>
      </c>
      <c r="Q102" s="25">
        <v>1461279</v>
      </c>
      <c r="R102" s="23" t="s">
        <v>43</v>
      </c>
      <c r="S102" s="23" t="s">
        <v>44</v>
      </c>
      <c r="T102" s="23">
        <v>1</v>
      </c>
      <c r="U102" s="24"/>
      <c r="V102" s="99">
        <f t="shared" si="9"/>
        <v>485147</v>
      </c>
      <c r="W102" s="43"/>
      <c r="X102" s="20">
        <f t="shared" si="10"/>
        <v>0</v>
      </c>
      <c r="Y102" s="43"/>
      <c r="Z102" s="43"/>
      <c r="AA102" s="43"/>
      <c r="AB102" s="43"/>
      <c r="AC102" s="43"/>
      <c r="AD102" s="43"/>
      <c r="AE102" s="20">
        <f t="shared" si="11"/>
        <v>244033</v>
      </c>
      <c r="AF102" s="43"/>
      <c r="AG102" s="43"/>
      <c r="AH102" s="43"/>
      <c r="AI102" s="43"/>
      <c r="AJ102" s="43"/>
      <c r="AK102" s="99">
        <f t="shared" si="12"/>
        <v>244033</v>
      </c>
      <c r="AL102" s="43"/>
      <c r="AM102" s="20">
        <f t="shared" si="13"/>
        <v>241114</v>
      </c>
      <c r="AN102" s="15" t="str">
        <f t="shared" si="14"/>
        <v>OK</v>
      </c>
      <c r="AO102" s="15" t="str">
        <f t="shared" si="8"/>
        <v>OK</v>
      </c>
      <c r="AP102" s="28" t="s">
        <v>34</v>
      </c>
      <c r="AQ102" s="28"/>
      <c r="AR102" s="28"/>
      <c r="AS102" s="28"/>
      <c r="AT102" s="26">
        <v>1</v>
      </c>
      <c r="AU102" s="28" t="s">
        <v>99</v>
      </c>
      <c r="AV102" s="27"/>
      <c r="AW102" s="28"/>
      <c r="AX102" s="28" t="s">
        <v>69</v>
      </c>
      <c r="AY102" s="99">
        <f t="shared" si="15"/>
        <v>1220165</v>
      </c>
      <c r="AZ102" s="28" t="s">
        <v>37</v>
      </c>
      <c r="BA102" s="28"/>
      <c r="BB102" s="59" t="s">
        <v>190</v>
      </c>
    </row>
    <row r="103" spans="2:54" s="8" customFormat="1" x14ac:dyDescent="0.15">
      <c r="B103" s="16">
        <v>90000092</v>
      </c>
      <c r="C103" s="28"/>
      <c r="D103" s="23" t="s">
        <v>63</v>
      </c>
      <c r="E103" s="23"/>
      <c r="F103" s="23" t="s">
        <v>64</v>
      </c>
      <c r="G103" s="23" t="s">
        <v>65</v>
      </c>
      <c r="H103" s="23" t="s">
        <v>1577</v>
      </c>
      <c r="I103" s="23" t="s">
        <v>1571</v>
      </c>
      <c r="J103" s="23" t="s">
        <v>189</v>
      </c>
      <c r="K103" s="23" t="s">
        <v>30</v>
      </c>
      <c r="L103" s="23"/>
      <c r="M103" s="23">
        <v>6</v>
      </c>
      <c r="N103" s="24">
        <v>40634</v>
      </c>
      <c r="O103" s="23">
        <v>2011</v>
      </c>
      <c r="P103" s="24">
        <v>40634</v>
      </c>
      <c r="Q103" s="25">
        <v>1662205</v>
      </c>
      <c r="R103" s="23" t="s">
        <v>43</v>
      </c>
      <c r="S103" s="23" t="s">
        <v>44</v>
      </c>
      <c r="T103" s="23">
        <v>1</v>
      </c>
      <c r="U103" s="24"/>
      <c r="V103" s="99">
        <f t="shared" si="9"/>
        <v>551853</v>
      </c>
      <c r="W103" s="43"/>
      <c r="X103" s="20">
        <f t="shared" si="10"/>
        <v>0</v>
      </c>
      <c r="Y103" s="43"/>
      <c r="Z103" s="43"/>
      <c r="AA103" s="43"/>
      <c r="AB103" s="43"/>
      <c r="AC103" s="43"/>
      <c r="AD103" s="43"/>
      <c r="AE103" s="20">
        <f t="shared" si="11"/>
        <v>277588</v>
      </c>
      <c r="AF103" s="43"/>
      <c r="AG103" s="43"/>
      <c r="AH103" s="43"/>
      <c r="AI103" s="43"/>
      <c r="AJ103" s="43"/>
      <c r="AK103" s="99">
        <f t="shared" si="12"/>
        <v>277588</v>
      </c>
      <c r="AL103" s="43"/>
      <c r="AM103" s="20">
        <f t="shared" si="13"/>
        <v>274265</v>
      </c>
      <c r="AN103" s="15" t="str">
        <f t="shared" si="14"/>
        <v>OK</v>
      </c>
      <c r="AO103" s="15" t="str">
        <f t="shared" si="8"/>
        <v>OK</v>
      </c>
      <c r="AP103" s="28" t="s">
        <v>34</v>
      </c>
      <c r="AQ103" s="28"/>
      <c r="AR103" s="28"/>
      <c r="AS103" s="28"/>
      <c r="AT103" s="26">
        <v>1</v>
      </c>
      <c r="AU103" s="28" t="s">
        <v>99</v>
      </c>
      <c r="AV103" s="27"/>
      <c r="AW103" s="28"/>
      <c r="AX103" s="28" t="s">
        <v>69</v>
      </c>
      <c r="AY103" s="99">
        <f t="shared" si="15"/>
        <v>1387940</v>
      </c>
      <c r="AZ103" s="28" t="s">
        <v>37</v>
      </c>
      <c r="BA103" s="28"/>
      <c r="BB103" s="59" t="s">
        <v>191</v>
      </c>
    </row>
    <row r="104" spans="2:54" s="55" customFormat="1" x14ac:dyDescent="0.15">
      <c r="B104" s="16">
        <v>90000093</v>
      </c>
      <c r="C104" s="48"/>
      <c r="D104" s="75" t="s">
        <v>63</v>
      </c>
      <c r="E104" s="48"/>
      <c r="F104" s="48" t="s">
        <v>201</v>
      </c>
      <c r="G104" s="74" t="s">
        <v>65</v>
      </c>
      <c r="H104" s="48" t="s">
        <v>1577</v>
      </c>
      <c r="I104" s="48" t="s">
        <v>1572</v>
      </c>
      <c r="J104" s="74" t="s">
        <v>291</v>
      </c>
      <c r="K104" s="48" t="s">
        <v>203</v>
      </c>
      <c r="L104" s="48"/>
      <c r="M104" s="48">
        <v>2</v>
      </c>
      <c r="N104" s="49">
        <v>41821</v>
      </c>
      <c r="O104" s="48">
        <v>2014</v>
      </c>
      <c r="P104" s="49">
        <v>41821</v>
      </c>
      <c r="Q104" s="50">
        <v>333310</v>
      </c>
      <c r="R104" s="48" t="s">
        <v>219</v>
      </c>
      <c r="S104" s="48" t="s">
        <v>292</v>
      </c>
      <c r="T104" s="48">
        <v>1</v>
      </c>
      <c r="U104" s="49">
        <v>42825</v>
      </c>
      <c r="V104" s="99">
        <f t="shared" si="9"/>
        <v>166655</v>
      </c>
      <c r="W104" s="51" t="s">
        <v>1468</v>
      </c>
      <c r="X104" s="52">
        <f t="shared" si="10"/>
        <v>0</v>
      </c>
      <c r="Y104" s="51">
        <v>0</v>
      </c>
      <c r="Z104" s="51">
        <v>0</v>
      </c>
      <c r="AA104" s="51">
        <v>0</v>
      </c>
      <c r="AB104" s="51">
        <v>0</v>
      </c>
      <c r="AC104" s="51">
        <v>0</v>
      </c>
      <c r="AD104" s="51">
        <v>0</v>
      </c>
      <c r="AE104" s="52">
        <f t="shared" si="11"/>
        <v>166655</v>
      </c>
      <c r="AF104" s="51">
        <v>0</v>
      </c>
      <c r="AG104" s="51">
        <v>1</v>
      </c>
      <c r="AH104" s="51">
        <v>0</v>
      </c>
      <c r="AI104" s="51">
        <v>0</v>
      </c>
      <c r="AJ104" s="51">
        <v>0</v>
      </c>
      <c r="AK104" s="99">
        <f t="shared" si="12"/>
        <v>166654</v>
      </c>
      <c r="AL104" s="51">
        <v>0</v>
      </c>
      <c r="AM104" s="52">
        <f t="shared" si="13"/>
        <v>0</v>
      </c>
      <c r="AN104" s="70" t="str">
        <f t="shared" si="14"/>
        <v>OK</v>
      </c>
      <c r="AO104" s="70" t="str">
        <f t="shared" si="8"/>
        <v>OK</v>
      </c>
      <c r="AP104" s="48" t="s">
        <v>211</v>
      </c>
      <c r="AQ104" s="48"/>
      <c r="AR104" s="48"/>
      <c r="AS104" s="48">
        <v>1</v>
      </c>
      <c r="AT104" s="53">
        <v>1</v>
      </c>
      <c r="AU104" s="48" t="s">
        <v>99</v>
      </c>
      <c r="AV104" s="54"/>
      <c r="AW104" s="48"/>
      <c r="AX104" s="48" t="s">
        <v>213</v>
      </c>
      <c r="AY104" s="99">
        <f t="shared" si="15"/>
        <v>333309</v>
      </c>
      <c r="AZ104" s="48" t="s">
        <v>214</v>
      </c>
      <c r="BA104" s="48"/>
      <c r="BB104" s="60" t="s">
        <v>1525</v>
      </c>
    </row>
    <row r="105" spans="2:54" s="55" customFormat="1" x14ac:dyDescent="0.15">
      <c r="B105" s="16">
        <v>1</v>
      </c>
      <c r="C105" s="48"/>
      <c r="D105" s="75" t="s">
        <v>216</v>
      </c>
      <c r="E105" s="48"/>
      <c r="F105" s="48" t="s">
        <v>201</v>
      </c>
      <c r="G105" s="74" t="s">
        <v>217</v>
      </c>
      <c r="H105" s="48" t="s">
        <v>1577</v>
      </c>
      <c r="I105" s="48" t="s">
        <v>1572</v>
      </c>
      <c r="J105" s="74" t="s">
        <v>291</v>
      </c>
      <c r="K105" s="48" t="s">
        <v>203</v>
      </c>
      <c r="L105" s="48"/>
      <c r="M105" s="48">
        <v>2</v>
      </c>
      <c r="N105" s="49">
        <v>42825</v>
      </c>
      <c r="O105" s="48">
        <v>2016</v>
      </c>
      <c r="P105" s="49">
        <v>42825</v>
      </c>
      <c r="Q105" s="50">
        <v>1</v>
      </c>
      <c r="R105" s="48" t="s">
        <v>1526</v>
      </c>
      <c r="S105" s="48" t="s">
        <v>292</v>
      </c>
      <c r="T105" s="48">
        <v>1</v>
      </c>
      <c r="U105" s="49">
        <v>42825</v>
      </c>
      <c r="V105" s="99">
        <f t="shared" si="9"/>
        <v>0</v>
      </c>
      <c r="W105" s="51" t="s">
        <v>1461</v>
      </c>
      <c r="X105" s="52">
        <f t="shared" ref="X105" si="16">SUM(Y105:AD105)</f>
        <v>1</v>
      </c>
      <c r="Y105" s="51">
        <v>0</v>
      </c>
      <c r="Z105" s="51">
        <v>1</v>
      </c>
      <c r="AA105" s="51">
        <v>0</v>
      </c>
      <c r="AB105" s="51">
        <v>0</v>
      </c>
      <c r="AC105" s="51">
        <v>0</v>
      </c>
      <c r="AD105" s="51">
        <v>0</v>
      </c>
      <c r="AE105" s="52">
        <f t="shared" ref="AE105" si="17">SUM(AF105:AL105)</f>
        <v>0</v>
      </c>
      <c r="AF105" s="51">
        <v>0</v>
      </c>
      <c r="AG105" s="51">
        <v>0</v>
      </c>
      <c r="AH105" s="51">
        <v>0</v>
      </c>
      <c r="AI105" s="51">
        <v>0</v>
      </c>
      <c r="AJ105" s="51">
        <v>0</v>
      </c>
      <c r="AK105" s="99">
        <f t="shared" si="12"/>
        <v>0</v>
      </c>
      <c r="AL105" s="51">
        <v>0</v>
      </c>
      <c r="AM105" s="52">
        <f t="shared" ref="AM105" si="18">+V105+X105-AE105</f>
        <v>1</v>
      </c>
      <c r="AN105" s="70" t="str">
        <f t="shared" ref="AN105" si="19">IF(AND(AM105=0,AS105=1),"OK",IF(Q105=AY105+AM105,"OK","ERROR"))</f>
        <v>OK</v>
      </c>
      <c r="AO105" s="70" t="str">
        <f t="shared" si="8"/>
        <v>新規</v>
      </c>
      <c r="AP105" s="48" t="s">
        <v>211</v>
      </c>
      <c r="AQ105" s="48"/>
      <c r="AR105" s="48"/>
      <c r="AS105" s="48">
        <v>0</v>
      </c>
      <c r="AT105" s="53">
        <v>1</v>
      </c>
      <c r="AU105" s="48" t="s">
        <v>99</v>
      </c>
      <c r="AV105" s="54"/>
      <c r="AW105" s="48"/>
      <c r="AX105" s="48" t="s">
        <v>213</v>
      </c>
      <c r="AY105" s="99">
        <f t="shared" si="15"/>
        <v>0</v>
      </c>
      <c r="AZ105" s="48" t="s">
        <v>214</v>
      </c>
      <c r="BA105" s="48"/>
      <c r="BB105" s="60" t="s">
        <v>1524</v>
      </c>
    </row>
    <row r="106" spans="2:54" s="55" customFormat="1" x14ac:dyDescent="0.15">
      <c r="B106" s="16">
        <v>2</v>
      </c>
      <c r="C106" s="48"/>
      <c r="D106" s="75" t="s">
        <v>210</v>
      </c>
      <c r="E106" s="48"/>
      <c r="F106" s="48" t="s">
        <v>201</v>
      </c>
      <c r="G106" s="48" t="s">
        <v>202</v>
      </c>
      <c r="H106" s="48" t="s">
        <v>1577</v>
      </c>
      <c r="I106" s="48" t="s">
        <v>1572</v>
      </c>
      <c r="J106" s="48" t="s">
        <v>1516</v>
      </c>
      <c r="K106" s="48" t="s">
        <v>203</v>
      </c>
      <c r="L106" s="48"/>
      <c r="M106" s="48">
        <v>3</v>
      </c>
      <c r="N106" s="49">
        <v>42825</v>
      </c>
      <c r="O106" s="48">
        <v>2016</v>
      </c>
      <c r="P106" s="49">
        <v>42825</v>
      </c>
      <c r="Q106" s="50">
        <v>432000</v>
      </c>
      <c r="R106" s="48" t="s">
        <v>219</v>
      </c>
      <c r="S106" s="48" t="s">
        <v>1485</v>
      </c>
      <c r="T106" s="48">
        <v>1</v>
      </c>
      <c r="U106" s="49">
        <v>42825</v>
      </c>
      <c r="V106" s="99">
        <f t="shared" si="9"/>
        <v>0</v>
      </c>
      <c r="W106" s="51" t="s">
        <v>1460</v>
      </c>
      <c r="X106" s="52">
        <f t="shared" si="10"/>
        <v>432000</v>
      </c>
      <c r="Y106" s="51">
        <v>432000</v>
      </c>
      <c r="Z106" s="51">
        <v>0</v>
      </c>
      <c r="AA106" s="51">
        <v>0</v>
      </c>
      <c r="AB106" s="51">
        <v>0</v>
      </c>
      <c r="AC106" s="51">
        <v>0</v>
      </c>
      <c r="AD106" s="51">
        <v>0</v>
      </c>
      <c r="AE106" s="52">
        <f t="shared" si="11"/>
        <v>0</v>
      </c>
      <c r="AF106" s="51">
        <v>0</v>
      </c>
      <c r="AG106" s="51">
        <v>0</v>
      </c>
      <c r="AH106" s="51">
        <v>0</v>
      </c>
      <c r="AI106" s="51">
        <v>0</v>
      </c>
      <c r="AJ106" s="51">
        <v>0</v>
      </c>
      <c r="AK106" s="99">
        <f t="shared" si="12"/>
        <v>0</v>
      </c>
      <c r="AL106" s="51">
        <v>0</v>
      </c>
      <c r="AM106" s="52">
        <f t="shared" si="13"/>
        <v>432000</v>
      </c>
      <c r="AN106" s="70" t="str">
        <f t="shared" ref="AN106" si="20">IF(AND(AM106=0,AS106=1),"OK",IF(Q106=AY106+AM106,"OK","ERROR"))</f>
        <v>OK</v>
      </c>
      <c r="AO106" s="70" t="str">
        <f t="shared" si="8"/>
        <v>新規</v>
      </c>
      <c r="AP106" s="48" t="s">
        <v>211</v>
      </c>
      <c r="AQ106" s="48" t="s">
        <v>1521</v>
      </c>
      <c r="AR106" s="48"/>
      <c r="AS106" s="48">
        <v>0</v>
      </c>
      <c r="AT106" s="53">
        <v>1</v>
      </c>
      <c r="AU106" s="48" t="s">
        <v>351</v>
      </c>
      <c r="AV106" s="54"/>
      <c r="AW106" s="48"/>
      <c r="AX106" s="48" t="s">
        <v>213</v>
      </c>
      <c r="AY106" s="99">
        <f t="shared" si="15"/>
        <v>0</v>
      </c>
      <c r="AZ106" s="48" t="s">
        <v>214</v>
      </c>
      <c r="BA106" s="48"/>
      <c r="BB106" s="60"/>
    </row>
    <row r="107" spans="2:54" x14ac:dyDescent="0.15">
      <c r="B107" s="16">
        <v>90000094</v>
      </c>
      <c r="C107" s="17"/>
      <c r="D107" s="23" t="s">
        <v>200</v>
      </c>
      <c r="E107" s="23"/>
      <c r="F107" s="23" t="s">
        <v>201</v>
      </c>
      <c r="G107" s="23" t="s">
        <v>202</v>
      </c>
      <c r="H107" s="23" t="s">
        <v>1585</v>
      </c>
      <c r="I107" s="23" t="s">
        <v>1564</v>
      </c>
      <c r="J107" s="23" t="s">
        <v>200</v>
      </c>
      <c r="K107" s="23" t="s">
        <v>203</v>
      </c>
      <c r="L107" s="23"/>
      <c r="M107" s="23">
        <v>0</v>
      </c>
      <c r="N107" s="24">
        <v>27942</v>
      </c>
      <c r="O107" s="23">
        <v>1976</v>
      </c>
      <c r="P107" s="24">
        <v>27942</v>
      </c>
      <c r="Q107" s="25">
        <v>52908779</v>
      </c>
      <c r="R107" s="23" t="s">
        <v>204</v>
      </c>
      <c r="S107" s="23" t="s">
        <v>205</v>
      </c>
      <c r="T107" s="23">
        <v>1</v>
      </c>
      <c r="U107" s="24"/>
      <c r="V107" s="99">
        <f t="shared" si="9"/>
        <v>52908779</v>
      </c>
      <c r="W107" s="43"/>
      <c r="X107" s="20">
        <f t="shared" si="10"/>
        <v>0</v>
      </c>
      <c r="Y107" s="43"/>
      <c r="Z107" s="43"/>
      <c r="AA107" s="43"/>
      <c r="AB107" s="43"/>
      <c r="AC107" s="43"/>
      <c r="AD107" s="43"/>
      <c r="AE107" s="20">
        <f t="shared" si="11"/>
        <v>0</v>
      </c>
      <c r="AF107" s="43"/>
      <c r="AG107" s="43"/>
      <c r="AH107" s="43"/>
      <c r="AI107" s="43"/>
      <c r="AJ107" s="43"/>
      <c r="AK107" s="99">
        <f t="shared" si="12"/>
        <v>0</v>
      </c>
      <c r="AL107" s="43"/>
      <c r="AM107" s="20">
        <f t="shared" si="13"/>
        <v>52908779</v>
      </c>
      <c r="AN107" s="15" t="str">
        <f t="shared" si="14"/>
        <v>OK</v>
      </c>
      <c r="AO107" s="15" t="str">
        <f t="shared" si="8"/>
        <v>OK</v>
      </c>
      <c r="AP107" s="17" t="s">
        <v>211</v>
      </c>
      <c r="AQ107" s="17"/>
      <c r="AR107" s="17"/>
      <c r="AS107" s="17"/>
      <c r="AT107" s="21">
        <v>12691</v>
      </c>
      <c r="AU107" s="17" t="s">
        <v>35</v>
      </c>
      <c r="AV107" s="22"/>
      <c r="AW107" s="17" t="s">
        <v>212</v>
      </c>
      <c r="AX107" s="17" t="s">
        <v>213</v>
      </c>
      <c r="AY107" s="99">
        <f t="shared" si="15"/>
        <v>0</v>
      </c>
      <c r="AZ107" s="17" t="s">
        <v>214</v>
      </c>
      <c r="BA107" s="17">
        <v>21001</v>
      </c>
      <c r="BB107" s="57" t="s">
        <v>215</v>
      </c>
    </row>
    <row r="108" spans="2:54" x14ac:dyDescent="0.15">
      <c r="B108" s="16">
        <v>90000095</v>
      </c>
      <c r="C108" s="17"/>
      <c r="D108" s="23" t="s">
        <v>206</v>
      </c>
      <c r="E108" s="23"/>
      <c r="F108" s="23" t="s">
        <v>201</v>
      </c>
      <c r="G108" s="23" t="s">
        <v>202</v>
      </c>
      <c r="H108" s="23" t="s">
        <v>1585</v>
      </c>
      <c r="I108" s="23" t="s">
        <v>1564</v>
      </c>
      <c r="J108" s="23" t="s">
        <v>206</v>
      </c>
      <c r="K108" s="23" t="s">
        <v>203</v>
      </c>
      <c r="L108" s="23"/>
      <c r="M108" s="23">
        <v>0</v>
      </c>
      <c r="N108" s="24">
        <v>27942</v>
      </c>
      <c r="O108" s="23">
        <v>1976</v>
      </c>
      <c r="P108" s="24">
        <v>27942</v>
      </c>
      <c r="Q108" s="25">
        <v>1826022</v>
      </c>
      <c r="R108" s="23" t="s">
        <v>204</v>
      </c>
      <c r="S108" s="23" t="s">
        <v>205</v>
      </c>
      <c r="T108" s="23">
        <v>1</v>
      </c>
      <c r="U108" s="24"/>
      <c r="V108" s="99">
        <f t="shared" si="9"/>
        <v>1826022</v>
      </c>
      <c r="W108" s="43"/>
      <c r="X108" s="20">
        <f t="shared" si="10"/>
        <v>0</v>
      </c>
      <c r="Y108" s="43"/>
      <c r="Z108" s="43"/>
      <c r="AA108" s="43"/>
      <c r="AB108" s="43"/>
      <c r="AC108" s="43"/>
      <c r="AD108" s="43"/>
      <c r="AE108" s="20">
        <f t="shared" si="11"/>
        <v>0</v>
      </c>
      <c r="AF108" s="43"/>
      <c r="AG108" s="43"/>
      <c r="AH108" s="43"/>
      <c r="AI108" s="43"/>
      <c r="AJ108" s="43"/>
      <c r="AK108" s="99">
        <f t="shared" si="12"/>
        <v>0</v>
      </c>
      <c r="AL108" s="43"/>
      <c r="AM108" s="20">
        <f t="shared" si="13"/>
        <v>1826022</v>
      </c>
      <c r="AN108" s="15" t="str">
        <f t="shared" si="14"/>
        <v>OK</v>
      </c>
      <c r="AO108" s="15" t="str">
        <f t="shared" si="8"/>
        <v>OK</v>
      </c>
      <c r="AP108" s="17" t="s">
        <v>211</v>
      </c>
      <c r="AQ108" s="17"/>
      <c r="AR108" s="17"/>
      <c r="AS108" s="17"/>
      <c r="AT108" s="21">
        <v>438</v>
      </c>
      <c r="AU108" s="17" t="s">
        <v>35</v>
      </c>
      <c r="AV108" s="22"/>
      <c r="AW108" s="17" t="s">
        <v>212</v>
      </c>
      <c r="AX108" s="17" t="s">
        <v>213</v>
      </c>
      <c r="AY108" s="99">
        <f t="shared" si="15"/>
        <v>0</v>
      </c>
      <c r="AZ108" s="17" t="s">
        <v>214</v>
      </c>
      <c r="BA108" s="17">
        <v>21002</v>
      </c>
      <c r="BB108" s="57" t="s">
        <v>215</v>
      </c>
    </row>
    <row r="109" spans="2:54" x14ac:dyDescent="0.15">
      <c r="B109" s="16">
        <v>90000096</v>
      </c>
      <c r="C109" s="17"/>
      <c r="D109" s="23" t="s">
        <v>207</v>
      </c>
      <c r="E109" s="23"/>
      <c r="F109" s="23" t="s">
        <v>201</v>
      </c>
      <c r="G109" s="23" t="s">
        <v>202</v>
      </c>
      <c r="H109" s="23" t="s">
        <v>1585</v>
      </c>
      <c r="I109" s="23" t="s">
        <v>1564</v>
      </c>
      <c r="J109" s="23" t="s">
        <v>207</v>
      </c>
      <c r="K109" s="23" t="s">
        <v>203</v>
      </c>
      <c r="L109" s="23"/>
      <c r="M109" s="23">
        <v>0</v>
      </c>
      <c r="N109" s="24">
        <v>27942</v>
      </c>
      <c r="O109" s="23">
        <v>1976</v>
      </c>
      <c r="P109" s="24">
        <v>27942</v>
      </c>
      <c r="Q109" s="25">
        <v>2126190</v>
      </c>
      <c r="R109" s="23" t="s">
        <v>204</v>
      </c>
      <c r="S109" s="23" t="s">
        <v>205</v>
      </c>
      <c r="T109" s="23">
        <v>1</v>
      </c>
      <c r="U109" s="24"/>
      <c r="V109" s="99">
        <f t="shared" si="9"/>
        <v>2126190</v>
      </c>
      <c r="W109" s="43"/>
      <c r="X109" s="20">
        <f t="shared" si="10"/>
        <v>0</v>
      </c>
      <c r="Y109" s="43"/>
      <c r="Z109" s="43"/>
      <c r="AA109" s="43"/>
      <c r="AB109" s="43"/>
      <c r="AC109" s="43"/>
      <c r="AD109" s="43"/>
      <c r="AE109" s="20">
        <f t="shared" si="11"/>
        <v>0</v>
      </c>
      <c r="AF109" s="43"/>
      <c r="AG109" s="43"/>
      <c r="AH109" s="43"/>
      <c r="AI109" s="43"/>
      <c r="AJ109" s="43"/>
      <c r="AK109" s="99">
        <f t="shared" si="12"/>
        <v>0</v>
      </c>
      <c r="AL109" s="43"/>
      <c r="AM109" s="20">
        <f t="shared" si="13"/>
        <v>2126190</v>
      </c>
      <c r="AN109" s="15" t="str">
        <f t="shared" si="14"/>
        <v>OK</v>
      </c>
      <c r="AO109" s="15" t="str">
        <f t="shared" si="8"/>
        <v>OK</v>
      </c>
      <c r="AP109" s="17" t="s">
        <v>211</v>
      </c>
      <c r="AQ109" s="17"/>
      <c r="AR109" s="17"/>
      <c r="AS109" s="17"/>
      <c r="AT109" s="21">
        <v>510</v>
      </c>
      <c r="AU109" s="17" t="s">
        <v>35</v>
      </c>
      <c r="AV109" s="22"/>
      <c r="AW109" s="17" t="s">
        <v>212</v>
      </c>
      <c r="AX109" s="17" t="s">
        <v>213</v>
      </c>
      <c r="AY109" s="99">
        <f t="shared" si="15"/>
        <v>0</v>
      </c>
      <c r="AZ109" s="17" t="s">
        <v>214</v>
      </c>
      <c r="BA109" s="17">
        <v>21003</v>
      </c>
      <c r="BB109" s="57" t="s">
        <v>215</v>
      </c>
    </row>
    <row r="110" spans="2:54" x14ac:dyDescent="0.15">
      <c r="B110" s="16">
        <v>90000097</v>
      </c>
      <c r="C110" s="17"/>
      <c r="D110" s="23" t="s">
        <v>208</v>
      </c>
      <c r="E110" s="23"/>
      <c r="F110" s="23" t="s">
        <v>201</v>
      </c>
      <c r="G110" s="23" t="s">
        <v>202</v>
      </c>
      <c r="H110" s="23" t="s">
        <v>1585</v>
      </c>
      <c r="I110" s="23" t="s">
        <v>1564</v>
      </c>
      <c r="J110" s="23" t="s">
        <v>208</v>
      </c>
      <c r="K110" s="23" t="s">
        <v>203</v>
      </c>
      <c r="L110" s="23"/>
      <c r="M110" s="23">
        <v>0</v>
      </c>
      <c r="N110" s="24">
        <v>27942</v>
      </c>
      <c r="O110" s="23">
        <v>1976</v>
      </c>
      <c r="P110" s="24">
        <v>27942</v>
      </c>
      <c r="Q110" s="25">
        <v>2488893</v>
      </c>
      <c r="R110" s="23" t="s">
        <v>204</v>
      </c>
      <c r="S110" s="23" t="s">
        <v>205</v>
      </c>
      <c r="T110" s="23">
        <v>1</v>
      </c>
      <c r="U110" s="24"/>
      <c r="V110" s="99">
        <f t="shared" si="9"/>
        <v>2488893</v>
      </c>
      <c r="W110" s="43"/>
      <c r="X110" s="20">
        <f t="shared" si="10"/>
        <v>0</v>
      </c>
      <c r="Y110" s="43"/>
      <c r="Z110" s="43"/>
      <c r="AA110" s="43"/>
      <c r="AB110" s="43"/>
      <c r="AC110" s="43"/>
      <c r="AD110" s="43"/>
      <c r="AE110" s="20">
        <f t="shared" si="11"/>
        <v>0</v>
      </c>
      <c r="AF110" s="43"/>
      <c r="AG110" s="43"/>
      <c r="AH110" s="43"/>
      <c r="AI110" s="43"/>
      <c r="AJ110" s="43"/>
      <c r="AK110" s="99">
        <f t="shared" si="12"/>
        <v>0</v>
      </c>
      <c r="AL110" s="43"/>
      <c r="AM110" s="20">
        <f t="shared" si="13"/>
        <v>2488893</v>
      </c>
      <c r="AN110" s="15" t="str">
        <f t="shared" si="14"/>
        <v>OK</v>
      </c>
      <c r="AO110" s="15" t="str">
        <f t="shared" si="8"/>
        <v>OK</v>
      </c>
      <c r="AP110" s="17" t="s">
        <v>211</v>
      </c>
      <c r="AQ110" s="17"/>
      <c r="AR110" s="17"/>
      <c r="AS110" s="17"/>
      <c r="AT110" s="21">
        <v>597</v>
      </c>
      <c r="AU110" s="17" t="s">
        <v>35</v>
      </c>
      <c r="AV110" s="22"/>
      <c r="AW110" s="17" t="s">
        <v>212</v>
      </c>
      <c r="AX110" s="17" t="s">
        <v>213</v>
      </c>
      <c r="AY110" s="99">
        <f t="shared" si="15"/>
        <v>0</v>
      </c>
      <c r="AZ110" s="17" t="s">
        <v>214</v>
      </c>
      <c r="BA110" s="17">
        <v>21004</v>
      </c>
      <c r="BB110" s="57" t="s">
        <v>215</v>
      </c>
    </row>
    <row r="111" spans="2:54" x14ac:dyDescent="0.15">
      <c r="B111" s="16">
        <v>90000098</v>
      </c>
      <c r="C111" s="17"/>
      <c r="D111" s="23" t="s">
        <v>209</v>
      </c>
      <c r="E111" s="23"/>
      <c r="F111" s="23" t="s">
        <v>201</v>
      </c>
      <c r="G111" s="23" t="s">
        <v>202</v>
      </c>
      <c r="H111" s="23" t="s">
        <v>1585</v>
      </c>
      <c r="I111" s="23" t="s">
        <v>1564</v>
      </c>
      <c r="J111" s="23" t="s">
        <v>209</v>
      </c>
      <c r="K111" s="23" t="s">
        <v>203</v>
      </c>
      <c r="L111" s="23"/>
      <c r="M111" s="23">
        <v>0</v>
      </c>
      <c r="N111" s="24">
        <v>27942</v>
      </c>
      <c r="O111" s="23">
        <v>1976</v>
      </c>
      <c r="P111" s="24">
        <v>27942</v>
      </c>
      <c r="Q111" s="25">
        <v>2030303</v>
      </c>
      <c r="R111" s="23" t="s">
        <v>204</v>
      </c>
      <c r="S111" s="23" t="s">
        <v>205</v>
      </c>
      <c r="T111" s="23">
        <v>1</v>
      </c>
      <c r="U111" s="24"/>
      <c r="V111" s="99">
        <f t="shared" si="9"/>
        <v>2030303</v>
      </c>
      <c r="W111" s="43"/>
      <c r="X111" s="20">
        <f t="shared" si="10"/>
        <v>0</v>
      </c>
      <c r="Y111" s="43"/>
      <c r="Z111" s="43"/>
      <c r="AA111" s="43"/>
      <c r="AB111" s="43"/>
      <c r="AC111" s="43"/>
      <c r="AD111" s="43"/>
      <c r="AE111" s="20">
        <f t="shared" si="11"/>
        <v>0</v>
      </c>
      <c r="AF111" s="43"/>
      <c r="AG111" s="43"/>
      <c r="AH111" s="43"/>
      <c r="AI111" s="43"/>
      <c r="AJ111" s="43"/>
      <c r="AK111" s="99">
        <f t="shared" si="12"/>
        <v>0</v>
      </c>
      <c r="AL111" s="43"/>
      <c r="AM111" s="20">
        <f t="shared" si="13"/>
        <v>2030303</v>
      </c>
      <c r="AN111" s="15" t="str">
        <f t="shared" si="14"/>
        <v>OK</v>
      </c>
      <c r="AO111" s="15" t="str">
        <f t="shared" si="8"/>
        <v>OK</v>
      </c>
      <c r="AP111" s="17" t="s">
        <v>211</v>
      </c>
      <c r="AQ111" s="17"/>
      <c r="AR111" s="17"/>
      <c r="AS111" s="17"/>
      <c r="AT111" s="21">
        <v>487</v>
      </c>
      <c r="AU111" s="17" t="s">
        <v>35</v>
      </c>
      <c r="AV111" s="22"/>
      <c r="AW111" s="17" t="s">
        <v>212</v>
      </c>
      <c r="AX111" s="17" t="s">
        <v>213</v>
      </c>
      <c r="AY111" s="99">
        <f t="shared" si="15"/>
        <v>0</v>
      </c>
      <c r="AZ111" s="17" t="s">
        <v>214</v>
      </c>
      <c r="BA111" s="17">
        <v>21005</v>
      </c>
      <c r="BB111" s="57" t="s">
        <v>215</v>
      </c>
    </row>
    <row r="112" spans="2:54" x14ac:dyDescent="0.15">
      <c r="B112" s="16">
        <v>90000099</v>
      </c>
      <c r="C112" s="17"/>
      <c r="D112" s="23" t="s">
        <v>210</v>
      </c>
      <c r="E112" s="23"/>
      <c r="F112" s="23" t="s">
        <v>201</v>
      </c>
      <c r="G112" s="23" t="s">
        <v>202</v>
      </c>
      <c r="H112" s="23" t="s">
        <v>1585</v>
      </c>
      <c r="I112" s="23" t="s">
        <v>1564</v>
      </c>
      <c r="J112" s="23" t="s">
        <v>210</v>
      </c>
      <c r="K112" s="23" t="s">
        <v>203</v>
      </c>
      <c r="L112" s="23"/>
      <c r="M112" s="23">
        <v>0</v>
      </c>
      <c r="N112" s="24">
        <v>27942</v>
      </c>
      <c r="O112" s="23">
        <v>1976</v>
      </c>
      <c r="P112" s="24">
        <v>27942</v>
      </c>
      <c r="Q112" s="25">
        <v>707931</v>
      </c>
      <c r="R112" s="23" t="s">
        <v>204</v>
      </c>
      <c r="S112" s="23" t="s">
        <v>205</v>
      </c>
      <c r="T112" s="23">
        <v>1</v>
      </c>
      <c r="U112" s="24"/>
      <c r="V112" s="99">
        <f t="shared" si="9"/>
        <v>707931</v>
      </c>
      <c r="W112" s="43"/>
      <c r="X112" s="20">
        <f t="shared" si="10"/>
        <v>0</v>
      </c>
      <c r="Y112" s="43"/>
      <c r="Z112" s="43"/>
      <c r="AA112" s="43"/>
      <c r="AB112" s="43"/>
      <c r="AC112" s="43"/>
      <c r="AD112" s="43"/>
      <c r="AE112" s="20">
        <f t="shared" si="11"/>
        <v>0</v>
      </c>
      <c r="AF112" s="43"/>
      <c r="AG112" s="43"/>
      <c r="AH112" s="43"/>
      <c r="AI112" s="43"/>
      <c r="AJ112" s="43"/>
      <c r="AK112" s="99">
        <f t="shared" si="12"/>
        <v>0</v>
      </c>
      <c r="AL112" s="43"/>
      <c r="AM112" s="20">
        <f t="shared" si="13"/>
        <v>707931</v>
      </c>
      <c r="AN112" s="15" t="str">
        <f t="shared" si="14"/>
        <v>OK</v>
      </c>
      <c r="AO112" s="15" t="str">
        <f t="shared" si="8"/>
        <v>OK</v>
      </c>
      <c r="AP112" s="17" t="s">
        <v>211</v>
      </c>
      <c r="AQ112" s="17"/>
      <c r="AR112" s="17"/>
      <c r="AS112" s="17"/>
      <c r="AT112" s="21">
        <v>1071</v>
      </c>
      <c r="AU112" s="17" t="s">
        <v>35</v>
      </c>
      <c r="AV112" s="22"/>
      <c r="AW112" s="17" t="s">
        <v>212</v>
      </c>
      <c r="AX112" s="17" t="s">
        <v>213</v>
      </c>
      <c r="AY112" s="99">
        <f t="shared" si="15"/>
        <v>0</v>
      </c>
      <c r="AZ112" s="17" t="s">
        <v>214</v>
      </c>
      <c r="BA112" s="17">
        <v>21006</v>
      </c>
      <c r="BB112" s="57" t="s">
        <v>215</v>
      </c>
    </row>
    <row r="113" spans="2:54" x14ac:dyDescent="0.15">
      <c r="B113" s="16">
        <v>90000100</v>
      </c>
      <c r="C113" s="17"/>
      <c r="D113" s="17" t="s">
        <v>216</v>
      </c>
      <c r="E113" s="17"/>
      <c r="F113" s="17" t="s">
        <v>201</v>
      </c>
      <c r="G113" s="17" t="s">
        <v>217</v>
      </c>
      <c r="H113" s="17" t="s">
        <v>1585</v>
      </c>
      <c r="I113" s="17" t="s">
        <v>1560</v>
      </c>
      <c r="J113" s="17" t="s">
        <v>218</v>
      </c>
      <c r="K113" s="17" t="s">
        <v>203</v>
      </c>
      <c r="L113" s="17" t="s">
        <v>31</v>
      </c>
      <c r="M113" s="17">
        <v>50</v>
      </c>
      <c r="N113" s="18">
        <v>34881</v>
      </c>
      <c r="O113" s="17">
        <v>1995</v>
      </c>
      <c r="P113" s="18">
        <v>34881</v>
      </c>
      <c r="Q113" s="19">
        <v>318177794</v>
      </c>
      <c r="R113" s="17" t="s">
        <v>219</v>
      </c>
      <c r="S113" s="17" t="s">
        <v>220</v>
      </c>
      <c r="T113" s="17">
        <v>1</v>
      </c>
      <c r="U113" s="18"/>
      <c r="V113" s="99">
        <f t="shared" si="9"/>
        <v>190906694</v>
      </c>
      <c r="W113" s="43"/>
      <c r="X113" s="20">
        <f t="shared" si="10"/>
        <v>0</v>
      </c>
      <c r="Y113" s="43"/>
      <c r="Z113" s="43"/>
      <c r="AA113" s="43"/>
      <c r="AB113" s="43"/>
      <c r="AC113" s="43"/>
      <c r="AD113" s="43"/>
      <c r="AE113" s="20">
        <f t="shared" si="11"/>
        <v>6363555</v>
      </c>
      <c r="AF113" s="43"/>
      <c r="AG113" s="43"/>
      <c r="AH113" s="43"/>
      <c r="AI113" s="43"/>
      <c r="AJ113" s="43"/>
      <c r="AK113" s="99">
        <f t="shared" si="12"/>
        <v>6363555</v>
      </c>
      <c r="AL113" s="43"/>
      <c r="AM113" s="20">
        <f t="shared" si="13"/>
        <v>184543139</v>
      </c>
      <c r="AN113" s="15" t="str">
        <f t="shared" si="14"/>
        <v>OK</v>
      </c>
      <c r="AO113" s="15" t="str">
        <f t="shared" si="8"/>
        <v>OK</v>
      </c>
      <c r="AP113" s="17" t="s">
        <v>211</v>
      </c>
      <c r="AQ113" s="17"/>
      <c r="AR113" s="17"/>
      <c r="AS113" s="17"/>
      <c r="AT113" s="21">
        <v>1172.77</v>
      </c>
      <c r="AU113" s="17" t="s">
        <v>35</v>
      </c>
      <c r="AV113" s="22">
        <v>2</v>
      </c>
      <c r="AW113" s="17"/>
      <c r="AX113" s="17" t="s">
        <v>213</v>
      </c>
      <c r="AY113" s="99">
        <f t="shared" si="15"/>
        <v>133634655</v>
      </c>
      <c r="AZ113" s="17" t="s">
        <v>214</v>
      </c>
      <c r="BA113" s="17">
        <v>32001</v>
      </c>
      <c r="BB113" s="57" t="s">
        <v>229</v>
      </c>
    </row>
    <row r="114" spans="2:54" x14ac:dyDescent="0.15">
      <c r="B114" s="16">
        <v>90000101</v>
      </c>
      <c r="C114" s="17"/>
      <c r="D114" s="17" t="s">
        <v>216</v>
      </c>
      <c r="E114" s="17"/>
      <c r="F114" s="17" t="s">
        <v>201</v>
      </c>
      <c r="G114" s="17" t="s">
        <v>217</v>
      </c>
      <c r="H114" s="17" t="s">
        <v>1585</v>
      </c>
      <c r="I114" s="17" t="s">
        <v>1560</v>
      </c>
      <c r="J114" s="17" t="s">
        <v>221</v>
      </c>
      <c r="K114" s="17" t="s">
        <v>203</v>
      </c>
      <c r="L114" s="17" t="s">
        <v>222</v>
      </c>
      <c r="M114" s="17">
        <v>34</v>
      </c>
      <c r="N114" s="18">
        <v>34881</v>
      </c>
      <c r="O114" s="17">
        <v>1995</v>
      </c>
      <c r="P114" s="18">
        <v>34881</v>
      </c>
      <c r="Q114" s="19">
        <v>9488431</v>
      </c>
      <c r="R114" s="17" t="s">
        <v>219</v>
      </c>
      <c r="S114" s="17" t="s">
        <v>220</v>
      </c>
      <c r="T114" s="17">
        <v>1</v>
      </c>
      <c r="U114" s="18"/>
      <c r="V114" s="99">
        <f t="shared" si="9"/>
        <v>3795391</v>
      </c>
      <c r="W114" s="43"/>
      <c r="X114" s="20">
        <f t="shared" si="10"/>
        <v>0</v>
      </c>
      <c r="Y114" s="43"/>
      <c r="Z114" s="43"/>
      <c r="AA114" s="43"/>
      <c r="AB114" s="43"/>
      <c r="AC114" s="43"/>
      <c r="AD114" s="43"/>
      <c r="AE114" s="20">
        <f t="shared" si="11"/>
        <v>284652</v>
      </c>
      <c r="AF114" s="43"/>
      <c r="AG114" s="43"/>
      <c r="AH114" s="43"/>
      <c r="AI114" s="43"/>
      <c r="AJ114" s="43"/>
      <c r="AK114" s="99">
        <f t="shared" si="12"/>
        <v>284652</v>
      </c>
      <c r="AL114" s="43"/>
      <c r="AM114" s="20">
        <f t="shared" si="13"/>
        <v>3510739</v>
      </c>
      <c r="AN114" s="15" t="str">
        <f t="shared" si="14"/>
        <v>OK</v>
      </c>
      <c r="AO114" s="15" t="str">
        <f t="shared" si="8"/>
        <v>OK</v>
      </c>
      <c r="AP114" s="17" t="s">
        <v>211</v>
      </c>
      <c r="AQ114" s="17"/>
      <c r="AR114" s="17"/>
      <c r="AS114" s="17"/>
      <c r="AT114" s="21">
        <v>6.18</v>
      </c>
      <c r="AU114" s="17" t="s">
        <v>35</v>
      </c>
      <c r="AV114" s="22">
        <v>1</v>
      </c>
      <c r="AW114" s="17"/>
      <c r="AX114" s="17" t="s">
        <v>213</v>
      </c>
      <c r="AY114" s="99">
        <f t="shared" si="15"/>
        <v>5977692</v>
      </c>
      <c r="AZ114" s="17" t="s">
        <v>214</v>
      </c>
      <c r="BA114" s="17"/>
      <c r="BB114" s="57"/>
    </row>
    <row r="115" spans="2:54" x14ac:dyDescent="0.15">
      <c r="B115" s="16">
        <v>90000102</v>
      </c>
      <c r="C115" s="17"/>
      <c r="D115" s="17" t="s">
        <v>223</v>
      </c>
      <c r="E115" s="17"/>
      <c r="F115" s="17" t="s">
        <v>201</v>
      </c>
      <c r="G115" s="17" t="s">
        <v>217</v>
      </c>
      <c r="H115" s="17" t="s">
        <v>1585</v>
      </c>
      <c r="I115" s="17" t="s">
        <v>1560</v>
      </c>
      <c r="J115" s="17" t="s">
        <v>224</v>
      </c>
      <c r="K115" s="17" t="s">
        <v>203</v>
      </c>
      <c r="L115" s="17" t="s">
        <v>225</v>
      </c>
      <c r="M115" s="17">
        <v>24</v>
      </c>
      <c r="N115" s="18">
        <v>36161</v>
      </c>
      <c r="O115" s="17">
        <v>1998</v>
      </c>
      <c r="P115" s="18">
        <v>36161</v>
      </c>
      <c r="Q115" s="19">
        <v>4500000</v>
      </c>
      <c r="R115" s="17" t="s">
        <v>219</v>
      </c>
      <c r="S115" s="17" t="s">
        <v>226</v>
      </c>
      <c r="T115" s="17">
        <v>1</v>
      </c>
      <c r="U115" s="18"/>
      <c r="V115" s="99">
        <f t="shared" si="9"/>
        <v>1287000</v>
      </c>
      <c r="W115" s="43"/>
      <c r="X115" s="20">
        <f t="shared" si="10"/>
        <v>0</v>
      </c>
      <c r="Y115" s="43"/>
      <c r="Z115" s="43"/>
      <c r="AA115" s="43"/>
      <c r="AB115" s="43"/>
      <c r="AC115" s="43"/>
      <c r="AD115" s="43"/>
      <c r="AE115" s="20">
        <f t="shared" si="11"/>
        <v>189000</v>
      </c>
      <c r="AF115" s="43"/>
      <c r="AG115" s="43"/>
      <c r="AH115" s="43"/>
      <c r="AI115" s="43"/>
      <c r="AJ115" s="43"/>
      <c r="AK115" s="99">
        <f t="shared" si="12"/>
        <v>189000</v>
      </c>
      <c r="AL115" s="43"/>
      <c r="AM115" s="20">
        <f t="shared" si="13"/>
        <v>1098000</v>
      </c>
      <c r="AN115" s="15" t="str">
        <f t="shared" si="14"/>
        <v>OK</v>
      </c>
      <c r="AO115" s="15" t="str">
        <f t="shared" si="8"/>
        <v>OK</v>
      </c>
      <c r="AP115" s="17" t="s">
        <v>211</v>
      </c>
      <c r="AQ115" s="17"/>
      <c r="AR115" s="17"/>
      <c r="AS115" s="17"/>
      <c r="AT115" s="21">
        <v>33.119999999999997</v>
      </c>
      <c r="AU115" s="17" t="s">
        <v>35</v>
      </c>
      <c r="AV115" s="22">
        <v>1</v>
      </c>
      <c r="AW115" s="17"/>
      <c r="AX115" s="17" t="s">
        <v>213</v>
      </c>
      <c r="AY115" s="99">
        <f t="shared" si="15"/>
        <v>3402000</v>
      </c>
      <c r="AZ115" s="17" t="s">
        <v>214</v>
      </c>
      <c r="BA115" s="17">
        <v>32002</v>
      </c>
      <c r="BB115" s="57" t="s">
        <v>229</v>
      </c>
    </row>
    <row r="116" spans="2:54" x14ac:dyDescent="0.15">
      <c r="B116" s="16">
        <v>90000103</v>
      </c>
      <c r="C116" s="17"/>
      <c r="D116" s="17" t="s">
        <v>216</v>
      </c>
      <c r="E116" s="17"/>
      <c r="F116" s="17" t="s">
        <v>201</v>
      </c>
      <c r="G116" s="17" t="s">
        <v>217</v>
      </c>
      <c r="H116" s="17" t="s">
        <v>1585</v>
      </c>
      <c r="I116" s="17" t="s">
        <v>1560</v>
      </c>
      <c r="J116" s="17" t="s">
        <v>227</v>
      </c>
      <c r="K116" s="17" t="s">
        <v>203</v>
      </c>
      <c r="L116" s="17" t="s">
        <v>68</v>
      </c>
      <c r="M116" s="17">
        <v>31</v>
      </c>
      <c r="N116" s="18">
        <v>34962</v>
      </c>
      <c r="O116" s="17">
        <v>1995</v>
      </c>
      <c r="P116" s="18">
        <v>34962</v>
      </c>
      <c r="Q116" s="19">
        <v>1987900</v>
      </c>
      <c r="R116" s="17" t="s">
        <v>219</v>
      </c>
      <c r="S116" s="17" t="s">
        <v>228</v>
      </c>
      <c r="T116" s="17">
        <v>1</v>
      </c>
      <c r="U116" s="18"/>
      <c r="V116" s="99">
        <f t="shared" si="9"/>
        <v>675900</v>
      </c>
      <c r="W116" s="43"/>
      <c r="X116" s="20">
        <f t="shared" si="10"/>
        <v>0</v>
      </c>
      <c r="Y116" s="43"/>
      <c r="Z116" s="43"/>
      <c r="AA116" s="43"/>
      <c r="AB116" s="43"/>
      <c r="AC116" s="43"/>
      <c r="AD116" s="43"/>
      <c r="AE116" s="20">
        <f t="shared" si="11"/>
        <v>65600</v>
      </c>
      <c r="AF116" s="43"/>
      <c r="AG116" s="43"/>
      <c r="AH116" s="43"/>
      <c r="AI116" s="43"/>
      <c r="AJ116" s="43"/>
      <c r="AK116" s="99">
        <f t="shared" si="12"/>
        <v>65600</v>
      </c>
      <c r="AL116" s="43"/>
      <c r="AM116" s="20">
        <f t="shared" si="13"/>
        <v>610300</v>
      </c>
      <c r="AN116" s="15" t="str">
        <f t="shared" si="14"/>
        <v>OK</v>
      </c>
      <c r="AO116" s="15" t="str">
        <f t="shared" si="8"/>
        <v>OK</v>
      </c>
      <c r="AP116" s="17" t="s">
        <v>211</v>
      </c>
      <c r="AQ116" s="17"/>
      <c r="AR116" s="17"/>
      <c r="AS116" s="17"/>
      <c r="AT116" s="21">
        <v>48</v>
      </c>
      <c r="AU116" s="17" t="s">
        <v>35</v>
      </c>
      <c r="AV116" s="22">
        <v>1</v>
      </c>
      <c r="AW116" s="17"/>
      <c r="AX116" s="17" t="s">
        <v>213</v>
      </c>
      <c r="AY116" s="99">
        <f t="shared" si="15"/>
        <v>1377600</v>
      </c>
      <c r="AZ116" s="17" t="s">
        <v>214</v>
      </c>
      <c r="BA116" s="17">
        <v>32003</v>
      </c>
      <c r="BB116" s="57" t="s">
        <v>229</v>
      </c>
    </row>
    <row r="117" spans="2:54" x14ac:dyDescent="0.15">
      <c r="B117" s="16">
        <v>90000104</v>
      </c>
      <c r="C117" s="17"/>
      <c r="D117" s="17" t="s">
        <v>216</v>
      </c>
      <c r="E117" s="17"/>
      <c r="F117" s="17" t="s">
        <v>201</v>
      </c>
      <c r="G117" s="17" t="s">
        <v>217</v>
      </c>
      <c r="H117" s="17" t="s">
        <v>1585</v>
      </c>
      <c r="I117" s="17" t="s">
        <v>1560</v>
      </c>
      <c r="J117" s="17" t="s">
        <v>230</v>
      </c>
      <c r="K117" s="17" t="s">
        <v>203</v>
      </c>
      <c r="L117" s="17"/>
      <c r="M117" s="17">
        <v>15</v>
      </c>
      <c r="N117" s="18">
        <v>34881</v>
      </c>
      <c r="O117" s="17">
        <v>1995</v>
      </c>
      <c r="P117" s="18">
        <v>34881</v>
      </c>
      <c r="Q117" s="19">
        <v>87153243</v>
      </c>
      <c r="R117" s="17" t="s">
        <v>219</v>
      </c>
      <c r="S117" s="17" t="s">
        <v>231</v>
      </c>
      <c r="T117" s="17">
        <v>1</v>
      </c>
      <c r="U117" s="18"/>
      <c r="V117" s="99">
        <f t="shared" si="9"/>
        <v>1</v>
      </c>
      <c r="W117" s="43"/>
      <c r="X117" s="20">
        <f t="shared" si="10"/>
        <v>0</v>
      </c>
      <c r="Y117" s="43"/>
      <c r="Z117" s="43"/>
      <c r="AA117" s="43"/>
      <c r="AB117" s="43"/>
      <c r="AC117" s="43"/>
      <c r="AD117" s="43"/>
      <c r="AE117" s="20">
        <f t="shared" si="11"/>
        <v>0</v>
      </c>
      <c r="AF117" s="43"/>
      <c r="AG117" s="43"/>
      <c r="AH117" s="43"/>
      <c r="AI117" s="43"/>
      <c r="AJ117" s="43"/>
      <c r="AK117" s="99">
        <f t="shared" si="12"/>
        <v>0</v>
      </c>
      <c r="AL117" s="43"/>
      <c r="AM117" s="20">
        <f t="shared" si="13"/>
        <v>1</v>
      </c>
      <c r="AN117" s="15" t="str">
        <f t="shared" si="14"/>
        <v>OK</v>
      </c>
      <c r="AO117" s="15" t="str">
        <f t="shared" si="8"/>
        <v>OK</v>
      </c>
      <c r="AP117" s="17" t="s">
        <v>211</v>
      </c>
      <c r="AQ117" s="17"/>
      <c r="AR117" s="17"/>
      <c r="AS117" s="17"/>
      <c r="AT117" s="21">
        <v>1</v>
      </c>
      <c r="AU117" s="17" t="s">
        <v>85</v>
      </c>
      <c r="AV117" s="22"/>
      <c r="AW117" s="17"/>
      <c r="AX117" s="17" t="s">
        <v>213</v>
      </c>
      <c r="AY117" s="99">
        <f t="shared" si="15"/>
        <v>87153242</v>
      </c>
      <c r="AZ117" s="17" t="s">
        <v>214</v>
      </c>
      <c r="BA117" s="17"/>
      <c r="BB117" s="57"/>
    </row>
    <row r="118" spans="2:54" x14ac:dyDescent="0.15">
      <c r="B118" s="16">
        <v>90000105</v>
      </c>
      <c r="C118" s="17"/>
      <c r="D118" s="17" t="s">
        <v>216</v>
      </c>
      <c r="E118" s="17"/>
      <c r="F118" s="17" t="s">
        <v>201</v>
      </c>
      <c r="G118" s="17" t="s">
        <v>217</v>
      </c>
      <c r="H118" s="17" t="s">
        <v>1585</v>
      </c>
      <c r="I118" s="17" t="s">
        <v>1560</v>
      </c>
      <c r="J118" s="17" t="s">
        <v>232</v>
      </c>
      <c r="K118" s="17" t="s">
        <v>203</v>
      </c>
      <c r="L118" s="17"/>
      <c r="M118" s="17">
        <v>15</v>
      </c>
      <c r="N118" s="18">
        <v>34881</v>
      </c>
      <c r="O118" s="17">
        <v>1995</v>
      </c>
      <c r="P118" s="18">
        <v>34881</v>
      </c>
      <c r="Q118" s="19">
        <v>32396284</v>
      </c>
      <c r="R118" s="17" t="s">
        <v>219</v>
      </c>
      <c r="S118" s="17" t="s">
        <v>231</v>
      </c>
      <c r="T118" s="17">
        <v>1</v>
      </c>
      <c r="U118" s="18"/>
      <c r="V118" s="99">
        <f t="shared" si="9"/>
        <v>1</v>
      </c>
      <c r="W118" s="43"/>
      <c r="X118" s="20">
        <f t="shared" si="10"/>
        <v>0</v>
      </c>
      <c r="Y118" s="43"/>
      <c r="Z118" s="43"/>
      <c r="AA118" s="43"/>
      <c r="AB118" s="43"/>
      <c r="AC118" s="43"/>
      <c r="AD118" s="43"/>
      <c r="AE118" s="20">
        <f t="shared" si="11"/>
        <v>0</v>
      </c>
      <c r="AF118" s="43"/>
      <c r="AG118" s="43"/>
      <c r="AH118" s="43"/>
      <c r="AI118" s="43"/>
      <c r="AJ118" s="43"/>
      <c r="AK118" s="99">
        <f t="shared" si="12"/>
        <v>0</v>
      </c>
      <c r="AL118" s="43"/>
      <c r="AM118" s="20">
        <f t="shared" si="13"/>
        <v>1</v>
      </c>
      <c r="AN118" s="15" t="str">
        <f t="shared" si="14"/>
        <v>OK</v>
      </c>
      <c r="AO118" s="15" t="str">
        <f t="shared" si="8"/>
        <v>OK</v>
      </c>
      <c r="AP118" s="17" t="s">
        <v>211</v>
      </c>
      <c r="AQ118" s="17"/>
      <c r="AR118" s="17"/>
      <c r="AS118" s="17"/>
      <c r="AT118" s="21">
        <v>1</v>
      </c>
      <c r="AU118" s="17" t="s">
        <v>85</v>
      </c>
      <c r="AV118" s="22"/>
      <c r="AW118" s="17"/>
      <c r="AX118" s="17" t="s">
        <v>213</v>
      </c>
      <c r="AY118" s="99">
        <f t="shared" si="15"/>
        <v>32396283</v>
      </c>
      <c r="AZ118" s="17" t="s">
        <v>214</v>
      </c>
      <c r="BA118" s="17"/>
      <c r="BB118" s="57"/>
    </row>
    <row r="119" spans="2:54" x14ac:dyDescent="0.15">
      <c r="B119" s="16">
        <v>90000106</v>
      </c>
      <c r="C119" s="17"/>
      <c r="D119" s="17" t="s">
        <v>216</v>
      </c>
      <c r="E119" s="17"/>
      <c r="F119" s="17" t="s">
        <v>201</v>
      </c>
      <c r="G119" s="17" t="s">
        <v>217</v>
      </c>
      <c r="H119" s="17" t="s">
        <v>1585</v>
      </c>
      <c r="I119" s="17" t="s">
        <v>1560</v>
      </c>
      <c r="J119" s="17" t="s">
        <v>233</v>
      </c>
      <c r="K119" s="17" t="s">
        <v>203</v>
      </c>
      <c r="L119" s="17"/>
      <c r="M119" s="17">
        <v>15</v>
      </c>
      <c r="N119" s="18">
        <v>34881</v>
      </c>
      <c r="O119" s="17">
        <v>1995</v>
      </c>
      <c r="P119" s="18">
        <v>34881</v>
      </c>
      <c r="Q119" s="19">
        <v>23568703</v>
      </c>
      <c r="R119" s="17" t="s">
        <v>219</v>
      </c>
      <c r="S119" s="17" t="s">
        <v>231</v>
      </c>
      <c r="T119" s="17">
        <v>1</v>
      </c>
      <c r="U119" s="18"/>
      <c r="V119" s="99">
        <f t="shared" si="9"/>
        <v>1</v>
      </c>
      <c r="W119" s="43"/>
      <c r="X119" s="20">
        <f t="shared" si="10"/>
        <v>0</v>
      </c>
      <c r="Y119" s="43"/>
      <c r="Z119" s="43"/>
      <c r="AA119" s="43"/>
      <c r="AB119" s="43"/>
      <c r="AC119" s="43"/>
      <c r="AD119" s="43"/>
      <c r="AE119" s="20">
        <f t="shared" si="11"/>
        <v>0</v>
      </c>
      <c r="AF119" s="43"/>
      <c r="AG119" s="43"/>
      <c r="AH119" s="43"/>
      <c r="AI119" s="43"/>
      <c r="AJ119" s="43"/>
      <c r="AK119" s="99">
        <f t="shared" si="12"/>
        <v>0</v>
      </c>
      <c r="AL119" s="43"/>
      <c r="AM119" s="20">
        <f t="shared" si="13"/>
        <v>1</v>
      </c>
      <c r="AN119" s="15" t="str">
        <f t="shared" si="14"/>
        <v>OK</v>
      </c>
      <c r="AO119" s="15" t="str">
        <f t="shared" si="8"/>
        <v>OK</v>
      </c>
      <c r="AP119" s="17" t="s">
        <v>211</v>
      </c>
      <c r="AQ119" s="17"/>
      <c r="AR119" s="17"/>
      <c r="AS119" s="17"/>
      <c r="AT119" s="21">
        <v>1</v>
      </c>
      <c r="AU119" s="17" t="s">
        <v>85</v>
      </c>
      <c r="AV119" s="22"/>
      <c r="AW119" s="17"/>
      <c r="AX119" s="17" t="s">
        <v>213</v>
      </c>
      <c r="AY119" s="99">
        <f t="shared" si="15"/>
        <v>23568702</v>
      </c>
      <c r="AZ119" s="17" t="s">
        <v>214</v>
      </c>
      <c r="BA119" s="17"/>
      <c r="BB119" s="57"/>
    </row>
    <row r="120" spans="2:54" x14ac:dyDescent="0.15">
      <c r="B120" s="16">
        <v>90000107</v>
      </c>
      <c r="C120" s="17"/>
      <c r="D120" s="17" t="s">
        <v>216</v>
      </c>
      <c r="E120" s="17" t="s">
        <v>234</v>
      </c>
      <c r="F120" s="17" t="s">
        <v>201</v>
      </c>
      <c r="G120" s="17" t="s">
        <v>217</v>
      </c>
      <c r="H120" s="17" t="s">
        <v>1585</v>
      </c>
      <c r="I120" s="17" t="s">
        <v>1560</v>
      </c>
      <c r="J120" s="17" t="s">
        <v>235</v>
      </c>
      <c r="K120" s="17" t="s">
        <v>203</v>
      </c>
      <c r="L120" s="17"/>
      <c r="M120" s="17">
        <v>15</v>
      </c>
      <c r="N120" s="18">
        <v>34895</v>
      </c>
      <c r="O120" s="17">
        <v>1995</v>
      </c>
      <c r="P120" s="18">
        <v>34895</v>
      </c>
      <c r="Q120" s="19">
        <v>729596</v>
      </c>
      <c r="R120" s="17" t="s">
        <v>219</v>
      </c>
      <c r="S120" s="17" t="s">
        <v>236</v>
      </c>
      <c r="T120" s="17">
        <v>1</v>
      </c>
      <c r="U120" s="18"/>
      <c r="V120" s="99">
        <f t="shared" si="9"/>
        <v>1</v>
      </c>
      <c r="W120" s="43"/>
      <c r="X120" s="20">
        <f t="shared" si="10"/>
        <v>0</v>
      </c>
      <c r="Y120" s="43"/>
      <c r="Z120" s="43"/>
      <c r="AA120" s="43"/>
      <c r="AB120" s="43"/>
      <c r="AC120" s="43"/>
      <c r="AD120" s="43"/>
      <c r="AE120" s="20">
        <f t="shared" si="11"/>
        <v>0</v>
      </c>
      <c r="AF120" s="43"/>
      <c r="AG120" s="43"/>
      <c r="AH120" s="43"/>
      <c r="AI120" s="43"/>
      <c r="AJ120" s="43"/>
      <c r="AK120" s="99">
        <f t="shared" si="12"/>
        <v>0</v>
      </c>
      <c r="AL120" s="43"/>
      <c r="AM120" s="20">
        <f t="shared" si="13"/>
        <v>1</v>
      </c>
      <c r="AN120" s="15" t="str">
        <f t="shared" si="14"/>
        <v>OK</v>
      </c>
      <c r="AO120" s="15" t="str">
        <f t="shared" si="8"/>
        <v>OK</v>
      </c>
      <c r="AP120" s="17" t="s">
        <v>211</v>
      </c>
      <c r="AQ120" s="17"/>
      <c r="AR120" s="17"/>
      <c r="AS120" s="17"/>
      <c r="AT120" s="21">
        <v>1</v>
      </c>
      <c r="AU120" s="17" t="s">
        <v>85</v>
      </c>
      <c r="AV120" s="22"/>
      <c r="AW120" s="17"/>
      <c r="AX120" s="17" t="s">
        <v>213</v>
      </c>
      <c r="AY120" s="99">
        <f t="shared" si="15"/>
        <v>729595</v>
      </c>
      <c r="AZ120" s="17" t="s">
        <v>214</v>
      </c>
      <c r="BA120" s="17"/>
      <c r="BB120" s="57"/>
    </row>
    <row r="121" spans="2:54" x14ac:dyDescent="0.15">
      <c r="B121" s="16">
        <v>90000108</v>
      </c>
      <c r="C121" s="17"/>
      <c r="D121" s="17" t="s">
        <v>216</v>
      </c>
      <c r="E121" s="17" t="s">
        <v>237</v>
      </c>
      <c r="F121" s="17" t="s">
        <v>201</v>
      </c>
      <c r="G121" s="17" t="s">
        <v>217</v>
      </c>
      <c r="H121" s="17" t="s">
        <v>1585</v>
      </c>
      <c r="I121" s="17" t="s">
        <v>1560</v>
      </c>
      <c r="J121" s="17" t="s">
        <v>238</v>
      </c>
      <c r="K121" s="17" t="s">
        <v>203</v>
      </c>
      <c r="L121" s="17"/>
      <c r="M121" s="17">
        <v>15</v>
      </c>
      <c r="N121" s="18">
        <v>34895</v>
      </c>
      <c r="O121" s="17">
        <v>1995</v>
      </c>
      <c r="P121" s="18">
        <v>34895</v>
      </c>
      <c r="Q121" s="19">
        <v>2188790</v>
      </c>
      <c r="R121" s="17" t="s">
        <v>219</v>
      </c>
      <c r="S121" s="17" t="s">
        <v>236</v>
      </c>
      <c r="T121" s="17">
        <v>1</v>
      </c>
      <c r="U121" s="18"/>
      <c r="V121" s="99">
        <f t="shared" si="9"/>
        <v>1</v>
      </c>
      <c r="W121" s="43"/>
      <c r="X121" s="20">
        <f t="shared" si="10"/>
        <v>0</v>
      </c>
      <c r="Y121" s="43"/>
      <c r="Z121" s="43"/>
      <c r="AA121" s="43"/>
      <c r="AB121" s="43"/>
      <c r="AC121" s="43"/>
      <c r="AD121" s="43"/>
      <c r="AE121" s="20">
        <f t="shared" si="11"/>
        <v>0</v>
      </c>
      <c r="AF121" s="43"/>
      <c r="AG121" s="43"/>
      <c r="AH121" s="43"/>
      <c r="AI121" s="43"/>
      <c r="AJ121" s="43"/>
      <c r="AK121" s="99">
        <f t="shared" si="12"/>
        <v>0</v>
      </c>
      <c r="AL121" s="43"/>
      <c r="AM121" s="20">
        <f t="shared" si="13"/>
        <v>1</v>
      </c>
      <c r="AN121" s="15" t="str">
        <f t="shared" si="14"/>
        <v>OK</v>
      </c>
      <c r="AO121" s="15" t="str">
        <f t="shared" si="8"/>
        <v>OK</v>
      </c>
      <c r="AP121" s="17" t="s">
        <v>211</v>
      </c>
      <c r="AQ121" s="17"/>
      <c r="AR121" s="17"/>
      <c r="AS121" s="17"/>
      <c r="AT121" s="21">
        <v>3</v>
      </c>
      <c r="AU121" s="17" t="s">
        <v>247</v>
      </c>
      <c r="AV121" s="22"/>
      <c r="AW121" s="17"/>
      <c r="AX121" s="17" t="s">
        <v>213</v>
      </c>
      <c r="AY121" s="99">
        <f t="shared" si="15"/>
        <v>2188789</v>
      </c>
      <c r="AZ121" s="17" t="s">
        <v>214</v>
      </c>
      <c r="BA121" s="17"/>
      <c r="BB121" s="57"/>
    </row>
    <row r="122" spans="2:54" x14ac:dyDescent="0.15">
      <c r="B122" s="16">
        <v>90000109</v>
      </c>
      <c r="C122" s="17"/>
      <c r="D122" s="17" t="s">
        <v>216</v>
      </c>
      <c r="E122" s="17"/>
      <c r="F122" s="17" t="s">
        <v>201</v>
      </c>
      <c r="G122" s="17" t="s">
        <v>217</v>
      </c>
      <c r="H122" s="17" t="s">
        <v>1585</v>
      </c>
      <c r="I122" s="17" t="s">
        <v>1560</v>
      </c>
      <c r="J122" s="17" t="s">
        <v>239</v>
      </c>
      <c r="K122" s="17" t="s">
        <v>203</v>
      </c>
      <c r="L122" s="17"/>
      <c r="M122" s="17">
        <v>15</v>
      </c>
      <c r="N122" s="18">
        <v>34895</v>
      </c>
      <c r="O122" s="17">
        <v>1995</v>
      </c>
      <c r="P122" s="18">
        <v>34895</v>
      </c>
      <c r="Q122" s="19">
        <v>1702392</v>
      </c>
      <c r="R122" s="17" t="s">
        <v>219</v>
      </c>
      <c r="S122" s="17" t="s">
        <v>236</v>
      </c>
      <c r="T122" s="17">
        <v>1</v>
      </c>
      <c r="U122" s="18"/>
      <c r="V122" s="99">
        <f t="shared" si="9"/>
        <v>1</v>
      </c>
      <c r="W122" s="43"/>
      <c r="X122" s="20">
        <f t="shared" si="10"/>
        <v>0</v>
      </c>
      <c r="Y122" s="43"/>
      <c r="Z122" s="43"/>
      <c r="AA122" s="43"/>
      <c r="AB122" s="43"/>
      <c r="AC122" s="43"/>
      <c r="AD122" s="43"/>
      <c r="AE122" s="20">
        <f t="shared" si="11"/>
        <v>0</v>
      </c>
      <c r="AF122" s="43"/>
      <c r="AG122" s="43"/>
      <c r="AH122" s="43"/>
      <c r="AI122" s="43"/>
      <c r="AJ122" s="43"/>
      <c r="AK122" s="99">
        <f t="shared" si="12"/>
        <v>0</v>
      </c>
      <c r="AL122" s="43"/>
      <c r="AM122" s="20">
        <f t="shared" si="13"/>
        <v>1</v>
      </c>
      <c r="AN122" s="15" t="str">
        <f t="shared" si="14"/>
        <v>OK</v>
      </c>
      <c r="AO122" s="15" t="str">
        <f t="shared" si="8"/>
        <v>OK</v>
      </c>
      <c r="AP122" s="17" t="s">
        <v>211</v>
      </c>
      <c r="AQ122" s="17"/>
      <c r="AR122" s="17"/>
      <c r="AS122" s="17"/>
      <c r="AT122" s="21">
        <v>1</v>
      </c>
      <c r="AU122" s="17" t="s">
        <v>248</v>
      </c>
      <c r="AV122" s="22"/>
      <c r="AW122" s="17"/>
      <c r="AX122" s="17" t="s">
        <v>213</v>
      </c>
      <c r="AY122" s="99">
        <f t="shared" si="15"/>
        <v>1702391</v>
      </c>
      <c r="AZ122" s="17" t="s">
        <v>214</v>
      </c>
      <c r="BA122" s="17"/>
      <c r="BB122" s="57"/>
    </row>
    <row r="123" spans="2:54" x14ac:dyDescent="0.15">
      <c r="B123" s="16">
        <v>90000110</v>
      </c>
      <c r="C123" s="17"/>
      <c r="D123" s="17" t="s">
        <v>216</v>
      </c>
      <c r="E123" s="17" t="s">
        <v>240</v>
      </c>
      <c r="F123" s="17" t="s">
        <v>201</v>
      </c>
      <c r="G123" s="17" t="s">
        <v>217</v>
      </c>
      <c r="H123" s="17" t="s">
        <v>1585</v>
      </c>
      <c r="I123" s="17" t="s">
        <v>1560</v>
      </c>
      <c r="J123" s="17" t="s">
        <v>241</v>
      </c>
      <c r="K123" s="17" t="s">
        <v>203</v>
      </c>
      <c r="L123" s="17"/>
      <c r="M123" s="17">
        <v>15</v>
      </c>
      <c r="N123" s="18">
        <v>34895</v>
      </c>
      <c r="O123" s="17">
        <v>1995</v>
      </c>
      <c r="P123" s="18">
        <v>34895</v>
      </c>
      <c r="Q123" s="19">
        <v>2188790</v>
      </c>
      <c r="R123" s="17" t="s">
        <v>219</v>
      </c>
      <c r="S123" s="17" t="s">
        <v>236</v>
      </c>
      <c r="T123" s="17">
        <v>1</v>
      </c>
      <c r="U123" s="18"/>
      <c r="V123" s="99">
        <f t="shared" si="9"/>
        <v>1</v>
      </c>
      <c r="W123" s="43"/>
      <c r="X123" s="20">
        <f t="shared" si="10"/>
        <v>0</v>
      </c>
      <c r="Y123" s="43"/>
      <c r="Z123" s="43"/>
      <c r="AA123" s="43"/>
      <c r="AB123" s="43"/>
      <c r="AC123" s="43"/>
      <c r="AD123" s="43"/>
      <c r="AE123" s="20">
        <f t="shared" si="11"/>
        <v>0</v>
      </c>
      <c r="AF123" s="43"/>
      <c r="AG123" s="43"/>
      <c r="AH123" s="43"/>
      <c r="AI123" s="43"/>
      <c r="AJ123" s="43"/>
      <c r="AK123" s="99">
        <f t="shared" si="12"/>
        <v>0</v>
      </c>
      <c r="AL123" s="43"/>
      <c r="AM123" s="20">
        <f t="shared" si="13"/>
        <v>1</v>
      </c>
      <c r="AN123" s="15" t="str">
        <f t="shared" si="14"/>
        <v>OK</v>
      </c>
      <c r="AO123" s="15" t="str">
        <f t="shared" si="8"/>
        <v>OK</v>
      </c>
      <c r="AP123" s="17" t="s">
        <v>211</v>
      </c>
      <c r="AQ123" s="17"/>
      <c r="AR123" s="17"/>
      <c r="AS123" s="17"/>
      <c r="AT123" s="21">
        <v>1</v>
      </c>
      <c r="AU123" s="17" t="s">
        <v>248</v>
      </c>
      <c r="AV123" s="22"/>
      <c r="AW123" s="17"/>
      <c r="AX123" s="17" t="s">
        <v>213</v>
      </c>
      <c r="AY123" s="99">
        <f t="shared" si="15"/>
        <v>2188789</v>
      </c>
      <c r="AZ123" s="17" t="s">
        <v>214</v>
      </c>
      <c r="BA123" s="17"/>
      <c r="BB123" s="57"/>
    </row>
    <row r="124" spans="2:54" x14ac:dyDescent="0.15">
      <c r="B124" s="16">
        <v>90000111</v>
      </c>
      <c r="C124" s="17"/>
      <c r="D124" s="17" t="s">
        <v>216</v>
      </c>
      <c r="E124" s="17" t="s">
        <v>240</v>
      </c>
      <c r="F124" s="17" t="s">
        <v>201</v>
      </c>
      <c r="G124" s="17" t="s">
        <v>217</v>
      </c>
      <c r="H124" s="17" t="s">
        <v>1585</v>
      </c>
      <c r="I124" s="17" t="s">
        <v>1560</v>
      </c>
      <c r="J124" s="17" t="s">
        <v>242</v>
      </c>
      <c r="K124" s="17" t="s">
        <v>203</v>
      </c>
      <c r="L124" s="17"/>
      <c r="M124" s="17">
        <v>15</v>
      </c>
      <c r="N124" s="18">
        <v>34895</v>
      </c>
      <c r="O124" s="17">
        <v>1995</v>
      </c>
      <c r="P124" s="18">
        <v>34895</v>
      </c>
      <c r="Q124" s="19">
        <v>2918387</v>
      </c>
      <c r="R124" s="17" t="s">
        <v>219</v>
      </c>
      <c r="S124" s="17" t="s">
        <v>236</v>
      </c>
      <c r="T124" s="17">
        <v>1</v>
      </c>
      <c r="U124" s="18"/>
      <c r="V124" s="99">
        <f t="shared" si="9"/>
        <v>1</v>
      </c>
      <c r="W124" s="43"/>
      <c r="X124" s="20">
        <f t="shared" si="10"/>
        <v>0</v>
      </c>
      <c r="Y124" s="43"/>
      <c r="Z124" s="43"/>
      <c r="AA124" s="43"/>
      <c r="AB124" s="43"/>
      <c r="AC124" s="43"/>
      <c r="AD124" s="43"/>
      <c r="AE124" s="20">
        <f t="shared" si="11"/>
        <v>0</v>
      </c>
      <c r="AF124" s="43"/>
      <c r="AG124" s="43"/>
      <c r="AH124" s="43"/>
      <c r="AI124" s="43"/>
      <c r="AJ124" s="43"/>
      <c r="AK124" s="99">
        <f t="shared" si="12"/>
        <v>0</v>
      </c>
      <c r="AL124" s="43"/>
      <c r="AM124" s="20">
        <f t="shared" si="13"/>
        <v>1</v>
      </c>
      <c r="AN124" s="15" t="str">
        <f t="shared" si="14"/>
        <v>OK</v>
      </c>
      <c r="AO124" s="15" t="str">
        <f t="shared" si="8"/>
        <v>OK</v>
      </c>
      <c r="AP124" s="17" t="s">
        <v>211</v>
      </c>
      <c r="AQ124" s="17"/>
      <c r="AR124" s="17"/>
      <c r="AS124" s="17"/>
      <c r="AT124" s="21">
        <v>3</v>
      </c>
      <c r="AU124" s="17" t="s">
        <v>248</v>
      </c>
      <c r="AV124" s="22"/>
      <c r="AW124" s="17"/>
      <c r="AX124" s="17" t="s">
        <v>213</v>
      </c>
      <c r="AY124" s="99">
        <f t="shared" si="15"/>
        <v>2918386</v>
      </c>
      <c r="AZ124" s="17" t="s">
        <v>214</v>
      </c>
      <c r="BA124" s="17"/>
      <c r="BB124" s="57"/>
    </row>
    <row r="125" spans="2:54" x14ac:dyDescent="0.15">
      <c r="B125" s="16">
        <v>90000112</v>
      </c>
      <c r="C125" s="17"/>
      <c r="D125" s="17" t="s">
        <v>216</v>
      </c>
      <c r="E125" s="17" t="s">
        <v>243</v>
      </c>
      <c r="F125" s="17" t="s">
        <v>201</v>
      </c>
      <c r="G125" s="17" t="s">
        <v>217</v>
      </c>
      <c r="H125" s="17" t="s">
        <v>1585</v>
      </c>
      <c r="I125" s="17" t="s">
        <v>1560</v>
      </c>
      <c r="J125" s="17" t="s">
        <v>244</v>
      </c>
      <c r="K125" s="17" t="s">
        <v>203</v>
      </c>
      <c r="L125" s="17"/>
      <c r="M125" s="17">
        <v>15</v>
      </c>
      <c r="N125" s="18">
        <v>34895</v>
      </c>
      <c r="O125" s="17">
        <v>1995</v>
      </c>
      <c r="P125" s="18">
        <v>34895</v>
      </c>
      <c r="Q125" s="19">
        <v>1945591</v>
      </c>
      <c r="R125" s="17" t="s">
        <v>219</v>
      </c>
      <c r="S125" s="17" t="s">
        <v>236</v>
      </c>
      <c r="T125" s="17">
        <v>1</v>
      </c>
      <c r="U125" s="18"/>
      <c r="V125" s="99">
        <f t="shared" si="9"/>
        <v>1</v>
      </c>
      <c r="W125" s="43"/>
      <c r="X125" s="20">
        <f t="shared" si="10"/>
        <v>0</v>
      </c>
      <c r="Y125" s="43"/>
      <c r="Z125" s="43"/>
      <c r="AA125" s="43"/>
      <c r="AB125" s="43"/>
      <c r="AC125" s="43"/>
      <c r="AD125" s="43"/>
      <c r="AE125" s="20">
        <f t="shared" si="11"/>
        <v>0</v>
      </c>
      <c r="AF125" s="43"/>
      <c r="AG125" s="43"/>
      <c r="AH125" s="43"/>
      <c r="AI125" s="43"/>
      <c r="AJ125" s="43"/>
      <c r="AK125" s="99">
        <f t="shared" si="12"/>
        <v>0</v>
      </c>
      <c r="AL125" s="43"/>
      <c r="AM125" s="20">
        <f t="shared" si="13"/>
        <v>1</v>
      </c>
      <c r="AN125" s="15" t="str">
        <f t="shared" si="14"/>
        <v>OK</v>
      </c>
      <c r="AO125" s="15" t="str">
        <f t="shared" si="8"/>
        <v>OK</v>
      </c>
      <c r="AP125" s="17" t="s">
        <v>211</v>
      </c>
      <c r="AQ125" s="17"/>
      <c r="AR125" s="17"/>
      <c r="AS125" s="17"/>
      <c r="AT125" s="21">
        <v>1</v>
      </c>
      <c r="AU125" s="17" t="s">
        <v>248</v>
      </c>
      <c r="AV125" s="22"/>
      <c r="AW125" s="17"/>
      <c r="AX125" s="17" t="s">
        <v>213</v>
      </c>
      <c r="AY125" s="99">
        <f t="shared" si="15"/>
        <v>1945590</v>
      </c>
      <c r="AZ125" s="17" t="s">
        <v>214</v>
      </c>
      <c r="BA125" s="17"/>
      <c r="BB125" s="57"/>
    </row>
    <row r="126" spans="2:54" x14ac:dyDescent="0.15">
      <c r="B126" s="16">
        <v>90000113</v>
      </c>
      <c r="C126" s="17"/>
      <c r="D126" s="17" t="s">
        <v>216</v>
      </c>
      <c r="E126" s="17" t="s">
        <v>245</v>
      </c>
      <c r="F126" s="17" t="s">
        <v>201</v>
      </c>
      <c r="G126" s="17" t="s">
        <v>217</v>
      </c>
      <c r="H126" s="17" t="s">
        <v>1585</v>
      </c>
      <c r="I126" s="17" t="s">
        <v>1560</v>
      </c>
      <c r="J126" s="17" t="s">
        <v>246</v>
      </c>
      <c r="K126" s="17" t="s">
        <v>203</v>
      </c>
      <c r="L126" s="17"/>
      <c r="M126" s="17">
        <v>6</v>
      </c>
      <c r="N126" s="18">
        <v>34895</v>
      </c>
      <c r="O126" s="17">
        <v>1995</v>
      </c>
      <c r="P126" s="18">
        <v>34895</v>
      </c>
      <c r="Q126" s="19">
        <v>3404784</v>
      </c>
      <c r="R126" s="17" t="s">
        <v>219</v>
      </c>
      <c r="S126" s="17" t="s">
        <v>236</v>
      </c>
      <c r="T126" s="17">
        <v>1</v>
      </c>
      <c r="U126" s="18"/>
      <c r="V126" s="99">
        <f t="shared" si="9"/>
        <v>1</v>
      </c>
      <c r="W126" s="43"/>
      <c r="X126" s="20">
        <f t="shared" si="10"/>
        <v>0</v>
      </c>
      <c r="Y126" s="43"/>
      <c r="Z126" s="43"/>
      <c r="AA126" s="43"/>
      <c r="AB126" s="43"/>
      <c r="AC126" s="43"/>
      <c r="AD126" s="43"/>
      <c r="AE126" s="20">
        <f t="shared" si="11"/>
        <v>0</v>
      </c>
      <c r="AF126" s="43"/>
      <c r="AG126" s="43"/>
      <c r="AH126" s="43"/>
      <c r="AI126" s="43"/>
      <c r="AJ126" s="43"/>
      <c r="AK126" s="99">
        <f t="shared" si="12"/>
        <v>0</v>
      </c>
      <c r="AL126" s="43"/>
      <c r="AM126" s="20">
        <f t="shared" si="13"/>
        <v>1</v>
      </c>
      <c r="AN126" s="15" t="str">
        <f t="shared" si="14"/>
        <v>OK</v>
      </c>
      <c r="AO126" s="15" t="str">
        <f t="shared" si="8"/>
        <v>OK</v>
      </c>
      <c r="AP126" s="17" t="s">
        <v>211</v>
      </c>
      <c r="AQ126" s="17"/>
      <c r="AR126" s="17"/>
      <c r="AS126" s="17"/>
      <c r="AT126" s="21">
        <v>1</v>
      </c>
      <c r="AU126" s="17" t="s">
        <v>248</v>
      </c>
      <c r="AV126" s="22"/>
      <c r="AW126" s="17"/>
      <c r="AX126" s="17" t="s">
        <v>213</v>
      </c>
      <c r="AY126" s="99">
        <f t="shared" si="15"/>
        <v>3404783</v>
      </c>
      <c r="AZ126" s="17" t="s">
        <v>214</v>
      </c>
      <c r="BA126" s="17"/>
      <c r="BB126" s="57"/>
    </row>
    <row r="127" spans="2:54" x14ac:dyDescent="0.15">
      <c r="B127" s="16">
        <v>90000114</v>
      </c>
      <c r="C127" s="17"/>
      <c r="D127" s="17" t="s">
        <v>216</v>
      </c>
      <c r="E127" s="17" t="s">
        <v>249</v>
      </c>
      <c r="F127" s="17" t="s">
        <v>201</v>
      </c>
      <c r="G127" s="17" t="s">
        <v>217</v>
      </c>
      <c r="H127" s="17" t="s">
        <v>1585</v>
      </c>
      <c r="I127" s="17" t="s">
        <v>1587</v>
      </c>
      <c r="J127" s="17" t="s">
        <v>250</v>
      </c>
      <c r="K127" s="17" t="s">
        <v>203</v>
      </c>
      <c r="L127" s="17" t="s">
        <v>251</v>
      </c>
      <c r="M127" s="17">
        <v>15</v>
      </c>
      <c r="N127" s="18">
        <v>34895</v>
      </c>
      <c r="O127" s="17">
        <v>1995</v>
      </c>
      <c r="P127" s="18">
        <v>34895</v>
      </c>
      <c r="Q127" s="19">
        <v>2188790</v>
      </c>
      <c r="R127" s="17" t="s">
        <v>219</v>
      </c>
      <c r="S127" s="17" t="s">
        <v>236</v>
      </c>
      <c r="T127" s="17">
        <v>1</v>
      </c>
      <c r="U127" s="18"/>
      <c r="V127" s="99">
        <f t="shared" si="9"/>
        <v>1</v>
      </c>
      <c r="W127" s="43"/>
      <c r="X127" s="20">
        <f t="shared" si="10"/>
        <v>0</v>
      </c>
      <c r="Y127" s="43"/>
      <c r="Z127" s="43"/>
      <c r="AA127" s="43"/>
      <c r="AB127" s="43"/>
      <c r="AC127" s="43"/>
      <c r="AD127" s="43"/>
      <c r="AE127" s="20">
        <f t="shared" si="11"/>
        <v>0</v>
      </c>
      <c r="AF127" s="43"/>
      <c r="AG127" s="43"/>
      <c r="AH127" s="43"/>
      <c r="AI127" s="43"/>
      <c r="AJ127" s="43"/>
      <c r="AK127" s="99">
        <f t="shared" si="12"/>
        <v>0</v>
      </c>
      <c r="AL127" s="43"/>
      <c r="AM127" s="20">
        <f t="shared" si="13"/>
        <v>1</v>
      </c>
      <c r="AN127" s="15" t="str">
        <f t="shared" si="14"/>
        <v>OK</v>
      </c>
      <c r="AO127" s="15" t="str">
        <f t="shared" si="8"/>
        <v>OK</v>
      </c>
      <c r="AP127" s="17" t="s">
        <v>211</v>
      </c>
      <c r="AQ127" s="17"/>
      <c r="AR127" s="17"/>
      <c r="AS127" s="17"/>
      <c r="AT127" s="21">
        <v>1</v>
      </c>
      <c r="AU127" s="17" t="s">
        <v>248</v>
      </c>
      <c r="AV127" s="22"/>
      <c r="AW127" s="17"/>
      <c r="AX127" s="17" t="s">
        <v>213</v>
      </c>
      <c r="AY127" s="99">
        <f t="shared" si="15"/>
        <v>2188789</v>
      </c>
      <c r="AZ127" s="17" t="s">
        <v>214</v>
      </c>
      <c r="BA127" s="17"/>
      <c r="BB127" s="57"/>
    </row>
    <row r="128" spans="2:54" x14ac:dyDescent="0.15">
      <c r="B128" s="16">
        <v>90000115</v>
      </c>
      <c r="C128" s="17"/>
      <c r="D128" s="17" t="s">
        <v>216</v>
      </c>
      <c r="E128" s="17"/>
      <c r="F128" s="17" t="s">
        <v>201</v>
      </c>
      <c r="G128" s="17" t="s">
        <v>217</v>
      </c>
      <c r="H128" s="17" t="s">
        <v>1585</v>
      </c>
      <c r="I128" s="17" t="s">
        <v>1587</v>
      </c>
      <c r="J128" s="17" t="s">
        <v>252</v>
      </c>
      <c r="K128" s="17" t="s">
        <v>203</v>
      </c>
      <c r="L128" s="17" t="s">
        <v>253</v>
      </c>
      <c r="M128" s="17">
        <v>50</v>
      </c>
      <c r="N128" s="18">
        <v>34881</v>
      </c>
      <c r="O128" s="17">
        <v>1995</v>
      </c>
      <c r="P128" s="18">
        <v>34881</v>
      </c>
      <c r="Q128" s="19">
        <v>3710148</v>
      </c>
      <c r="R128" s="17" t="s">
        <v>219</v>
      </c>
      <c r="S128" s="17" t="s">
        <v>220</v>
      </c>
      <c r="T128" s="17">
        <v>1</v>
      </c>
      <c r="U128" s="18"/>
      <c r="V128" s="99">
        <f t="shared" si="9"/>
        <v>2226108</v>
      </c>
      <c r="W128" s="43"/>
      <c r="X128" s="20">
        <f t="shared" si="10"/>
        <v>0</v>
      </c>
      <c r="Y128" s="43"/>
      <c r="Z128" s="43"/>
      <c r="AA128" s="43"/>
      <c r="AB128" s="43"/>
      <c r="AC128" s="43"/>
      <c r="AD128" s="43"/>
      <c r="AE128" s="20">
        <f t="shared" si="11"/>
        <v>74202</v>
      </c>
      <c r="AF128" s="43"/>
      <c r="AG128" s="43"/>
      <c r="AH128" s="43"/>
      <c r="AI128" s="43"/>
      <c r="AJ128" s="43"/>
      <c r="AK128" s="99">
        <f t="shared" si="12"/>
        <v>74202</v>
      </c>
      <c r="AL128" s="43"/>
      <c r="AM128" s="20">
        <f t="shared" si="13"/>
        <v>2151906</v>
      </c>
      <c r="AN128" s="15" t="str">
        <f t="shared" si="14"/>
        <v>OK</v>
      </c>
      <c r="AO128" s="15" t="str">
        <f t="shared" si="8"/>
        <v>OK</v>
      </c>
      <c r="AP128" s="17" t="s">
        <v>211</v>
      </c>
      <c r="AQ128" s="17"/>
      <c r="AR128" s="17"/>
      <c r="AS128" s="17"/>
      <c r="AT128" s="21">
        <v>1</v>
      </c>
      <c r="AU128" s="17" t="s">
        <v>259</v>
      </c>
      <c r="AV128" s="22"/>
      <c r="AW128" s="17"/>
      <c r="AX128" s="17" t="s">
        <v>213</v>
      </c>
      <c r="AY128" s="99">
        <f t="shared" si="15"/>
        <v>1558242</v>
      </c>
      <c r="AZ128" s="17" t="s">
        <v>214</v>
      </c>
      <c r="BA128" s="17"/>
      <c r="BB128" s="57"/>
    </row>
    <row r="129" spans="2:54" x14ac:dyDescent="0.15">
      <c r="B129" s="16">
        <v>90000116</v>
      </c>
      <c r="C129" s="17"/>
      <c r="D129" s="17" t="s">
        <v>216</v>
      </c>
      <c r="E129" s="17"/>
      <c r="F129" s="17" t="s">
        <v>201</v>
      </c>
      <c r="G129" s="17" t="s">
        <v>217</v>
      </c>
      <c r="H129" s="17" t="s">
        <v>1585</v>
      </c>
      <c r="I129" s="17" t="s">
        <v>1587</v>
      </c>
      <c r="J129" s="17" t="s">
        <v>254</v>
      </c>
      <c r="K129" s="17" t="s">
        <v>203</v>
      </c>
      <c r="L129" s="17" t="s">
        <v>255</v>
      </c>
      <c r="M129" s="17">
        <v>10</v>
      </c>
      <c r="N129" s="18">
        <v>34881</v>
      </c>
      <c r="O129" s="17">
        <v>1995</v>
      </c>
      <c r="P129" s="18">
        <v>34881</v>
      </c>
      <c r="Q129" s="19">
        <v>1812597</v>
      </c>
      <c r="R129" s="17" t="s">
        <v>219</v>
      </c>
      <c r="S129" s="17" t="s">
        <v>220</v>
      </c>
      <c r="T129" s="17">
        <v>1</v>
      </c>
      <c r="U129" s="18"/>
      <c r="V129" s="99">
        <f t="shared" si="9"/>
        <v>1</v>
      </c>
      <c r="W129" s="43"/>
      <c r="X129" s="20">
        <f t="shared" si="10"/>
        <v>0</v>
      </c>
      <c r="Y129" s="43"/>
      <c r="Z129" s="43"/>
      <c r="AA129" s="43"/>
      <c r="AB129" s="43"/>
      <c r="AC129" s="43"/>
      <c r="AD129" s="43"/>
      <c r="AE129" s="20">
        <f t="shared" si="11"/>
        <v>0</v>
      </c>
      <c r="AF129" s="43"/>
      <c r="AG129" s="43"/>
      <c r="AH129" s="43"/>
      <c r="AI129" s="43"/>
      <c r="AJ129" s="43"/>
      <c r="AK129" s="99">
        <f t="shared" si="12"/>
        <v>0</v>
      </c>
      <c r="AL129" s="43"/>
      <c r="AM129" s="20">
        <f t="shared" si="13"/>
        <v>1</v>
      </c>
      <c r="AN129" s="15" t="str">
        <f t="shared" si="14"/>
        <v>OK</v>
      </c>
      <c r="AO129" s="15" t="str">
        <f t="shared" si="8"/>
        <v>OK</v>
      </c>
      <c r="AP129" s="17" t="s">
        <v>211</v>
      </c>
      <c r="AQ129" s="17"/>
      <c r="AR129" s="17"/>
      <c r="AS129" s="17"/>
      <c r="AT129" s="21">
        <v>353</v>
      </c>
      <c r="AU129" s="17" t="s">
        <v>35</v>
      </c>
      <c r="AV129" s="22"/>
      <c r="AW129" s="17"/>
      <c r="AX129" s="17" t="s">
        <v>213</v>
      </c>
      <c r="AY129" s="99">
        <f t="shared" si="15"/>
        <v>1812596</v>
      </c>
      <c r="AZ129" s="17" t="s">
        <v>214</v>
      </c>
      <c r="BA129" s="17"/>
      <c r="BB129" s="57"/>
    </row>
    <row r="130" spans="2:54" x14ac:dyDescent="0.15">
      <c r="B130" s="16">
        <v>90000117</v>
      </c>
      <c r="C130" s="17"/>
      <c r="D130" s="17" t="s">
        <v>216</v>
      </c>
      <c r="E130" s="17"/>
      <c r="F130" s="17" t="s">
        <v>201</v>
      </c>
      <c r="G130" s="17" t="s">
        <v>217</v>
      </c>
      <c r="H130" s="17" t="s">
        <v>1585</v>
      </c>
      <c r="I130" s="17" t="s">
        <v>1587</v>
      </c>
      <c r="J130" s="17" t="s">
        <v>256</v>
      </c>
      <c r="K130" s="17" t="s">
        <v>203</v>
      </c>
      <c r="L130" s="17"/>
      <c r="M130" s="17">
        <v>40</v>
      </c>
      <c r="N130" s="18">
        <v>34881</v>
      </c>
      <c r="O130" s="17">
        <v>1995</v>
      </c>
      <c r="P130" s="18">
        <v>34881</v>
      </c>
      <c r="Q130" s="19">
        <v>12033078</v>
      </c>
      <c r="R130" s="17" t="s">
        <v>219</v>
      </c>
      <c r="S130" s="17" t="s">
        <v>257</v>
      </c>
      <c r="T130" s="17">
        <v>1</v>
      </c>
      <c r="U130" s="18"/>
      <c r="V130" s="99">
        <f t="shared" si="9"/>
        <v>6016558</v>
      </c>
      <c r="W130" s="43"/>
      <c r="X130" s="20">
        <f t="shared" si="10"/>
        <v>0</v>
      </c>
      <c r="Y130" s="43"/>
      <c r="Z130" s="43"/>
      <c r="AA130" s="43"/>
      <c r="AB130" s="43"/>
      <c r="AC130" s="43"/>
      <c r="AD130" s="43"/>
      <c r="AE130" s="20">
        <f t="shared" si="11"/>
        <v>300826</v>
      </c>
      <c r="AF130" s="43"/>
      <c r="AG130" s="43"/>
      <c r="AH130" s="43"/>
      <c r="AI130" s="43"/>
      <c r="AJ130" s="43"/>
      <c r="AK130" s="99">
        <f t="shared" si="12"/>
        <v>300826</v>
      </c>
      <c r="AL130" s="43"/>
      <c r="AM130" s="20">
        <f t="shared" si="13"/>
        <v>5715732</v>
      </c>
      <c r="AN130" s="15" t="str">
        <f t="shared" si="14"/>
        <v>OK</v>
      </c>
      <c r="AO130" s="15" t="str">
        <f t="shared" si="8"/>
        <v>OK</v>
      </c>
      <c r="AP130" s="17" t="s">
        <v>211</v>
      </c>
      <c r="AQ130" s="17"/>
      <c r="AR130" s="17"/>
      <c r="AS130" s="17"/>
      <c r="AT130" s="21">
        <v>1</v>
      </c>
      <c r="AU130" s="17" t="s">
        <v>85</v>
      </c>
      <c r="AV130" s="22"/>
      <c r="AW130" s="17"/>
      <c r="AX130" s="17" t="s">
        <v>213</v>
      </c>
      <c r="AY130" s="99">
        <f t="shared" si="15"/>
        <v>6317346</v>
      </c>
      <c r="AZ130" s="17" t="s">
        <v>214</v>
      </c>
      <c r="BA130" s="17"/>
      <c r="BB130" s="57"/>
    </row>
    <row r="131" spans="2:54" x14ac:dyDescent="0.15">
      <c r="B131" s="16">
        <v>90000118</v>
      </c>
      <c r="C131" s="17"/>
      <c r="D131" s="17" t="s">
        <v>216</v>
      </c>
      <c r="E131" s="17"/>
      <c r="F131" s="17" t="s">
        <v>201</v>
      </c>
      <c r="G131" s="17" t="s">
        <v>217</v>
      </c>
      <c r="H131" s="17" t="s">
        <v>1585</v>
      </c>
      <c r="I131" s="17" t="s">
        <v>1587</v>
      </c>
      <c r="J131" s="17" t="s">
        <v>258</v>
      </c>
      <c r="K131" s="17" t="s">
        <v>203</v>
      </c>
      <c r="L131" s="17" t="s">
        <v>253</v>
      </c>
      <c r="M131" s="17">
        <v>50</v>
      </c>
      <c r="N131" s="18">
        <v>34881</v>
      </c>
      <c r="O131" s="17">
        <v>1995</v>
      </c>
      <c r="P131" s="18">
        <v>34881</v>
      </c>
      <c r="Q131" s="19">
        <v>9780289</v>
      </c>
      <c r="R131" s="17" t="s">
        <v>219</v>
      </c>
      <c r="S131" s="17" t="s">
        <v>231</v>
      </c>
      <c r="T131" s="17">
        <v>1</v>
      </c>
      <c r="U131" s="18"/>
      <c r="V131" s="99">
        <f t="shared" si="9"/>
        <v>5868189</v>
      </c>
      <c r="W131" s="43"/>
      <c r="X131" s="20">
        <f t="shared" si="10"/>
        <v>0</v>
      </c>
      <c r="Y131" s="43"/>
      <c r="Z131" s="43"/>
      <c r="AA131" s="43"/>
      <c r="AB131" s="43"/>
      <c r="AC131" s="43"/>
      <c r="AD131" s="43"/>
      <c r="AE131" s="20">
        <f t="shared" si="11"/>
        <v>195605</v>
      </c>
      <c r="AF131" s="43"/>
      <c r="AG131" s="43"/>
      <c r="AH131" s="43"/>
      <c r="AI131" s="43"/>
      <c r="AJ131" s="43"/>
      <c r="AK131" s="99">
        <f t="shared" si="12"/>
        <v>195605</v>
      </c>
      <c r="AL131" s="43"/>
      <c r="AM131" s="20">
        <f t="shared" si="13"/>
        <v>5672584</v>
      </c>
      <c r="AN131" s="15" t="str">
        <f t="shared" si="14"/>
        <v>OK</v>
      </c>
      <c r="AO131" s="15" t="str">
        <f t="shared" si="8"/>
        <v>OK</v>
      </c>
      <c r="AP131" s="17" t="s">
        <v>211</v>
      </c>
      <c r="AQ131" s="17"/>
      <c r="AR131" s="17"/>
      <c r="AS131" s="17"/>
      <c r="AT131" s="21">
        <v>1</v>
      </c>
      <c r="AU131" s="17" t="s">
        <v>85</v>
      </c>
      <c r="AV131" s="22"/>
      <c r="AW131" s="17"/>
      <c r="AX131" s="17" t="s">
        <v>213</v>
      </c>
      <c r="AY131" s="99">
        <f t="shared" si="15"/>
        <v>4107705</v>
      </c>
      <c r="AZ131" s="17" t="s">
        <v>214</v>
      </c>
      <c r="BA131" s="17"/>
      <c r="BB131" s="57"/>
    </row>
    <row r="132" spans="2:54" s="84" customFormat="1" x14ac:dyDescent="0.15">
      <c r="B132" s="16">
        <v>3</v>
      </c>
      <c r="C132" s="75"/>
      <c r="D132" s="75" t="s">
        <v>216</v>
      </c>
      <c r="E132" s="75" t="s">
        <v>1529</v>
      </c>
      <c r="F132" s="75" t="s">
        <v>201</v>
      </c>
      <c r="G132" s="75" t="s">
        <v>217</v>
      </c>
      <c r="H132" s="75" t="s">
        <v>1574</v>
      </c>
      <c r="I132" s="75" t="s">
        <v>1569</v>
      </c>
      <c r="J132" s="75" t="s">
        <v>1530</v>
      </c>
      <c r="K132" s="75" t="s">
        <v>30</v>
      </c>
      <c r="L132" s="75"/>
      <c r="M132" s="75">
        <v>20</v>
      </c>
      <c r="N132" s="76">
        <v>42704</v>
      </c>
      <c r="O132" s="75">
        <v>2016</v>
      </c>
      <c r="P132" s="76">
        <v>42704</v>
      </c>
      <c r="Q132" s="77">
        <v>1112400</v>
      </c>
      <c r="R132" s="75" t="s">
        <v>219</v>
      </c>
      <c r="S132" s="75" t="s">
        <v>1531</v>
      </c>
      <c r="T132" s="75">
        <v>1</v>
      </c>
      <c r="U132" s="76">
        <v>42825</v>
      </c>
      <c r="V132" s="99">
        <f t="shared" si="9"/>
        <v>0</v>
      </c>
      <c r="W132" s="79" t="s">
        <v>1460</v>
      </c>
      <c r="X132" s="78">
        <f t="shared" si="10"/>
        <v>1112400</v>
      </c>
      <c r="Y132" s="79">
        <v>1112400</v>
      </c>
      <c r="Z132" s="79">
        <v>0</v>
      </c>
      <c r="AA132" s="79">
        <v>0</v>
      </c>
      <c r="AB132" s="79">
        <v>0</v>
      </c>
      <c r="AC132" s="79">
        <v>0</v>
      </c>
      <c r="AD132" s="79">
        <v>0</v>
      </c>
      <c r="AE132" s="78">
        <f t="shared" si="11"/>
        <v>0</v>
      </c>
      <c r="AF132" s="79">
        <v>0</v>
      </c>
      <c r="AG132" s="79">
        <v>0</v>
      </c>
      <c r="AH132" s="79">
        <v>0</v>
      </c>
      <c r="AI132" s="79">
        <v>0</v>
      </c>
      <c r="AJ132" s="79">
        <v>0</v>
      </c>
      <c r="AK132" s="99">
        <f t="shared" si="12"/>
        <v>0</v>
      </c>
      <c r="AL132" s="79">
        <v>0</v>
      </c>
      <c r="AM132" s="78">
        <f t="shared" ref="AM132" si="21">+V132+X132-AE132</f>
        <v>1112400</v>
      </c>
      <c r="AN132" s="80" t="str">
        <f t="shared" ref="AN132" si="22">IF(AND(AM132=0,AS132=1),"OK",IF(Q132=AY132+AM132,"OK","ERROR"))</f>
        <v>OK</v>
      </c>
      <c r="AO132" s="80" t="str">
        <f t="shared" si="8"/>
        <v>新規</v>
      </c>
      <c r="AP132" s="75" t="s">
        <v>211</v>
      </c>
      <c r="AQ132" s="75" t="s">
        <v>1532</v>
      </c>
      <c r="AR132" s="75">
        <v>0</v>
      </c>
      <c r="AS132" s="75">
        <v>0</v>
      </c>
      <c r="AT132" s="81">
        <v>1</v>
      </c>
      <c r="AU132" s="75" t="s">
        <v>1533</v>
      </c>
      <c r="AV132" s="82"/>
      <c r="AW132" s="75"/>
      <c r="AX132" s="75" t="s">
        <v>213</v>
      </c>
      <c r="AY132" s="99">
        <f t="shared" si="15"/>
        <v>0</v>
      </c>
      <c r="AZ132" s="17" t="s">
        <v>214</v>
      </c>
      <c r="BA132" s="75"/>
      <c r="BB132" s="83"/>
    </row>
    <row r="133" spans="2:54" x14ac:dyDescent="0.15">
      <c r="B133" s="16">
        <v>90000119</v>
      </c>
      <c r="C133" s="17"/>
      <c r="D133" s="17" t="s">
        <v>216</v>
      </c>
      <c r="E133" s="17" t="s">
        <v>243</v>
      </c>
      <c r="F133" s="17" t="s">
        <v>201</v>
      </c>
      <c r="G133" s="17" t="s">
        <v>217</v>
      </c>
      <c r="H133" s="17" t="s">
        <v>1577</v>
      </c>
      <c r="I133" s="17" t="s">
        <v>1572</v>
      </c>
      <c r="J133" s="17" t="s">
        <v>260</v>
      </c>
      <c r="K133" s="17" t="s">
        <v>203</v>
      </c>
      <c r="L133" s="17"/>
      <c r="M133" s="17">
        <v>6</v>
      </c>
      <c r="N133" s="18">
        <v>34895</v>
      </c>
      <c r="O133" s="17">
        <v>1995</v>
      </c>
      <c r="P133" s="18">
        <v>34895</v>
      </c>
      <c r="Q133" s="19">
        <v>3161586</v>
      </c>
      <c r="R133" s="17" t="s">
        <v>219</v>
      </c>
      <c r="S133" s="17" t="s">
        <v>236</v>
      </c>
      <c r="T133" s="17">
        <v>1</v>
      </c>
      <c r="U133" s="18"/>
      <c r="V133" s="99">
        <f t="shared" si="9"/>
        <v>1</v>
      </c>
      <c r="W133" s="43"/>
      <c r="X133" s="20">
        <f t="shared" si="10"/>
        <v>0</v>
      </c>
      <c r="Y133" s="43"/>
      <c r="Z133" s="43"/>
      <c r="AA133" s="43"/>
      <c r="AB133" s="43"/>
      <c r="AC133" s="43"/>
      <c r="AD133" s="43"/>
      <c r="AE133" s="20">
        <f t="shared" si="11"/>
        <v>0</v>
      </c>
      <c r="AF133" s="43"/>
      <c r="AG133" s="43"/>
      <c r="AH133" s="43"/>
      <c r="AI133" s="43"/>
      <c r="AJ133" s="43"/>
      <c r="AK133" s="99">
        <f t="shared" si="12"/>
        <v>0</v>
      </c>
      <c r="AL133" s="43"/>
      <c r="AM133" s="20">
        <f t="shared" si="13"/>
        <v>1</v>
      </c>
      <c r="AN133" s="15" t="str">
        <f t="shared" si="14"/>
        <v>OK</v>
      </c>
      <c r="AO133" s="15" t="str">
        <f t="shared" si="8"/>
        <v>OK</v>
      </c>
      <c r="AP133" s="17" t="s">
        <v>211</v>
      </c>
      <c r="AQ133" s="17"/>
      <c r="AR133" s="17"/>
      <c r="AS133" s="17"/>
      <c r="AT133" s="21">
        <v>1</v>
      </c>
      <c r="AU133" s="17" t="s">
        <v>248</v>
      </c>
      <c r="AV133" s="22"/>
      <c r="AW133" s="17"/>
      <c r="AX133" s="17" t="s">
        <v>213</v>
      </c>
      <c r="AY133" s="99">
        <f t="shared" si="15"/>
        <v>3161585</v>
      </c>
      <c r="AZ133" s="17" t="s">
        <v>214</v>
      </c>
      <c r="BA133" s="17"/>
      <c r="BB133" s="57"/>
    </row>
    <row r="134" spans="2:54" x14ac:dyDescent="0.15">
      <c r="B134" s="16">
        <v>90000120</v>
      </c>
      <c r="C134" s="17"/>
      <c r="D134" s="17" t="s">
        <v>216</v>
      </c>
      <c r="E134" s="17" t="s">
        <v>261</v>
      </c>
      <c r="F134" s="17" t="s">
        <v>201</v>
      </c>
      <c r="G134" s="17" t="s">
        <v>217</v>
      </c>
      <c r="H134" s="17" t="s">
        <v>1577</v>
      </c>
      <c r="I134" s="17" t="s">
        <v>1572</v>
      </c>
      <c r="J134" s="17" t="s">
        <v>262</v>
      </c>
      <c r="K134" s="17" t="s">
        <v>203</v>
      </c>
      <c r="L134" s="17"/>
      <c r="M134" s="17">
        <v>6</v>
      </c>
      <c r="N134" s="18">
        <v>34895</v>
      </c>
      <c r="O134" s="17">
        <v>1995</v>
      </c>
      <c r="P134" s="18">
        <v>34895</v>
      </c>
      <c r="Q134" s="19">
        <v>4815337</v>
      </c>
      <c r="R134" s="17" t="s">
        <v>219</v>
      </c>
      <c r="S134" s="17" t="s">
        <v>236</v>
      </c>
      <c r="T134" s="17">
        <v>1</v>
      </c>
      <c r="U134" s="18"/>
      <c r="V134" s="99">
        <f t="shared" si="9"/>
        <v>1</v>
      </c>
      <c r="W134" s="43"/>
      <c r="X134" s="20">
        <f t="shared" si="10"/>
        <v>0</v>
      </c>
      <c r="Y134" s="43"/>
      <c r="Z134" s="43"/>
      <c r="AA134" s="43"/>
      <c r="AB134" s="43"/>
      <c r="AC134" s="43"/>
      <c r="AD134" s="43"/>
      <c r="AE134" s="20">
        <f t="shared" si="11"/>
        <v>0</v>
      </c>
      <c r="AF134" s="43"/>
      <c r="AG134" s="43"/>
      <c r="AH134" s="43"/>
      <c r="AI134" s="43"/>
      <c r="AJ134" s="43"/>
      <c r="AK134" s="99">
        <f t="shared" si="12"/>
        <v>0</v>
      </c>
      <c r="AL134" s="43"/>
      <c r="AM134" s="20">
        <f t="shared" si="13"/>
        <v>1</v>
      </c>
      <c r="AN134" s="15" t="str">
        <f t="shared" si="14"/>
        <v>OK</v>
      </c>
      <c r="AO134" s="15" t="str">
        <f t="shared" si="8"/>
        <v>OK</v>
      </c>
      <c r="AP134" s="17" t="s">
        <v>211</v>
      </c>
      <c r="AQ134" s="17"/>
      <c r="AR134" s="17"/>
      <c r="AS134" s="17"/>
      <c r="AT134" s="21">
        <v>1</v>
      </c>
      <c r="AU134" s="17" t="s">
        <v>248</v>
      </c>
      <c r="AV134" s="22"/>
      <c r="AW134" s="17"/>
      <c r="AX134" s="17" t="s">
        <v>213</v>
      </c>
      <c r="AY134" s="99">
        <f t="shared" si="15"/>
        <v>4815336</v>
      </c>
      <c r="AZ134" s="17" t="s">
        <v>214</v>
      </c>
      <c r="BA134" s="17"/>
      <c r="BB134" s="57" t="s">
        <v>290</v>
      </c>
    </row>
    <row r="135" spans="2:54" x14ac:dyDescent="0.15">
      <c r="B135" s="16">
        <v>90000121</v>
      </c>
      <c r="C135" s="17"/>
      <c r="D135" s="17" t="s">
        <v>216</v>
      </c>
      <c r="E135" s="17" t="s">
        <v>261</v>
      </c>
      <c r="F135" s="17" t="s">
        <v>201</v>
      </c>
      <c r="G135" s="17" t="s">
        <v>217</v>
      </c>
      <c r="H135" s="17" t="s">
        <v>1577</v>
      </c>
      <c r="I135" s="17" t="s">
        <v>1572</v>
      </c>
      <c r="J135" s="17" t="s">
        <v>263</v>
      </c>
      <c r="K135" s="17" t="s">
        <v>203</v>
      </c>
      <c r="L135" s="17"/>
      <c r="M135" s="17">
        <v>6</v>
      </c>
      <c r="N135" s="18">
        <v>34895</v>
      </c>
      <c r="O135" s="17">
        <v>1995</v>
      </c>
      <c r="P135" s="18">
        <v>34895</v>
      </c>
      <c r="Q135" s="19">
        <v>4815337</v>
      </c>
      <c r="R135" s="17" t="s">
        <v>219</v>
      </c>
      <c r="S135" s="17" t="s">
        <v>236</v>
      </c>
      <c r="T135" s="17">
        <v>1</v>
      </c>
      <c r="U135" s="18"/>
      <c r="V135" s="99">
        <f t="shared" si="9"/>
        <v>1</v>
      </c>
      <c r="W135" s="43"/>
      <c r="X135" s="20">
        <f t="shared" si="10"/>
        <v>0</v>
      </c>
      <c r="Y135" s="43"/>
      <c r="Z135" s="43"/>
      <c r="AA135" s="43"/>
      <c r="AB135" s="43"/>
      <c r="AC135" s="43"/>
      <c r="AD135" s="43"/>
      <c r="AE135" s="20">
        <f t="shared" si="11"/>
        <v>0</v>
      </c>
      <c r="AF135" s="43"/>
      <c r="AG135" s="43"/>
      <c r="AH135" s="43"/>
      <c r="AI135" s="43"/>
      <c r="AJ135" s="43"/>
      <c r="AK135" s="99">
        <f t="shared" si="12"/>
        <v>0</v>
      </c>
      <c r="AL135" s="43"/>
      <c r="AM135" s="20">
        <f t="shared" si="13"/>
        <v>1</v>
      </c>
      <c r="AN135" s="15" t="str">
        <f t="shared" si="14"/>
        <v>OK</v>
      </c>
      <c r="AO135" s="15" t="str">
        <f t="shared" si="8"/>
        <v>OK</v>
      </c>
      <c r="AP135" s="17" t="s">
        <v>211</v>
      </c>
      <c r="AQ135" s="17"/>
      <c r="AR135" s="17"/>
      <c r="AS135" s="17"/>
      <c r="AT135" s="21">
        <v>1</v>
      </c>
      <c r="AU135" s="17" t="s">
        <v>248</v>
      </c>
      <c r="AV135" s="22"/>
      <c r="AW135" s="17"/>
      <c r="AX135" s="17" t="s">
        <v>213</v>
      </c>
      <c r="AY135" s="99">
        <f t="shared" si="15"/>
        <v>4815336</v>
      </c>
      <c r="AZ135" s="17" t="s">
        <v>214</v>
      </c>
      <c r="BA135" s="17"/>
      <c r="BB135" s="57" t="s">
        <v>290</v>
      </c>
    </row>
    <row r="136" spans="2:54" x14ac:dyDescent="0.15">
      <c r="B136" s="16">
        <v>90000122</v>
      </c>
      <c r="C136" s="17"/>
      <c r="D136" s="17" t="s">
        <v>216</v>
      </c>
      <c r="E136" s="17" t="s">
        <v>261</v>
      </c>
      <c r="F136" s="17" t="s">
        <v>201</v>
      </c>
      <c r="G136" s="17" t="s">
        <v>217</v>
      </c>
      <c r="H136" s="17" t="s">
        <v>1577</v>
      </c>
      <c r="I136" s="17" t="s">
        <v>1572</v>
      </c>
      <c r="J136" s="17" t="s">
        <v>264</v>
      </c>
      <c r="K136" s="17" t="s">
        <v>203</v>
      </c>
      <c r="L136" s="17"/>
      <c r="M136" s="17">
        <v>6</v>
      </c>
      <c r="N136" s="18">
        <v>34895</v>
      </c>
      <c r="O136" s="17">
        <v>1995</v>
      </c>
      <c r="P136" s="18">
        <v>34895</v>
      </c>
      <c r="Q136" s="19">
        <v>4815337</v>
      </c>
      <c r="R136" s="17" t="s">
        <v>219</v>
      </c>
      <c r="S136" s="17" t="s">
        <v>236</v>
      </c>
      <c r="T136" s="17">
        <v>1</v>
      </c>
      <c r="U136" s="18"/>
      <c r="V136" s="99">
        <f t="shared" si="9"/>
        <v>1</v>
      </c>
      <c r="W136" s="43"/>
      <c r="X136" s="20">
        <f t="shared" si="10"/>
        <v>0</v>
      </c>
      <c r="Y136" s="43"/>
      <c r="Z136" s="43"/>
      <c r="AA136" s="43"/>
      <c r="AB136" s="43"/>
      <c r="AC136" s="43"/>
      <c r="AD136" s="43"/>
      <c r="AE136" s="20">
        <f t="shared" si="11"/>
        <v>0</v>
      </c>
      <c r="AF136" s="43"/>
      <c r="AG136" s="43"/>
      <c r="AH136" s="43"/>
      <c r="AI136" s="43"/>
      <c r="AJ136" s="43"/>
      <c r="AK136" s="99">
        <f t="shared" si="12"/>
        <v>0</v>
      </c>
      <c r="AL136" s="43"/>
      <c r="AM136" s="20">
        <f t="shared" si="13"/>
        <v>1</v>
      </c>
      <c r="AN136" s="15" t="str">
        <f t="shared" si="14"/>
        <v>OK</v>
      </c>
      <c r="AO136" s="15" t="str">
        <f t="shared" si="8"/>
        <v>OK</v>
      </c>
      <c r="AP136" s="17" t="s">
        <v>211</v>
      </c>
      <c r="AQ136" s="17"/>
      <c r="AR136" s="17"/>
      <c r="AS136" s="17"/>
      <c r="AT136" s="21">
        <v>1</v>
      </c>
      <c r="AU136" s="17" t="s">
        <v>248</v>
      </c>
      <c r="AV136" s="22"/>
      <c r="AW136" s="17"/>
      <c r="AX136" s="17" t="s">
        <v>213</v>
      </c>
      <c r="AY136" s="99">
        <f t="shared" si="15"/>
        <v>4815336</v>
      </c>
      <c r="AZ136" s="17" t="s">
        <v>214</v>
      </c>
      <c r="BA136" s="17"/>
      <c r="BB136" s="57" t="s">
        <v>290</v>
      </c>
    </row>
    <row r="137" spans="2:54" x14ac:dyDescent="0.15">
      <c r="B137" s="16">
        <v>90000123</v>
      </c>
      <c r="C137" s="17"/>
      <c r="D137" s="17" t="s">
        <v>216</v>
      </c>
      <c r="E137" s="17" t="s">
        <v>261</v>
      </c>
      <c r="F137" s="17" t="s">
        <v>201</v>
      </c>
      <c r="G137" s="17" t="s">
        <v>217</v>
      </c>
      <c r="H137" s="17" t="s">
        <v>1577</v>
      </c>
      <c r="I137" s="17" t="s">
        <v>1572</v>
      </c>
      <c r="J137" s="17" t="s">
        <v>265</v>
      </c>
      <c r="K137" s="17" t="s">
        <v>203</v>
      </c>
      <c r="L137" s="17"/>
      <c r="M137" s="17">
        <v>6</v>
      </c>
      <c r="N137" s="18">
        <v>34895</v>
      </c>
      <c r="O137" s="17">
        <v>1995</v>
      </c>
      <c r="P137" s="18">
        <v>34895</v>
      </c>
      <c r="Q137" s="19">
        <v>2602229</v>
      </c>
      <c r="R137" s="17" t="s">
        <v>219</v>
      </c>
      <c r="S137" s="17" t="s">
        <v>236</v>
      </c>
      <c r="T137" s="17">
        <v>1</v>
      </c>
      <c r="U137" s="18"/>
      <c r="V137" s="99">
        <f t="shared" si="9"/>
        <v>1</v>
      </c>
      <c r="W137" s="43"/>
      <c r="X137" s="20">
        <f t="shared" si="10"/>
        <v>0</v>
      </c>
      <c r="Y137" s="43"/>
      <c r="Z137" s="43"/>
      <c r="AA137" s="43"/>
      <c r="AB137" s="43"/>
      <c r="AC137" s="43"/>
      <c r="AD137" s="43"/>
      <c r="AE137" s="20">
        <f t="shared" si="11"/>
        <v>0</v>
      </c>
      <c r="AF137" s="43"/>
      <c r="AG137" s="43"/>
      <c r="AH137" s="43"/>
      <c r="AI137" s="43"/>
      <c r="AJ137" s="43"/>
      <c r="AK137" s="99">
        <f t="shared" si="12"/>
        <v>0</v>
      </c>
      <c r="AL137" s="43"/>
      <c r="AM137" s="20">
        <f t="shared" si="13"/>
        <v>1</v>
      </c>
      <c r="AN137" s="15" t="str">
        <f t="shared" si="14"/>
        <v>OK</v>
      </c>
      <c r="AO137" s="15" t="str">
        <f t="shared" si="8"/>
        <v>OK</v>
      </c>
      <c r="AP137" s="17" t="s">
        <v>211</v>
      </c>
      <c r="AQ137" s="17"/>
      <c r="AR137" s="17"/>
      <c r="AS137" s="17"/>
      <c r="AT137" s="21">
        <v>1</v>
      </c>
      <c r="AU137" s="17" t="s">
        <v>248</v>
      </c>
      <c r="AV137" s="22"/>
      <c r="AW137" s="17"/>
      <c r="AX137" s="17" t="s">
        <v>213</v>
      </c>
      <c r="AY137" s="99">
        <f t="shared" si="15"/>
        <v>2602228</v>
      </c>
      <c r="AZ137" s="17" t="s">
        <v>214</v>
      </c>
      <c r="BA137" s="17"/>
      <c r="BB137" s="57"/>
    </row>
    <row r="138" spans="2:54" x14ac:dyDescent="0.15">
      <c r="B138" s="16">
        <v>90000124</v>
      </c>
      <c r="C138" s="17"/>
      <c r="D138" s="17" t="s">
        <v>216</v>
      </c>
      <c r="E138" s="17" t="s">
        <v>261</v>
      </c>
      <c r="F138" s="17" t="s">
        <v>201</v>
      </c>
      <c r="G138" s="17" t="s">
        <v>217</v>
      </c>
      <c r="H138" s="17" t="s">
        <v>1577</v>
      </c>
      <c r="I138" s="17" t="s">
        <v>1572</v>
      </c>
      <c r="J138" s="17" t="s">
        <v>266</v>
      </c>
      <c r="K138" s="17" t="s">
        <v>203</v>
      </c>
      <c r="L138" s="17"/>
      <c r="M138" s="17">
        <v>6</v>
      </c>
      <c r="N138" s="18">
        <v>34895</v>
      </c>
      <c r="O138" s="17">
        <v>1995</v>
      </c>
      <c r="P138" s="18">
        <v>34895</v>
      </c>
      <c r="Q138" s="19">
        <v>2602228</v>
      </c>
      <c r="R138" s="17" t="s">
        <v>219</v>
      </c>
      <c r="S138" s="17" t="s">
        <v>236</v>
      </c>
      <c r="T138" s="17">
        <v>1</v>
      </c>
      <c r="U138" s="18"/>
      <c r="V138" s="99">
        <f t="shared" si="9"/>
        <v>1</v>
      </c>
      <c r="W138" s="43"/>
      <c r="X138" s="20">
        <f t="shared" si="10"/>
        <v>0</v>
      </c>
      <c r="Y138" s="43"/>
      <c r="Z138" s="43"/>
      <c r="AA138" s="43"/>
      <c r="AB138" s="43"/>
      <c r="AC138" s="43"/>
      <c r="AD138" s="43"/>
      <c r="AE138" s="20">
        <f t="shared" si="11"/>
        <v>0</v>
      </c>
      <c r="AF138" s="43"/>
      <c r="AG138" s="43"/>
      <c r="AH138" s="43"/>
      <c r="AI138" s="43"/>
      <c r="AJ138" s="43"/>
      <c r="AK138" s="99">
        <f t="shared" si="12"/>
        <v>0</v>
      </c>
      <c r="AL138" s="43"/>
      <c r="AM138" s="20">
        <f t="shared" si="13"/>
        <v>1</v>
      </c>
      <c r="AN138" s="15" t="str">
        <f t="shared" si="14"/>
        <v>OK</v>
      </c>
      <c r="AO138" s="15" t="str">
        <f t="shared" si="8"/>
        <v>OK</v>
      </c>
      <c r="AP138" s="17" t="s">
        <v>211</v>
      </c>
      <c r="AQ138" s="17"/>
      <c r="AR138" s="17"/>
      <c r="AS138" s="17"/>
      <c r="AT138" s="21">
        <v>1</v>
      </c>
      <c r="AU138" s="17" t="s">
        <v>248</v>
      </c>
      <c r="AV138" s="22"/>
      <c r="AW138" s="17"/>
      <c r="AX138" s="17" t="s">
        <v>213</v>
      </c>
      <c r="AY138" s="99">
        <f t="shared" si="15"/>
        <v>2602227</v>
      </c>
      <c r="AZ138" s="17" t="s">
        <v>214</v>
      </c>
      <c r="BA138" s="17"/>
      <c r="BB138" s="57"/>
    </row>
    <row r="139" spans="2:54" x14ac:dyDescent="0.15">
      <c r="B139" s="16">
        <v>90000125</v>
      </c>
      <c r="C139" s="17"/>
      <c r="D139" s="17" t="s">
        <v>216</v>
      </c>
      <c r="E139" s="17" t="s">
        <v>261</v>
      </c>
      <c r="F139" s="17" t="s">
        <v>201</v>
      </c>
      <c r="G139" s="17" t="s">
        <v>217</v>
      </c>
      <c r="H139" s="17" t="s">
        <v>1577</v>
      </c>
      <c r="I139" s="17" t="s">
        <v>1572</v>
      </c>
      <c r="J139" s="17" t="s">
        <v>267</v>
      </c>
      <c r="K139" s="17" t="s">
        <v>203</v>
      </c>
      <c r="L139" s="17"/>
      <c r="M139" s="17">
        <v>6</v>
      </c>
      <c r="N139" s="18">
        <v>34895</v>
      </c>
      <c r="O139" s="17">
        <v>1995</v>
      </c>
      <c r="P139" s="18">
        <v>34895</v>
      </c>
      <c r="Q139" s="19">
        <v>2602228</v>
      </c>
      <c r="R139" s="17" t="s">
        <v>219</v>
      </c>
      <c r="S139" s="17" t="s">
        <v>236</v>
      </c>
      <c r="T139" s="17">
        <v>1</v>
      </c>
      <c r="U139" s="18"/>
      <c r="V139" s="99">
        <f t="shared" si="9"/>
        <v>1</v>
      </c>
      <c r="W139" s="43"/>
      <c r="X139" s="20">
        <f t="shared" si="10"/>
        <v>0</v>
      </c>
      <c r="Y139" s="43"/>
      <c r="Z139" s="43"/>
      <c r="AA139" s="43"/>
      <c r="AB139" s="43"/>
      <c r="AC139" s="43"/>
      <c r="AD139" s="43"/>
      <c r="AE139" s="20">
        <f t="shared" si="11"/>
        <v>0</v>
      </c>
      <c r="AF139" s="43"/>
      <c r="AG139" s="43"/>
      <c r="AH139" s="43"/>
      <c r="AI139" s="43"/>
      <c r="AJ139" s="43"/>
      <c r="AK139" s="99">
        <f t="shared" si="12"/>
        <v>0</v>
      </c>
      <c r="AL139" s="43"/>
      <c r="AM139" s="20">
        <f t="shared" si="13"/>
        <v>1</v>
      </c>
      <c r="AN139" s="15" t="str">
        <f t="shared" si="14"/>
        <v>OK</v>
      </c>
      <c r="AO139" s="15" t="str">
        <f t="shared" si="8"/>
        <v>OK</v>
      </c>
      <c r="AP139" s="17" t="s">
        <v>211</v>
      </c>
      <c r="AQ139" s="17"/>
      <c r="AR139" s="17"/>
      <c r="AS139" s="17"/>
      <c r="AT139" s="21">
        <v>1</v>
      </c>
      <c r="AU139" s="17" t="s">
        <v>248</v>
      </c>
      <c r="AV139" s="22"/>
      <c r="AW139" s="17"/>
      <c r="AX139" s="17" t="s">
        <v>213</v>
      </c>
      <c r="AY139" s="99">
        <f t="shared" si="15"/>
        <v>2602227</v>
      </c>
      <c r="AZ139" s="17" t="s">
        <v>214</v>
      </c>
      <c r="BA139" s="17"/>
      <c r="BB139" s="57"/>
    </row>
    <row r="140" spans="2:54" x14ac:dyDescent="0.15">
      <c r="B140" s="16">
        <v>90000126</v>
      </c>
      <c r="C140" s="17"/>
      <c r="D140" s="17" t="s">
        <v>216</v>
      </c>
      <c r="E140" s="17" t="s">
        <v>261</v>
      </c>
      <c r="F140" s="17" t="s">
        <v>201</v>
      </c>
      <c r="G140" s="17" t="s">
        <v>217</v>
      </c>
      <c r="H140" s="17" t="s">
        <v>1577</v>
      </c>
      <c r="I140" s="17" t="s">
        <v>1572</v>
      </c>
      <c r="J140" s="17" t="s">
        <v>268</v>
      </c>
      <c r="K140" s="17" t="s">
        <v>203</v>
      </c>
      <c r="L140" s="17"/>
      <c r="M140" s="17">
        <v>6</v>
      </c>
      <c r="N140" s="18">
        <v>34895</v>
      </c>
      <c r="O140" s="17">
        <v>1995</v>
      </c>
      <c r="P140" s="18">
        <v>34895</v>
      </c>
      <c r="Q140" s="19">
        <v>790397</v>
      </c>
      <c r="R140" s="17" t="s">
        <v>219</v>
      </c>
      <c r="S140" s="17" t="s">
        <v>236</v>
      </c>
      <c r="T140" s="17">
        <v>1</v>
      </c>
      <c r="U140" s="18"/>
      <c r="V140" s="99">
        <f t="shared" si="9"/>
        <v>1</v>
      </c>
      <c r="W140" s="43"/>
      <c r="X140" s="20">
        <f t="shared" si="10"/>
        <v>0</v>
      </c>
      <c r="Y140" s="43"/>
      <c r="Z140" s="43"/>
      <c r="AA140" s="43"/>
      <c r="AB140" s="43"/>
      <c r="AC140" s="43"/>
      <c r="AD140" s="43"/>
      <c r="AE140" s="20">
        <f t="shared" si="11"/>
        <v>0</v>
      </c>
      <c r="AF140" s="43"/>
      <c r="AG140" s="43"/>
      <c r="AH140" s="43"/>
      <c r="AI140" s="43"/>
      <c r="AJ140" s="43"/>
      <c r="AK140" s="99">
        <f t="shared" si="12"/>
        <v>0</v>
      </c>
      <c r="AL140" s="43"/>
      <c r="AM140" s="20">
        <f t="shared" si="13"/>
        <v>1</v>
      </c>
      <c r="AN140" s="15" t="str">
        <f t="shared" si="14"/>
        <v>OK</v>
      </c>
      <c r="AO140" s="15" t="str">
        <f t="shared" ref="AO140:AO203" si="23">IF($C$5-O140=0,"新規",IF(AS140=1,"OK",IF(V140-AK140=AM140,"OK","ERROR")))</f>
        <v>OK</v>
      </c>
      <c r="AP140" s="17" t="s">
        <v>211</v>
      </c>
      <c r="AQ140" s="17"/>
      <c r="AR140" s="17"/>
      <c r="AS140" s="17"/>
      <c r="AT140" s="21">
        <v>1</v>
      </c>
      <c r="AU140" s="17" t="s">
        <v>248</v>
      </c>
      <c r="AV140" s="22"/>
      <c r="AW140" s="17"/>
      <c r="AX140" s="17" t="s">
        <v>213</v>
      </c>
      <c r="AY140" s="99">
        <f t="shared" si="15"/>
        <v>790396</v>
      </c>
      <c r="AZ140" s="17" t="s">
        <v>214</v>
      </c>
      <c r="BA140" s="17"/>
      <c r="BB140" s="57"/>
    </row>
    <row r="141" spans="2:54" x14ac:dyDescent="0.15">
      <c r="B141" s="16">
        <v>90000127</v>
      </c>
      <c r="C141" s="17"/>
      <c r="D141" s="17" t="s">
        <v>216</v>
      </c>
      <c r="E141" s="17" t="s">
        <v>261</v>
      </c>
      <c r="F141" s="17" t="s">
        <v>201</v>
      </c>
      <c r="G141" s="17" t="s">
        <v>217</v>
      </c>
      <c r="H141" s="17" t="s">
        <v>1577</v>
      </c>
      <c r="I141" s="17" t="s">
        <v>1572</v>
      </c>
      <c r="J141" s="17" t="s">
        <v>269</v>
      </c>
      <c r="K141" s="17" t="s">
        <v>203</v>
      </c>
      <c r="L141" s="17"/>
      <c r="M141" s="17">
        <v>6</v>
      </c>
      <c r="N141" s="18">
        <v>34895</v>
      </c>
      <c r="O141" s="17">
        <v>1995</v>
      </c>
      <c r="P141" s="18">
        <v>34895</v>
      </c>
      <c r="Q141" s="19">
        <v>790396</v>
      </c>
      <c r="R141" s="17" t="s">
        <v>219</v>
      </c>
      <c r="S141" s="17" t="s">
        <v>236</v>
      </c>
      <c r="T141" s="17">
        <v>1</v>
      </c>
      <c r="U141" s="18"/>
      <c r="V141" s="99">
        <f t="shared" ref="V141:V204" si="24">IF(Q141=0,0,IF($C$5-O141=0,0,IF(M141=0,Q141,IF($C$5-O141&gt;M141,1,Q141-(ROUNDDOWN(Q141*ROUNDUP(1/M141,3),0)*($C$5-O141-1))))))</f>
        <v>1</v>
      </c>
      <c r="W141" s="43"/>
      <c r="X141" s="20">
        <f t="shared" si="10"/>
        <v>0</v>
      </c>
      <c r="Y141" s="43"/>
      <c r="Z141" s="43"/>
      <c r="AA141" s="43"/>
      <c r="AB141" s="43"/>
      <c r="AC141" s="43"/>
      <c r="AD141" s="43"/>
      <c r="AE141" s="20">
        <f t="shared" si="11"/>
        <v>0</v>
      </c>
      <c r="AF141" s="43"/>
      <c r="AG141" s="43"/>
      <c r="AH141" s="43"/>
      <c r="AI141" s="43"/>
      <c r="AJ141" s="43"/>
      <c r="AK141" s="99">
        <f t="shared" ref="AK141:AK204" si="25">IF(Q141=0,0,IF(M141=0,0,IF($C$5-O141=0,0,IF($C$5-O141&gt;M141,0,IF($C$5-O141=M141,V141-1,ROUNDDOWN(Q141*ROUNDUP(1/M141,3),0))))))</f>
        <v>0</v>
      </c>
      <c r="AL141" s="43"/>
      <c r="AM141" s="20">
        <f t="shared" si="13"/>
        <v>1</v>
      </c>
      <c r="AN141" s="15" t="str">
        <f t="shared" si="14"/>
        <v>OK</v>
      </c>
      <c r="AO141" s="15" t="str">
        <f t="shared" si="23"/>
        <v>OK</v>
      </c>
      <c r="AP141" s="17" t="s">
        <v>211</v>
      </c>
      <c r="AQ141" s="17"/>
      <c r="AR141" s="17"/>
      <c r="AS141" s="17"/>
      <c r="AT141" s="21">
        <v>1</v>
      </c>
      <c r="AU141" s="17" t="s">
        <v>248</v>
      </c>
      <c r="AV141" s="22"/>
      <c r="AW141" s="17"/>
      <c r="AX141" s="17" t="s">
        <v>213</v>
      </c>
      <c r="AY141" s="99">
        <f t="shared" ref="AY141:AY204" si="26">IF(Q141=0,0,IF(M141=0,0,IF($C$5-O141&gt;=M141,Q141-1,ROUNDDOWN(Q141*ROUNDUP(1/M141,3),0)*($C$5-O141))))</f>
        <v>790395</v>
      </c>
      <c r="AZ141" s="17" t="s">
        <v>214</v>
      </c>
      <c r="BA141" s="17"/>
      <c r="BB141" s="57"/>
    </row>
    <row r="142" spans="2:54" x14ac:dyDescent="0.15">
      <c r="B142" s="16">
        <v>90000128</v>
      </c>
      <c r="C142" s="17"/>
      <c r="D142" s="17" t="s">
        <v>216</v>
      </c>
      <c r="E142" s="17" t="s">
        <v>261</v>
      </c>
      <c r="F142" s="17" t="s">
        <v>201</v>
      </c>
      <c r="G142" s="17" t="s">
        <v>217</v>
      </c>
      <c r="H142" s="17" t="s">
        <v>1577</v>
      </c>
      <c r="I142" s="17" t="s">
        <v>1572</v>
      </c>
      <c r="J142" s="17" t="s">
        <v>270</v>
      </c>
      <c r="K142" s="17" t="s">
        <v>203</v>
      </c>
      <c r="L142" s="17"/>
      <c r="M142" s="17">
        <v>6</v>
      </c>
      <c r="N142" s="18">
        <v>34895</v>
      </c>
      <c r="O142" s="17">
        <v>1995</v>
      </c>
      <c r="P142" s="18">
        <v>34895</v>
      </c>
      <c r="Q142" s="19">
        <v>790396</v>
      </c>
      <c r="R142" s="17" t="s">
        <v>219</v>
      </c>
      <c r="S142" s="17" t="s">
        <v>236</v>
      </c>
      <c r="T142" s="17">
        <v>1</v>
      </c>
      <c r="U142" s="18"/>
      <c r="V142" s="99">
        <f t="shared" si="24"/>
        <v>1</v>
      </c>
      <c r="W142" s="43"/>
      <c r="X142" s="20">
        <f t="shared" si="10"/>
        <v>0</v>
      </c>
      <c r="Y142" s="43"/>
      <c r="Z142" s="43"/>
      <c r="AA142" s="43"/>
      <c r="AB142" s="43"/>
      <c r="AC142" s="43"/>
      <c r="AD142" s="43"/>
      <c r="AE142" s="20">
        <f t="shared" si="11"/>
        <v>0</v>
      </c>
      <c r="AF142" s="43"/>
      <c r="AG142" s="43"/>
      <c r="AH142" s="43"/>
      <c r="AI142" s="43"/>
      <c r="AJ142" s="43"/>
      <c r="AK142" s="99">
        <f t="shared" si="25"/>
        <v>0</v>
      </c>
      <c r="AL142" s="43"/>
      <c r="AM142" s="20">
        <f t="shared" si="13"/>
        <v>1</v>
      </c>
      <c r="AN142" s="15" t="str">
        <f t="shared" si="14"/>
        <v>OK</v>
      </c>
      <c r="AO142" s="15" t="str">
        <f t="shared" si="23"/>
        <v>OK</v>
      </c>
      <c r="AP142" s="17" t="s">
        <v>211</v>
      </c>
      <c r="AQ142" s="17"/>
      <c r="AR142" s="17"/>
      <c r="AS142" s="17"/>
      <c r="AT142" s="21">
        <v>1</v>
      </c>
      <c r="AU142" s="17" t="s">
        <v>248</v>
      </c>
      <c r="AV142" s="22"/>
      <c r="AW142" s="17"/>
      <c r="AX142" s="17" t="s">
        <v>213</v>
      </c>
      <c r="AY142" s="99">
        <f t="shared" si="26"/>
        <v>790395</v>
      </c>
      <c r="AZ142" s="17" t="s">
        <v>214</v>
      </c>
      <c r="BA142" s="17"/>
      <c r="BB142" s="57"/>
    </row>
    <row r="143" spans="2:54" x14ac:dyDescent="0.15">
      <c r="B143" s="16">
        <v>90000129</v>
      </c>
      <c r="C143" s="17"/>
      <c r="D143" s="17" t="s">
        <v>216</v>
      </c>
      <c r="E143" s="17" t="s">
        <v>261</v>
      </c>
      <c r="F143" s="17" t="s">
        <v>201</v>
      </c>
      <c r="G143" s="17" t="s">
        <v>217</v>
      </c>
      <c r="H143" s="17" t="s">
        <v>1577</v>
      </c>
      <c r="I143" s="17" t="s">
        <v>1572</v>
      </c>
      <c r="J143" s="17" t="s">
        <v>271</v>
      </c>
      <c r="K143" s="17" t="s">
        <v>203</v>
      </c>
      <c r="L143" s="17"/>
      <c r="M143" s="17">
        <v>6</v>
      </c>
      <c r="N143" s="18">
        <v>34895</v>
      </c>
      <c r="O143" s="17">
        <v>1995</v>
      </c>
      <c r="P143" s="18">
        <v>34895</v>
      </c>
      <c r="Q143" s="19">
        <v>1337593</v>
      </c>
      <c r="R143" s="17" t="s">
        <v>219</v>
      </c>
      <c r="S143" s="17" t="s">
        <v>236</v>
      </c>
      <c r="T143" s="17">
        <v>1</v>
      </c>
      <c r="U143" s="18"/>
      <c r="V143" s="99">
        <f t="shared" si="24"/>
        <v>1</v>
      </c>
      <c r="W143" s="43"/>
      <c r="X143" s="20">
        <f t="shared" si="10"/>
        <v>0</v>
      </c>
      <c r="Y143" s="43"/>
      <c r="Z143" s="43"/>
      <c r="AA143" s="43"/>
      <c r="AB143" s="43"/>
      <c r="AC143" s="43"/>
      <c r="AD143" s="43"/>
      <c r="AE143" s="20">
        <f t="shared" si="11"/>
        <v>0</v>
      </c>
      <c r="AF143" s="43"/>
      <c r="AG143" s="43"/>
      <c r="AH143" s="43"/>
      <c r="AI143" s="43"/>
      <c r="AJ143" s="43"/>
      <c r="AK143" s="99">
        <f t="shared" si="25"/>
        <v>0</v>
      </c>
      <c r="AL143" s="43"/>
      <c r="AM143" s="20">
        <f t="shared" si="13"/>
        <v>1</v>
      </c>
      <c r="AN143" s="15" t="str">
        <f t="shared" si="14"/>
        <v>OK</v>
      </c>
      <c r="AO143" s="15" t="str">
        <f t="shared" si="23"/>
        <v>OK</v>
      </c>
      <c r="AP143" s="17" t="s">
        <v>211</v>
      </c>
      <c r="AQ143" s="17"/>
      <c r="AR143" s="17"/>
      <c r="AS143" s="17"/>
      <c r="AT143" s="21">
        <v>1</v>
      </c>
      <c r="AU143" s="17" t="s">
        <v>248</v>
      </c>
      <c r="AV143" s="22"/>
      <c r="AW143" s="17"/>
      <c r="AX143" s="17" t="s">
        <v>213</v>
      </c>
      <c r="AY143" s="99">
        <f t="shared" si="26"/>
        <v>1337592</v>
      </c>
      <c r="AZ143" s="17" t="s">
        <v>214</v>
      </c>
      <c r="BA143" s="17"/>
      <c r="BB143" s="57"/>
    </row>
    <row r="144" spans="2:54" x14ac:dyDescent="0.15">
      <c r="B144" s="16">
        <v>90000130</v>
      </c>
      <c r="C144" s="17"/>
      <c r="D144" s="17" t="s">
        <v>216</v>
      </c>
      <c r="E144" s="17" t="s">
        <v>261</v>
      </c>
      <c r="F144" s="17" t="s">
        <v>201</v>
      </c>
      <c r="G144" s="17" t="s">
        <v>217</v>
      </c>
      <c r="H144" s="17" t="s">
        <v>1577</v>
      </c>
      <c r="I144" s="17" t="s">
        <v>1572</v>
      </c>
      <c r="J144" s="17" t="s">
        <v>272</v>
      </c>
      <c r="K144" s="17" t="s">
        <v>203</v>
      </c>
      <c r="L144" s="17"/>
      <c r="M144" s="17">
        <v>6</v>
      </c>
      <c r="N144" s="18">
        <v>34895</v>
      </c>
      <c r="O144" s="17">
        <v>1995</v>
      </c>
      <c r="P144" s="18">
        <v>34895</v>
      </c>
      <c r="Q144" s="19">
        <v>1337594</v>
      </c>
      <c r="R144" s="17" t="s">
        <v>219</v>
      </c>
      <c r="S144" s="17" t="s">
        <v>236</v>
      </c>
      <c r="T144" s="17">
        <v>1</v>
      </c>
      <c r="U144" s="18"/>
      <c r="V144" s="99">
        <f t="shared" si="24"/>
        <v>1</v>
      </c>
      <c r="W144" s="43"/>
      <c r="X144" s="20">
        <f t="shared" ref="X144:X208" si="27">SUM(Y144:AD144)</f>
        <v>0</v>
      </c>
      <c r="Y144" s="43"/>
      <c r="Z144" s="43"/>
      <c r="AA144" s="43"/>
      <c r="AB144" s="43"/>
      <c r="AC144" s="43"/>
      <c r="AD144" s="43"/>
      <c r="AE144" s="20">
        <f t="shared" ref="AE144:AE208" si="28">SUM(AF144:AL144)</f>
        <v>0</v>
      </c>
      <c r="AF144" s="43"/>
      <c r="AG144" s="43"/>
      <c r="AH144" s="43"/>
      <c r="AI144" s="43"/>
      <c r="AJ144" s="43"/>
      <c r="AK144" s="99">
        <f t="shared" si="25"/>
        <v>0</v>
      </c>
      <c r="AL144" s="43"/>
      <c r="AM144" s="20">
        <f t="shared" ref="AM144:AM208" si="29">+V144+X144-AE144</f>
        <v>1</v>
      </c>
      <c r="AN144" s="15" t="str">
        <f t="shared" ref="AN144:AN208" si="30">IF(AND(AM144=0,AS144=1),"OK",IF(Q144=AY144+AM144,"OK","ERROR"))</f>
        <v>OK</v>
      </c>
      <c r="AO144" s="15" t="str">
        <f t="shared" si="23"/>
        <v>OK</v>
      </c>
      <c r="AP144" s="17" t="s">
        <v>211</v>
      </c>
      <c r="AQ144" s="17"/>
      <c r="AR144" s="17"/>
      <c r="AS144" s="17"/>
      <c r="AT144" s="21">
        <v>1</v>
      </c>
      <c r="AU144" s="17" t="s">
        <v>248</v>
      </c>
      <c r="AV144" s="22"/>
      <c r="AW144" s="17"/>
      <c r="AX144" s="17" t="s">
        <v>213</v>
      </c>
      <c r="AY144" s="99">
        <f t="shared" si="26"/>
        <v>1337593</v>
      </c>
      <c r="AZ144" s="17" t="s">
        <v>214</v>
      </c>
      <c r="BA144" s="17"/>
      <c r="BB144" s="57"/>
    </row>
    <row r="145" spans="2:54" x14ac:dyDescent="0.15">
      <c r="B145" s="16">
        <v>90000131</v>
      </c>
      <c r="C145" s="17"/>
      <c r="D145" s="17" t="s">
        <v>216</v>
      </c>
      <c r="E145" s="17" t="s">
        <v>261</v>
      </c>
      <c r="F145" s="17" t="s">
        <v>201</v>
      </c>
      <c r="G145" s="17" t="s">
        <v>217</v>
      </c>
      <c r="H145" s="17" t="s">
        <v>1577</v>
      </c>
      <c r="I145" s="17" t="s">
        <v>1572</v>
      </c>
      <c r="J145" s="17" t="s">
        <v>273</v>
      </c>
      <c r="K145" s="17" t="s">
        <v>203</v>
      </c>
      <c r="L145" s="17"/>
      <c r="M145" s="17">
        <v>6</v>
      </c>
      <c r="N145" s="18">
        <v>34895</v>
      </c>
      <c r="O145" s="17">
        <v>1995</v>
      </c>
      <c r="P145" s="18">
        <v>34895</v>
      </c>
      <c r="Q145" s="19">
        <v>1337594</v>
      </c>
      <c r="R145" s="17" t="s">
        <v>219</v>
      </c>
      <c r="S145" s="17" t="s">
        <v>236</v>
      </c>
      <c r="T145" s="17">
        <v>1</v>
      </c>
      <c r="U145" s="18"/>
      <c r="V145" s="99">
        <f t="shared" si="24"/>
        <v>1</v>
      </c>
      <c r="W145" s="43"/>
      <c r="X145" s="20">
        <f t="shared" si="27"/>
        <v>0</v>
      </c>
      <c r="Y145" s="43"/>
      <c r="Z145" s="43"/>
      <c r="AA145" s="43"/>
      <c r="AB145" s="43"/>
      <c r="AC145" s="43"/>
      <c r="AD145" s="43"/>
      <c r="AE145" s="20">
        <f t="shared" si="28"/>
        <v>0</v>
      </c>
      <c r="AF145" s="43"/>
      <c r="AG145" s="43"/>
      <c r="AH145" s="43"/>
      <c r="AI145" s="43"/>
      <c r="AJ145" s="43"/>
      <c r="AK145" s="99">
        <f t="shared" si="25"/>
        <v>0</v>
      </c>
      <c r="AL145" s="43"/>
      <c r="AM145" s="20">
        <f t="shared" si="29"/>
        <v>1</v>
      </c>
      <c r="AN145" s="15" t="str">
        <f t="shared" si="30"/>
        <v>OK</v>
      </c>
      <c r="AO145" s="15" t="str">
        <f t="shared" si="23"/>
        <v>OK</v>
      </c>
      <c r="AP145" s="17" t="s">
        <v>211</v>
      </c>
      <c r="AQ145" s="17"/>
      <c r="AR145" s="17"/>
      <c r="AS145" s="17"/>
      <c r="AT145" s="21">
        <v>1</v>
      </c>
      <c r="AU145" s="17" t="s">
        <v>248</v>
      </c>
      <c r="AV145" s="22"/>
      <c r="AW145" s="17"/>
      <c r="AX145" s="17" t="s">
        <v>213</v>
      </c>
      <c r="AY145" s="99">
        <f t="shared" si="26"/>
        <v>1337593</v>
      </c>
      <c r="AZ145" s="17" t="s">
        <v>214</v>
      </c>
      <c r="BA145" s="17"/>
      <c r="BB145" s="57"/>
    </row>
    <row r="146" spans="2:54" x14ac:dyDescent="0.15">
      <c r="B146" s="16">
        <v>90000132</v>
      </c>
      <c r="C146" s="17"/>
      <c r="D146" s="17" t="s">
        <v>216</v>
      </c>
      <c r="E146" s="17" t="s">
        <v>261</v>
      </c>
      <c r="F146" s="17" t="s">
        <v>201</v>
      </c>
      <c r="G146" s="17" t="s">
        <v>217</v>
      </c>
      <c r="H146" s="17" t="s">
        <v>1577</v>
      </c>
      <c r="I146" s="17" t="s">
        <v>1572</v>
      </c>
      <c r="J146" s="17" t="s">
        <v>274</v>
      </c>
      <c r="K146" s="17" t="s">
        <v>203</v>
      </c>
      <c r="L146" s="17"/>
      <c r="M146" s="17">
        <v>6</v>
      </c>
      <c r="N146" s="18">
        <v>34895</v>
      </c>
      <c r="O146" s="17">
        <v>1995</v>
      </c>
      <c r="P146" s="18">
        <v>34895</v>
      </c>
      <c r="Q146" s="19">
        <v>1155194</v>
      </c>
      <c r="R146" s="17" t="s">
        <v>219</v>
      </c>
      <c r="S146" s="17" t="s">
        <v>236</v>
      </c>
      <c r="T146" s="17">
        <v>1</v>
      </c>
      <c r="U146" s="18"/>
      <c r="V146" s="99">
        <f t="shared" si="24"/>
        <v>1</v>
      </c>
      <c r="W146" s="43"/>
      <c r="X146" s="20">
        <f t="shared" si="27"/>
        <v>0</v>
      </c>
      <c r="Y146" s="43"/>
      <c r="Z146" s="43"/>
      <c r="AA146" s="43"/>
      <c r="AB146" s="43"/>
      <c r="AC146" s="43"/>
      <c r="AD146" s="43"/>
      <c r="AE146" s="20">
        <f t="shared" si="28"/>
        <v>0</v>
      </c>
      <c r="AF146" s="43"/>
      <c r="AG146" s="43"/>
      <c r="AH146" s="43"/>
      <c r="AI146" s="43"/>
      <c r="AJ146" s="43"/>
      <c r="AK146" s="99">
        <f t="shared" si="25"/>
        <v>0</v>
      </c>
      <c r="AL146" s="43"/>
      <c r="AM146" s="20">
        <f t="shared" si="29"/>
        <v>1</v>
      </c>
      <c r="AN146" s="15" t="str">
        <f t="shared" si="30"/>
        <v>OK</v>
      </c>
      <c r="AO146" s="15" t="str">
        <f t="shared" si="23"/>
        <v>OK</v>
      </c>
      <c r="AP146" s="17" t="s">
        <v>211</v>
      </c>
      <c r="AQ146" s="17"/>
      <c r="AR146" s="17"/>
      <c r="AS146" s="17"/>
      <c r="AT146" s="21">
        <v>1</v>
      </c>
      <c r="AU146" s="17" t="s">
        <v>248</v>
      </c>
      <c r="AV146" s="22"/>
      <c r="AW146" s="17"/>
      <c r="AX146" s="17" t="s">
        <v>213</v>
      </c>
      <c r="AY146" s="99">
        <f t="shared" si="26"/>
        <v>1155193</v>
      </c>
      <c r="AZ146" s="17" t="s">
        <v>214</v>
      </c>
      <c r="BA146" s="17"/>
      <c r="BB146" s="57"/>
    </row>
    <row r="147" spans="2:54" x14ac:dyDescent="0.15">
      <c r="B147" s="16">
        <v>90000133</v>
      </c>
      <c r="C147" s="17"/>
      <c r="D147" s="17" t="s">
        <v>216</v>
      </c>
      <c r="E147" s="17" t="s">
        <v>261</v>
      </c>
      <c r="F147" s="17" t="s">
        <v>201</v>
      </c>
      <c r="G147" s="17" t="s">
        <v>217</v>
      </c>
      <c r="H147" s="17" t="s">
        <v>1577</v>
      </c>
      <c r="I147" s="17" t="s">
        <v>1572</v>
      </c>
      <c r="J147" s="17" t="s">
        <v>275</v>
      </c>
      <c r="K147" s="17" t="s">
        <v>203</v>
      </c>
      <c r="L147" s="17"/>
      <c r="M147" s="17">
        <v>6</v>
      </c>
      <c r="N147" s="18">
        <v>34895</v>
      </c>
      <c r="O147" s="17">
        <v>1995</v>
      </c>
      <c r="P147" s="18">
        <v>34895</v>
      </c>
      <c r="Q147" s="19">
        <v>1155195</v>
      </c>
      <c r="R147" s="17" t="s">
        <v>219</v>
      </c>
      <c r="S147" s="17" t="s">
        <v>236</v>
      </c>
      <c r="T147" s="17">
        <v>1</v>
      </c>
      <c r="U147" s="18"/>
      <c r="V147" s="99">
        <f t="shared" si="24"/>
        <v>1</v>
      </c>
      <c r="W147" s="43"/>
      <c r="X147" s="20">
        <f t="shared" si="27"/>
        <v>0</v>
      </c>
      <c r="Y147" s="43"/>
      <c r="Z147" s="43"/>
      <c r="AA147" s="43"/>
      <c r="AB147" s="43"/>
      <c r="AC147" s="43"/>
      <c r="AD147" s="43"/>
      <c r="AE147" s="20">
        <f t="shared" si="28"/>
        <v>0</v>
      </c>
      <c r="AF147" s="43"/>
      <c r="AG147" s="43"/>
      <c r="AH147" s="43"/>
      <c r="AI147" s="43"/>
      <c r="AJ147" s="43"/>
      <c r="AK147" s="99">
        <f t="shared" si="25"/>
        <v>0</v>
      </c>
      <c r="AL147" s="43"/>
      <c r="AM147" s="20">
        <f t="shared" si="29"/>
        <v>1</v>
      </c>
      <c r="AN147" s="15" t="str">
        <f t="shared" si="30"/>
        <v>OK</v>
      </c>
      <c r="AO147" s="15" t="str">
        <f t="shared" si="23"/>
        <v>OK</v>
      </c>
      <c r="AP147" s="17" t="s">
        <v>211</v>
      </c>
      <c r="AQ147" s="17"/>
      <c r="AR147" s="17"/>
      <c r="AS147" s="17"/>
      <c r="AT147" s="21">
        <v>1</v>
      </c>
      <c r="AU147" s="17" t="s">
        <v>248</v>
      </c>
      <c r="AV147" s="22"/>
      <c r="AW147" s="17"/>
      <c r="AX147" s="17" t="s">
        <v>213</v>
      </c>
      <c r="AY147" s="99">
        <f t="shared" si="26"/>
        <v>1155194</v>
      </c>
      <c r="AZ147" s="17" t="s">
        <v>214</v>
      </c>
      <c r="BA147" s="17"/>
      <c r="BB147" s="57"/>
    </row>
    <row r="148" spans="2:54" x14ac:dyDescent="0.15">
      <c r="B148" s="16">
        <v>90000134</v>
      </c>
      <c r="C148" s="17"/>
      <c r="D148" s="17" t="s">
        <v>216</v>
      </c>
      <c r="E148" s="17" t="s">
        <v>261</v>
      </c>
      <c r="F148" s="17" t="s">
        <v>201</v>
      </c>
      <c r="G148" s="17" t="s">
        <v>217</v>
      </c>
      <c r="H148" s="17" t="s">
        <v>1577</v>
      </c>
      <c r="I148" s="17" t="s">
        <v>1572</v>
      </c>
      <c r="J148" s="17" t="s">
        <v>276</v>
      </c>
      <c r="K148" s="17" t="s">
        <v>203</v>
      </c>
      <c r="L148" s="17"/>
      <c r="M148" s="17">
        <v>6</v>
      </c>
      <c r="N148" s="18">
        <v>34895</v>
      </c>
      <c r="O148" s="17">
        <v>1995</v>
      </c>
      <c r="P148" s="18">
        <v>34895</v>
      </c>
      <c r="Q148" s="19">
        <v>1155195</v>
      </c>
      <c r="R148" s="17" t="s">
        <v>219</v>
      </c>
      <c r="S148" s="17" t="s">
        <v>236</v>
      </c>
      <c r="T148" s="17">
        <v>1</v>
      </c>
      <c r="U148" s="18"/>
      <c r="V148" s="99">
        <f t="shared" si="24"/>
        <v>1</v>
      </c>
      <c r="W148" s="43"/>
      <c r="X148" s="20">
        <f t="shared" si="27"/>
        <v>0</v>
      </c>
      <c r="Y148" s="43"/>
      <c r="Z148" s="43"/>
      <c r="AA148" s="43"/>
      <c r="AB148" s="43"/>
      <c r="AC148" s="43"/>
      <c r="AD148" s="43"/>
      <c r="AE148" s="20">
        <f t="shared" si="28"/>
        <v>0</v>
      </c>
      <c r="AF148" s="43"/>
      <c r="AG148" s="43"/>
      <c r="AH148" s="43"/>
      <c r="AI148" s="43"/>
      <c r="AJ148" s="43"/>
      <c r="AK148" s="99">
        <f t="shared" si="25"/>
        <v>0</v>
      </c>
      <c r="AL148" s="43"/>
      <c r="AM148" s="20">
        <f t="shared" si="29"/>
        <v>1</v>
      </c>
      <c r="AN148" s="15" t="str">
        <f t="shared" si="30"/>
        <v>OK</v>
      </c>
      <c r="AO148" s="15" t="str">
        <f t="shared" si="23"/>
        <v>OK</v>
      </c>
      <c r="AP148" s="17" t="s">
        <v>211</v>
      </c>
      <c r="AQ148" s="17"/>
      <c r="AR148" s="17"/>
      <c r="AS148" s="17"/>
      <c r="AT148" s="21">
        <v>1</v>
      </c>
      <c r="AU148" s="17" t="s">
        <v>248</v>
      </c>
      <c r="AV148" s="22"/>
      <c r="AW148" s="17"/>
      <c r="AX148" s="17" t="s">
        <v>213</v>
      </c>
      <c r="AY148" s="99">
        <f t="shared" si="26"/>
        <v>1155194</v>
      </c>
      <c r="AZ148" s="17" t="s">
        <v>214</v>
      </c>
      <c r="BA148" s="17"/>
      <c r="BB148" s="57"/>
    </row>
    <row r="149" spans="2:54" x14ac:dyDescent="0.15">
      <c r="B149" s="16">
        <v>90000135</v>
      </c>
      <c r="C149" s="17"/>
      <c r="D149" s="17" t="s">
        <v>216</v>
      </c>
      <c r="E149" s="17" t="s">
        <v>234</v>
      </c>
      <c r="F149" s="17" t="s">
        <v>201</v>
      </c>
      <c r="G149" s="17" t="s">
        <v>217</v>
      </c>
      <c r="H149" s="17" t="s">
        <v>1577</v>
      </c>
      <c r="I149" s="17" t="s">
        <v>1572</v>
      </c>
      <c r="J149" s="17" t="s">
        <v>277</v>
      </c>
      <c r="K149" s="17" t="s">
        <v>203</v>
      </c>
      <c r="L149" s="17"/>
      <c r="M149" s="17">
        <v>6</v>
      </c>
      <c r="N149" s="18">
        <v>34895</v>
      </c>
      <c r="O149" s="17">
        <v>1995</v>
      </c>
      <c r="P149" s="18">
        <v>34895</v>
      </c>
      <c r="Q149" s="19">
        <v>1094395</v>
      </c>
      <c r="R149" s="17" t="s">
        <v>219</v>
      </c>
      <c r="S149" s="17" t="s">
        <v>236</v>
      </c>
      <c r="T149" s="17">
        <v>1</v>
      </c>
      <c r="U149" s="18"/>
      <c r="V149" s="99">
        <f t="shared" si="24"/>
        <v>1</v>
      </c>
      <c r="W149" s="43"/>
      <c r="X149" s="20">
        <f t="shared" si="27"/>
        <v>0</v>
      </c>
      <c r="Y149" s="43"/>
      <c r="Z149" s="43"/>
      <c r="AA149" s="43"/>
      <c r="AB149" s="43"/>
      <c r="AC149" s="43"/>
      <c r="AD149" s="43"/>
      <c r="AE149" s="20">
        <f t="shared" si="28"/>
        <v>0</v>
      </c>
      <c r="AF149" s="43"/>
      <c r="AG149" s="43"/>
      <c r="AH149" s="43"/>
      <c r="AI149" s="43"/>
      <c r="AJ149" s="43"/>
      <c r="AK149" s="99">
        <f t="shared" si="25"/>
        <v>0</v>
      </c>
      <c r="AL149" s="43"/>
      <c r="AM149" s="20">
        <f t="shared" si="29"/>
        <v>1</v>
      </c>
      <c r="AN149" s="15" t="str">
        <f t="shared" si="30"/>
        <v>OK</v>
      </c>
      <c r="AO149" s="15" t="str">
        <f t="shared" si="23"/>
        <v>OK</v>
      </c>
      <c r="AP149" s="17" t="s">
        <v>211</v>
      </c>
      <c r="AQ149" s="17"/>
      <c r="AR149" s="17"/>
      <c r="AS149" s="17"/>
      <c r="AT149" s="21">
        <v>1</v>
      </c>
      <c r="AU149" s="17" t="s">
        <v>248</v>
      </c>
      <c r="AV149" s="22"/>
      <c r="AW149" s="17"/>
      <c r="AX149" s="17" t="s">
        <v>213</v>
      </c>
      <c r="AY149" s="99">
        <f t="shared" si="26"/>
        <v>1094394</v>
      </c>
      <c r="AZ149" s="17" t="s">
        <v>214</v>
      </c>
      <c r="BA149" s="17"/>
      <c r="BB149" s="57"/>
    </row>
    <row r="150" spans="2:54" x14ac:dyDescent="0.15">
      <c r="B150" s="16">
        <v>90000136</v>
      </c>
      <c r="C150" s="17"/>
      <c r="D150" s="17" t="s">
        <v>216</v>
      </c>
      <c r="E150" s="17" t="s">
        <v>234</v>
      </c>
      <c r="F150" s="17" t="s">
        <v>201</v>
      </c>
      <c r="G150" s="17" t="s">
        <v>217</v>
      </c>
      <c r="H150" s="17" t="s">
        <v>1577</v>
      </c>
      <c r="I150" s="17" t="s">
        <v>1572</v>
      </c>
      <c r="J150" s="17" t="s">
        <v>278</v>
      </c>
      <c r="K150" s="17" t="s">
        <v>203</v>
      </c>
      <c r="L150" s="17"/>
      <c r="M150" s="17">
        <v>6</v>
      </c>
      <c r="N150" s="18">
        <v>34895</v>
      </c>
      <c r="O150" s="17">
        <v>1995</v>
      </c>
      <c r="P150" s="18">
        <v>34895</v>
      </c>
      <c r="Q150" s="19">
        <v>1094395</v>
      </c>
      <c r="R150" s="17" t="s">
        <v>219</v>
      </c>
      <c r="S150" s="17" t="s">
        <v>236</v>
      </c>
      <c r="T150" s="17">
        <v>1</v>
      </c>
      <c r="U150" s="18"/>
      <c r="V150" s="99">
        <f t="shared" si="24"/>
        <v>1</v>
      </c>
      <c r="W150" s="43"/>
      <c r="X150" s="20">
        <f t="shared" si="27"/>
        <v>0</v>
      </c>
      <c r="Y150" s="43"/>
      <c r="Z150" s="43"/>
      <c r="AA150" s="43"/>
      <c r="AB150" s="43"/>
      <c r="AC150" s="43"/>
      <c r="AD150" s="43"/>
      <c r="AE150" s="20">
        <f t="shared" si="28"/>
        <v>0</v>
      </c>
      <c r="AF150" s="43"/>
      <c r="AG150" s="43"/>
      <c r="AH150" s="43"/>
      <c r="AI150" s="43"/>
      <c r="AJ150" s="43"/>
      <c r="AK150" s="99">
        <f t="shared" si="25"/>
        <v>0</v>
      </c>
      <c r="AL150" s="43"/>
      <c r="AM150" s="20">
        <f t="shared" si="29"/>
        <v>1</v>
      </c>
      <c r="AN150" s="15" t="str">
        <f t="shared" si="30"/>
        <v>OK</v>
      </c>
      <c r="AO150" s="15" t="str">
        <f t="shared" si="23"/>
        <v>OK</v>
      </c>
      <c r="AP150" s="17" t="s">
        <v>211</v>
      </c>
      <c r="AQ150" s="17"/>
      <c r="AR150" s="17"/>
      <c r="AS150" s="17"/>
      <c r="AT150" s="21">
        <v>1</v>
      </c>
      <c r="AU150" s="17" t="s">
        <v>248</v>
      </c>
      <c r="AV150" s="22"/>
      <c r="AW150" s="17"/>
      <c r="AX150" s="17" t="s">
        <v>213</v>
      </c>
      <c r="AY150" s="99">
        <f t="shared" si="26"/>
        <v>1094394</v>
      </c>
      <c r="AZ150" s="17" t="s">
        <v>214</v>
      </c>
      <c r="BA150" s="17"/>
      <c r="BB150" s="57"/>
    </row>
    <row r="151" spans="2:54" x14ac:dyDescent="0.15">
      <c r="B151" s="16">
        <v>90000137</v>
      </c>
      <c r="C151" s="17"/>
      <c r="D151" s="17" t="s">
        <v>216</v>
      </c>
      <c r="E151" s="17" t="s">
        <v>234</v>
      </c>
      <c r="F151" s="17" t="s">
        <v>201</v>
      </c>
      <c r="G151" s="17" t="s">
        <v>217</v>
      </c>
      <c r="H151" s="17" t="s">
        <v>1577</v>
      </c>
      <c r="I151" s="17" t="s">
        <v>1572</v>
      </c>
      <c r="J151" s="17" t="s">
        <v>279</v>
      </c>
      <c r="K151" s="17" t="s">
        <v>203</v>
      </c>
      <c r="L151" s="17"/>
      <c r="M151" s="17">
        <v>6</v>
      </c>
      <c r="N151" s="18">
        <v>34895</v>
      </c>
      <c r="O151" s="17">
        <v>1995</v>
      </c>
      <c r="P151" s="18">
        <v>34895</v>
      </c>
      <c r="Q151" s="19">
        <v>1094395</v>
      </c>
      <c r="R151" s="17" t="s">
        <v>219</v>
      </c>
      <c r="S151" s="17" t="s">
        <v>236</v>
      </c>
      <c r="T151" s="17">
        <v>1</v>
      </c>
      <c r="U151" s="18"/>
      <c r="V151" s="99">
        <f t="shared" si="24"/>
        <v>1</v>
      </c>
      <c r="W151" s="43"/>
      <c r="X151" s="20">
        <f t="shared" si="27"/>
        <v>0</v>
      </c>
      <c r="Y151" s="43"/>
      <c r="Z151" s="43"/>
      <c r="AA151" s="43"/>
      <c r="AB151" s="43"/>
      <c r="AC151" s="43"/>
      <c r="AD151" s="43"/>
      <c r="AE151" s="20">
        <f t="shared" si="28"/>
        <v>0</v>
      </c>
      <c r="AF151" s="43"/>
      <c r="AG151" s="43"/>
      <c r="AH151" s="43"/>
      <c r="AI151" s="43"/>
      <c r="AJ151" s="43"/>
      <c r="AK151" s="99">
        <f t="shared" si="25"/>
        <v>0</v>
      </c>
      <c r="AL151" s="43"/>
      <c r="AM151" s="20">
        <f t="shared" si="29"/>
        <v>1</v>
      </c>
      <c r="AN151" s="15" t="str">
        <f t="shared" si="30"/>
        <v>OK</v>
      </c>
      <c r="AO151" s="15" t="str">
        <f t="shared" si="23"/>
        <v>OK</v>
      </c>
      <c r="AP151" s="17" t="s">
        <v>211</v>
      </c>
      <c r="AQ151" s="17"/>
      <c r="AR151" s="17"/>
      <c r="AS151" s="17"/>
      <c r="AT151" s="21">
        <v>1</v>
      </c>
      <c r="AU151" s="17" t="s">
        <v>248</v>
      </c>
      <c r="AV151" s="22"/>
      <c r="AW151" s="17"/>
      <c r="AX151" s="17" t="s">
        <v>213</v>
      </c>
      <c r="AY151" s="99">
        <f t="shared" si="26"/>
        <v>1094394</v>
      </c>
      <c r="AZ151" s="17" t="s">
        <v>214</v>
      </c>
      <c r="BA151" s="17"/>
      <c r="BB151" s="57"/>
    </row>
    <row r="152" spans="2:54" x14ac:dyDescent="0.15">
      <c r="B152" s="16">
        <v>90000138</v>
      </c>
      <c r="C152" s="17"/>
      <c r="D152" s="17" t="s">
        <v>216</v>
      </c>
      <c r="E152" s="17" t="s">
        <v>234</v>
      </c>
      <c r="F152" s="17" t="s">
        <v>201</v>
      </c>
      <c r="G152" s="17" t="s">
        <v>217</v>
      </c>
      <c r="H152" s="17" t="s">
        <v>1577</v>
      </c>
      <c r="I152" s="17" t="s">
        <v>1572</v>
      </c>
      <c r="J152" s="17" t="s">
        <v>280</v>
      </c>
      <c r="K152" s="17" t="s">
        <v>203</v>
      </c>
      <c r="L152" s="17"/>
      <c r="M152" s="17">
        <v>6</v>
      </c>
      <c r="N152" s="18">
        <v>34895</v>
      </c>
      <c r="O152" s="17">
        <v>1995</v>
      </c>
      <c r="P152" s="18">
        <v>34895</v>
      </c>
      <c r="Q152" s="19">
        <v>1215995</v>
      </c>
      <c r="R152" s="17" t="s">
        <v>219</v>
      </c>
      <c r="S152" s="17" t="s">
        <v>236</v>
      </c>
      <c r="T152" s="17">
        <v>1</v>
      </c>
      <c r="U152" s="18"/>
      <c r="V152" s="99">
        <f t="shared" si="24"/>
        <v>1</v>
      </c>
      <c r="W152" s="43"/>
      <c r="X152" s="20">
        <f t="shared" si="27"/>
        <v>0</v>
      </c>
      <c r="Y152" s="43"/>
      <c r="Z152" s="43"/>
      <c r="AA152" s="43"/>
      <c r="AB152" s="43"/>
      <c r="AC152" s="43"/>
      <c r="AD152" s="43"/>
      <c r="AE152" s="20">
        <f t="shared" si="28"/>
        <v>0</v>
      </c>
      <c r="AF152" s="43"/>
      <c r="AG152" s="43"/>
      <c r="AH152" s="43"/>
      <c r="AI152" s="43"/>
      <c r="AJ152" s="43"/>
      <c r="AK152" s="99">
        <f t="shared" si="25"/>
        <v>0</v>
      </c>
      <c r="AL152" s="43"/>
      <c r="AM152" s="20">
        <f t="shared" si="29"/>
        <v>1</v>
      </c>
      <c r="AN152" s="15" t="str">
        <f t="shared" si="30"/>
        <v>OK</v>
      </c>
      <c r="AO152" s="15" t="str">
        <f t="shared" si="23"/>
        <v>OK</v>
      </c>
      <c r="AP152" s="17" t="s">
        <v>211</v>
      </c>
      <c r="AQ152" s="17"/>
      <c r="AR152" s="17"/>
      <c r="AS152" s="17"/>
      <c r="AT152" s="21">
        <v>1</v>
      </c>
      <c r="AU152" s="17" t="s">
        <v>248</v>
      </c>
      <c r="AV152" s="22"/>
      <c r="AW152" s="17"/>
      <c r="AX152" s="17" t="s">
        <v>213</v>
      </c>
      <c r="AY152" s="99">
        <f t="shared" si="26"/>
        <v>1215994</v>
      </c>
      <c r="AZ152" s="17" t="s">
        <v>214</v>
      </c>
      <c r="BA152" s="17"/>
      <c r="BB152" s="57"/>
    </row>
    <row r="153" spans="2:54" x14ac:dyDescent="0.15">
      <c r="B153" s="16">
        <v>90000139</v>
      </c>
      <c r="C153" s="17"/>
      <c r="D153" s="17" t="s">
        <v>216</v>
      </c>
      <c r="E153" s="17" t="s">
        <v>234</v>
      </c>
      <c r="F153" s="17" t="s">
        <v>201</v>
      </c>
      <c r="G153" s="17" t="s">
        <v>217</v>
      </c>
      <c r="H153" s="17" t="s">
        <v>1577</v>
      </c>
      <c r="I153" s="17" t="s">
        <v>1572</v>
      </c>
      <c r="J153" s="17" t="s">
        <v>281</v>
      </c>
      <c r="K153" s="17" t="s">
        <v>203</v>
      </c>
      <c r="L153" s="17"/>
      <c r="M153" s="17">
        <v>6</v>
      </c>
      <c r="N153" s="18">
        <v>34895</v>
      </c>
      <c r="O153" s="17">
        <v>1995</v>
      </c>
      <c r="P153" s="18">
        <v>34895</v>
      </c>
      <c r="Q153" s="19">
        <v>1215994</v>
      </c>
      <c r="R153" s="17" t="s">
        <v>219</v>
      </c>
      <c r="S153" s="17" t="s">
        <v>236</v>
      </c>
      <c r="T153" s="17">
        <v>1</v>
      </c>
      <c r="U153" s="18"/>
      <c r="V153" s="99">
        <f t="shared" si="24"/>
        <v>1</v>
      </c>
      <c r="W153" s="43"/>
      <c r="X153" s="20">
        <f t="shared" si="27"/>
        <v>0</v>
      </c>
      <c r="Y153" s="43"/>
      <c r="Z153" s="43"/>
      <c r="AA153" s="43"/>
      <c r="AB153" s="43"/>
      <c r="AC153" s="43"/>
      <c r="AD153" s="43"/>
      <c r="AE153" s="20">
        <f t="shared" si="28"/>
        <v>0</v>
      </c>
      <c r="AF153" s="43"/>
      <c r="AG153" s="43"/>
      <c r="AH153" s="43"/>
      <c r="AI153" s="43"/>
      <c r="AJ153" s="43"/>
      <c r="AK153" s="99">
        <f t="shared" si="25"/>
        <v>0</v>
      </c>
      <c r="AL153" s="43"/>
      <c r="AM153" s="20">
        <f t="shared" si="29"/>
        <v>1</v>
      </c>
      <c r="AN153" s="15" t="str">
        <f t="shared" si="30"/>
        <v>OK</v>
      </c>
      <c r="AO153" s="15" t="str">
        <f t="shared" si="23"/>
        <v>OK</v>
      </c>
      <c r="AP153" s="17" t="s">
        <v>211</v>
      </c>
      <c r="AQ153" s="17"/>
      <c r="AR153" s="17"/>
      <c r="AS153" s="17"/>
      <c r="AT153" s="21">
        <v>1</v>
      </c>
      <c r="AU153" s="17" t="s">
        <v>248</v>
      </c>
      <c r="AV153" s="22"/>
      <c r="AW153" s="17"/>
      <c r="AX153" s="17" t="s">
        <v>213</v>
      </c>
      <c r="AY153" s="99">
        <f t="shared" si="26"/>
        <v>1215993</v>
      </c>
      <c r="AZ153" s="17" t="s">
        <v>214</v>
      </c>
      <c r="BA153" s="17"/>
      <c r="BB153" s="57"/>
    </row>
    <row r="154" spans="2:54" x14ac:dyDescent="0.15">
      <c r="B154" s="16">
        <v>90000140</v>
      </c>
      <c r="C154" s="17"/>
      <c r="D154" s="17" t="s">
        <v>216</v>
      </c>
      <c r="E154" s="17" t="s">
        <v>234</v>
      </c>
      <c r="F154" s="17" t="s">
        <v>201</v>
      </c>
      <c r="G154" s="17" t="s">
        <v>217</v>
      </c>
      <c r="H154" s="17" t="s">
        <v>1577</v>
      </c>
      <c r="I154" s="17" t="s">
        <v>1572</v>
      </c>
      <c r="J154" s="17" t="s">
        <v>282</v>
      </c>
      <c r="K154" s="17" t="s">
        <v>203</v>
      </c>
      <c r="L154" s="17"/>
      <c r="M154" s="17">
        <v>6</v>
      </c>
      <c r="N154" s="18">
        <v>34895</v>
      </c>
      <c r="O154" s="17">
        <v>1995</v>
      </c>
      <c r="P154" s="18">
        <v>34895</v>
      </c>
      <c r="Q154" s="19">
        <v>1215994</v>
      </c>
      <c r="R154" s="17" t="s">
        <v>219</v>
      </c>
      <c r="S154" s="17" t="s">
        <v>236</v>
      </c>
      <c r="T154" s="17">
        <v>1</v>
      </c>
      <c r="U154" s="18"/>
      <c r="V154" s="99">
        <f t="shared" si="24"/>
        <v>1</v>
      </c>
      <c r="W154" s="43"/>
      <c r="X154" s="20">
        <f t="shared" si="27"/>
        <v>0</v>
      </c>
      <c r="Y154" s="43"/>
      <c r="Z154" s="43"/>
      <c r="AA154" s="43"/>
      <c r="AB154" s="43"/>
      <c r="AC154" s="43"/>
      <c r="AD154" s="43"/>
      <c r="AE154" s="20">
        <f t="shared" si="28"/>
        <v>0</v>
      </c>
      <c r="AF154" s="43"/>
      <c r="AG154" s="43"/>
      <c r="AH154" s="43"/>
      <c r="AI154" s="43"/>
      <c r="AJ154" s="43"/>
      <c r="AK154" s="99">
        <f t="shared" si="25"/>
        <v>0</v>
      </c>
      <c r="AL154" s="43"/>
      <c r="AM154" s="20">
        <f t="shared" si="29"/>
        <v>1</v>
      </c>
      <c r="AN154" s="15" t="str">
        <f t="shared" si="30"/>
        <v>OK</v>
      </c>
      <c r="AO154" s="15" t="str">
        <f t="shared" si="23"/>
        <v>OK</v>
      </c>
      <c r="AP154" s="17" t="s">
        <v>211</v>
      </c>
      <c r="AQ154" s="17"/>
      <c r="AR154" s="17"/>
      <c r="AS154" s="17"/>
      <c r="AT154" s="21">
        <v>1</v>
      </c>
      <c r="AU154" s="17" t="s">
        <v>248</v>
      </c>
      <c r="AV154" s="22"/>
      <c r="AW154" s="17"/>
      <c r="AX154" s="17" t="s">
        <v>213</v>
      </c>
      <c r="AY154" s="99">
        <f t="shared" si="26"/>
        <v>1215993</v>
      </c>
      <c r="AZ154" s="17" t="s">
        <v>214</v>
      </c>
      <c r="BA154" s="17"/>
      <c r="BB154" s="57"/>
    </row>
    <row r="155" spans="2:54" x14ac:dyDescent="0.15">
      <c r="B155" s="16">
        <v>90000141</v>
      </c>
      <c r="C155" s="17"/>
      <c r="D155" s="17" t="s">
        <v>216</v>
      </c>
      <c r="E155" s="17" t="s">
        <v>283</v>
      </c>
      <c r="F155" s="17" t="s">
        <v>201</v>
      </c>
      <c r="G155" s="17" t="s">
        <v>217</v>
      </c>
      <c r="H155" s="17" t="s">
        <v>1577</v>
      </c>
      <c r="I155" s="17" t="s">
        <v>1572</v>
      </c>
      <c r="J155" s="17" t="s">
        <v>284</v>
      </c>
      <c r="K155" s="17" t="s">
        <v>203</v>
      </c>
      <c r="L155" s="17"/>
      <c r="M155" s="17">
        <v>6</v>
      </c>
      <c r="N155" s="18">
        <v>34895</v>
      </c>
      <c r="O155" s="17">
        <v>1995</v>
      </c>
      <c r="P155" s="18">
        <v>34895</v>
      </c>
      <c r="Q155" s="19">
        <v>3039986</v>
      </c>
      <c r="R155" s="17" t="s">
        <v>219</v>
      </c>
      <c r="S155" s="17" t="s">
        <v>236</v>
      </c>
      <c r="T155" s="17">
        <v>1</v>
      </c>
      <c r="U155" s="18"/>
      <c r="V155" s="99">
        <f t="shared" si="24"/>
        <v>1</v>
      </c>
      <c r="W155" s="43"/>
      <c r="X155" s="20">
        <f t="shared" si="27"/>
        <v>0</v>
      </c>
      <c r="Y155" s="43"/>
      <c r="Z155" s="43"/>
      <c r="AA155" s="43"/>
      <c r="AB155" s="43"/>
      <c r="AC155" s="43"/>
      <c r="AD155" s="43"/>
      <c r="AE155" s="20">
        <f t="shared" si="28"/>
        <v>0</v>
      </c>
      <c r="AF155" s="43"/>
      <c r="AG155" s="43"/>
      <c r="AH155" s="43"/>
      <c r="AI155" s="43"/>
      <c r="AJ155" s="43"/>
      <c r="AK155" s="99">
        <f t="shared" si="25"/>
        <v>0</v>
      </c>
      <c r="AL155" s="43"/>
      <c r="AM155" s="20">
        <f t="shared" si="29"/>
        <v>1</v>
      </c>
      <c r="AN155" s="15" t="str">
        <f t="shared" si="30"/>
        <v>OK</v>
      </c>
      <c r="AO155" s="15" t="str">
        <f t="shared" si="23"/>
        <v>OK</v>
      </c>
      <c r="AP155" s="17" t="s">
        <v>211</v>
      </c>
      <c r="AQ155" s="17"/>
      <c r="AR155" s="17"/>
      <c r="AS155" s="17"/>
      <c r="AT155" s="21">
        <v>1</v>
      </c>
      <c r="AU155" s="17" t="s">
        <v>248</v>
      </c>
      <c r="AV155" s="22"/>
      <c r="AW155" s="17"/>
      <c r="AX155" s="17" t="s">
        <v>213</v>
      </c>
      <c r="AY155" s="99">
        <f t="shared" si="26"/>
        <v>3039985</v>
      </c>
      <c r="AZ155" s="17" t="s">
        <v>214</v>
      </c>
      <c r="BA155" s="17"/>
      <c r="BB155" s="57"/>
    </row>
    <row r="156" spans="2:54" x14ac:dyDescent="0.15">
      <c r="B156" s="16">
        <v>90000142</v>
      </c>
      <c r="C156" s="17"/>
      <c r="D156" s="17" t="s">
        <v>216</v>
      </c>
      <c r="E156" s="17" t="s">
        <v>283</v>
      </c>
      <c r="F156" s="17" t="s">
        <v>201</v>
      </c>
      <c r="G156" s="17" t="s">
        <v>217</v>
      </c>
      <c r="H156" s="17" t="s">
        <v>1577</v>
      </c>
      <c r="I156" s="17" t="s">
        <v>1572</v>
      </c>
      <c r="J156" s="17" t="s">
        <v>285</v>
      </c>
      <c r="K156" s="17" t="s">
        <v>203</v>
      </c>
      <c r="L156" s="17"/>
      <c r="M156" s="17">
        <v>6</v>
      </c>
      <c r="N156" s="18">
        <v>34895</v>
      </c>
      <c r="O156" s="17">
        <v>1995</v>
      </c>
      <c r="P156" s="18">
        <v>34895</v>
      </c>
      <c r="Q156" s="19">
        <v>3039986</v>
      </c>
      <c r="R156" s="17" t="s">
        <v>219</v>
      </c>
      <c r="S156" s="17" t="s">
        <v>236</v>
      </c>
      <c r="T156" s="17">
        <v>1</v>
      </c>
      <c r="U156" s="18"/>
      <c r="V156" s="99">
        <f t="shared" si="24"/>
        <v>1</v>
      </c>
      <c r="W156" s="43"/>
      <c r="X156" s="20">
        <f t="shared" si="27"/>
        <v>0</v>
      </c>
      <c r="Y156" s="43"/>
      <c r="Z156" s="43"/>
      <c r="AA156" s="43"/>
      <c r="AB156" s="43"/>
      <c r="AC156" s="43"/>
      <c r="AD156" s="43"/>
      <c r="AE156" s="20">
        <f t="shared" si="28"/>
        <v>0</v>
      </c>
      <c r="AF156" s="43"/>
      <c r="AG156" s="43"/>
      <c r="AH156" s="43"/>
      <c r="AI156" s="43"/>
      <c r="AJ156" s="43"/>
      <c r="AK156" s="99">
        <f t="shared" si="25"/>
        <v>0</v>
      </c>
      <c r="AL156" s="43"/>
      <c r="AM156" s="20">
        <f t="shared" si="29"/>
        <v>1</v>
      </c>
      <c r="AN156" s="15" t="str">
        <f t="shared" si="30"/>
        <v>OK</v>
      </c>
      <c r="AO156" s="15" t="str">
        <f t="shared" si="23"/>
        <v>OK</v>
      </c>
      <c r="AP156" s="17" t="s">
        <v>211</v>
      </c>
      <c r="AQ156" s="17"/>
      <c r="AR156" s="17"/>
      <c r="AS156" s="17"/>
      <c r="AT156" s="21">
        <v>1</v>
      </c>
      <c r="AU156" s="17" t="s">
        <v>248</v>
      </c>
      <c r="AV156" s="22"/>
      <c r="AW156" s="17"/>
      <c r="AX156" s="17" t="s">
        <v>213</v>
      </c>
      <c r="AY156" s="99">
        <f t="shared" si="26"/>
        <v>3039985</v>
      </c>
      <c r="AZ156" s="17" t="s">
        <v>214</v>
      </c>
      <c r="BA156" s="17"/>
      <c r="BB156" s="57"/>
    </row>
    <row r="157" spans="2:54" x14ac:dyDescent="0.15">
      <c r="B157" s="16">
        <v>90000143</v>
      </c>
      <c r="C157" s="17"/>
      <c r="D157" s="17" t="s">
        <v>216</v>
      </c>
      <c r="E157" s="17" t="s">
        <v>283</v>
      </c>
      <c r="F157" s="17" t="s">
        <v>201</v>
      </c>
      <c r="G157" s="17" t="s">
        <v>217</v>
      </c>
      <c r="H157" s="17" t="s">
        <v>1577</v>
      </c>
      <c r="I157" s="17" t="s">
        <v>1572</v>
      </c>
      <c r="J157" s="17" t="s">
        <v>286</v>
      </c>
      <c r="K157" s="17" t="s">
        <v>203</v>
      </c>
      <c r="L157" s="17"/>
      <c r="M157" s="17">
        <v>6</v>
      </c>
      <c r="N157" s="18">
        <v>34895</v>
      </c>
      <c r="O157" s="17">
        <v>1995</v>
      </c>
      <c r="P157" s="18">
        <v>34895</v>
      </c>
      <c r="Q157" s="19">
        <v>3039986</v>
      </c>
      <c r="R157" s="17" t="s">
        <v>219</v>
      </c>
      <c r="S157" s="17" t="s">
        <v>236</v>
      </c>
      <c r="T157" s="17">
        <v>1</v>
      </c>
      <c r="U157" s="18"/>
      <c r="V157" s="99">
        <f t="shared" si="24"/>
        <v>1</v>
      </c>
      <c r="W157" s="43"/>
      <c r="X157" s="20">
        <f t="shared" si="27"/>
        <v>0</v>
      </c>
      <c r="Y157" s="43"/>
      <c r="Z157" s="43"/>
      <c r="AA157" s="43"/>
      <c r="AB157" s="43"/>
      <c r="AC157" s="43"/>
      <c r="AD157" s="43"/>
      <c r="AE157" s="20">
        <f t="shared" si="28"/>
        <v>0</v>
      </c>
      <c r="AF157" s="43"/>
      <c r="AG157" s="43"/>
      <c r="AH157" s="43"/>
      <c r="AI157" s="43"/>
      <c r="AJ157" s="43"/>
      <c r="AK157" s="99">
        <f t="shared" si="25"/>
        <v>0</v>
      </c>
      <c r="AL157" s="43"/>
      <c r="AM157" s="20">
        <f t="shared" si="29"/>
        <v>1</v>
      </c>
      <c r="AN157" s="15" t="str">
        <f t="shared" si="30"/>
        <v>OK</v>
      </c>
      <c r="AO157" s="15" t="str">
        <f t="shared" si="23"/>
        <v>OK</v>
      </c>
      <c r="AP157" s="17" t="s">
        <v>211</v>
      </c>
      <c r="AQ157" s="17"/>
      <c r="AR157" s="17"/>
      <c r="AS157" s="17"/>
      <c r="AT157" s="21">
        <v>1</v>
      </c>
      <c r="AU157" s="17" t="s">
        <v>248</v>
      </c>
      <c r="AV157" s="22"/>
      <c r="AW157" s="17"/>
      <c r="AX157" s="17" t="s">
        <v>213</v>
      </c>
      <c r="AY157" s="99">
        <f t="shared" si="26"/>
        <v>3039985</v>
      </c>
      <c r="AZ157" s="17" t="s">
        <v>214</v>
      </c>
      <c r="BA157" s="17"/>
      <c r="BB157" s="57"/>
    </row>
    <row r="158" spans="2:54" x14ac:dyDescent="0.15">
      <c r="B158" s="16">
        <v>90000144</v>
      </c>
      <c r="C158" s="17"/>
      <c r="D158" s="17" t="s">
        <v>216</v>
      </c>
      <c r="E158" s="17"/>
      <c r="F158" s="17" t="s">
        <v>201</v>
      </c>
      <c r="G158" s="17" t="s">
        <v>217</v>
      </c>
      <c r="H158" s="17" t="s">
        <v>1577</v>
      </c>
      <c r="I158" s="17" t="s">
        <v>1572</v>
      </c>
      <c r="J158" s="17" t="s">
        <v>287</v>
      </c>
      <c r="K158" s="17" t="s">
        <v>203</v>
      </c>
      <c r="L158" s="17"/>
      <c r="M158" s="17">
        <v>6</v>
      </c>
      <c r="N158" s="18">
        <v>34895</v>
      </c>
      <c r="O158" s="17">
        <v>1995</v>
      </c>
      <c r="P158" s="18">
        <v>34895</v>
      </c>
      <c r="Q158" s="19">
        <v>4012781</v>
      </c>
      <c r="R158" s="17" t="s">
        <v>219</v>
      </c>
      <c r="S158" s="17" t="s">
        <v>236</v>
      </c>
      <c r="T158" s="17">
        <v>1</v>
      </c>
      <c r="U158" s="18"/>
      <c r="V158" s="99">
        <f t="shared" si="24"/>
        <v>1</v>
      </c>
      <c r="W158" s="43"/>
      <c r="X158" s="20">
        <f t="shared" si="27"/>
        <v>0</v>
      </c>
      <c r="Y158" s="43"/>
      <c r="Z158" s="43"/>
      <c r="AA158" s="43"/>
      <c r="AB158" s="43"/>
      <c r="AC158" s="43"/>
      <c r="AD158" s="43"/>
      <c r="AE158" s="20">
        <f t="shared" si="28"/>
        <v>0</v>
      </c>
      <c r="AF158" s="43"/>
      <c r="AG158" s="43"/>
      <c r="AH158" s="43"/>
      <c r="AI158" s="43"/>
      <c r="AJ158" s="43"/>
      <c r="AK158" s="99">
        <f t="shared" si="25"/>
        <v>0</v>
      </c>
      <c r="AL158" s="43"/>
      <c r="AM158" s="20">
        <f t="shared" si="29"/>
        <v>1</v>
      </c>
      <c r="AN158" s="15" t="str">
        <f t="shared" si="30"/>
        <v>OK</v>
      </c>
      <c r="AO158" s="15" t="str">
        <f t="shared" si="23"/>
        <v>OK</v>
      </c>
      <c r="AP158" s="17" t="s">
        <v>211</v>
      </c>
      <c r="AQ158" s="17"/>
      <c r="AR158" s="17"/>
      <c r="AS158" s="17"/>
      <c r="AT158" s="21">
        <v>1</v>
      </c>
      <c r="AU158" s="17" t="s">
        <v>248</v>
      </c>
      <c r="AV158" s="22"/>
      <c r="AW158" s="17"/>
      <c r="AX158" s="17" t="s">
        <v>213</v>
      </c>
      <c r="AY158" s="99">
        <f t="shared" si="26"/>
        <v>4012780</v>
      </c>
      <c r="AZ158" s="17" t="s">
        <v>214</v>
      </c>
      <c r="BA158" s="17"/>
      <c r="BB158" s="57"/>
    </row>
    <row r="159" spans="2:54" x14ac:dyDescent="0.15">
      <c r="B159" s="16">
        <v>90000145</v>
      </c>
      <c r="C159" s="17"/>
      <c r="D159" s="17" t="s">
        <v>216</v>
      </c>
      <c r="E159" s="17" t="s">
        <v>288</v>
      </c>
      <c r="F159" s="17" t="s">
        <v>201</v>
      </c>
      <c r="G159" s="17" t="s">
        <v>217</v>
      </c>
      <c r="H159" s="17" t="s">
        <v>1577</v>
      </c>
      <c r="I159" s="17" t="s">
        <v>1572</v>
      </c>
      <c r="J159" s="17" t="s">
        <v>289</v>
      </c>
      <c r="K159" s="17" t="s">
        <v>203</v>
      </c>
      <c r="L159" s="17"/>
      <c r="M159" s="17">
        <v>6</v>
      </c>
      <c r="N159" s="18">
        <v>34895</v>
      </c>
      <c r="O159" s="17">
        <v>1995</v>
      </c>
      <c r="P159" s="18">
        <v>34895</v>
      </c>
      <c r="Q159" s="19">
        <v>4255981</v>
      </c>
      <c r="R159" s="17" t="s">
        <v>219</v>
      </c>
      <c r="S159" s="17" t="s">
        <v>236</v>
      </c>
      <c r="T159" s="17">
        <v>1</v>
      </c>
      <c r="U159" s="18"/>
      <c r="V159" s="99">
        <f t="shared" si="24"/>
        <v>1</v>
      </c>
      <c r="W159" s="43"/>
      <c r="X159" s="20">
        <f t="shared" si="27"/>
        <v>0</v>
      </c>
      <c r="Y159" s="43"/>
      <c r="Z159" s="43"/>
      <c r="AA159" s="43"/>
      <c r="AB159" s="43"/>
      <c r="AC159" s="43"/>
      <c r="AD159" s="43"/>
      <c r="AE159" s="20">
        <f t="shared" si="28"/>
        <v>0</v>
      </c>
      <c r="AF159" s="43"/>
      <c r="AG159" s="43"/>
      <c r="AH159" s="43"/>
      <c r="AI159" s="43"/>
      <c r="AJ159" s="43"/>
      <c r="AK159" s="99">
        <f t="shared" si="25"/>
        <v>0</v>
      </c>
      <c r="AL159" s="43"/>
      <c r="AM159" s="20">
        <f t="shared" si="29"/>
        <v>1</v>
      </c>
      <c r="AN159" s="15" t="str">
        <f t="shared" si="30"/>
        <v>OK</v>
      </c>
      <c r="AO159" s="15" t="str">
        <f t="shared" si="23"/>
        <v>OK</v>
      </c>
      <c r="AP159" s="17" t="s">
        <v>211</v>
      </c>
      <c r="AQ159" s="17"/>
      <c r="AR159" s="17"/>
      <c r="AS159" s="17"/>
      <c r="AT159" s="21">
        <v>1</v>
      </c>
      <c r="AU159" s="17" t="s">
        <v>248</v>
      </c>
      <c r="AV159" s="22"/>
      <c r="AW159" s="17"/>
      <c r="AX159" s="17" t="s">
        <v>213</v>
      </c>
      <c r="AY159" s="99">
        <f t="shared" si="26"/>
        <v>4255980</v>
      </c>
      <c r="AZ159" s="17" t="s">
        <v>214</v>
      </c>
      <c r="BA159" s="17"/>
      <c r="BB159" s="57"/>
    </row>
    <row r="160" spans="2:54" x14ac:dyDescent="0.15">
      <c r="B160" s="16">
        <v>90000146</v>
      </c>
      <c r="C160" s="17"/>
      <c r="D160" s="17" t="s">
        <v>216</v>
      </c>
      <c r="E160" s="17" t="s">
        <v>293</v>
      </c>
      <c r="F160" s="17" t="s">
        <v>201</v>
      </c>
      <c r="G160" s="17" t="s">
        <v>217</v>
      </c>
      <c r="H160" s="17" t="s">
        <v>1577</v>
      </c>
      <c r="I160" s="17" t="s">
        <v>1572</v>
      </c>
      <c r="J160" s="17" t="s">
        <v>294</v>
      </c>
      <c r="K160" s="17" t="s">
        <v>203</v>
      </c>
      <c r="L160" s="17"/>
      <c r="M160" s="17">
        <v>6</v>
      </c>
      <c r="N160" s="18">
        <v>34895</v>
      </c>
      <c r="O160" s="17">
        <v>1995</v>
      </c>
      <c r="P160" s="18">
        <v>34895</v>
      </c>
      <c r="Q160" s="19">
        <v>1580793</v>
      </c>
      <c r="R160" s="17" t="s">
        <v>219</v>
      </c>
      <c r="S160" s="17" t="s">
        <v>236</v>
      </c>
      <c r="T160" s="17">
        <v>1</v>
      </c>
      <c r="U160" s="18"/>
      <c r="V160" s="99">
        <f t="shared" si="24"/>
        <v>1</v>
      </c>
      <c r="W160" s="43"/>
      <c r="X160" s="20">
        <f t="shared" si="27"/>
        <v>0</v>
      </c>
      <c r="Y160" s="43"/>
      <c r="Z160" s="43"/>
      <c r="AA160" s="43"/>
      <c r="AB160" s="43"/>
      <c r="AC160" s="43"/>
      <c r="AD160" s="43"/>
      <c r="AE160" s="20">
        <f t="shared" si="28"/>
        <v>0</v>
      </c>
      <c r="AF160" s="43"/>
      <c r="AG160" s="43"/>
      <c r="AH160" s="43"/>
      <c r="AI160" s="43"/>
      <c r="AJ160" s="43"/>
      <c r="AK160" s="99">
        <f t="shared" si="25"/>
        <v>0</v>
      </c>
      <c r="AL160" s="43"/>
      <c r="AM160" s="20">
        <f t="shared" si="29"/>
        <v>1</v>
      </c>
      <c r="AN160" s="15" t="str">
        <f t="shared" si="30"/>
        <v>OK</v>
      </c>
      <c r="AO160" s="15" t="str">
        <f t="shared" si="23"/>
        <v>OK</v>
      </c>
      <c r="AP160" s="17" t="s">
        <v>211</v>
      </c>
      <c r="AQ160" s="17"/>
      <c r="AR160" s="17"/>
      <c r="AS160" s="17"/>
      <c r="AT160" s="21">
        <v>1</v>
      </c>
      <c r="AU160" s="17" t="s">
        <v>99</v>
      </c>
      <c r="AV160" s="22"/>
      <c r="AW160" s="17"/>
      <c r="AX160" s="17" t="s">
        <v>213</v>
      </c>
      <c r="AY160" s="99">
        <f t="shared" si="26"/>
        <v>1580792</v>
      </c>
      <c r="AZ160" s="17" t="s">
        <v>214</v>
      </c>
      <c r="BA160" s="17"/>
      <c r="BB160" s="57" t="s">
        <v>293</v>
      </c>
    </row>
    <row r="161" spans="2:54" x14ac:dyDescent="0.15">
      <c r="B161" s="16">
        <v>90000147</v>
      </c>
      <c r="C161" s="17"/>
      <c r="D161" s="17" t="s">
        <v>216</v>
      </c>
      <c r="E161" s="17" t="s">
        <v>293</v>
      </c>
      <c r="F161" s="17" t="s">
        <v>201</v>
      </c>
      <c r="G161" s="17" t="s">
        <v>217</v>
      </c>
      <c r="H161" s="17" t="s">
        <v>1577</v>
      </c>
      <c r="I161" s="17" t="s">
        <v>1572</v>
      </c>
      <c r="J161" s="17" t="s">
        <v>295</v>
      </c>
      <c r="K161" s="17" t="s">
        <v>203</v>
      </c>
      <c r="L161" s="17"/>
      <c r="M161" s="17">
        <v>6</v>
      </c>
      <c r="N161" s="18">
        <v>34895</v>
      </c>
      <c r="O161" s="17">
        <v>1995</v>
      </c>
      <c r="P161" s="18">
        <v>34895</v>
      </c>
      <c r="Q161" s="19">
        <v>1580793</v>
      </c>
      <c r="R161" s="17" t="s">
        <v>219</v>
      </c>
      <c r="S161" s="17" t="s">
        <v>236</v>
      </c>
      <c r="T161" s="17">
        <v>1</v>
      </c>
      <c r="U161" s="18"/>
      <c r="V161" s="99">
        <f t="shared" si="24"/>
        <v>1</v>
      </c>
      <c r="W161" s="43"/>
      <c r="X161" s="20">
        <f t="shared" si="27"/>
        <v>0</v>
      </c>
      <c r="Y161" s="43"/>
      <c r="Z161" s="43"/>
      <c r="AA161" s="43"/>
      <c r="AB161" s="43"/>
      <c r="AC161" s="43"/>
      <c r="AD161" s="43"/>
      <c r="AE161" s="20">
        <f t="shared" si="28"/>
        <v>0</v>
      </c>
      <c r="AF161" s="43"/>
      <c r="AG161" s="43"/>
      <c r="AH161" s="43"/>
      <c r="AI161" s="43"/>
      <c r="AJ161" s="43"/>
      <c r="AK161" s="99">
        <f t="shared" si="25"/>
        <v>0</v>
      </c>
      <c r="AL161" s="43"/>
      <c r="AM161" s="20">
        <f t="shared" si="29"/>
        <v>1</v>
      </c>
      <c r="AN161" s="15" t="str">
        <f t="shared" si="30"/>
        <v>OK</v>
      </c>
      <c r="AO161" s="15" t="str">
        <f t="shared" si="23"/>
        <v>OK</v>
      </c>
      <c r="AP161" s="17" t="s">
        <v>211</v>
      </c>
      <c r="AQ161" s="17"/>
      <c r="AR161" s="17"/>
      <c r="AS161" s="17"/>
      <c r="AT161" s="21">
        <v>1</v>
      </c>
      <c r="AU161" s="17" t="s">
        <v>99</v>
      </c>
      <c r="AV161" s="22"/>
      <c r="AW161" s="17"/>
      <c r="AX161" s="17" t="s">
        <v>213</v>
      </c>
      <c r="AY161" s="99">
        <f t="shared" si="26"/>
        <v>1580792</v>
      </c>
      <c r="AZ161" s="17" t="s">
        <v>214</v>
      </c>
      <c r="BA161" s="17"/>
      <c r="BB161" s="57" t="s">
        <v>293</v>
      </c>
    </row>
    <row r="162" spans="2:54" x14ac:dyDescent="0.15">
      <c r="B162" s="16">
        <v>90000148</v>
      </c>
      <c r="C162" s="17"/>
      <c r="D162" s="17" t="s">
        <v>216</v>
      </c>
      <c r="E162" s="17" t="s">
        <v>293</v>
      </c>
      <c r="F162" s="17" t="s">
        <v>201</v>
      </c>
      <c r="G162" s="17" t="s">
        <v>217</v>
      </c>
      <c r="H162" s="17" t="s">
        <v>1577</v>
      </c>
      <c r="I162" s="17" t="s">
        <v>1572</v>
      </c>
      <c r="J162" s="17" t="s">
        <v>296</v>
      </c>
      <c r="K162" s="17" t="s">
        <v>203</v>
      </c>
      <c r="L162" s="17"/>
      <c r="M162" s="17">
        <v>6</v>
      </c>
      <c r="N162" s="18">
        <v>34895</v>
      </c>
      <c r="O162" s="17">
        <v>1995</v>
      </c>
      <c r="P162" s="18">
        <v>34895</v>
      </c>
      <c r="Q162" s="19">
        <v>1702392</v>
      </c>
      <c r="R162" s="17" t="s">
        <v>219</v>
      </c>
      <c r="S162" s="17" t="s">
        <v>236</v>
      </c>
      <c r="T162" s="17">
        <v>1</v>
      </c>
      <c r="U162" s="18"/>
      <c r="V162" s="99">
        <f t="shared" si="24"/>
        <v>1</v>
      </c>
      <c r="W162" s="43"/>
      <c r="X162" s="20">
        <f t="shared" si="27"/>
        <v>0</v>
      </c>
      <c r="Y162" s="43"/>
      <c r="Z162" s="43"/>
      <c r="AA162" s="43"/>
      <c r="AB162" s="43"/>
      <c r="AC162" s="43"/>
      <c r="AD162" s="43"/>
      <c r="AE162" s="20">
        <f t="shared" si="28"/>
        <v>0</v>
      </c>
      <c r="AF162" s="43"/>
      <c r="AG162" s="43"/>
      <c r="AH162" s="43"/>
      <c r="AI162" s="43"/>
      <c r="AJ162" s="43"/>
      <c r="AK162" s="99">
        <f t="shared" si="25"/>
        <v>0</v>
      </c>
      <c r="AL162" s="43"/>
      <c r="AM162" s="20">
        <f t="shared" si="29"/>
        <v>1</v>
      </c>
      <c r="AN162" s="15" t="str">
        <f t="shared" si="30"/>
        <v>OK</v>
      </c>
      <c r="AO162" s="15" t="str">
        <f t="shared" si="23"/>
        <v>OK</v>
      </c>
      <c r="AP162" s="17" t="s">
        <v>211</v>
      </c>
      <c r="AQ162" s="17"/>
      <c r="AR162" s="17"/>
      <c r="AS162" s="17"/>
      <c r="AT162" s="21">
        <v>1</v>
      </c>
      <c r="AU162" s="17" t="s">
        <v>99</v>
      </c>
      <c r="AV162" s="22"/>
      <c r="AW162" s="17"/>
      <c r="AX162" s="17" t="s">
        <v>213</v>
      </c>
      <c r="AY162" s="99">
        <f t="shared" si="26"/>
        <v>1702391</v>
      </c>
      <c r="AZ162" s="17" t="s">
        <v>214</v>
      </c>
      <c r="BA162" s="17"/>
      <c r="BB162" s="57" t="s">
        <v>293</v>
      </c>
    </row>
    <row r="163" spans="2:54" x14ac:dyDescent="0.15">
      <c r="B163" s="16">
        <v>90000149</v>
      </c>
      <c r="C163" s="17"/>
      <c r="D163" s="17" t="s">
        <v>216</v>
      </c>
      <c r="E163" s="17" t="s">
        <v>293</v>
      </c>
      <c r="F163" s="17" t="s">
        <v>201</v>
      </c>
      <c r="G163" s="17" t="s">
        <v>217</v>
      </c>
      <c r="H163" s="17" t="s">
        <v>1577</v>
      </c>
      <c r="I163" s="17" t="s">
        <v>1572</v>
      </c>
      <c r="J163" s="17" t="s">
        <v>297</v>
      </c>
      <c r="K163" s="17" t="s">
        <v>203</v>
      </c>
      <c r="L163" s="17"/>
      <c r="M163" s="17">
        <v>6</v>
      </c>
      <c r="N163" s="18">
        <v>34895</v>
      </c>
      <c r="O163" s="17">
        <v>1995</v>
      </c>
      <c r="P163" s="18">
        <v>34895</v>
      </c>
      <c r="Q163" s="19">
        <v>1702392</v>
      </c>
      <c r="R163" s="17" t="s">
        <v>219</v>
      </c>
      <c r="S163" s="17" t="s">
        <v>236</v>
      </c>
      <c r="T163" s="17">
        <v>1</v>
      </c>
      <c r="U163" s="18"/>
      <c r="V163" s="99">
        <f t="shared" si="24"/>
        <v>1</v>
      </c>
      <c r="W163" s="43"/>
      <c r="X163" s="20">
        <f t="shared" si="27"/>
        <v>0</v>
      </c>
      <c r="Y163" s="43"/>
      <c r="Z163" s="43"/>
      <c r="AA163" s="43"/>
      <c r="AB163" s="43"/>
      <c r="AC163" s="43"/>
      <c r="AD163" s="43"/>
      <c r="AE163" s="20">
        <f t="shared" si="28"/>
        <v>0</v>
      </c>
      <c r="AF163" s="43"/>
      <c r="AG163" s="43"/>
      <c r="AH163" s="43"/>
      <c r="AI163" s="43"/>
      <c r="AJ163" s="43"/>
      <c r="AK163" s="99">
        <f t="shared" si="25"/>
        <v>0</v>
      </c>
      <c r="AL163" s="43"/>
      <c r="AM163" s="20">
        <f t="shared" si="29"/>
        <v>1</v>
      </c>
      <c r="AN163" s="15" t="str">
        <f t="shared" si="30"/>
        <v>OK</v>
      </c>
      <c r="AO163" s="15" t="str">
        <f t="shared" si="23"/>
        <v>OK</v>
      </c>
      <c r="AP163" s="17" t="s">
        <v>211</v>
      </c>
      <c r="AQ163" s="17"/>
      <c r="AR163" s="17"/>
      <c r="AS163" s="17"/>
      <c r="AT163" s="21">
        <v>1</v>
      </c>
      <c r="AU163" s="17" t="s">
        <v>99</v>
      </c>
      <c r="AV163" s="22"/>
      <c r="AW163" s="17"/>
      <c r="AX163" s="17" t="s">
        <v>213</v>
      </c>
      <c r="AY163" s="99">
        <f t="shared" si="26"/>
        <v>1702391</v>
      </c>
      <c r="AZ163" s="17" t="s">
        <v>214</v>
      </c>
      <c r="BA163" s="17"/>
      <c r="BB163" s="57" t="s">
        <v>293</v>
      </c>
    </row>
    <row r="164" spans="2:54" x14ac:dyDescent="0.15">
      <c r="B164" s="16">
        <v>90000150</v>
      </c>
      <c r="C164" s="17"/>
      <c r="D164" s="17" t="s">
        <v>216</v>
      </c>
      <c r="E164" s="17" t="s">
        <v>298</v>
      </c>
      <c r="F164" s="17" t="s">
        <v>201</v>
      </c>
      <c r="G164" s="17" t="s">
        <v>217</v>
      </c>
      <c r="H164" s="17" t="s">
        <v>1577</v>
      </c>
      <c r="I164" s="17" t="s">
        <v>1572</v>
      </c>
      <c r="J164" s="17" t="s">
        <v>299</v>
      </c>
      <c r="K164" s="17" t="s">
        <v>203</v>
      </c>
      <c r="L164" s="17"/>
      <c r="M164" s="17">
        <v>6</v>
      </c>
      <c r="N164" s="18">
        <v>34895</v>
      </c>
      <c r="O164" s="17">
        <v>1995</v>
      </c>
      <c r="P164" s="18">
        <v>34895</v>
      </c>
      <c r="Q164" s="19">
        <v>1945591</v>
      </c>
      <c r="R164" s="17" t="s">
        <v>219</v>
      </c>
      <c r="S164" s="17" t="s">
        <v>236</v>
      </c>
      <c r="T164" s="17">
        <v>1</v>
      </c>
      <c r="U164" s="18"/>
      <c r="V164" s="99">
        <f t="shared" si="24"/>
        <v>1</v>
      </c>
      <c r="W164" s="43"/>
      <c r="X164" s="20">
        <f t="shared" si="27"/>
        <v>0</v>
      </c>
      <c r="Y164" s="43"/>
      <c r="Z164" s="43"/>
      <c r="AA164" s="43"/>
      <c r="AB164" s="43"/>
      <c r="AC164" s="43"/>
      <c r="AD164" s="43"/>
      <c r="AE164" s="20">
        <f t="shared" si="28"/>
        <v>0</v>
      </c>
      <c r="AF164" s="43"/>
      <c r="AG164" s="43"/>
      <c r="AH164" s="43"/>
      <c r="AI164" s="43"/>
      <c r="AJ164" s="43"/>
      <c r="AK164" s="99">
        <f t="shared" si="25"/>
        <v>0</v>
      </c>
      <c r="AL164" s="43"/>
      <c r="AM164" s="20">
        <f t="shared" si="29"/>
        <v>1</v>
      </c>
      <c r="AN164" s="15" t="str">
        <f t="shared" si="30"/>
        <v>OK</v>
      </c>
      <c r="AO164" s="15" t="str">
        <f t="shared" si="23"/>
        <v>OK</v>
      </c>
      <c r="AP164" s="17" t="s">
        <v>211</v>
      </c>
      <c r="AQ164" s="17"/>
      <c r="AR164" s="17"/>
      <c r="AS164" s="17"/>
      <c r="AT164" s="21">
        <v>1</v>
      </c>
      <c r="AU164" s="17" t="s">
        <v>99</v>
      </c>
      <c r="AV164" s="22"/>
      <c r="AW164" s="17"/>
      <c r="AX164" s="17" t="s">
        <v>213</v>
      </c>
      <c r="AY164" s="99">
        <f t="shared" si="26"/>
        <v>1945590</v>
      </c>
      <c r="AZ164" s="17" t="s">
        <v>214</v>
      </c>
      <c r="BA164" s="17"/>
      <c r="BB164" s="57" t="s">
        <v>298</v>
      </c>
    </row>
    <row r="165" spans="2:54" s="55" customFormat="1" x14ac:dyDescent="0.15">
      <c r="B165" s="16">
        <v>90000151</v>
      </c>
      <c r="C165" s="48"/>
      <c r="D165" s="75" t="s">
        <v>216</v>
      </c>
      <c r="E165" s="48" t="s">
        <v>1432</v>
      </c>
      <c r="F165" s="48" t="s">
        <v>201</v>
      </c>
      <c r="G165" s="74" t="s">
        <v>217</v>
      </c>
      <c r="H165" s="48" t="s">
        <v>1577</v>
      </c>
      <c r="I165" s="48" t="s">
        <v>1572</v>
      </c>
      <c r="J165" s="74" t="s">
        <v>689</v>
      </c>
      <c r="K165" s="48" t="s">
        <v>203</v>
      </c>
      <c r="L165" s="48"/>
      <c r="M165" s="48">
        <v>6</v>
      </c>
      <c r="N165" s="49">
        <v>38472</v>
      </c>
      <c r="O165" s="48">
        <v>2005</v>
      </c>
      <c r="P165" s="49">
        <v>38472</v>
      </c>
      <c r="Q165" s="50">
        <v>1216000</v>
      </c>
      <c r="R165" s="48" t="s">
        <v>219</v>
      </c>
      <c r="S165" s="48" t="s">
        <v>292</v>
      </c>
      <c r="T165" s="48">
        <v>1</v>
      </c>
      <c r="U165" s="49">
        <v>42825</v>
      </c>
      <c r="V165" s="99">
        <f t="shared" si="24"/>
        <v>1</v>
      </c>
      <c r="W165" s="51" t="s">
        <v>1523</v>
      </c>
      <c r="X165" s="52">
        <f t="shared" si="27"/>
        <v>0</v>
      </c>
      <c r="Y165" s="51">
        <v>0</v>
      </c>
      <c r="Z165" s="51">
        <v>0</v>
      </c>
      <c r="AA165" s="51">
        <v>0</v>
      </c>
      <c r="AB165" s="51">
        <v>0</v>
      </c>
      <c r="AC165" s="51">
        <v>0</v>
      </c>
      <c r="AD165" s="51">
        <v>0</v>
      </c>
      <c r="AE165" s="52">
        <f t="shared" si="28"/>
        <v>1</v>
      </c>
      <c r="AF165" s="51">
        <v>0</v>
      </c>
      <c r="AG165" s="51">
        <v>1</v>
      </c>
      <c r="AH165" s="51">
        <v>0</v>
      </c>
      <c r="AI165" s="51">
        <v>0</v>
      </c>
      <c r="AJ165" s="51">
        <v>0</v>
      </c>
      <c r="AK165" s="99">
        <f t="shared" si="25"/>
        <v>0</v>
      </c>
      <c r="AL165" s="51"/>
      <c r="AM165" s="52">
        <f t="shared" si="29"/>
        <v>0</v>
      </c>
      <c r="AN165" s="70" t="str">
        <f t="shared" si="30"/>
        <v>OK</v>
      </c>
      <c r="AO165" s="70" t="str">
        <f t="shared" si="23"/>
        <v>OK</v>
      </c>
      <c r="AP165" s="48" t="s">
        <v>211</v>
      </c>
      <c r="AQ165" s="48"/>
      <c r="AR165" s="48">
        <v>0</v>
      </c>
      <c r="AS165" s="48">
        <v>1</v>
      </c>
      <c r="AT165" s="53">
        <v>1</v>
      </c>
      <c r="AU165" s="48" t="s">
        <v>677</v>
      </c>
      <c r="AV165" s="54"/>
      <c r="AW165" s="48"/>
      <c r="AX165" s="48" t="s">
        <v>213</v>
      </c>
      <c r="AY165" s="99">
        <f t="shared" si="26"/>
        <v>1215999</v>
      </c>
      <c r="AZ165" s="48" t="s">
        <v>214</v>
      </c>
      <c r="BA165" s="48"/>
      <c r="BB165" s="60" t="s">
        <v>1528</v>
      </c>
    </row>
    <row r="166" spans="2:54" s="55" customFormat="1" x14ac:dyDescent="0.15">
      <c r="B166" s="16">
        <v>4</v>
      </c>
      <c r="C166" s="48"/>
      <c r="D166" s="75" t="s">
        <v>316</v>
      </c>
      <c r="E166" s="48"/>
      <c r="F166" s="48" t="s">
        <v>201</v>
      </c>
      <c r="G166" s="74" t="s">
        <v>317</v>
      </c>
      <c r="H166" s="48" t="s">
        <v>1577</v>
      </c>
      <c r="I166" s="48" t="s">
        <v>1572</v>
      </c>
      <c r="J166" s="74" t="s">
        <v>689</v>
      </c>
      <c r="K166" s="48" t="s">
        <v>203</v>
      </c>
      <c r="L166" s="48"/>
      <c r="M166" s="48">
        <v>6</v>
      </c>
      <c r="N166" s="49">
        <v>42825</v>
      </c>
      <c r="O166" s="48">
        <v>2016</v>
      </c>
      <c r="P166" s="49">
        <v>42825</v>
      </c>
      <c r="Q166" s="50">
        <v>1</v>
      </c>
      <c r="R166" s="48" t="s">
        <v>1526</v>
      </c>
      <c r="S166" s="48" t="s">
        <v>292</v>
      </c>
      <c r="T166" s="48">
        <v>1</v>
      </c>
      <c r="U166" s="49">
        <v>42825</v>
      </c>
      <c r="V166" s="99">
        <f t="shared" si="24"/>
        <v>0</v>
      </c>
      <c r="W166" s="51" t="s">
        <v>1461</v>
      </c>
      <c r="X166" s="52">
        <f t="shared" ref="X166" si="31">SUM(Y166:AD166)</f>
        <v>1</v>
      </c>
      <c r="Y166" s="51">
        <v>0</v>
      </c>
      <c r="Z166" s="51">
        <v>1</v>
      </c>
      <c r="AA166" s="51">
        <v>0</v>
      </c>
      <c r="AB166" s="51">
        <v>0</v>
      </c>
      <c r="AC166" s="51">
        <v>0</v>
      </c>
      <c r="AD166" s="51">
        <v>0</v>
      </c>
      <c r="AE166" s="52">
        <f t="shared" ref="AE166" si="32">SUM(AF166:AL166)</f>
        <v>0</v>
      </c>
      <c r="AF166" s="51">
        <v>0</v>
      </c>
      <c r="AG166" s="51">
        <v>0</v>
      </c>
      <c r="AH166" s="51">
        <v>0</v>
      </c>
      <c r="AI166" s="51">
        <v>0</v>
      </c>
      <c r="AJ166" s="51">
        <v>0</v>
      </c>
      <c r="AK166" s="99">
        <f t="shared" si="25"/>
        <v>0</v>
      </c>
      <c r="AL166" s="51"/>
      <c r="AM166" s="52">
        <f t="shared" ref="AM166" si="33">+V166+X166-AE166</f>
        <v>1</v>
      </c>
      <c r="AN166" s="70" t="str">
        <f t="shared" ref="AN166" si="34">IF(AND(AM166=0,AS166=1),"OK",IF(Q166=AY166+AM166,"OK","ERROR"))</f>
        <v>OK</v>
      </c>
      <c r="AO166" s="70" t="str">
        <f t="shared" si="23"/>
        <v>新規</v>
      </c>
      <c r="AP166" s="48" t="s">
        <v>211</v>
      </c>
      <c r="AQ166" s="48"/>
      <c r="AR166" s="48">
        <v>0</v>
      </c>
      <c r="AS166" s="48">
        <v>0</v>
      </c>
      <c r="AT166" s="53">
        <v>1</v>
      </c>
      <c r="AU166" s="48" t="s">
        <v>677</v>
      </c>
      <c r="AV166" s="54"/>
      <c r="AW166" s="48"/>
      <c r="AX166" s="48" t="s">
        <v>213</v>
      </c>
      <c r="AY166" s="99">
        <f t="shared" si="26"/>
        <v>0</v>
      </c>
      <c r="AZ166" s="48" t="s">
        <v>214</v>
      </c>
      <c r="BA166" s="48"/>
      <c r="BB166" s="60" t="s">
        <v>1527</v>
      </c>
    </row>
    <row r="167" spans="2:54" x14ac:dyDescent="0.15">
      <c r="B167" s="16">
        <v>90000152</v>
      </c>
      <c r="C167" s="17"/>
      <c r="D167" s="17" t="s">
        <v>300</v>
      </c>
      <c r="E167" s="17"/>
      <c r="F167" s="17" t="s">
        <v>201</v>
      </c>
      <c r="G167" s="17" t="s">
        <v>217</v>
      </c>
      <c r="H167" s="17" t="s">
        <v>1585</v>
      </c>
      <c r="I167" s="17" t="s">
        <v>1564</v>
      </c>
      <c r="J167" s="17" t="s">
        <v>300</v>
      </c>
      <c r="K167" s="17" t="s">
        <v>203</v>
      </c>
      <c r="L167" s="17"/>
      <c r="M167" s="17">
        <v>0</v>
      </c>
      <c r="N167" s="18">
        <v>35166</v>
      </c>
      <c r="O167" s="17">
        <v>1996</v>
      </c>
      <c r="P167" s="18">
        <v>35166</v>
      </c>
      <c r="Q167" s="19">
        <v>5086762</v>
      </c>
      <c r="R167" s="17" t="s">
        <v>204</v>
      </c>
      <c r="S167" s="17" t="s">
        <v>301</v>
      </c>
      <c r="T167" s="17">
        <v>1</v>
      </c>
      <c r="U167" s="18"/>
      <c r="V167" s="99">
        <f t="shared" si="24"/>
        <v>5086762</v>
      </c>
      <c r="W167" s="43"/>
      <c r="X167" s="20">
        <f t="shared" si="27"/>
        <v>0</v>
      </c>
      <c r="Y167" s="43"/>
      <c r="Z167" s="43"/>
      <c r="AA167" s="43"/>
      <c r="AB167" s="43"/>
      <c r="AC167" s="43"/>
      <c r="AD167" s="43"/>
      <c r="AE167" s="20">
        <f t="shared" si="28"/>
        <v>0</v>
      </c>
      <c r="AF167" s="43"/>
      <c r="AG167" s="43"/>
      <c r="AH167" s="43"/>
      <c r="AI167" s="43"/>
      <c r="AJ167" s="43"/>
      <c r="AK167" s="99">
        <f t="shared" si="25"/>
        <v>0</v>
      </c>
      <c r="AL167" s="43"/>
      <c r="AM167" s="20">
        <f t="shared" si="29"/>
        <v>5086762</v>
      </c>
      <c r="AN167" s="15" t="str">
        <f t="shared" si="30"/>
        <v>OK</v>
      </c>
      <c r="AO167" s="15" t="str">
        <f t="shared" si="23"/>
        <v>OK</v>
      </c>
      <c r="AP167" s="17" t="s">
        <v>211</v>
      </c>
      <c r="AQ167" s="17"/>
      <c r="AR167" s="17"/>
      <c r="AS167" s="17"/>
      <c r="AT167" s="21">
        <v>1449.22</v>
      </c>
      <c r="AU167" s="17" t="s">
        <v>35</v>
      </c>
      <c r="AV167" s="22"/>
      <c r="AW167" s="17" t="s">
        <v>310</v>
      </c>
      <c r="AX167" s="17" t="s">
        <v>213</v>
      </c>
      <c r="AY167" s="99">
        <f t="shared" si="26"/>
        <v>0</v>
      </c>
      <c r="AZ167" s="17" t="s">
        <v>311</v>
      </c>
      <c r="BA167" s="17">
        <v>31002</v>
      </c>
      <c r="BB167" s="57" t="s">
        <v>1592</v>
      </c>
    </row>
    <row r="168" spans="2:54" x14ac:dyDescent="0.15">
      <c r="B168" s="16">
        <v>90000153</v>
      </c>
      <c r="C168" s="17"/>
      <c r="D168" s="17" t="s">
        <v>302</v>
      </c>
      <c r="E168" s="17"/>
      <c r="F168" s="17" t="s">
        <v>201</v>
      </c>
      <c r="G168" s="17" t="s">
        <v>217</v>
      </c>
      <c r="H168" s="17" t="s">
        <v>1585</v>
      </c>
      <c r="I168" s="17" t="s">
        <v>1564</v>
      </c>
      <c r="J168" s="17" t="s">
        <v>302</v>
      </c>
      <c r="K168" s="17" t="s">
        <v>203</v>
      </c>
      <c r="L168" s="17"/>
      <c r="M168" s="17">
        <v>0</v>
      </c>
      <c r="N168" s="18">
        <v>34007</v>
      </c>
      <c r="O168" s="17">
        <v>1992</v>
      </c>
      <c r="P168" s="18">
        <v>34007</v>
      </c>
      <c r="Q168" s="19">
        <v>4053387</v>
      </c>
      <c r="R168" s="17" t="s">
        <v>204</v>
      </c>
      <c r="S168" s="17" t="s">
        <v>301</v>
      </c>
      <c r="T168" s="17">
        <v>1</v>
      </c>
      <c r="U168" s="18"/>
      <c r="V168" s="99">
        <f t="shared" si="24"/>
        <v>4053387</v>
      </c>
      <c r="W168" s="43"/>
      <c r="X168" s="20">
        <f t="shared" si="27"/>
        <v>0</v>
      </c>
      <c r="Y168" s="43"/>
      <c r="Z168" s="43"/>
      <c r="AA168" s="43"/>
      <c r="AB168" s="43"/>
      <c r="AC168" s="43"/>
      <c r="AD168" s="43"/>
      <c r="AE168" s="20">
        <f t="shared" si="28"/>
        <v>0</v>
      </c>
      <c r="AF168" s="43"/>
      <c r="AG168" s="43"/>
      <c r="AH168" s="43"/>
      <c r="AI168" s="43"/>
      <c r="AJ168" s="43"/>
      <c r="AK168" s="99">
        <f t="shared" si="25"/>
        <v>0</v>
      </c>
      <c r="AL168" s="43"/>
      <c r="AM168" s="20">
        <f t="shared" si="29"/>
        <v>4053387</v>
      </c>
      <c r="AN168" s="15" t="str">
        <f t="shared" si="30"/>
        <v>OK</v>
      </c>
      <c r="AO168" s="15" t="str">
        <f t="shared" si="23"/>
        <v>OK</v>
      </c>
      <c r="AP168" s="17" t="s">
        <v>211</v>
      </c>
      <c r="AQ168" s="17"/>
      <c r="AR168" s="17"/>
      <c r="AS168" s="17"/>
      <c r="AT168" s="21">
        <v>1443</v>
      </c>
      <c r="AU168" s="17" t="s">
        <v>35</v>
      </c>
      <c r="AV168" s="22"/>
      <c r="AW168" s="17" t="s">
        <v>310</v>
      </c>
      <c r="AX168" s="17" t="s">
        <v>213</v>
      </c>
      <c r="AY168" s="99">
        <f t="shared" si="26"/>
        <v>0</v>
      </c>
      <c r="AZ168" s="17" t="s">
        <v>214</v>
      </c>
      <c r="BA168" s="17">
        <v>31003</v>
      </c>
      <c r="BB168" s="57" t="s">
        <v>1592</v>
      </c>
    </row>
    <row r="169" spans="2:54" x14ac:dyDescent="0.15">
      <c r="B169" s="16">
        <v>90000154</v>
      </c>
      <c r="C169" s="17"/>
      <c r="D169" s="17" t="s">
        <v>303</v>
      </c>
      <c r="E169" s="17"/>
      <c r="F169" s="17" t="s">
        <v>201</v>
      </c>
      <c r="G169" s="17" t="s">
        <v>217</v>
      </c>
      <c r="H169" s="17" t="s">
        <v>1585</v>
      </c>
      <c r="I169" s="17" t="s">
        <v>1564</v>
      </c>
      <c r="J169" s="17" t="s">
        <v>303</v>
      </c>
      <c r="K169" s="17" t="s">
        <v>203</v>
      </c>
      <c r="L169" s="17"/>
      <c r="M169" s="17">
        <v>0</v>
      </c>
      <c r="N169" s="18">
        <v>34410</v>
      </c>
      <c r="O169" s="17">
        <v>1993</v>
      </c>
      <c r="P169" s="18">
        <v>34410</v>
      </c>
      <c r="Q169" s="19">
        <v>2432594</v>
      </c>
      <c r="R169" s="17" t="s">
        <v>204</v>
      </c>
      <c r="S169" s="17" t="s">
        <v>301</v>
      </c>
      <c r="T169" s="17">
        <v>1</v>
      </c>
      <c r="U169" s="18"/>
      <c r="V169" s="99">
        <f t="shared" si="24"/>
        <v>2432594</v>
      </c>
      <c r="W169" s="43"/>
      <c r="X169" s="20">
        <f t="shared" si="27"/>
        <v>0</v>
      </c>
      <c r="Y169" s="43"/>
      <c r="Z169" s="43"/>
      <c r="AA169" s="43"/>
      <c r="AB169" s="43"/>
      <c r="AC169" s="43"/>
      <c r="AD169" s="43"/>
      <c r="AE169" s="20">
        <f t="shared" si="28"/>
        <v>0</v>
      </c>
      <c r="AF169" s="43"/>
      <c r="AG169" s="43"/>
      <c r="AH169" s="43"/>
      <c r="AI169" s="43"/>
      <c r="AJ169" s="43"/>
      <c r="AK169" s="99">
        <f t="shared" si="25"/>
        <v>0</v>
      </c>
      <c r="AL169" s="43"/>
      <c r="AM169" s="20">
        <f t="shared" si="29"/>
        <v>2432594</v>
      </c>
      <c r="AN169" s="15" t="str">
        <f t="shared" si="30"/>
        <v>OK</v>
      </c>
      <c r="AO169" s="15" t="str">
        <f t="shared" si="23"/>
        <v>OK</v>
      </c>
      <c r="AP169" s="17" t="s">
        <v>211</v>
      </c>
      <c r="AQ169" s="17"/>
      <c r="AR169" s="17"/>
      <c r="AS169" s="17"/>
      <c r="AT169" s="21">
        <v>866</v>
      </c>
      <c r="AU169" s="17" t="s">
        <v>35</v>
      </c>
      <c r="AV169" s="22"/>
      <c r="AW169" s="17" t="s">
        <v>310</v>
      </c>
      <c r="AX169" s="17" t="s">
        <v>213</v>
      </c>
      <c r="AY169" s="99">
        <f t="shared" si="26"/>
        <v>0</v>
      </c>
      <c r="AZ169" s="17" t="s">
        <v>214</v>
      </c>
      <c r="BA169" s="17">
        <v>31004</v>
      </c>
      <c r="BB169" s="57" t="s">
        <v>1592</v>
      </c>
    </row>
    <row r="170" spans="2:54" x14ac:dyDescent="0.15">
      <c r="B170" s="16">
        <v>90000155</v>
      </c>
      <c r="C170" s="17"/>
      <c r="D170" s="17" t="s">
        <v>304</v>
      </c>
      <c r="E170" s="17"/>
      <c r="F170" s="17" t="s">
        <v>201</v>
      </c>
      <c r="G170" s="17" t="s">
        <v>217</v>
      </c>
      <c r="H170" s="17" t="s">
        <v>1585</v>
      </c>
      <c r="I170" s="17" t="s">
        <v>1564</v>
      </c>
      <c r="J170" s="17" t="s">
        <v>304</v>
      </c>
      <c r="K170" s="17" t="s">
        <v>203</v>
      </c>
      <c r="L170" s="17"/>
      <c r="M170" s="17">
        <v>0</v>
      </c>
      <c r="N170" s="18">
        <v>34165</v>
      </c>
      <c r="O170" s="17">
        <v>1993</v>
      </c>
      <c r="P170" s="18">
        <v>34165</v>
      </c>
      <c r="Q170" s="19">
        <v>5882046</v>
      </c>
      <c r="R170" s="17" t="s">
        <v>204</v>
      </c>
      <c r="S170" s="17" t="s">
        <v>301</v>
      </c>
      <c r="T170" s="17">
        <v>1</v>
      </c>
      <c r="U170" s="18"/>
      <c r="V170" s="99">
        <f t="shared" si="24"/>
        <v>5882046</v>
      </c>
      <c r="W170" s="43"/>
      <c r="X170" s="20">
        <f t="shared" si="27"/>
        <v>0</v>
      </c>
      <c r="Y170" s="43"/>
      <c r="Z170" s="43"/>
      <c r="AA170" s="43"/>
      <c r="AB170" s="43"/>
      <c r="AC170" s="43"/>
      <c r="AD170" s="43"/>
      <c r="AE170" s="20">
        <f t="shared" si="28"/>
        <v>0</v>
      </c>
      <c r="AF170" s="43"/>
      <c r="AG170" s="43"/>
      <c r="AH170" s="43"/>
      <c r="AI170" s="43"/>
      <c r="AJ170" s="43"/>
      <c r="AK170" s="99">
        <f t="shared" si="25"/>
        <v>0</v>
      </c>
      <c r="AL170" s="43"/>
      <c r="AM170" s="20">
        <f t="shared" si="29"/>
        <v>5882046</v>
      </c>
      <c r="AN170" s="15" t="str">
        <f t="shared" si="30"/>
        <v>OK</v>
      </c>
      <c r="AO170" s="15" t="str">
        <f t="shared" si="23"/>
        <v>OK</v>
      </c>
      <c r="AP170" s="17" t="s">
        <v>211</v>
      </c>
      <c r="AQ170" s="17"/>
      <c r="AR170" s="17"/>
      <c r="AS170" s="17"/>
      <c r="AT170" s="21">
        <v>2094</v>
      </c>
      <c r="AU170" s="17" t="s">
        <v>35</v>
      </c>
      <c r="AV170" s="22"/>
      <c r="AW170" s="17" t="s">
        <v>310</v>
      </c>
      <c r="AX170" s="17" t="s">
        <v>213</v>
      </c>
      <c r="AY170" s="99">
        <f t="shared" si="26"/>
        <v>0</v>
      </c>
      <c r="AZ170" s="17" t="s">
        <v>214</v>
      </c>
      <c r="BA170" s="17">
        <v>31005</v>
      </c>
      <c r="BB170" s="57" t="s">
        <v>1592</v>
      </c>
    </row>
    <row r="171" spans="2:54" x14ac:dyDescent="0.15">
      <c r="B171" s="16">
        <v>90000156</v>
      </c>
      <c r="C171" s="17"/>
      <c r="D171" s="17" t="s">
        <v>305</v>
      </c>
      <c r="E171" s="17"/>
      <c r="F171" s="17" t="s">
        <v>201</v>
      </c>
      <c r="G171" s="17" t="s">
        <v>217</v>
      </c>
      <c r="H171" s="17" t="s">
        <v>1585</v>
      </c>
      <c r="I171" s="17" t="s">
        <v>1564</v>
      </c>
      <c r="J171" s="17" t="s">
        <v>305</v>
      </c>
      <c r="K171" s="17" t="s">
        <v>203</v>
      </c>
      <c r="L171" s="17"/>
      <c r="M171" s="17">
        <v>0</v>
      </c>
      <c r="N171" s="18">
        <v>34408</v>
      </c>
      <c r="O171" s="17">
        <v>1993</v>
      </c>
      <c r="P171" s="18">
        <v>34408</v>
      </c>
      <c r="Q171" s="19">
        <v>58905</v>
      </c>
      <c r="R171" s="17" t="s">
        <v>204</v>
      </c>
      <c r="S171" s="17" t="s">
        <v>301</v>
      </c>
      <c r="T171" s="17">
        <v>1</v>
      </c>
      <c r="U171" s="18"/>
      <c r="V171" s="99">
        <f t="shared" si="24"/>
        <v>58905</v>
      </c>
      <c r="W171" s="43"/>
      <c r="X171" s="20">
        <f t="shared" si="27"/>
        <v>0</v>
      </c>
      <c r="Y171" s="43"/>
      <c r="Z171" s="43"/>
      <c r="AA171" s="43"/>
      <c r="AB171" s="43"/>
      <c r="AC171" s="43"/>
      <c r="AD171" s="43"/>
      <c r="AE171" s="20">
        <f t="shared" si="28"/>
        <v>0</v>
      </c>
      <c r="AF171" s="43"/>
      <c r="AG171" s="43"/>
      <c r="AH171" s="43"/>
      <c r="AI171" s="43"/>
      <c r="AJ171" s="43"/>
      <c r="AK171" s="99">
        <f t="shared" si="25"/>
        <v>0</v>
      </c>
      <c r="AL171" s="43"/>
      <c r="AM171" s="20">
        <f t="shared" si="29"/>
        <v>58905</v>
      </c>
      <c r="AN171" s="15" t="str">
        <f t="shared" si="30"/>
        <v>OK</v>
      </c>
      <c r="AO171" s="15" t="str">
        <f t="shared" si="23"/>
        <v>OK</v>
      </c>
      <c r="AP171" s="17" t="s">
        <v>211</v>
      </c>
      <c r="AQ171" s="17"/>
      <c r="AR171" s="17"/>
      <c r="AS171" s="17"/>
      <c r="AT171" s="21">
        <v>1375</v>
      </c>
      <c r="AU171" s="17" t="s">
        <v>35</v>
      </c>
      <c r="AV171" s="22"/>
      <c r="AW171" s="17" t="s">
        <v>312</v>
      </c>
      <c r="AX171" s="17" t="s">
        <v>213</v>
      </c>
      <c r="AY171" s="99">
        <f t="shared" si="26"/>
        <v>0</v>
      </c>
      <c r="AZ171" s="17" t="s">
        <v>214</v>
      </c>
      <c r="BA171" s="17">
        <v>31006</v>
      </c>
      <c r="BB171" s="57" t="s">
        <v>1592</v>
      </c>
    </row>
    <row r="172" spans="2:54" x14ac:dyDescent="0.15">
      <c r="B172" s="16">
        <v>90000157</v>
      </c>
      <c r="C172" s="17"/>
      <c r="D172" s="17" t="s">
        <v>306</v>
      </c>
      <c r="E172" s="17"/>
      <c r="F172" s="17" t="s">
        <v>201</v>
      </c>
      <c r="G172" s="17" t="s">
        <v>217</v>
      </c>
      <c r="H172" s="17" t="s">
        <v>1585</v>
      </c>
      <c r="I172" s="17" t="s">
        <v>1564</v>
      </c>
      <c r="J172" s="17" t="s">
        <v>306</v>
      </c>
      <c r="K172" s="17" t="s">
        <v>203</v>
      </c>
      <c r="L172" s="17"/>
      <c r="M172" s="17">
        <v>0</v>
      </c>
      <c r="N172" s="18">
        <v>26105</v>
      </c>
      <c r="O172" s="17">
        <v>1971</v>
      </c>
      <c r="P172" s="18">
        <v>26105</v>
      </c>
      <c r="Q172" s="19">
        <v>9915606</v>
      </c>
      <c r="R172" s="17" t="s">
        <v>204</v>
      </c>
      <c r="S172" s="17" t="s">
        <v>301</v>
      </c>
      <c r="T172" s="17">
        <v>1</v>
      </c>
      <c r="U172" s="18"/>
      <c r="V172" s="99">
        <f t="shared" si="24"/>
        <v>9915606</v>
      </c>
      <c r="W172" s="43"/>
      <c r="X172" s="20">
        <f t="shared" si="27"/>
        <v>0</v>
      </c>
      <c r="Y172" s="43"/>
      <c r="Z172" s="43"/>
      <c r="AA172" s="43"/>
      <c r="AB172" s="43"/>
      <c r="AC172" s="43"/>
      <c r="AD172" s="43"/>
      <c r="AE172" s="20">
        <f t="shared" si="28"/>
        <v>0</v>
      </c>
      <c r="AF172" s="43"/>
      <c r="AG172" s="43"/>
      <c r="AH172" s="43"/>
      <c r="AI172" s="43"/>
      <c r="AJ172" s="43"/>
      <c r="AK172" s="99">
        <f t="shared" si="25"/>
        <v>0</v>
      </c>
      <c r="AL172" s="43"/>
      <c r="AM172" s="20">
        <f t="shared" si="29"/>
        <v>9915606</v>
      </c>
      <c r="AN172" s="15" t="str">
        <f t="shared" si="30"/>
        <v>OK</v>
      </c>
      <c r="AO172" s="15" t="str">
        <f t="shared" si="23"/>
        <v>OK</v>
      </c>
      <c r="AP172" s="17" t="s">
        <v>211</v>
      </c>
      <c r="AQ172" s="17"/>
      <c r="AR172" s="17"/>
      <c r="AS172" s="17"/>
      <c r="AT172" s="21">
        <v>6606</v>
      </c>
      <c r="AU172" s="17" t="s">
        <v>35</v>
      </c>
      <c r="AV172" s="22"/>
      <c r="AW172" s="17" t="s">
        <v>313</v>
      </c>
      <c r="AX172" s="17" t="s">
        <v>213</v>
      </c>
      <c r="AY172" s="99">
        <f t="shared" si="26"/>
        <v>0</v>
      </c>
      <c r="AZ172" s="17" t="s">
        <v>311</v>
      </c>
      <c r="BA172" s="17">
        <v>31009</v>
      </c>
      <c r="BB172" s="57" t="s">
        <v>1592</v>
      </c>
    </row>
    <row r="173" spans="2:54" x14ac:dyDescent="0.15">
      <c r="B173" s="16">
        <v>90000158</v>
      </c>
      <c r="C173" s="17"/>
      <c r="D173" s="17" t="s">
        <v>307</v>
      </c>
      <c r="E173" s="17"/>
      <c r="F173" s="17" t="s">
        <v>201</v>
      </c>
      <c r="G173" s="17" t="s">
        <v>217</v>
      </c>
      <c r="H173" s="17" t="s">
        <v>1585</v>
      </c>
      <c r="I173" s="17" t="s">
        <v>1564</v>
      </c>
      <c r="J173" s="17" t="s">
        <v>308</v>
      </c>
      <c r="K173" s="17" t="s">
        <v>203</v>
      </c>
      <c r="L173" s="17"/>
      <c r="M173" s="17">
        <v>0</v>
      </c>
      <c r="N173" s="18">
        <v>35115</v>
      </c>
      <c r="O173" s="17">
        <v>1995</v>
      </c>
      <c r="P173" s="18">
        <v>35115</v>
      </c>
      <c r="Q173" s="19">
        <v>47381</v>
      </c>
      <c r="R173" s="17" t="s">
        <v>204</v>
      </c>
      <c r="S173" s="17" t="s">
        <v>301</v>
      </c>
      <c r="T173" s="17">
        <v>1</v>
      </c>
      <c r="U173" s="18"/>
      <c r="V173" s="99">
        <f t="shared" si="24"/>
        <v>47381</v>
      </c>
      <c r="W173" s="43"/>
      <c r="X173" s="20">
        <f t="shared" si="27"/>
        <v>0</v>
      </c>
      <c r="Y173" s="43"/>
      <c r="Z173" s="43"/>
      <c r="AA173" s="43"/>
      <c r="AB173" s="43"/>
      <c r="AC173" s="43"/>
      <c r="AD173" s="43"/>
      <c r="AE173" s="20">
        <f t="shared" si="28"/>
        <v>0</v>
      </c>
      <c r="AF173" s="43"/>
      <c r="AG173" s="43"/>
      <c r="AH173" s="43"/>
      <c r="AI173" s="43"/>
      <c r="AJ173" s="43"/>
      <c r="AK173" s="99">
        <f t="shared" si="25"/>
        <v>0</v>
      </c>
      <c r="AL173" s="43"/>
      <c r="AM173" s="20">
        <f t="shared" si="29"/>
        <v>47381</v>
      </c>
      <c r="AN173" s="15" t="str">
        <f t="shared" si="30"/>
        <v>OK</v>
      </c>
      <c r="AO173" s="15" t="str">
        <f t="shared" si="23"/>
        <v>OK</v>
      </c>
      <c r="AP173" s="17" t="s">
        <v>211</v>
      </c>
      <c r="AQ173" s="17"/>
      <c r="AR173" s="17"/>
      <c r="AS173" s="17"/>
      <c r="AT173" s="21">
        <v>1106</v>
      </c>
      <c r="AU173" s="17" t="s">
        <v>35</v>
      </c>
      <c r="AV173" s="22"/>
      <c r="AW173" s="17" t="s">
        <v>314</v>
      </c>
      <c r="AX173" s="17" t="s">
        <v>213</v>
      </c>
      <c r="AY173" s="99">
        <f t="shared" si="26"/>
        <v>0</v>
      </c>
      <c r="AZ173" s="17" t="s">
        <v>214</v>
      </c>
      <c r="BA173" s="17">
        <v>31007</v>
      </c>
      <c r="BB173" s="57" t="s">
        <v>1592</v>
      </c>
    </row>
    <row r="174" spans="2:54" x14ac:dyDescent="0.15">
      <c r="B174" s="16">
        <v>90000159</v>
      </c>
      <c r="C174" s="17"/>
      <c r="D174" s="17" t="s">
        <v>309</v>
      </c>
      <c r="E174" s="17"/>
      <c r="F174" s="17" t="s">
        <v>201</v>
      </c>
      <c r="G174" s="17" t="s">
        <v>217</v>
      </c>
      <c r="H174" s="17" t="s">
        <v>1585</v>
      </c>
      <c r="I174" s="17" t="s">
        <v>1564</v>
      </c>
      <c r="J174" s="17" t="s">
        <v>309</v>
      </c>
      <c r="K174" s="17" t="s">
        <v>203</v>
      </c>
      <c r="L174" s="17"/>
      <c r="M174" s="17">
        <v>0</v>
      </c>
      <c r="N174" s="18">
        <v>29977</v>
      </c>
      <c r="O174" s="17">
        <v>1981</v>
      </c>
      <c r="P174" s="18">
        <v>29977</v>
      </c>
      <c r="Q174" s="19">
        <v>45717</v>
      </c>
      <c r="R174" s="17" t="s">
        <v>204</v>
      </c>
      <c r="S174" s="17" t="s">
        <v>301</v>
      </c>
      <c r="T174" s="17">
        <v>1</v>
      </c>
      <c r="U174" s="18"/>
      <c r="V174" s="99">
        <f t="shared" si="24"/>
        <v>45717</v>
      </c>
      <c r="W174" s="43"/>
      <c r="X174" s="20">
        <f t="shared" si="27"/>
        <v>0</v>
      </c>
      <c r="Y174" s="43"/>
      <c r="Z174" s="43"/>
      <c r="AA174" s="43"/>
      <c r="AB174" s="43"/>
      <c r="AC174" s="43"/>
      <c r="AD174" s="43"/>
      <c r="AE174" s="20">
        <f t="shared" si="28"/>
        <v>0</v>
      </c>
      <c r="AF174" s="43"/>
      <c r="AG174" s="43"/>
      <c r="AH174" s="43"/>
      <c r="AI174" s="43"/>
      <c r="AJ174" s="43"/>
      <c r="AK174" s="99">
        <f t="shared" si="25"/>
        <v>0</v>
      </c>
      <c r="AL174" s="43"/>
      <c r="AM174" s="20">
        <f t="shared" si="29"/>
        <v>45717</v>
      </c>
      <c r="AN174" s="15" t="str">
        <f t="shared" si="30"/>
        <v>OK</v>
      </c>
      <c r="AO174" s="15" t="str">
        <f t="shared" si="23"/>
        <v>OK</v>
      </c>
      <c r="AP174" s="17" t="s">
        <v>211</v>
      </c>
      <c r="AQ174" s="17"/>
      <c r="AR174" s="17"/>
      <c r="AS174" s="17"/>
      <c r="AT174" s="21">
        <v>1866</v>
      </c>
      <c r="AU174" s="17" t="s">
        <v>35</v>
      </c>
      <c r="AV174" s="22"/>
      <c r="AW174" s="17" t="s">
        <v>315</v>
      </c>
      <c r="AX174" s="17" t="s">
        <v>213</v>
      </c>
      <c r="AY174" s="99">
        <f t="shared" si="26"/>
        <v>0</v>
      </c>
      <c r="AZ174" s="17" t="s">
        <v>214</v>
      </c>
      <c r="BA174" s="17">
        <v>31008</v>
      </c>
      <c r="BB174" s="57" t="s">
        <v>1592</v>
      </c>
    </row>
    <row r="175" spans="2:54" x14ac:dyDescent="0.15">
      <c r="B175" s="16">
        <v>90000160</v>
      </c>
      <c r="C175" s="17"/>
      <c r="D175" s="17" t="s">
        <v>316</v>
      </c>
      <c r="E175" s="17"/>
      <c r="F175" s="17" t="s">
        <v>201</v>
      </c>
      <c r="G175" s="17" t="s">
        <v>317</v>
      </c>
      <c r="H175" s="17" t="s">
        <v>1585</v>
      </c>
      <c r="I175" s="17" t="s">
        <v>1560</v>
      </c>
      <c r="J175" s="17" t="s">
        <v>318</v>
      </c>
      <c r="K175" s="17" t="s">
        <v>203</v>
      </c>
      <c r="L175" s="17" t="s">
        <v>319</v>
      </c>
      <c r="M175" s="17">
        <v>38</v>
      </c>
      <c r="N175" s="18">
        <v>35886</v>
      </c>
      <c r="O175" s="17">
        <v>1998</v>
      </c>
      <c r="P175" s="18">
        <v>35886</v>
      </c>
      <c r="Q175" s="19">
        <v>710971049</v>
      </c>
      <c r="R175" s="17" t="s">
        <v>219</v>
      </c>
      <c r="S175" s="17" t="s">
        <v>236</v>
      </c>
      <c r="T175" s="17">
        <v>1</v>
      </c>
      <c r="U175" s="18"/>
      <c r="V175" s="99">
        <f t="shared" si="24"/>
        <v>384635343</v>
      </c>
      <c r="W175" s="43"/>
      <c r="X175" s="20">
        <f t="shared" si="27"/>
        <v>0</v>
      </c>
      <c r="Y175" s="43"/>
      <c r="Z175" s="43"/>
      <c r="AA175" s="43"/>
      <c r="AB175" s="43"/>
      <c r="AC175" s="43"/>
      <c r="AD175" s="43"/>
      <c r="AE175" s="20">
        <f t="shared" si="28"/>
        <v>19196218</v>
      </c>
      <c r="AF175" s="43"/>
      <c r="AG175" s="43"/>
      <c r="AH175" s="43"/>
      <c r="AI175" s="43"/>
      <c r="AJ175" s="43"/>
      <c r="AK175" s="99">
        <f t="shared" si="25"/>
        <v>19196218</v>
      </c>
      <c r="AL175" s="43"/>
      <c r="AM175" s="20">
        <f t="shared" si="29"/>
        <v>365439125</v>
      </c>
      <c r="AN175" s="15" t="str">
        <f t="shared" si="30"/>
        <v>OK</v>
      </c>
      <c r="AO175" s="15" t="str">
        <f t="shared" si="23"/>
        <v>OK</v>
      </c>
      <c r="AP175" s="17" t="s">
        <v>211</v>
      </c>
      <c r="AQ175" s="17"/>
      <c r="AR175" s="17"/>
      <c r="AS175" s="17"/>
      <c r="AT175" s="21">
        <v>3708.24</v>
      </c>
      <c r="AU175" s="17" t="s">
        <v>35</v>
      </c>
      <c r="AV175" s="22">
        <v>4</v>
      </c>
      <c r="AW175" s="17"/>
      <c r="AX175" s="17" t="s">
        <v>213</v>
      </c>
      <c r="AY175" s="99">
        <f t="shared" si="26"/>
        <v>345531924</v>
      </c>
      <c r="AZ175" s="17" t="s">
        <v>214</v>
      </c>
      <c r="BA175" s="17"/>
      <c r="BB175" s="57"/>
    </row>
    <row r="176" spans="2:54" x14ac:dyDescent="0.15">
      <c r="B176" s="16">
        <v>90000161</v>
      </c>
      <c r="C176" s="17"/>
      <c r="D176" s="17" t="s">
        <v>316</v>
      </c>
      <c r="E176" s="17"/>
      <c r="F176" s="17" t="s">
        <v>201</v>
      </c>
      <c r="G176" s="17" t="s">
        <v>317</v>
      </c>
      <c r="H176" s="17" t="s">
        <v>1585</v>
      </c>
      <c r="I176" s="17" t="s">
        <v>1560</v>
      </c>
      <c r="J176" s="17" t="s">
        <v>320</v>
      </c>
      <c r="K176" s="17" t="s">
        <v>203</v>
      </c>
      <c r="L176" s="17" t="s">
        <v>321</v>
      </c>
      <c r="M176" s="17">
        <v>38</v>
      </c>
      <c r="N176" s="18">
        <v>35886</v>
      </c>
      <c r="O176" s="17">
        <v>1998</v>
      </c>
      <c r="P176" s="18">
        <v>35886</v>
      </c>
      <c r="Q176" s="19">
        <v>148686025</v>
      </c>
      <c r="R176" s="17" t="s">
        <v>219</v>
      </c>
      <c r="S176" s="17" t="s">
        <v>236</v>
      </c>
      <c r="T176" s="17">
        <v>1</v>
      </c>
      <c r="U176" s="18"/>
      <c r="V176" s="99">
        <f t="shared" si="24"/>
        <v>80439151</v>
      </c>
      <c r="W176" s="43"/>
      <c r="X176" s="20">
        <f t="shared" si="27"/>
        <v>0</v>
      </c>
      <c r="Y176" s="43"/>
      <c r="Z176" s="43"/>
      <c r="AA176" s="43"/>
      <c r="AB176" s="43"/>
      <c r="AC176" s="43"/>
      <c r="AD176" s="43"/>
      <c r="AE176" s="20">
        <f t="shared" si="28"/>
        <v>4014522</v>
      </c>
      <c r="AF176" s="43"/>
      <c r="AG176" s="43"/>
      <c r="AH176" s="43"/>
      <c r="AI176" s="43"/>
      <c r="AJ176" s="43"/>
      <c r="AK176" s="99">
        <f t="shared" si="25"/>
        <v>4014522</v>
      </c>
      <c r="AL176" s="43"/>
      <c r="AM176" s="20">
        <f t="shared" si="29"/>
        <v>76424629</v>
      </c>
      <c r="AN176" s="15" t="str">
        <f t="shared" si="30"/>
        <v>OK</v>
      </c>
      <c r="AO176" s="15" t="str">
        <f t="shared" si="23"/>
        <v>OK</v>
      </c>
      <c r="AP176" s="17" t="s">
        <v>211</v>
      </c>
      <c r="AQ176" s="17"/>
      <c r="AR176" s="17"/>
      <c r="AS176" s="17"/>
      <c r="AT176" s="21">
        <v>946.1</v>
      </c>
      <c r="AU176" s="17" t="s">
        <v>35</v>
      </c>
      <c r="AV176" s="22">
        <v>2</v>
      </c>
      <c r="AW176" s="17"/>
      <c r="AX176" s="17" t="s">
        <v>213</v>
      </c>
      <c r="AY176" s="99">
        <f t="shared" si="26"/>
        <v>72261396</v>
      </c>
      <c r="AZ176" s="17" t="s">
        <v>214</v>
      </c>
      <c r="BA176" s="17"/>
      <c r="BB176" s="57"/>
    </row>
    <row r="177" spans="2:54" x14ac:dyDescent="0.15">
      <c r="B177" s="16">
        <v>90000162</v>
      </c>
      <c r="C177" s="17"/>
      <c r="D177" s="17" t="s">
        <v>316</v>
      </c>
      <c r="E177" s="17"/>
      <c r="F177" s="17" t="s">
        <v>201</v>
      </c>
      <c r="G177" s="17" t="s">
        <v>317</v>
      </c>
      <c r="H177" s="17" t="s">
        <v>1585</v>
      </c>
      <c r="I177" s="17" t="s">
        <v>1560</v>
      </c>
      <c r="J177" s="17" t="s">
        <v>322</v>
      </c>
      <c r="K177" s="17" t="s">
        <v>203</v>
      </c>
      <c r="L177" s="17" t="s">
        <v>321</v>
      </c>
      <c r="M177" s="17">
        <v>38</v>
      </c>
      <c r="N177" s="18">
        <v>35886</v>
      </c>
      <c r="O177" s="17">
        <v>1998</v>
      </c>
      <c r="P177" s="18">
        <v>35886</v>
      </c>
      <c r="Q177" s="19">
        <v>21009236</v>
      </c>
      <c r="R177" s="17" t="s">
        <v>219</v>
      </c>
      <c r="S177" s="17" t="s">
        <v>236</v>
      </c>
      <c r="T177" s="17">
        <v>1</v>
      </c>
      <c r="U177" s="18"/>
      <c r="V177" s="99">
        <f t="shared" si="24"/>
        <v>11366003</v>
      </c>
      <c r="W177" s="43"/>
      <c r="X177" s="20">
        <f t="shared" si="27"/>
        <v>0</v>
      </c>
      <c r="Y177" s="43"/>
      <c r="Z177" s="43"/>
      <c r="AA177" s="43"/>
      <c r="AB177" s="43"/>
      <c r="AC177" s="43"/>
      <c r="AD177" s="43"/>
      <c r="AE177" s="20">
        <f t="shared" si="28"/>
        <v>567249</v>
      </c>
      <c r="AF177" s="43"/>
      <c r="AG177" s="43"/>
      <c r="AH177" s="43"/>
      <c r="AI177" s="43"/>
      <c r="AJ177" s="43"/>
      <c r="AK177" s="99">
        <f t="shared" si="25"/>
        <v>567249</v>
      </c>
      <c r="AL177" s="43"/>
      <c r="AM177" s="20">
        <f t="shared" si="29"/>
        <v>10798754</v>
      </c>
      <c r="AN177" s="15" t="str">
        <f t="shared" si="30"/>
        <v>OK</v>
      </c>
      <c r="AO177" s="15" t="str">
        <f t="shared" si="23"/>
        <v>OK</v>
      </c>
      <c r="AP177" s="17" t="s">
        <v>211</v>
      </c>
      <c r="AQ177" s="17"/>
      <c r="AR177" s="17"/>
      <c r="AS177" s="17"/>
      <c r="AT177" s="21">
        <v>42.55</v>
      </c>
      <c r="AU177" s="17" t="s">
        <v>35</v>
      </c>
      <c r="AV177" s="22"/>
      <c r="AW177" s="17"/>
      <c r="AX177" s="17" t="s">
        <v>213</v>
      </c>
      <c r="AY177" s="99">
        <f t="shared" si="26"/>
        <v>10210482</v>
      </c>
      <c r="AZ177" s="17" t="s">
        <v>214</v>
      </c>
      <c r="BA177" s="17"/>
      <c r="BB177" s="57"/>
    </row>
    <row r="178" spans="2:54" x14ac:dyDescent="0.15">
      <c r="B178" s="16">
        <v>90000163</v>
      </c>
      <c r="C178" s="17"/>
      <c r="D178" s="17" t="s">
        <v>316</v>
      </c>
      <c r="E178" s="17"/>
      <c r="F178" s="17" t="s">
        <v>201</v>
      </c>
      <c r="G178" s="17" t="s">
        <v>317</v>
      </c>
      <c r="H178" s="17" t="s">
        <v>1585</v>
      </c>
      <c r="I178" s="17" t="s">
        <v>1560</v>
      </c>
      <c r="J178" s="17" t="s">
        <v>323</v>
      </c>
      <c r="K178" s="17" t="s">
        <v>203</v>
      </c>
      <c r="L178" s="17" t="s">
        <v>321</v>
      </c>
      <c r="M178" s="17">
        <v>38</v>
      </c>
      <c r="N178" s="18">
        <v>35886</v>
      </c>
      <c r="O178" s="17">
        <v>1998</v>
      </c>
      <c r="P178" s="18">
        <v>35886</v>
      </c>
      <c r="Q178" s="19">
        <v>20473279</v>
      </c>
      <c r="R178" s="17" t="s">
        <v>219</v>
      </c>
      <c r="S178" s="17" t="s">
        <v>236</v>
      </c>
      <c r="T178" s="17">
        <v>1</v>
      </c>
      <c r="U178" s="18"/>
      <c r="V178" s="99">
        <f t="shared" si="24"/>
        <v>11076053</v>
      </c>
      <c r="W178" s="43"/>
      <c r="X178" s="20">
        <f t="shared" si="27"/>
        <v>0</v>
      </c>
      <c r="Y178" s="43"/>
      <c r="Z178" s="43"/>
      <c r="AA178" s="43"/>
      <c r="AB178" s="43"/>
      <c r="AC178" s="43"/>
      <c r="AD178" s="43"/>
      <c r="AE178" s="20">
        <f t="shared" si="28"/>
        <v>552778</v>
      </c>
      <c r="AF178" s="43"/>
      <c r="AG178" s="43"/>
      <c r="AH178" s="43"/>
      <c r="AI178" s="43"/>
      <c r="AJ178" s="43"/>
      <c r="AK178" s="99">
        <f t="shared" si="25"/>
        <v>552778</v>
      </c>
      <c r="AL178" s="43"/>
      <c r="AM178" s="20">
        <f t="shared" si="29"/>
        <v>10523275</v>
      </c>
      <c r="AN178" s="15" t="str">
        <f t="shared" si="30"/>
        <v>OK</v>
      </c>
      <c r="AO178" s="15" t="str">
        <f t="shared" si="23"/>
        <v>OK</v>
      </c>
      <c r="AP178" s="17" t="s">
        <v>211</v>
      </c>
      <c r="AQ178" s="17"/>
      <c r="AR178" s="17"/>
      <c r="AS178" s="17"/>
      <c r="AT178" s="21">
        <v>147.74</v>
      </c>
      <c r="AU178" s="17" t="s">
        <v>35</v>
      </c>
      <c r="AV178" s="22">
        <v>1</v>
      </c>
      <c r="AW178" s="17"/>
      <c r="AX178" s="17" t="s">
        <v>213</v>
      </c>
      <c r="AY178" s="99">
        <f t="shared" si="26"/>
        <v>9950004</v>
      </c>
      <c r="AZ178" s="17" t="s">
        <v>214</v>
      </c>
      <c r="BA178" s="17"/>
      <c r="BB178" s="57"/>
    </row>
    <row r="179" spans="2:54" x14ac:dyDescent="0.15">
      <c r="B179" s="16">
        <v>90000164</v>
      </c>
      <c r="C179" s="17"/>
      <c r="D179" s="17" t="s">
        <v>316</v>
      </c>
      <c r="E179" s="17"/>
      <c r="F179" s="17" t="s">
        <v>201</v>
      </c>
      <c r="G179" s="17" t="s">
        <v>317</v>
      </c>
      <c r="H179" s="17" t="s">
        <v>1585</v>
      </c>
      <c r="I179" s="17" t="s">
        <v>1560</v>
      </c>
      <c r="J179" s="17" t="s">
        <v>324</v>
      </c>
      <c r="K179" s="17" t="s">
        <v>203</v>
      </c>
      <c r="L179" s="17" t="s">
        <v>319</v>
      </c>
      <c r="M179" s="17">
        <v>38</v>
      </c>
      <c r="N179" s="18">
        <v>35886</v>
      </c>
      <c r="O179" s="17">
        <v>1998</v>
      </c>
      <c r="P179" s="18">
        <v>35886</v>
      </c>
      <c r="Q179" s="19">
        <v>252191612</v>
      </c>
      <c r="R179" s="17" t="s">
        <v>219</v>
      </c>
      <c r="S179" s="17" t="s">
        <v>236</v>
      </c>
      <c r="T179" s="17">
        <v>1</v>
      </c>
      <c r="U179" s="18"/>
      <c r="V179" s="99">
        <f t="shared" si="24"/>
        <v>136435671</v>
      </c>
      <c r="W179" s="43"/>
      <c r="X179" s="20">
        <f t="shared" si="27"/>
        <v>0</v>
      </c>
      <c r="Y179" s="43"/>
      <c r="Z179" s="43"/>
      <c r="AA179" s="43"/>
      <c r="AB179" s="43"/>
      <c r="AC179" s="43"/>
      <c r="AD179" s="43"/>
      <c r="AE179" s="20">
        <f t="shared" si="28"/>
        <v>6809173</v>
      </c>
      <c r="AF179" s="43"/>
      <c r="AG179" s="43"/>
      <c r="AH179" s="43"/>
      <c r="AI179" s="43"/>
      <c r="AJ179" s="43"/>
      <c r="AK179" s="99">
        <f t="shared" si="25"/>
        <v>6809173</v>
      </c>
      <c r="AL179" s="43"/>
      <c r="AM179" s="20">
        <f t="shared" si="29"/>
        <v>129626498</v>
      </c>
      <c r="AN179" s="15" t="str">
        <f t="shared" si="30"/>
        <v>OK</v>
      </c>
      <c r="AO179" s="15" t="str">
        <f t="shared" si="23"/>
        <v>OK</v>
      </c>
      <c r="AP179" s="17" t="s">
        <v>211</v>
      </c>
      <c r="AQ179" s="17"/>
      <c r="AR179" s="17"/>
      <c r="AS179" s="17"/>
      <c r="AT179" s="21">
        <v>2562.4299999999998</v>
      </c>
      <c r="AU179" s="17" t="s">
        <v>35</v>
      </c>
      <c r="AV179" s="22">
        <v>3</v>
      </c>
      <c r="AW179" s="17"/>
      <c r="AX179" s="17" t="s">
        <v>213</v>
      </c>
      <c r="AY179" s="99">
        <f t="shared" si="26"/>
        <v>122565114</v>
      </c>
      <c r="AZ179" s="17" t="s">
        <v>214</v>
      </c>
      <c r="BA179" s="17"/>
      <c r="BB179" s="57"/>
    </row>
    <row r="180" spans="2:54" x14ac:dyDescent="0.15">
      <c r="B180" s="16">
        <v>90000165</v>
      </c>
      <c r="C180" s="17"/>
      <c r="D180" s="17" t="s">
        <v>316</v>
      </c>
      <c r="E180" s="17"/>
      <c r="F180" s="17" t="s">
        <v>201</v>
      </c>
      <c r="G180" s="17" t="s">
        <v>317</v>
      </c>
      <c r="H180" s="17" t="s">
        <v>1585</v>
      </c>
      <c r="I180" s="17" t="s">
        <v>1560</v>
      </c>
      <c r="J180" s="17" t="s">
        <v>325</v>
      </c>
      <c r="K180" s="17" t="s">
        <v>203</v>
      </c>
      <c r="L180" s="17" t="s">
        <v>321</v>
      </c>
      <c r="M180" s="17">
        <v>38</v>
      </c>
      <c r="N180" s="18">
        <v>35886</v>
      </c>
      <c r="O180" s="17">
        <v>1998</v>
      </c>
      <c r="P180" s="18">
        <v>35886</v>
      </c>
      <c r="Q180" s="19">
        <v>126291009</v>
      </c>
      <c r="R180" s="17" t="s">
        <v>219</v>
      </c>
      <c r="S180" s="17" t="s">
        <v>236</v>
      </c>
      <c r="T180" s="17">
        <v>1</v>
      </c>
      <c r="U180" s="18"/>
      <c r="V180" s="99">
        <f t="shared" si="24"/>
        <v>68323440</v>
      </c>
      <c r="W180" s="43"/>
      <c r="X180" s="20">
        <f t="shared" si="27"/>
        <v>0</v>
      </c>
      <c r="Y180" s="43"/>
      <c r="Z180" s="43"/>
      <c r="AA180" s="43"/>
      <c r="AB180" s="43"/>
      <c r="AC180" s="43"/>
      <c r="AD180" s="43"/>
      <c r="AE180" s="20">
        <f t="shared" si="28"/>
        <v>3409857</v>
      </c>
      <c r="AF180" s="43"/>
      <c r="AG180" s="43"/>
      <c r="AH180" s="43"/>
      <c r="AI180" s="43"/>
      <c r="AJ180" s="43"/>
      <c r="AK180" s="99">
        <f t="shared" si="25"/>
        <v>3409857</v>
      </c>
      <c r="AL180" s="43"/>
      <c r="AM180" s="20">
        <f t="shared" si="29"/>
        <v>64913583</v>
      </c>
      <c r="AN180" s="15" t="str">
        <f t="shared" si="30"/>
        <v>OK</v>
      </c>
      <c r="AO180" s="15" t="str">
        <f t="shared" si="23"/>
        <v>OK</v>
      </c>
      <c r="AP180" s="17" t="s">
        <v>211</v>
      </c>
      <c r="AQ180" s="17"/>
      <c r="AR180" s="17"/>
      <c r="AS180" s="17"/>
      <c r="AT180" s="21">
        <v>872.25</v>
      </c>
      <c r="AU180" s="17" t="s">
        <v>35</v>
      </c>
      <c r="AV180" s="22">
        <v>2</v>
      </c>
      <c r="AW180" s="17"/>
      <c r="AX180" s="17" t="s">
        <v>213</v>
      </c>
      <c r="AY180" s="99">
        <f t="shared" si="26"/>
        <v>61377426</v>
      </c>
      <c r="AZ180" s="17" t="s">
        <v>214</v>
      </c>
      <c r="BA180" s="17"/>
      <c r="BB180" s="57"/>
    </row>
    <row r="181" spans="2:54" x14ac:dyDescent="0.15">
      <c r="B181" s="16">
        <v>90000166</v>
      </c>
      <c r="C181" s="17"/>
      <c r="D181" s="17" t="s">
        <v>316</v>
      </c>
      <c r="E181" s="17"/>
      <c r="F181" s="17" t="s">
        <v>201</v>
      </c>
      <c r="G181" s="17" t="s">
        <v>317</v>
      </c>
      <c r="H181" s="17" t="s">
        <v>1585</v>
      </c>
      <c r="I181" s="17" t="s">
        <v>1560</v>
      </c>
      <c r="J181" s="17" t="s">
        <v>326</v>
      </c>
      <c r="K181" s="17" t="s">
        <v>203</v>
      </c>
      <c r="L181" s="17" t="s">
        <v>321</v>
      </c>
      <c r="M181" s="17">
        <v>38</v>
      </c>
      <c r="N181" s="18">
        <v>35886</v>
      </c>
      <c r="O181" s="17">
        <v>1998</v>
      </c>
      <c r="P181" s="18">
        <v>35886</v>
      </c>
      <c r="Q181" s="19">
        <v>37307052</v>
      </c>
      <c r="R181" s="17" t="s">
        <v>219</v>
      </c>
      <c r="S181" s="17" t="s">
        <v>236</v>
      </c>
      <c r="T181" s="17">
        <v>1</v>
      </c>
      <c r="U181" s="18"/>
      <c r="V181" s="99">
        <f t="shared" si="24"/>
        <v>20183122</v>
      </c>
      <c r="W181" s="43"/>
      <c r="X181" s="20">
        <f t="shared" si="27"/>
        <v>0</v>
      </c>
      <c r="Y181" s="43"/>
      <c r="Z181" s="43"/>
      <c r="AA181" s="43"/>
      <c r="AB181" s="43"/>
      <c r="AC181" s="43"/>
      <c r="AD181" s="43"/>
      <c r="AE181" s="20">
        <f t="shared" si="28"/>
        <v>1007290</v>
      </c>
      <c r="AF181" s="43"/>
      <c r="AG181" s="43"/>
      <c r="AH181" s="43"/>
      <c r="AI181" s="43"/>
      <c r="AJ181" s="43"/>
      <c r="AK181" s="99">
        <f t="shared" si="25"/>
        <v>1007290</v>
      </c>
      <c r="AL181" s="43"/>
      <c r="AM181" s="20">
        <f t="shared" si="29"/>
        <v>19175832</v>
      </c>
      <c r="AN181" s="15" t="str">
        <f t="shared" si="30"/>
        <v>OK</v>
      </c>
      <c r="AO181" s="15" t="str">
        <f t="shared" si="23"/>
        <v>OK</v>
      </c>
      <c r="AP181" s="17" t="s">
        <v>211</v>
      </c>
      <c r="AQ181" s="17"/>
      <c r="AR181" s="17"/>
      <c r="AS181" s="17"/>
      <c r="AT181" s="21">
        <v>110.01</v>
      </c>
      <c r="AU181" s="17" t="s">
        <v>35</v>
      </c>
      <c r="AV181" s="22"/>
      <c r="AW181" s="17"/>
      <c r="AX181" s="17" t="s">
        <v>213</v>
      </c>
      <c r="AY181" s="99">
        <f t="shared" si="26"/>
        <v>18131220</v>
      </c>
      <c r="AZ181" s="17" t="s">
        <v>214</v>
      </c>
      <c r="BA181" s="17"/>
      <c r="BB181" s="57"/>
    </row>
    <row r="182" spans="2:54" x14ac:dyDescent="0.15">
      <c r="B182" s="16">
        <v>90000167</v>
      </c>
      <c r="C182" s="17"/>
      <c r="D182" s="17" t="s">
        <v>316</v>
      </c>
      <c r="E182" s="17"/>
      <c r="F182" s="17" t="s">
        <v>201</v>
      </c>
      <c r="G182" s="17" t="s">
        <v>317</v>
      </c>
      <c r="H182" s="17" t="s">
        <v>1585</v>
      </c>
      <c r="I182" s="17" t="s">
        <v>1560</v>
      </c>
      <c r="J182" s="17" t="s">
        <v>327</v>
      </c>
      <c r="K182" s="17" t="s">
        <v>203</v>
      </c>
      <c r="L182" s="17" t="s">
        <v>321</v>
      </c>
      <c r="M182" s="17">
        <v>31</v>
      </c>
      <c r="N182" s="18">
        <v>35886</v>
      </c>
      <c r="O182" s="17">
        <v>1998</v>
      </c>
      <c r="P182" s="18">
        <v>35886</v>
      </c>
      <c r="Q182" s="19">
        <v>65911968</v>
      </c>
      <c r="R182" s="17" t="s">
        <v>219</v>
      </c>
      <c r="S182" s="17" t="s">
        <v>236</v>
      </c>
      <c r="T182" s="17">
        <v>1</v>
      </c>
      <c r="U182" s="18"/>
      <c r="V182" s="99">
        <f t="shared" si="24"/>
        <v>28935370</v>
      </c>
      <c r="W182" s="43"/>
      <c r="X182" s="20">
        <f t="shared" si="27"/>
        <v>0</v>
      </c>
      <c r="Y182" s="43"/>
      <c r="Z182" s="43"/>
      <c r="AA182" s="43"/>
      <c r="AB182" s="43"/>
      <c r="AC182" s="43"/>
      <c r="AD182" s="43"/>
      <c r="AE182" s="20">
        <f t="shared" si="28"/>
        <v>2175094</v>
      </c>
      <c r="AF182" s="43"/>
      <c r="AG182" s="43"/>
      <c r="AH182" s="43"/>
      <c r="AI182" s="43"/>
      <c r="AJ182" s="43"/>
      <c r="AK182" s="99">
        <f t="shared" si="25"/>
        <v>2175094</v>
      </c>
      <c r="AL182" s="43"/>
      <c r="AM182" s="20">
        <f t="shared" si="29"/>
        <v>26760276</v>
      </c>
      <c r="AN182" s="15" t="str">
        <f t="shared" si="30"/>
        <v>OK</v>
      </c>
      <c r="AO182" s="15" t="str">
        <f t="shared" si="23"/>
        <v>OK</v>
      </c>
      <c r="AP182" s="17" t="s">
        <v>211</v>
      </c>
      <c r="AQ182" s="17"/>
      <c r="AR182" s="17"/>
      <c r="AS182" s="17"/>
      <c r="AT182" s="21">
        <v>860.84</v>
      </c>
      <c r="AU182" s="17" t="s">
        <v>35</v>
      </c>
      <c r="AV182" s="22">
        <v>1</v>
      </c>
      <c r="AW182" s="17"/>
      <c r="AX182" s="17" t="s">
        <v>213</v>
      </c>
      <c r="AY182" s="99">
        <f t="shared" si="26"/>
        <v>39151692</v>
      </c>
      <c r="AZ182" s="17" t="s">
        <v>214</v>
      </c>
      <c r="BA182" s="17"/>
      <c r="BB182" s="57"/>
    </row>
    <row r="183" spans="2:54" x14ac:dyDescent="0.15">
      <c r="B183" s="16">
        <v>90000168</v>
      </c>
      <c r="C183" s="17"/>
      <c r="D183" s="17" t="s">
        <v>328</v>
      </c>
      <c r="E183" s="17"/>
      <c r="F183" s="17" t="s">
        <v>201</v>
      </c>
      <c r="G183" s="17" t="s">
        <v>317</v>
      </c>
      <c r="H183" s="17" t="s">
        <v>1585</v>
      </c>
      <c r="I183" s="17" t="s">
        <v>1560</v>
      </c>
      <c r="J183" s="17" t="s">
        <v>329</v>
      </c>
      <c r="K183" s="17" t="s">
        <v>203</v>
      </c>
      <c r="L183" s="17" t="s">
        <v>319</v>
      </c>
      <c r="M183" s="17">
        <v>38</v>
      </c>
      <c r="N183" s="18">
        <v>34330</v>
      </c>
      <c r="O183" s="17">
        <v>1993</v>
      </c>
      <c r="P183" s="18">
        <v>34330</v>
      </c>
      <c r="Q183" s="19">
        <v>105533523</v>
      </c>
      <c r="R183" s="17" t="s">
        <v>219</v>
      </c>
      <c r="S183" s="17" t="s">
        <v>236</v>
      </c>
      <c r="T183" s="17">
        <v>1</v>
      </c>
      <c r="U183" s="18"/>
      <c r="V183" s="99">
        <f t="shared" si="24"/>
        <v>42846613</v>
      </c>
      <c r="W183" s="43"/>
      <c r="X183" s="20">
        <f t="shared" si="27"/>
        <v>0</v>
      </c>
      <c r="Y183" s="43"/>
      <c r="Z183" s="43"/>
      <c r="AA183" s="43"/>
      <c r="AB183" s="43"/>
      <c r="AC183" s="43"/>
      <c r="AD183" s="43"/>
      <c r="AE183" s="20">
        <f t="shared" si="28"/>
        <v>2849405</v>
      </c>
      <c r="AF183" s="43"/>
      <c r="AG183" s="43"/>
      <c r="AH183" s="43"/>
      <c r="AI183" s="43"/>
      <c r="AJ183" s="43"/>
      <c r="AK183" s="99">
        <f t="shared" si="25"/>
        <v>2849405</v>
      </c>
      <c r="AL183" s="43"/>
      <c r="AM183" s="20">
        <f t="shared" si="29"/>
        <v>39997208</v>
      </c>
      <c r="AN183" s="15" t="str">
        <f t="shared" si="30"/>
        <v>OK</v>
      </c>
      <c r="AO183" s="15" t="str">
        <f t="shared" si="23"/>
        <v>OK</v>
      </c>
      <c r="AP183" s="17" t="s">
        <v>211</v>
      </c>
      <c r="AQ183" s="17"/>
      <c r="AR183" s="17"/>
      <c r="AS183" s="17"/>
      <c r="AT183" s="21">
        <v>225.97</v>
      </c>
      <c r="AU183" s="17" t="s">
        <v>35</v>
      </c>
      <c r="AV183" s="22">
        <v>2</v>
      </c>
      <c r="AW183" s="17"/>
      <c r="AX183" s="17" t="s">
        <v>213</v>
      </c>
      <c r="AY183" s="99">
        <f t="shared" si="26"/>
        <v>65536315</v>
      </c>
      <c r="AZ183" s="17" t="s">
        <v>214</v>
      </c>
      <c r="BA183" s="17"/>
      <c r="BB183" s="57"/>
    </row>
    <row r="184" spans="2:54" x14ac:dyDescent="0.15">
      <c r="B184" s="16">
        <v>90000169</v>
      </c>
      <c r="C184" s="17"/>
      <c r="D184" s="17" t="s">
        <v>316</v>
      </c>
      <c r="E184" s="17"/>
      <c r="F184" s="17" t="s">
        <v>201</v>
      </c>
      <c r="G184" s="17" t="s">
        <v>317</v>
      </c>
      <c r="H184" s="17" t="s">
        <v>1585</v>
      </c>
      <c r="I184" s="17" t="s">
        <v>1560</v>
      </c>
      <c r="J184" s="17" t="s">
        <v>330</v>
      </c>
      <c r="K184" s="17" t="s">
        <v>203</v>
      </c>
      <c r="L184" s="17" t="s">
        <v>331</v>
      </c>
      <c r="M184" s="17">
        <v>30</v>
      </c>
      <c r="N184" s="18">
        <v>35886</v>
      </c>
      <c r="O184" s="17">
        <v>1998</v>
      </c>
      <c r="P184" s="18">
        <v>35886</v>
      </c>
      <c r="Q184" s="19">
        <v>2488500</v>
      </c>
      <c r="R184" s="17" t="s">
        <v>219</v>
      </c>
      <c r="S184" s="17" t="s">
        <v>226</v>
      </c>
      <c r="T184" s="17">
        <v>1</v>
      </c>
      <c r="U184" s="18"/>
      <c r="V184" s="99">
        <f t="shared" si="24"/>
        <v>1050147</v>
      </c>
      <c r="W184" s="43"/>
      <c r="X184" s="20">
        <f t="shared" si="27"/>
        <v>0</v>
      </c>
      <c r="Y184" s="43"/>
      <c r="Z184" s="43"/>
      <c r="AA184" s="43"/>
      <c r="AB184" s="43"/>
      <c r="AC184" s="43"/>
      <c r="AD184" s="43"/>
      <c r="AE184" s="20">
        <f t="shared" si="28"/>
        <v>84609</v>
      </c>
      <c r="AF184" s="43"/>
      <c r="AG184" s="43"/>
      <c r="AH184" s="43"/>
      <c r="AI184" s="43"/>
      <c r="AJ184" s="43"/>
      <c r="AK184" s="99">
        <f t="shared" si="25"/>
        <v>84609</v>
      </c>
      <c r="AL184" s="43"/>
      <c r="AM184" s="20">
        <f t="shared" si="29"/>
        <v>965538</v>
      </c>
      <c r="AN184" s="15" t="str">
        <f t="shared" si="30"/>
        <v>OK</v>
      </c>
      <c r="AO184" s="15" t="str">
        <f t="shared" si="23"/>
        <v>OK</v>
      </c>
      <c r="AP184" s="17" t="s">
        <v>211</v>
      </c>
      <c r="AQ184" s="17"/>
      <c r="AR184" s="17"/>
      <c r="AS184" s="17"/>
      <c r="AT184" s="21">
        <v>39.6</v>
      </c>
      <c r="AU184" s="17" t="s">
        <v>35</v>
      </c>
      <c r="AV184" s="22">
        <v>1</v>
      </c>
      <c r="AW184" s="17"/>
      <c r="AX184" s="17" t="s">
        <v>213</v>
      </c>
      <c r="AY184" s="99">
        <f t="shared" si="26"/>
        <v>1522962</v>
      </c>
      <c r="AZ184" s="17" t="s">
        <v>214</v>
      </c>
      <c r="BA184" s="17"/>
      <c r="BB184" s="57"/>
    </row>
    <row r="185" spans="2:54" x14ac:dyDescent="0.15">
      <c r="B185" s="16">
        <v>90000170</v>
      </c>
      <c r="C185" s="17"/>
      <c r="D185" s="17" t="s">
        <v>316</v>
      </c>
      <c r="E185" s="17"/>
      <c r="F185" s="17" t="s">
        <v>201</v>
      </c>
      <c r="G185" s="17" t="s">
        <v>317</v>
      </c>
      <c r="H185" s="17" t="s">
        <v>1585</v>
      </c>
      <c r="I185" s="17" t="s">
        <v>1560</v>
      </c>
      <c r="J185" s="17" t="s">
        <v>332</v>
      </c>
      <c r="K185" s="17" t="s">
        <v>203</v>
      </c>
      <c r="L185" s="17"/>
      <c r="M185" s="17">
        <v>15</v>
      </c>
      <c r="N185" s="18">
        <v>35886</v>
      </c>
      <c r="O185" s="17">
        <v>1998</v>
      </c>
      <c r="P185" s="18">
        <v>35886</v>
      </c>
      <c r="Q185" s="19">
        <v>996844</v>
      </c>
      <c r="R185" s="17" t="s">
        <v>219</v>
      </c>
      <c r="S185" s="17" t="s">
        <v>236</v>
      </c>
      <c r="T185" s="17">
        <v>1</v>
      </c>
      <c r="U185" s="18"/>
      <c r="V185" s="99">
        <f t="shared" si="24"/>
        <v>1</v>
      </c>
      <c r="W185" s="43"/>
      <c r="X185" s="20">
        <f t="shared" si="27"/>
        <v>0</v>
      </c>
      <c r="Y185" s="43"/>
      <c r="Z185" s="43"/>
      <c r="AA185" s="43"/>
      <c r="AB185" s="43"/>
      <c r="AC185" s="43"/>
      <c r="AD185" s="43"/>
      <c r="AE185" s="20">
        <f t="shared" si="28"/>
        <v>0</v>
      </c>
      <c r="AF185" s="43"/>
      <c r="AG185" s="43"/>
      <c r="AH185" s="43"/>
      <c r="AI185" s="43"/>
      <c r="AJ185" s="43"/>
      <c r="AK185" s="99">
        <f t="shared" si="25"/>
        <v>0</v>
      </c>
      <c r="AL185" s="43"/>
      <c r="AM185" s="20">
        <f t="shared" si="29"/>
        <v>1</v>
      </c>
      <c r="AN185" s="15" t="str">
        <f t="shared" si="30"/>
        <v>OK</v>
      </c>
      <c r="AO185" s="15" t="str">
        <f t="shared" si="23"/>
        <v>OK</v>
      </c>
      <c r="AP185" s="17" t="s">
        <v>211</v>
      </c>
      <c r="AQ185" s="17"/>
      <c r="AR185" s="17"/>
      <c r="AS185" s="17"/>
      <c r="AT185" s="21">
        <v>1</v>
      </c>
      <c r="AU185" s="17" t="s">
        <v>351</v>
      </c>
      <c r="AV185" s="22"/>
      <c r="AW185" s="17"/>
      <c r="AX185" s="17" t="s">
        <v>213</v>
      </c>
      <c r="AY185" s="99">
        <f t="shared" si="26"/>
        <v>996843</v>
      </c>
      <c r="AZ185" s="17" t="s">
        <v>214</v>
      </c>
      <c r="BA185" s="17"/>
      <c r="BB185" s="57"/>
    </row>
    <row r="186" spans="2:54" x14ac:dyDescent="0.15">
      <c r="B186" s="16">
        <v>90000171</v>
      </c>
      <c r="C186" s="17"/>
      <c r="D186" s="17" t="s">
        <v>316</v>
      </c>
      <c r="E186" s="17"/>
      <c r="F186" s="17" t="s">
        <v>201</v>
      </c>
      <c r="G186" s="17" t="s">
        <v>317</v>
      </c>
      <c r="H186" s="17" t="s">
        <v>1585</v>
      </c>
      <c r="I186" s="17" t="s">
        <v>1560</v>
      </c>
      <c r="J186" s="17" t="s">
        <v>333</v>
      </c>
      <c r="K186" s="17" t="s">
        <v>203</v>
      </c>
      <c r="L186" s="17"/>
      <c r="M186" s="17">
        <v>15</v>
      </c>
      <c r="N186" s="18">
        <v>35886</v>
      </c>
      <c r="O186" s="17">
        <v>1998</v>
      </c>
      <c r="P186" s="18">
        <v>35886</v>
      </c>
      <c r="Q186" s="19">
        <v>17673691</v>
      </c>
      <c r="R186" s="17" t="s">
        <v>219</v>
      </c>
      <c r="S186" s="17" t="s">
        <v>236</v>
      </c>
      <c r="T186" s="17">
        <v>1</v>
      </c>
      <c r="U186" s="18"/>
      <c r="V186" s="99">
        <f t="shared" si="24"/>
        <v>1</v>
      </c>
      <c r="W186" s="43"/>
      <c r="X186" s="20">
        <f t="shared" si="27"/>
        <v>0</v>
      </c>
      <c r="Y186" s="43"/>
      <c r="Z186" s="43"/>
      <c r="AA186" s="43"/>
      <c r="AB186" s="43"/>
      <c r="AC186" s="43"/>
      <c r="AD186" s="43"/>
      <c r="AE186" s="20">
        <f t="shared" si="28"/>
        <v>0</v>
      </c>
      <c r="AF186" s="43"/>
      <c r="AG186" s="43"/>
      <c r="AH186" s="43"/>
      <c r="AI186" s="43"/>
      <c r="AJ186" s="43"/>
      <c r="AK186" s="99">
        <f t="shared" si="25"/>
        <v>0</v>
      </c>
      <c r="AL186" s="43"/>
      <c r="AM186" s="20">
        <f t="shared" si="29"/>
        <v>1</v>
      </c>
      <c r="AN186" s="15" t="str">
        <f t="shared" si="30"/>
        <v>OK</v>
      </c>
      <c r="AO186" s="15" t="str">
        <f t="shared" si="23"/>
        <v>OK</v>
      </c>
      <c r="AP186" s="17" t="s">
        <v>211</v>
      </c>
      <c r="AQ186" s="17"/>
      <c r="AR186" s="17"/>
      <c r="AS186" s="17"/>
      <c r="AT186" s="21">
        <v>1</v>
      </c>
      <c r="AU186" s="17" t="s">
        <v>248</v>
      </c>
      <c r="AV186" s="22"/>
      <c r="AW186" s="17"/>
      <c r="AX186" s="17" t="s">
        <v>213</v>
      </c>
      <c r="AY186" s="99">
        <f t="shared" si="26"/>
        <v>17673690</v>
      </c>
      <c r="AZ186" s="17" t="s">
        <v>214</v>
      </c>
      <c r="BA186" s="17"/>
      <c r="BB186" s="57" t="s">
        <v>352</v>
      </c>
    </row>
    <row r="187" spans="2:54" x14ac:dyDescent="0.15">
      <c r="B187" s="16">
        <v>90000172</v>
      </c>
      <c r="C187" s="17"/>
      <c r="D187" s="17" t="s">
        <v>316</v>
      </c>
      <c r="E187" s="17"/>
      <c r="F187" s="17" t="s">
        <v>201</v>
      </c>
      <c r="G187" s="17" t="s">
        <v>317</v>
      </c>
      <c r="H187" s="17" t="s">
        <v>1585</v>
      </c>
      <c r="I187" s="17" t="s">
        <v>1560</v>
      </c>
      <c r="J187" s="17" t="s">
        <v>334</v>
      </c>
      <c r="K187" s="17" t="s">
        <v>203</v>
      </c>
      <c r="L187" s="17"/>
      <c r="M187" s="17">
        <v>15</v>
      </c>
      <c r="N187" s="18">
        <v>35886</v>
      </c>
      <c r="O187" s="17">
        <v>1998</v>
      </c>
      <c r="P187" s="18">
        <v>35886</v>
      </c>
      <c r="Q187" s="19">
        <v>28254701</v>
      </c>
      <c r="R187" s="17" t="s">
        <v>219</v>
      </c>
      <c r="S187" s="17" t="s">
        <v>236</v>
      </c>
      <c r="T187" s="17">
        <v>1</v>
      </c>
      <c r="U187" s="18"/>
      <c r="V187" s="99">
        <f t="shared" si="24"/>
        <v>1</v>
      </c>
      <c r="W187" s="43"/>
      <c r="X187" s="20">
        <f t="shared" si="27"/>
        <v>0</v>
      </c>
      <c r="Y187" s="43"/>
      <c r="Z187" s="43"/>
      <c r="AA187" s="43"/>
      <c r="AB187" s="43"/>
      <c r="AC187" s="43"/>
      <c r="AD187" s="43"/>
      <c r="AE187" s="20">
        <f t="shared" si="28"/>
        <v>0</v>
      </c>
      <c r="AF187" s="43"/>
      <c r="AG187" s="43"/>
      <c r="AH187" s="43"/>
      <c r="AI187" s="43"/>
      <c r="AJ187" s="43"/>
      <c r="AK187" s="99">
        <f t="shared" si="25"/>
        <v>0</v>
      </c>
      <c r="AL187" s="43"/>
      <c r="AM187" s="20">
        <f t="shared" si="29"/>
        <v>1</v>
      </c>
      <c r="AN187" s="15" t="str">
        <f t="shared" si="30"/>
        <v>OK</v>
      </c>
      <c r="AO187" s="15" t="str">
        <f t="shared" si="23"/>
        <v>OK</v>
      </c>
      <c r="AP187" s="17" t="s">
        <v>211</v>
      </c>
      <c r="AQ187" s="17"/>
      <c r="AR187" s="17"/>
      <c r="AS187" s="17"/>
      <c r="AT187" s="21">
        <v>1</v>
      </c>
      <c r="AU187" s="17" t="s">
        <v>248</v>
      </c>
      <c r="AV187" s="22"/>
      <c r="AW187" s="17"/>
      <c r="AX187" s="17" t="s">
        <v>213</v>
      </c>
      <c r="AY187" s="99">
        <f t="shared" si="26"/>
        <v>28254700</v>
      </c>
      <c r="AZ187" s="17" t="s">
        <v>214</v>
      </c>
      <c r="BA187" s="17"/>
      <c r="BB187" s="57" t="s">
        <v>352</v>
      </c>
    </row>
    <row r="188" spans="2:54" x14ac:dyDescent="0.15">
      <c r="B188" s="16">
        <v>90000173</v>
      </c>
      <c r="C188" s="17"/>
      <c r="D188" s="17" t="s">
        <v>316</v>
      </c>
      <c r="E188" s="17"/>
      <c r="F188" s="17" t="s">
        <v>201</v>
      </c>
      <c r="G188" s="17" t="s">
        <v>317</v>
      </c>
      <c r="H188" s="17" t="s">
        <v>1585</v>
      </c>
      <c r="I188" s="17" t="s">
        <v>1560</v>
      </c>
      <c r="J188" s="17" t="s">
        <v>335</v>
      </c>
      <c r="K188" s="17" t="s">
        <v>203</v>
      </c>
      <c r="L188" s="17"/>
      <c r="M188" s="17">
        <v>15</v>
      </c>
      <c r="N188" s="18">
        <v>35886</v>
      </c>
      <c r="O188" s="17">
        <v>1998</v>
      </c>
      <c r="P188" s="18">
        <v>35886</v>
      </c>
      <c r="Q188" s="19">
        <v>3058650</v>
      </c>
      <c r="R188" s="17" t="s">
        <v>219</v>
      </c>
      <c r="S188" s="17" t="s">
        <v>236</v>
      </c>
      <c r="T188" s="17">
        <v>1</v>
      </c>
      <c r="U188" s="18"/>
      <c r="V188" s="99">
        <f t="shared" si="24"/>
        <v>1</v>
      </c>
      <c r="W188" s="43"/>
      <c r="X188" s="20">
        <f t="shared" si="27"/>
        <v>0</v>
      </c>
      <c r="Y188" s="43"/>
      <c r="Z188" s="43"/>
      <c r="AA188" s="43"/>
      <c r="AB188" s="43"/>
      <c r="AC188" s="43"/>
      <c r="AD188" s="43"/>
      <c r="AE188" s="20">
        <f t="shared" si="28"/>
        <v>0</v>
      </c>
      <c r="AF188" s="43"/>
      <c r="AG188" s="43"/>
      <c r="AH188" s="43"/>
      <c r="AI188" s="43"/>
      <c r="AJ188" s="43"/>
      <c r="AK188" s="99">
        <f t="shared" si="25"/>
        <v>0</v>
      </c>
      <c r="AL188" s="43"/>
      <c r="AM188" s="20">
        <f t="shared" si="29"/>
        <v>1</v>
      </c>
      <c r="AN188" s="15" t="str">
        <f t="shared" si="30"/>
        <v>OK</v>
      </c>
      <c r="AO188" s="15" t="str">
        <f t="shared" si="23"/>
        <v>OK</v>
      </c>
      <c r="AP188" s="17" t="s">
        <v>211</v>
      </c>
      <c r="AQ188" s="17"/>
      <c r="AR188" s="17"/>
      <c r="AS188" s="17"/>
      <c r="AT188" s="21">
        <v>1</v>
      </c>
      <c r="AU188" s="17" t="s">
        <v>248</v>
      </c>
      <c r="AV188" s="22"/>
      <c r="AW188" s="17"/>
      <c r="AX188" s="17" t="s">
        <v>213</v>
      </c>
      <c r="AY188" s="99">
        <f t="shared" si="26"/>
        <v>3058649</v>
      </c>
      <c r="AZ188" s="17" t="s">
        <v>214</v>
      </c>
      <c r="BA188" s="17"/>
      <c r="BB188" s="57"/>
    </row>
    <row r="189" spans="2:54" x14ac:dyDescent="0.15">
      <c r="B189" s="16">
        <v>90000174</v>
      </c>
      <c r="C189" s="17"/>
      <c r="D189" s="17" t="s">
        <v>316</v>
      </c>
      <c r="E189" s="17"/>
      <c r="F189" s="17" t="s">
        <v>201</v>
      </c>
      <c r="G189" s="17" t="s">
        <v>317</v>
      </c>
      <c r="H189" s="17" t="s">
        <v>1585</v>
      </c>
      <c r="I189" s="17" t="s">
        <v>1560</v>
      </c>
      <c r="J189" s="17" t="s">
        <v>336</v>
      </c>
      <c r="K189" s="17" t="s">
        <v>203</v>
      </c>
      <c r="L189" s="17"/>
      <c r="M189" s="17">
        <v>15</v>
      </c>
      <c r="N189" s="18">
        <v>35886</v>
      </c>
      <c r="O189" s="17">
        <v>1998</v>
      </c>
      <c r="P189" s="18">
        <v>35886</v>
      </c>
      <c r="Q189" s="19">
        <v>24866328</v>
      </c>
      <c r="R189" s="17" t="s">
        <v>219</v>
      </c>
      <c r="S189" s="17" t="s">
        <v>236</v>
      </c>
      <c r="T189" s="17">
        <v>1</v>
      </c>
      <c r="U189" s="18"/>
      <c r="V189" s="99">
        <f t="shared" si="24"/>
        <v>1</v>
      </c>
      <c r="W189" s="43"/>
      <c r="X189" s="20">
        <f t="shared" si="27"/>
        <v>0</v>
      </c>
      <c r="Y189" s="43"/>
      <c r="Z189" s="43"/>
      <c r="AA189" s="43"/>
      <c r="AB189" s="43"/>
      <c r="AC189" s="43"/>
      <c r="AD189" s="43"/>
      <c r="AE189" s="20">
        <f t="shared" si="28"/>
        <v>0</v>
      </c>
      <c r="AF189" s="43"/>
      <c r="AG189" s="43"/>
      <c r="AH189" s="43"/>
      <c r="AI189" s="43"/>
      <c r="AJ189" s="43"/>
      <c r="AK189" s="99">
        <f t="shared" si="25"/>
        <v>0</v>
      </c>
      <c r="AL189" s="43"/>
      <c r="AM189" s="20">
        <f t="shared" si="29"/>
        <v>1</v>
      </c>
      <c r="AN189" s="15" t="str">
        <f t="shared" si="30"/>
        <v>OK</v>
      </c>
      <c r="AO189" s="15" t="str">
        <f t="shared" si="23"/>
        <v>OK</v>
      </c>
      <c r="AP189" s="17" t="s">
        <v>211</v>
      </c>
      <c r="AQ189" s="17"/>
      <c r="AR189" s="17"/>
      <c r="AS189" s="17"/>
      <c r="AT189" s="21">
        <v>1</v>
      </c>
      <c r="AU189" s="17" t="s">
        <v>248</v>
      </c>
      <c r="AV189" s="22"/>
      <c r="AW189" s="17"/>
      <c r="AX189" s="17" t="s">
        <v>213</v>
      </c>
      <c r="AY189" s="99">
        <f t="shared" si="26"/>
        <v>24866327</v>
      </c>
      <c r="AZ189" s="17" t="s">
        <v>214</v>
      </c>
      <c r="BA189" s="17"/>
      <c r="BB189" s="57" t="s">
        <v>353</v>
      </c>
    </row>
    <row r="190" spans="2:54" x14ac:dyDescent="0.15">
      <c r="B190" s="16">
        <v>90000175</v>
      </c>
      <c r="C190" s="17"/>
      <c r="D190" s="17" t="s">
        <v>316</v>
      </c>
      <c r="E190" s="17"/>
      <c r="F190" s="17" t="s">
        <v>201</v>
      </c>
      <c r="G190" s="17" t="s">
        <v>317</v>
      </c>
      <c r="H190" s="17" t="s">
        <v>1585</v>
      </c>
      <c r="I190" s="17" t="s">
        <v>1560</v>
      </c>
      <c r="J190" s="17" t="s">
        <v>337</v>
      </c>
      <c r="K190" s="17" t="s">
        <v>203</v>
      </c>
      <c r="L190" s="17"/>
      <c r="M190" s="17">
        <v>17</v>
      </c>
      <c r="N190" s="18">
        <v>35886</v>
      </c>
      <c r="O190" s="17">
        <v>1998</v>
      </c>
      <c r="P190" s="18">
        <v>35886</v>
      </c>
      <c r="Q190" s="19">
        <v>11072569</v>
      </c>
      <c r="R190" s="17" t="s">
        <v>219</v>
      </c>
      <c r="S190" s="17" t="s">
        <v>236</v>
      </c>
      <c r="T190" s="17">
        <v>1</v>
      </c>
      <c r="U190" s="18"/>
      <c r="V190" s="99">
        <f t="shared" si="24"/>
        <v>1</v>
      </c>
      <c r="W190" s="43"/>
      <c r="X190" s="20">
        <f t="shared" si="27"/>
        <v>0</v>
      </c>
      <c r="Y190" s="43"/>
      <c r="Z190" s="43"/>
      <c r="AA190" s="43"/>
      <c r="AB190" s="43"/>
      <c r="AC190" s="43"/>
      <c r="AD190" s="43"/>
      <c r="AE190" s="20">
        <f t="shared" si="28"/>
        <v>0</v>
      </c>
      <c r="AF190" s="43"/>
      <c r="AG190" s="43"/>
      <c r="AH190" s="43"/>
      <c r="AI190" s="43"/>
      <c r="AJ190" s="43"/>
      <c r="AK190" s="99">
        <f t="shared" si="25"/>
        <v>0</v>
      </c>
      <c r="AL190" s="43"/>
      <c r="AM190" s="20">
        <f t="shared" si="29"/>
        <v>1</v>
      </c>
      <c r="AN190" s="15" t="str">
        <f t="shared" si="30"/>
        <v>OK</v>
      </c>
      <c r="AO190" s="15" t="str">
        <f t="shared" si="23"/>
        <v>OK</v>
      </c>
      <c r="AP190" s="17" t="s">
        <v>211</v>
      </c>
      <c r="AQ190" s="17"/>
      <c r="AR190" s="17"/>
      <c r="AS190" s="17"/>
      <c r="AT190" s="21">
        <v>1</v>
      </c>
      <c r="AU190" s="17" t="s">
        <v>248</v>
      </c>
      <c r="AV190" s="22"/>
      <c r="AW190" s="17"/>
      <c r="AX190" s="17" t="s">
        <v>213</v>
      </c>
      <c r="AY190" s="99">
        <f t="shared" si="26"/>
        <v>11072568</v>
      </c>
      <c r="AZ190" s="17" t="s">
        <v>214</v>
      </c>
      <c r="BA190" s="17"/>
      <c r="BB190" s="57"/>
    </row>
    <row r="191" spans="2:54" x14ac:dyDescent="0.15">
      <c r="B191" s="16">
        <v>90000176</v>
      </c>
      <c r="C191" s="17"/>
      <c r="D191" s="17" t="s">
        <v>316</v>
      </c>
      <c r="E191" s="17"/>
      <c r="F191" s="17" t="s">
        <v>201</v>
      </c>
      <c r="G191" s="17" t="s">
        <v>317</v>
      </c>
      <c r="H191" s="17" t="s">
        <v>1585</v>
      </c>
      <c r="I191" s="17" t="s">
        <v>1560</v>
      </c>
      <c r="J191" s="17" t="s">
        <v>338</v>
      </c>
      <c r="K191" s="17" t="s">
        <v>203</v>
      </c>
      <c r="L191" s="17"/>
      <c r="M191" s="17">
        <v>15</v>
      </c>
      <c r="N191" s="18">
        <v>35886</v>
      </c>
      <c r="O191" s="17">
        <v>1998</v>
      </c>
      <c r="P191" s="18">
        <v>35886</v>
      </c>
      <c r="Q191" s="19">
        <v>31538228</v>
      </c>
      <c r="R191" s="17" t="s">
        <v>219</v>
      </c>
      <c r="S191" s="17" t="s">
        <v>236</v>
      </c>
      <c r="T191" s="17">
        <v>1</v>
      </c>
      <c r="U191" s="18"/>
      <c r="V191" s="99">
        <f t="shared" si="24"/>
        <v>1</v>
      </c>
      <c r="W191" s="43"/>
      <c r="X191" s="20">
        <f t="shared" si="27"/>
        <v>0</v>
      </c>
      <c r="Y191" s="43"/>
      <c r="Z191" s="43"/>
      <c r="AA191" s="43"/>
      <c r="AB191" s="43"/>
      <c r="AC191" s="43"/>
      <c r="AD191" s="43"/>
      <c r="AE191" s="20">
        <f t="shared" si="28"/>
        <v>0</v>
      </c>
      <c r="AF191" s="43"/>
      <c r="AG191" s="43"/>
      <c r="AH191" s="43"/>
      <c r="AI191" s="43"/>
      <c r="AJ191" s="43"/>
      <c r="AK191" s="99">
        <f t="shared" si="25"/>
        <v>0</v>
      </c>
      <c r="AL191" s="43"/>
      <c r="AM191" s="20">
        <f t="shared" si="29"/>
        <v>1</v>
      </c>
      <c r="AN191" s="15" t="str">
        <f t="shared" si="30"/>
        <v>OK</v>
      </c>
      <c r="AO191" s="15" t="str">
        <f t="shared" si="23"/>
        <v>OK</v>
      </c>
      <c r="AP191" s="17" t="s">
        <v>211</v>
      </c>
      <c r="AQ191" s="17"/>
      <c r="AR191" s="17"/>
      <c r="AS191" s="17"/>
      <c r="AT191" s="21">
        <v>1</v>
      </c>
      <c r="AU191" s="17" t="s">
        <v>248</v>
      </c>
      <c r="AV191" s="22"/>
      <c r="AW191" s="17"/>
      <c r="AX191" s="17" t="s">
        <v>213</v>
      </c>
      <c r="AY191" s="99">
        <f t="shared" si="26"/>
        <v>31538227</v>
      </c>
      <c r="AZ191" s="17" t="s">
        <v>214</v>
      </c>
      <c r="BA191" s="17"/>
      <c r="BB191" s="57"/>
    </row>
    <row r="192" spans="2:54" x14ac:dyDescent="0.15">
      <c r="B192" s="16">
        <v>90000177</v>
      </c>
      <c r="C192" s="17"/>
      <c r="D192" s="17" t="s">
        <v>316</v>
      </c>
      <c r="E192" s="17"/>
      <c r="F192" s="17" t="s">
        <v>201</v>
      </c>
      <c r="G192" s="17" t="s">
        <v>317</v>
      </c>
      <c r="H192" s="17" t="s">
        <v>1585</v>
      </c>
      <c r="I192" s="17" t="s">
        <v>1560</v>
      </c>
      <c r="J192" s="17" t="s">
        <v>339</v>
      </c>
      <c r="K192" s="17" t="s">
        <v>203</v>
      </c>
      <c r="L192" s="17"/>
      <c r="M192" s="17">
        <v>15</v>
      </c>
      <c r="N192" s="18">
        <v>35886</v>
      </c>
      <c r="O192" s="17">
        <v>1998</v>
      </c>
      <c r="P192" s="18">
        <v>35886</v>
      </c>
      <c r="Q192" s="19">
        <v>26830988</v>
      </c>
      <c r="R192" s="17" t="s">
        <v>219</v>
      </c>
      <c r="S192" s="17" t="s">
        <v>236</v>
      </c>
      <c r="T192" s="17">
        <v>1</v>
      </c>
      <c r="U192" s="18"/>
      <c r="V192" s="99">
        <f t="shared" si="24"/>
        <v>1</v>
      </c>
      <c r="W192" s="43"/>
      <c r="X192" s="20">
        <f t="shared" si="27"/>
        <v>0</v>
      </c>
      <c r="Y192" s="43"/>
      <c r="Z192" s="43"/>
      <c r="AA192" s="43"/>
      <c r="AB192" s="43"/>
      <c r="AC192" s="43"/>
      <c r="AD192" s="43"/>
      <c r="AE192" s="20">
        <f t="shared" si="28"/>
        <v>0</v>
      </c>
      <c r="AF192" s="43"/>
      <c r="AG192" s="43"/>
      <c r="AH192" s="43"/>
      <c r="AI192" s="43"/>
      <c r="AJ192" s="43"/>
      <c r="AK192" s="99">
        <f t="shared" si="25"/>
        <v>0</v>
      </c>
      <c r="AL192" s="43"/>
      <c r="AM192" s="20">
        <f t="shared" si="29"/>
        <v>1</v>
      </c>
      <c r="AN192" s="15" t="str">
        <f t="shared" si="30"/>
        <v>OK</v>
      </c>
      <c r="AO192" s="15" t="str">
        <f t="shared" si="23"/>
        <v>OK</v>
      </c>
      <c r="AP192" s="17" t="s">
        <v>211</v>
      </c>
      <c r="AQ192" s="17"/>
      <c r="AR192" s="17"/>
      <c r="AS192" s="17"/>
      <c r="AT192" s="21">
        <v>1</v>
      </c>
      <c r="AU192" s="17" t="s">
        <v>248</v>
      </c>
      <c r="AV192" s="22"/>
      <c r="AW192" s="17"/>
      <c r="AX192" s="17" t="s">
        <v>213</v>
      </c>
      <c r="AY192" s="99">
        <f t="shared" si="26"/>
        <v>26830987</v>
      </c>
      <c r="AZ192" s="17" t="s">
        <v>214</v>
      </c>
      <c r="BA192" s="17"/>
      <c r="BB192" s="57"/>
    </row>
    <row r="193" spans="2:54" x14ac:dyDescent="0.15">
      <c r="B193" s="16">
        <v>90000178</v>
      </c>
      <c r="C193" s="17"/>
      <c r="D193" s="17" t="s">
        <v>316</v>
      </c>
      <c r="E193" s="17"/>
      <c r="F193" s="17" t="s">
        <v>201</v>
      </c>
      <c r="G193" s="17" t="s">
        <v>317</v>
      </c>
      <c r="H193" s="17" t="s">
        <v>1585</v>
      </c>
      <c r="I193" s="17" t="s">
        <v>1560</v>
      </c>
      <c r="J193" s="17" t="s">
        <v>340</v>
      </c>
      <c r="K193" s="17" t="s">
        <v>203</v>
      </c>
      <c r="L193" s="17"/>
      <c r="M193" s="17">
        <v>15</v>
      </c>
      <c r="N193" s="18">
        <v>35886</v>
      </c>
      <c r="O193" s="17">
        <v>1998</v>
      </c>
      <c r="P193" s="18">
        <v>35886</v>
      </c>
      <c r="Q193" s="19">
        <v>8998153</v>
      </c>
      <c r="R193" s="17" t="s">
        <v>219</v>
      </c>
      <c r="S193" s="17" t="s">
        <v>236</v>
      </c>
      <c r="T193" s="17">
        <v>1</v>
      </c>
      <c r="U193" s="18"/>
      <c r="V193" s="99">
        <f t="shared" si="24"/>
        <v>1</v>
      </c>
      <c r="W193" s="43"/>
      <c r="X193" s="20">
        <f t="shared" si="27"/>
        <v>0</v>
      </c>
      <c r="Y193" s="43"/>
      <c r="Z193" s="43"/>
      <c r="AA193" s="43"/>
      <c r="AB193" s="43"/>
      <c r="AC193" s="43"/>
      <c r="AD193" s="43"/>
      <c r="AE193" s="20">
        <f t="shared" si="28"/>
        <v>0</v>
      </c>
      <c r="AF193" s="43"/>
      <c r="AG193" s="43"/>
      <c r="AH193" s="43"/>
      <c r="AI193" s="43"/>
      <c r="AJ193" s="43"/>
      <c r="AK193" s="99">
        <f t="shared" si="25"/>
        <v>0</v>
      </c>
      <c r="AL193" s="43"/>
      <c r="AM193" s="20">
        <f t="shared" si="29"/>
        <v>1</v>
      </c>
      <c r="AN193" s="15" t="str">
        <f t="shared" si="30"/>
        <v>OK</v>
      </c>
      <c r="AO193" s="15" t="str">
        <f t="shared" si="23"/>
        <v>OK</v>
      </c>
      <c r="AP193" s="17" t="s">
        <v>211</v>
      </c>
      <c r="AQ193" s="17"/>
      <c r="AR193" s="17"/>
      <c r="AS193" s="17"/>
      <c r="AT193" s="21">
        <v>1</v>
      </c>
      <c r="AU193" s="17" t="s">
        <v>248</v>
      </c>
      <c r="AV193" s="22"/>
      <c r="AW193" s="17"/>
      <c r="AX193" s="17" t="s">
        <v>213</v>
      </c>
      <c r="AY193" s="99">
        <f t="shared" si="26"/>
        <v>8998152</v>
      </c>
      <c r="AZ193" s="17" t="s">
        <v>214</v>
      </c>
      <c r="BA193" s="17"/>
      <c r="BB193" s="57"/>
    </row>
    <row r="194" spans="2:54" x14ac:dyDescent="0.15">
      <c r="B194" s="16">
        <v>90000179</v>
      </c>
      <c r="C194" s="17"/>
      <c r="D194" s="17" t="s">
        <v>316</v>
      </c>
      <c r="E194" s="17"/>
      <c r="F194" s="17" t="s">
        <v>201</v>
      </c>
      <c r="G194" s="17" t="s">
        <v>317</v>
      </c>
      <c r="H194" s="17" t="s">
        <v>1585</v>
      </c>
      <c r="I194" s="17" t="s">
        <v>1560</v>
      </c>
      <c r="J194" s="17" t="s">
        <v>341</v>
      </c>
      <c r="K194" s="17" t="s">
        <v>203</v>
      </c>
      <c r="L194" s="17"/>
      <c r="M194" s="17">
        <v>15</v>
      </c>
      <c r="N194" s="18">
        <v>35886</v>
      </c>
      <c r="O194" s="17">
        <v>1998</v>
      </c>
      <c r="P194" s="18">
        <v>35886</v>
      </c>
      <c r="Q194" s="19">
        <v>20134351</v>
      </c>
      <c r="R194" s="17" t="s">
        <v>219</v>
      </c>
      <c r="S194" s="17" t="s">
        <v>236</v>
      </c>
      <c r="T194" s="17">
        <v>1</v>
      </c>
      <c r="U194" s="18"/>
      <c r="V194" s="99">
        <f t="shared" si="24"/>
        <v>1</v>
      </c>
      <c r="W194" s="43"/>
      <c r="X194" s="20">
        <f t="shared" si="27"/>
        <v>0</v>
      </c>
      <c r="Y194" s="43"/>
      <c r="Z194" s="43"/>
      <c r="AA194" s="43"/>
      <c r="AB194" s="43"/>
      <c r="AC194" s="43"/>
      <c r="AD194" s="43"/>
      <c r="AE194" s="20">
        <f t="shared" si="28"/>
        <v>0</v>
      </c>
      <c r="AF194" s="43"/>
      <c r="AG194" s="43"/>
      <c r="AH194" s="43"/>
      <c r="AI194" s="43"/>
      <c r="AJ194" s="43"/>
      <c r="AK194" s="99">
        <f t="shared" si="25"/>
        <v>0</v>
      </c>
      <c r="AL194" s="43"/>
      <c r="AM194" s="20">
        <f t="shared" si="29"/>
        <v>1</v>
      </c>
      <c r="AN194" s="15" t="str">
        <f t="shared" si="30"/>
        <v>OK</v>
      </c>
      <c r="AO194" s="15" t="str">
        <f t="shared" si="23"/>
        <v>OK</v>
      </c>
      <c r="AP194" s="17" t="s">
        <v>211</v>
      </c>
      <c r="AQ194" s="17"/>
      <c r="AR194" s="17"/>
      <c r="AS194" s="17"/>
      <c r="AT194" s="21">
        <v>1</v>
      </c>
      <c r="AU194" s="17" t="s">
        <v>248</v>
      </c>
      <c r="AV194" s="22"/>
      <c r="AW194" s="17"/>
      <c r="AX194" s="17" t="s">
        <v>213</v>
      </c>
      <c r="AY194" s="99">
        <f t="shared" si="26"/>
        <v>20134350</v>
      </c>
      <c r="AZ194" s="17" t="s">
        <v>214</v>
      </c>
      <c r="BA194" s="17"/>
      <c r="BB194" s="57"/>
    </row>
    <row r="195" spans="2:54" x14ac:dyDescent="0.15">
      <c r="B195" s="16">
        <v>90000180</v>
      </c>
      <c r="C195" s="17"/>
      <c r="D195" s="17" t="s">
        <v>316</v>
      </c>
      <c r="E195" s="17"/>
      <c r="F195" s="17" t="s">
        <v>201</v>
      </c>
      <c r="G195" s="17" t="s">
        <v>317</v>
      </c>
      <c r="H195" s="17" t="s">
        <v>1585</v>
      </c>
      <c r="I195" s="17" t="s">
        <v>1560</v>
      </c>
      <c r="J195" s="17" t="s">
        <v>342</v>
      </c>
      <c r="K195" s="17" t="s">
        <v>203</v>
      </c>
      <c r="L195" s="17"/>
      <c r="M195" s="17">
        <v>15</v>
      </c>
      <c r="N195" s="18">
        <v>35886</v>
      </c>
      <c r="O195" s="17">
        <v>1998</v>
      </c>
      <c r="P195" s="18">
        <v>35886</v>
      </c>
      <c r="Q195" s="19">
        <v>4121376</v>
      </c>
      <c r="R195" s="17" t="s">
        <v>219</v>
      </c>
      <c r="S195" s="17" t="s">
        <v>236</v>
      </c>
      <c r="T195" s="17">
        <v>1</v>
      </c>
      <c r="U195" s="18"/>
      <c r="V195" s="99">
        <f t="shared" si="24"/>
        <v>1</v>
      </c>
      <c r="W195" s="43"/>
      <c r="X195" s="20">
        <f t="shared" si="27"/>
        <v>0</v>
      </c>
      <c r="Y195" s="43"/>
      <c r="Z195" s="43"/>
      <c r="AA195" s="43"/>
      <c r="AB195" s="43"/>
      <c r="AC195" s="43"/>
      <c r="AD195" s="43"/>
      <c r="AE195" s="20">
        <f t="shared" si="28"/>
        <v>0</v>
      </c>
      <c r="AF195" s="43"/>
      <c r="AG195" s="43"/>
      <c r="AH195" s="43"/>
      <c r="AI195" s="43"/>
      <c r="AJ195" s="43"/>
      <c r="AK195" s="99">
        <f t="shared" si="25"/>
        <v>0</v>
      </c>
      <c r="AL195" s="43"/>
      <c r="AM195" s="20">
        <f t="shared" si="29"/>
        <v>1</v>
      </c>
      <c r="AN195" s="15" t="str">
        <f t="shared" si="30"/>
        <v>OK</v>
      </c>
      <c r="AO195" s="15" t="str">
        <f t="shared" si="23"/>
        <v>OK</v>
      </c>
      <c r="AP195" s="17" t="s">
        <v>211</v>
      </c>
      <c r="AQ195" s="17"/>
      <c r="AR195" s="17"/>
      <c r="AS195" s="17"/>
      <c r="AT195" s="21">
        <v>1</v>
      </c>
      <c r="AU195" s="17" t="s">
        <v>351</v>
      </c>
      <c r="AV195" s="22"/>
      <c r="AW195" s="17"/>
      <c r="AX195" s="17" t="s">
        <v>213</v>
      </c>
      <c r="AY195" s="99">
        <f t="shared" si="26"/>
        <v>4121375</v>
      </c>
      <c r="AZ195" s="17" t="s">
        <v>214</v>
      </c>
      <c r="BA195" s="17"/>
      <c r="BB195" s="57"/>
    </row>
    <row r="196" spans="2:54" x14ac:dyDescent="0.15">
      <c r="B196" s="16">
        <v>90000181</v>
      </c>
      <c r="C196" s="17"/>
      <c r="D196" s="17" t="s">
        <v>316</v>
      </c>
      <c r="E196" s="17"/>
      <c r="F196" s="17" t="s">
        <v>201</v>
      </c>
      <c r="G196" s="17" t="s">
        <v>317</v>
      </c>
      <c r="H196" s="17" t="s">
        <v>1585</v>
      </c>
      <c r="I196" s="17" t="s">
        <v>1560</v>
      </c>
      <c r="J196" s="17" t="s">
        <v>343</v>
      </c>
      <c r="K196" s="17" t="s">
        <v>203</v>
      </c>
      <c r="L196" s="17"/>
      <c r="M196" s="17">
        <v>15</v>
      </c>
      <c r="N196" s="18">
        <v>35886</v>
      </c>
      <c r="O196" s="17">
        <v>1998</v>
      </c>
      <c r="P196" s="18">
        <v>35886</v>
      </c>
      <c r="Q196" s="19">
        <v>668993</v>
      </c>
      <c r="R196" s="17" t="s">
        <v>219</v>
      </c>
      <c r="S196" s="17" t="s">
        <v>236</v>
      </c>
      <c r="T196" s="17">
        <v>1</v>
      </c>
      <c r="U196" s="18"/>
      <c r="V196" s="99">
        <f t="shared" si="24"/>
        <v>1</v>
      </c>
      <c r="W196" s="43"/>
      <c r="X196" s="20">
        <f t="shared" si="27"/>
        <v>0</v>
      </c>
      <c r="Y196" s="43"/>
      <c r="Z196" s="43"/>
      <c r="AA196" s="43"/>
      <c r="AB196" s="43"/>
      <c r="AC196" s="43"/>
      <c r="AD196" s="43"/>
      <c r="AE196" s="20">
        <f t="shared" si="28"/>
        <v>0</v>
      </c>
      <c r="AF196" s="43"/>
      <c r="AG196" s="43"/>
      <c r="AH196" s="43"/>
      <c r="AI196" s="43"/>
      <c r="AJ196" s="43"/>
      <c r="AK196" s="99">
        <f t="shared" si="25"/>
        <v>0</v>
      </c>
      <c r="AL196" s="43"/>
      <c r="AM196" s="20">
        <f t="shared" si="29"/>
        <v>1</v>
      </c>
      <c r="AN196" s="15" t="str">
        <f t="shared" si="30"/>
        <v>OK</v>
      </c>
      <c r="AO196" s="15" t="str">
        <f t="shared" si="23"/>
        <v>OK</v>
      </c>
      <c r="AP196" s="17" t="s">
        <v>211</v>
      </c>
      <c r="AQ196" s="17"/>
      <c r="AR196" s="17"/>
      <c r="AS196" s="17"/>
      <c r="AT196" s="21">
        <v>1</v>
      </c>
      <c r="AU196" s="17" t="s">
        <v>351</v>
      </c>
      <c r="AV196" s="22"/>
      <c r="AW196" s="17"/>
      <c r="AX196" s="17" t="s">
        <v>213</v>
      </c>
      <c r="AY196" s="99">
        <f t="shared" si="26"/>
        <v>668992</v>
      </c>
      <c r="AZ196" s="17" t="s">
        <v>214</v>
      </c>
      <c r="BA196" s="17"/>
      <c r="BB196" s="57"/>
    </row>
    <row r="197" spans="2:54" x14ac:dyDescent="0.15">
      <c r="B197" s="16">
        <v>90000182</v>
      </c>
      <c r="C197" s="17"/>
      <c r="D197" s="17" t="s">
        <v>316</v>
      </c>
      <c r="E197" s="17"/>
      <c r="F197" s="17" t="s">
        <v>201</v>
      </c>
      <c r="G197" s="17" t="s">
        <v>317</v>
      </c>
      <c r="H197" s="17" t="s">
        <v>1585</v>
      </c>
      <c r="I197" s="17" t="s">
        <v>1560</v>
      </c>
      <c r="J197" s="17" t="s">
        <v>344</v>
      </c>
      <c r="K197" s="17" t="s">
        <v>203</v>
      </c>
      <c r="L197" s="17"/>
      <c r="M197" s="17">
        <v>17</v>
      </c>
      <c r="N197" s="18">
        <v>35886</v>
      </c>
      <c r="O197" s="17">
        <v>1998</v>
      </c>
      <c r="P197" s="18">
        <v>35886</v>
      </c>
      <c r="Q197" s="19">
        <v>751352</v>
      </c>
      <c r="R197" s="17" t="s">
        <v>219</v>
      </c>
      <c r="S197" s="17" t="s">
        <v>236</v>
      </c>
      <c r="T197" s="17">
        <v>1</v>
      </c>
      <c r="U197" s="18"/>
      <c r="V197" s="99">
        <f t="shared" si="24"/>
        <v>1</v>
      </c>
      <c r="W197" s="43"/>
      <c r="X197" s="20">
        <f t="shared" si="27"/>
        <v>0</v>
      </c>
      <c r="Y197" s="43"/>
      <c r="Z197" s="43"/>
      <c r="AA197" s="43"/>
      <c r="AB197" s="43"/>
      <c r="AC197" s="43"/>
      <c r="AD197" s="43"/>
      <c r="AE197" s="20">
        <f t="shared" si="28"/>
        <v>0</v>
      </c>
      <c r="AF197" s="43"/>
      <c r="AG197" s="43"/>
      <c r="AH197" s="43"/>
      <c r="AI197" s="43"/>
      <c r="AJ197" s="43"/>
      <c r="AK197" s="99">
        <f t="shared" si="25"/>
        <v>0</v>
      </c>
      <c r="AL197" s="43"/>
      <c r="AM197" s="20">
        <f t="shared" si="29"/>
        <v>1</v>
      </c>
      <c r="AN197" s="15" t="str">
        <f t="shared" si="30"/>
        <v>OK</v>
      </c>
      <c r="AO197" s="15" t="str">
        <f t="shared" si="23"/>
        <v>OK</v>
      </c>
      <c r="AP197" s="17" t="s">
        <v>211</v>
      </c>
      <c r="AQ197" s="17"/>
      <c r="AR197" s="17"/>
      <c r="AS197" s="17"/>
      <c r="AT197" s="21">
        <v>1</v>
      </c>
      <c r="AU197" s="17" t="s">
        <v>351</v>
      </c>
      <c r="AV197" s="22"/>
      <c r="AW197" s="17"/>
      <c r="AX197" s="17" t="s">
        <v>213</v>
      </c>
      <c r="AY197" s="99">
        <f t="shared" si="26"/>
        <v>751351</v>
      </c>
      <c r="AZ197" s="17" t="s">
        <v>214</v>
      </c>
      <c r="BA197" s="17"/>
      <c r="BB197" s="57" t="s">
        <v>354</v>
      </c>
    </row>
    <row r="198" spans="2:54" x14ac:dyDescent="0.15">
      <c r="B198" s="16">
        <v>90000183</v>
      </c>
      <c r="C198" s="17"/>
      <c r="D198" s="17" t="s">
        <v>316</v>
      </c>
      <c r="E198" s="17"/>
      <c r="F198" s="17" t="s">
        <v>201</v>
      </c>
      <c r="G198" s="17" t="s">
        <v>317</v>
      </c>
      <c r="H198" s="17" t="s">
        <v>1585</v>
      </c>
      <c r="I198" s="17" t="s">
        <v>1560</v>
      </c>
      <c r="J198" s="17" t="s">
        <v>345</v>
      </c>
      <c r="K198" s="17" t="s">
        <v>203</v>
      </c>
      <c r="L198" s="17"/>
      <c r="M198" s="17">
        <v>15</v>
      </c>
      <c r="N198" s="18">
        <v>35886</v>
      </c>
      <c r="O198" s="17">
        <v>1998</v>
      </c>
      <c r="P198" s="18">
        <v>35886</v>
      </c>
      <c r="Q198" s="19">
        <v>12621427</v>
      </c>
      <c r="R198" s="17" t="s">
        <v>219</v>
      </c>
      <c r="S198" s="17" t="s">
        <v>236</v>
      </c>
      <c r="T198" s="17">
        <v>1</v>
      </c>
      <c r="U198" s="18"/>
      <c r="V198" s="99">
        <f t="shared" si="24"/>
        <v>1</v>
      </c>
      <c r="W198" s="43"/>
      <c r="X198" s="20">
        <f t="shared" si="27"/>
        <v>0</v>
      </c>
      <c r="Y198" s="43"/>
      <c r="Z198" s="43"/>
      <c r="AA198" s="43"/>
      <c r="AB198" s="43"/>
      <c r="AC198" s="43"/>
      <c r="AD198" s="43"/>
      <c r="AE198" s="20">
        <f t="shared" si="28"/>
        <v>0</v>
      </c>
      <c r="AF198" s="43"/>
      <c r="AG198" s="43"/>
      <c r="AH198" s="43"/>
      <c r="AI198" s="43"/>
      <c r="AJ198" s="43"/>
      <c r="AK198" s="99">
        <f t="shared" si="25"/>
        <v>0</v>
      </c>
      <c r="AL198" s="43"/>
      <c r="AM198" s="20">
        <f t="shared" si="29"/>
        <v>1</v>
      </c>
      <c r="AN198" s="15" t="str">
        <f t="shared" si="30"/>
        <v>OK</v>
      </c>
      <c r="AO198" s="15" t="str">
        <f t="shared" si="23"/>
        <v>OK</v>
      </c>
      <c r="AP198" s="17" t="s">
        <v>211</v>
      </c>
      <c r="AQ198" s="17"/>
      <c r="AR198" s="17"/>
      <c r="AS198" s="17"/>
      <c r="AT198" s="21">
        <v>1</v>
      </c>
      <c r="AU198" s="17" t="s">
        <v>351</v>
      </c>
      <c r="AV198" s="22"/>
      <c r="AW198" s="17"/>
      <c r="AX198" s="17" t="s">
        <v>213</v>
      </c>
      <c r="AY198" s="99">
        <f t="shared" si="26"/>
        <v>12621426</v>
      </c>
      <c r="AZ198" s="17" t="s">
        <v>214</v>
      </c>
      <c r="BA198" s="17"/>
      <c r="BB198" s="57"/>
    </row>
    <row r="199" spans="2:54" x14ac:dyDescent="0.15">
      <c r="B199" s="16">
        <v>90000184</v>
      </c>
      <c r="C199" s="17"/>
      <c r="D199" s="17" t="s">
        <v>316</v>
      </c>
      <c r="E199" s="17"/>
      <c r="F199" s="17" t="s">
        <v>201</v>
      </c>
      <c r="G199" s="17" t="s">
        <v>317</v>
      </c>
      <c r="H199" s="17" t="s">
        <v>1585</v>
      </c>
      <c r="I199" s="17" t="s">
        <v>1560</v>
      </c>
      <c r="J199" s="17" t="s">
        <v>346</v>
      </c>
      <c r="K199" s="17" t="s">
        <v>203</v>
      </c>
      <c r="L199" s="17"/>
      <c r="M199" s="17">
        <v>15</v>
      </c>
      <c r="N199" s="18">
        <v>35886</v>
      </c>
      <c r="O199" s="17">
        <v>1998</v>
      </c>
      <c r="P199" s="18">
        <v>35886</v>
      </c>
      <c r="Q199" s="19">
        <v>12421266</v>
      </c>
      <c r="R199" s="17" t="s">
        <v>219</v>
      </c>
      <c r="S199" s="17" t="s">
        <v>236</v>
      </c>
      <c r="T199" s="17">
        <v>1</v>
      </c>
      <c r="U199" s="18"/>
      <c r="V199" s="99">
        <f t="shared" si="24"/>
        <v>1</v>
      </c>
      <c r="W199" s="43"/>
      <c r="X199" s="20">
        <f t="shared" si="27"/>
        <v>0</v>
      </c>
      <c r="Y199" s="43"/>
      <c r="Z199" s="43"/>
      <c r="AA199" s="43"/>
      <c r="AB199" s="43"/>
      <c r="AC199" s="43"/>
      <c r="AD199" s="43"/>
      <c r="AE199" s="20">
        <f t="shared" si="28"/>
        <v>0</v>
      </c>
      <c r="AF199" s="43"/>
      <c r="AG199" s="43"/>
      <c r="AH199" s="43"/>
      <c r="AI199" s="43"/>
      <c r="AJ199" s="43"/>
      <c r="AK199" s="99">
        <f t="shared" si="25"/>
        <v>0</v>
      </c>
      <c r="AL199" s="43"/>
      <c r="AM199" s="20">
        <f t="shared" si="29"/>
        <v>1</v>
      </c>
      <c r="AN199" s="15" t="str">
        <f t="shared" si="30"/>
        <v>OK</v>
      </c>
      <c r="AO199" s="15" t="str">
        <f t="shared" si="23"/>
        <v>OK</v>
      </c>
      <c r="AP199" s="17" t="s">
        <v>211</v>
      </c>
      <c r="AQ199" s="17"/>
      <c r="AR199" s="17"/>
      <c r="AS199" s="17"/>
      <c r="AT199" s="21">
        <v>1</v>
      </c>
      <c r="AU199" s="17" t="s">
        <v>351</v>
      </c>
      <c r="AV199" s="22"/>
      <c r="AW199" s="17"/>
      <c r="AX199" s="17" t="s">
        <v>213</v>
      </c>
      <c r="AY199" s="99">
        <f t="shared" si="26"/>
        <v>12421265</v>
      </c>
      <c r="AZ199" s="17" t="s">
        <v>214</v>
      </c>
      <c r="BA199" s="17"/>
      <c r="BB199" s="57"/>
    </row>
    <row r="200" spans="2:54" x14ac:dyDescent="0.15">
      <c r="B200" s="16">
        <v>90000185</v>
      </c>
      <c r="C200" s="17"/>
      <c r="D200" s="17" t="s">
        <v>316</v>
      </c>
      <c r="E200" s="17"/>
      <c r="F200" s="17" t="s">
        <v>201</v>
      </c>
      <c r="G200" s="17" t="s">
        <v>317</v>
      </c>
      <c r="H200" s="17" t="s">
        <v>1585</v>
      </c>
      <c r="I200" s="17" t="s">
        <v>1560</v>
      </c>
      <c r="J200" s="17" t="s">
        <v>347</v>
      </c>
      <c r="K200" s="17" t="s">
        <v>203</v>
      </c>
      <c r="L200" s="17"/>
      <c r="M200" s="17">
        <v>15</v>
      </c>
      <c r="N200" s="18">
        <v>35886</v>
      </c>
      <c r="O200" s="17">
        <v>1998</v>
      </c>
      <c r="P200" s="18">
        <v>35886</v>
      </c>
      <c r="Q200" s="19">
        <v>8157917</v>
      </c>
      <c r="R200" s="17" t="s">
        <v>219</v>
      </c>
      <c r="S200" s="17" t="s">
        <v>236</v>
      </c>
      <c r="T200" s="17">
        <v>1</v>
      </c>
      <c r="U200" s="18"/>
      <c r="V200" s="99">
        <f t="shared" si="24"/>
        <v>1</v>
      </c>
      <c r="W200" s="43"/>
      <c r="X200" s="20">
        <f t="shared" si="27"/>
        <v>0</v>
      </c>
      <c r="Y200" s="43"/>
      <c r="Z200" s="43"/>
      <c r="AA200" s="43"/>
      <c r="AB200" s="43"/>
      <c r="AC200" s="43"/>
      <c r="AD200" s="43"/>
      <c r="AE200" s="20">
        <f t="shared" si="28"/>
        <v>0</v>
      </c>
      <c r="AF200" s="43"/>
      <c r="AG200" s="43"/>
      <c r="AH200" s="43"/>
      <c r="AI200" s="43"/>
      <c r="AJ200" s="43"/>
      <c r="AK200" s="99">
        <f t="shared" si="25"/>
        <v>0</v>
      </c>
      <c r="AL200" s="43"/>
      <c r="AM200" s="20">
        <f t="shared" si="29"/>
        <v>1</v>
      </c>
      <c r="AN200" s="15" t="str">
        <f t="shared" si="30"/>
        <v>OK</v>
      </c>
      <c r="AO200" s="15" t="str">
        <f t="shared" si="23"/>
        <v>OK</v>
      </c>
      <c r="AP200" s="17" t="s">
        <v>211</v>
      </c>
      <c r="AQ200" s="17"/>
      <c r="AR200" s="17"/>
      <c r="AS200" s="17"/>
      <c r="AT200" s="21">
        <v>1</v>
      </c>
      <c r="AU200" s="17" t="s">
        <v>351</v>
      </c>
      <c r="AV200" s="22"/>
      <c r="AW200" s="17"/>
      <c r="AX200" s="17" t="s">
        <v>213</v>
      </c>
      <c r="AY200" s="99">
        <f t="shared" si="26"/>
        <v>8157916</v>
      </c>
      <c r="AZ200" s="17" t="s">
        <v>214</v>
      </c>
      <c r="BA200" s="17"/>
      <c r="BB200" s="57"/>
    </row>
    <row r="201" spans="2:54" x14ac:dyDescent="0.15">
      <c r="B201" s="16">
        <v>90000186</v>
      </c>
      <c r="C201" s="17"/>
      <c r="D201" s="17" t="s">
        <v>316</v>
      </c>
      <c r="E201" s="17"/>
      <c r="F201" s="17" t="s">
        <v>201</v>
      </c>
      <c r="G201" s="17" t="s">
        <v>317</v>
      </c>
      <c r="H201" s="17" t="s">
        <v>1585</v>
      </c>
      <c r="I201" s="17" t="s">
        <v>1560</v>
      </c>
      <c r="J201" s="17" t="s">
        <v>348</v>
      </c>
      <c r="K201" s="17" t="s">
        <v>203</v>
      </c>
      <c r="L201" s="17"/>
      <c r="M201" s="17">
        <v>15</v>
      </c>
      <c r="N201" s="18">
        <v>35886</v>
      </c>
      <c r="O201" s="17">
        <v>1998</v>
      </c>
      <c r="P201" s="18">
        <v>35886</v>
      </c>
      <c r="Q201" s="19">
        <v>12085485</v>
      </c>
      <c r="R201" s="17" t="s">
        <v>219</v>
      </c>
      <c r="S201" s="17" t="s">
        <v>236</v>
      </c>
      <c r="T201" s="17">
        <v>1</v>
      </c>
      <c r="U201" s="18"/>
      <c r="V201" s="99">
        <f t="shared" si="24"/>
        <v>1</v>
      </c>
      <c r="W201" s="43"/>
      <c r="X201" s="20">
        <f t="shared" si="27"/>
        <v>0</v>
      </c>
      <c r="Y201" s="43"/>
      <c r="Z201" s="43"/>
      <c r="AA201" s="43"/>
      <c r="AB201" s="43"/>
      <c r="AC201" s="43"/>
      <c r="AD201" s="43"/>
      <c r="AE201" s="20">
        <f t="shared" si="28"/>
        <v>0</v>
      </c>
      <c r="AF201" s="43"/>
      <c r="AG201" s="43"/>
      <c r="AH201" s="43"/>
      <c r="AI201" s="43"/>
      <c r="AJ201" s="43"/>
      <c r="AK201" s="99">
        <f t="shared" si="25"/>
        <v>0</v>
      </c>
      <c r="AL201" s="43"/>
      <c r="AM201" s="20">
        <f t="shared" si="29"/>
        <v>1</v>
      </c>
      <c r="AN201" s="15" t="str">
        <f t="shared" si="30"/>
        <v>OK</v>
      </c>
      <c r="AO201" s="15" t="str">
        <f t="shared" si="23"/>
        <v>OK</v>
      </c>
      <c r="AP201" s="17" t="s">
        <v>211</v>
      </c>
      <c r="AQ201" s="17"/>
      <c r="AR201" s="17"/>
      <c r="AS201" s="17"/>
      <c r="AT201" s="21">
        <v>1</v>
      </c>
      <c r="AU201" s="17" t="s">
        <v>351</v>
      </c>
      <c r="AV201" s="22"/>
      <c r="AW201" s="17"/>
      <c r="AX201" s="17" t="s">
        <v>213</v>
      </c>
      <c r="AY201" s="99">
        <f t="shared" si="26"/>
        <v>12085484</v>
      </c>
      <c r="AZ201" s="17" t="s">
        <v>214</v>
      </c>
      <c r="BA201" s="17"/>
      <c r="BB201" s="57"/>
    </row>
    <row r="202" spans="2:54" x14ac:dyDescent="0.15">
      <c r="B202" s="16">
        <v>90000187</v>
      </c>
      <c r="C202" s="17"/>
      <c r="D202" s="17" t="s">
        <v>316</v>
      </c>
      <c r="E202" s="17"/>
      <c r="F202" s="17" t="s">
        <v>201</v>
      </c>
      <c r="G202" s="17" t="s">
        <v>317</v>
      </c>
      <c r="H202" s="17" t="s">
        <v>1585</v>
      </c>
      <c r="I202" s="17" t="s">
        <v>1560</v>
      </c>
      <c r="J202" s="17" t="s">
        <v>349</v>
      </c>
      <c r="K202" s="17" t="s">
        <v>203</v>
      </c>
      <c r="L202" s="17"/>
      <c r="M202" s="17">
        <v>17</v>
      </c>
      <c r="N202" s="18">
        <v>35886</v>
      </c>
      <c r="O202" s="17">
        <v>1998</v>
      </c>
      <c r="P202" s="18">
        <v>35886</v>
      </c>
      <c r="Q202" s="19">
        <v>10581538</v>
      </c>
      <c r="R202" s="17" t="s">
        <v>219</v>
      </c>
      <c r="S202" s="17" t="s">
        <v>236</v>
      </c>
      <c r="T202" s="17">
        <v>1</v>
      </c>
      <c r="U202" s="18"/>
      <c r="V202" s="99">
        <f t="shared" si="24"/>
        <v>1</v>
      </c>
      <c r="W202" s="43"/>
      <c r="X202" s="20">
        <f t="shared" si="27"/>
        <v>0</v>
      </c>
      <c r="Y202" s="43"/>
      <c r="Z202" s="43"/>
      <c r="AA202" s="43"/>
      <c r="AB202" s="43"/>
      <c r="AC202" s="43"/>
      <c r="AD202" s="43"/>
      <c r="AE202" s="20">
        <f t="shared" si="28"/>
        <v>0</v>
      </c>
      <c r="AF202" s="43"/>
      <c r="AG202" s="43"/>
      <c r="AH202" s="43"/>
      <c r="AI202" s="43"/>
      <c r="AJ202" s="43"/>
      <c r="AK202" s="99">
        <f t="shared" si="25"/>
        <v>0</v>
      </c>
      <c r="AL202" s="43"/>
      <c r="AM202" s="20">
        <f t="shared" si="29"/>
        <v>1</v>
      </c>
      <c r="AN202" s="15" t="str">
        <f t="shared" si="30"/>
        <v>OK</v>
      </c>
      <c r="AO202" s="15" t="str">
        <f t="shared" si="23"/>
        <v>OK</v>
      </c>
      <c r="AP202" s="17" t="s">
        <v>211</v>
      </c>
      <c r="AQ202" s="17"/>
      <c r="AR202" s="17"/>
      <c r="AS202" s="17"/>
      <c r="AT202" s="21">
        <v>1</v>
      </c>
      <c r="AU202" s="17" t="s">
        <v>351</v>
      </c>
      <c r="AV202" s="22"/>
      <c r="AW202" s="17"/>
      <c r="AX202" s="17" t="s">
        <v>213</v>
      </c>
      <c r="AY202" s="99">
        <f t="shared" si="26"/>
        <v>10581537</v>
      </c>
      <c r="AZ202" s="17" t="s">
        <v>214</v>
      </c>
      <c r="BA202" s="17"/>
      <c r="BB202" s="57"/>
    </row>
    <row r="203" spans="2:54" x14ac:dyDescent="0.15">
      <c r="B203" s="16">
        <v>90000188</v>
      </c>
      <c r="C203" s="17"/>
      <c r="D203" s="17" t="s">
        <v>316</v>
      </c>
      <c r="E203" s="17"/>
      <c r="F203" s="17" t="s">
        <v>201</v>
      </c>
      <c r="G203" s="17" t="s">
        <v>317</v>
      </c>
      <c r="H203" s="17" t="s">
        <v>1585</v>
      </c>
      <c r="I203" s="17" t="s">
        <v>1560</v>
      </c>
      <c r="J203" s="17" t="s">
        <v>350</v>
      </c>
      <c r="K203" s="17" t="s">
        <v>203</v>
      </c>
      <c r="L203" s="17"/>
      <c r="M203" s="17">
        <v>15</v>
      </c>
      <c r="N203" s="18">
        <v>35886</v>
      </c>
      <c r="O203" s="17">
        <v>1998</v>
      </c>
      <c r="P203" s="18">
        <v>35886</v>
      </c>
      <c r="Q203" s="19">
        <v>1168205</v>
      </c>
      <c r="R203" s="17" t="s">
        <v>219</v>
      </c>
      <c r="S203" s="17" t="s">
        <v>236</v>
      </c>
      <c r="T203" s="17">
        <v>1</v>
      </c>
      <c r="U203" s="18"/>
      <c r="V203" s="99">
        <f t="shared" si="24"/>
        <v>1</v>
      </c>
      <c r="W203" s="43"/>
      <c r="X203" s="20">
        <f t="shared" si="27"/>
        <v>0</v>
      </c>
      <c r="Y203" s="43"/>
      <c r="Z203" s="43"/>
      <c r="AA203" s="43"/>
      <c r="AB203" s="43"/>
      <c r="AC203" s="43"/>
      <c r="AD203" s="43"/>
      <c r="AE203" s="20">
        <f t="shared" si="28"/>
        <v>0</v>
      </c>
      <c r="AF203" s="43"/>
      <c r="AG203" s="43"/>
      <c r="AH203" s="43"/>
      <c r="AI203" s="43"/>
      <c r="AJ203" s="43"/>
      <c r="AK203" s="99">
        <f t="shared" si="25"/>
        <v>0</v>
      </c>
      <c r="AL203" s="43"/>
      <c r="AM203" s="20">
        <f t="shared" si="29"/>
        <v>1</v>
      </c>
      <c r="AN203" s="15" t="str">
        <f t="shared" si="30"/>
        <v>OK</v>
      </c>
      <c r="AO203" s="15" t="str">
        <f t="shared" si="23"/>
        <v>OK</v>
      </c>
      <c r="AP203" s="17" t="s">
        <v>211</v>
      </c>
      <c r="AQ203" s="17"/>
      <c r="AR203" s="17"/>
      <c r="AS203" s="17"/>
      <c r="AT203" s="21">
        <v>1</v>
      </c>
      <c r="AU203" s="17" t="s">
        <v>351</v>
      </c>
      <c r="AV203" s="22"/>
      <c r="AW203" s="17"/>
      <c r="AX203" s="17" t="s">
        <v>213</v>
      </c>
      <c r="AY203" s="99">
        <f t="shared" si="26"/>
        <v>1168204</v>
      </c>
      <c r="AZ203" s="17" t="s">
        <v>214</v>
      </c>
      <c r="BA203" s="17"/>
      <c r="BB203" s="57"/>
    </row>
    <row r="204" spans="2:54" x14ac:dyDescent="0.15">
      <c r="B204" s="16">
        <v>90000189</v>
      </c>
      <c r="C204" s="17"/>
      <c r="D204" s="17" t="s">
        <v>316</v>
      </c>
      <c r="E204" s="17"/>
      <c r="F204" s="17" t="s">
        <v>201</v>
      </c>
      <c r="G204" s="17" t="s">
        <v>317</v>
      </c>
      <c r="H204" s="17" t="s">
        <v>1585</v>
      </c>
      <c r="I204" s="17" t="s">
        <v>1587</v>
      </c>
      <c r="J204" s="17" t="s">
        <v>355</v>
      </c>
      <c r="K204" s="17" t="s">
        <v>203</v>
      </c>
      <c r="L204" s="17" t="s">
        <v>251</v>
      </c>
      <c r="M204" s="17">
        <v>15</v>
      </c>
      <c r="N204" s="18">
        <v>35886</v>
      </c>
      <c r="O204" s="17">
        <v>1998</v>
      </c>
      <c r="P204" s="18">
        <v>35886</v>
      </c>
      <c r="Q204" s="19">
        <v>1534563</v>
      </c>
      <c r="R204" s="17" t="s">
        <v>219</v>
      </c>
      <c r="S204" s="17" t="s">
        <v>236</v>
      </c>
      <c r="T204" s="17">
        <v>1</v>
      </c>
      <c r="U204" s="18"/>
      <c r="V204" s="99">
        <f t="shared" si="24"/>
        <v>1</v>
      </c>
      <c r="W204" s="43"/>
      <c r="X204" s="20">
        <f t="shared" si="27"/>
        <v>0</v>
      </c>
      <c r="Y204" s="43"/>
      <c r="Z204" s="43"/>
      <c r="AA204" s="43"/>
      <c r="AB204" s="43"/>
      <c r="AC204" s="43"/>
      <c r="AD204" s="43"/>
      <c r="AE204" s="20">
        <f t="shared" si="28"/>
        <v>0</v>
      </c>
      <c r="AF204" s="43"/>
      <c r="AG204" s="43"/>
      <c r="AH204" s="43"/>
      <c r="AI204" s="43"/>
      <c r="AJ204" s="43"/>
      <c r="AK204" s="99">
        <f t="shared" si="25"/>
        <v>0</v>
      </c>
      <c r="AL204" s="43"/>
      <c r="AM204" s="20">
        <f t="shared" si="29"/>
        <v>1</v>
      </c>
      <c r="AN204" s="15" t="str">
        <f t="shared" si="30"/>
        <v>OK</v>
      </c>
      <c r="AO204" s="15" t="str">
        <f t="shared" ref="AO204:AO267" si="35">IF($C$5-O204=0,"新規",IF(AS204=1,"OK",IF(V204-AK204=AM204,"OK","ERROR")))</f>
        <v>OK</v>
      </c>
      <c r="AP204" s="17" t="s">
        <v>211</v>
      </c>
      <c r="AQ204" s="17"/>
      <c r="AR204" s="17"/>
      <c r="AS204" s="17"/>
      <c r="AT204" s="21">
        <v>1</v>
      </c>
      <c r="AU204" s="17" t="s">
        <v>248</v>
      </c>
      <c r="AV204" s="22"/>
      <c r="AW204" s="17"/>
      <c r="AX204" s="17" t="s">
        <v>213</v>
      </c>
      <c r="AY204" s="99">
        <f t="shared" si="26"/>
        <v>1534562</v>
      </c>
      <c r="AZ204" s="17" t="s">
        <v>214</v>
      </c>
      <c r="BA204" s="17"/>
      <c r="BB204" s="57" t="s">
        <v>399</v>
      </c>
    </row>
    <row r="205" spans="2:54" x14ac:dyDescent="0.15">
      <c r="B205" s="16">
        <v>90000190</v>
      </c>
      <c r="C205" s="17"/>
      <c r="D205" s="17" t="s">
        <v>316</v>
      </c>
      <c r="E205" s="17"/>
      <c r="F205" s="17" t="s">
        <v>201</v>
      </c>
      <c r="G205" s="17" t="s">
        <v>317</v>
      </c>
      <c r="H205" s="17" t="s">
        <v>1585</v>
      </c>
      <c r="I205" s="17" t="s">
        <v>1587</v>
      </c>
      <c r="J205" s="17" t="s">
        <v>356</v>
      </c>
      <c r="K205" s="17" t="s">
        <v>203</v>
      </c>
      <c r="L205" s="17" t="s">
        <v>251</v>
      </c>
      <c r="M205" s="17">
        <v>15</v>
      </c>
      <c r="N205" s="18">
        <v>35886</v>
      </c>
      <c r="O205" s="17">
        <v>1998</v>
      </c>
      <c r="P205" s="18">
        <v>35886</v>
      </c>
      <c r="Q205" s="19">
        <v>29156725</v>
      </c>
      <c r="R205" s="17" t="s">
        <v>219</v>
      </c>
      <c r="S205" s="17" t="s">
        <v>236</v>
      </c>
      <c r="T205" s="17">
        <v>1</v>
      </c>
      <c r="U205" s="18"/>
      <c r="V205" s="99">
        <f t="shared" ref="V205:V268" si="36">IF(Q205=0,0,IF($C$5-O205=0,0,IF(M205=0,Q205,IF($C$5-O205&gt;M205,1,Q205-(ROUNDDOWN(Q205*ROUNDUP(1/M205,3),0)*($C$5-O205-1))))))</f>
        <v>1</v>
      </c>
      <c r="W205" s="43"/>
      <c r="X205" s="20">
        <f t="shared" si="27"/>
        <v>0</v>
      </c>
      <c r="Y205" s="43"/>
      <c r="Z205" s="43"/>
      <c r="AA205" s="43"/>
      <c r="AB205" s="43"/>
      <c r="AC205" s="43"/>
      <c r="AD205" s="43"/>
      <c r="AE205" s="20">
        <f t="shared" si="28"/>
        <v>0</v>
      </c>
      <c r="AF205" s="43"/>
      <c r="AG205" s="43"/>
      <c r="AH205" s="43"/>
      <c r="AI205" s="43"/>
      <c r="AJ205" s="43"/>
      <c r="AK205" s="99">
        <f t="shared" ref="AK205:AK268" si="37">IF(Q205=0,0,IF(M205=0,0,IF($C$5-O205=0,0,IF($C$5-O205&gt;M205,0,IF($C$5-O205=M205,V205-1,ROUNDDOWN(Q205*ROUNDUP(1/M205,3),0))))))</f>
        <v>0</v>
      </c>
      <c r="AL205" s="43"/>
      <c r="AM205" s="20">
        <f t="shared" si="29"/>
        <v>1</v>
      </c>
      <c r="AN205" s="15" t="str">
        <f t="shared" si="30"/>
        <v>OK</v>
      </c>
      <c r="AO205" s="15" t="str">
        <f t="shared" si="35"/>
        <v>OK</v>
      </c>
      <c r="AP205" s="17" t="s">
        <v>211</v>
      </c>
      <c r="AQ205" s="17"/>
      <c r="AR205" s="17"/>
      <c r="AS205" s="17"/>
      <c r="AT205" s="21">
        <v>1</v>
      </c>
      <c r="AU205" s="17" t="s">
        <v>248</v>
      </c>
      <c r="AV205" s="22"/>
      <c r="AW205" s="17"/>
      <c r="AX205" s="17" t="s">
        <v>213</v>
      </c>
      <c r="AY205" s="99">
        <f t="shared" ref="AY205:AY268" si="38">IF(Q205=0,0,IF(M205=0,0,IF($C$5-O205&gt;=M205,Q205-1,ROUNDDOWN(Q205*ROUNDUP(1/M205,3),0)*($C$5-O205))))</f>
        <v>29156724</v>
      </c>
      <c r="AZ205" s="17" t="s">
        <v>214</v>
      </c>
      <c r="BA205" s="17"/>
      <c r="BB205" s="57" t="s">
        <v>400</v>
      </c>
    </row>
    <row r="206" spans="2:54" x14ac:dyDescent="0.15">
      <c r="B206" s="16">
        <v>90000191</v>
      </c>
      <c r="C206" s="17"/>
      <c r="D206" s="17" t="s">
        <v>316</v>
      </c>
      <c r="E206" s="17"/>
      <c r="F206" s="17" t="s">
        <v>201</v>
      </c>
      <c r="G206" s="17" t="s">
        <v>317</v>
      </c>
      <c r="H206" s="17" t="s">
        <v>1585</v>
      </c>
      <c r="I206" s="17" t="s">
        <v>1587</v>
      </c>
      <c r="J206" s="17" t="s">
        <v>357</v>
      </c>
      <c r="K206" s="17" t="s">
        <v>203</v>
      </c>
      <c r="L206" s="17" t="s">
        <v>251</v>
      </c>
      <c r="M206" s="17">
        <v>15</v>
      </c>
      <c r="N206" s="18">
        <v>35886</v>
      </c>
      <c r="O206" s="17">
        <v>1998</v>
      </c>
      <c r="P206" s="18">
        <v>35886</v>
      </c>
      <c r="Q206" s="19">
        <v>13424321</v>
      </c>
      <c r="R206" s="17" t="s">
        <v>219</v>
      </c>
      <c r="S206" s="17" t="s">
        <v>236</v>
      </c>
      <c r="T206" s="17">
        <v>1</v>
      </c>
      <c r="U206" s="18"/>
      <c r="V206" s="99">
        <f t="shared" si="36"/>
        <v>1</v>
      </c>
      <c r="W206" s="43"/>
      <c r="X206" s="20">
        <f t="shared" si="27"/>
        <v>0</v>
      </c>
      <c r="Y206" s="43"/>
      <c r="Z206" s="43"/>
      <c r="AA206" s="43"/>
      <c r="AB206" s="43"/>
      <c r="AC206" s="43"/>
      <c r="AD206" s="43"/>
      <c r="AE206" s="20">
        <f t="shared" si="28"/>
        <v>0</v>
      </c>
      <c r="AF206" s="43"/>
      <c r="AG206" s="43"/>
      <c r="AH206" s="43"/>
      <c r="AI206" s="43"/>
      <c r="AJ206" s="43"/>
      <c r="AK206" s="99">
        <f t="shared" si="37"/>
        <v>0</v>
      </c>
      <c r="AL206" s="43"/>
      <c r="AM206" s="20">
        <f t="shared" si="29"/>
        <v>1</v>
      </c>
      <c r="AN206" s="15" t="str">
        <f t="shared" si="30"/>
        <v>OK</v>
      </c>
      <c r="AO206" s="15" t="str">
        <f t="shared" si="35"/>
        <v>OK</v>
      </c>
      <c r="AP206" s="17" t="s">
        <v>211</v>
      </c>
      <c r="AQ206" s="17"/>
      <c r="AR206" s="17"/>
      <c r="AS206" s="17"/>
      <c r="AT206" s="21">
        <v>1</v>
      </c>
      <c r="AU206" s="17" t="s">
        <v>248</v>
      </c>
      <c r="AV206" s="22"/>
      <c r="AW206" s="17"/>
      <c r="AX206" s="17" t="s">
        <v>213</v>
      </c>
      <c r="AY206" s="99">
        <f t="shared" si="38"/>
        <v>13424320</v>
      </c>
      <c r="AZ206" s="17" t="s">
        <v>214</v>
      </c>
      <c r="BA206" s="17"/>
      <c r="BB206" s="57" t="s">
        <v>400</v>
      </c>
    </row>
    <row r="207" spans="2:54" x14ac:dyDescent="0.15">
      <c r="B207" s="16">
        <v>90000192</v>
      </c>
      <c r="C207" s="17"/>
      <c r="D207" s="17" t="s">
        <v>316</v>
      </c>
      <c r="E207" s="17"/>
      <c r="F207" s="17" t="s">
        <v>201</v>
      </c>
      <c r="G207" s="17" t="s">
        <v>317</v>
      </c>
      <c r="H207" s="17" t="s">
        <v>1585</v>
      </c>
      <c r="I207" s="17" t="s">
        <v>1587</v>
      </c>
      <c r="J207" s="17" t="s">
        <v>358</v>
      </c>
      <c r="K207" s="17" t="s">
        <v>203</v>
      </c>
      <c r="L207" s="17" t="s">
        <v>251</v>
      </c>
      <c r="M207" s="17">
        <v>15</v>
      </c>
      <c r="N207" s="18">
        <v>35886</v>
      </c>
      <c r="O207" s="17">
        <v>1998</v>
      </c>
      <c r="P207" s="18">
        <v>35886</v>
      </c>
      <c r="Q207" s="19">
        <v>2607512</v>
      </c>
      <c r="R207" s="17" t="s">
        <v>219</v>
      </c>
      <c r="S207" s="17" t="s">
        <v>236</v>
      </c>
      <c r="T207" s="17">
        <v>1</v>
      </c>
      <c r="U207" s="18"/>
      <c r="V207" s="99">
        <f t="shared" si="36"/>
        <v>1</v>
      </c>
      <c r="W207" s="43"/>
      <c r="X207" s="20">
        <f t="shared" si="27"/>
        <v>0</v>
      </c>
      <c r="Y207" s="43"/>
      <c r="Z207" s="43"/>
      <c r="AA207" s="43"/>
      <c r="AB207" s="43"/>
      <c r="AC207" s="43"/>
      <c r="AD207" s="43"/>
      <c r="AE207" s="20">
        <f t="shared" si="28"/>
        <v>0</v>
      </c>
      <c r="AF207" s="43"/>
      <c r="AG207" s="43"/>
      <c r="AH207" s="43"/>
      <c r="AI207" s="43"/>
      <c r="AJ207" s="43"/>
      <c r="AK207" s="99">
        <f t="shared" si="37"/>
        <v>0</v>
      </c>
      <c r="AL207" s="43"/>
      <c r="AM207" s="20">
        <f t="shared" si="29"/>
        <v>1</v>
      </c>
      <c r="AN207" s="15" t="str">
        <f t="shared" si="30"/>
        <v>OK</v>
      </c>
      <c r="AO207" s="15" t="str">
        <f t="shared" si="35"/>
        <v>OK</v>
      </c>
      <c r="AP207" s="17" t="s">
        <v>211</v>
      </c>
      <c r="AQ207" s="17"/>
      <c r="AR207" s="17"/>
      <c r="AS207" s="17"/>
      <c r="AT207" s="21">
        <v>1</v>
      </c>
      <c r="AU207" s="17" t="s">
        <v>248</v>
      </c>
      <c r="AV207" s="22"/>
      <c r="AW207" s="17"/>
      <c r="AX207" s="17" t="s">
        <v>213</v>
      </c>
      <c r="AY207" s="99">
        <f t="shared" si="38"/>
        <v>2607511</v>
      </c>
      <c r="AZ207" s="17" t="s">
        <v>214</v>
      </c>
      <c r="BA207" s="17"/>
      <c r="BB207" s="57" t="s">
        <v>400</v>
      </c>
    </row>
    <row r="208" spans="2:54" x14ac:dyDescent="0.15">
      <c r="B208" s="16">
        <v>90000193</v>
      </c>
      <c r="C208" s="17"/>
      <c r="D208" s="17" t="s">
        <v>316</v>
      </c>
      <c r="E208" s="17"/>
      <c r="F208" s="17" t="s">
        <v>201</v>
      </c>
      <c r="G208" s="17" t="s">
        <v>317</v>
      </c>
      <c r="H208" s="17" t="s">
        <v>1585</v>
      </c>
      <c r="I208" s="17" t="s">
        <v>1587</v>
      </c>
      <c r="J208" s="17" t="s">
        <v>359</v>
      </c>
      <c r="K208" s="17" t="s">
        <v>203</v>
      </c>
      <c r="L208" s="17" t="s">
        <v>251</v>
      </c>
      <c r="M208" s="17">
        <v>15</v>
      </c>
      <c r="N208" s="18">
        <v>35886</v>
      </c>
      <c r="O208" s="17">
        <v>1998</v>
      </c>
      <c r="P208" s="18">
        <v>35886</v>
      </c>
      <c r="Q208" s="19">
        <v>10791856</v>
      </c>
      <c r="R208" s="17" t="s">
        <v>219</v>
      </c>
      <c r="S208" s="17" t="s">
        <v>236</v>
      </c>
      <c r="T208" s="17">
        <v>1</v>
      </c>
      <c r="U208" s="18"/>
      <c r="V208" s="99">
        <f t="shared" si="36"/>
        <v>1</v>
      </c>
      <c r="W208" s="43"/>
      <c r="X208" s="20">
        <f t="shared" si="27"/>
        <v>0</v>
      </c>
      <c r="Y208" s="43"/>
      <c r="Z208" s="43"/>
      <c r="AA208" s="43"/>
      <c r="AB208" s="43"/>
      <c r="AC208" s="43"/>
      <c r="AD208" s="43"/>
      <c r="AE208" s="20">
        <f t="shared" si="28"/>
        <v>0</v>
      </c>
      <c r="AF208" s="43"/>
      <c r="AG208" s="43"/>
      <c r="AH208" s="43"/>
      <c r="AI208" s="43"/>
      <c r="AJ208" s="43"/>
      <c r="AK208" s="99">
        <f t="shared" si="37"/>
        <v>0</v>
      </c>
      <c r="AL208" s="43"/>
      <c r="AM208" s="20">
        <f t="shared" si="29"/>
        <v>1</v>
      </c>
      <c r="AN208" s="15" t="str">
        <f t="shared" si="30"/>
        <v>OK</v>
      </c>
      <c r="AO208" s="15" t="str">
        <f t="shared" si="35"/>
        <v>OK</v>
      </c>
      <c r="AP208" s="17" t="s">
        <v>211</v>
      </c>
      <c r="AQ208" s="17"/>
      <c r="AR208" s="17"/>
      <c r="AS208" s="17"/>
      <c r="AT208" s="21">
        <v>1</v>
      </c>
      <c r="AU208" s="17" t="s">
        <v>248</v>
      </c>
      <c r="AV208" s="22"/>
      <c r="AW208" s="17"/>
      <c r="AX208" s="17" t="s">
        <v>213</v>
      </c>
      <c r="AY208" s="99">
        <f t="shared" si="38"/>
        <v>10791855</v>
      </c>
      <c r="AZ208" s="17" t="s">
        <v>214</v>
      </c>
      <c r="BA208" s="17"/>
      <c r="BB208" s="57" t="s">
        <v>401</v>
      </c>
    </row>
    <row r="209" spans="2:54" x14ac:dyDescent="0.15">
      <c r="B209" s="16">
        <v>90000194</v>
      </c>
      <c r="C209" s="17"/>
      <c r="D209" s="17" t="s">
        <v>316</v>
      </c>
      <c r="E209" s="17"/>
      <c r="F209" s="17" t="s">
        <v>201</v>
      </c>
      <c r="G209" s="17" t="s">
        <v>317</v>
      </c>
      <c r="H209" s="17" t="s">
        <v>1585</v>
      </c>
      <c r="I209" s="17" t="s">
        <v>1587</v>
      </c>
      <c r="J209" s="17" t="s">
        <v>360</v>
      </c>
      <c r="K209" s="17" t="s">
        <v>203</v>
      </c>
      <c r="L209" s="17" t="s">
        <v>251</v>
      </c>
      <c r="M209" s="17">
        <v>15</v>
      </c>
      <c r="N209" s="18">
        <v>35886</v>
      </c>
      <c r="O209" s="17">
        <v>1998</v>
      </c>
      <c r="P209" s="18">
        <v>35886</v>
      </c>
      <c r="Q209" s="19">
        <v>3992364</v>
      </c>
      <c r="R209" s="17" t="s">
        <v>219</v>
      </c>
      <c r="S209" s="17" t="s">
        <v>236</v>
      </c>
      <c r="T209" s="17">
        <v>1</v>
      </c>
      <c r="U209" s="18"/>
      <c r="V209" s="99">
        <f t="shared" si="36"/>
        <v>1</v>
      </c>
      <c r="W209" s="43"/>
      <c r="X209" s="20">
        <f t="shared" ref="X209:X272" si="39">SUM(Y209:AD209)</f>
        <v>0</v>
      </c>
      <c r="Y209" s="43"/>
      <c r="Z209" s="43"/>
      <c r="AA209" s="43"/>
      <c r="AB209" s="43"/>
      <c r="AC209" s="43"/>
      <c r="AD209" s="43"/>
      <c r="AE209" s="20">
        <f t="shared" ref="AE209:AE272" si="40">SUM(AF209:AL209)</f>
        <v>0</v>
      </c>
      <c r="AF209" s="43"/>
      <c r="AG209" s="43"/>
      <c r="AH209" s="43"/>
      <c r="AI209" s="43"/>
      <c r="AJ209" s="43"/>
      <c r="AK209" s="99">
        <f t="shared" si="37"/>
        <v>0</v>
      </c>
      <c r="AL209" s="43"/>
      <c r="AM209" s="20">
        <f t="shared" ref="AM209:AM272" si="41">+V209+X209-AE209</f>
        <v>1</v>
      </c>
      <c r="AN209" s="15" t="str">
        <f t="shared" ref="AN209:AN272" si="42">IF(AND(AM209=0,AS209=1),"OK",IF(Q209=AY209+AM209,"OK","ERROR"))</f>
        <v>OK</v>
      </c>
      <c r="AO209" s="15" t="str">
        <f t="shared" si="35"/>
        <v>OK</v>
      </c>
      <c r="AP209" s="17" t="s">
        <v>211</v>
      </c>
      <c r="AQ209" s="17"/>
      <c r="AR209" s="17"/>
      <c r="AS209" s="17"/>
      <c r="AT209" s="21">
        <v>1</v>
      </c>
      <c r="AU209" s="17" t="s">
        <v>248</v>
      </c>
      <c r="AV209" s="22"/>
      <c r="AW209" s="17"/>
      <c r="AX209" s="17" t="s">
        <v>213</v>
      </c>
      <c r="AY209" s="99">
        <f t="shared" si="38"/>
        <v>3992363</v>
      </c>
      <c r="AZ209" s="17" t="s">
        <v>214</v>
      </c>
      <c r="BA209" s="17"/>
      <c r="BB209" s="57" t="s">
        <v>401</v>
      </c>
    </row>
    <row r="210" spans="2:54" x14ac:dyDescent="0.15">
      <c r="B210" s="16">
        <v>90000195</v>
      </c>
      <c r="C210" s="17"/>
      <c r="D210" s="17" t="s">
        <v>316</v>
      </c>
      <c r="E210" s="17"/>
      <c r="F210" s="17" t="s">
        <v>201</v>
      </c>
      <c r="G210" s="17" t="s">
        <v>317</v>
      </c>
      <c r="H210" s="17" t="s">
        <v>1585</v>
      </c>
      <c r="I210" s="17" t="s">
        <v>1587</v>
      </c>
      <c r="J210" s="17" t="s">
        <v>361</v>
      </c>
      <c r="K210" s="17" t="s">
        <v>203</v>
      </c>
      <c r="L210" s="17" t="s">
        <v>319</v>
      </c>
      <c r="M210" s="17">
        <v>35</v>
      </c>
      <c r="N210" s="18">
        <v>35886</v>
      </c>
      <c r="O210" s="17">
        <v>1998</v>
      </c>
      <c r="P210" s="18">
        <v>35886</v>
      </c>
      <c r="Q210" s="19">
        <v>137885639</v>
      </c>
      <c r="R210" s="17" t="s">
        <v>219</v>
      </c>
      <c r="S210" s="17" t="s">
        <v>236</v>
      </c>
      <c r="T210" s="17">
        <v>1</v>
      </c>
      <c r="U210" s="18"/>
      <c r="V210" s="99">
        <f t="shared" si="36"/>
        <v>69908028</v>
      </c>
      <c r="W210" s="43"/>
      <c r="X210" s="20">
        <f t="shared" si="39"/>
        <v>0</v>
      </c>
      <c r="Y210" s="43"/>
      <c r="Z210" s="43"/>
      <c r="AA210" s="43"/>
      <c r="AB210" s="43"/>
      <c r="AC210" s="43"/>
      <c r="AD210" s="43"/>
      <c r="AE210" s="20">
        <f t="shared" si="40"/>
        <v>3998683</v>
      </c>
      <c r="AF210" s="43"/>
      <c r="AG210" s="43"/>
      <c r="AH210" s="43"/>
      <c r="AI210" s="43"/>
      <c r="AJ210" s="43"/>
      <c r="AK210" s="99">
        <f t="shared" si="37"/>
        <v>3998683</v>
      </c>
      <c r="AL210" s="43"/>
      <c r="AM210" s="20">
        <f t="shared" si="41"/>
        <v>65909345</v>
      </c>
      <c r="AN210" s="15" t="str">
        <f t="shared" si="42"/>
        <v>OK</v>
      </c>
      <c r="AO210" s="15" t="str">
        <f t="shared" si="35"/>
        <v>OK</v>
      </c>
      <c r="AP210" s="17" t="s">
        <v>211</v>
      </c>
      <c r="AQ210" s="17"/>
      <c r="AR210" s="17"/>
      <c r="AS210" s="17"/>
      <c r="AT210" s="21">
        <v>1</v>
      </c>
      <c r="AU210" s="17" t="s">
        <v>248</v>
      </c>
      <c r="AV210" s="22"/>
      <c r="AW210" s="17"/>
      <c r="AX210" s="17" t="s">
        <v>213</v>
      </c>
      <c r="AY210" s="99">
        <f t="shared" si="38"/>
        <v>71976294</v>
      </c>
      <c r="AZ210" s="17" t="s">
        <v>214</v>
      </c>
      <c r="BA210" s="17"/>
      <c r="BB210" s="57"/>
    </row>
    <row r="211" spans="2:54" x14ac:dyDescent="0.15">
      <c r="B211" s="16">
        <v>90000196</v>
      </c>
      <c r="C211" s="17"/>
      <c r="D211" s="17" t="s">
        <v>316</v>
      </c>
      <c r="E211" s="17"/>
      <c r="F211" s="17" t="s">
        <v>201</v>
      </c>
      <c r="G211" s="17" t="s">
        <v>317</v>
      </c>
      <c r="H211" s="17" t="s">
        <v>1585</v>
      </c>
      <c r="I211" s="17" t="s">
        <v>1587</v>
      </c>
      <c r="J211" s="17" t="s">
        <v>362</v>
      </c>
      <c r="K211" s="17" t="s">
        <v>203</v>
      </c>
      <c r="L211" s="17" t="s">
        <v>251</v>
      </c>
      <c r="M211" s="17">
        <v>15</v>
      </c>
      <c r="N211" s="18">
        <v>35886</v>
      </c>
      <c r="O211" s="17">
        <v>1998</v>
      </c>
      <c r="P211" s="18">
        <v>35886</v>
      </c>
      <c r="Q211" s="19">
        <v>1621899</v>
      </c>
      <c r="R211" s="17" t="s">
        <v>219</v>
      </c>
      <c r="S211" s="17" t="s">
        <v>236</v>
      </c>
      <c r="T211" s="17">
        <v>1</v>
      </c>
      <c r="U211" s="18"/>
      <c r="V211" s="99">
        <f t="shared" si="36"/>
        <v>1</v>
      </c>
      <c r="W211" s="43"/>
      <c r="X211" s="20">
        <f t="shared" si="39"/>
        <v>0</v>
      </c>
      <c r="Y211" s="43"/>
      <c r="Z211" s="43"/>
      <c r="AA211" s="43"/>
      <c r="AB211" s="43"/>
      <c r="AC211" s="43"/>
      <c r="AD211" s="43"/>
      <c r="AE211" s="20">
        <f t="shared" si="40"/>
        <v>0</v>
      </c>
      <c r="AF211" s="43"/>
      <c r="AG211" s="43"/>
      <c r="AH211" s="43"/>
      <c r="AI211" s="43"/>
      <c r="AJ211" s="43"/>
      <c r="AK211" s="99">
        <f t="shared" si="37"/>
        <v>0</v>
      </c>
      <c r="AL211" s="43"/>
      <c r="AM211" s="20">
        <f t="shared" si="41"/>
        <v>1</v>
      </c>
      <c r="AN211" s="15" t="str">
        <f t="shared" si="42"/>
        <v>OK</v>
      </c>
      <c r="AO211" s="15" t="str">
        <f t="shared" si="35"/>
        <v>OK</v>
      </c>
      <c r="AP211" s="17" t="s">
        <v>211</v>
      </c>
      <c r="AQ211" s="17"/>
      <c r="AR211" s="17"/>
      <c r="AS211" s="17"/>
      <c r="AT211" s="21">
        <v>1</v>
      </c>
      <c r="AU211" s="17" t="s">
        <v>248</v>
      </c>
      <c r="AV211" s="22"/>
      <c r="AW211" s="17"/>
      <c r="AX211" s="17" t="s">
        <v>213</v>
      </c>
      <c r="AY211" s="99">
        <f t="shared" si="38"/>
        <v>1621898</v>
      </c>
      <c r="AZ211" s="17" t="s">
        <v>214</v>
      </c>
      <c r="BA211" s="17"/>
      <c r="BB211" s="57" t="s">
        <v>402</v>
      </c>
    </row>
    <row r="212" spans="2:54" x14ac:dyDescent="0.15">
      <c r="B212" s="16">
        <v>90000197</v>
      </c>
      <c r="C212" s="17"/>
      <c r="D212" s="17" t="s">
        <v>316</v>
      </c>
      <c r="E212" s="17"/>
      <c r="F212" s="17" t="s">
        <v>201</v>
      </c>
      <c r="G212" s="17" t="s">
        <v>317</v>
      </c>
      <c r="H212" s="17" t="s">
        <v>1585</v>
      </c>
      <c r="I212" s="17" t="s">
        <v>1587</v>
      </c>
      <c r="J212" s="17" t="s">
        <v>363</v>
      </c>
      <c r="K212" s="17" t="s">
        <v>203</v>
      </c>
      <c r="L212" s="17" t="s">
        <v>251</v>
      </c>
      <c r="M212" s="17">
        <v>15</v>
      </c>
      <c r="N212" s="18">
        <v>35886</v>
      </c>
      <c r="O212" s="17">
        <v>1998</v>
      </c>
      <c r="P212" s="18">
        <v>35886</v>
      </c>
      <c r="Q212" s="19">
        <v>6599875</v>
      </c>
      <c r="R212" s="17" t="s">
        <v>219</v>
      </c>
      <c r="S212" s="17" t="s">
        <v>236</v>
      </c>
      <c r="T212" s="17">
        <v>1</v>
      </c>
      <c r="U212" s="18"/>
      <c r="V212" s="99">
        <f t="shared" si="36"/>
        <v>1</v>
      </c>
      <c r="W212" s="43"/>
      <c r="X212" s="20">
        <f t="shared" si="39"/>
        <v>0</v>
      </c>
      <c r="Y212" s="43"/>
      <c r="Z212" s="43"/>
      <c r="AA212" s="43"/>
      <c r="AB212" s="43"/>
      <c r="AC212" s="43"/>
      <c r="AD212" s="43"/>
      <c r="AE212" s="20">
        <f t="shared" si="40"/>
        <v>0</v>
      </c>
      <c r="AF212" s="43"/>
      <c r="AG212" s="43"/>
      <c r="AH212" s="43"/>
      <c r="AI212" s="43"/>
      <c r="AJ212" s="43"/>
      <c r="AK212" s="99">
        <f t="shared" si="37"/>
        <v>0</v>
      </c>
      <c r="AL212" s="43"/>
      <c r="AM212" s="20">
        <f t="shared" si="41"/>
        <v>1</v>
      </c>
      <c r="AN212" s="15" t="str">
        <f t="shared" si="42"/>
        <v>OK</v>
      </c>
      <c r="AO212" s="15" t="str">
        <f t="shared" si="35"/>
        <v>OK</v>
      </c>
      <c r="AP212" s="17" t="s">
        <v>211</v>
      </c>
      <c r="AQ212" s="17"/>
      <c r="AR212" s="17"/>
      <c r="AS212" s="17"/>
      <c r="AT212" s="21">
        <v>1</v>
      </c>
      <c r="AU212" s="17" t="s">
        <v>248</v>
      </c>
      <c r="AV212" s="22"/>
      <c r="AW212" s="17"/>
      <c r="AX212" s="17" t="s">
        <v>213</v>
      </c>
      <c r="AY212" s="99">
        <f t="shared" si="38"/>
        <v>6599874</v>
      </c>
      <c r="AZ212" s="17" t="s">
        <v>214</v>
      </c>
      <c r="BA212" s="17"/>
      <c r="BB212" s="57" t="s">
        <v>403</v>
      </c>
    </row>
    <row r="213" spans="2:54" x14ac:dyDescent="0.15">
      <c r="B213" s="16">
        <v>90000198</v>
      </c>
      <c r="C213" s="17"/>
      <c r="D213" s="17" t="s">
        <v>316</v>
      </c>
      <c r="E213" s="17"/>
      <c r="F213" s="17" t="s">
        <v>201</v>
      </c>
      <c r="G213" s="17" t="s">
        <v>317</v>
      </c>
      <c r="H213" s="17" t="s">
        <v>1585</v>
      </c>
      <c r="I213" s="17" t="s">
        <v>1587</v>
      </c>
      <c r="J213" s="17" t="s">
        <v>364</v>
      </c>
      <c r="K213" s="17" t="s">
        <v>203</v>
      </c>
      <c r="L213" s="17" t="s">
        <v>251</v>
      </c>
      <c r="M213" s="17">
        <v>15</v>
      </c>
      <c r="N213" s="18">
        <v>35886</v>
      </c>
      <c r="O213" s="17">
        <v>1998</v>
      </c>
      <c r="P213" s="18">
        <v>35886</v>
      </c>
      <c r="Q213" s="19">
        <v>1185233</v>
      </c>
      <c r="R213" s="17" t="s">
        <v>219</v>
      </c>
      <c r="S213" s="17" t="s">
        <v>236</v>
      </c>
      <c r="T213" s="17">
        <v>1</v>
      </c>
      <c r="U213" s="18"/>
      <c r="V213" s="99">
        <f t="shared" si="36"/>
        <v>1</v>
      </c>
      <c r="W213" s="43"/>
      <c r="X213" s="20">
        <f t="shared" si="39"/>
        <v>0</v>
      </c>
      <c r="Y213" s="43"/>
      <c r="Z213" s="43"/>
      <c r="AA213" s="43"/>
      <c r="AB213" s="43"/>
      <c r="AC213" s="43"/>
      <c r="AD213" s="43"/>
      <c r="AE213" s="20">
        <f t="shared" si="40"/>
        <v>0</v>
      </c>
      <c r="AF213" s="43"/>
      <c r="AG213" s="43"/>
      <c r="AH213" s="43"/>
      <c r="AI213" s="43"/>
      <c r="AJ213" s="43"/>
      <c r="AK213" s="99">
        <f t="shared" si="37"/>
        <v>0</v>
      </c>
      <c r="AL213" s="43"/>
      <c r="AM213" s="20">
        <f t="shared" si="41"/>
        <v>1</v>
      </c>
      <c r="AN213" s="15" t="str">
        <f t="shared" si="42"/>
        <v>OK</v>
      </c>
      <c r="AO213" s="15" t="str">
        <f t="shared" si="35"/>
        <v>OK</v>
      </c>
      <c r="AP213" s="17" t="s">
        <v>211</v>
      </c>
      <c r="AQ213" s="17"/>
      <c r="AR213" s="17"/>
      <c r="AS213" s="17"/>
      <c r="AT213" s="21">
        <v>1</v>
      </c>
      <c r="AU213" s="17" t="s">
        <v>248</v>
      </c>
      <c r="AV213" s="22"/>
      <c r="AW213" s="17"/>
      <c r="AX213" s="17" t="s">
        <v>213</v>
      </c>
      <c r="AY213" s="99">
        <f t="shared" si="38"/>
        <v>1185232</v>
      </c>
      <c r="AZ213" s="17" t="s">
        <v>214</v>
      </c>
      <c r="BA213" s="17"/>
      <c r="BB213" s="57" t="s">
        <v>352</v>
      </c>
    </row>
    <row r="214" spans="2:54" x14ac:dyDescent="0.15">
      <c r="B214" s="16">
        <v>90000199</v>
      </c>
      <c r="C214" s="17"/>
      <c r="D214" s="17" t="s">
        <v>316</v>
      </c>
      <c r="E214" s="17"/>
      <c r="F214" s="17" t="s">
        <v>201</v>
      </c>
      <c r="G214" s="17" t="s">
        <v>317</v>
      </c>
      <c r="H214" s="17" t="s">
        <v>1585</v>
      </c>
      <c r="I214" s="17" t="s">
        <v>1587</v>
      </c>
      <c r="J214" s="17" t="s">
        <v>365</v>
      </c>
      <c r="K214" s="17" t="s">
        <v>203</v>
      </c>
      <c r="L214" s="17" t="s">
        <v>255</v>
      </c>
      <c r="M214" s="17">
        <v>10</v>
      </c>
      <c r="N214" s="18">
        <v>35886</v>
      </c>
      <c r="O214" s="17">
        <v>1998</v>
      </c>
      <c r="P214" s="18">
        <v>35886</v>
      </c>
      <c r="Q214" s="19">
        <v>18911323</v>
      </c>
      <c r="R214" s="17" t="s">
        <v>219</v>
      </c>
      <c r="S214" s="17" t="s">
        <v>236</v>
      </c>
      <c r="T214" s="17">
        <v>1</v>
      </c>
      <c r="U214" s="18"/>
      <c r="V214" s="99">
        <f t="shared" si="36"/>
        <v>1</v>
      </c>
      <c r="W214" s="43"/>
      <c r="X214" s="20">
        <f t="shared" si="39"/>
        <v>0</v>
      </c>
      <c r="Y214" s="43"/>
      <c r="Z214" s="43"/>
      <c r="AA214" s="43"/>
      <c r="AB214" s="43"/>
      <c r="AC214" s="43"/>
      <c r="AD214" s="43"/>
      <c r="AE214" s="20">
        <f t="shared" si="40"/>
        <v>0</v>
      </c>
      <c r="AF214" s="43"/>
      <c r="AG214" s="43"/>
      <c r="AH214" s="43"/>
      <c r="AI214" s="43"/>
      <c r="AJ214" s="43"/>
      <c r="AK214" s="99">
        <f t="shared" si="37"/>
        <v>0</v>
      </c>
      <c r="AL214" s="43"/>
      <c r="AM214" s="20">
        <f t="shared" si="41"/>
        <v>1</v>
      </c>
      <c r="AN214" s="15" t="str">
        <f t="shared" si="42"/>
        <v>OK</v>
      </c>
      <c r="AO214" s="15" t="str">
        <f t="shared" si="35"/>
        <v>OK</v>
      </c>
      <c r="AP214" s="17" t="s">
        <v>211</v>
      </c>
      <c r="AQ214" s="17"/>
      <c r="AR214" s="17"/>
      <c r="AS214" s="17"/>
      <c r="AT214" s="21">
        <v>4212</v>
      </c>
      <c r="AU214" s="17" t="s">
        <v>35</v>
      </c>
      <c r="AV214" s="22"/>
      <c r="AW214" s="17"/>
      <c r="AX214" s="17" t="s">
        <v>213</v>
      </c>
      <c r="AY214" s="99">
        <f t="shared" si="38"/>
        <v>18911322</v>
      </c>
      <c r="AZ214" s="17" t="s">
        <v>214</v>
      </c>
      <c r="BA214" s="17"/>
      <c r="BB214" s="57"/>
    </row>
    <row r="215" spans="2:54" x14ac:dyDescent="0.15">
      <c r="B215" s="16">
        <v>90000200</v>
      </c>
      <c r="C215" s="17"/>
      <c r="D215" s="17" t="s">
        <v>316</v>
      </c>
      <c r="E215" s="17"/>
      <c r="F215" s="17" t="s">
        <v>201</v>
      </c>
      <c r="G215" s="17" t="s">
        <v>317</v>
      </c>
      <c r="H215" s="17" t="s">
        <v>1585</v>
      </c>
      <c r="I215" s="17" t="s">
        <v>1587</v>
      </c>
      <c r="J215" s="17" t="s">
        <v>366</v>
      </c>
      <c r="K215" s="17" t="s">
        <v>203</v>
      </c>
      <c r="L215" s="17" t="s">
        <v>255</v>
      </c>
      <c r="M215" s="17">
        <v>10</v>
      </c>
      <c r="N215" s="18">
        <v>35886</v>
      </c>
      <c r="O215" s="17">
        <v>1998</v>
      </c>
      <c r="P215" s="18">
        <v>35886</v>
      </c>
      <c r="Q215" s="19">
        <v>3233580</v>
      </c>
      <c r="R215" s="17" t="s">
        <v>219</v>
      </c>
      <c r="S215" s="17" t="s">
        <v>236</v>
      </c>
      <c r="T215" s="17">
        <v>1</v>
      </c>
      <c r="U215" s="18"/>
      <c r="V215" s="99">
        <f t="shared" si="36"/>
        <v>1</v>
      </c>
      <c r="W215" s="43"/>
      <c r="X215" s="20">
        <f t="shared" si="39"/>
        <v>0</v>
      </c>
      <c r="Y215" s="43"/>
      <c r="Z215" s="43"/>
      <c r="AA215" s="43"/>
      <c r="AB215" s="43"/>
      <c r="AC215" s="43"/>
      <c r="AD215" s="43"/>
      <c r="AE215" s="20">
        <f t="shared" si="40"/>
        <v>0</v>
      </c>
      <c r="AF215" s="43"/>
      <c r="AG215" s="43"/>
      <c r="AH215" s="43"/>
      <c r="AI215" s="43"/>
      <c r="AJ215" s="43"/>
      <c r="AK215" s="99">
        <f t="shared" si="37"/>
        <v>0</v>
      </c>
      <c r="AL215" s="43"/>
      <c r="AM215" s="20">
        <f t="shared" si="41"/>
        <v>1</v>
      </c>
      <c r="AN215" s="15" t="str">
        <f t="shared" si="42"/>
        <v>OK</v>
      </c>
      <c r="AO215" s="15" t="str">
        <f t="shared" si="35"/>
        <v>OK</v>
      </c>
      <c r="AP215" s="17" t="s">
        <v>211</v>
      </c>
      <c r="AQ215" s="17"/>
      <c r="AR215" s="17"/>
      <c r="AS215" s="17"/>
      <c r="AT215" s="21">
        <v>854</v>
      </c>
      <c r="AU215" s="17" t="s">
        <v>35</v>
      </c>
      <c r="AV215" s="22"/>
      <c r="AW215" s="17"/>
      <c r="AX215" s="17" t="s">
        <v>213</v>
      </c>
      <c r="AY215" s="99">
        <f t="shared" si="38"/>
        <v>3233579</v>
      </c>
      <c r="AZ215" s="17" t="s">
        <v>214</v>
      </c>
      <c r="BA215" s="17"/>
      <c r="BB215" s="57"/>
    </row>
    <row r="216" spans="2:54" x14ac:dyDescent="0.15">
      <c r="B216" s="16">
        <v>90000201</v>
      </c>
      <c r="C216" s="17"/>
      <c r="D216" s="17" t="s">
        <v>316</v>
      </c>
      <c r="E216" s="17"/>
      <c r="F216" s="17" t="s">
        <v>201</v>
      </c>
      <c r="G216" s="17" t="s">
        <v>317</v>
      </c>
      <c r="H216" s="17" t="s">
        <v>1585</v>
      </c>
      <c r="I216" s="17" t="s">
        <v>1587</v>
      </c>
      <c r="J216" s="17" t="s">
        <v>367</v>
      </c>
      <c r="K216" s="17" t="s">
        <v>203</v>
      </c>
      <c r="L216" s="17"/>
      <c r="M216" s="17">
        <v>40</v>
      </c>
      <c r="N216" s="18">
        <v>35886</v>
      </c>
      <c r="O216" s="17">
        <v>1998</v>
      </c>
      <c r="P216" s="18">
        <v>35886</v>
      </c>
      <c r="Q216" s="19">
        <v>16744453</v>
      </c>
      <c r="R216" s="17" t="s">
        <v>219</v>
      </c>
      <c r="S216" s="17" t="s">
        <v>236</v>
      </c>
      <c r="T216" s="17">
        <v>1</v>
      </c>
      <c r="U216" s="18"/>
      <c r="V216" s="99">
        <f t="shared" si="36"/>
        <v>9628066</v>
      </c>
      <c r="W216" s="43"/>
      <c r="X216" s="20">
        <f t="shared" si="39"/>
        <v>0</v>
      </c>
      <c r="Y216" s="43"/>
      <c r="Z216" s="43"/>
      <c r="AA216" s="43"/>
      <c r="AB216" s="43"/>
      <c r="AC216" s="43"/>
      <c r="AD216" s="43"/>
      <c r="AE216" s="20">
        <f t="shared" si="40"/>
        <v>418611</v>
      </c>
      <c r="AF216" s="43"/>
      <c r="AG216" s="43"/>
      <c r="AH216" s="43"/>
      <c r="AI216" s="43"/>
      <c r="AJ216" s="43"/>
      <c r="AK216" s="99">
        <f t="shared" si="37"/>
        <v>418611</v>
      </c>
      <c r="AL216" s="43"/>
      <c r="AM216" s="20">
        <f t="shared" si="41"/>
        <v>9209455</v>
      </c>
      <c r="AN216" s="15" t="str">
        <f t="shared" si="42"/>
        <v>OK</v>
      </c>
      <c r="AO216" s="15" t="str">
        <f t="shared" si="35"/>
        <v>OK</v>
      </c>
      <c r="AP216" s="17" t="s">
        <v>211</v>
      </c>
      <c r="AQ216" s="17"/>
      <c r="AR216" s="17"/>
      <c r="AS216" s="17"/>
      <c r="AT216" s="21">
        <v>1</v>
      </c>
      <c r="AU216" s="17" t="s">
        <v>351</v>
      </c>
      <c r="AV216" s="22"/>
      <c r="AW216" s="17"/>
      <c r="AX216" s="17" t="s">
        <v>213</v>
      </c>
      <c r="AY216" s="99">
        <f t="shared" si="38"/>
        <v>7534998</v>
      </c>
      <c r="AZ216" s="17" t="s">
        <v>214</v>
      </c>
      <c r="BA216" s="17"/>
      <c r="BB216" s="57"/>
    </row>
    <row r="217" spans="2:54" x14ac:dyDescent="0.15">
      <c r="B217" s="16">
        <v>90000202</v>
      </c>
      <c r="C217" s="17"/>
      <c r="D217" s="17" t="s">
        <v>316</v>
      </c>
      <c r="E217" s="17"/>
      <c r="F217" s="17" t="s">
        <v>201</v>
      </c>
      <c r="G217" s="17" t="s">
        <v>317</v>
      </c>
      <c r="H217" s="17" t="s">
        <v>1585</v>
      </c>
      <c r="I217" s="17" t="s">
        <v>1587</v>
      </c>
      <c r="J217" s="17" t="s">
        <v>368</v>
      </c>
      <c r="K217" s="17" t="s">
        <v>203</v>
      </c>
      <c r="L217" s="17"/>
      <c r="M217" s="17">
        <v>10</v>
      </c>
      <c r="N217" s="18">
        <v>35886</v>
      </c>
      <c r="O217" s="17">
        <v>1998</v>
      </c>
      <c r="P217" s="18">
        <v>35886</v>
      </c>
      <c r="Q217" s="19">
        <v>1292235</v>
      </c>
      <c r="R217" s="17" t="s">
        <v>219</v>
      </c>
      <c r="S217" s="17" t="s">
        <v>236</v>
      </c>
      <c r="T217" s="17">
        <v>1</v>
      </c>
      <c r="U217" s="18"/>
      <c r="V217" s="99">
        <f t="shared" si="36"/>
        <v>1</v>
      </c>
      <c r="W217" s="43"/>
      <c r="X217" s="20">
        <f t="shared" si="39"/>
        <v>0</v>
      </c>
      <c r="Y217" s="43"/>
      <c r="Z217" s="43"/>
      <c r="AA217" s="43"/>
      <c r="AB217" s="43"/>
      <c r="AC217" s="43"/>
      <c r="AD217" s="43"/>
      <c r="AE217" s="20">
        <f t="shared" si="40"/>
        <v>0</v>
      </c>
      <c r="AF217" s="43"/>
      <c r="AG217" s="43"/>
      <c r="AH217" s="43"/>
      <c r="AI217" s="43"/>
      <c r="AJ217" s="43"/>
      <c r="AK217" s="99">
        <f t="shared" si="37"/>
        <v>0</v>
      </c>
      <c r="AL217" s="43"/>
      <c r="AM217" s="20">
        <f t="shared" si="41"/>
        <v>1</v>
      </c>
      <c r="AN217" s="15" t="str">
        <f t="shared" si="42"/>
        <v>OK</v>
      </c>
      <c r="AO217" s="15" t="str">
        <f t="shared" si="35"/>
        <v>OK</v>
      </c>
      <c r="AP217" s="17" t="s">
        <v>211</v>
      </c>
      <c r="AQ217" s="17"/>
      <c r="AR217" s="17"/>
      <c r="AS217" s="17"/>
      <c r="AT217" s="21">
        <v>1</v>
      </c>
      <c r="AU217" s="17" t="s">
        <v>351</v>
      </c>
      <c r="AV217" s="22"/>
      <c r="AW217" s="17"/>
      <c r="AX217" s="17" t="s">
        <v>213</v>
      </c>
      <c r="AY217" s="99">
        <f t="shared" si="38"/>
        <v>1292234</v>
      </c>
      <c r="AZ217" s="17" t="s">
        <v>214</v>
      </c>
      <c r="BA217" s="17"/>
      <c r="BB217" s="57"/>
    </row>
    <row r="218" spans="2:54" x14ac:dyDescent="0.15">
      <c r="B218" s="16">
        <v>90000203</v>
      </c>
      <c r="C218" s="17"/>
      <c r="D218" s="17" t="s">
        <v>316</v>
      </c>
      <c r="E218" s="17"/>
      <c r="F218" s="17" t="s">
        <v>201</v>
      </c>
      <c r="G218" s="17" t="s">
        <v>317</v>
      </c>
      <c r="H218" s="17" t="s">
        <v>1585</v>
      </c>
      <c r="I218" s="17" t="s">
        <v>1587</v>
      </c>
      <c r="J218" s="17" t="s">
        <v>369</v>
      </c>
      <c r="K218" s="17" t="s">
        <v>203</v>
      </c>
      <c r="L218" s="17"/>
      <c r="M218" s="17">
        <v>10</v>
      </c>
      <c r="N218" s="18">
        <v>35886</v>
      </c>
      <c r="O218" s="17">
        <v>1998</v>
      </c>
      <c r="P218" s="18">
        <v>35886</v>
      </c>
      <c r="Q218" s="19">
        <v>1534262</v>
      </c>
      <c r="R218" s="17" t="s">
        <v>219</v>
      </c>
      <c r="S218" s="17" t="s">
        <v>236</v>
      </c>
      <c r="T218" s="17">
        <v>1</v>
      </c>
      <c r="U218" s="18"/>
      <c r="V218" s="99">
        <f t="shared" si="36"/>
        <v>1</v>
      </c>
      <c r="W218" s="43"/>
      <c r="X218" s="20">
        <f t="shared" si="39"/>
        <v>0</v>
      </c>
      <c r="Y218" s="43"/>
      <c r="Z218" s="43"/>
      <c r="AA218" s="43"/>
      <c r="AB218" s="43"/>
      <c r="AC218" s="43"/>
      <c r="AD218" s="43"/>
      <c r="AE218" s="20">
        <f t="shared" si="40"/>
        <v>0</v>
      </c>
      <c r="AF218" s="43"/>
      <c r="AG218" s="43"/>
      <c r="AH218" s="43"/>
      <c r="AI218" s="43"/>
      <c r="AJ218" s="43"/>
      <c r="AK218" s="99">
        <f t="shared" si="37"/>
        <v>0</v>
      </c>
      <c r="AL218" s="43"/>
      <c r="AM218" s="20">
        <f t="shared" si="41"/>
        <v>1</v>
      </c>
      <c r="AN218" s="15" t="str">
        <f t="shared" si="42"/>
        <v>OK</v>
      </c>
      <c r="AO218" s="15" t="str">
        <f t="shared" si="35"/>
        <v>OK</v>
      </c>
      <c r="AP218" s="17" t="s">
        <v>211</v>
      </c>
      <c r="AQ218" s="17"/>
      <c r="AR218" s="17"/>
      <c r="AS218" s="17"/>
      <c r="AT218" s="21">
        <v>1</v>
      </c>
      <c r="AU218" s="17" t="s">
        <v>351</v>
      </c>
      <c r="AV218" s="22"/>
      <c r="AW218" s="17"/>
      <c r="AX218" s="17" t="s">
        <v>213</v>
      </c>
      <c r="AY218" s="99">
        <f t="shared" si="38"/>
        <v>1534261</v>
      </c>
      <c r="AZ218" s="17" t="s">
        <v>214</v>
      </c>
      <c r="BA218" s="17"/>
      <c r="BB218" s="57"/>
    </row>
    <row r="219" spans="2:54" x14ac:dyDescent="0.15">
      <c r="B219" s="16">
        <v>90000204</v>
      </c>
      <c r="C219" s="17"/>
      <c r="D219" s="17" t="s">
        <v>316</v>
      </c>
      <c r="E219" s="17"/>
      <c r="F219" s="17" t="s">
        <v>201</v>
      </c>
      <c r="G219" s="17" t="s">
        <v>317</v>
      </c>
      <c r="H219" s="17" t="s">
        <v>1585</v>
      </c>
      <c r="I219" s="17" t="s">
        <v>1587</v>
      </c>
      <c r="J219" s="17" t="s">
        <v>370</v>
      </c>
      <c r="K219" s="17" t="s">
        <v>203</v>
      </c>
      <c r="L219" s="17"/>
      <c r="M219" s="17">
        <v>10</v>
      </c>
      <c r="N219" s="18">
        <v>35886</v>
      </c>
      <c r="O219" s="17">
        <v>1998</v>
      </c>
      <c r="P219" s="18">
        <v>35886</v>
      </c>
      <c r="Q219" s="19">
        <v>1073643</v>
      </c>
      <c r="R219" s="17" t="s">
        <v>219</v>
      </c>
      <c r="S219" s="17" t="s">
        <v>236</v>
      </c>
      <c r="T219" s="17">
        <v>1</v>
      </c>
      <c r="U219" s="18"/>
      <c r="V219" s="99">
        <f t="shared" si="36"/>
        <v>1</v>
      </c>
      <c r="W219" s="43"/>
      <c r="X219" s="20">
        <f t="shared" si="39"/>
        <v>0</v>
      </c>
      <c r="Y219" s="43"/>
      <c r="Z219" s="43"/>
      <c r="AA219" s="43"/>
      <c r="AB219" s="43"/>
      <c r="AC219" s="43"/>
      <c r="AD219" s="43"/>
      <c r="AE219" s="20">
        <f t="shared" si="40"/>
        <v>0</v>
      </c>
      <c r="AF219" s="43"/>
      <c r="AG219" s="43"/>
      <c r="AH219" s="43"/>
      <c r="AI219" s="43"/>
      <c r="AJ219" s="43"/>
      <c r="AK219" s="99">
        <f t="shared" si="37"/>
        <v>0</v>
      </c>
      <c r="AL219" s="43"/>
      <c r="AM219" s="20">
        <f t="shared" si="41"/>
        <v>1</v>
      </c>
      <c r="AN219" s="15" t="str">
        <f t="shared" si="42"/>
        <v>OK</v>
      </c>
      <c r="AO219" s="15" t="str">
        <f t="shared" si="35"/>
        <v>OK</v>
      </c>
      <c r="AP219" s="17" t="s">
        <v>211</v>
      </c>
      <c r="AQ219" s="17"/>
      <c r="AR219" s="17"/>
      <c r="AS219" s="17"/>
      <c r="AT219" s="21">
        <v>1</v>
      </c>
      <c r="AU219" s="17" t="s">
        <v>351</v>
      </c>
      <c r="AV219" s="22"/>
      <c r="AW219" s="17"/>
      <c r="AX219" s="17" t="s">
        <v>213</v>
      </c>
      <c r="AY219" s="99">
        <f t="shared" si="38"/>
        <v>1073642</v>
      </c>
      <c r="AZ219" s="17" t="s">
        <v>214</v>
      </c>
      <c r="BA219" s="17"/>
      <c r="BB219" s="57"/>
    </row>
    <row r="220" spans="2:54" x14ac:dyDescent="0.15">
      <c r="B220" s="16">
        <v>90000205</v>
      </c>
      <c r="C220" s="17"/>
      <c r="D220" s="17" t="s">
        <v>316</v>
      </c>
      <c r="E220" s="17"/>
      <c r="F220" s="17" t="s">
        <v>201</v>
      </c>
      <c r="G220" s="17" t="s">
        <v>317</v>
      </c>
      <c r="H220" s="17" t="s">
        <v>1585</v>
      </c>
      <c r="I220" s="17" t="s">
        <v>1587</v>
      </c>
      <c r="J220" s="17" t="s">
        <v>371</v>
      </c>
      <c r="K220" s="17" t="s">
        <v>203</v>
      </c>
      <c r="L220" s="17" t="s">
        <v>372</v>
      </c>
      <c r="M220" s="17">
        <v>10</v>
      </c>
      <c r="N220" s="18">
        <v>35886</v>
      </c>
      <c r="O220" s="17">
        <v>1998</v>
      </c>
      <c r="P220" s="18">
        <v>35886</v>
      </c>
      <c r="Q220" s="19">
        <v>2131651</v>
      </c>
      <c r="R220" s="17" t="s">
        <v>219</v>
      </c>
      <c r="S220" s="17" t="s">
        <v>236</v>
      </c>
      <c r="T220" s="17">
        <v>1</v>
      </c>
      <c r="U220" s="18"/>
      <c r="V220" s="99">
        <f t="shared" si="36"/>
        <v>1</v>
      </c>
      <c r="W220" s="43"/>
      <c r="X220" s="20">
        <f t="shared" si="39"/>
        <v>0</v>
      </c>
      <c r="Y220" s="43"/>
      <c r="Z220" s="43"/>
      <c r="AA220" s="43"/>
      <c r="AB220" s="43"/>
      <c r="AC220" s="43"/>
      <c r="AD220" s="43"/>
      <c r="AE220" s="20">
        <f t="shared" si="40"/>
        <v>0</v>
      </c>
      <c r="AF220" s="43"/>
      <c r="AG220" s="43"/>
      <c r="AH220" s="43"/>
      <c r="AI220" s="43"/>
      <c r="AJ220" s="43"/>
      <c r="AK220" s="99">
        <f t="shared" si="37"/>
        <v>0</v>
      </c>
      <c r="AL220" s="43"/>
      <c r="AM220" s="20">
        <f t="shared" si="41"/>
        <v>1</v>
      </c>
      <c r="AN220" s="15" t="str">
        <f t="shared" si="42"/>
        <v>OK</v>
      </c>
      <c r="AO220" s="15" t="str">
        <f t="shared" si="35"/>
        <v>OK</v>
      </c>
      <c r="AP220" s="17" t="s">
        <v>211</v>
      </c>
      <c r="AQ220" s="17"/>
      <c r="AR220" s="17"/>
      <c r="AS220" s="17"/>
      <c r="AT220" s="21">
        <v>120</v>
      </c>
      <c r="AU220" s="17" t="s">
        <v>404</v>
      </c>
      <c r="AV220" s="22"/>
      <c r="AW220" s="17"/>
      <c r="AX220" s="17" t="s">
        <v>213</v>
      </c>
      <c r="AY220" s="99">
        <f t="shared" si="38"/>
        <v>2131650</v>
      </c>
      <c r="AZ220" s="17" t="s">
        <v>214</v>
      </c>
      <c r="BA220" s="17"/>
      <c r="BB220" s="57"/>
    </row>
    <row r="221" spans="2:54" x14ac:dyDescent="0.15">
      <c r="B221" s="16">
        <v>90000206</v>
      </c>
      <c r="C221" s="17"/>
      <c r="D221" s="17" t="s">
        <v>316</v>
      </c>
      <c r="E221" s="17"/>
      <c r="F221" s="17" t="s">
        <v>201</v>
      </c>
      <c r="G221" s="17" t="s">
        <v>317</v>
      </c>
      <c r="H221" s="17" t="s">
        <v>1585</v>
      </c>
      <c r="I221" s="17" t="s">
        <v>1587</v>
      </c>
      <c r="J221" s="17" t="s">
        <v>373</v>
      </c>
      <c r="K221" s="17" t="s">
        <v>203</v>
      </c>
      <c r="L221" s="17" t="s">
        <v>374</v>
      </c>
      <c r="M221" s="17">
        <v>15</v>
      </c>
      <c r="N221" s="18">
        <v>35886</v>
      </c>
      <c r="O221" s="17">
        <v>1998</v>
      </c>
      <c r="P221" s="18">
        <v>35886</v>
      </c>
      <c r="Q221" s="19">
        <v>5364737</v>
      </c>
      <c r="R221" s="17" t="s">
        <v>219</v>
      </c>
      <c r="S221" s="17" t="s">
        <v>236</v>
      </c>
      <c r="T221" s="17">
        <v>1</v>
      </c>
      <c r="U221" s="18"/>
      <c r="V221" s="99">
        <f t="shared" si="36"/>
        <v>1</v>
      </c>
      <c r="W221" s="43"/>
      <c r="X221" s="20">
        <f t="shared" si="39"/>
        <v>0</v>
      </c>
      <c r="Y221" s="43"/>
      <c r="Z221" s="43"/>
      <c r="AA221" s="43"/>
      <c r="AB221" s="43"/>
      <c r="AC221" s="43"/>
      <c r="AD221" s="43"/>
      <c r="AE221" s="20">
        <f t="shared" si="40"/>
        <v>0</v>
      </c>
      <c r="AF221" s="43"/>
      <c r="AG221" s="43"/>
      <c r="AH221" s="43"/>
      <c r="AI221" s="43"/>
      <c r="AJ221" s="43"/>
      <c r="AK221" s="99">
        <f t="shared" si="37"/>
        <v>0</v>
      </c>
      <c r="AL221" s="43"/>
      <c r="AM221" s="20">
        <f t="shared" si="41"/>
        <v>1</v>
      </c>
      <c r="AN221" s="15" t="str">
        <f t="shared" si="42"/>
        <v>OK</v>
      </c>
      <c r="AO221" s="15" t="str">
        <f t="shared" si="35"/>
        <v>OK</v>
      </c>
      <c r="AP221" s="17" t="s">
        <v>211</v>
      </c>
      <c r="AQ221" s="17"/>
      <c r="AR221" s="17"/>
      <c r="AS221" s="17"/>
      <c r="AT221" s="21">
        <v>1</v>
      </c>
      <c r="AU221" s="17" t="s">
        <v>351</v>
      </c>
      <c r="AV221" s="22"/>
      <c r="AW221" s="17"/>
      <c r="AX221" s="17" t="s">
        <v>213</v>
      </c>
      <c r="AY221" s="99">
        <f t="shared" si="38"/>
        <v>5364736</v>
      </c>
      <c r="AZ221" s="17" t="s">
        <v>214</v>
      </c>
      <c r="BA221" s="17"/>
      <c r="BB221" s="57"/>
    </row>
    <row r="222" spans="2:54" x14ac:dyDescent="0.15">
      <c r="B222" s="16">
        <v>90000207</v>
      </c>
      <c r="C222" s="17"/>
      <c r="D222" s="17" t="s">
        <v>316</v>
      </c>
      <c r="E222" s="17"/>
      <c r="F222" s="17" t="s">
        <v>201</v>
      </c>
      <c r="G222" s="17" t="s">
        <v>317</v>
      </c>
      <c r="H222" s="17" t="s">
        <v>1585</v>
      </c>
      <c r="I222" s="17" t="s">
        <v>1587</v>
      </c>
      <c r="J222" s="17" t="s">
        <v>375</v>
      </c>
      <c r="K222" s="17" t="s">
        <v>203</v>
      </c>
      <c r="L222" s="17"/>
      <c r="M222" s="17">
        <v>40</v>
      </c>
      <c r="N222" s="18">
        <v>35886</v>
      </c>
      <c r="O222" s="17">
        <v>1998</v>
      </c>
      <c r="P222" s="18">
        <v>35886</v>
      </c>
      <c r="Q222" s="19">
        <v>7125122</v>
      </c>
      <c r="R222" s="17" t="s">
        <v>219</v>
      </c>
      <c r="S222" s="17" t="s">
        <v>236</v>
      </c>
      <c r="T222" s="17">
        <v>1</v>
      </c>
      <c r="U222" s="18"/>
      <c r="V222" s="99">
        <f t="shared" si="36"/>
        <v>4096946</v>
      </c>
      <c r="W222" s="43"/>
      <c r="X222" s="20">
        <f t="shared" si="39"/>
        <v>0</v>
      </c>
      <c r="Y222" s="43"/>
      <c r="Z222" s="43"/>
      <c r="AA222" s="43"/>
      <c r="AB222" s="43"/>
      <c r="AC222" s="43"/>
      <c r="AD222" s="43"/>
      <c r="AE222" s="20">
        <f t="shared" si="40"/>
        <v>178128</v>
      </c>
      <c r="AF222" s="43"/>
      <c r="AG222" s="43"/>
      <c r="AH222" s="43"/>
      <c r="AI222" s="43"/>
      <c r="AJ222" s="43"/>
      <c r="AK222" s="99">
        <f t="shared" si="37"/>
        <v>178128</v>
      </c>
      <c r="AL222" s="43"/>
      <c r="AM222" s="20">
        <f t="shared" si="41"/>
        <v>3918818</v>
      </c>
      <c r="AN222" s="15" t="str">
        <f t="shared" si="42"/>
        <v>OK</v>
      </c>
      <c r="AO222" s="15" t="str">
        <f t="shared" si="35"/>
        <v>OK</v>
      </c>
      <c r="AP222" s="17" t="s">
        <v>211</v>
      </c>
      <c r="AQ222" s="17"/>
      <c r="AR222" s="17"/>
      <c r="AS222" s="17"/>
      <c r="AT222" s="21">
        <v>1</v>
      </c>
      <c r="AU222" s="17"/>
      <c r="AV222" s="22"/>
      <c r="AW222" s="17"/>
      <c r="AX222" s="17" t="s">
        <v>213</v>
      </c>
      <c r="AY222" s="99">
        <f t="shared" si="38"/>
        <v>3206304</v>
      </c>
      <c r="AZ222" s="17" t="s">
        <v>214</v>
      </c>
      <c r="BA222" s="17"/>
      <c r="BB222" s="57" t="s">
        <v>405</v>
      </c>
    </row>
    <row r="223" spans="2:54" x14ac:dyDescent="0.15">
      <c r="B223" s="16">
        <v>90000208</v>
      </c>
      <c r="C223" s="17"/>
      <c r="D223" s="17" t="s">
        <v>316</v>
      </c>
      <c r="E223" s="17"/>
      <c r="F223" s="17" t="s">
        <v>201</v>
      </c>
      <c r="G223" s="17" t="s">
        <v>317</v>
      </c>
      <c r="H223" s="17" t="s">
        <v>1585</v>
      </c>
      <c r="I223" s="17" t="s">
        <v>1587</v>
      </c>
      <c r="J223" s="17" t="s">
        <v>376</v>
      </c>
      <c r="K223" s="17" t="s">
        <v>203</v>
      </c>
      <c r="L223" s="17" t="s">
        <v>255</v>
      </c>
      <c r="M223" s="17">
        <v>10</v>
      </c>
      <c r="N223" s="18">
        <v>35886</v>
      </c>
      <c r="O223" s="17">
        <v>1998</v>
      </c>
      <c r="P223" s="18">
        <v>35886</v>
      </c>
      <c r="Q223" s="19">
        <v>9745034</v>
      </c>
      <c r="R223" s="17" t="s">
        <v>219</v>
      </c>
      <c r="S223" s="17" t="s">
        <v>236</v>
      </c>
      <c r="T223" s="17">
        <v>1</v>
      </c>
      <c r="U223" s="18"/>
      <c r="V223" s="99">
        <f t="shared" si="36"/>
        <v>1</v>
      </c>
      <c r="W223" s="43"/>
      <c r="X223" s="20">
        <f t="shared" si="39"/>
        <v>0</v>
      </c>
      <c r="Y223" s="43"/>
      <c r="Z223" s="43"/>
      <c r="AA223" s="43"/>
      <c r="AB223" s="43"/>
      <c r="AC223" s="43"/>
      <c r="AD223" s="43"/>
      <c r="AE223" s="20">
        <f t="shared" si="40"/>
        <v>0</v>
      </c>
      <c r="AF223" s="43"/>
      <c r="AG223" s="43"/>
      <c r="AH223" s="43"/>
      <c r="AI223" s="43"/>
      <c r="AJ223" s="43"/>
      <c r="AK223" s="99">
        <f t="shared" si="37"/>
        <v>0</v>
      </c>
      <c r="AL223" s="43"/>
      <c r="AM223" s="20">
        <f t="shared" si="41"/>
        <v>1</v>
      </c>
      <c r="AN223" s="15" t="str">
        <f t="shared" si="42"/>
        <v>OK</v>
      </c>
      <c r="AO223" s="15" t="str">
        <f t="shared" si="35"/>
        <v>OK</v>
      </c>
      <c r="AP223" s="17" t="s">
        <v>211</v>
      </c>
      <c r="AQ223" s="17"/>
      <c r="AR223" s="17"/>
      <c r="AS223" s="17"/>
      <c r="AT223" s="21">
        <v>2207</v>
      </c>
      <c r="AU223" s="17" t="s">
        <v>35</v>
      </c>
      <c r="AV223" s="22"/>
      <c r="AW223" s="17"/>
      <c r="AX223" s="17" t="s">
        <v>213</v>
      </c>
      <c r="AY223" s="99">
        <f t="shared" si="38"/>
        <v>9745033</v>
      </c>
      <c r="AZ223" s="17" t="s">
        <v>214</v>
      </c>
      <c r="BA223" s="17"/>
      <c r="BB223" s="57"/>
    </row>
    <row r="224" spans="2:54" x14ac:dyDescent="0.15">
      <c r="B224" s="16">
        <v>90000209</v>
      </c>
      <c r="C224" s="17"/>
      <c r="D224" s="17" t="s">
        <v>316</v>
      </c>
      <c r="E224" s="17"/>
      <c r="F224" s="17" t="s">
        <v>201</v>
      </c>
      <c r="G224" s="17" t="s">
        <v>317</v>
      </c>
      <c r="H224" s="17" t="s">
        <v>1585</v>
      </c>
      <c r="I224" s="17" t="s">
        <v>1587</v>
      </c>
      <c r="J224" s="17" t="s">
        <v>377</v>
      </c>
      <c r="K224" s="17" t="s">
        <v>203</v>
      </c>
      <c r="L224" s="17" t="s">
        <v>255</v>
      </c>
      <c r="M224" s="17">
        <v>10</v>
      </c>
      <c r="N224" s="18">
        <v>35886</v>
      </c>
      <c r="O224" s="17">
        <v>1998</v>
      </c>
      <c r="P224" s="18">
        <v>35886</v>
      </c>
      <c r="Q224" s="19">
        <v>3463490</v>
      </c>
      <c r="R224" s="17" t="s">
        <v>219</v>
      </c>
      <c r="S224" s="17" t="s">
        <v>236</v>
      </c>
      <c r="T224" s="17">
        <v>1</v>
      </c>
      <c r="U224" s="18"/>
      <c r="V224" s="99">
        <f t="shared" si="36"/>
        <v>1</v>
      </c>
      <c r="W224" s="43"/>
      <c r="X224" s="20">
        <f t="shared" si="39"/>
        <v>0</v>
      </c>
      <c r="Y224" s="43"/>
      <c r="Z224" s="43"/>
      <c r="AA224" s="43"/>
      <c r="AB224" s="43"/>
      <c r="AC224" s="43"/>
      <c r="AD224" s="43"/>
      <c r="AE224" s="20">
        <f t="shared" si="40"/>
        <v>0</v>
      </c>
      <c r="AF224" s="43"/>
      <c r="AG224" s="43"/>
      <c r="AH224" s="43"/>
      <c r="AI224" s="43"/>
      <c r="AJ224" s="43"/>
      <c r="AK224" s="99">
        <f t="shared" si="37"/>
        <v>0</v>
      </c>
      <c r="AL224" s="43"/>
      <c r="AM224" s="20">
        <f t="shared" si="41"/>
        <v>1</v>
      </c>
      <c r="AN224" s="15" t="str">
        <f t="shared" si="42"/>
        <v>OK</v>
      </c>
      <c r="AO224" s="15" t="str">
        <f t="shared" si="35"/>
        <v>OK</v>
      </c>
      <c r="AP224" s="17" t="s">
        <v>211</v>
      </c>
      <c r="AQ224" s="17"/>
      <c r="AR224" s="17"/>
      <c r="AS224" s="17"/>
      <c r="AT224" s="21">
        <v>951</v>
      </c>
      <c r="AU224" s="17" t="s">
        <v>35</v>
      </c>
      <c r="AV224" s="22"/>
      <c r="AW224" s="17"/>
      <c r="AX224" s="17" t="s">
        <v>213</v>
      </c>
      <c r="AY224" s="99">
        <f t="shared" si="38"/>
        <v>3463489</v>
      </c>
      <c r="AZ224" s="17" t="s">
        <v>214</v>
      </c>
      <c r="BA224" s="17"/>
      <c r="BB224" s="57"/>
    </row>
    <row r="225" spans="2:54" x14ac:dyDescent="0.15">
      <c r="B225" s="16">
        <v>90000210</v>
      </c>
      <c r="C225" s="17"/>
      <c r="D225" s="17" t="s">
        <v>316</v>
      </c>
      <c r="E225" s="17"/>
      <c r="F225" s="17" t="s">
        <v>201</v>
      </c>
      <c r="G225" s="17" t="s">
        <v>317</v>
      </c>
      <c r="H225" s="17" t="s">
        <v>1585</v>
      </c>
      <c r="I225" s="17" t="s">
        <v>1587</v>
      </c>
      <c r="J225" s="17" t="s">
        <v>378</v>
      </c>
      <c r="K225" s="17" t="s">
        <v>203</v>
      </c>
      <c r="L225" s="17"/>
      <c r="M225" s="17">
        <v>40</v>
      </c>
      <c r="N225" s="18">
        <v>35886</v>
      </c>
      <c r="O225" s="17">
        <v>1998</v>
      </c>
      <c r="P225" s="18">
        <v>35886</v>
      </c>
      <c r="Q225" s="19">
        <v>1841053</v>
      </c>
      <c r="R225" s="17" t="s">
        <v>219</v>
      </c>
      <c r="S225" s="17" t="s">
        <v>236</v>
      </c>
      <c r="T225" s="17">
        <v>1</v>
      </c>
      <c r="U225" s="18"/>
      <c r="V225" s="99">
        <f t="shared" si="36"/>
        <v>1058611</v>
      </c>
      <c r="W225" s="43"/>
      <c r="X225" s="20">
        <f t="shared" si="39"/>
        <v>0</v>
      </c>
      <c r="Y225" s="43"/>
      <c r="Z225" s="43"/>
      <c r="AA225" s="43"/>
      <c r="AB225" s="43"/>
      <c r="AC225" s="43"/>
      <c r="AD225" s="43"/>
      <c r="AE225" s="20">
        <f t="shared" si="40"/>
        <v>46026</v>
      </c>
      <c r="AF225" s="43"/>
      <c r="AG225" s="43"/>
      <c r="AH225" s="43"/>
      <c r="AI225" s="43"/>
      <c r="AJ225" s="43"/>
      <c r="AK225" s="99">
        <f t="shared" si="37"/>
        <v>46026</v>
      </c>
      <c r="AL225" s="43"/>
      <c r="AM225" s="20">
        <f t="shared" si="41"/>
        <v>1012585</v>
      </c>
      <c r="AN225" s="15" t="str">
        <f t="shared" si="42"/>
        <v>OK</v>
      </c>
      <c r="AO225" s="15" t="str">
        <f t="shared" si="35"/>
        <v>OK</v>
      </c>
      <c r="AP225" s="17" t="s">
        <v>211</v>
      </c>
      <c r="AQ225" s="17"/>
      <c r="AR225" s="17"/>
      <c r="AS225" s="17"/>
      <c r="AT225" s="21">
        <v>1</v>
      </c>
      <c r="AU225" s="17" t="s">
        <v>351</v>
      </c>
      <c r="AV225" s="22"/>
      <c r="AW225" s="17"/>
      <c r="AX225" s="17" t="s">
        <v>213</v>
      </c>
      <c r="AY225" s="99">
        <f t="shared" si="38"/>
        <v>828468</v>
      </c>
      <c r="AZ225" s="17" t="s">
        <v>214</v>
      </c>
      <c r="BA225" s="17"/>
      <c r="BB225" s="57"/>
    </row>
    <row r="226" spans="2:54" x14ac:dyDescent="0.15">
      <c r="B226" s="16">
        <v>90000211</v>
      </c>
      <c r="C226" s="17"/>
      <c r="D226" s="17" t="s">
        <v>328</v>
      </c>
      <c r="E226" s="17"/>
      <c r="F226" s="17" t="s">
        <v>201</v>
      </c>
      <c r="G226" s="17" t="s">
        <v>317</v>
      </c>
      <c r="H226" s="17" t="s">
        <v>1585</v>
      </c>
      <c r="I226" s="17" t="s">
        <v>1587</v>
      </c>
      <c r="J226" s="17" t="s">
        <v>379</v>
      </c>
      <c r="K226" s="17" t="s">
        <v>203</v>
      </c>
      <c r="L226" s="17" t="s">
        <v>380</v>
      </c>
      <c r="M226" s="17">
        <v>40</v>
      </c>
      <c r="N226" s="18">
        <v>34330</v>
      </c>
      <c r="O226" s="17">
        <v>1993</v>
      </c>
      <c r="P226" s="18">
        <v>34330</v>
      </c>
      <c r="Q226" s="19">
        <v>176469893</v>
      </c>
      <c r="R226" s="17" t="s">
        <v>219</v>
      </c>
      <c r="S226" s="17" t="s">
        <v>236</v>
      </c>
      <c r="T226" s="17">
        <v>1</v>
      </c>
      <c r="U226" s="18"/>
      <c r="V226" s="99">
        <f t="shared" si="36"/>
        <v>79411459</v>
      </c>
      <c r="W226" s="43"/>
      <c r="X226" s="20">
        <f t="shared" si="39"/>
        <v>0</v>
      </c>
      <c r="Y226" s="43"/>
      <c r="Z226" s="43"/>
      <c r="AA226" s="43"/>
      <c r="AB226" s="43"/>
      <c r="AC226" s="43"/>
      <c r="AD226" s="43"/>
      <c r="AE226" s="20">
        <f t="shared" si="40"/>
        <v>4411747</v>
      </c>
      <c r="AF226" s="43"/>
      <c r="AG226" s="43"/>
      <c r="AH226" s="43"/>
      <c r="AI226" s="43"/>
      <c r="AJ226" s="43"/>
      <c r="AK226" s="99">
        <f t="shared" si="37"/>
        <v>4411747</v>
      </c>
      <c r="AL226" s="43"/>
      <c r="AM226" s="20">
        <f t="shared" si="41"/>
        <v>74999712</v>
      </c>
      <c r="AN226" s="15" t="str">
        <f t="shared" si="42"/>
        <v>OK</v>
      </c>
      <c r="AO226" s="15" t="str">
        <f t="shared" si="35"/>
        <v>OK</v>
      </c>
      <c r="AP226" s="17" t="s">
        <v>211</v>
      </c>
      <c r="AQ226" s="17"/>
      <c r="AR226" s="17"/>
      <c r="AS226" s="17"/>
      <c r="AT226" s="21">
        <v>1</v>
      </c>
      <c r="AU226" s="17" t="s">
        <v>351</v>
      </c>
      <c r="AV226" s="22"/>
      <c r="AW226" s="17"/>
      <c r="AX226" s="17" t="s">
        <v>213</v>
      </c>
      <c r="AY226" s="99">
        <f t="shared" si="38"/>
        <v>101470181</v>
      </c>
      <c r="AZ226" s="17" t="s">
        <v>214</v>
      </c>
      <c r="BA226" s="17"/>
      <c r="BB226" s="57"/>
    </row>
    <row r="227" spans="2:54" x14ac:dyDescent="0.15">
      <c r="B227" s="16">
        <v>90000212</v>
      </c>
      <c r="C227" s="17"/>
      <c r="D227" s="17" t="s">
        <v>328</v>
      </c>
      <c r="E227" s="17"/>
      <c r="F227" s="17" t="s">
        <v>201</v>
      </c>
      <c r="G227" s="17" t="s">
        <v>317</v>
      </c>
      <c r="H227" s="17" t="s">
        <v>1585</v>
      </c>
      <c r="I227" s="17" t="s">
        <v>1587</v>
      </c>
      <c r="J227" s="17" t="s">
        <v>381</v>
      </c>
      <c r="K227" s="17" t="s">
        <v>203</v>
      </c>
      <c r="L227" s="17" t="s">
        <v>382</v>
      </c>
      <c r="M227" s="17">
        <v>10</v>
      </c>
      <c r="N227" s="18">
        <v>34330</v>
      </c>
      <c r="O227" s="17">
        <v>1993</v>
      </c>
      <c r="P227" s="18">
        <v>34330</v>
      </c>
      <c r="Q227" s="19">
        <v>66640772</v>
      </c>
      <c r="R227" s="17" t="s">
        <v>219</v>
      </c>
      <c r="S227" s="17" t="s">
        <v>236</v>
      </c>
      <c r="T227" s="17">
        <v>1</v>
      </c>
      <c r="U227" s="18"/>
      <c r="V227" s="99">
        <f t="shared" si="36"/>
        <v>1</v>
      </c>
      <c r="W227" s="43"/>
      <c r="X227" s="20">
        <f t="shared" si="39"/>
        <v>0</v>
      </c>
      <c r="Y227" s="43"/>
      <c r="Z227" s="43"/>
      <c r="AA227" s="43"/>
      <c r="AB227" s="43"/>
      <c r="AC227" s="43"/>
      <c r="AD227" s="43"/>
      <c r="AE227" s="20">
        <f t="shared" si="40"/>
        <v>0</v>
      </c>
      <c r="AF227" s="43"/>
      <c r="AG227" s="43"/>
      <c r="AH227" s="43"/>
      <c r="AI227" s="43"/>
      <c r="AJ227" s="43"/>
      <c r="AK227" s="99">
        <f t="shared" si="37"/>
        <v>0</v>
      </c>
      <c r="AL227" s="43"/>
      <c r="AM227" s="20">
        <f t="shared" si="41"/>
        <v>1</v>
      </c>
      <c r="AN227" s="15" t="str">
        <f t="shared" si="42"/>
        <v>OK</v>
      </c>
      <c r="AO227" s="15" t="str">
        <f t="shared" si="35"/>
        <v>OK</v>
      </c>
      <c r="AP227" s="17" t="s">
        <v>211</v>
      </c>
      <c r="AQ227" s="17"/>
      <c r="AR227" s="17"/>
      <c r="AS227" s="17"/>
      <c r="AT227" s="21">
        <v>6656</v>
      </c>
      <c r="AU227" s="17" t="s">
        <v>35</v>
      </c>
      <c r="AV227" s="22"/>
      <c r="AW227" s="17"/>
      <c r="AX227" s="17" t="s">
        <v>213</v>
      </c>
      <c r="AY227" s="99">
        <f t="shared" si="38"/>
        <v>66640771</v>
      </c>
      <c r="AZ227" s="17" t="s">
        <v>214</v>
      </c>
      <c r="BA227" s="17"/>
      <c r="BB227" s="57" t="s">
        <v>406</v>
      </c>
    </row>
    <row r="228" spans="2:54" x14ac:dyDescent="0.15">
      <c r="B228" s="16">
        <v>90000213</v>
      </c>
      <c r="C228" s="17"/>
      <c r="D228" s="17" t="s">
        <v>328</v>
      </c>
      <c r="E228" s="17"/>
      <c r="F228" s="17" t="s">
        <v>201</v>
      </c>
      <c r="G228" s="17" t="s">
        <v>317</v>
      </c>
      <c r="H228" s="17" t="s">
        <v>1585</v>
      </c>
      <c r="I228" s="17" t="s">
        <v>1587</v>
      </c>
      <c r="J228" s="17" t="s">
        <v>383</v>
      </c>
      <c r="K228" s="17" t="s">
        <v>203</v>
      </c>
      <c r="L228" s="17"/>
      <c r="M228" s="17">
        <v>40</v>
      </c>
      <c r="N228" s="18">
        <v>34330</v>
      </c>
      <c r="O228" s="17">
        <v>1993</v>
      </c>
      <c r="P228" s="18">
        <v>34330</v>
      </c>
      <c r="Q228" s="19">
        <v>32588790</v>
      </c>
      <c r="R228" s="17" t="s">
        <v>219</v>
      </c>
      <c r="S228" s="17" t="s">
        <v>236</v>
      </c>
      <c r="T228" s="17">
        <v>1</v>
      </c>
      <c r="U228" s="18"/>
      <c r="V228" s="99">
        <f t="shared" si="36"/>
        <v>14664972</v>
      </c>
      <c r="W228" s="43"/>
      <c r="X228" s="20">
        <f t="shared" si="39"/>
        <v>0</v>
      </c>
      <c r="Y228" s="43"/>
      <c r="Z228" s="43"/>
      <c r="AA228" s="43"/>
      <c r="AB228" s="43"/>
      <c r="AC228" s="43"/>
      <c r="AD228" s="43"/>
      <c r="AE228" s="20">
        <f t="shared" si="40"/>
        <v>814719</v>
      </c>
      <c r="AF228" s="43"/>
      <c r="AG228" s="43"/>
      <c r="AH228" s="43"/>
      <c r="AI228" s="43"/>
      <c r="AJ228" s="43"/>
      <c r="AK228" s="99">
        <f t="shared" si="37"/>
        <v>814719</v>
      </c>
      <c r="AL228" s="43"/>
      <c r="AM228" s="20">
        <f t="shared" si="41"/>
        <v>13850253</v>
      </c>
      <c r="AN228" s="15" t="str">
        <f t="shared" si="42"/>
        <v>OK</v>
      </c>
      <c r="AO228" s="15" t="str">
        <f t="shared" si="35"/>
        <v>OK</v>
      </c>
      <c r="AP228" s="17" t="s">
        <v>211</v>
      </c>
      <c r="AQ228" s="17"/>
      <c r="AR228" s="17"/>
      <c r="AS228" s="17"/>
      <c r="AT228" s="21">
        <v>1</v>
      </c>
      <c r="AU228" s="17" t="s">
        <v>351</v>
      </c>
      <c r="AV228" s="22"/>
      <c r="AW228" s="17"/>
      <c r="AX228" s="17" t="s">
        <v>213</v>
      </c>
      <c r="AY228" s="99">
        <f t="shared" si="38"/>
        <v>18738537</v>
      </c>
      <c r="AZ228" s="17" t="s">
        <v>214</v>
      </c>
      <c r="BA228" s="17"/>
      <c r="BB228" s="57" t="s">
        <v>407</v>
      </c>
    </row>
    <row r="229" spans="2:54" x14ac:dyDescent="0.15">
      <c r="B229" s="16">
        <v>90000214</v>
      </c>
      <c r="C229" s="17"/>
      <c r="D229" s="17" t="s">
        <v>328</v>
      </c>
      <c r="E229" s="17"/>
      <c r="F229" s="17" t="s">
        <v>201</v>
      </c>
      <c r="G229" s="17" t="s">
        <v>317</v>
      </c>
      <c r="H229" s="17" t="s">
        <v>1585</v>
      </c>
      <c r="I229" s="17" t="s">
        <v>1587</v>
      </c>
      <c r="J229" s="17" t="s">
        <v>384</v>
      </c>
      <c r="K229" s="17" t="s">
        <v>203</v>
      </c>
      <c r="L229" s="17"/>
      <c r="M229" s="17">
        <v>40</v>
      </c>
      <c r="N229" s="18">
        <v>34330</v>
      </c>
      <c r="O229" s="17">
        <v>1993</v>
      </c>
      <c r="P229" s="18">
        <v>34330</v>
      </c>
      <c r="Q229" s="19">
        <v>5432569</v>
      </c>
      <c r="R229" s="17" t="s">
        <v>219</v>
      </c>
      <c r="S229" s="17" t="s">
        <v>236</v>
      </c>
      <c r="T229" s="17">
        <v>1</v>
      </c>
      <c r="U229" s="18"/>
      <c r="V229" s="99">
        <f t="shared" si="36"/>
        <v>2444661</v>
      </c>
      <c r="W229" s="43"/>
      <c r="X229" s="20">
        <f t="shared" si="39"/>
        <v>0</v>
      </c>
      <c r="Y229" s="43"/>
      <c r="Z229" s="43"/>
      <c r="AA229" s="43"/>
      <c r="AB229" s="43"/>
      <c r="AC229" s="43"/>
      <c r="AD229" s="43"/>
      <c r="AE229" s="20">
        <f t="shared" si="40"/>
        <v>135814</v>
      </c>
      <c r="AF229" s="43"/>
      <c r="AG229" s="43"/>
      <c r="AH229" s="43"/>
      <c r="AI229" s="43"/>
      <c r="AJ229" s="43"/>
      <c r="AK229" s="99">
        <f t="shared" si="37"/>
        <v>135814</v>
      </c>
      <c r="AL229" s="43"/>
      <c r="AM229" s="20">
        <f t="shared" si="41"/>
        <v>2308847</v>
      </c>
      <c r="AN229" s="15" t="str">
        <f t="shared" si="42"/>
        <v>OK</v>
      </c>
      <c r="AO229" s="15" t="str">
        <f t="shared" si="35"/>
        <v>OK</v>
      </c>
      <c r="AP229" s="17" t="s">
        <v>211</v>
      </c>
      <c r="AQ229" s="17"/>
      <c r="AR229" s="17"/>
      <c r="AS229" s="17"/>
      <c r="AT229" s="21">
        <v>1</v>
      </c>
      <c r="AU229" s="17" t="s">
        <v>351</v>
      </c>
      <c r="AV229" s="22"/>
      <c r="AW229" s="17"/>
      <c r="AX229" s="17" t="s">
        <v>213</v>
      </c>
      <c r="AY229" s="99">
        <f t="shared" si="38"/>
        <v>3123722</v>
      </c>
      <c r="AZ229" s="17" t="s">
        <v>214</v>
      </c>
      <c r="BA229" s="17"/>
      <c r="BB229" s="57" t="s">
        <v>408</v>
      </c>
    </row>
    <row r="230" spans="2:54" x14ac:dyDescent="0.15">
      <c r="B230" s="16">
        <v>90000215</v>
      </c>
      <c r="C230" s="17"/>
      <c r="D230" s="17" t="s">
        <v>328</v>
      </c>
      <c r="E230" s="17"/>
      <c r="F230" s="17" t="s">
        <v>201</v>
      </c>
      <c r="G230" s="17" t="s">
        <v>317</v>
      </c>
      <c r="H230" s="17" t="s">
        <v>1585</v>
      </c>
      <c r="I230" s="17" t="s">
        <v>1587</v>
      </c>
      <c r="J230" s="17" t="s">
        <v>385</v>
      </c>
      <c r="K230" s="17" t="s">
        <v>203</v>
      </c>
      <c r="L230" s="17" t="s">
        <v>386</v>
      </c>
      <c r="M230" s="17">
        <v>10</v>
      </c>
      <c r="N230" s="18">
        <v>34330</v>
      </c>
      <c r="O230" s="17">
        <v>1993</v>
      </c>
      <c r="P230" s="18">
        <v>34330</v>
      </c>
      <c r="Q230" s="19">
        <v>1388300</v>
      </c>
      <c r="R230" s="17" t="s">
        <v>219</v>
      </c>
      <c r="S230" s="17" t="s">
        <v>236</v>
      </c>
      <c r="T230" s="17">
        <v>1</v>
      </c>
      <c r="U230" s="18"/>
      <c r="V230" s="99">
        <f t="shared" si="36"/>
        <v>1</v>
      </c>
      <c r="W230" s="43"/>
      <c r="X230" s="20">
        <f t="shared" si="39"/>
        <v>0</v>
      </c>
      <c r="Y230" s="43"/>
      <c r="Z230" s="43"/>
      <c r="AA230" s="43"/>
      <c r="AB230" s="43"/>
      <c r="AC230" s="43"/>
      <c r="AD230" s="43"/>
      <c r="AE230" s="20">
        <f t="shared" si="40"/>
        <v>0</v>
      </c>
      <c r="AF230" s="43"/>
      <c r="AG230" s="43"/>
      <c r="AH230" s="43"/>
      <c r="AI230" s="43"/>
      <c r="AJ230" s="43"/>
      <c r="AK230" s="99">
        <f t="shared" si="37"/>
        <v>0</v>
      </c>
      <c r="AL230" s="43"/>
      <c r="AM230" s="20">
        <f t="shared" si="41"/>
        <v>1</v>
      </c>
      <c r="AN230" s="15" t="str">
        <f t="shared" si="42"/>
        <v>OK</v>
      </c>
      <c r="AO230" s="15" t="str">
        <f t="shared" si="35"/>
        <v>OK</v>
      </c>
      <c r="AP230" s="17" t="s">
        <v>211</v>
      </c>
      <c r="AQ230" s="17"/>
      <c r="AR230" s="17"/>
      <c r="AS230" s="17"/>
      <c r="AT230" s="21">
        <v>88.5</v>
      </c>
      <c r="AU230" s="17" t="s">
        <v>404</v>
      </c>
      <c r="AV230" s="22"/>
      <c r="AW230" s="17"/>
      <c r="AX230" s="17" t="s">
        <v>213</v>
      </c>
      <c r="AY230" s="99">
        <f t="shared" si="38"/>
        <v>1388299</v>
      </c>
      <c r="AZ230" s="17" t="s">
        <v>214</v>
      </c>
      <c r="BA230" s="17"/>
      <c r="BB230" s="57"/>
    </row>
    <row r="231" spans="2:54" x14ac:dyDescent="0.15">
      <c r="B231" s="16">
        <v>90000216</v>
      </c>
      <c r="C231" s="17"/>
      <c r="D231" s="17" t="s">
        <v>328</v>
      </c>
      <c r="E231" s="17"/>
      <c r="F231" s="17" t="s">
        <v>201</v>
      </c>
      <c r="G231" s="17" t="s">
        <v>317</v>
      </c>
      <c r="H231" s="17" t="s">
        <v>1585</v>
      </c>
      <c r="I231" s="17" t="s">
        <v>1587</v>
      </c>
      <c r="J231" s="17" t="s">
        <v>387</v>
      </c>
      <c r="K231" s="17" t="s">
        <v>203</v>
      </c>
      <c r="L231" s="17" t="s">
        <v>380</v>
      </c>
      <c r="M231" s="17">
        <v>40</v>
      </c>
      <c r="N231" s="18">
        <v>34330</v>
      </c>
      <c r="O231" s="17">
        <v>1993</v>
      </c>
      <c r="P231" s="18">
        <v>34330</v>
      </c>
      <c r="Q231" s="19">
        <v>11859859</v>
      </c>
      <c r="R231" s="17" t="s">
        <v>219</v>
      </c>
      <c r="S231" s="17" t="s">
        <v>236</v>
      </c>
      <c r="T231" s="17">
        <v>1</v>
      </c>
      <c r="U231" s="18"/>
      <c r="V231" s="99">
        <f t="shared" si="36"/>
        <v>5336947</v>
      </c>
      <c r="W231" s="43"/>
      <c r="X231" s="20">
        <f t="shared" si="39"/>
        <v>0</v>
      </c>
      <c r="Y231" s="43"/>
      <c r="Z231" s="43"/>
      <c r="AA231" s="43"/>
      <c r="AB231" s="43"/>
      <c r="AC231" s="43"/>
      <c r="AD231" s="43"/>
      <c r="AE231" s="20">
        <f t="shared" si="40"/>
        <v>296496</v>
      </c>
      <c r="AF231" s="43"/>
      <c r="AG231" s="43"/>
      <c r="AH231" s="43"/>
      <c r="AI231" s="43"/>
      <c r="AJ231" s="43"/>
      <c r="AK231" s="99">
        <f t="shared" si="37"/>
        <v>296496</v>
      </c>
      <c r="AL231" s="43"/>
      <c r="AM231" s="20">
        <f t="shared" si="41"/>
        <v>5040451</v>
      </c>
      <c r="AN231" s="15" t="str">
        <f t="shared" si="42"/>
        <v>OK</v>
      </c>
      <c r="AO231" s="15" t="str">
        <f t="shared" si="35"/>
        <v>OK</v>
      </c>
      <c r="AP231" s="17" t="s">
        <v>211</v>
      </c>
      <c r="AQ231" s="17"/>
      <c r="AR231" s="17"/>
      <c r="AS231" s="17"/>
      <c r="AT231" s="21">
        <v>1</v>
      </c>
      <c r="AU231" s="17" t="s">
        <v>351</v>
      </c>
      <c r="AV231" s="22"/>
      <c r="AW231" s="17"/>
      <c r="AX231" s="17" t="s">
        <v>213</v>
      </c>
      <c r="AY231" s="99">
        <f t="shared" si="38"/>
        <v>6819408</v>
      </c>
      <c r="AZ231" s="17" t="s">
        <v>214</v>
      </c>
      <c r="BA231" s="17"/>
      <c r="BB231" s="57"/>
    </row>
    <row r="232" spans="2:54" x14ac:dyDescent="0.15">
      <c r="B232" s="16">
        <v>90000217</v>
      </c>
      <c r="C232" s="17"/>
      <c r="D232" s="17" t="s">
        <v>328</v>
      </c>
      <c r="E232" s="17"/>
      <c r="F232" s="17" t="s">
        <v>201</v>
      </c>
      <c r="G232" s="17" t="s">
        <v>317</v>
      </c>
      <c r="H232" s="17" t="s">
        <v>1585</v>
      </c>
      <c r="I232" s="17" t="s">
        <v>1587</v>
      </c>
      <c r="J232" s="17" t="s">
        <v>388</v>
      </c>
      <c r="K232" s="17" t="s">
        <v>203</v>
      </c>
      <c r="L232" s="17"/>
      <c r="M232" s="17">
        <v>10</v>
      </c>
      <c r="N232" s="18">
        <v>34330</v>
      </c>
      <c r="O232" s="17">
        <v>1993</v>
      </c>
      <c r="P232" s="18">
        <v>34330</v>
      </c>
      <c r="Q232" s="19">
        <v>1861947</v>
      </c>
      <c r="R232" s="17" t="s">
        <v>219</v>
      </c>
      <c r="S232" s="17" t="s">
        <v>236</v>
      </c>
      <c r="T232" s="17">
        <v>1</v>
      </c>
      <c r="U232" s="18"/>
      <c r="V232" s="99">
        <f t="shared" si="36"/>
        <v>1</v>
      </c>
      <c r="W232" s="43"/>
      <c r="X232" s="20">
        <f t="shared" si="39"/>
        <v>0</v>
      </c>
      <c r="Y232" s="43"/>
      <c r="Z232" s="43"/>
      <c r="AA232" s="43"/>
      <c r="AB232" s="43"/>
      <c r="AC232" s="43"/>
      <c r="AD232" s="43"/>
      <c r="AE232" s="20">
        <f t="shared" si="40"/>
        <v>0</v>
      </c>
      <c r="AF232" s="43"/>
      <c r="AG232" s="43"/>
      <c r="AH232" s="43"/>
      <c r="AI232" s="43"/>
      <c r="AJ232" s="43"/>
      <c r="AK232" s="99">
        <f t="shared" si="37"/>
        <v>0</v>
      </c>
      <c r="AL232" s="43"/>
      <c r="AM232" s="20">
        <f t="shared" si="41"/>
        <v>1</v>
      </c>
      <c r="AN232" s="15" t="str">
        <f t="shared" si="42"/>
        <v>OK</v>
      </c>
      <c r="AO232" s="15" t="str">
        <f t="shared" si="35"/>
        <v>OK</v>
      </c>
      <c r="AP232" s="17" t="s">
        <v>211</v>
      </c>
      <c r="AQ232" s="17"/>
      <c r="AR232" s="17"/>
      <c r="AS232" s="17"/>
      <c r="AT232" s="21">
        <v>384</v>
      </c>
      <c r="AU232" s="17" t="s">
        <v>35</v>
      </c>
      <c r="AV232" s="22"/>
      <c r="AW232" s="17"/>
      <c r="AX232" s="17" t="s">
        <v>213</v>
      </c>
      <c r="AY232" s="99">
        <f t="shared" si="38"/>
        <v>1861946</v>
      </c>
      <c r="AZ232" s="17" t="s">
        <v>214</v>
      </c>
      <c r="BA232" s="17"/>
      <c r="BB232" s="57" t="s">
        <v>255</v>
      </c>
    </row>
    <row r="233" spans="2:54" x14ac:dyDescent="0.15">
      <c r="B233" s="16">
        <v>90000218</v>
      </c>
      <c r="C233" s="17"/>
      <c r="D233" s="17" t="s">
        <v>328</v>
      </c>
      <c r="E233" s="17"/>
      <c r="F233" s="17" t="s">
        <v>201</v>
      </c>
      <c r="G233" s="17" t="s">
        <v>317</v>
      </c>
      <c r="H233" s="17" t="s">
        <v>1585</v>
      </c>
      <c r="I233" s="17" t="s">
        <v>1587</v>
      </c>
      <c r="J233" s="17" t="s">
        <v>389</v>
      </c>
      <c r="K233" s="17" t="s">
        <v>203</v>
      </c>
      <c r="L233" s="17"/>
      <c r="M233" s="17">
        <v>40</v>
      </c>
      <c r="N233" s="18">
        <v>34330</v>
      </c>
      <c r="O233" s="17">
        <v>1993</v>
      </c>
      <c r="P233" s="18">
        <v>34330</v>
      </c>
      <c r="Q233" s="19">
        <v>3277341</v>
      </c>
      <c r="R233" s="17" t="s">
        <v>219</v>
      </c>
      <c r="S233" s="17" t="s">
        <v>236</v>
      </c>
      <c r="T233" s="17">
        <v>1</v>
      </c>
      <c r="U233" s="18"/>
      <c r="V233" s="99">
        <f t="shared" si="36"/>
        <v>1474815</v>
      </c>
      <c r="W233" s="43"/>
      <c r="X233" s="20">
        <f t="shared" si="39"/>
        <v>0</v>
      </c>
      <c r="Y233" s="43"/>
      <c r="Z233" s="43"/>
      <c r="AA233" s="43"/>
      <c r="AB233" s="43"/>
      <c r="AC233" s="43"/>
      <c r="AD233" s="43"/>
      <c r="AE233" s="20">
        <f t="shared" si="40"/>
        <v>81933</v>
      </c>
      <c r="AF233" s="43"/>
      <c r="AG233" s="43"/>
      <c r="AH233" s="43"/>
      <c r="AI233" s="43"/>
      <c r="AJ233" s="43"/>
      <c r="AK233" s="99">
        <f t="shared" si="37"/>
        <v>81933</v>
      </c>
      <c r="AL233" s="43"/>
      <c r="AM233" s="20">
        <f t="shared" si="41"/>
        <v>1392882</v>
      </c>
      <c r="AN233" s="15" t="str">
        <f t="shared" si="42"/>
        <v>OK</v>
      </c>
      <c r="AO233" s="15" t="str">
        <f t="shared" si="35"/>
        <v>OK</v>
      </c>
      <c r="AP233" s="17" t="s">
        <v>211</v>
      </c>
      <c r="AQ233" s="17"/>
      <c r="AR233" s="17"/>
      <c r="AS233" s="17"/>
      <c r="AT233" s="21">
        <v>1</v>
      </c>
      <c r="AU233" s="17" t="s">
        <v>351</v>
      </c>
      <c r="AV233" s="22"/>
      <c r="AW233" s="17"/>
      <c r="AX233" s="17" t="s">
        <v>213</v>
      </c>
      <c r="AY233" s="99">
        <f t="shared" si="38"/>
        <v>1884459</v>
      </c>
      <c r="AZ233" s="17" t="s">
        <v>214</v>
      </c>
      <c r="BA233" s="17"/>
      <c r="BB233" s="57"/>
    </row>
    <row r="234" spans="2:54" x14ac:dyDescent="0.15">
      <c r="B234" s="16">
        <v>90000219</v>
      </c>
      <c r="C234" s="17"/>
      <c r="D234" s="17" t="s">
        <v>328</v>
      </c>
      <c r="E234" s="17"/>
      <c r="F234" s="17" t="s">
        <v>201</v>
      </c>
      <c r="G234" s="17" t="s">
        <v>317</v>
      </c>
      <c r="H234" s="17" t="s">
        <v>1585</v>
      </c>
      <c r="I234" s="17" t="s">
        <v>1587</v>
      </c>
      <c r="J234" s="17" t="s">
        <v>390</v>
      </c>
      <c r="K234" s="17" t="s">
        <v>203</v>
      </c>
      <c r="L234" s="17" t="s">
        <v>374</v>
      </c>
      <c r="M234" s="17">
        <v>15</v>
      </c>
      <c r="N234" s="18">
        <v>34330</v>
      </c>
      <c r="O234" s="17">
        <v>1993</v>
      </c>
      <c r="P234" s="18">
        <v>34330</v>
      </c>
      <c r="Q234" s="19">
        <v>28775770</v>
      </c>
      <c r="R234" s="17" t="s">
        <v>219</v>
      </c>
      <c r="S234" s="17" t="s">
        <v>236</v>
      </c>
      <c r="T234" s="17">
        <v>1</v>
      </c>
      <c r="U234" s="18"/>
      <c r="V234" s="99">
        <f t="shared" si="36"/>
        <v>1</v>
      </c>
      <c r="W234" s="43"/>
      <c r="X234" s="20">
        <f t="shared" si="39"/>
        <v>0</v>
      </c>
      <c r="Y234" s="43"/>
      <c r="Z234" s="43"/>
      <c r="AA234" s="43"/>
      <c r="AB234" s="43"/>
      <c r="AC234" s="43"/>
      <c r="AD234" s="43"/>
      <c r="AE234" s="20">
        <f t="shared" si="40"/>
        <v>0</v>
      </c>
      <c r="AF234" s="43"/>
      <c r="AG234" s="43"/>
      <c r="AH234" s="43"/>
      <c r="AI234" s="43"/>
      <c r="AJ234" s="43"/>
      <c r="AK234" s="99">
        <f t="shared" si="37"/>
        <v>0</v>
      </c>
      <c r="AL234" s="43"/>
      <c r="AM234" s="20">
        <f t="shared" si="41"/>
        <v>1</v>
      </c>
      <c r="AN234" s="15" t="str">
        <f t="shared" si="42"/>
        <v>OK</v>
      </c>
      <c r="AO234" s="15" t="str">
        <f t="shared" si="35"/>
        <v>OK</v>
      </c>
      <c r="AP234" s="17" t="s">
        <v>211</v>
      </c>
      <c r="AQ234" s="17"/>
      <c r="AR234" s="17"/>
      <c r="AS234" s="17"/>
      <c r="AT234" s="21">
        <v>313</v>
      </c>
      <c r="AU234" s="17" t="s">
        <v>404</v>
      </c>
      <c r="AV234" s="22"/>
      <c r="AW234" s="17"/>
      <c r="AX234" s="17" t="s">
        <v>213</v>
      </c>
      <c r="AY234" s="99">
        <f t="shared" si="38"/>
        <v>28775769</v>
      </c>
      <c r="AZ234" s="17" t="s">
        <v>214</v>
      </c>
      <c r="BA234" s="17"/>
      <c r="BB234" s="57"/>
    </row>
    <row r="235" spans="2:54" x14ac:dyDescent="0.15">
      <c r="B235" s="16">
        <v>90000220</v>
      </c>
      <c r="C235" s="17"/>
      <c r="D235" s="17" t="s">
        <v>328</v>
      </c>
      <c r="E235" s="17"/>
      <c r="F235" s="17" t="s">
        <v>201</v>
      </c>
      <c r="G235" s="17" t="s">
        <v>317</v>
      </c>
      <c r="H235" s="17" t="s">
        <v>1585</v>
      </c>
      <c r="I235" s="17" t="s">
        <v>1587</v>
      </c>
      <c r="J235" s="17" t="s">
        <v>391</v>
      </c>
      <c r="K235" s="17" t="s">
        <v>203</v>
      </c>
      <c r="L235" s="17" t="s">
        <v>255</v>
      </c>
      <c r="M235" s="17">
        <v>10</v>
      </c>
      <c r="N235" s="18">
        <v>42089</v>
      </c>
      <c r="O235" s="17">
        <v>2014</v>
      </c>
      <c r="P235" s="18">
        <v>42089</v>
      </c>
      <c r="Q235" s="19">
        <v>8493466</v>
      </c>
      <c r="R235" s="17" t="s">
        <v>219</v>
      </c>
      <c r="S235" s="17" t="s">
        <v>236</v>
      </c>
      <c r="T235" s="17">
        <v>1</v>
      </c>
      <c r="U235" s="18"/>
      <c r="V235" s="99">
        <f t="shared" si="36"/>
        <v>7644120</v>
      </c>
      <c r="W235" s="43"/>
      <c r="X235" s="20">
        <f t="shared" si="39"/>
        <v>0</v>
      </c>
      <c r="Y235" s="43"/>
      <c r="Z235" s="43"/>
      <c r="AA235" s="43"/>
      <c r="AB235" s="43"/>
      <c r="AC235" s="43"/>
      <c r="AD235" s="43"/>
      <c r="AE235" s="20">
        <f t="shared" si="40"/>
        <v>849346</v>
      </c>
      <c r="AF235" s="43"/>
      <c r="AG235" s="43"/>
      <c r="AH235" s="43"/>
      <c r="AI235" s="43"/>
      <c r="AJ235" s="43"/>
      <c r="AK235" s="99">
        <f t="shared" si="37"/>
        <v>849346</v>
      </c>
      <c r="AL235" s="43"/>
      <c r="AM235" s="20">
        <f t="shared" si="41"/>
        <v>6794774</v>
      </c>
      <c r="AN235" s="15" t="str">
        <f t="shared" si="42"/>
        <v>OK</v>
      </c>
      <c r="AO235" s="15" t="str">
        <f t="shared" si="35"/>
        <v>OK</v>
      </c>
      <c r="AP235" s="17" t="s">
        <v>211</v>
      </c>
      <c r="AQ235" s="17"/>
      <c r="AR235" s="17"/>
      <c r="AS235" s="17"/>
      <c r="AT235" s="21">
        <v>2020</v>
      </c>
      <c r="AU235" s="17" t="s">
        <v>35</v>
      </c>
      <c r="AV235" s="22"/>
      <c r="AW235" s="17"/>
      <c r="AX235" s="17" t="s">
        <v>213</v>
      </c>
      <c r="AY235" s="99">
        <f t="shared" si="38"/>
        <v>1698692</v>
      </c>
      <c r="AZ235" s="17" t="s">
        <v>214</v>
      </c>
      <c r="BA235" s="17"/>
      <c r="BB235" s="57"/>
    </row>
    <row r="236" spans="2:54" x14ac:dyDescent="0.15">
      <c r="B236" s="16">
        <v>90000221</v>
      </c>
      <c r="C236" s="17"/>
      <c r="D236" s="17" t="s">
        <v>328</v>
      </c>
      <c r="E236" s="17"/>
      <c r="F236" s="17" t="s">
        <v>201</v>
      </c>
      <c r="G236" s="17" t="s">
        <v>317</v>
      </c>
      <c r="H236" s="17" t="s">
        <v>1585</v>
      </c>
      <c r="I236" s="17" t="s">
        <v>1587</v>
      </c>
      <c r="J236" s="17" t="s">
        <v>392</v>
      </c>
      <c r="K236" s="17" t="s">
        <v>203</v>
      </c>
      <c r="L236" s="17" t="s">
        <v>374</v>
      </c>
      <c r="M236" s="17">
        <v>15</v>
      </c>
      <c r="N236" s="18">
        <v>42089</v>
      </c>
      <c r="O236" s="17">
        <v>2014</v>
      </c>
      <c r="P236" s="18">
        <v>42089</v>
      </c>
      <c r="Q236" s="19">
        <v>8255832</v>
      </c>
      <c r="R236" s="17" t="s">
        <v>219</v>
      </c>
      <c r="S236" s="17" t="s">
        <v>236</v>
      </c>
      <c r="T236" s="17">
        <v>1</v>
      </c>
      <c r="U236" s="18"/>
      <c r="V236" s="99">
        <f t="shared" si="36"/>
        <v>7702692</v>
      </c>
      <c r="W236" s="43"/>
      <c r="X236" s="20">
        <f t="shared" si="39"/>
        <v>0</v>
      </c>
      <c r="Y236" s="43"/>
      <c r="Z236" s="43"/>
      <c r="AA236" s="43"/>
      <c r="AB236" s="43"/>
      <c r="AC236" s="43"/>
      <c r="AD236" s="43"/>
      <c r="AE236" s="20">
        <f t="shared" si="40"/>
        <v>553140</v>
      </c>
      <c r="AF236" s="43"/>
      <c r="AG236" s="43"/>
      <c r="AH236" s="43"/>
      <c r="AI236" s="43"/>
      <c r="AJ236" s="43"/>
      <c r="AK236" s="99">
        <f t="shared" si="37"/>
        <v>553140</v>
      </c>
      <c r="AL236" s="43"/>
      <c r="AM236" s="20">
        <f t="shared" si="41"/>
        <v>7149552</v>
      </c>
      <c r="AN236" s="15" t="str">
        <f t="shared" si="42"/>
        <v>OK</v>
      </c>
      <c r="AO236" s="15" t="str">
        <f t="shared" si="35"/>
        <v>OK</v>
      </c>
      <c r="AP236" s="17" t="s">
        <v>211</v>
      </c>
      <c r="AQ236" s="17"/>
      <c r="AR236" s="17"/>
      <c r="AS236" s="17"/>
      <c r="AT236" s="21">
        <v>1</v>
      </c>
      <c r="AU236" s="17" t="s">
        <v>45</v>
      </c>
      <c r="AV236" s="22"/>
      <c r="AW236" s="17"/>
      <c r="AX236" s="17" t="s">
        <v>213</v>
      </c>
      <c r="AY236" s="99">
        <f t="shared" si="38"/>
        <v>1106280</v>
      </c>
      <c r="AZ236" s="17" t="s">
        <v>214</v>
      </c>
      <c r="BA236" s="17"/>
      <c r="BB236" s="57"/>
    </row>
    <row r="237" spans="2:54" x14ac:dyDescent="0.15">
      <c r="B237" s="16">
        <v>90000222</v>
      </c>
      <c r="C237" s="17"/>
      <c r="D237" s="17" t="s">
        <v>328</v>
      </c>
      <c r="E237" s="17"/>
      <c r="F237" s="17" t="s">
        <v>201</v>
      </c>
      <c r="G237" s="17" t="s">
        <v>317</v>
      </c>
      <c r="H237" s="17" t="s">
        <v>1585</v>
      </c>
      <c r="I237" s="17" t="s">
        <v>1587</v>
      </c>
      <c r="J237" s="17" t="s">
        <v>393</v>
      </c>
      <c r="K237" s="17" t="s">
        <v>203</v>
      </c>
      <c r="L237" s="17"/>
      <c r="M237" s="17">
        <v>20</v>
      </c>
      <c r="N237" s="18">
        <v>42089</v>
      </c>
      <c r="O237" s="17">
        <v>2014</v>
      </c>
      <c r="P237" s="18">
        <v>42089</v>
      </c>
      <c r="Q237" s="19">
        <v>10011342</v>
      </c>
      <c r="R237" s="17" t="s">
        <v>219</v>
      </c>
      <c r="S237" s="17" t="s">
        <v>236</v>
      </c>
      <c r="T237" s="17">
        <v>1</v>
      </c>
      <c r="U237" s="18"/>
      <c r="V237" s="99">
        <f t="shared" si="36"/>
        <v>9510775</v>
      </c>
      <c r="W237" s="43"/>
      <c r="X237" s="20">
        <f t="shared" si="39"/>
        <v>0</v>
      </c>
      <c r="Y237" s="43"/>
      <c r="Z237" s="43"/>
      <c r="AA237" s="43"/>
      <c r="AB237" s="43"/>
      <c r="AC237" s="43"/>
      <c r="AD237" s="43"/>
      <c r="AE237" s="20">
        <f t="shared" si="40"/>
        <v>500567</v>
      </c>
      <c r="AF237" s="43"/>
      <c r="AG237" s="43"/>
      <c r="AH237" s="43"/>
      <c r="AI237" s="43"/>
      <c r="AJ237" s="43"/>
      <c r="AK237" s="99">
        <f t="shared" si="37"/>
        <v>500567</v>
      </c>
      <c r="AL237" s="43"/>
      <c r="AM237" s="20">
        <f t="shared" si="41"/>
        <v>9010208</v>
      </c>
      <c r="AN237" s="15" t="str">
        <f t="shared" si="42"/>
        <v>OK</v>
      </c>
      <c r="AO237" s="15" t="str">
        <f t="shared" si="35"/>
        <v>OK</v>
      </c>
      <c r="AP237" s="17" t="s">
        <v>211</v>
      </c>
      <c r="AQ237" s="17"/>
      <c r="AR237" s="17"/>
      <c r="AS237" s="17"/>
      <c r="AT237" s="21">
        <v>1</v>
      </c>
      <c r="AU237" s="17" t="s">
        <v>45</v>
      </c>
      <c r="AV237" s="22"/>
      <c r="AW237" s="17"/>
      <c r="AX237" s="17" t="s">
        <v>213</v>
      </c>
      <c r="AY237" s="99">
        <f t="shared" si="38"/>
        <v>1001134</v>
      </c>
      <c r="AZ237" s="17" t="s">
        <v>214</v>
      </c>
      <c r="BA237" s="17"/>
      <c r="BB237" s="57"/>
    </row>
    <row r="238" spans="2:54" x14ac:dyDescent="0.15">
      <c r="B238" s="16">
        <v>90000223</v>
      </c>
      <c r="C238" s="17"/>
      <c r="D238" s="17" t="s">
        <v>328</v>
      </c>
      <c r="E238" s="17"/>
      <c r="F238" s="17" t="s">
        <v>201</v>
      </c>
      <c r="G238" s="17" t="s">
        <v>317</v>
      </c>
      <c r="H238" s="17" t="s">
        <v>1585</v>
      </c>
      <c r="I238" s="17" t="s">
        <v>1587</v>
      </c>
      <c r="J238" s="17" t="s">
        <v>394</v>
      </c>
      <c r="K238" s="17" t="s">
        <v>203</v>
      </c>
      <c r="L238" s="17"/>
      <c r="M238" s="17">
        <v>40</v>
      </c>
      <c r="N238" s="18">
        <v>42089</v>
      </c>
      <c r="O238" s="17">
        <v>2014</v>
      </c>
      <c r="P238" s="18">
        <v>42089</v>
      </c>
      <c r="Q238" s="19">
        <v>15247676</v>
      </c>
      <c r="R238" s="17" t="s">
        <v>219</v>
      </c>
      <c r="S238" s="17" t="s">
        <v>236</v>
      </c>
      <c r="T238" s="17">
        <v>1</v>
      </c>
      <c r="U238" s="18"/>
      <c r="V238" s="99">
        <f t="shared" si="36"/>
        <v>14866485</v>
      </c>
      <c r="W238" s="43"/>
      <c r="X238" s="20">
        <f t="shared" si="39"/>
        <v>0</v>
      </c>
      <c r="Y238" s="43"/>
      <c r="Z238" s="43"/>
      <c r="AA238" s="43"/>
      <c r="AB238" s="43"/>
      <c r="AC238" s="43"/>
      <c r="AD238" s="43"/>
      <c r="AE238" s="20">
        <f t="shared" si="40"/>
        <v>381191</v>
      </c>
      <c r="AF238" s="43"/>
      <c r="AG238" s="43"/>
      <c r="AH238" s="43"/>
      <c r="AI238" s="43"/>
      <c r="AJ238" s="43"/>
      <c r="AK238" s="99">
        <f t="shared" si="37"/>
        <v>381191</v>
      </c>
      <c r="AL238" s="43"/>
      <c r="AM238" s="20">
        <f t="shared" si="41"/>
        <v>14485294</v>
      </c>
      <c r="AN238" s="15" t="str">
        <f t="shared" si="42"/>
        <v>OK</v>
      </c>
      <c r="AO238" s="15" t="str">
        <f t="shared" si="35"/>
        <v>OK</v>
      </c>
      <c r="AP238" s="17" t="s">
        <v>211</v>
      </c>
      <c r="AQ238" s="17"/>
      <c r="AR238" s="17"/>
      <c r="AS238" s="17"/>
      <c r="AT238" s="21">
        <v>1</v>
      </c>
      <c r="AU238" s="17" t="s">
        <v>45</v>
      </c>
      <c r="AV238" s="22"/>
      <c r="AW238" s="17"/>
      <c r="AX238" s="17" t="s">
        <v>213</v>
      </c>
      <c r="AY238" s="99">
        <f t="shared" si="38"/>
        <v>762382</v>
      </c>
      <c r="AZ238" s="17" t="s">
        <v>214</v>
      </c>
      <c r="BA238" s="17"/>
      <c r="BB238" s="57"/>
    </row>
    <row r="239" spans="2:54" x14ac:dyDescent="0.15">
      <c r="B239" s="16">
        <v>90000224</v>
      </c>
      <c r="C239" s="17"/>
      <c r="D239" s="17" t="s">
        <v>328</v>
      </c>
      <c r="E239" s="17"/>
      <c r="F239" s="17" t="s">
        <v>201</v>
      </c>
      <c r="G239" s="17" t="s">
        <v>317</v>
      </c>
      <c r="H239" s="17" t="s">
        <v>1585</v>
      </c>
      <c r="I239" s="17" t="s">
        <v>1587</v>
      </c>
      <c r="J239" s="17" t="s">
        <v>395</v>
      </c>
      <c r="K239" s="17" t="s">
        <v>203</v>
      </c>
      <c r="L239" s="17"/>
      <c r="M239" s="17">
        <v>40</v>
      </c>
      <c r="N239" s="18">
        <v>42089</v>
      </c>
      <c r="O239" s="17">
        <v>2014</v>
      </c>
      <c r="P239" s="18">
        <v>42089</v>
      </c>
      <c r="Q239" s="19">
        <v>3392651</v>
      </c>
      <c r="R239" s="17" t="s">
        <v>219</v>
      </c>
      <c r="S239" s="17" t="s">
        <v>236</v>
      </c>
      <c r="T239" s="17">
        <v>1</v>
      </c>
      <c r="U239" s="18"/>
      <c r="V239" s="99">
        <f t="shared" si="36"/>
        <v>3307835</v>
      </c>
      <c r="W239" s="43"/>
      <c r="X239" s="20">
        <f t="shared" si="39"/>
        <v>0</v>
      </c>
      <c r="Y239" s="43"/>
      <c r="Z239" s="43"/>
      <c r="AA239" s="43"/>
      <c r="AB239" s="43"/>
      <c r="AC239" s="43"/>
      <c r="AD239" s="43"/>
      <c r="AE239" s="20">
        <f t="shared" si="40"/>
        <v>84816</v>
      </c>
      <c r="AF239" s="43"/>
      <c r="AG239" s="43"/>
      <c r="AH239" s="43"/>
      <c r="AI239" s="43"/>
      <c r="AJ239" s="43"/>
      <c r="AK239" s="99">
        <f t="shared" si="37"/>
        <v>84816</v>
      </c>
      <c r="AL239" s="43"/>
      <c r="AM239" s="20">
        <f t="shared" si="41"/>
        <v>3223019</v>
      </c>
      <c r="AN239" s="15" t="str">
        <f t="shared" si="42"/>
        <v>OK</v>
      </c>
      <c r="AO239" s="15" t="str">
        <f t="shared" si="35"/>
        <v>OK</v>
      </c>
      <c r="AP239" s="17" t="s">
        <v>211</v>
      </c>
      <c r="AQ239" s="17"/>
      <c r="AR239" s="17"/>
      <c r="AS239" s="17"/>
      <c r="AT239" s="21">
        <v>1</v>
      </c>
      <c r="AU239" s="17" t="s">
        <v>45</v>
      </c>
      <c r="AV239" s="22"/>
      <c r="AW239" s="17"/>
      <c r="AX239" s="17" t="s">
        <v>213</v>
      </c>
      <c r="AY239" s="99">
        <f t="shared" si="38"/>
        <v>169632</v>
      </c>
      <c r="AZ239" s="17" t="s">
        <v>214</v>
      </c>
      <c r="BA239" s="17"/>
      <c r="BB239" s="57"/>
    </row>
    <row r="240" spans="2:54" x14ac:dyDescent="0.15">
      <c r="B240" s="16">
        <v>90000225</v>
      </c>
      <c r="C240" s="17"/>
      <c r="D240" s="17" t="s">
        <v>328</v>
      </c>
      <c r="E240" s="17"/>
      <c r="F240" s="17" t="s">
        <v>201</v>
      </c>
      <c r="G240" s="17" t="s">
        <v>317</v>
      </c>
      <c r="H240" s="17" t="s">
        <v>1585</v>
      </c>
      <c r="I240" s="17" t="s">
        <v>1587</v>
      </c>
      <c r="J240" s="17" t="s">
        <v>396</v>
      </c>
      <c r="K240" s="17" t="s">
        <v>203</v>
      </c>
      <c r="L240" s="17"/>
      <c r="M240" s="17">
        <v>30</v>
      </c>
      <c r="N240" s="18">
        <v>42089</v>
      </c>
      <c r="O240" s="17">
        <v>2014</v>
      </c>
      <c r="P240" s="18">
        <v>42089</v>
      </c>
      <c r="Q240" s="19">
        <v>11437696</v>
      </c>
      <c r="R240" s="17" t="s">
        <v>219</v>
      </c>
      <c r="S240" s="17" t="s">
        <v>236</v>
      </c>
      <c r="T240" s="17">
        <v>1</v>
      </c>
      <c r="U240" s="18"/>
      <c r="V240" s="99">
        <f t="shared" si="36"/>
        <v>11048815</v>
      </c>
      <c r="W240" s="43"/>
      <c r="X240" s="20">
        <f t="shared" si="39"/>
        <v>0</v>
      </c>
      <c r="Y240" s="43"/>
      <c r="Z240" s="43"/>
      <c r="AA240" s="43"/>
      <c r="AB240" s="43"/>
      <c r="AC240" s="43"/>
      <c r="AD240" s="43"/>
      <c r="AE240" s="20">
        <f t="shared" si="40"/>
        <v>388881</v>
      </c>
      <c r="AF240" s="43"/>
      <c r="AG240" s="43"/>
      <c r="AH240" s="43"/>
      <c r="AI240" s="43"/>
      <c r="AJ240" s="43"/>
      <c r="AK240" s="99">
        <f t="shared" si="37"/>
        <v>388881</v>
      </c>
      <c r="AL240" s="43"/>
      <c r="AM240" s="20">
        <f t="shared" si="41"/>
        <v>10659934</v>
      </c>
      <c r="AN240" s="15" t="str">
        <f t="shared" si="42"/>
        <v>OK</v>
      </c>
      <c r="AO240" s="15" t="str">
        <f t="shared" si="35"/>
        <v>OK</v>
      </c>
      <c r="AP240" s="17" t="s">
        <v>211</v>
      </c>
      <c r="AQ240" s="17"/>
      <c r="AR240" s="17"/>
      <c r="AS240" s="17"/>
      <c r="AT240" s="21">
        <v>1381</v>
      </c>
      <c r="AU240" s="17" t="s">
        <v>35</v>
      </c>
      <c r="AV240" s="22"/>
      <c r="AW240" s="17"/>
      <c r="AX240" s="17" t="s">
        <v>213</v>
      </c>
      <c r="AY240" s="99">
        <f t="shared" si="38"/>
        <v>777762</v>
      </c>
      <c r="AZ240" s="17" t="s">
        <v>214</v>
      </c>
      <c r="BA240" s="17"/>
      <c r="BB240" s="57"/>
    </row>
    <row r="241" spans="2:54" x14ac:dyDescent="0.15">
      <c r="B241" s="16">
        <v>90000226</v>
      </c>
      <c r="C241" s="17"/>
      <c r="D241" s="17" t="s">
        <v>328</v>
      </c>
      <c r="E241" s="17"/>
      <c r="F241" s="17" t="s">
        <v>201</v>
      </c>
      <c r="G241" s="17" t="s">
        <v>317</v>
      </c>
      <c r="H241" s="17" t="s">
        <v>1585</v>
      </c>
      <c r="I241" s="17" t="s">
        <v>1587</v>
      </c>
      <c r="J241" s="17" t="s">
        <v>397</v>
      </c>
      <c r="K241" s="17" t="s">
        <v>203</v>
      </c>
      <c r="L241" s="17"/>
      <c r="M241" s="17">
        <v>10</v>
      </c>
      <c r="N241" s="18">
        <v>42089</v>
      </c>
      <c r="O241" s="17">
        <v>2014</v>
      </c>
      <c r="P241" s="18">
        <v>42089</v>
      </c>
      <c r="Q241" s="19">
        <v>6790214</v>
      </c>
      <c r="R241" s="17" t="s">
        <v>219</v>
      </c>
      <c r="S241" s="17" t="s">
        <v>236</v>
      </c>
      <c r="T241" s="17">
        <v>1</v>
      </c>
      <c r="U241" s="18"/>
      <c r="V241" s="99">
        <f t="shared" si="36"/>
        <v>6111193</v>
      </c>
      <c r="W241" s="43"/>
      <c r="X241" s="20">
        <f t="shared" si="39"/>
        <v>0</v>
      </c>
      <c r="Y241" s="43"/>
      <c r="Z241" s="43"/>
      <c r="AA241" s="43"/>
      <c r="AB241" s="43"/>
      <c r="AC241" s="43"/>
      <c r="AD241" s="43"/>
      <c r="AE241" s="20">
        <f t="shared" si="40"/>
        <v>679021</v>
      </c>
      <c r="AF241" s="43"/>
      <c r="AG241" s="43"/>
      <c r="AH241" s="43"/>
      <c r="AI241" s="43"/>
      <c r="AJ241" s="43"/>
      <c r="AK241" s="99">
        <f t="shared" si="37"/>
        <v>679021</v>
      </c>
      <c r="AL241" s="43"/>
      <c r="AM241" s="20">
        <f t="shared" si="41"/>
        <v>5432172</v>
      </c>
      <c r="AN241" s="15" t="str">
        <f t="shared" si="42"/>
        <v>OK</v>
      </c>
      <c r="AO241" s="15" t="str">
        <f t="shared" si="35"/>
        <v>OK</v>
      </c>
      <c r="AP241" s="17" t="s">
        <v>211</v>
      </c>
      <c r="AQ241" s="17"/>
      <c r="AR241" s="17"/>
      <c r="AS241" s="17"/>
      <c r="AT241" s="21">
        <v>257</v>
      </c>
      <c r="AU241" s="17" t="s">
        <v>404</v>
      </c>
      <c r="AV241" s="22"/>
      <c r="AW241" s="17"/>
      <c r="AX241" s="17" t="s">
        <v>213</v>
      </c>
      <c r="AY241" s="99">
        <f t="shared" si="38"/>
        <v>1358042</v>
      </c>
      <c r="AZ241" s="17" t="s">
        <v>214</v>
      </c>
      <c r="BA241" s="17"/>
      <c r="BB241" s="57"/>
    </row>
    <row r="242" spans="2:54" x14ac:dyDescent="0.15">
      <c r="B242" s="16">
        <v>90000227</v>
      </c>
      <c r="C242" s="17"/>
      <c r="D242" s="17" t="s">
        <v>328</v>
      </c>
      <c r="E242" s="17"/>
      <c r="F242" s="17" t="s">
        <v>201</v>
      </c>
      <c r="G242" s="17" t="s">
        <v>317</v>
      </c>
      <c r="H242" s="17" t="s">
        <v>1585</v>
      </c>
      <c r="I242" s="17" t="s">
        <v>1587</v>
      </c>
      <c r="J242" s="17" t="s">
        <v>398</v>
      </c>
      <c r="K242" s="17" t="s">
        <v>203</v>
      </c>
      <c r="L242" s="17"/>
      <c r="M242" s="17">
        <v>40</v>
      </c>
      <c r="N242" s="18">
        <v>42089</v>
      </c>
      <c r="O242" s="17">
        <v>2014</v>
      </c>
      <c r="P242" s="18">
        <v>42089</v>
      </c>
      <c r="Q242" s="19">
        <v>11699185</v>
      </c>
      <c r="R242" s="17" t="s">
        <v>219</v>
      </c>
      <c r="S242" s="17" t="s">
        <v>236</v>
      </c>
      <c r="T242" s="17">
        <v>1</v>
      </c>
      <c r="U242" s="18"/>
      <c r="V242" s="99">
        <f t="shared" si="36"/>
        <v>11406706</v>
      </c>
      <c r="W242" s="43"/>
      <c r="X242" s="20">
        <f t="shared" si="39"/>
        <v>0</v>
      </c>
      <c r="Y242" s="43"/>
      <c r="Z242" s="43"/>
      <c r="AA242" s="43"/>
      <c r="AB242" s="43"/>
      <c r="AC242" s="43"/>
      <c r="AD242" s="43"/>
      <c r="AE242" s="20">
        <f t="shared" si="40"/>
        <v>292479</v>
      </c>
      <c r="AF242" s="43"/>
      <c r="AG242" s="43"/>
      <c r="AH242" s="43"/>
      <c r="AI242" s="43"/>
      <c r="AJ242" s="43"/>
      <c r="AK242" s="99">
        <f t="shared" si="37"/>
        <v>292479</v>
      </c>
      <c r="AL242" s="43"/>
      <c r="AM242" s="20">
        <f t="shared" si="41"/>
        <v>11114227</v>
      </c>
      <c r="AN242" s="15" t="str">
        <f t="shared" si="42"/>
        <v>OK</v>
      </c>
      <c r="AO242" s="15" t="str">
        <f t="shared" si="35"/>
        <v>OK</v>
      </c>
      <c r="AP242" s="17" t="s">
        <v>211</v>
      </c>
      <c r="AQ242" s="17"/>
      <c r="AR242" s="17"/>
      <c r="AS242" s="17"/>
      <c r="AT242" s="21">
        <v>1</v>
      </c>
      <c r="AU242" s="17" t="s">
        <v>45</v>
      </c>
      <c r="AV242" s="22"/>
      <c r="AW242" s="17"/>
      <c r="AX242" s="17" t="s">
        <v>213</v>
      </c>
      <c r="AY242" s="99">
        <f t="shared" si="38"/>
        <v>584958</v>
      </c>
      <c r="AZ242" s="17" t="s">
        <v>214</v>
      </c>
      <c r="BA242" s="17"/>
      <c r="BB242" s="57"/>
    </row>
    <row r="243" spans="2:54" x14ac:dyDescent="0.15">
      <c r="B243" s="16">
        <v>90000228</v>
      </c>
      <c r="C243" s="17"/>
      <c r="D243" s="17" t="s">
        <v>316</v>
      </c>
      <c r="E243" s="17"/>
      <c r="F243" s="17" t="s">
        <v>201</v>
      </c>
      <c r="G243" s="17" t="s">
        <v>317</v>
      </c>
      <c r="H243" s="17" t="s">
        <v>1577</v>
      </c>
      <c r="I243" s="17" t="s">
        <v>1572</v>
      </c>
      <c r="J243" s="17" t="s">
        <v>409</v>
      </c>
      <c r="K243" s="17" t="s">
        <v>203</v>
      </c>
      <c r="L243" s="17"/>
      <c r="M243" s="17">
        <v>17</v>
      </c>
      <c r="N243" s="18">
        <v>35886</v>
      </c>
      <c r="O243" s="17">
        <v>1998</v>
      </c>
      <c r="P243" s="18">
        <v>35886</v>
      </c>
      <c r="Q243" s="19">
        <v>19578800</v>
      </c>
      <c r="R243" s="17" t="s">
        <v>219</v>
      </c>
      <c r="S243" s="17" t="s">
        <v>236</v>
      </c>
      <c r="T243" s="17">
        <v>1</v>
      </c>
      <c r="U243" s="18"/>
      <c r="V243" s="99">
        <f t="shared" si="36"/>
        <v>1</v>
      </c>
      <c r="W243" s="43"/>
      <c r="X243" s="20">
        <f t="shared" si="39"/>
        <v>0</v>
      </c>
      <c r="Y243" s="43"/>
      <c r="Z243" s="43"/>
      <c r="AA243" s="43"/>
      <c r="AB243" s="43"/>
      <c r="AC243" s="43"/>
      <c r="AD243" s="43"/>
      <c r="AE243" s="20">
        <f t="shared" si="40"/>
        <v>0</v>
      </c>
      <c r="AF243" s="43"/>
      <c r="AG243" s="43"/>
      <c r="AH243" s="43"/>
      <c r="AI243" s="43"/>
      <c r="AJ243" s="43"/>
      <c r="AK243" s="99">
        <f t="shared" si="37"/>
        <v>0</v>
      </c>
      <c r="AL243" s="43"/>
      <c r="AM243" s="20">
        <f t="shared" si="41"/>
        <v>1</v>
      </c>
      <c r="AN243" s="15" t="str">
        <f t="shared" si="42"/>
        <v>OK</v>
      </c>
      <c r="AO243" s="15" t="str">
        <f t="shared" si="35"/>
        <v>OK</v>
      </c>
      <c r="AP243" s="17" t="s">
        <v>211</v>
      </c>
      <c r="AQ243" s="17"/>
      <c r="AR243" s="17"/>
      <c r="AS243" s="17"/>
      <c r="AT243" s="21">
        <v>1</v>
      </c>
      <c r="AU243" s="17" t="s">
        <v>248</v>
      </c>
      <c r="AV243" s="22"/>
      <c r="AW243" s="17"/>
      <c r="AX243" s="17" t="s">
        <v>213</v>
      </c>
      <c r="AY243" s="99">
        <f t="shared" si="38"/>
        <v>19578799</v>
      </c>
      <c r="AZ243" s="17" t="s">
        <v>214</v>
      </c>
      <c r="BA243" s="17"/>
      <c r="BB243" s="57" t="s">
        <v>609</v>
      </c>
    </row>
    <row r="244" spans="2:54" x14ac:dyDescent="0.15">
      <c r="B244" s="16">
        <v>90000229</v>
      </c>
      <c r="C244" s="17"/>
      <c r="D244" s="17" t="s">
        <v>316</v>
      </c>
      <c r="E244" s="17"/>
      <c r="F244" s="17" t="s">
        <v>201</v>
      </c>
      <c r="G244" s="17" t="s">
        <v>317</v>
      </c>
      <c r="H244" s="17" t="s">
        <v>1577</v>
      </c>
      <c r="I244" s="17" t="s">
        <v>1572</v>
      </c>
      <c r="J244" s="17" t="s">
        <v>410</v>
      </c>
      <c r="K244" s="17" t="s">
        <v>203</v>
      </c>
      <c r="L244" s="17"/>
      <c r="M244" s="17">
        <v>17</v>
      </c>
      <c r="N244" s="18">
        <v>35886</v>
      </c>
      <c r="O244" s="17">
        <v>1998</v>
      </c>
      <c r="P244" s="18">
        <v>35886</v>
      </c>
      <c r="Q244" s="19">
        <v>19578899</v>
      </c>
      <c r="R244" s="17" t="s">
        <v>219</v>
      </c>
      <c r="S244" s="17" t="s">
        <v>236</v>
      </c>
      <c r="T244" s="17">
        <v>1</v>
      </c>
      <c r="U244" s="18"/>
      <c r="V244" s="99">
        <f t="shared" si="36"/>
        <v>1</v>
      </c>
      <c r="W244" s="43"/>
      <c r="X244" s="20">
        <f t="shared" si="39"/>
        <v>0</v>
      </c>
      <c r="Y244" s="43"/>
      <c r="Z244" s="43"/>
      <c r="AA244" s="43"/>
      <c r="AB244" s="43"/>
      <c r="AC244" s="43"/>
      <c r="AD244" s="43"/>
      <c r="AE244" s="20">
        <f t="shared" si="40"/>
        <v>0</v>
      </c>
      <c r="AF244" s="43"/>
      <c r="AG244" s="43"/>
      <c r="AH244" s="43"/>
      <c r="AI244" s="43"/>
      <c r="AJ244" s="43"/>
      <c r="AK244" s="99">
        <f t="shared" si="37"/>
        <v>0</v>
      </c>
      <c r="AL244" s="43"/>
      <c r="AM244" s="20">
        <f t="shared" si="41"/>
        <v>1</v>
      </c>
      <c r="AN244" s="15" t="str">
        <f t="shared" si="42"/>
        <v>OK</v>
      </c>
      <c r="AO244" s="15" t="str">
        <f t="shared" si="35"/>
        <v>OK</v>
      </c>
      <c r="AP244" s="17" t="s">
        <v>211</v>
      </c>
      <c r="AQ244" s="17"/>
      <c r="AR244" s="17"/>
      <c r="AS244" s="17"/>
      <c r="AT244" s="21">
        <v>1</v>
      </c>
      <c r="AU244" s="17" t="s">
        <v>248</v>
      </c>
      <c r="AV244" s="22"/>
      <c r="AW244" s="17"/>
      <c r="AX244" s="17" t="s">
        <v>213</v>
      </c>
      <c r="AY244" s="99">
        <f t="shared" si="38"/>
        <v>19578898</v>
      </c>
      <c r="AZ244" s="17" t="s">
        <v>214</v>
      </c>
      <c r="BA244" s="17"/>
      <c r="BB244" s="57" t="s">
        <v>609</v>
      </c>
    </row>
    <row r="245" spans="2:54" x14ac:dyDescent="0.15">
      <c r="B245" s="16">
        <v>90000230</v>
      </c>
      <c r="C245" s="17"/>
      <c r="D245" s="17" t="s">
        <v>316</v>
      </c>
      <c r="E245" s="17"/>
      <c r="F245" s="17" t="s">
        <v>201</v>
      </c>
      <c r="G245" s="17" t="s">
        <v>317</v>
      </c>
      <c r="H245" s="17" t="s">
        <v>1577</v>
      </c>
      <c r="I245" s="17" t="s">
        <v>1572</v>
      </c>
      <c r="J245" s="17" t="s">
        <v>411</v>
      </c>
      <c r="K245" s="17" t="s">
        <v>203</v>
      </c>
      <c r="L245" s="17"/>
      <c r="M245" s="17">
        <v>17</v>
      </c>
      <c r="N245" s="18">
        <v>35886</v>
      </c>
      <c r="O245" s="17">
        <v>1998</v>
      </c>
      <c r="P245" s="18">
        <v>35886</v>
      </c>
      <c r="Q245" s="19">
        <v>6903046</v>
      </c>
      <c r="R245" s="17" t="s">
        <v>219</v>
      </c>
      <c r="S245" s="17" t="s">
        <v>236</v>
      </c>
      <c r="T245" s="17">
        <v>1</v>
      </c>
      <c r="U245" s="18"/>
      <c r="V245" s="99">
        <f t="shared" si="36"/>
        <v>1</v>
      </c>
      <c r="W245" s="43"/>
      <c r="X245" s="20">
        <f t="shared" si="39"/>
        <v>0</v>
      </c>
      <c r="Y245" s="43"/>
      <c r="Z245" s="43"/>
      <c r="AA245" s="43"/>
      <c r="AB245" s="43"/>
      <c r="AC245" s="43"/>
      <c r="AD245" s="43"/>
      <c r="AE245" s="20">
        <f t="shared" si="40"/>
        <v>0</v>
      </c>
      <c r="AF245" s="43"/>
      <c r="AG245" s="43"/>
      <c r="AH245" s="43"/>
      <c r="AI245" s="43"/>
      <c r="AJ245" s="43"/>
      <c r="AK245" s="99">
        <f t="shared" si="37"/>
        <v>0</v>
      </c>
      <c r="AL245" s="43"/>
      <c r="AM245" s="20">
        <f t="shared" si="41"/>
        <v>1</v>
      </c>
      <c r="AN245" s="15" t="str">
        <f t="shared" si="42"/>
        <v>OK</v>
      </c>
      <c r="AO245" s="15" t="str">
        <f t="shared" si="35"/>
        <v>OK</v>
      </c>
      <c r="AP245" s="17" t="s">
        <v>211</v>
      </c>
      <c r="AQ245" s="17"/>
      <c r="AR245" s="17"/>
      <c r="AS245" s="17"/>
      <c r="AT245" s="21">
        <v>1</v>
      </c>
      <c r="AU245" s="17" t="s">
        <v>248</v>
      </c>
      <c r="AV245" s="22"/>
      <c r="AW245" s="17"/>
      <c r="AX245" s="17" t="s">
        <v>213</v>
      </c>
      <c r="AY245" s="99">
        <f t="shared" si="38"/>
        <v>6903045</v>
      </c>
      <c r="AZ245" s="17" t="s">
        <v>214</v>
      </c>
      <c r="BA245" s="17"/>
      <c r="BB245" s="57" t="s">
        <v>610</v>
      </c>
    </row>
    <row r="246" spans="2:54" x14ac:dyDescent="0.15">
      <c r="B246" s="16">
        <v>90000231</v>
      </c>
      <c r="C246" s="17"/>
      <c r="D246" s="17" t="s">
        <v>316</v>
      </c>
      <c r="E246" s="17"/>
      <c r="F246" s="17" t="s">
        <v>201</v>
      </c>
      <c r="G246" s="17" t="s">
        <v>317</v>
      </c>
      <c r="H246" s="17" t="s">
        <v>1577</v>
      </c>
      <c r="I246" s="17" t="s">
        <v>1572</v>
      </c>
      <c r="J246" s="17" t="s">
        <v>412</v>
      </c>
      <c r="K246" s="17" t="s">
        <v>203</v>
      </c>
      <c r="L246" s="17"/>
      <c r="M246" s="17">
        <v>17</v>
      </c>
      <c r="N246" s="18">
        <v>35886</v>
      </c>
      <c r="O246" s="17">
        <v>1998</v>
      </c>
      <c r="P246" s="18">
        <v>35886</v>
      </c>
      <c r="Q246" s="19">
        <v>6903045</v>
      </c>
      <c r="R246" s="17" t="s">
        <v>219</v>
      </c>
      <c r="S246" s="17" t="s">
        <v>236</v>
      </c>
      <c r="T246" s="17">
        <v>1</v>
      </c>
      <c r="U246" s="18"/>
      <c r="V246" s="99">
        <f t="shared" si="36"/>
        <v>1</v>
      </c>
      <c r="W246" s="43"/>
      <c r="X246" s="20">
        <f t="shared" si="39"/>
        <v>0</v>
      </c>
      <c r="Y246" s="43"/>
      <c r="Z246" s="43"/>
      <c r="AA246" s="43"/>
      <c r="AB246" s="43"/>
      <c r="AC246" s="43"/>
      <c r="AD246" s="43"/>
      <c r="AE246" s="20">
        <f t="shared" si="40"/>
        <v>0</v>
      </c>
      <c r="AF246" s="43"/>
      <c r="AG246" s="43"/>
      <c r="AH246" s="43"/>
      <c r="AI246" s="43"/>
      <c r="AJ246" s="43"/>
      <c r="AK246" s="99">
        <f t="shared" si="37"/>
        <v>0</v>
      </c>
      <c r="AL246" s="43"/>
      <c r="AM246" s="20">
        <f t="shared" si="41"/>
        <v>1</v>
      </c>
      <c r="AN246" s="15" t="str">
        <f t="shared" si="42"/>
        <v>OK</v>
      </c>
      <c r="AO246" s="15" t="str">
        <f t="shared" si="35"/>
        <v>OK</v>
      </c>
      <c r="AP246" s="17" t="s">
        <v>211</v>
      </c>
      <c r="AQ246" s="17"/>
      <c r="AR246" s="17"/>
      <c r="AS246" s="17"/>
      <c r="AT246" s="21">
        <v>1</v>
      </c>
      <c r="AU246" s="17" t="s">
        <v>248</v>
      </c>
      <c r="AV246" s="22"/>
      <c r="AW246" s="17"/>
      <c r="AX246" s="17" t="s">
        <v>213</v>
      </c>
      <c r="AY246" s="99">
        <f t="shared" si="38"/>
        <v>6903044</v>
      </c>
      <c r="AZ246" s="17" t="s">
        <v>214</v>
      </c>
      <c r="BA246" s="17"/>
      <c r="BB246" s="57" t="s">
        <v>610</v>
      </c>
    </row>
    <row r="247" spans="2:54" x14ac:dyDescent="0.15">
      <c r="B247" s="16">
        <v>90000232</v>
      </c>
      <c r="C247" s="17"/>
      <c r="D247" s="17" t="s">
        <v>316</v>
      </c>
      <c r="E247" s="17"/>
      <c r="F247" s="17" t="s">
        <v>201</v>
      </c>
      <c r="G247" s="17" t="s">
        <v>317</v>
      </c>
      <c r="H247" s="17" t="s">
        <v>1577</v>
      </c>
      <c r="I247" s="17" t="s">
        <v>1572</v>
      </c>
      <c r="J247" s="17" t="s">
        <v>413</v>
      </c>
      <c r="K247" s="17" t="s">
        <v>203</v>
      </c>
      <c r="L247" s="17"/>
      <c r="M247" s="17">
        <v>17</v>
      </c>
      <c r="N247" s="18">
        <v>35886</v>
      </c>
      <c r="O247" s="17">
        <v>1998</v>
      </c>
      <c r="P247" s="18">
        <v>35886</v>
      </c>
      <c r="Q247" s="19">
        <v>6903045</v>
      </c>
      <c r="R247" s="17" t="s">
        <v>219</v>
      </c>
      <c r="S247" s="17" t="s">
        <v>236</v>
      </c>
      <c r="T247" s="17">
        <v>1</v>
      </c>
      <c r="U247" s="18"/>
      <c r="V247" s="99">
        <f t="shared" si="36"/>
        <v>1</v>
      </c>
      <c r="W247" s="43"/>
      <c r="X247" s="20">
        <f t="shared" si="39"/>
        <v>0</v>
      </c>
      <c r="Y247" s="43"/>
      <c r="Z247" s="43"/>
      <c r="AA247" s="43"/>
      <c r="AB247" s="43"/>
      <c r="AC247" s="43"/>
      <c r="AD247" s="43"/>
      <c r="AE247" s="20">
        <f t="shared" si="40"/>
        <v>0</v>
      </c>
      <c r="AF247" s="43"/>
      <c r="AG247" s="43"/>
      <c r="AH247" s="43"/>
      <c r="AI247" s="43"/>
      <c r="AJ247" s="43"/>
      <c r="AK247" s="99">
        <f t="shared" si="37"/>
        <v>0</v>
      </c>
      <c r="AL247" s="43"/>
      <c r="AM247" s="20">
        <f t="shared" si="41"/>
        <v>1</v>
      </c>
      <c r="AN247" s="15" t="str">
        <f t="shared" si="42"/>
        <v>OK</v>
      </c>
      <c r="AO247" s="15" t="str">
        <f t="shared" si="35"/>
        <v>OK</v>
      </c>
      <c r="AP247" s="17" t="s">
        <v>211</v>
      </c>
      <c r="AQ247" s="17"/>
      <c r="AR247" s="17"/>
      <c r="AS247" s="17"/>
      <c r="AT247" s="21">
        <v>1</v>
      </c>
      <c r="AU247" s="17" t="s">
        <v>248</v>
      </c>
      <c r="AV247" s="22"/>
      <c r="AW247" s="17"/>
      <c r="AX247" s="17" t="s">
        <v>213</v>
      </c>
      <c r="AY247" s="99">
        <f t="shared" si="38"/>
        <v>6903044</v>
      </c>
      <c r="AZ247" s="17" t="s">
        <v>214</v>
      </c>
      <c r="BA247" s="17"/>
      <c r="BB247" s="57" t="s">
        <v>610</v>
      </c>
    </row>
    <row r="248" spans="2:54" x14ac:dyDescent="0.15">
      <c r="B248" s="16">
        <v>90000233</v>
      </c>
      <c r="C248" s="17"/>
      <c r="D248" s="17" t="s">
        <v>316</v>
      </c>
      <c r="E248" s="17"/>
      <c r="F248" s="17" t="s">
        <v>201</v>
      </c>
      <c r="G248" s="17" t="s">
        <v>317</v>
      </c>
      <c r="H248" s="17" t="s">
        <v>1577</v>
      </c>
      <c r="I248" s="17" t="s">
        <v>1572</v>
      </c>
      <c r="J248" s="17" t="s">
        <v>414</v>
      </c>
      <c r="K248" s="17" t="s">
        <v>203</v>
      </c>
      <c r="L248" s="17"/>
      <c r="M248" s="17">
        <v>17</v>
      </c>
      <c r="N248" s="18">
        <v>35886</v>
      </c>
      <c r="O248" s="17">
        <v>1998</v>
      </c>
      <c r="P248" s="18">
        <v>35886</v>
      </c>
      <c r="Q248" s="19">
        <v>2185820</v>
      </c>
      <c r="R248" s="17" t="s">
        <v>219</v>
      </c>
      <c r="S248" s="17" t="s">
        <v>236</v>
      </c>
      <c r="T248" s="17">
        <v>1</v>
      </c>
      <c r="U248" s="18"/>
      <c r="V248" s="99">
        <f t="shared" si="36"/>
        <v>1</v>
      </c>
      <c r="W248" s="43"/>
      <c r="X248" s="20">
        <f t="shared" si="39"/>
        <v>0</v>
      </c>
      <c r="Y248" s="43"/>
      <c r="Z248" s="43"/>
      <c r="AA248" s="43"/>
      <c r="AB248" s="43"/>
      <c r="AC248" s="43"/>
      <c r="AD248" s="43"/>
      <c r="AE248" s="20">
        <f t="shared" si="40"/>
        <v>0</v>
      </c>
      <c r="AF248" s="43"/>
      <c r="AG248" s="43"/>
      <c r="AH248" s="43"/>
      <c r="AI248" s="43"/>
      <c r="AJ248" s="43"/>
      <c r="AK248" s="99">
        <f t="shared" si="37"/>
        <v>0</v>
      </c>
      <c r="AL248" s="43"/>
      <c r="AM248" s="20">
        <f t="shared" si="41"/>
        <v>1</v>
      </c>
      <c r="AN248" s="15" t="str">
        <f t="shared" si="42"/>
        <v>OK</v>
      </c>
      <c r="AO248" s="15" t="str">
        <f t="shared" si="35"/>
        <v>OK</v>
      </c>
      <c r="AP248" s="17" t="s">
        <v>211</v>
      </c>
      <c r="AQ248" s="17"/>
      <c r="AR248" s="17"/>
      <c r="AS248" s="17"/>
      <c r="AT248" s="21">
        <v>1</v>
      </c>
      <c r="AU248" s="17" t="s">
        <v>248</v>
      </c>
      <c r="AV248" s="22"/>
      <c r="AW248" s="17"/>
      <c r="AX248" s="17" t="s">
        <v>213</v>
      </c>
      <c r="AY248" s="99">
        <f t="shared" si="38"/>
        <v>2185819</v>
      </c>
      <c r="AZ248" s="17" t="s">
        <v>214</v>
      </c>
      <c r="BA248" s="17"/>
      <c r="BB248" s="57" t="s">
        <v>611</v>
      </c>
    </row>
    <row r="249" spans="2:54" x14ac:dyDescent="0.15">
      <c r="B249" s="16">
        <v>90000234</v>
      </c>
      <c r="C249" s="17"/>
      <c r="D249" s="17" t="s">
        <v>316</v>
      </c>
      <c r="E249" s="17"/>
      <c r="F249" s="17" t="s">
        <v>201</v>
      </c>
      <c r="G249" s="17" t="s">
        <v>317</v>
      </c>
      <c r="H249" s="17" t="s">
        <v>1577</v>
      </c>
      <c r="I249" s="17" t="s">
        <v>1572</v>
      </c>
      <c r="J249" s="17" t="s">
        <v>415</v>
      </c>
      <c r="K249" s="17" t="s">
        <v>203</v>
      </c>
      <c r="L249" s="17"/>
      <c r="M249" s="17">
        <v>17</v>
      </c>
      <c r="N249" s="18">
        <v>35886</v>
      </c>
      <c r="O249" s="17">
        <v>1998</v>
      </c>
      <c r="P249" s="18">
        <v>35886</v>
      </c>
      <c r="Q249" s="19">
        <v>124886101</v>
      </c>
      <c r="R249" s="17" t="s">
        <v>219</v>
      </c>
      <c r="S249" s="17" t="s">
        <v>236</v>
      </c>
      <c r="T249" s="17">
        <v>1</v>
      </c>
      <c r="U249" s="18"/>
      <c r="V249" s="99">
        <f t="shared" si="36"/>
        <v>1</v>
      </c>
      <c r="W249" s="43"/>
      <c r="X249" s="20">
        <f t="shared" si="39"/>
        <v>0</v>
      </c>
      <c r="Y249" s="43"/>
      <c r="Z249" s="43"/>
      <c r="AA249" s="43"/>
      <c r="AB249" s="43"/>
      <c r="AC249" s="43"/>
      <c r="AD249" s="43"/>
      <c r="AE249" s="20">
        <f t="shared" si="40"/>
        <v>0</v>
      </c>
      <c r="AF249" s="43"/>
      <c r="AG249" s="43"/>
      <c r="AH249" s="43"/>
      <c r="AI249" s="43"/>
      <c r="AJ249" s="43"/>
      <c r="AK249" s="99">
        <f t="shared" si="37"/>
        <v>0</v>
      </c>
      <c r="AL249" s="43"/>
      <c r="AM249" s="20">
        <f t="shared" si="41"/>
        <v>1</v>
      </c>
      <c r="AN249" s="15" t="str">
        <f t="shared" si="42"/>
        <v>OK</v>
      </c>
      <c r="AO249" s="15" t="str">
        <f t="shared" si="35"/>
        <v>OK</v>
      </c>
      <c r="AP249" s="17" t="s">
        <v>211</v>
      </c>
      <c r="AQ249" s="17"/>
      <c r="AR249" s="17"/>
      <c r="AS249" s="17"/>
      <c r="AT249" s="21">
        <v>1</v>
      </c>
      <c r="AU249" s="17" t="s">
        <v>248</v>
      </c>
      <c r="AV249" s="22"/>
      <c r="AW249" s="17"/>
      <c r="AX249" s="17" t="s">
        <v>213</v>
      </c>
      <c r="AY249" s="99">
        <f t="shared" si="38"/>
        <v>124886100</v>
      </c>
      <c r="AZ249" s="17" t="s">
        <v>214</v>
      </c>
      <c r="BA249" s="17"/>
      <c r="BB249" s="57" t="s">
        <v>612</v>
      </c>
    </row>
    <row r="250" spans="2:54" x14ac:dyDescent="0.15">
      <c r="B250" s="16">
        <v>90000235</v>
      </c>
      <c r="C250" s="17"/>
      <c r="D250" s="17" t="s">
        <v>316</v>
      </c>
      <c r="E250" s="17"/>
      <c r="F250" s="17" t="s">
        <v>201</v>
      </c>
      <c r="G250" s="17" t="s">
        <v>317</v>
      </c>
      <c r="H250" s="17" t="s">
        <v>1577</v>
      </c>
      <c r="I250" s="17" t="s">
        <v>1572</v>
      </c>
      <c r="J250" s="17" t="s">
        <v>416</v>
      </c>
      <c r="K250" s="17" t="s">
        <v>203</v>
      </c>
      <c r="L250" s="17"/>
      <c r="M250" s="17">
        <v>17</v>
      </c>
      <c r="N250" s="18">
        <v>35886</v>
      </c>
      <c r="O250" s="17">
        <v>1998</v>
      </c>
      <c r="P250" s="18">
        <v>35886</v>
      </c>
      <c r="Q250" s="19">
        <v>124886101</v>
      </c>
      <c r="R250" s="17" t="s">
        <v>219</v>
      </c>
      <c r="S250" s="17" t="s">
        <v>236</v>
      </c>
      <c r="T250" s="17">
        <v>1</v>
      </c>
      <c r="U250" s="18"/>
      <c r="V250" s="99">
        <f t="shared" si="36"/>
        <v>1</v>
      </c>
      <c r="W250" s="43"/>
      <c r="X250" s="20">
        <f t="shared" si="39"/>
        <v>0</v>
      </c>
      <c r="Y250" s="43"/>
      <c r="Z250" s="43"/>
      <c r="AA250" s="43"/>
      <c r="AB250" s="43"/>
      <c r="AC250" s="43"/>
      <c r="AD250" s="43"/>
      <c r="AE250" s="20">
        <f t="shared" si="40"/>
        <v>0</v>
      </c>
      <c r="AF250" s="43"/>
      <c r="AG250" s="43"/>
      <c r="AH250" s="43"/>
      <c r="AI250" s="43"/>
      <c r="AJ250" s="43"/>
      <c r="AK250" s="99">
        <f t="shared" si="37"/>
        <v>0</v>
      </c>
      <c r="AL250" s="43"/>
      <c r="AM250" s="20">
        <f t="shared" si="41"/>
        <v>1</v>
      </c>
      <c r="AN250" s="15" t="str">
        <f t="shared" si="42"/>
        <v>OK</v>
      </c>
      <c r="AO250" s="15" t="str">
        <f t="shared" si="35"/>
        <v>OK</v>
      </c>
      <c r="AP250" s="17" t="s">
        <v>211</v>
      </c>
      <c r="AQ250" s="17"/>
      <c r="AR250" s="17"/>
      <c r="AS250" s="17"/>
      <c r="AT250" s="21">
        <v>1</v>
      </c>
      <c r="AU250" s="17" t="s">
        <v>248</v>
      </c>
      <c r="AV250" s="22"/>
      <c r="AW250" s="17"/>
      <c r="AX250" s="17" t="s">
        <v>213</v>
      </c>
      <c r="AY250" s="99">
        <f t="shared" si="38"/>
        <v>124886100</v>
      </c>
      <c r="AZ250" s="17" t="s">
        <v>214</v>
      </c>
      <c r="BA250" s="17"/>
      <c r="BB250" s="57" t="s">
        <v>612</v>
      </c>
    </row>
    <row r="251" spans="2:54" x14ac:dyDescent="0.15">
      <c r="B251" s="16">
        <v>90000236</v>
      </c>
      <c r="C251" s="17"/>
      <c r="D251" s="17" t="s">
        <v>316</v>
      </c>
      <c r="E251" s="17"/>
      <c r="F251" s="17" t="s">
        <v>201</v>
      </c>
      <c r="G251" s="17" t="s">
        <v>317</v>
      </c>
      <c r="H251" s="17" t="s">
        <v>1577</v>
      </c>
      <c r="I251" s="17" t="s">
        <v>1572</v>
      </c>
      <c r="J251" s="17" t="s">
        <v>417</v>
      </c>
      <c r="K251" s="17" t="s">
        <v>203</v>
      </c>
      <c r="L251" s="17"/>
      <c r="M251" s="17">
        <v>17</v>
      </c>
      <c r="N251" s="18">
        <v>35886</v>
      </c>
      <c r="O251" s="17">
        <v>1998</v>
      </c>
      <c r="P251" s="18">
        <v>35886</v>
      </c>
      <c r="Q251" s="19">
        <v>3150224</v>
      </c>
      <c r="R251" s="17" t="s">
        <v>219</v>
      </c>
      <c r="S251" s="17" t="s">
        <v>236</v>
      </c>
      <c r="T251" s="17">
        <v>1</v>
      </c>
      <c r="U251" s="18"/>
      <c r="V251" s="99">
        <f t="shared" si="36"/>
        <v>1</v>
      </c>
      <c r="W251" s="43"/>
      <c r="X251" s="20">
        <f t="shared" si="39"/>
        <v>0</v>
      </c>
      <c r="Y251" s="43"/>
      <c r="Z251" s="43"/>
      <c r="AA251" s="43"/>
      <c r="AB251" s="43"/>
      <c r="AC251" s="43"/>
      <c r="AD251" s="43"/>
      <c r="AE251" s="20">
        <f t="shared" si="40"/>
        <v>0</v>
      </c>
      <c r="AF251" s="43"/>
      <c r="AG251" s="43"/>
      <c r="AH251" s="43"/>
      <c r="AI251" s="43"/>
      <c r="AJ251" s="43"/>
      <c r="AK251" s="99">
        <f t="shared" si="37"/>
        <v>0</v>
      </c>
      <c r="AL251" s="43"/>
      <c r="AM251" s="20">
        <f t="shared" si="41"/>
        <v>1</v>
      </c>
      <c r="AN251" s="15" t="str">
        <f t="shared" si="42"/>
        <v>OK</v>
      </c>
      <c r="AO251" s="15" t="str">
        <f t="shared" si="35"/>
        <v>OK</v>
      </c>
      <c r="AP251" s="17" t="s">
        <v>211</v>
      </c>
      <c r="AQ251" s="17"/>
      <c r="AR251" s="17"/>
      <c r="AS251" s="17"/>
      <c r="AT251" s="21">
        <v>1</v>
      </c>
      <c r="AU251" s="17" t="s">
        <v>248</v>
      </c>
      <c r="AV251" s="22"/>
      <c r="AW251" s="17"/>
      <c r="AX251" s="17" t="s">
        <v>213</v>
      </c>
      <c r="AY251" s="99">
        <f t="shared" si="38"/>
        <v>3150223</v>
      </c>
      <c r="AZ251" s="17" t="s">
        <v>214</v>
      </c>
      <c r="BA251" s="17"/>
      <c r="BB251" s="57" t="s">
        <v>613</v>
      </c>
    </row>
    <row r="252" spans="2:54" x14ac:dyDescent="0.15">
      <c r="B252" s="16">
        <v>90000237</v>
      </c>
      <c r="C252" s="17"/>
      <c r="D252" s="17" t="s">
        <v>316</v>
      </c>
      <c r="E252" s="17"/>
      <c r="F252" s="17" t="s">
        <v>201</v>
      </c>
      <c r="G252" s="17" t="s">
        <v>317</v>
      </c>
      <c r="H252" s="17" t="s">
        <v>1577</v>
      </c>
      <c r="I252" s="17" t="s">
        <v>1572</v>
      </c>
      <c r="J252" s="17" t="s">
        <v>418</v>
      </c>
      <c r="K252" s="17" t="s">
        <v>203</v>
      </c>
      <c r="L252" s="17"/>
      <c r="M252" s="17">
        <v>17</v>
      </c>
      <c r="N252" s="18">
        <v>35886</v>
      </c>
      <c r="O252" s="17">
        <v>1998</v>
      </c>
      <c r="P252" s="18">
        <v>35886</v>
      </c>
      <c r="Q252" s="19">
        <v>3150224</v>
      </c>
      <c r="R252" s="17" t="s">
        <v>219</v>
      </c>
      <c r="S252" s="17" t="s">
        <v>236</v>
      </c>
      <c r="T252" s="17">
        <v>1</v>
      </c>
      <c r="U252" s="18"/>
      <c r="V252" s="99">
        <f t="shared" si="36"/>
        <v>1</v>
      </c>
      <c r="W252" s="43"/>
      <c r="X252" s="20">
        <f t="shared" si="39"/>
        <v>0</v>
      </c>
      <c r="Y252" s="43"/>
      <c r="Z252" s="43"/>
      <c r="AA252" s="43"/>
      <c r="AB252" s="43"/>
      <c r="AC252" s="43"/>
      <c r="AD252" s="43"/>
      <c r="AE252" s="20">
        <f t="shared" si="40"/>
        <v>0</v>
      </c>
      <c r="AF252" s="43"/>
      <c r="AG252" s="43"/>
      <c r="AH252" s="43"/>
      <c r="AI252" s="43"/>
      <c r="AJ252" s="43"/>
      <c r="AK252" s="99">
        <f t="shared" si="37"/>
        <v>0</v>
      </c>
      <c r="AL252" s="43"/>
      <c r="AM252" s="20">
        <f t="shared" si="41"/>
        <v>1</v>
      </c>
      <c r="AN252" s="15" t="str">
        <f t="shared" si="42"/>
        <v>OK</v>
      </c>
      <c r="AO252" s="15" t="str">
        <f t="shared" si="35"/>
        <v>OK</v>
      </c>
      <c r="AP252" s="17" t="s">
        <v>211</v>
      </c>
      <c r="AQ252" s="17"/>
      <c r="AR252" s="17"/>
      <c r="AS252" s="17"/>
      <c r="AT252" s="21">
        <v>1</v>
      </c>
      <c r="AU252" s="17" t="s">
        <v>248</v>
      </c>
      <c r="AV252" s="22"/>
      <c r="AW252" s="17"/>
      <c r="AX252" s="17" t="s">
        <v>213</v>
      </c>
      <c r="AY252" s="99">
        <f t="shared" si="38"/>
        <v>3150223</v>
      </c>
      <c r="AZ252" s="17" t="s">
        <v>214</v>
      </c>
      <c r="BA252" s="17"/>
      <c r="BB252" s="57" t="s">
        <v>613</v>
      </c>
    </row>
    <row r="253" spans="2:54" x14ac:dyDescent="0.15">
      <c r="B253" s="16">
        <v>90000238</v>
      </c>
      <c r="C253" s="17"/>
      <c r="D253" s="17" t="s">
        <v>316</v>
      </c>
      <c r="E253" s="17"/>
      <c r="F253" s="17" t="s">
        <v>201</v>
      </c>
      <c r="G253" s="17" t="s">
        <v>317</v>
      </c>
      <c r="H253" s="17" t="s">
        <v>1577</v>
      </c>
      <c r="I253" s="17" t="s">
        <v>1572</v>
      </c>
      <c r="J253" s="17" t="s">
        <v>419</v>
      </c>
      <c r="K253" s="17" t="s">
        <v>203</v>
      </c>
      <c r="L253" s="17"/>
      <c r="M253" s="17">
        <v>17</v>
      </c>
      <c r="N253" s="18">
        <v>35886</v>
      </c>
      <c r="O253" s="17">
        <v>1998</v>
      </c>
      <c r="P253" s="18">
        <v>35886</v>
      </c>
      <c r="Q253" s="19">
        <v>2245705</v>
      </c>
      <c r="R253" s="17" t="s">
        <v>219</v>
      </c>
      <c r="S253" s="17" t="s">
        <v>236</v>
      </c>
      <c r="T253" s="17">
        <v>1</v>
      </c>
      <c r="U253" s="18"/>
      <c r="V253" s="99">
        <f t="shared" si="36"/>
        <v>1</v>
      </c>
      <c r="W253" s="43"/>
      <c r="X253" s="20">
        <f t="shared" si="39"/>
        <v>0</v>
      </c>
      <c r="Y253" s="43"/>
      <c r="Z253" s="43"/>
      <c r="AA253" s="43"/>
      <c r="AB253" s="43"/>
      <c r="AC253" s="43"/>
      <c r="AD253" s="43"/>
      <c r="AE253" s="20">
        <f t="shared" si="40"/>
        <v>0</v>
      </c>
      <c r="AF253" s="43"/>
      <c r="AG253" s="43"/>
      <c r="AH253" s="43"/>
      <c r="AI253" s="43"/>
      <c r="AJ253" s="43"/>
      <c r="AK253" s="99">
        <f t="shared" si="37"/>
        <v>0</v>
      </c>
      <c r="AL253" s="43"/>
      <c r="AM253" s="20">
        <f t="shared" si="41"/>
        <v>1</v>
      </c>
      <c r="AN253" s="15" t="str">
        <f t="shared" si="42"/>
        <v>OK</v>
      </c>
      <c r="AO253" s="15" t="str">
        <f t="shared" si="35"/>
        <v>OK</v>
      </c>
      <c r="AP253" s="17" t="s">
        <v>211</v>
      </c>
      <c r="AQ253" s="17"/>
      <c r="AR253" s="17"/>
      <c r="AS253" s="17"/>
      <c r="AT253" s="21">
        <v>1</v>
      </c>
      <c r="AU253" s="17" t="s">
        <v>248</v>
      </c>
      <c r="AV253" s="22"/>
      <c r="AW253" s="17"/>
      <c r="AX253" s="17" t="s">
        <v>213</v>
      </c>
      <c r="AY253" s="99">
        <f t="shared" si="38"/>
        <v>2245704</v>
      </c>
      <c r="AZ253" s="17" t="s">
        <v>214</v>
      </c>
      <c r="BA253" s="17"/>
      <c r="BB253" s="57" t="s">
        <v>614</v>
      </c>
    </row>
    <row r="254" spans="2:54" x14ac:dyDescent="0.15">
      <c r="B254" s="16">
        <v>90000239</v>
      </c>
      <c r="C254" s="17"/>
      <c r="D254" s="17" t="s">
        <v>316</v>
      </c>
      <c r="E254" s="17"/>
      <c r="F254" s="17" t="s">
        <v>201</v>
      </c>
      <c r="G254" s="17" t="s">
        <v>317</v>
      </c>
      <c r="H254" s="17" t="s">
        <v>1577</v>
      </c>
      <c r="I254" s="17" t="s">
        <v>1572</v>
      </c>
      <c r="J254" s="17" t="s">
        <v>420</v>
      </c>
      <c r="K254" s="17" t="s">
        <v>203</v>
      </c>
      <c r="L254" s="17"/>
      <c r="M254" s="17">
        <v>17</v>
      </c>
      <c r="N254" s="18">
        <v>35886</v>
      </c>
      <c r="O254" s="17">
        <v>1998</v>
      </c>
      <c r="P254" s="18">
        <v>35886</v>
      </c>
      <c r="Q254" s="19">
        <v>2245704</v>
      </c>
      <c r="R254" s="17" t="s">
        <v>219</v>
      </c>
      <c r="S254" s="17" t="s">
        <v>236</v>
      </c>
      <c r="T254" s="17">
        <v>1</v>
      </c>
      <c r="U254" s="18"/>
      <c r="V254" s="99">
        <f t="shared" si="36"/>
        <v>1</v>
      </c>
      <c r="W254" s="43"/>
      <c r="X254" s="20">
        <f t="shared" si="39"/>
        <v>0</v>
      </c>
      <c r="Y254" s="43"/>
      <c r="Z254" s="43"/>
      <c r="AA254" s="43"/>
      <c r="AB254" s="43"/>
      <c r="AC254" s="43"/>
      <c r="AD254" s="43"/>
      <c r="AE254" s="20">
        <f t="shared" si="40"/>
        <v>0</v>
      </c>
      <c r="AF254" s="43"/>
      <c r="AG254" s="43"/>
      <c r="AH254" s="43"/>
      <c r="AI254" s="43"/>
      <c r="AJ254" s="43"/>
      <c r="AK254" s="99">
        <f t="shared" si="37"/>
        <v>0</v>
      </c>
      <c r="AL254" s="43"/>
      <c r="AM254" s="20">
        <f t="shared" si="41"/>
        <v>1</v>
      </c>
      <c r="AN254" s="15" t="str">
        <f t="shared" si="42"/>
        <v>OK</v>
      </c>
      <c r="AO254" s="15" t="str">
        <f t="shared" si="35"/>
        <v>OK</v>
      </c>
      <c r="AP254" s="17" t="s">
        <v>211</v>
      </c>
      <c r="AQ254" s="17"/>
      <c r="AR254" s="17"/>
      <c r="AS254" s="17"/>
      <c r="AT254" s="21">
        <v>1</v>
      </c>
      <c r="AU254" s="17" t="s">
        <v>248</v>
      </c>
      <c r="AV254" s="22"/>
      <c r="AW254" s="17"/>
      <c r="AX254" s="17" t="s">
        <v>213</v>
      </c>
      <c r="AY254" s="99">
        <f t="shared" si="38"/>
        <v>2245703</v>
      </c>
      <c r="AZ254" s="17" t="s">
        <v>214</v>
      </c>
      <c r="BA254" s="17"/>
      <c r="BB254" s="57" t="s">
        <v>614</v>
      </c>
    </row>
    <row r="255" spans="2:54" x14ac:dyDescent="0.15">
      <c r="B255" s="16">
        <v>90000240</v>
      </c>
      <c r="C255" s="17"/>
      <c r="D255" s="17" t="s">
        <v>316</v>
      </c>
      <c r="E255" s="17"/>
      <c r="F255" s="17" t="s">
        <v>201</v>
      </c>
      <c r="G255" s="17" t="s">
        <v>317</v>
      </c>
      <c r="H255" s="17" t="s">
        <v>1577</v>
      </c>
      <c r="I255" s="17" t="s">
        <v>1572</v>
      </c>
      <c r="J255" s="17" t="s">
        <v>421</v>
      </c>
      <c r="K255" s="17" t="s">
        <v>203</v>
      </c>
      <c r="L255" s="17"/>
      <c r="M255" s="17">
        <v>17</v>
      </c>
      <c r="N255" s="18">
        <v>35886</v>
      </c>
      <c r="O255" s="17">
        <v>1998</v>
      </c>
      <c r="P255" s="18">
        <v>35886</v>
      </c>
      <c r="Q255" s="19">
        <v>225818025</v>
      </c>
      <c r="R255" s="17" t="s">
        <v>219</v>
      </c>
      <c r="S255" s="17" t="s">
        <v>236</v>
      </c>
      <c r="T255" s="17">
        <v>1</v>
      </c>
      <c r="U255" s="18"/>
      <c r="V255" s="99">
        <f t="shared" si="36"/>
        <v>1</v>
      </c>
      <c r="W255" s="43"/>
      <c r="X255" s="20">
        <f t="shared" si="39"/>
        <v>0</v>
      </c>
      <c r="Y255" s="43"/>
      <c r="Z255" s="43"/>
      <c r="AA255" s="43"/>
      <c r="AB255" s="43"/>
      <c r="AC255" s="43"/>
      <c r="AD255" s="43"/>
      <c r="AE255" s="20">
        <f t="shared" si="40"/>
        <v>0</v>
      </c>
      <c r="AF255" s="43"/>
      <c r="AG255" s="43"/>
      <c r="AH255" s="43"/>
      <c r="AI255" s="43"/>
      <c r="AJ255" s="43"/>
      <c r="AK255" s="99">
        <f t="shared" si="37"/>
        <v>0</v>
      </c>
      <c r="AL255" s="43"/>
      <c r="AM255" s="20">
        <f t="shared" si="41"/>
        <v>1</v>
      </c>
      <c r="AN255" s="15" t="str">
        <f t="shared" si="42"/>
        <v>OK</v>
      </c>
      <c r="AO255" s="15" t="str">
        <f t="shared" si="35"/>
        <v>OK</v>
      </c>
      <c r="AP255" s="17" t="s">
        <v>211</v>
      </c>
      <c r="AQ255" s="17"/>
      <c r="AR255" s="17"/>
      <c r="AS255" s="17"/>
      <c r="AT255" s="21">
        <v>1</v>
      </c>
      <c r="AU255" s="17" t="s">
        <v>248</v>
      </c>
      <c r="AV255" s="22"/>
      <c r="AW255" s="17"/>
      <c r="AX255" s="17" t="s">
        <v>213</v>
      </c>
      <c r="AY255" s="99">
        <f t="shared" si="38"/>
        <v>225818024</v>
      </c>
      <c r="AZ255" s="17" t="s">
        <v>214</v>
      </c>
      <c r="BA255" s="17"/>
      <c r="BB255" s="57" t="s">
        <v>615</v>
      </c>
    </row>
    <row r="256" spans="2:54" x14ac:dyDescent="0.15">
      <c r="B256" s="16">
        <v>90000241</v>
      </c>
      <c r="C256" s="17"/>
      <c r="D256" s="17" t="s">
        <v>316</v>
      </c>
      <c r="E256" s="17"/>
      <c r="F256" s="17" t="s">
        <v>201</v>
      </c>
      <c r="G256" s="17" t="s">
        <v>317</v>
      </c>
      <c r="H256" s="17" t="s">
        <v>1577</v>
      </c>
      <c r="I256" s="17" t="s">
        <v>1572</v>
      </c>
      <c r="J256" s="17" t="s">
        <v>422</v>
      </c>
      <c r="K256" s="17" t="s">
        <v>203</v>
      </c>
      <c r="L256" s="17"/>
      <c r="M256" s="17">
        <v>17</v>
      </c>
      <c r="N256" s="18">
        <v>35886</v>
      </c>
      <c r="O256" s="17">
        <v>1998</v>
      </c>
      <c r="P256" s="18">
        <v>35886</v>
      </c>
      <c r="Q256" s="19">
        <v>225818025</v>
      </c>
      <c r="R256" s="17" t="s">
        <v>219</v>
      </c>
      <c r="S256" s="17" t="s">
        <v>236</v>
      </c>
      <c r="T256" s="17">
        <v>1</v>
      </c>
      <c r="U256" s="18"/>
      <c r="V256" s="99">
        <f t="shared" si="36"/>
        <v>1</v>
      </c>
      <c r="W256" s="43"/>
      <c r="X256" s="20">
        <f t="shared" si="39"/>
        <v>0</v>
      </c>
      <c r="Y256" s="43"/>
      <c r="Z256" s="43"/>
      <c r="AA256" s="43"/>
      <c r="AB256" s="43"/>
      <c r="AC256" s="43"/>
      <c r="AD256" s="43"/>
      <c r="AE256" s="20">
        <f t="shared" si="40"/>
        <v>0</v>
      </c>
      <c r="AF256" s="43"/>
      <c r="AG256" s="43"/>
      <c r="AH256" s="43"/>
      <c r="AI256" s="43"/>
      <c r="AJ256" s="43"/>
      <c r="AK256" s="99">
        <f t="shared" si="37"/>
        <v>0</v>
      </c>
      <c r="AL256" s="43"/>
      <c r="AM256" s="20">
        <f t="shared" si="41"/>
        <v>1</v>
      </c>
      <c r="AN256" s="15" t="str">
        <f t="shared" si="42"/>
        <v>OK</v>
      </c>
      <c r="AO256" s="15" t="str">
        <f t="shared" si="35"/>
        <v>OK</v>
      </c>
      <c r="AP256" s="17" t="s">
        <v>211</v>
      </c>
      <c r="AQ256" s="17"/>
      <c r="AR256" s="17"/>
      <c r="AS256" s="17"/>
      <c r="AT256" s="21">
        <v>1</v>
      </c>
      <c r="AU256" s="17" t="s">
        <v>248</v>
      </c>
      <c r="AV256" s="22"/>
      <c r="AW256" s="17"/>
      <c r="AX256" s="17" t="s">
        <v>213</v>
      </c>
      <c r="AY256" s="99">
        <f t="shared" si="38"/>
        <v>225818024</v>
      </c>
      <c r="AZ256" s="17" t="s">
        <v>214</v>
      </c>
      <c r="BA256" s="17"/>
      <c r="BB256" s="57" t="s">
        <v>615</v>
      </c>
    </row>
    <row r="257" spans="2:54" x14ac:dyDescent="0.15">
      <c r="B257" s="16">
        <v>90000242</v>
      </c>
      <c r="C257" s="17"/>
      <c r="D257" s="17" t="s">
        <v>316</v>
      </c>
      <c r="E257" s="17"/>
      <c r="F257" s="17" t="s">
        <v>201</v>
      </c>
      <c r="G257" s="17" t="s">
        <v>317</v>
      </c>
      <c r="H257" s="17" t="s">
        <v>1577</v>
      </c>
      <c r="I257" s="17" t="s">
        <v>1572</v>
      </c>
      <c r="J257" s="17" t="s">
        <v>423</v>
      </c>
      <c r="K257" s="17" t="s">
        <v>203</v>
      </c>
      <c r="L257" s="17"/>
      <c r="M257" s="17">
        <v>17</v>
      </c>
      <c r="N257" s="18">
        <v>35886</v>
      </c>
      <c r="O257" s="17">
        <v>1998</v>
      </c>
      <c r="P257" s="18">
        <v>35886</v>
      </c>
      <c r="Q257" s="19">
        <v>225818025</v>
      </c>
      <c r="R257" s="17" t="s">
        <v>219</v>
      </c>
      <c r="S257" s="17" t="s">
        <v>236</v>
      </c>
      <c r="T257" s="17">
        <v>1</v>
      </c>
      <c r="U257" s="18"/>
      <c r="V257" s="99">
        <f t="shared" si="36"/>
        <v>1</v>
      </c>
      <c r="W257" s="43"/>
      <c r="X257" s="20">
        <f t="shared" si="39"/>
        <v>0</v>
      </c>
      <c r="Y257" s="43"/>
      <c r="Z257" s="43"/>
      <c r="AA257" s="43"/>
      <c r="AB257" s="43"/>
      <c r="AC257" s="43"/>
      <c r="AD257" s="43"/>
      <c r="AE257" s="20">
        <f t="shared" si="40"/>
        <v>0</v>
      </c>
      <c r="AF257" s="43"/>
      <c r="AG257" s="43"/>
      <c r="AH257" s="43"/>
      <c r="AI257" s="43"/>
      <c r="AJ257" s="43"/>
      <c r="AK257" s="99">
        <f t="shared" si="37"/>
        <v>0</v>
      </c>
      <c r="AL257" s="43"/>
      <c r="AM257" s="20">
        <f t="shared" si="41"/>
        <v>1</v>
      </c>
      <c r="AN257" s="15" t="str">
        <f t="shared" si="42"/>
        <v>OK</v>
      </c>
      <c r="AO257" s="15" t="str">
        <f t="shared" si="35"/>
        <v>OK</v>
      </c>
      <c r="AP257" s="17" t="s">
        <v>211</v>
      </c>
      <c r="AQ257" s="17"/>
      <c r="AR257" s="17"/>
      <c r="AS257" s="17"/>
      <c r="AT257" s="21">
        <v>1</v>
      </c>
      <c r="AU257" s="17" t="s">
        <v>248</v>
      </c>
      <c r="AV257" s="22"/>
      <c r="AW257" s="17"/>
      <c r="AX257" s="17" t="s">
        <v>213</v>
      </c>
      <c r="AY257" s="99">
        <f t="shared" si="38"/>
        <v>225818024</v>
      </c>
      <c r="AZ257" s="17" t="s">
        <v>214</v>
      </c>
      <c r="BA257" s="17"/>
      <c r="BB257" s="57" t="s">
        <v>615</v>
      </c>
    </row>
    <row r="258" spans="2:54" x14ac:dyDescent="0.15">
      <c r="B258" s="16">
        <v>90000243</v>
      </c>
      <c r="C258" s="17"/>
      <c r="D258" s="17" t="s">
        <v>316</v>
      </c>
      <c r="E258" s="17"/>
      <c r="F258" s="17" t="s">
        <v>201</v>
      </c>
      <c r="G258" s="17" t="s">
        <v>317</v>
      </c>
      <c r="H258" s="17" t="s">
        <v>1577</v>
      </c>
      <c r="I258" s="17" t="s">
        <v>1572</v>
      </c>
      <c r="J258" s="17" t="s">
        <v>424</v>
      </c>
      <c r="K258" s="17" t="s">
        <v>203</v>
      </c>
      <c r="L258" s="17"/>
      <c r="M258" s="17">
        <v>17</v>
      </c>
      <c r="N258" s="18">
        <v>35886</v>
      </c>
      <c r="O258" s="17">
        <v>1998</v>
      </c>
      <c r="P258" s="18">
        <v>35886</v>
      </c>
      <c r="Q258" s="19">
        <v>225818025</v>
      </c>
      <c r="R258" s="17" t="s">
        <v>219</v>
      </c>
      <c r="S258" s="17" t="s">
        <v>236</v>
      </c>
      <c r="T258" s="17">
        <v>1</v>
      </c>
      <c r="U258" s="18"/>
      <c r="V258" s="99">
        <f t="shared" si="36"/>
        <v>1</v>
      </c>
      <c r="W258" s="43"/>
      <c r="X258" s="20">
        <f t="shared" si="39"/>
        <v>0</v>
      </c>
      <c r="Y258" s="43"/>
      <c r="Z258" s="43"/>
      <c r="AA258" s="43"/>
      <c r="AB258" s="43"/>
      <c r="AC258" s="43"/>
      <c r="AD258" s="43"/>
      <c r="AE258" s="20">
        <f t="shared" si="40"/>
        <v>0</v>
      </c>
      <c r="AF258" s="43"/>
      <c r="AG258" s="43"/>
      <c r="AH258" s="43"/>
      <c r="AI258" s="43"/>
      <c r="AJ258" s="43"/>
      <c r="AK258" s="99">
        <f t="shared" si="37"/>
        <v>0</v>
      </c>
      <c r="AL258" s="43"/>
      <c r="AM258" s="20">
        <f t="shared" si="41"/>
        <v>1</v>
      </c>
      <c r="AN258" s="15" t="str">
        <f t="shared" si="42"/>
        <v>OK</v>
      </c>
      <c r="AO258" s="15" t="str">
        <f t="shared" si="35"/>
        <v>OK</v>
      </c>
      <c r="AP258" s="17" t="s">
        <v>211</v>
      </c>
      <c r="AQ258" s="17"/>
      <c r="AR258" s="17"/>
      <c r="AS258" s="17"/>
      <c r="AT258" s="21">
        <v>1</v>
      </c>
      <c r="AU258" s="17" t="s">
        <v>248</v>
      </c>
      <c r="AV258" s="22"/>
      <c r="AW258" s="17"/>
      <c r="AX258" s="17" t="s">
        <v>213</v>
      </c>
      <c r="AY258" s="99">
        <f t="shared" si="38"/>
        <v>225818024</v>
      </c>
      <c r="AZ258" s="17" t="s">
        <v>214</v>
      </c>
      <c r="BA258" s="17"/>
      <c r="BB258" s="57" t="s">
        <v>615</v>
      </c>
    </row>
    <row r="259" spans="2:54" x14ac:dyDescent="0.15">
      <c r="B259" s="16">
        <v>90000244</v>
      </c>
      <c r="C259" s="17"/>
      <c r="D259" s="17" t="s">
        <v>316</v>
      </c>
      <c r="E259" s="17"/>
      <c r="F259" s="17" t="s">
        <v>201</v>
      </c>
      <c r="G259" s="17" t="s">
        <v>317</v>
      </c>
      <c r="H259" s="17" t="s">
        <v>1577</v>
      </c>
      <c r="I259" s="17" t="s">
        <v>1572</v>
      </c>
      <c r="J259" s="17" t="s">
        <v>425</v>
      </c>
      <c r="K259" s="17" t="s">
        <v>203</v>
      </c>
      <c r="L259" s="17"/>
      <c r="M259" s="17">
        <v>17</v>
      </c>
      <c r="N259" s="18">
        <v>35886</v>
      </c>
      <c r="O259" s="17">
        <v>1998</v>
      </c>
      <c r="P259" s="18">
        <v>35886</v>
      </c>
      <c r="Q259" s="19">
        <v>113532820</v>
      </c>
      <c r="R259" s="17" t="s">
        <v>219</v>
      </c>
      <c r="S259" s="17" t="s">
        <v>236</v>
      </c>
      <c r="T259" s="17">
        <v>1</v>
      </c>
      <c r="U259" s="18"/>
      <c r="V259" s="99">
        <f t="shared" si="36"/>
        <v>1</v>
      </c>
      <c r="W259" s="43"/>
      <c r="X259" s="20">
        <f t="shared" si="39"/>
        <v>0</v>
      </c>
      <c r="Y259" s="43"/>
      <c r="Z259" s="43"/>
      <c r="AA259" s="43"/>
      <c r="AB259" s="43"/>
      <c r="AC259" s="43"/>
      <c r="AD259" s="43"/>
      <c r="AE259" s="20">
        <f t="shared" si="40"/>
        <v>0</v>
      </c>
      <c r="AF259" s="43"/>
      <c r="AG259" s="43"/>
      <c r="AH259" s="43"/>
      <c r="AI259" s="43"/>
      <c r="AJ259" s="43"/>
      <c r="AK259" s="99">
        <f t="shared" si="37"/>
        <v>0</v>
      </c>
      <c r="AL259" s="43"/>
      <c r="AM259" s="20">
        <f t="shared" si="41"/>
        <v>1</v>
      </c>
      <c r="AN259" s="15" t="str">
        <f t="shared" si="42"/>
        <v>OK</v>
      </c>
      <c r="AO259" s="15" t="str">
        <f t="shared" si="35"/>
        <v>OK</v>
      </c>
      <c r="AP259" s="17" t="s">
        <v>211</v>
      </c>
      <c r="AQ259" s="17"/>
      <c r="AR259" s="17"/>
      <c r="AS259" s="17"/>
      <c r="AT259" s="21">
        <v>1</v>
      </c>
      <c r="AU259" s="17" t="s">
        <v>248</v>
      </c>
      <c r="AV259" s="22"/>
      <c r="AW259" s="17"/>
      <c r="AX259" s="17" t="s">
        <v>213</v>
      </c>
      <c r="AY259" s="99">
        <f t="shared" si="38"/>
        <v>113532819</v>
      </c>
      <c r="AZ259" s="17" t="s">
        <v>214</v>
      </c>
      <c r="BA259" s="17"/>
      <c r="BB259" s="57" t="s">
        <v>615</v>
      </c>
    </row>
    <row r="260" spans="2:54" x14ac:dyDescent="0.15">
      <c r="B260" s="16">
        <v>90000245</v>
      </c>
      <c r="C260" s="17"/>
      <c r="D260" s="17" t="s">
        <v>316</v>
      </c>
      <c r="E260" s="17"/>
      <c r="F260" s="17" t="s">
        <v>201</v>
      </c>
      <c r="G260" s="17" t="s">
        <v>317</v>
      </c>
      <c r="H260" s="17" t="s">
        <v>1577</v>
      </c>
      <c r="I260" s="17" t="s">
        <v>1572</v>
      </c>
      <c r="J260" s="17" t="s">
        <v>426</v>
      </c>
      <c r="K260" s="17" t="s">
        <v>203</v>
      </c>
      <c r="L260" s="17"/>
      <c r="M260" s="17">
        <v>17</v>
      </c>
      <c r="N260" s="18">
        <v>35886</v>
      </c>
      <c r="O260" s="17">
        <v>1998</v>
      </c>
      <c r="P260" s="18">
        <v>35886</v>
      </c>
      <c r="Q260" s="19">
        <v>113532819</v>
      </c>
      <c r="R260" s="17" t="s">
        <v>219</v>
      </c>
      <c r="S260" s="17" t="s">
        <v>236</v>
      </c>
      <c r="T260" s="17">
        <v>1</v>
      </c>
      <c r="U260" s="18"/>
      <c r="V260" s="99">
        <f t="shared" si="36"/>
        <v>1</v>
      </c>
      <c r="W260" s="43"/>
      <c r="X260" s="20">
        <f t="shared" si="39"/>
        <v>0</v>
      </c>
      <c r="Y260" s="43"/>
      <c r="Z260" s="43"/>
      <c r="AA260" s="43"/>
      <c r="AB260" s="43"/>
      <c r="AC260" s="43"/>
      <c r="AD260" s="43"/>
      <c r="AE260" s="20">
        <f t="shared" si="40"/>
        <v>0</v>
      </c>
      <c r="AF260" s="43"/>
      <c r="AG260" s="43"/>
      <c r="AH260" s="43"/>
      <c r="AI260" s="43"/>
      <c r="AJ260" s="43"/>
      <c r="AK260" s="99">
        <f t="shared" si="37"/>
        <v>0</v>
      </c>
      <c r="AL260" s="43"/>
      <c r="AM260" s="20">
        <f t="shared" si="41"/>
        <v>1</v>
      </c>
      <c r="AN260" s="15" t="str">
        <f t="shared" si="42"/>
        <v>OK</v>
      </c>
      <c r="AO260" s="15" t="str">
        <f t="shared" si="35"/>
        <v>OK</v>
      </c>
      <c r="AP260" s="17" t="s">
        <v>211</v>
      </c>
      <c r="AQ260" s="17"/>
      <c r="AR260" s="17"/>
      <c r="AS260" s="17"/>
      <c r="AT260" s="21">
        <v>1</v>
      </c>
      <c r="AU260" s="17" t="s">
        <v>248</v>
      </c>
      <c r="AV260" s="22"/>
      <c r="AW260" s="17"/>
      <c r="AX260" s="17" t="s">
        <v>213</v>
      </c>
      <c r="AY260" s="99">
        <f t="shared" si="38"/>
        <v>113532818</v>
      </c>
      <c r="AZ260" s="17" t="s">
        <v>214</v>
      </c>
      <c r="BA260" s="17"/>
      <c r="BB260" s="57" t="s">
        <v>615</v>
      </c>
    </row>
    <row r="261" spans="2:54" x14ac:dyDescent="0.15">
      <c r="B261" s="16">
        <v>90000246</v>
      </c>
      <c r="C261" s="17"/>
      <c r="D261" s="17" t="s">
        <v>316</v>
      </c>
      <c r="E261" s="17"/>
      <c r="F261" s="17" t="s">
        <v>201</v>
      </c>
      <c r="G261" s="17" t="s">
        <v>317</v>
      </c>
      <c r="H261" s="17" t="s">
        <v>1577</v>
      </c>
      <c r="I261" s="17" t="s">
        <v>1572</v>
      </c>
      <c r="J261" s="17" t="s">
        <v>427</v>
      </c>
      <c r="K261" s="17" t="s">
        <v>203</v>
      </c>
      <c r="L261" s="17"/>
      <c r="M261" s="17">
        <v>17</v>
      </c>
      <c r="N261" s="18">
        <v>35886</v>
      </c>
      <c r="O261" s="17">
        <v>1998</v>
      </c>
      <c r="P261" s="18">
        <v>35886</v>
      </c>
      <c r="Q261" s="19">
        <v>2619989</v>
      </c>
      <c r="R261" s="17" t="s">
        <v>219</v>
      </c>
      <c r="S261" s="17" t="s">
        <v>236</v>
      </c>
      <c r="T261" s="17">
        <v>1</v>
      </c>
      <c r="U261" s="18"/>
      <c r="V261" s="99">
        <f t="shared" si="36"/>
        <v>1</v>
      </c>
      <c r="W261" s="43"/>
      <c r="X261" s="20">
        <f t="shared" si="39"/>
        <v>0</v>
      </c>
      <c r="Y261" s="43"/>
      <c r="Z261" s="43"/>
      <c r="AA261" s="43"/>
      <c r="AB261" s="43"/>
      <c r="AC261" s="43"/>
      <c r="AD261" s="43"/>
      <c r="AE261" s="20">
        <f t="shared" si="40"/>
        <v>0</v>
      </c>
      <c r="AF261" s="43"/>
      <c r="AG261" s="43"/>
      <c r="AH261" s="43"/>
      <c r="AI261" s="43"/>
      <c r="AJ261" s="43"/>
      <c r="AK261" s="99">
        <f t="shared" si="37"/>
        <v>0</v>
      </c>
      <c r="AL261" s="43"/>
      <c r="AM261" s="20">
        <f t="shared" si="41"/>
        <v>1</v>
      </c>
      <c r="AN261" s="15" t="str">
        <f t="shared" si="42"/>
        <v>OK</v>
      </c>
      <c r="AO261" s="15" t="str">
        <f t="shared" si="35"/>
        <v>OK</v>
      </c>
      <c r="AP261" s="17" t="s">
        <v>211</v>
      </c>
      <c r="AQ261" s="17"/>
      <c r="AR261" s="17"/>
      <c r="AS261" s="17"/>
      <c r="AT261" s="21">
        <v>1</v>
      </c>
      <c r="AU261" s="17" t="s">
        <v>248</v>
      </c>
      <c r="AV261" s="22"/>
      <c r="AW261" s="17"/>
      <c r="AX261" s="17" t="s">
        <v>213</v>
      </c>
      <c r="AY261" s="99">
        <f t="shared" si="38"/>
        <v>2619988</v>
      </c>
      <c r="AZ261" s="17" t="s">
        <v>214</v>
      </c>
      <c r="BA261" s="17"/>
      <c r="BB261" s="57" t="s">
        <v>616</v>
      </c>
    </row>
    <row r="262" spans="2:54" x14ac:dyDescent="0.15">
      <c r="B262" s="16">
        <v>90000247</v>
      </c>
      <c r="C262" s="17"/>
      <c r="D262" s="17" t="s">
        <v>316</v>
      </c>
      <c r="E262" s="17"/>
      <c r="F262" s="17" t="s">
        <v>201</v>
      </c>
      <c r="G262" s="17" t="s">
        <v>317</v>
      </c>
      <c r="H262" s="17" t="s">
        <v>1577</v>
      </c>
      <c r="I262" s="17" t="s">
        <v>1572</v>
      </c>
      <c r="J262" s="17" t="s">
        <v>428</v>
      </c>
      <c r="K262" s="17" t="s">
        <v>203</v>
      </c>
      <c r="L262" s="17"/>
      <c r="M262" s="17">
        <v>17</v>
      </c>
      <c r="N262" s="18">
        <v>35886</v>
      </c>
      <c r="O262" s="17">
        <v>1998</v>
      </c>
      <c r="P262" s="18">
        <v>35886</v>
      </c>
      <c r="Q262" s="19">
        <v>54883761</v>
      </c>
      <c r="R262" s="17" t="s">
        <v>219</v>
      </c>
      <c r="S262" s="17" t="s">
        <v>236</v>
      </c>
      <c r="T262" s="17">
        <v>1</v>
      </c>
      <c r="U262" s="18"/>
      <c r="V262" s="99">
        <f t="shared" si="36"/>
        <v>1</v>
      </c>
      <c r="W262" s="43"/>
      <c r="X262" s="20">
        <f t="shared" si="39"/>
        <v>0</v>
      </c>
      <c r="Y262" s="43"/>
      <c r="Z262" s="43"/>
      <c r="AA262" s="43"/>
      <c r="AB262" s="43"/>
      <c r="AC262" s="43"/>
      <c r="AD262" s="43"/>
      <c r="AE262" s="20">
        <f t="shared" si="40"/>
        <v>0</v>
      </c>
      <c r="AF262" s="43"/>
      <c r="AG262" s="43"/>
      <c r="AH262" s="43"/>
      <c r="AI262" s="43"/>
      <c r="AJ262" s="43"/>
      <c r="AK262" s="99">
        <f t="shared" si="37"/>
        <v>0</v>
      </c>
      <c r="AL262" s="43"/>
      <c r="AM262" s="20">
        <f t="shared" si="41"/>
        <v>1</v>
      </c>
      <c r="AN262" s="15" t="str">
        <f t="shared" si="42"/>
        <v>OK</v>
      </c>
      <c r="AO262" s="15" t="str">
        <f t="shared" si="35"/>
        <v>OK</v>
      </c>
      <c r="AP262" s="17" t="s">
        <v>211</v>
      </c>
      <c r="AQ262" s="17"/>
      <c r="AR262" s="17"/>
      <c r="AS262" s="17"/>
      <c r="AT262" s="21">
        <v>1</v>
      </c>
      <c r="AU262" s="17" t="s">
        <v>248</v>
      </c>
      <c r="AV262" s="22"/>
      <c r="AW262" s="17"/>
      <c r="AX262" s="17" t="s">
        <v>213</v>
      </c>
      <c r="AY262" s="99">
        <f t="shared" si="38"/>
        <v>54883760</v>
      </c>
      <c r="AZ262" s="17" t="s">
        <v>214</v>
      </c>
      <c r="BA262" s="17"/>
      <c r="BB262" s="57" t="s">
        <v>617</v>
      </c>
    </row>
    <row r="263" spans="2:54" x14ac:dyDescent="0.15">
      <c r="B263" s="16">
        <v>90000248</v>
      </c>
      <c r="C263" s="17"/>
      <c r="D263" s="17" t="s">
        <v>316</v>
      </c>
      <c r="E263" s="17"/>
      <c r="F263" s="17" t="s">
        <v>201</v>
      </c>
      <c r="G263" s="17" t="s">
        <v>317</v>
      </c>
      <c r="H263" s="17" t="s">
        <v>1577</v>
      </c>
      <c r="I263" s="17" t="s">
        <v>1572</v>
      </c>
      <c r="J263" s="17" t="s">
        <v>429</v>
      </c>
      <c r="K263" s="17" t="s">
        <v>203</v>
      </c>
      <c r="L263" s="17"/>
      <c r="M263" s="17">
        <v>17</v>
      </c>
      <c r="N263" s="18">
        <v>35886</v>
      </c>
      <c r="O263" s="17">
        <v>1998</v>
      </c>
      <c r="P263" s="18">
        <v>35886</v>
      </c>
      <c r="Q263" s="19">
        <v>54883761</v>
      </c>
      <c r="R263" s="17" t="s">
        <v>219</v>
      </c>
      <c r="S263" s="17" t="s">
        <v>236</v>
      </c>
      <c r="T263" s="17">
        <v>1</v>
      </c>
      <c r="U263" s="18"/>
      <c r="V263" s="99">
        <f t="shared" si="36"/>
        <v>1</v>
      </c>
      <c r="W263" s="43"/>
      <c r="X263" s="20">
        <f t="shared" si="39"/>
        <v>0</v>
      </c>
      <c r="Y263" s="43"/>
      <c r="Z263" s="43"/>
      <c r="AA263" s="43"/>
      <c r="AB263" s="43"/>
      <c r="AC263" s="43"/>
      <c r="AD263" s="43"/>
      <c r="AE263" s="20">
        <f t="shared" si="40"/>
        <v>0</v>
      </c>
      <c r="AF263" s="43"/>
      <c r="AG263" s="43"/>
      <c r="AH263" s="43"/>
      <c r="AI263" s="43"/>
      <c r="AJ263" s="43"/>
      <c r="AK263" s="99">
        <f t="shared" si="37"/>
        <v>0</v>
      </c>
      <c r="AL263" s="43"/>
      <c r="AM263" s="20">
        <f t="shared" si="41"/>
        <v>1</v>
      </c>
      <c r="AN263" s="15" t="str">
        <f t="shared" si="42"/>
        <v>OK</v>
      </c>
      <c r="AO263" s="15" t="str">
        <f t="shared" si="35"/>
        <v>OK</v>
      </c>
      <c r="AP263" s="17" t="s">
        <v>211</v>
      </c>
      <c r="AQ263" s="17"/>
      <c r="AR263" s="17"/>
      <c r="AS263" s="17"/>
      <c r="AT263" s="21">
        <v>1</v>
      </c>
      <c r="AU263" s="17" t="s">
        <v>248</v>
      </c>
      <c r="AV263" s="22"/>
      <c r="AW263" s="17"/>
      <c r="AX263" s="17" t="s">
        <v>213</v>
      </c>
      <c r="AY263" s="99">
        <f t="shared" si="38"/>
        <v>54883760</v>
      </c>
      <c r="AZ263" s="17" t="s">
        <v>214</v>
      </c>
      <c r="BA263" s="17"/>
      <c r="BB263" s="57" t="s">
        <v>617</v>
      </c>
    </row>
    <row r="264" spans="2:54" x14ac:dyDescent="0.15">
      <c r="B264" s="16">
        <v>90000249</v>
      </c>
      <c r="C264" s="17"/>
      <c r="D264" s="17" t="s">
        <v>316</v>
      </c>
      <c r="E264" s="17"/>
      <c r="F264" s="17" t="s">
        <v>201</v>
      </c>
      <c r="G264" s="17" t="s">
        <v>317</v>
      </c>
      <c r="H264" s="17" t="s">
        <v>1577</v>
      </c>
      <c r="I264" s="17" t="s">
        <v>1572</v>
      </c>
      <c r="J264" s="17" t="s">
        <v>430</v>
      </c>
      <c r="K264" s="17" t="s">
        <v>203</v>
      </c>
      <c r="L264" s="17"/>
      <c r="M264" s="17">
        <v>17</v>
      </c>
      <c r="N264" s="18">
        <v>35886</v>
      </c>
      <c r="O264" s="17">
        <v>1998</v>
      </c>
      <c r="P264" s="18">
        <v>35886</v>
      </c>
      <c r="Q264" s="19">
        <v>7236158</v>
      </c>
      <c r="R264" s="17" t="s">
        <v>219</v>
      </c>
      <c r="S264" s="17" t="s">
        <v>236</v>
      </c>
      <c r="T264" s="17">
        <v>1</v>
      </c>
      <c r="U264" s="18"/>
      <c r="V264" s="99">
        <f t="shared" si="36"/>
        <v>1</v>
      </c>
      <c r="W264" s="43"/>
      <c r="X264" s="20">
        <f t="shared" si="39"/>
        <v>0</v>
      </c>
      <c r="Y264" s="43"/>
      <c r="Z264" s="43"/>
      <c r="AA264" s="43"/>
      <c r="AB264" s="43"/>
      <c r="AC264" s="43"/>
      <c r="AD264" s="43"/>
      <c r="AE264" s="20">
        <f t="shared" si="40"/>
        <v>0</v>
      </c>
      <c r="AF264" s="43"/>
      <c r="AG264" s="43"/>
      <c r="AH264" s="43"/>
      <c r="AI264" s="43"/>
      <c r="AJ264" s="43"/>
      <c r="AK264" s="99">
        <f t="shared" si="37"/>
        <v>0</v>
      </c>
      <c r="AL264" s="43"/>
      <c r="AM264" s="20">
        <f t="shared" si="41"/>
        <v>1</v>
      </c>
      <c r="AN264" s="15" t="str">
        <f t="shared" si="42"/>
        <v>OK</v>
      </c>
      <c r="AO264" s="15" t="str">
        <f t="shared" si="35"/>
        <v>OK</v>
      </c>
      <c r="AP264" s="17" t="s">
        <v>211</v>
      </c>
      <c r="AQ264" s="17"/>
      <c r="AR264" s="17"/>
      <c r="AS264" s="17"/>
      <c r="AT264" s="21">
        <v>1</v>
      </c>
      <c r="AU264" s="17" t="s">
        <v>248</v>
      </c>
      <c r="AV264" s="22"/>
      <c r="AW264" s="17"/>
      <c r="AX264" s="17" t="s">
        <v>213</v>
      </c>
      <c r="AY264" s="99">
        <f t="shared" si="38"/>
        <v>7236157</v>
      </c>
      <c r="AZ264" s="17" t="s">
        <v>214</v>
      </c>
      <c r="BA264" s="17"/>
      <c r="BB264" s="57" t="s">
        <v>618</v>
      </c>
    </row>
    <row r="265" spans="2:54" x14ac:dyDescent="0.15">
      <c r="B265" s="16">
        <v>90000250</v>
      </c>
      <c r="C265" s="17"/>
      <c r="D265" s="17" t="s">
        <v>316</v>
      </c>
      <c r="E265" s="17"/>
      <c r="F265" s="17" t="s">
        <v>201</v>
      </c>
      <c r="G265" s="17" t="s">
        <v>317</v>
      </c>
      <c r="H265" s="17" t="s">
        <v>1577</v>
      </c>
      <c r="I265" s="17" t="s">
        <v>1572</v>
      </c>
      <c r="J265" s="17" t="s">
        <v>431</v>
      </c>
      <c r="K265" s="17" t="s">
        <v>203</v>
      </c>
      <c r="L265" s="17"/>
      <c r="M265" s="17">
        <v>17</v>
      </c>
      <c r="N265" s="18">
        <v>35886</v>
      </c>
      <c r="O265" s="17">
        <v>1998</v>
      </c>
      <c r="P265" s="18">
        <v>35886</v>
      </c>
      <c r="Q265" s="19">
        <v>7236158</v>
      </c>
      <c r="R265" s="17" t="s">
        <v>219</v>
      </c>
      <c r="S265" s="17" t="s">
        <v>236</v>
      </c>
      <c r="T265" s="17">
        <v>1</v>
      </c>
      <c r="U265" s="18"/>
      <c r="V265" s="99">
        <f t="shared" si="36"/>
        <v>1</v>
      </c>
      <c r="W265" s="43"/>
      <c r="X265" s="20">
        <f t="shared" si="39"/>
        <v>0</v>
      </c>
      <c r="Y265" s="43"/>
      <c r="Z265" s="43"/>
      <c r="AA265" s="43"/>
      <c r="AB265" s="43"/>
      <c r="AC265" s="43"/>
      <c r="AD265" s="43"/>
      <c r="AE265" s="20">
        <f t="shared" si="40"/>
        <v>0</v>
      </c>
      <c r="AF265" s="43"/>
      <c r="AG265" s="43"/>
      <c r="AH265" s="43"/>
      <c r="AI265" s="43"/>
      <c r="AJ265" s="43"/>
      <c r="AK265" s="99">
        <f t="shared" si="37"/>
        <v>0</v>
      </c>
      <c r="AL265" s="43"/>
      <c r="AM265" s="20">
        <f t="shared" si="41"/>
        <v>1</v>
      </c>
      <c r="AN265" s="15" t="str">
        <f t="shared" si="42"/>
        <v>OK</v>
      </c>
      <c r="AO265" s="15" t="str">
        <f t="shared" si="35"/>
        <v>OK</v>
      </c>
      <c r="AP265" s="17" t="s">
        <v>211</v>
      </c>
      <c r="AQ265" s="17"/>
      <c r="AR265" s="17"/>
      <c r="AS265" s="17"/>
      <c r="AT265" s="21">
        <v>1</v>
      </c>
      <c r="AU265" s="17" t="s">
        <v>248</v>
      </c>
      <c r="AV265" s="22"/>
      <c r="AW265" s="17"/>
      <c r="AX265" s="17" t="s">
        <v>213</v>
      </c>
      <c r="AY265" s="99">
        <f t="shared" si="38"/>
        <v>7236157</v>
      </c>
      <c r="AZ265" s="17" t="s">
        <v>214</v>
      </c>
      <c r="BA265" s="17"/>
      <c r="BB265" s="57" t="s">
        <v>618</v>
      </c>
    </row>
    <row r="266" spans="2:54" x14ac:dyDescent="0.15">
      <c r="B266" s="16">
        <v>90000251</v>
      </c>
      <c r="C266" s="17"/>
      <c r="D266" s="17" t="s">
        <v>316</v>
      </c>
      <c r="E266" s="17"/>
      <c r="F266" s="17" t="s">
        <v>201</v>
      </c>
      <c r="G266" s="17" t="s">
        <v>317</v>
      </c>
      <c r="H266" s="17" t="s">
        <v>1577</v>
      </c>
      <c r="I266" s="17" t="s">
        <v>1572</v>
      </c>
      <c r="J266" s="17" t="s">
        <v>432</v>
      </c>
      <c r="K266" s="17" t="s">
        <v>203</v>
      </c>
      <c r="L266" s="17"/>
      <c r="M266" s="17">
        <v>17</v>
      </c>
      <c r="N266" s="18">
        <v>35886</v>
      </c>
      <c r="O266" s="17">
        <v>1998</v>
      </c>
      <c r="P266" s="18">
        <v>35886</v>
      </c>
      <c r="Q266" s="19">
        <v>1653088</v>
      </c>
      <c r="R266" s="17" t="s">
        <v>219</v>
      </c>
      <c r="S266" s="17" t="s">
        <v>236</v>
      </c>
      <c r="T266" s="17">
        <v>1</v>
      </c>
      <c r="U266" s="18"/>
      <c r="V266" s="99">
        <f t="shared" si="36"/>
        <v>1</v>
      </c>
      <c r="W266" s="43"/>
      <c r="X266" s="20">
        <f t="shared" si="39"/>
        <v>0</v>
      </c>
      <c r="Y266" s="43"/>
      <c r="Z266" s="43"/>
      <c r="AA266" s="43"/>
      <c r="AB266" s="43"/>
      <c r="AC266" s="43"/>
      <c r="AD266" s="43"/>
      <c r="AE266" s="20">
        <f t="shared" si="40"/>
        <v>0</v>
      </c>
      <c r="AF266" s="43"/>
      <c r="AG266" s="43"/>
      <c r="AH266" s="43"/>
      <c r="AI266" s="43"/>
      <c r="AJ266" s="43"/>
      <c r="AK266" s="99">
        <f t="shared" si="37"/>
        <v>0</v>
      </c>
      <c r="AL266" s="43"/>
      <c r="AM266" s="20">
        <f t="shared" si="41"/>
        <v>1</v>
      </c>
      <c r="AN266" s="15" t="str">
        <f t="shared" si="42"/>
        <v>OK</v>
      </c>
      <c r="AO266" s="15" t="str">
        <f t="shared" si="35"/>
        <v>OK</v>
      </c>
      <c r="AP266" s="17" t="s">
        <v>211</v>
      </c>
      <c r="AQ266" s="17"/>
      <c r="AR266" s="17"/>
      <c r="AS266" s="17"/>
      <c r="AT266" s="21">
        <v>1</v>
      </c>
      <c r="AU266" s="17" t="s">
        <v>248</v>
      </c>
      <c r="AV266" s="22"/>
      <c r="AW266" s="17"/>
      <c r="AX266" s="17" t="s">
        <v>213</v>
      </c>
      <c r="AY266" s="99">
        <f t="shared" si="38"/>
        <v>1653087</v>
      </c>
      <c r="AZ266" s="17" t="s">
        <v>214</v>
      </c>
      <c r="BA266" s="17"/>
      <c r="BB266" s="57" t="s">
        <v>619</v>
      </c>
    </row>
    <row r="267" spans="2:54" x14ac:dyDescent="0.15">
      <c r="B267" s="16">
        <v>90000252</v>
      </c>
      <c r="C267" s="17"/>
      <c r="D267" s="17" t="s">
        <v>316</v>
      </c>
      <c r="E267" s="17"/>
      <c r="F267" s="17" t="s">
        <v>201</v>
      </c>
      <c r="G267" s="17" t="s">
        <v>317</v>
      </c>
      <c r="H267" s="17" t="s">
        <v>1577</v>
      </c>
      <c r="I267" s="17" t="s">
        <v>1572</v>
      </c>
      <c r="J267" s="17" t="s">
        <v>433</v>
      </c>
      <c r="K267" s="17" t="s">
        <v>203</v>
      </c>
      <c r="L267" s="17"/>
      <c r="M267" s="17">
        <v>17</v>
      </c>
      <c r="N267" s="18">
        <v>35886</v>
      </c>
      <c r="O267" s="17">
        <v>1998</v>
      </c>
      <c r="P267" s="18">
        <v>35886</v>
      </c>
      <c r="Q267" s="19">
        <v>1653087</v>
      </c>
      <c r="R267" s="17" t="s">
        <v>219</v>
      </c>
      <c r="S267" s="17" t="s">
        <v>236</v>
      </c>
      <c r="T267" s="17">
        <v>1</v>
      </c>
      <c r="U267" s="18"/>
      <c r="V267" s="99">
        <f t="shared" si="36"/>
        <v>1</v>
      </c>
      <c r="W267" s="43"/>
      <c r="X267" s="20">
        <f t="shared" si="39"/>
        <v>0</v>
      </c>
      <c r="Y267" s="43"/>
      <c r="Z267" s="43"/>
      <c r="AA267" s="43"/>
      <c r="AB267" s="43"/>
      <c r="AC267" s="43"/>
      <c r="AD267" s="43"/>
      <c r="AE267" s="20">
        <f t="shared" si="40"/>
        <v>0</v>
      </c>
      <c r="AF267" s="43"/>
      <c r="AG267" s="43"/>
      <c r="AH267" s="43"/>
      <c r="AI267" s="43"/>
      <c r="AJ267" s="43"/>
      <c r="AK267" s="99">
        <f t="shared" si="37"/>
        <v>0</v>
      </c>
      <c r="AL267" s="43"/>
      <c r="AM267" s="20">
        <f t="shared" si="41"/>
        <v>1</v>
      </c>
      <c r="AN267" s="15" t="str">
        <f t="shared" si="42"/>
        <v>OK</v>
      </c>
      <c r="AO267" s="15" t="str">
        <f t="shared" si="35"/>
        <v>OK</v>
      </c>
      <c r="AP267" s="17" t="s">
        <v>211</v>
      </c>
      <c r="AQ267" s="17"/>
      <c r="AR267" s="17"/>
      <c r="AS267" s="17"/>
      <c r="AT267" s="21">
        <v>1</v>
      </c>
      <c r="AU267" s="17" t="s">
        <v>248</v>
      </c>
      <c r="AV267" s="22"/>
      <c r="AW267" s="17"/>
      <c r="AX267" s="17" t="s">
        <v>213</v>
      </c>
      <c r="AY267" s="99">
        <f t="shared" si="38"/>
        <v>1653086</v>
      </c>
      <c r="AZ267" s="17" t="s">
        <v>214</v>
      </c>
      <c r="BA267" s="17"/>
      <c r="BB267" s="57" t="s">
        <v>619</v>
      </c>
    </row>
    <row r="268" spans="2:54" x14ac:dyDescent="0.15">
      <c r="B268" s="16">
        <v>90000253</v>
      </c>
      <c r="C268" s="17"/>
      <c r="D268" s="17" t="s">
        <v>316</v>
      </c>
      <c r="E268" s="17"/>
      <c r="F268" s="17" t="s">
        <v>201</v>
      </c>
      <c r="G268" s="17" t="s">
        <v>317</v>
      </c>
      <c r="H268" s="17" t="s">
        <v>1577</v>
      </c>
      <c r="I268" s="17" t="s">
        <v>1572</v>
      </c>
      <c r="J268" s="17" t="s">
        <v>434</v>
      </c>
      <c r="K268" s="17" t="s">
        <v>203</v>
      </c>
      <c r="L268" s="17"/>
      <c r="M268" s="17">
        <v>17</v>
      </c>
      <c r="N268" s="18">
        <v>35886</v>
      </c>
      <c r="O268" s="17">
        <v>1998</v>
      </c>
      <c r="P268" s="18">
        <v>35886</v>
      </c>
      <c r="Q268" s="19">
        <v>1528326</v>
      </c>
      <c r="R268" s="17" t="s">
        <v>219</v>
      </c>
      <c r="S268" s="17" t="s">
        <v>236</v>
      </c>
      <c r="T268" s="17">
        <v>1</v>
      </c>
      <c r="U268" s="18"/>
      <c r="V268" s="99">
        <f t="shared" si="36"/>
        <v>1</v>
      </c>
      <c r="W268" s="43"/>
      <c r="X268" s="20">
        <f t="shared" si="39"/>
        <v>0</v>
      </c>
      <c r="Y268" s="43"/>
      <c r="Z268" s="43"/>
      <c r="AA268" s="43"/>
      <c r="AB268" s="43"/>
      <c r="AC268" s="43"/>
      <c r="AD268" s="43"/>
      <c r="AE268" s="20">
        <f t="shared" si="40"/>
        <v>0</v>
      </c>
      <c r="AF268" s="43"/>
      <c r="AG268" s="43"/>
      <c r="AH268" s="43"/>
      <c r="AI268" s="43"/>
      <c r="AJ268" s="43"/>
      <c r="AK268" s="99">
        <f t="shared" si="37"/>
        <v>0</v>
      </c>
      <c r="AL268" s="43"/>
      <c r="AM268" s="20">
        <f t="shared" si="41"/>
        <v>1</v>
      </c>
      <c r="AN268" s="15" t="str">
        <f t="shared" si="42"/>
        <v>OK</v>
      </c>
      <c r="AO268" s="15" t="str">
        <f t="shared" ref="AO268:AO331" si="43">IF($C$5-O268=0,"新規",IF(AS268=1,"OK",IF(V268-AK268=AM268,"OK","ERROR")))</f>
        <v>OK</v>
      </c>
      <c r="AP268" s="17" t="s">
        <v>211</v>
      </c>
      <c r="AQ268" s="17"/>
      <c r="AR268" s="17"/>
      <c r="AS268" s="17"/>
      <c r="AT268" s="21">
        <v>1</v>
      </c>
      <c r="AU268" s="17" t="s">
        <v>248</v>
      </c>
      <c r="AV268" s="22"/>
      <c r="AW268" s="17"/>
      <c r="AX268" s="17" t="s">
        <v>213</v>
      </c>
      <c r="AY268" s="99">
        <f t="shared" si="38"/>
        <v>1528325</v>
      </c>
      <c r="AZ268" s="17" t="s">
        <v>214</v>
      </c>
      <c r="BA268" s="17"/>
      <c r="BB268" s="57" t="s">
        <v>619</v>
      </c>
    </row>
    <row r="269" spans="2:54" x14ac:dyDescent="0.15">
      <c r="B269" s="16">
        <v>90000254</v>
      </c>
      <c r="C269" s="17"/>
      <c r="D269" s="17" t="s">
        <v>316</v>
      </c>
      <c r="E269" s="17"/>
      <c r="F269" s="17" t="s">
        <v>201</v>
      </c>
      <c r="G269" s="17" t="s">
        <v>317</v>
      </c>
      <c r="H269" s="17" t="s">
        <v>1577</v>
      </c>
      <c r="I269" s="17" t="s">
        <v>1572</v>
      </c>
      <c r="J269" s="17" t="s">
        <v>435</v>
      </c>
      <c r="K269" s="17" t="s">
        <v>203</v>
      </c>
      <c r="L269" s="17"/>
      <c r="M269" s="17">
        <v>17</v>
      </c>
      <c r="N269" s="18">
        <v>35886</v>
      </c>
      <c r="O269" s="17">
        <v>1998</v>
      </c>
      <c r="P269" s="18">
        <v>35886</v>
      </c>
      <c r="Q269" s="19">
        <v>1528326</v>
      </c>
      <c r="R269" s="17" t="s">
        <v>219</v>
      </c>
      <c r="S269" s="17" t="s">
        <v>236</v>
      </c>
      <c r="T269" s="17">
        <v>1</v>
      </c>
      <c r="U269" s="18"/>
      <c r="V269" s="99">
        <f t="shared" ref="V269:V332" si="44">IF(Q269=0,0,IF($C$5-O269=0,0,IF(M269=0,Q269,IF($C$5-O269&gt;M269,1,Q269-(ROUNDDOWN(Q269*ROUNDUP(1/M269,3),0)*($C$5-O269-1))))))</f>
        <v>1</v>
      </c>
      <c r="W269" s="43"/>
      <c r="X269" s="20">
        <f t="shared" si="39"/>
        <v>0</v>
      </c>
      <c r="Y269" s="43"/>
      <c r="Z269" s="43"/>
      <c r="AA269" s="43"/>
      <c r="AB269" s="43"/>
      <c r="AC269" s="43"/>
      <c r="AD269" s="43"/>
      <c r="AE269" s="20">
        <f t="shared" si="40"/>
        <v>0</v>
      </c>
      <c r="AF269" s="43"/>
      <c r="AG269" s="43"/>
      <c r="AH269" s="43"/>
      <c r="AI269" s="43"/>
      <c r="AJ269" s="43"/>
      <c r="AK269" s="99">
        <f t="shared" ref="AK269:AK332" si="45">IF(Q269=0,0,IF(M269=0,0,IF($C$5-O269=0,0,IF($C$5-O269&gt;M269,0,IF($C$5-O269=M269,V269-1,ROUNDDOWN(Q269*ROUNDUP(1/M269,3),0))))))</f>
        <v>0</v>
      </c>
      <c r="AL269" s="43"/>
      <c r="AM269" s="20">
        <f t="shared" si="41"/>
        <v>1</v>
      </c>
      <c r="AN269" s="15" t="str">
        <f t="shared" si="42"/>
        <v>OK</v>
      </c>
      <c r="AO269" s="15" t="str">
        <f t="shared" si="43"/>
        <v>OK</v>
      </c>
      <c r="AP269" s="17" t="s">
        <v>211</v>
      </c>
      <c r="AQ269" s="17"/>
      <c r="AR269" s="17"/>
      <c r="AS269" s="17"/>
      <c r="AT269" s="21">
        <v>1</v>
      </c>
      <c r="AU269" s="17" t="s">
        <v>248</v>
      </c>
      <c r="AV269" s="22"/>
      <c r="AW269" s="17"/>
      <c r="AX269" s="17" t="s">
        <v>213</v>
      </c>
      <c r="AY269" s="99">
        <f t="shared" ref="AY269:AY332" si="46">IF(Q269=0,0,IF(M269=0,0,IF($C$5-O269&gt;=M269,Q269-1,ROUNDDOWN(Q269*ROUNDUP(1/M269,3),0)*($C$5-O269))))</f>
        <v>1528325</v>
      </c>
      <c r="AZ269" s="17" t="s">
        <v>214</v>
      </c>
      <c r="BA269" s="17"/>
      <c r="BB269" s="57" t="s">
        <v>619</v>
      </c>
    </row>
    <row r="270" spans="2:54" x14ac:dyDescent="0.15">
      <c r="B270" s="16">
        <v>90000255</v>
      </c>
      <c r="C270" s="17"/>
      <c r="D270" s="17" t="s">
        <v>316</v>
      </c>
      <c r="E270" s="17"/>
      <c r="F270" s="17" t="s">
        <v>201</v>
      </c>
      <c r="G270" s="17" t="s">
        <v>317</v>
      </c>
      <c r="H270" s="17" t="s">
        <v>1577</v>
      </c>
      <c r="I270" s="17" t="s">
        <v>1572</v>
      </c>
      <c r="J270" s="17" t="s">
        <v>436</v>
      </c>
      <c r="K270" s="17" t="s">
        <v>203</v>
      </c>
      <c r="L270" s="17"/>
      <c r="M270" s="17">
        <v>17</v>
      </c>
      <c r="N270" s="18">
        <v>35886</v>
      </c>
      <c r="O270" s="17">
        <v>1998</v>
      </c>
      <c r="P270" s="18">
        <v>35886</v>
      </c>
      <c r="Q270" s="19">
        <v>1621899</v>
      </c>
      <c r="R270" s="17" t="s">
        <v>219</v>
      </c>
      <c r="S270" s="17" t="s">
        <v>236</v>
      </c>
      <c r="T270" s="17">
        <v>1</v>
      </c>
      <c r="U270" s="18"/>
      <c r="V270" s="99">
        <f t="shared" si="44"/>
        <v>1</v>
      </c>
      <c r="W270" s="43"/>
      <c r="X270" s="20">
        <f t="shared" si="39"/>
        <v>0</v>
      </c>
      <c r="Y270" s="43"/>
      <c r="Z270" s="43"/>
      <c r="AA270" s="43"/>
      <c r="AB270" s="43"/>
      <c r="AC270" s="43"/>
      <c r="AD270" s="43"/>
      <c r="AE270" s="20">
        <f t="shared" si="40"/>
        <v>0</v>
      </c>
      <c r="AF270" s="43"/>
      <c r="AG270" s="43"/>
      <c r="AH270" s="43"/>
      <c r="AI270" s="43"/>
      <c r="AJ270" s="43"/>
      <c r="AK270" s="99">
        <f t="shared" si="45"/>
        <v>0</v>
      </c>
      <c r="AL270" s="43"/>
      <c r="AM270" s="20">
        <f t="shared" si="41"/>
        <v>1</v>
      </c>
      <c r="AN270" s="15" t="str">
        <f t="shared" si="42"/>
        <v>OK</v>
      </c>
      <c r="AO270" s="15" t="str">
        <f t="shared" si="43"/>
        <v>OK</v>
      </c>
      <c r="AP270" s="17" t="s">
        <v>211</v>
      </c>
      <c r="AQ270" s="17"/>
      <c r="AR270" s="17"/>
      <c r="AS270" s="17"/>
      <c r="AT270" s="21">
        <v>1</v>
      </c>
      <c r="AU270" s="17" t="s">
        <v>248</v>
      </c>
      <c r="AV270" s="22"/>
      <c r="AW270" s="17"/>
      <c r="AX270" s="17" t="s">
        <v>213</v>
      </c>
      <c r="AY270" s="99">
        <f t="shared" si="46"/>
        <v>1621898</v>
      </c>
      <c r="AZ270" s="17" t="s">
        <v>214</v>
      </c>
      <c r="BA270" s="17"/>
      <c r="BB270" s="57" t="s">
        <v>620</v>
      </c>
    </row>
    <row r="271" spans="2:54" x14ac:dyDescent="0.15">
      <c r="B271" s="16">
        <v>90000256</v>
      </c>
      <c r="C271" s="17"/>
      <c r="D271" s="17" t="s">
        <v>316</v>
      </c>
      <c r="E271" s="17"/>
      <c r="F271" s="17" t="s">
        <v>201</v>
      </c>
      <c r="G271" s="17" t="s">
        <v>317</v>
      </c>
      <c r="H271" s="17" t="s">
        <v>1577</v>
      </c>
      <c r="I271" s="17" t="s">
        <v>1572</v>
      </c>
      <c r="J271" s="17" t="s">
        <v>436</v>
      </c>
      <c r="K271" s="17" t="s">
        <v>203</v>
      </c>
      <c r="L271" s="17"/>
      <c r="M271" s="17">
        <v>17</v>
      </c>
      <c r="N271" s="18">
        <v>35886</v>
      </c>
      <c r="O271" s="17">
        <v>1998</v>
      </c>
      <c r="P271" s="18">
        <v>35886</v>
      </c>
      <c r="Q271" s="19">
        <v>1497137</v>
      </c>
      <c r="R271" s="17" t="s">
        <v>219</v>
      </c>
      <c r="S271" s="17" t="s">
        <v>236</v>
      </c>
      <c r="T271" s="17">
        <v>1</v>
      </c>
      <c r="U271" s="18"/>
      <c r="V271" s="99">
        <f t="shared" si="44"/>
        <v>1</v>
      </c>
      <c r="W271" s="43"/>
      <c r="X271" s="20">
        <f t="shared" si="39"/>
        <v>0</v>
      </c>
      <c r="Y271" s="43"/>
      <c r="Z271" s="43"/>
      <c r="AA271" s="43"/>
      <c r="AB271" s="43"/>
      <c r="AC271" s="43"/>
      <c r="AD271" s="43"/>
      <c r="AE271" s="20">
        <f t="shared" si="40"/>
        <v>0</v>
      </c>
      <c r="AF271" s="43"/>
      <c r="AG271" s="43"/>
      <c r="AH271" s="43"/>
      <c r="AI271" s="43"/>
      <c r="AJ271" s="43"/>
      <c r="AK271" s="99">
        <f t="shared" si="45"/>
        <v>0</v>
      </c>
      <c r="AL271" s="43"/>
      <c r="AM271" s="20">
        <f t="shared" si="41"/>
        <v>1</v>
      </c>
      <c r="AN271" s="15" t="str">
        <f t="shared" si="42"/>
        <v>OK</v>
      </c>
      <c r="AO271" s="15" t="str">
        <f t="shared" si="43"/>
        <v>OK</v>
      </c>
      <c r="AP271" s="17" t="s">
        <v>211</v>
      </c>
      <c r="AQ271" s="17"/>
      <c r="AR271" s="17"/>
      <c r="AS271" s="17"/>
      <c r="AT271" s="21">
        <v>1</v>
      </c>
      <c r="AU271" s="17" t="s">
        <v>248</v>
      </c>
      <c r="AV271" s="22"/>
      <c r="AW271" s="17"/>
      <c r="AX271" s="17" t="s">
        <v>213</v>
      </c>
      <c r="AY271" s="99">
        <f t="shared" si="46"/>
        <v>1497136</v>
      </c>
      <c r="AZ271" s="17" t="s">
        <v>214</v>
      </c>
      <c r="BA271" s="17"/>
      <c r="BB271" s="57" t="s">
        <v>621</v>
      </c>
    </row>
    <row r="272" spans="2:54" x14ac:dyDescent="0.15">
      <c r="B272" s="16">
        <v>90000257</v>
      </c>
      <c r="C272" s="17"/>
      <c r="D272" s="17" t="s">
        <v>316</v>
      </c>
      <c r="E272" s="17"/>
      <c r="F272" s="17" t="s">
        <v>201</v>
      </c>
      <c r="G272" s="17" t="s">
        <v>317</v>
      </c>
      <c r="H272" s="17" t="s">
        <v>1577</v>
      </c>
      <c r="I272" s="17" t="s">
        <v>1572</v>
      </c>
      <c r="J272" s="17" t="s">
        <v>437</v>
      </c>
      <c r="K272" s="17" t="s">
        <v>203</v>
      </c>
      <c r="L272" s="17"/>
      <c r="M272" s="17">
        <v>17</v>
      </c>
      <c r="N272" s="18">
        <v>35886</v>
      </c>
      <c r="O272" s="17">
        <v>1998</v>
      </c>
      <c r="P272" s="18">
        <v>35886</v>
      </c>
      <c r="Q272" s="19">
        <v>56828790</v>
      </c>
      <c r="R272" s="17" t="s">
        <v>219</v>
      </c>
      <c r="S272" s="17" t="s">
        <v>236</v>
      </c>
      <c r="T272" s="17">
        <v>1</v>
      </c>
      <c r="U272" s="18"/>
      <c r="V272" s="99">
        <f t="shared" si="44"/>
        <v>1</v>
      </c>
      <c r="W272" s="43"/>
      <c r="X272" s="20">
        <f t="shared" si="39"/>
        <v>0</v>
      </c>
      <c r="Y272" s="43"/>
      <c r="Z272" s="43"/>
      <c r="AA272" s="43"/>
      <c r="AB272" s="43"/>
      <c r="AC272" s="43"/>
      <c r="AD272" s="43"/>
      <c r="AE272" s="20">
        <f t="shared" si="40"/>
        <v>0</v>
      </c>
      <c r="AF272" s="43"/>
      <c r="AG272" s="43"/>
      <c r="AH272" s="43"/>
      <c r="AI272" s="43"/>
      <c r="AJ272" s="43"/>
      <c r="AK272" s="99">
        <f t="shared" si="45"/>
        <v>0</v>
      </c>
      <c r="AL272" s="43"/>
      <c r="AM272" s="20">
        <f t="shared" si="41"/>
        <v>1</v>
      </c>
      <c r="AN272" s="15" t="str">
        <f t="shared" si="42"/>
        <v>OK</v>
      </c>
      <c r="AO272" s="15" t="str">
        <f t="shared" si="43"/>
        <v>OK</v>
      </c>
      <c r="AP272" s="17" t="s">
        <v>211</v>
      </c>
      <c r="AQ272" s="17"/>
      <c r="AR272" s="17"/>
      <c r="AS272" s="17"/>
      <c r="AT272" s="21">
        <v>1</v>
      </c>
      <c r="AU272" s="17" t="s">
        <v>248</v>
      </c>
      <c r="AV272" s="22"/>
      <c r="AW272" s="17"/>
      <c r="AX272" s="17" t="s">
        <v>213</v>
      </c>
      <c r="AY272" s="99">
        <f t="shared" si="46"/>
        <v>56828789</v>
      </c>
      <c r="AZ272" s="17" t="s">
        <v>214</v>
      </c>
      <c r="BA272" s="17"/>
      <c r="BB272" s="57" t="s">
        <v>622</v>
      </c>
    </row>
    <row r="273" spans="2:54" x14ac:dyDescent="0.15">
      <c r="B273" s="16">
        <v>90000258</v>
      </c>
      <c r="C273" s="17"/>
      <c r="D273" s="17" t="s">
        <v>316</v>
      </c>
      <c r="E273" s="17"/>
      <c r="F273" s="17" t="s">
        <v>201</v>
      </c>
      <c r="G273" s="17" t="s">
        <v>317</v>
      </c>
      <c r="H273" s="17" t="s">
        <v>1577</v>
      </c>
      <c r="I273" s="17" t="s">
        <v>1572</v>
      </c>
      <c r="J273" s="17" t="s">
        <v>438</v>
      </c>
      <c r="K273" s="17" t="s">
        <v>203</v>
      </c>
      <c r="L273" s="17"/>
      <c r="M273" s="17">
        <v>17</v>
      </c>
      <c r="N273" s="18">
        <v>35886</v>
      </c>
      <c r="O273" s="17">
        <v>1998</v>
      </c>
      <c r="P273" s="18">
        <v>35886</v>
      </c>
      <c r="Q273" s="19">
        <v>56828790</v>
      </c>
      <c r="R273" s="17" t="s">
        <v>219</v>
      </c>
      <c r="S273" s="17" t="s">
        <v>236</v>
      </c>
      <c r="T273" s="17">
        <v>1</v>
      </c>
      <c r="U273" s="18"/>
      <c r="V273" s="99">
        <f t="shared" si="44"/>
        <v>1</v>
      </c>
      <c r="W273" s="43"/>
      <c r="X273" s="20">
        <f t="shared" ref="X273:X336" si="47">SUM(Y273:AD273)</f>
        <v>0</v>
      </c>
      <c r="Y273" s="43"/>
      <c r="Z273" s="43"/>
      <c r="AA273" s="43"/>
      <c r="AB273" s="43"/>
      <c r="AC273" s="43"/>
      <c r="AD273" s="43"/>
      <c r="AE273" s="20">
        <f t="shared" ref="AE273:AE336" si="48">SUM(AF273:AL273)</f>
        <v>0</v>
      </c>
      <c r="AF273" s="43"/>
      <c r="AG273" s="43"/>
      <c r="AH273" s="43"/>
      <c r="AI273" s="43"/>
      <c r="AJ273" s="43"/>
      <c r="AK273" s="99">
        <f t="shared" si="45"/>
        <v>0</v>
      </c>
      <c r="AL273" s="43"/>
      <c r="AM273" s="20">
        <f t="shared" ref="AM273:AM336" si="49">+V273+X273-AE273</f>
        <v>1</v>
      </c>
      <c r="AN273" s="15" t="str">
        <f t="shared" ref="AN273:AN336" si="50">IF(AND(AM273=0,AS273=1),"OK",IF(Q273=AY273+AM273,"OK","ERROR"))</f>
        <v>OK</v>
      </c>
      <c r="AO273" s="15" t="str">
        <f t="shared" si="43"/>
        <v>OK</v>
      </c>
      <c r="AP273" s="17" t="s">
        <v>211</v>
      </c>
      <c r="AQ273" s="17"/>
      <c r="AR273" s="17"/>
      <c r="AS273" s="17"/>
      <c r="AT273" s="21">
        <v>1</v>
      </c>
      <c r="AU273" s="17" t="s">
        <v>248</v>
      </c>
      <c r="AV273" s="22"/>
      <c r="AW273" s="17"/>
      <c r="AX273" s="17" t="s">
        <v>213</v>
      </c>
      <c r="AY273" s="99">
        <f t="shared" si="46"/>
        <v>56828789</v>
      </c>
      <c r="AZ273" s="17" t="s">
        <v>214</v>
      </c>
      <c r="BA273" s="17"/>
      <c r="BB273" s="57" t="s">
        <v>622</v>
      </c>
    </row>
    <row r="274" spans="2:54" x14ac:dyDescent="0.15">
      <c r="B274" s="16">
        <v>90000259</v>
      </c>
      <c r="C274" s="17"/>
      <c r="D274" s="17" t="s">
        <v>316</v>
      </c>
      <c r="E274" s="17"/>
      <c r="F274" s="17" t="s">
        <v>201</v>
      </c>
      <c r="G274" s="17" t="s">
        <v>317</v>
      </c>
      <c r="H274" s="17" t="s">
        <v>1577</v>
      </c>
      <c r="I274" s="17" t="s">
        <v>1572</v>
      </c>
      <c r="J274" s="17" t="s">
        <v>439</v>
      </c>
      <c r="K274" s="17" t="s">
        <v>203</v>
      </c>
      <c r="L274" s="17"/>
      <c r="M274" s="17">
        <v>17</v>
      </c>
      <c r="N274" s="18">
        <v>35886</v>
      </c>
      <c r="O274" s="17">
        <v>1998</v>
      </c>
      <c r="P274" s="18">
        <v>35886</v>
      </c>
      <c r="Q274" s="19">
        <v>1122852</v>
      </c>
      <c r="R274" s="17" t="s">
        <v>219</v>
      </c>
      <c r="S274" s="17" t="s">
        <v>236</v>
      </c>
      <c r="T274" s="17">
        <v>1</v>
      </c>
      <c r="U274" s="18"/>
      <c r="V274" s="99">
        <f t="shared" si="44"/>
        <v>1</v>
      </c>
      <c r="W274" s="43"/>
      <c r="X274" s="20">
        <f t="shared" si="47"/>
        <v>0</v>
      </c>
      <c r="Y274" s="43"/>
      <c r="Z274" s="43"/>
      <c r="AA274" s="43"/>
      <c r="AB274" s="43"/>
      <c r="AC274" s="43"/>
      <c r="AD274" s="43"/>
      <c r="AE274" s="20">
        <f t="shared" si="48"/>
        <v>0</v>
      </c>
      <c r="AF274" s="43"/>
      <c r="AG274" s="43"/>
      <c r="AH274" s="43"/>
      <c r="AI274" s="43"/>
      <c r="AJ274" s="43"/>
      <c r="AK274" s="99">
        <f t="shared" si="45"/>
        <v>0</v>
      </c>
      <c r="AL274" s="43"/>
      <c r="AM274" s="20">
        <f t="shared" si="49"/>
        <v>1</v>
      </c>
      <c r="AN274" s="15" t="str">
        <f t="shared" si="50"/>
        <v>OK</v>
      </c>
      <c r="AO274" s="15" t="str">
        <f t="shared" si="43"/>
        <v>OK</v>
      </c>
      <c r="AP274" s="17" t="s">
        <v>211</v>
      </c>
      <c r="AQ274" s="17"/>
      <c r="AR274" s="17"/>
      <c r="AS274" s="17"/>
      <c r="AT274" s="21">
        <v>1</v>
      </c>
      <c r="AU274" s="17" t="s">
        <v>248</v>
      </c>
      <c r="AV274" s="22"/>
      <c r="AW274" s="17"/>
      <c r="AX274" s="17" t="s">
        <v>213</v>
      </c>
      <c r="AY274" s="99">
        <f t="shared" si="46"/>
        <v>1122851</v>
      </c>
      <c r="AZ274" s="17" t="s">
        <v>214</v>
      </c>
      <c r="BA274" s="17"/>
      <c r="BB274" s="57" t="s">
        <v>623</v>
      </c>
    </row>
    <row r="275" spans="2:54" x14ac:dyDescent="0.15">
      <c r="B275" s="16">
        <v>90000260</v>
      </c>
      <c r="C275" s="17"/>
      <c r="D275" s="17" t="s">
        <v>316</v>
      </c>
      <c r="E275" s="17"/>
      <c r="F275" s="17" t="s">
        <v>201</v>
      </c>
      <c r="G275" s="17" t="s">
        <v>317</v>
      </c>
      <c r="H275" s="17" t="s">
        <v>1577</v>
      </c>
      <c r="I275" s="17" t="s">
        <v>1572</v>
      </c>
      <c r="J275" s="17" t="s">
        <v>440</v>
      </c>
      <c r="K275" s="17" t="s">
        <v>203</v>
      </c>
      <c r="L275" s="17"/>
      <c r="M275" s="17">
        <v>17</v>
      </c>
      <c r="N275" s="18">
        <v>35886</v>
      </c>
      <c r="O275" s="17">
        <v>1998</v>
      </c>
      <c r="P275" s="18">
        <v>35886</v>
      </c>
      <c r="Q275" s="19">
        <v>1122851</v>
      </c>
      <c r="R275" s="17" t="s">
        <v>219</v>
      </c>
      <c r="S275" s="17" t="s">
        <v>236</v>
      </c>
      <c r="T275" s="17">
        <v>1</v>
      </c>
      <c r="U275" s="18"/>
      <c r="V275" s="99">
        <f t="shared" si="44"/>
        <v>1</v>
      </c>
      <c r="W275" s="43"/>
      <c r="X275" s="20">
        <f t="shared" si="47"/>
        <v>0</v>
      </c>
      <c r="Y275" s="43"/>
      <c r="Z275" s="43"/>
      <c r="AA275" s="43"/>
      <c r="AB275" s="43"/>
      <c r="AC275" s="43"/>
      <c r="AD275" s="43"/>
      <c r="AE275" s="20">
        <f t="shared" si="48"/>
        <v>0</v>
      </c>
      <c r="AF275" s="43"/>
      <c r="AG275" s="43"/>
      <c r="AH275" s="43"/>
      <c r="AI275" s="43"/>
      <c r="AJ275" s="43"/>
      <c r="AK275" s="99">
        <f t="shared" si="45"/>
        <v>0</v>
      </c>
      <c r="AL275" s="43"/>
      <c r="AM275" s="20">
        <f t="shared" si="49"/>
        <v>1</v>
      </c>
      <c r="AN275" s="15" t="str">
        <f t="shared" si="50"/>
        <v>OK</v>
      </c>
      <c r="AO275" s="15" t="str">
        <f t="shared" si="43"/>
        <v>OK</v>
      </c>
      <c r="AP275" s="17" t="s">
        <v>211</v>
      </c>
      <c r="AQ275" s="17"/>
      <c r="AR275" s="17"/>
      <c r="AS275" s="17"/>
      <c r="AT275" s="21">
        <v>1</v>
      </c>
      <c r="AU275" s="17" t="s">
        <v>248</v>
      </c>
      <c r="AV275" s="22"/>
      <c r="AW275" s="17"/>
      <c r="AX275" s="17" t="s">
        <v>213</v>
      </c>
      <c r="AY275" s="99">
        <f t="shared" si="46"/>
        <v>1122850</v>
      </c>
      <c r="AZ275" s="17" t="s">
        <v>214</v>
      </c>
      <c r="BA275" s="17"/>
      <c r="BB275" s="57" t="s">
        <v>623</v>
      </c>
    </row>
    <row r="276" spans="2:54" x14ac:dyDescent="0.15">
      <c r="B276" s="16">
        <v>90000261</v>
      </c>
      <c r="C276" s="17"/>
      <c r="D276" s="17" t="s">
        <v>316</v>
      </c>
      <c r="E276" s="17"/>
      <c r="F276" s="17" t="s">
        <v>201</v>
      </c>
      <c r="G276" s="17" t="s">
        <v>317</v>
      </c>
      <c r="H276" s="17" t="s">
        <v>1577</v>
      </c>
      <c r="I276" s="17" t="s">
        <v>1572</v>
      </c>
      <c r="J276" s="17" t="s">
        <v>441</v>
      </c>
      <c r="K276" s="17" t="s">
        <v>203</v>
      </c>
      <c r="L276" s="17"/>
      <c r="M276" s="17">
        <v>17</v>
      </c>
      <c r="N276" s="18">
        <v>35886</v>
      </c>
      <c r="O276" s="17">
        <v>1998</v>
      </c>
      <c r="P276" s="18">
        <v>35886</v>
      </c>
      <c r="Q276" s="19">
        <v>1122851</v>
      </c>
      <c r="R276" s="17" t="s">
        <v>219</v>
      </c>
      <c r="S276" s="17" t="s">
        <v>236</v>
      </c>
      <c r="T276" s="17">
        <v>1</v>
      </c>
      <c r="U276" s="18"/>
      <c r="V276" s="99">
        <f t="shared" si="44"/>
        <v>1</v>
      </c>
      <c r="W276" s="43"/>
      <c r="X276" s="20">
        <f t="shared" si="47"/>
        <v>0</v>
      </c>
      <c r="Y276" s="43"/>
      <c r="Z276" s="43"/>
      <c r="AA276" s="43"/>
      <c r="AB276" s="43"/>
      <c r="AC276" s="43"/>
      <c r="AD276" s="43"/>
      <c r="AE276" s="20">
        <f t="shared" si="48"/>
        <v>0</v>
      </c>
      <c r="AF276" s="43"/>
      <c r="AG276" s="43"/>
      <c r="AH276" s="43"/>
      <c r="AI276" s="43"/>
      <c r="AJ276" s="43"/>
      <c r="AK276" s="99">
        <f t="shared" si="45"/>
        <v>0</v>
      </c>
      <c r="AL276" s="43"/>
      <c r="AM276" s="20">
        <f t="shared" si="49"/>
        <v>1</v>
      </c>
      <c r="AN276" s="15" t="str">
        <f t="shared" si="50"/>
        <v>OK</v>
      </c>
      <c r="AO276" s="15" t="str">
        <f t="shared" si="43"/>
        <v>OK</v>
      </c>
      <c r="AP276" s="17" t="s">
        <v>211</v>
      </c>
      <c r="AQ276" s="17"/>
      <c r="AR276" s="17"/>
      <c r="AS276" s="17"/>
      <c r="AT276" s="21">
        <v>1</v>
      </c>
      <c r="AU276" s="17" t="s">
        <v>248</v>
      </c>
      <c r="AV276" s="22"/>
      <c r="AW276" s="17"/>
      <c r="AX276" s="17" t="s">
        <v>213</v>
      </c>
      <c r="AY276" s="99">
        <f t="shared" si="46"/>
        <v>1122850</v>
      </c>
      <c r="AZ276" s="17" t="s">
        <v>214</v>
      </c>
      <c r="BA276" s="17"/>
      <c r="BB276" s="57" t="s">
        <v>623</v>
      </c>
    </row>
    <row r="277" spans="2:54" x14ac:dyDescent="0.15">
      <c r="B277" s="16">
        <v>90000262</v>
      </c>
      <c r="C277" s="17"/>
      <c r="D277" s="17" t="s">
        <v>316</v>
      </c>
      <c r="E277" s="17"/>
      <c r="F277" s="17" t="s">
        <v>201</v>
      </c>
      <c r="G277" s="17" t="s">
        <v>317</v>
      </c>
      <c r="H277" s="17" t="s">
        <v>1577</v>
      </c>
      <c r="I277" s="17" t="s">
        <v>1572</v>
      </c>
      <c r="J277" s="17" t="s">
        <v>442</v>
      </c>
      <c r="K277" s="17" t="s">
        <v>203</v>
      </c>
      <c r="L277" s="17"/>
      <c r="M277" s="17">
        <v>17</v>
      </c>
      <c r="N277" s="18">
        <v>35886</v>
      </c>
      <c r="O277" s="17">
        <v>1998</v>
      </c>
      <c r="P277" s="18">
        <v>35886</v>
      </c>
      <c r="Q277" s="19">
        <v>113719962</v>
      </c>
      <c r="R277" s="17" t="s">
        <v>219</v>
      </c>
      <c r="S277" s="17" t="s">
        <v>236</v>
      </c>
      <c r="T277" s="17">
        <v>1</v>
      </c>
      <c r="U277" s="18"/>
      <c r="V277" s="99">
        <f t="shared" si="44"/>
        <v>1</v>
      </c>
      <c r="W277" s="43"/>
      <c r="X277" s="20">
        <f t="shared" si="47"/>
        <v>0</v>
      </c>
      <c r="Y277" s="43"/>
      <c r="Z277" s="43"/>
      <c r="AA277" s="43"/>
      <c r="AB277" s="43"/>
      <c r="AC277" s="43"/>
      <c r="AD277" s="43"/>
      <c r="AE277" s="20">
        <f t="shared" si="48"/>
        <v>0</v>
      </c>
      <c r="AF277" s="43"/>
      <c r="AG277" s="43"/>
      <c r="AH277" s="43"/>
      <c r="AI277" s="43"/>
      <c r="AJ277" s="43"/>
      <c r="AK277" s="99">
        <f t="shared" si="45"/>
        <v>0</v>
      </c>
      <c r="AL277" s="43"/>
      <c r="AM277" s="20">
        <f t="shared" si="49"/>
        <v>1</v>
      </c>
      <c r="AN277" s="15" t="str">
        <f t="shared" si="50"/>
        <v>OK</v>
      </c>
      <c r="AO277" s="15" t="str">
        <f t="shared" si="43"/>
        <v>OK</v>
      </c>
      <c r="AP277" s="17" t="s">
        <v>211</v>
      </c>
      <c r="AQ277" s="17"/>
      <c r="AR277" s="17"/>
      <c r="AS277" s="17"/>
      <c r="AT277" s="21">
        <v>1</v>
      </c>
      <c r="AU277" s="17" t="s">
        <v>248</v>
      </c>
      <c r="AV277" s="22"/>
      <c r="AW277" s="17"/>
      <c r="AX277" s="17" t="s">
        <v>213</v>
      </c>
      <c r="AY277" s="99">
        <f t="shared" si="46"/>
        <v>113719961</v>
      </c>
      <c r="AZ277" s="17" t="s">
        <v>214</v>
      </c>
      <c r="BA277" s="17"/>
      <c r="BB277" s="57" t="s">
        <v>624</v>
      </c>
    </row>
    <row r="278" spans="2:54" x14ac:dyDescent="0.15">
      <c r="B278" s="16">
        <v>90000263</v>
      </c>
      <c r="C278" s="17"/>
      <c r="D278" s="17" t="s">
        <v>316</v>
      </c>
      <c r="E278" s="17"/>
      <c r="F278" s="17" t="s">
        <v>201</v>
      </c>
      <c r="G278" s="17" t="s">
        <v>317</v>
      </c>
      <c r="H278" s="17" t="s">
        <v>1577</v>
      </c>
      <c r="I278" s="17" t="s">
        <v>1572</v>
      </c>
      <c r="J278" s="17" t="s">
        <v>443</v>
      </c>
      <c r="K278" s="17" t="s">
        <v>203</v>
      </c>
      <c r="L278" s="17"/>
      <c r="M278" s="17">
        <v>17</v>
      </c>
      <c r="N278" s="18">
        <v>35886</v>
      </c>
      <c r="O278" s="17">
        <v>1998</v>
      </c>
      <c r="P278" s="18">
        <v>35886</v>
      </c>
      <c r="Q278" s="19">
        <v>113719961</v>
      </c>
      <c r="R278" s="17" t="s">
        <v>219</v>
      </c>
      <c r="S278" s="17" t="s">
        <v>236</v>
      </c>
      <c r="T278" s="17">
        <v>1</v>
      </c>
      <c r="U278" s="18"/>
      <c r="V278" s="99">
        <f t="shared" si="44"/>
        <v>1</v>
      </c>
      <c r="W278" s="43"/>
      <c r="X278" s="20">
        <f t="shared" si="47"/>
        <v>0</v>
      </c>
      <c r="Y278" s="43"/>
      <c r="Z278" s="43"/>
      <c r="AA278" s="43"/>
      <c r="AB278" s="43"/>
      <c r="AC278" s="43"/>
      <c r="AD278" s="43"/>
      <c r="AE278" s="20">
        <f t="shared" si="48"/>
        <v>0</v>
      </c>
      <c r="AF278" s="43"/>
      <c r="AG278" s="43"/>
      <c r="AH278" s="43"/>
      <c r="AI278" s="43"/>
      <c r="AJ278" s="43"/>
      <c r="AK278" s="99">
        <f t="shared" si="45"/>
        <v>0</v>
      </c>
      <c r="AL278" s="43"/>
      <c r="AM278" s="20">
        <f t="shared" si="49"/>
        <v>1</v>
      </c>
      <c r="AN278" s="15" t="str">
        <f t="shared" si="50"/>
        <v>OK</v>
      </c>
      <c r="AO278" s="15" t="str">
        <f t="shared" si="43"/>
        <v>OK</v>
      </c>
      <c r="AP278" s="17" t="s">
        <v>211</v>
      </c>
      <c r="AQ278" s="17"/>
      <c r="AR278" s="17"/>
      <c r="AS278" s="17"/>
      <c r="AT278" s="21">
        <v>1</v>
      </c>
      <c r="AU278" s="17" t="s">
        <v>248</v>
      </c>
      <c r="AV278" s="22"/>
      <c r="AW278" s="17"/>
      <c r="AX278" s="17" t="s">
        <v>213</v>
      </c>
      <c r="AY278" s="99">
        <f t="shared" si="46"/>
        <v>113719960</v>
      </c>
      <c r="AZ278" s="17" t="s">
        <v>214</v>
      </c>
      <c r="BA278" s="17"/>
      <c r="BB278" s="57" t="s">
        <v>624</v>
      </c>
    </row>
    <row r="279" spans="2:54" x14ac:dyDescent="0.15">
      <c r="B279" s="16">
        <v>90000264</v>
      </c>
      <c r="C279" s="17"/>
      <c r="D279" s="17" t="s">
        <v>316</v>
      </c>
      <c r="E279" s="17"/>
      <c r="F279" s="17" t="s">
        <v>201</v>
      </c>
      <c r="G279" s="17" t="s">
        <v>317</v>
      </c>
      <c r="H279" s="17" t="s">
        <v>1577</v>
      </c>
      <c r="I279" s="17" t="s">
        <v>1572</v>
      </c>
      <c r="J279" s="17" t="s">
        <v>444</v>
      </c>
      <c r="K279" s="17" t="s">
        <v>203</v>
      </c>
      <c r="L279" s="17"/>
      <c r="M279" s="17">
        <v>17</v>
      </c>
      <c r="N279" s="18">
        <v>35886</v>
      </c>
      <c r="O279" s="17">
        <v>1998</v>
      </c>
      <c r="P279" s="18">
        <v>35886</v>
      </c>
      <c r="Q279" s="19">
        <v>3643032</v>
      </c>
      <c r="R279" s="17" t="s">
        <v>219</v>
      </c>
      <c r="S279" s="17" t="s">
        <v>236</v>
      </c>
      <c r="T279" s="17">
        <v>1</v>
      </c>
      <c r="U279" s="18"/>
      <c r="V279" s="99">
        <f t="shared" si="44"/>
        <v>1</v>
      </c>
      <c r="W279" s="43"/>
      <c r="X279" s="20">
        <f t="shared" si="47"/>
        <v>0</v>
      </c>
      <c r="Y279" s="43"/>
      <c r="Z279" s="43"/>
      <c r="AA279" s="43"/>
      <c r="AB279" s="43"/>
      <c r="AC279" s="43"/>
      <c r="AD279" s="43"/>
      <c r="AE279" s="20">
        <f t="shared" si="48"/>
        <v>0</v>
      </c>
      <c r="AF279" s="43"/>
      <c r="AG279" s="43"/>
      <c r="AH279" s="43"/>
      <c r="AI279" s="43"/>
      <c r="AJ279" s="43"/>
      <c r="AK279" s="99">
        <f t="shared" si="45"/>
        <v>0</v>
      </c>
      <c r="AL279" s="43"/>
      <c r="AM279" s="20">
        <f t="shared" si="49"/>
        <v>1</v>
      </c>
      <c r="AN279" s="15" t="str">
        <f t="shared" si="50"/>
        <v>OK</v>
      </c>
      <c r="AO279" s="15" t="str">
        <f t="shared" si="43"/>
        <v>OK</v>
      </c>
      <c r="AP279" s="17" t="s">
        <v>211</v>
      </c>
      <c r="AQ279" s="17"/>
      <c r="AR279" s="17"/>
      <c r="AS279" s="17"/>
      <c r="AT279" s="21">
        <v>1</v>
      </c>
      <c r="AU279" s="17" t="s">
        <v>248</v>
      </c>
      <c r="AV279" s="22"/>
      <c r="AW279" s="17"/>
      <c r="AX279" s="17" t="s">
        <v>213</v>
      </c>
      <c r="AY279" s="99">
        <f t="shared" si="46"/>
        <v>3643031</v>
      </c>
      <c r="AZ279" s="17" t="s">
        <v>214</v>
      </c>
      <c r="BA279" s="17"/>
      <c r="BB279" s="57" t="s">
        <v>625</v>
      </c>
    </row>
    <row r="280" spans="2:54" x14ac:dyDescent="0.15">
      <c r="B280" s="16">
        <v>90000265</v>
      </c>
      <c r="C280" s="17"/>
      <c r="D280" s="17" t="s">
        <v>316</v>
      </c>
      <c r="E280" s="17"/>
      <c r="F280" s="17" t="s">
        <v>201</v>
      </c>
      <c r="G280" s="17" t="s">
        <v>317</v>
      </c>
      <c r="H280" s="17" t="s">
        <v>1577</v>
      </c>
      <c r="I280" s="17" t="s">
        <v>1572</v>
      </c>
      <c r="J280" s="17" t="s">
        <v>445</v>
      </c>
      <c r="K280" s="17" t="s">
        <v>203</v>
      </c>
      <c r="L280" s="17"/>
      <c r="M280" s="17">
        <v>17</v>
      </c>
      <c r="N280" s="18">
        <v>35886</v>
      </c>
      <c r="O280" s="17">
        <v>1998</v>
      </c>
      <c r="P280" s="18">
        <v>35886</v>
      </c>
      <c r="Q280" s="19">
        <v>3643031</v>
      </c>
      <c r="R280" s="17" t="s">
        <v>219</v>
      </c>
      <c r="S280" s="17" t="s">
        <v>236</v>
      </c>
      <c r="T280" s="17">
        <v>1</v>
      </c>
      <c r="U280" s="18"/>
      <c r="V280" s="99">
        <f t="shared" si="44"/>
        <v>1</v>
      </c>
      <c r="W280" s="43"/>
      <c r="X280" s="20">
        <f t="shared" si="47"/>
        <v>0</v>
      </c>
      <c r="Y280" s="43"/>
      <c r="Z280" s="43"/>
      <c r="AA280" s="43"/>
      <c r="AB280" s="43"/>
      <c r="AC280" s="43"/>
      <c r="AD280" s="43"/>
      <c r="AE280" s="20">
        <f t="shared" si="48"/>
        <v>0</v>
      </c>
      <c r="AF280" s="43"/>
      <c r="AG280" s="43"/>
      <c r="AH280" s="43"/>
      <c r="AI280" s="43"/>
      <c r="AJ280" s="43"/>
      <c r="AK280" s="99">
        <f t="shared" si="45"/>
        <v>0</v>
      </c>
      <c r="AL280" s="43"/>
      <c r="AM280" s="20">
        <f t="shared" si="49"/>
        <v>1</v>
      </c>
      <c r="AN280" s="15" t="str">
        <f t="shared" si="50"/>
        <v>OK</v>
      </c>
      <c r="AO280" s="15" t="str">
        <f t="shared" si="43"/>
        <v>OK</v>
      </c>
      <c r="AP280" s="17" t="s">
        <v>211</v>
      </c>
      <c r="AQ280" s="17"/>
      <c r="AR280" s="17"/>
      <c r="AS280" s="17"/>
      <c r="AT280" s="21">
        <v>1</v>
      </c>
      <c r="AU280" s="17" t="s">
        <v>248</v>
      </c>
      <c r="AV280" s="22"/>
      <c r="AW280" s="17"/>
      <c r="AX280" s="17" t="s">
        <v>213</v>
      </c>
      <c r="AY280" s="99">
        <f t="shared" si="46"/>
        <v>3643030</v>
      </c>
      <c r="AZ280" s="17" t="s">
        <v>214</v>
      </c>
      <c r="BA280" s="17"/>
      <c r="BB280" s="57" t="s">
        <v>625</v>
      </c>
    </row>
    <row r="281" spans="2:54" x14ac:dyDescent="0.15">
      <c r="B281" s="16">
        <v>90000266</v>
      </c>
      <c r="C281" s="17"/>
      <c r="D281" s="17" t="s">
        <v>316</v>
      </c>
      <c r="E281" s="17"/>
      <c r="F281" s="17" t="s">
        <v>201</v>
      </c>
      <c r="G281" s="17" t="s">
        <v>317</v>
      </c>
      <c r="H281" s="17" t="s">
        <v>1577</v>
      </c>
      <c r="I281" s="17" t="s">
        <v>1572</v>
      </c>
      <c r="J281" s="17" t="s">
        <v>446</v>
      </c>
      <c r="K281" s="17" t="s">
        <v>203</v>
      </c>
      <c r="L281" s="17"/>
      <c r="M281" s="17">
        <v>17</v>
      </c>
      <c r="N281" s="18">
        <v>35886</v>
      </c>
      <c r="O281" s="17">
        <v>1998</v>
      </c>
      <c r="P281" s="18">
        <v>35886</v>
      </c>
      <c r="Q281" s="19">
        <v>1771611</v>
      </c>
      <c r="R281" s="17" t="s">
        <v>219</v>
      </c>
      <c r="S281" s="17" t="s">
        <v>236</v>
      </c>
      <c r="T281" s="17">
        <v>1</v>
      </c>
      <c r="U281" s="18"/>
      <c r="V281" s="99">
        <f t="shared" si="44"/>
        <v>1</v>
      </c>
      <c r="W281" s="43"/>
      <c r="X281" s="20">
        <f t="shared" si="47"/>
        <v>0</v>
      </c>
      <c r="Y281" s="43"/>
      <c r="Z281" s="43"/>
      <c r="AA281" s="43"/>
      <c r="AB281" s="43"/>
      <c r="AC281" s="43"/>
      <c r="AD281" s="43"/>
      <c r="AE281" s="20">
        <f t="shared" si="48"/>
        <v>0</v>
      </c>
      <c r="AF281" s="43"/>
      <c r="AG281" s="43"/>
      <c r="AH281" s="43"/>
      <c r="AI281" s="43"/>
      <c r="AJ281" s="43"/>
      <c r="AK281" s="99">
        <f t="shared" si="45"/>
        <v>0</v>
      </c>
      <c r="AL281" s="43"/>
      <c r="AM281" s="20">
        <f t="shared" si="49"/>
        <v>1</v>
      </c>
      <c r="AN281" s="15" t="str">
        <f t="shared" si="50"/>
        <v>OK</v>
      </c>
      <c r="AO281" s="15" t="str">
        <f t="shared" si="43"/>
        <v>OK</v>
      </c>
      <c r="AP281" s="17" t="s">
        <v>211</v>
      </c>
      <c r="AQ281" s="17"/>
      <c r="AR281" s="17"/>
      <c r="AS281" s="17"/>
      <c r="AT281" s="21">
        <v>1</v>
      </c>
      <c r="AU281" s="17" t="s">
        <v>248</v>
      </c>
      <c r="AV281" s="22"/>
      <c r="AW281" s="17"/>
      <c r="AX281" s="17" t="s">
        <v>213</v>
      </c>
      <c r="AY281" s="99">
        <f t="shared" si="46"/>
        <v>1771610</v>
      </c>
      <c r="AZ281" s="17" t="s">
        <v>214</v>
      </c>
      <c r="BA281" s="17"/>
      <c r="BB281" s="57" t="s">
        <v>625</v>
      </c>
    </row>
    <row r="282" spans="2:54" x14ac:dyDescent="0.15">
      <c r="B282" s="16">
        <v>90000267</v>
      </c>
      <c r="C282" s="17"/>
      <c r="D282" s="17" t="s">
        <v>316</v>
      </c>
      <c r="E282" s="17"/>
      <c r="F282" s="17" t="s">
        <v>201</v>
      </c>
      <c r="G282" s="17" t="s">
        <v>317</v>
      </c>
      <c r="H282" s="17" t="s">
        <v>1577</v>
      </c>
      <c r="I282" s="17" t="s">
        <v>1572</v>
      </c>
      <c r="J282" s="17" t="s">
        <v>447</v>
      </c>
      <c r="K282" s="17" t="s">
        <v>203</v>
      </c>
      <c r="L282" s="17"/>
      <c r="M282" s="17">
        <v>17</v>
      </c>
      <c r="N282" s="18">
        <v>35886</v>
      </c>
      <c r="O282" s="17">
        <v>1998</v>
      </c>
      <c r="P282" s="18">
        <v>35886</v>
      </c>
      <c r="Q282" s="19">
        <v>1771611</v>
      </c>
      <c r="R282" s="17" t="s">
        <v>219</v>
      </c>
      <c r="S282" s="17" t="s">
        <v>236</v>
      </c>
      <c r="T282" s="17">
        <v>1</v>
      </c>
      <c r="U282" s="18"/>
      <c r="V282" s="99">
        <f t="shared" si="44"/>
        <v>1</v>
      </c>
      <c r="W282" s="43"/>
      <c r="X282" s="20">
        <f t="shared" si="47"/>
        <v>0</v>
      </c>
      <c r="Y282" s="43"/>
      <c r="Z282" s="43"/>
      <c r="AA282" s="43"/>
      <c r="AB282" s="43"/>
      <c r="AC282" s="43"/>
      <c r="AD282" s="43"/>
      <c r="AE282" s="20">
        <f t="shared" si="48"/>
        <v>0</v>
      </c>
      <c r="AF282" s="43"/>
      <c r="AG282" s="43"/>
      <c r="AH282" s="43"/>
      <c r="AI282" s="43"/>
      <c r="AJ282" s="43"/>
      <c r="AK282" s="99">
        <f t="shared" si="45"/>
        <v>0</v>
      </c>
      <c r="AL282" s="43"/>
      <c r="AM282" s="20">
        <f t="shared" si="49"/>
        <v>1</v>
      </c>
      <c r="AN282" s="15" t="str">
        <f t="shared" si="50"/>
        <v>OK</v>
      </c>
      <c r="AO282" s="15" t="str">
        <f t="shared" si="43"/>
        <v>OK</v>
      </c>
      <c r="AP282" s="17" t="s">
        <v>211</v>
      </c>
      <c r="AQ282" s="17"/>
      <c r="AR282" s="17"/>
      <c r="AS282" s="17"/>
      <c r="AT282" s="21">
        <v>1</v>
      </c>
      <c r="AU282" s="17" t="s">
        <v>248</v>
      </c>
      <c r="AV282" s="22"/>
      <c r="AW282" s="17"/>
      <c r="AX282" s="17" t="s">
        <v>213</v>
      </c>
      <c r="AY282" s="99">
        <f t="shared" si="46"/>
        <v>1771610</v>
      </c>
      <c r="AZ282" s="17" t="s">
        <v>214</v>
      </c>
      <c r="BA282" s="17"/>
      <c r="BB282" s="57" t="s">
        <v>625</v>
      </c>
    </row>
    <row r="283" spans="2:54" x14ac:dyDescent="0.15">
      <c r="B283" s="16">
        <v>90000268</v>
      </c>
      <c r="C283" s="17"/>
      <c r="D283" s="17" t="s">
        <v>316</v>
      </c>
      <c r="E283" s="17"/>
      <c r="F283" s="17" t="s">
        <v>201</v>
      </c>
      <c r="G283" s="17" t="s">
        <v>317</v>
      </c>
      <c r="H283" s="17" t="s">
        <v>1577</v>
      </c>
      <c r="I283" s="17" t="s">
        <v>1572</v>
      </c>
      <c r="J283" s="17" t="s">
        <v>448</v>
      </c>
      <c r="K283" s="17" t="s">
        <v>203</v>
      </c>
      <c r="L283" s="17"/>
      <c r="M283" s="17">
        <v>17</v>
      </c>
      <c r="N283" s="18">
        <v>35886</v>
      </c>
      <c r="O283" s="17">
        <v>1998</v>
      </c>
      <c r="P283" s="18">
        <v>35886</v>
      </c>
      <c r="Q283" s="19">
        <v>1147805</v>
      </c>
      <c r="R283" s="17" t="s">
        <v>219</v>
      </c>
      <c r="S283" s="17" t="s">
        <v>236</v>
      </c>
      <c r="T283" s="17">
        <v>1</v>
      </c>
      <c r="U283" s="18"/>
      <c r="V283" s="99">
        <f t="shared" si="44"/>
        <v>1</v>
      </c>
      <c r="W283" s="43"/>
      <c r="X283" s="20">
        <f t="shared" si="47"/>
        <v>0</v>
      </c>
      <c r="Y283" s="43"/>
      <c r="Z283" s="43"/>
      <c r="AA283" s="43"/>
      <c r="AB283" s="43"/>
      <c r="AC283" s="43"/>
      <c r="AD283" s="43"/>
      <c r="AE283" s="20">
        <f t="shared" si="48"/>
        <v>0</v>
      </c>
      <c r="AF283" s="43"/>
      <c r="AG283" s="43"/>
      <c r="AH283" s="43"/>
      <c r="AI283" s="43"/>
      <c r="AJ283" s="43"/>
      <c r="AK283" s="99">
        <f t="shared" si="45"/>
        <v>0</v>
      </c>
      <c r="AL283" s="43"/>
      <c r="AM283" s="20">
        <f t="shared" si="49"/>
        <v>1</v>
      </c>
      <c r="AN283" s="15" t="str">
        <f t="shared" si="50"/>
        <v>OK</v>
      </c>
      <c r="AO283" s="15" t="str">
        <f t="shared" si="43"/>
        <v>OK</v>
      </c>
      <c r="AP283" s="17" t="s">
        <v>211</v>
      </c>
      <c r="AQ283" s="17"/>
      <c r="AR283" s="17"/>
      <c r="AS283" s="17"/>
      <c r="AT283" s="21">
        <v>1</v>
      </c>
      <c r="AU283" s="17" t="s">
        <v>248</v>
      </c>
      <c r="AV283" s="22"/>
      <c r="AW283" s="17"/>
      <c r="AX283" s="17" t="s">
        <v>213</v>
      </c>
      <c r="AY283" s="99">
        <f t="shared" si="46"/>
        <v>1147804</v>
      </c>
      <c r="AZ283" s="17" t="s">
        <v>214</v>
      </c>
      <c r="BA283" s="17"/>
      <c r="BB283" s="57" t="s">
        <v>405</v>
      </c>
    </row>
    <row r="284" spans="2:54" x14ac:dyDescent="0.15">
      <c r="B284" s="16">
        <v>90000269</v>
      </c>
      <c r="C284" s="17"/>
      <c r="D284" s="17" t="s">
        <v>316</v>
      </c>
      <c r="E284" s="17"/>
      <c r="F284" s="17" t="s">
        <v>201</v>
      </c>
      <c r="G284" s="17" t="s">
        <v>317</v>
      </c>
      <c r="H284" s="17" t="s">
        <v>1577</v>
      </c>
      <c r="I284" s="17" t="s">
        <v>1572</v>
      </c>
      <c r="J284" s="17" t="s">
        <v>449</v>
      </c>
      <c r="K284" s="17" t="s">
        <v>203</v>
      </c>
      <c r="L284" s="17"/>
      <c r="M284" s="17">
        <v>17</v>
      </c>
      <c r="N284" s="18">
        <v>35886</v>
      </c>
      <c r="O284" s="17">
        <v>1998</v>
      </c>
      <c r="P284" s="18">
        <v>35886</v>
      </c>
      <c r="Q284" s="19">
        <v>1147805</v>
      </c>
      <c r="R284" s="17" t="s">
        <v>219</v>
      </c>
      <c r="S284" s="17" t="s">
        <v>236</v>
      </c>
      <c r="T284" s="17">
        <v>1</v>
      </c>
      <c r="U284" s="18"/>
      <c r="V284" s="99">
        <f t="shared" si="44"/>
        <v>1</v>
      </c>
      <c r="W284" s="43"/>
      <c r="X284" s="20">
        <f t="shared" si="47"/>
        <v>0</v>
      </c>
      <c r="Y284" s="43"/>
      <c r="Z284" s="43"/>
      <c r="AA284" s="43"/>
      <c r="AB284" s="43"/>
      <c r="AC284" s="43"/>
      <c r="AD284" s="43"/>
      <c r="AE284" s="20">
        <f t="shared" si="48"/>
        <v>0</v>
      </c>
      <c r="AF284" s="43"/>
      <c r="AG284" s="43"/>
      <c r="AH284" s="43"/>
      <c r="AI284" s="43"/>
      <c r="AJ284" s="43"/>
      <c r="AK284" s="99">
        <f t="shared" si="45"/>
        <v>0</v>
      </c>
      <c r="AL284" s="43"/>
      <c r="AM284" s="20">
        <f t="shared" si="49"/>
        <v>1</v>
      </c>
      <c r="AN284" s="15" t="str">
        <f t="shared" si="50"/>
        <v>OK</v>
      </c>
      <c r="AO284" s="15" t="str">
        <f t="shared" si="43"/>
        <v>OK</v>
      </c>
      <c r="AP284" s="17" t="s">
        <v>211</v>
      </c>
      <c r="AQ284" s="17"/>
      <c r="AR284" s="17"/>
      <c r="AS284" s="17"/>
      <c r="AT284" s="21">
        <v>1</v>
      </c>
      <c r="AU284" s="17" t="s">
        <v>248</v>
      </c>
      <c r="AV284" s="22"/>
      <c r="AW284" s="17"/>
      <c r="AX284" s="17" t="s">
        <v>213</v>
      </c>
      <c r="AY284" s="99">
        <f t="shared" si="46"/>
        <v>1147804</v>
      </c>
      <c r="AZ284" s="17" t="s">
        <v>214</v>
      </c>
      <c r="BA284" s="17"/>
      <c r="BB284" s="57" t="s">
        <v>405</v>
      </c>
    </row>
    <row r="285" spans="2:54" x14ac:dyDescent="0.15">
      <c r="B285" s="16">
        <v>90000270</v>
      </c>
      <c r="C285" s="17"/>
      <c r="D285" s="17" t="s">
        <v>316</v>
      </c>
      <c r="E285" s="17"/>
      <c r="F285" s="17" t="s">
        <v>201</v>
      </c>
      <c r="G285" s="17" t="s">
        <v>317</v>
      </c>
      <c r="H285" s="17" t="s">
        <v>1577</v>
      </c>
      <c r="I285" s="17" t="s">
        <v>1572</v>
      </c>
      <c r="J285" s="17" t="s">
        <v>450</v>
      </c>
      <c r="K285" s="17" t="s">
        <v>203</v>
      </c>
      <c r="L285" s="17"/>
      <c r="M285" s="17">
        <v>17</v>
      </c>
      <c r="N285" s="18">
        <v>35886</v>
      </c>
      <c r="O285" s="17">
        <v>1998</v>
      </c>
      <c r="P285" s="18">
        <v>35886</v>
      </c>
      <c r="Q285" s="19">
        <v>1160281</v>
      </c>
      <c r="R285" s="17" t="s">
        <v>219</v>
      </c>
      <c r="S285" s="17" t="s">
        <v>236</v>
      </c>
      <c r="T285" s="17">
        <v>1</v>
      </c>
      <c r="U285" s="18"/>
      <c r="V285" s="99">
        <f t="shared" si="44"/>
        <v>1</v>
      </c>
      <c r="W285" s="43"/>
      <c r="X285" s="20">
        <f t="shared" si="47"/>
        <v>0</v>
      </c>
      <c r="Y285" s="43"/>
      <c r="Z285" s="43"/>
      <c r="AA285" s="43"/>
      <c r="AB285" s="43"/>
      <c r="AC285" s="43"/>
      <c r="AD285" s="43"/>
      <c r="AE285" s="20">
        <f t="shared" si="48"/>
        <v>0</v>
      </c>
      <c r="AF285" s="43"/>
      <c r="AG285" s="43"/>
      <c r="AH285" s="43"/>
      <c r="AI285" s="43"/>
      <c r="AJ285" s="43"/>
      <c r="AK285" s="99">
        <f t="shared" si="45"/>
        <v>0</v>
      </c>
      <c r="AL285" s="43"/>
      <c r="AM285" s="20">
        <f t="shared" si="49"/>
        <v>1</v>
      </c>
      <c r="AN285" s="15" t="str">
        <f t="shared" si="50"/>
        <v>OK</v>
      </c>
      <c r="AO285" s="15" t="str">
        <f t="shared" si="43"/>
        <v>OK</v>
      </c>
      <c r="AP285" s="17" t="s">
        <v>211</v>
      </c>
      <c r="AQ285" s="17"/>
      <c r="AR285" s="17"/>
      <c r="AS285" s="17"/>
      <c r="AT285" s="21">
        <v>1</v>
      </c>
      <c r="AU285" s="17" t="s">
        <v>248</v>
      </c>
      <c r="AV285" s="22"/>
      <c r="AW285" s="17"/>
      <c r="AX285" s="17" t="s">
        <v>213</v>
      </c>
      <c r="AY285" s="99">
        <f t="shared" si="46"/>
        <v>1160280</v>
      </c>
      <c r="AZ285" s="17" t="s">
        <v>214</v>
      </c>
      <c r="BA285" s="17"/>
      <c r="BB285" s="57" t="s">
        <v>626</v>
      </c>
    </row>
    <row r="286" spans="2:54" x14ac:dyDescent="0.15">
      <c r="B286" s="16">
        <v>90000271</v>
      </c>
      <c r="C286" s="17"/>
      <c r="D286" s="17" t="s">
        <v>316</v>
      </c>
      <c r="E286" s="17"/>
      <c r="F286" s="17" t="s">
        <v>201</v>
      </c>
      <c r="G286" s="17" t="s">
        <v>317</v>
      </c>
      <c r="H286" s="17" t="s">
        <v>1577</v>
      </c>
      <c r="I286" s="17" t="s">
        <v>1572</v>
      </c>
      <c r="J286" s="17" t="s">
        <v>451</v>
      </c>
      <c r="K286" s="17" t="s">
        <v>203</v>
      </c>
      <c r="L286" s="17"/>
      <c r="M286" s="17">
        <v>17</v>
      </c>
      <c r="N286" s="18">
        <v>35886</v>
      </c>
      <c r="O286" s="17">
        <v>1998</v>
      </c>
      <c r="P286" s="18">
        <v>35886</v>
      </c>
      <c r="Q286" s="19">
        <v>1160280</v>
      </c>
      <c r="R286" s="17" t="s">
        <v>219</v>
      </c>
      <c r="S286" s="17" t="s">
        <v>236</v>
      </c>
      <c r="T286" s="17">
        <v>1</v>
      </c>
      <c r="U286" s="18"/>
      <c r="V286" s="99">
        <f t="shared" si="44"/>
        <v>1</v>
      </c>
      <c r="W286" s="43"/>
      <c r="X286" s="20">
        <f t="shared" si="47"/>
        <v>0</v>
      </c>
      <c r="Y286" s="43"/>
      <c r="Z286" s="43"/>
      <c r="AA286" s="43"/>
      <c r="AB286" s="43"/>
      <c r="AC286" s="43"/>
      <c r="AD286" s="43"/>
      <c r="AE286" s="20">
        <f t="shared" si="48"/>
        <v>0</v>
      </c>
      <c r="AF286" s="43"/>
      <c r="AG286" s="43"/>
      <c r="AH286" s="43"/>
      <c r="AI286" s="43"/>
      <c r="AJ286" s="43"/>
      <c r="AK286" s="99">
        <f t="shared" si="45"/>
        <v>0</v>
      </c>
      <c r="AL286" s="43"/>
      <c r="AM286" s="20">
        <f t="shared" si="49"/>
        <v>1</v>
      </c>
      <c r="AN286" s="15" t="str">
        <f t="shared" si="50"/>
        <v>OK</v>
      </c>
      <c r="AO286" s="15" t="str">
        <f t="shared" si="43"/>
        <v>OK</v>
      </c>
      <c r="AP286" s="17" t="s">
        <v>211</v>
      </c>
      <c r="AQ286" s="17"/>
      <c r="AR286" s="17"/>
      <c r="AS286" s="17"/>
      <c r="AT286" s="21">
        <v>1</v>
      </c>
      <c r="AU286" s="17" t="s">
        <v>248</v>
      </c>
      <c r="AV286" s="22"/>
      <c r="AW286" s="17"/>
      <c r="AX286" s="17" t="s">
        <v>213</v>
      </c>
      <c r="AY286" s="99">
        <f t="shared" si="46"/>
        <v>1160279</v>
      </c>
      <c r="AZ286" s="17" t="s">
        <v>214</v>
      </c>
      <c r="BA286" s="17"/>
      <c r="BB286" s="57" t="s">
        <v>626</v>
      </c>
    </row>
    <row r="287" spans="2:54" x14ac:dyDescent="0.15">
      <c r="B287" s="16">
        <v>90000272</v>
      </c>
      <c r="C287" s="17"/>
      <c r="D287" s="17" t="s">
        <v>316</v>
      </c>
      <c r="E287" s="17"/>
      <c r="F287" s="17" t="s">
        <v>201</v>
      </c>
      <c r="G287" s="17" t="s">
        <v>317</v>
      </c>
      <c r="H287" s="17" t="s">
        <v>1577</v>
      </c>
      <c r="I287" s="17" t="s">
        <v>1572</v>
      </c>
      <c r="J287" s="17" t="s">
        <v>452</v>
      </c>
      <c r="K287" s="17" t="s">
        <v>203</v>
      </c>
      <c r="L287" s="17"/>
      <c r="M287" s="17">
        <v>17</v>
      </c>
      <c r="N287" s="18">
        <v>35886</v>
      </c>
      <c r="O287" s="17">
        <v>1998</v>
      </c>
      <c r="P287" s="18">
        <v>35886</v>
      </c>
      <c r="Q287" s="19">
        <v>2994272</v>
      </c>
      <c r="R287" s="17" t="s">
        <v>219</v>
      </c>
      <c r="S287" s="17" t="s">
        <v>236</v>
      </c>
      <c r="T287" s="17">
        <v>1</v>
      </c>
      <c r="U287" s="18"/>
      <c r="V287" s="99">
        <f t="shared" si="44"/>
        <v>1</v>
      </c>
      <c r="W287" s="43"/>
      <c r="X287" s="20">
        <f t="shared" si="47"/>
        <v>0</v>
      </c>
      <c r="Y287" s="43"/>
      <c r="Z287" s="43"/>
      <c r="AA287" s="43"/>
      <c r="AB287" s="43"/>
      <c r="AC287" s="43"/>
      <c r="AD287" s="43"/>
      <c r="AE287" s="20">
        <f t="shared" si="48"/>
        <v>0</v>
      </c>
      <c r="AF287" s="43"/>
      <c r="AG287" s="43"/>
      <c r="AH287" s="43"/>
      <c r="AI287" s="43"/>
      <c r="AJ287" s="43"/>
      <c r="AK287" s="99">
        <f t="shared" si="45"/>
        <v>0</v>
      </c>
      <c r="AL287" s="43"/>
      <c r="AM287" s="20">
        <f t="shared" si="49"/>
        <v>1</v>
      </c>
      <c r="AN287" s="15" t="str">
        <f t="shared" si="50"/>
        <v>OK</v>
      </c>
      <c r="AO287" s="15" t="str">
        <f t="shared" si="43"/>
        <v>OK</v>
      </c>
      <c r="AP287" s="17" t="s">
        <v>211</v>
      </c>
      <c r="AQ287" s="17"/>
      <c r="AR287" s="17"/>
      <c r="AS287" s="17"/>
      <c r="AT287" s="21">
        <v>1</v>
      </c>
      <c r="AU287" s="17" t="s">
        <v>248</v>
      </c>
      <c r="AV287" s="22"/>
      <c r="AW287" s="17"/>
      <c r="AX287" s="17" t="s">
        <v>213</v>
      </c>
      <c r="AY287" s="99">
        <f t="shared" si="46"/>
        <v>2994271</v>
      </c>
      <c r="AZ287" s="17" t="s">
        <v>214</v>
      </c>
      <c r="BA287" s="17"/>
      <c r="BB287" s="57" t="s">
        <v>627</v>
      </c>
    </row>
    <row r="288" spans="2:54" x14ac:dyDescent="0.15">
      <c r="B288" s="16">
        <v>90000273</v>
      </c>
      <c r="C288" s="17"/>
      <c r="D288" s="17" t="s">
        <v>316</v>
      </c>
      <c r="E288" s="17"/>
      <c r="F288" s="17" t="s">
        <v>201</v>
      </c>
      <c r="G288" s="17" t="s">
        <v>317</v>
      </c>
      <c r="H288" s="17" t="s">
        <v>1577</v>
      </c>
      <c r="I288" s="17" t="s">
        <v>1572</v>
      </c>
      <c r="J288" s="17" t="s">
        <v>453</v>
      </c>
      <c r="K288" s="17" t="s">
        <v>203</v>
      </c>
      <c r="L288" s="17"/>
      <c r="M288" s="17">
        <v>17</v>
      </c>
      <c r="N288" s="18">
        <v>35886</v>
      </c>
      <c r="O288" s="17">
        <v>1998</v>
      </c>
      <c r="P288" s="18">
        <v>35886</v>
      </c>
      <c r="Q288" s="19">
        <v>14938923</v>
      </c>
      <c r="R288" s="17" t="s">
        <v>219</v>
      </c>
      <c r="S288" s="17" t="s">
        <v>236</v>
      </c>
      <c r="T288" s="17">
        <v>1</v>
      </c>
      <c r="U288" s="18"/>
      <c r="V288" s="99">
        <f t="shared" si="44"/>
        <v>1</v>
      </c>
      <c r="W288" s="43"/>
      <c r="X288" s="20">
        <f t="shared" si="47"/>
        <v>0</v>
      </c>
      <c r="Y288" s="43"/>
      <c r="Z288" s="43"/>
      <c r="AA288" s="43"/>
      <c r="AB288" s="43"/>
      <c r="AC288" s="43"/>
      <c r="AD288" s="43"/>
      <c r="AE288" s="20">
        <f t="shared" si="48"/>
        <v>0</v>
      </c>
      <c r="AF288" s="43"/>
      <c r="AG288" s="43"/>
      <c r="AH288" s="43"/>
      <c r="AI288" s="43"/>
      <c r="AJ288" s="43"/>
      <c r="AK288" s="99">
        <f t="shared" si="45"/>
        <v>0</v>
      </c>
      <c r="AL288" s="43"/>
      <c r="AM288" s="20">
        <f t="shared" si="49"/>
        <v>1</v>
      </c>
      <c r="AN288" s="15" t="str">
        <f t="shared" si="50"/>
        <v>OK</v>
      </c>
      <c r="AO288" s="15" t="str">
        <f t="shared" si="43"/>
        <v>OK</v>
      </c>
      <c r="AP288" s="17" t="s">
        <v>211</v>
      </c>
      <c r="AQ288" s="17"/>
      <c r="AR288" s="17"/>
      <c r="AS288" s="17"/>
      <c r="AT288" s="21">
        <v>1</v>
      </c>
      <c r="AU288" s="17" t="s">
        <v>248</v>
      </c>
      <c r="AV288" s="22"/>
      <c r="AW288" s="17"/>
      <c r="AX288" s="17" t="s">
        <v>213</v>
      </c>
      <c r="AY288" s="99">
        <f t="shared" si="46"/>
        <v>14938922</v>
      </c>
      <c r="AZ288" s="17" t="s">
        <v>214</v>
      </c>
      <c r="BA288" s="17"/>
      <c r="BB288" s="57" t="s">
        <v>628</v>
      </c>
    </row>
    <row r="289" spans="2:54" x14ac:dyDescent="0.15">
      <c r="B289" s="16">
        <v>90000274</v>
      </c>
      <c r="C289" s="17"/>
      <c r="D289" s="17" t="s">
        <v>316</v>
      </c>
      <c r="E289" s="17"/>
      <c r="F289" s="17" t="s">
        <v>201</v>
      </c>
      <c r="G289" s="17" t="s">
        <v>317</v>
      </c>
      <c r="H289" s="17" t="s">
        <v>1577</v>
      </c>
      <c r="I289" s="17" t="s">
        <v>1572</v>
      </c>
      <c r="J289" s="17" t="s">
        <v>454</v>
      </c>
      <c r="K289" s="17" t="s">
        <v>203</v>
      </c>
      <c r="L289" s="17"/>
      <c r="M289" s="17">
        <v>17</v>
      </c>
      <c r="N289" s="18">
        <v>35886</v>
      </c>
      <c r="O289" s="17">
        <v>1998</v>
      </c>
      <c r="P289" s="18">
        <v>35886</v>
      </c>
      <c r="Q289" s="19">
        <v>14938922</v>
      </c>
      <c r="R289" s="17" t="s">
        <v>219</v>
      </c>
      <c r="S289" s="17" t="s">
        <v>236</v>
      </c>
      <c r="T289" s="17">
        <v>1</v>
      </c>
      <c r="U289" s="18"/>
      <c r="V289" s="99">
        <f t="shared" si="44"/>
        <v>1</v>
      </c>
      <c r="W289" s="43"/>
      <c r="X289" s="20">
        <f t="shared" si="47"/>
        <v>0</v>
      </c>
      <c r="Y289" s="43"/>
      <c r="Z289" s="43"/>
      <c r="AA289" s="43"/>
      <c r="AB289" s="43"/>
      <c r="AC289" s="43"/>
      <c r="AD289" s="43"/>
      <c r="AE289" s="20">
        <f t="shared" si="48"/>
        <v>0</v>
      </c>
      <c r="AF289" s="43"/>
      <c r="AG289" s="43"/>
      <c r="AH289" s="43"/>
      <c r="AI289" s="43"/>
      <c r="AJ289" s="43"/>
      <c r="AK289" s="99">
        <f t="shared" si="45"/>
        <v>0</v>
      </c>
      <c r="AL289" s="43"/>
      <c r="AM289" s="20">
        <f t="shared" si="49"/>
        <v>1</v>
      </c>
      <c r="AN289" s="15" t="str">
        <f t="shared" si="50"/>
        <v>OK</v>
      </c>
      <c r="AO289" s="15" t="str">
        <f t="shared" si="43"/>
        <v>OK</v>
      </c>
      <c r="AP289" s="17" t="s">
        <v>211</v>
      </c>
      <c r="AQ289" s="17"/>
      <c r="AR289" s="17"/>
      <c r="AS289" s="17"/>
      <c r="AT289" s="21">
        <v>1</v>
      </c>
      <c r="AU289" s="17" t="s">
        <v>248</v>
      </c>
      <c r="AV289" s="22"/>
      <c r="AW289" s="17"/>
      <c r="AX289" s="17" t="s">
        <v>213</v>
      </c>
      <c r="AY289" s="99">
        <f t="shared" si="46"/>
        <v>14938921</v>
      </c>
      <c r="AZ289" s="17" t="s">
        <v>214</v>
      </c>
      <c r="BA289" s="17"/>
      <c r="BB289" s="57" t="s">
        <v>628</v>
      </c>
    </row>
    <row r="290" spans="2:54" x14ac:dyDescent="0.15">
      <c r="B290" s="16">
        <v>90000275</v>
      </c>
      <c r="C290" s="17"/>
      <c r="D290" s="17" t="s">
        <v>316</v>
      </c>
      <c r="E290" s="17"/>
      <c r="F290" s="17" t="s">
        <v>201</v>
      </c>
      <c r="G290" s="17" t="s">
        <v>317</v>
      </c>
      <c r="H290" s="17" t="s">
        <v>1577</v>
      </c>
      <c r="I290" s="17" t="s">
        <v>1572</v>
      </c>
      <c r="J290" s="17" t="s">
        <v>455</v>
      </c>
      <c r="K290" s="17" t="s">
        <v>203</v>
      </c>
      <c r="L290" s="17"/>
      <c r="M290" s="17">
        <v>17</v>
      </c>
      <c r="N290" s="18">
        <v>35886</v>
      </c>
      <c r="O290" s="17">
        <v>1998</v>
      </c>
      <c r="P290" s="18">
        <v>35886</v>
      </c>
      <c r="Q290" s="19">
        <v>5495737</v>
      </c>
      <c r="R290" s="17" t="s">
        <v>219</v>
      </c>
      <c r="S290" s="17" t="s">
        <v>236</v>
      </c>
      <c r="T290" s="17">
        <v>1</v>
      </c>
      <c r="U290" s="18"/>
      <c r="V290" s="99">
        <f t="shared" si="44"/>
        <v>1</v>
      </c>
      <c r="W290" s="43"/>
      <c r="X290" s="20">
        <f t="shared" si="47"/>
        <v>0</v>
      </c>
      <c r="Y290" s="43"/>
      <c r="Z290" s="43"/>
      <c r="AA290" s="43"/>
      <c r="AB290" s="43"/>
      <c r="AC290" s="43"/>
      <c r="AD290" s="43"/>
      <c r="AE290" s="20">
        <f t="shared" si="48"/>
        <v>0</v>
      </c>
      <c r="AF290" s="43"/>
      <c r="AG290" s="43"/>
      <c r="AH290" s="43"/>
      <c r="AI290" s="43"/>
      <c r="AJ290" s="43"/>
      <c r="AK290" s="99">
        <f t="shared" si="45"/>
        <v>0</v>
      </c>
      <c r="AL290" s="43"/>
      <c r="AM290" s="20">
        <f t="shared" si="49"/>
        <v>1</v>
      </c>
      <c r="AN290" s="15" t="str">
        <f t="shared" si="50"/>
        <v>OK</v>
      </c>
      <c r="AO290" s="15" t="str">
        <f t="shared" si="43"/>
        <v>OK</v>
      </c>
      <c r="AP290" s="17" t="s">
        <v>211</v>
      </c>
      <c r="AQ290" s="17"/>
      <c r="AR290" s="17"/>
      <c r="AS290" s="17"/>
      <c r="AT290" s="21">
        <v>1</v>
      </c>
      <c r="AU290" s="17" t="s">
        <v>248</v>
      </c>
      <c r="AV290" s="22"/>
      <c r="AW290" s="17"/>
      <c r="AX290" s="17" t="s">
        <v>213</v>
      </c>
      <c r="AY290" s="99">
        <f t="shared" si="46"/>
        <v>5495736</v>
      </c>
      <c r="AZ290" s="17" t="s">
        <v>214</v>
      </c>
      <c r="BA290" s="17"/>
      <c r="BB290" s="57" t="s">
        <v>629</v>
      </c>
    </row>
    <row r="291" spans="2:54" x14ac:dyDescent="0.15">
      <c r="B291" s="16">
        <v>90000276</v>
      </c>
      <c r="C291" s="17"/>
      <c r="D291" s="17" t="s">
        <v>316</v>
      </c>
      <c r="E291" s="17"/>
      <c r="F291" s="17" t="s">
        <v>201</v>
      </c>
      <c r="G291" s="17" t="s">
        <v>317</v>
      </c>
      <c r="H291" s="17" t="s">
        <v>1577</v>
      </c>
      <c r="I291" s="17" t="s">
        <v>1572</v>
      </c>
      <c r="J291" s="17" t="s">
        <v>456</v>
      </c>
      <c r="K291" s="17" t="s">
        <v>203</v>
      </c>
      <c r="L291" s="17"/>
      <c r="M291" s="17">
        <v>17</v>
      </c>
      <c r="N291" s="18">
        <v>35886</v>
      </c>
      <c r="O291" s="17">
        <v>1998</v>
      </c>
      <c r="P291" s="18">
        <v>35886</v>
      </c>
      <c r="Q291" s="19">
        <v>3742840</v>
      </c>
      <c r="R291" s="17" t="s">
        <v>219</v>
      </c>
      <c r="S291" s="17" t="s">
        <v>236</v>
      </c>
      <c r="T291" s="17">
        <v>1</v>
      </c>
      <c r="U291" s="18"/>
      <c r="V291" s="99">
        <f t="shared" si="44"/>
        <v>1</v>
      </c>
      <c r="W291" s="43"/>
      <c r="X291" s="20">
        <f t="shared" si="47"/>
        <v>0</v>
      </c>
      <c r="Y291" s="43"/>
      <c r="Z291" s="43"/>
      <c r="AA291" s="43"/>
      <c r="AB291" s="43"/>
      <c r="AC291" s="43"/>
      <c r="AD291" s="43"/>
      <c r="AE291" s="20">
        <f t="shared" si="48"/>
        <v>0</v>
      </c>
      <c r="AF291" s="43"/>
      <c r="AG291" s="43"/>
      <c r="AH291" s="43"/>
      <c r="AI291" s="43"/>
      <c r="AJ291" s="43"/>
      <c r="AK291" s="99">
        <f t="shared" si="45"/>
        <v>0</v>
      </c>
      <c r="AL291" s="43"/>
      <c r="AM291" s="20">
        <f t="shared" si="49"/>
        <v>1</v>
      </c>
      <c r="AN291" s="15" t="str">
        <f t="shared" si="50"/>
        <v>OK</v>
      </c>
      <c r="AO291" s="15" t="str">
        <f t="shared" si="43"/>
        <v>OK</v>
      </c>
      <c r="AP291" s="17" t="s">
        <v>211</v>
      </c>
      <c r="AQ291" s="17"/>
      <c r="AR291" s="17"/>
      <c r="AS291" s="17"/>
      <c r="AT291" s="21">
        <v>1</v>
      </c>
      <c r="AU291" s="17" t="s">
        <v>248</v>
      </c>
      <c r="AV291" s="22"/>
      <c r="AW291" s="17"/>
      <c r="AX291" s="17" t="s">
        <v>213</v>
      </c>
      <c r="AY291" s="99">
        <f t="shared" si="46"/>
        <v>3742839</v>
      </c>
      <c r="AZ291" s="17" t="s">
        <v>214</v>
      </c>
      <c r="BA291" s="17"/>
      <c r="BB291" s="57" t="s">
        <v>630</v>
      </c>
    </row>
    <row r="292" spans="2:54" x14ac:dyDescent="0.15">
      <c r="B292" s="16">
        <v>90000277</v>
      </c>
      <c r="C292" s="17"/>
      <c r="D292" s="17" t="s">
        <v>316</v>
      </c>
      <c r="E292" s="17"/>
      <c r="F292" s="17" t="s">
        <v>201</v>
      </c>
      <c r="G292" s="17" t="s">
        <v>317</v>
      </c>
      <c r="H292" s="17" t="s">
        <v>1577</v>
      </c>
      <c r="I292" s="17" t="s">
        <v>1572</v>
      </c>
      <c r="J292" s="17" t="s">
        <v>457</v>
      </c>
      <c r="K292" s="17" t="s">
        <v>203</v>
      </c>
      <c r="L292" s="17"/>
      <c r="M292" s="17">
        <v>17</v>
      </c>
      <c r="N292" s="18">
        <v>35886</v>
      </c>
      <c r="O292" s="17">
        <v>1998</v>
      </c>
      <c r="P292" s="18">
        <v>35886</v>
      </c>
      <c r="Q292" s="19">
        <v>13723747</v>
      </c>
      <c r="R292" s="17" t="s">
        <v>219</v>
      </c>
      <c r="S292" s="17" t="s">
        <v>236</v>
      </c>
      <c r="T292" s="17">
        <v>1</v>
      </c>
      <c r="U292" s="18"/>
      <c r="V292" s="99">
        <f t="shared" si="44"/>
        <v>1</v>
      </c>
      <c r="W292" s="43"/>
      <c r="X292" s="20">
        <f t="shared" si="47"/>
        <v>0</v>
      </c>
      <c r="Y292" s="43"/>
      <c r="Z292" s="43"/>
      <c r="AA292" s="43"/>
      <c r="AB292" s="43"/>
      <c r="AC292" s="43"/>
      <c r="AD292" s="43"/>
      <c r="AE292" s="20">
        <f t="shared" si="48"/>
        <v>0</v>
      </c>
      <c r="AF292" s="43"/>
      <c r="AG292" s="43"/>
      <c r="AH292" s="43"/>
      <c r="AI292" s="43"/>
      <c r="AJ292" s="43"/>
      <c r="AK292" s="99">
        <f t="shared" si="45"/>
        <v>0</v>
      </c>
      <c r="AL292" s="43"/>
      <c r="AM292" s="20">
        <f t="shared" si="49"/>
        <v>1</v>
      </c>
      <c r="AN292" s="15" t="str">
        <f t="shared" si="50"/>
        <v>OK</v>
      </c>
      <c r="AO292" s="15" t="str">
        <f t="shared" si="43"/>
        <v>OK</v>
      </c>
      <c r="AP292" s="17" t="s">
        <v>211</v>
      </c>
      <c r="AQ292" s="17"/>
      <c r="AR292" s="17"/>
      <c r="AS292" s="17"/>
      <c r="AT292" s="21">
        <v>1</v>
      </c>
      <c r="AU292" s="17" t="s">
        <v>248</v>
      </c>
      <c r="AV292" s="22"/>
      <c r="AW292" s="17"/>
      <c r="AX292" s="17" t="s">
        <v>213</v>
      </c>
      <c r="AY292" s="99">
        <f t="shared" si="46"/>
        <v>13723746</v>
      </c>
      <c r="AZ292" s="17" t="s">
        <v>214</v>
      </c>
      <c r="BA292" s="17"/>
      <c r="BB292" s="57" t="s">
        <v>631</v>
      </c>
    </row>
    <row r="293" spans="2:54" x14ac:dyDescent="0.15">
      <c r="B293" s="16">
        <v>90000278</v>
      </c>
      <c r="C293" s="17"/>
      <c r="D293" s="17" t="s">
        <v>316</v>
      </c>
      <c r="E293" s="17"/>
      <c r="F293" s="17" t="s">
        <v>201</v>
      </c>
      <c r="G293" s="17" t="s">
        <v>317</v>
      </c>
      <c r="H293" s="17" t="s">
        <v>1577</v>
      </c>
      <c r="I293" s="17" t="s">
        <v>1572</v>
      </c>
      <c r="J293" s="17" t="s">
        <v>458</v>
      </c>
      <c r="K293" s="17" t="s">
        <v>203</v>
      </c>
      <c r="L293" s="17"/>
      <c r="M293" s="17">
        <v>17</v>
      </c>
      <c r="N293" s="18">
        <v>35886</v>
      </c>
      <c r="O293" s="17">
        <v>1998</v>
      </c>
      <c r="P293" s="18">
        <v>35886</v>
      </c>
      <c r="Q293" s="19">
        <v>13723747</v>
      </c>
      <c r="R293" s="17" t="s">
        <v>219</v>
      </c>
      <c r="S293" s="17" t="s">
        <v>236</v>
      </c>
      <c r="T293" s="17">
        <v>1</v>
      </c>
      <c r="U293" s="18"/>
      <c r="V293" s="99">
        <f t="shared" si="44"/>
        <v>1</v>
      </c>
      <c r="W293" s="43"/>
      <c r="X293" s="20">
        <f t="shared" si="47"/>
        <v>0</v>
      </c>
      <c r="Y293" s="43"/>
      <c r="Z293" s="43"/>
      <c r="AA293" s="43"/>
      <c r="AB293" s="43"/>
      <c r="AC293" s="43"/>
      <c r="AD293" s="43"/>
      <c r="AE293" s="20">
        <f t="shared" si="48"/>
        <v>0</v>
      </c>
      <c r="AF293" s="43"/>
      <c r="AG293" s="43"/>
      <c r="AH293" s="43"/>
      <c r="AI293" s="43"/>
      <c r="AJ293" s="43"/>
      <c r="AK293" s="99">
        <f t="shared" si="45"/>
        <v>0</v>
      </c>
      <c r="AL293" s="43"/>
      <c r="AM293" s="20">
        <f t="shared" si="49"/>
        <v>1</v>
      </c>
      <c r="AN293" s="15" t="str">
        <f t="shared" si="50"/>
        <v>OK</v>
      </c>
      <c r="AO293" s="15" t="str">
        <f t="shared" si="43"/>
        <v>OK</v>
      </c>
      <c r="AP293" s="17" t="s">
        <v>211</v>
      </c>
      <c r="AQ293" s="17"/>
      <c r="AR293" s="17"/>
      <c r="AS293" s="17"/>
      <c r="AT293" s="21">
        <v>1</v>
      </c>
      <c r="AU293" s="17" t="s">
        <v>248</v>
      </c>
      <c r="AV293" s="22"/>
      <c r="AW293" s="17"/>
      <c r="AX293" s="17" t="s">
        <v>213</v>
      </c>
      <c r="AY293" s="99">
        <f t="shared" si="46"/>
        <v>13723746</v>
      </c>
      <c r="AZ293" s="17" t="s">
        <v>214</v>
      </c>
      <c r="BA293" s="17"/>
      <c r="BB293" s="57" t="s">
        <v>631</v>
      </c>
    </row>
    <row r="294" spans="2:54" x14ac:dyDescent="0.15">
      <c r="B294" s="16">
        <v>90000279</v>
      </c>
      <c r="C294" s="17"/>
      <c r="D294" s="17" t="s">
        <v>316</v>
      </c>
      <c r="E294" s="17"/>
      <c r="F294" s="17" t="s">
        <v>201</v>
      </c>
      <c r="G294" s="17" t="s">
        <v>317</v>
      </c>
      <c r="H294" s="17" t="s">
        <v>1577</v>
      </c>
      <c r="I294" s="17" t="s">
        <v>1572</v>
      </c>
      <c r="J294" s="17" t="s">
        <v>459</v>
      </c>
      <c r="K294" s="17" t="s">
        <v>203</v>
      </c>
      <c r="L294" s="17"/>
      <c r="M294" s="17">
        <v>17</v>
      </c>
      <c r="N294" s="18">
        <v>35886</v>
      </c>
      <c r="O294" s="17">
        <v>1998</v>
      </c>
      <c r="P294" s="18">
        <v>35886</v>
      </c>
      <c r="Q294" s="19">
        <v>44914082</v>
      </c>
      <c r="R294" s="17" t="s">
        <v>219</v>
      </c>
      <c r="S294" s="17" t="s">
        <v>236</v>
      </c>
      <c r="T294" s="17">
        <v>1</v>
      </c>
      <c r="U294" s="18"/>
      <c r="V294" s="99">
        <f t="shared" si="44"/>
        <v>1</v>
      </c>
      <c r="W294" s="43"/>
      <c r="X294" s="20">
        <f t="shared" si="47"/>
        <v>0</v>
      </c>
      <c r="Y294" s="43"/>
      <c r="Z294" s="43"/>
      <c r="AA294" s="43"/>
      <c r="AB294" s="43"/>
      <c r="AC294" s="43"/>
      <c r="AD294" s="43"/>
      <c r="AE294" s="20">
        <f t="shared" si="48"/>
        <v>0</v>
      </c>
      <c r="AF294" s="43"/>
      <c r="AG294" s="43"/>
      <c r="AH294" s="43"/>
      <c r="AI294" s="43"/>
      <c r="AJ294" s="43"/>
      <c r="AK294" s="99">
        <f t="shared" si="45"/>
        <v>0</v>
      </c>
      <c r="AL294" s="43"/>
      <c r="AM294" s="20">
        <f t="shared" si="49"/>
        <v>1</v>
      </c>
      <c r="AN294" s="15" t="str">
        <f t="shared" si="50"/>
        <v>OK</v>
      </c>
      <c r="AO294" s="15" t="str">
        <f t="shared" si="43"/>
        <v>OK</v>
      </c>
      <c r="AP294" s="17" t="s">
        <v>211</v>
      </c>
      <c r="AQ294" s="17"/>
      <c r="AR294" s="17"/>
      <c r="AS294" s="17"/>
      <c r="AT294" s="21">
        <v>1</v>
      </c>
      <c r="AU294" s="17" t="s">
        <v>248</v>
      </c>
      <c r="AV294" s="22"/>
      <c r="AW294" s="17"/>
      <c r="AX294" s="17" t="s">
        <v>213</v>
      </c>
      <c r="AY294" s="99">
        <f t="shared" si="46"/>
        <v>44914081</v>
      </c>
      <c r="AZ294" s="17" t="s">
        <v>214</v>
      </c>
      <c r="BA294" s="17"/>
      <c r="BB294" s="57" t="s">
        <v>631</v>
      </c>
    </row>
    <row r="295" spans="2:54" x14ac:dyDescent="0.15">
      <c r="B295" s="16">
        <v>90000280</v>
      </c>
      <c r="C295" s="17"/>
      <c r="D295" s="17" t="s">
        <v>316</v>
      </c>
      <c r="E295" s="17"/>
      <c r="F295" s="17" t="s">
        <v>201</v>
      </c>
      <c r="G295" s="17" t="s">
        <v>317</v>
      </c>
      <c r="H295" s="17" t="s">
        <v>1577</v>
      </c>
      <c r="I295" s="17" t="s">
        <v>1572</v>
      </c>
      <c r="J295" s="17" t="s">
        <v>460</v>
      </c>
      <c r="K295" s="17" t="s">
        <v>203</v>
      </c>
      <c r="L295" s="17"/>
      <c r="M295" s="17">
        <v>17</v>
      </c>
      <c r="N295" s="18">
        <v>35886</v>
      </c>
      <c r="O295" s="17">
        <v>1998</v>
      </c>
      <c r="P295" s="18">
        <v>35886</v>
      </c>
      <c r="Q295" s="19">
        <v>44914082</v>
      </c>
      <c r="R295" s="17" t="s">
        <v>219</v>
      </c>
      <c r="S295" s="17" t="s">
        <v>236</v>
      </c>
      <c r="T295" s="17">
        <v>1</v>
      </c>
      <c r="U295" s="18"/>
      <c r="V295" s="99">
        <f t="shared" si="44"/>
        <v>1</v>
      </c>
      <c r="W295" s="43"/>
      <c r="X295" s="20">
        <f t="shared" si="47"/>
        <v>0</v>
      </c>
      <c r="Y295" s="43"/>
      <c r="Z295" s="43"/>
      <c r="AA295" s="43"/>
      <c r="AB295" s="43"/>
      <c r="AC295" s="43"/>
      <c r="AD295" s="43"/>
      <c r="AE295" s="20">
        <f t="shared" si="48"/>
        <v>0</v>
      </c>
      <c r="AF295" s="43"/>
      <c r="AG295" s="43"/>
      <c r="AH295" s="43"/>
      <c r="AI295" s="43"/>
      <c r="AJ295" s="43"/>
      <c r="AK295" s="99">
        <f t="shared" si="45"/>
        <v>0</v>
      </c>
      <c r="AL295" s="43"/>
      <c r="AM295" s="20">
        <f t="shared" si="49"/>
        <v>1</v>
      </c>
      <c r="AN295" s="15" t="str">
        <f t="shared" si="50"/>
        <v>OK</v>
      </c>
      <c r="AO295" s="15" t="str">
        <f t="shared" si="43"/>
        <v>OK</v>
      </c>
      <c r="AP295" s="17" t="s">
        <v>211</v>
      </c>
      <c r="AQ295" s="17"/>
      <c r="AR295" s="17"/>
      <c r="AS295" s="17"/>
      <c r="AT295" s="21">
        <v>1</v>
      </c>
      <c r="AU295" s="17" t="s">
        <v>248</v>
      </c>
      <c r="AV295" s="22"/>
      <c r="AW295" s="17"/>
      <c r="AX295" s="17" t="s">
        <v>213</v>
      </c>
      <c r="AY295" s="99">
        <f t="shared" si="46"/>
        <v>44914081</v>
      </c>
      <c r="AZ295" s="17" t="s">
        <v>214</v>
      </c>
      <c r="BA295" s="17"/>
      <c r="BB295" s="57" t="s">
        <v>631</v>
      </c>
    </row>
    <row r="296" spans="2:54" x14ac:dyDescent="0.15">
      <c r="B296" s="16">
        <v>90000281</v>
      </c>
      <c r="C296" s="17"/>
      <c r="D296" s="17" t="s">
        <v>316</v>
      </c>
      <c r="E296" s="17"/>
      <c r="F296" s="17" t="s">
        <v>201</v>
      </c>
      <c r="G296" s="17" t="s">
        <v>317</v>
      </c>
      <c r="H296" s="17" t="s">
        <v>1577</v>
      </c>
      <c r="I296" s="17" t="s">
        <v>1572</v>
      </c>
      <c r="J296" s="17" t="s">
        <v>461</v>
      </c>
      <c r="K296" s="17" t="s">
        <v>203</v>
      </c>
      <c r="L296" s="17"/>
      <c r="M296" s="17">
        <v>17</v>
      </c>
      <c r="N296" s="18">
        <v>35886</v>
      </c>
      <c r="O296" s="17">
        <v>1998</v>
      </c>
      <c r="P296" s="18">
        <v>35886</v>
      </c>
      <c r="Q296" s="19">
        <v>78599644</v>
      </c>
      <c r="R296" s="17" t="s">
        <v>219</v>
      </c>
      <c r="S296" s="17" t="s">
        <v>236</v>
      </c>
      <c r="T296" s="17">
        <v>1</v>
      </c>
      <c r="U296" s="18"/>
      <c r="V296" s="99">
        <f t="shared" si="44"/>
        <v>1</v>
      </c>
      <c r="W296" s="43"/>
      <c r="X296" s="20">
        <f t="shared" si="47"/>
        <v>0</v>
      </c>
      <c r="Y296" s="43"/>
      <c r="Z296" s="43"/>
      <c r="AA296" s="43"/>
      <c r="AB296" s="43"/>
      <c r="AC296" s="43"/>
      <c r="AD296" s="43"/>
      <c r="AE296" s="20">
        <f t="shared" si="48"/>
        <v>0</v>
      </c>
      <c r="AF296" s="43"/>
      <c r="AG296" s="43"/>
      <c r="AH296" s="43"/>
      <c r="AI296" s="43"/>
      <c r="AJ296" s="43"/>
      <c r="AK296" s="99">
        <f t="shared" si="45"/>
        <v>0</v>
      </c>
      <c r="AL296" s="43"/>
      <c r="AM296" s="20">
        <f t="shared" si="49"/>
        <v>1</v>
      </c>
      <c r="AN296" s="15" t="str">
        <f t="shared" si="50"/>
        <v>OK</v>
      </c>
      <c r="AO296" s="15" t="str">
        <f t="shared" si="43"/>
        <v>OK</v>
      </c>
      <c r="AP296" s="17" t="s">
        <v>211</v>
      </c>
      <c r="AQ296" s="17"/>
      <c r="AR296" s="17"/>
      <c r="AS296" s="17"/>
      <c r="AT296" s="21">
        <v>1</v>
      </c>
      <c r="AU296" s="17" t="s">
        <v>248</v>
      </c>
      <c r="AV296" s="22"/>
      <c r="AW296" s="17"/>
      <c r="AX296" s="17" t="s">
        <v>213</v>
      </c>
      <c r="AY296" s="99">
        <f t="shared" si="46"/>
        <v>78599643</v>
      </c>
      <c r="AZ296" s="17" t="s">
        <v>214</v>
      </c>
      <c r="BA296" s="17"/>
      <c r="BB296" s="57" t="s">
        <v>632</v>
      </c>
    </row>
    <row r="297" spans="2:54" x14ac:dyDescent="0.15">
      <c r="B297" s="16">
        <v>90000282</v>
      </c>
      <c r="C297" s="17"/>
      <c r="D297" s="17" t="s">
        <v>316</v>
      </c>
      <c r="E297" s="17"/>
      <c r="F297" s="17" t="s">
        <v>201</v>
      </c>
      <c r="G297" s="17" t="s">
        <v>317</v>
      </c>
      <c r="H297" s="17" t="s">
        <v>1577</v>
      </c>
      <c r="I297" s="17" t="s">
        <v>1572</v>
      </c>
      <c r="J297" s="17" t="s">
        <v>462</v>
      </c>
      <c r="K297" s="17" t="s">
        <v>203</v>
      </c>
      <c r="L297" s="17"/>
      <c r="M297" s="17">
        <v>17</v>
      </c>
      <c r="N297" s="18">
        <v>35886</v>
      </c>
      <c r="O297" s="17">
        <v>1998</v>
      </c>
      <c r="P297" s="18">
        <v>35886</v>
      </c>
      <c r="Q297" s="19">
        <v>78599644</v>
      </c>
      <c r="R297" s="17" t="s">
        <v>219</v>
      </c>
      <c r="S297" s="17" t="s">
        <v>236</v>
      </c>
      <c r="T297" s="17">
        <v>1</v>
      </c>
      <c r="U297" s="18"/>
      <c r="V297" s="99">
        <f t="shared" si="44"/>
        <v>1</v>
      </c>
      <c r="W297" s="43"/>
      <c r="X297" s="20">
        <f t="shared" si="47"/>
        <v>0</v>
      </c>
      <c r="Y297" s="43"/>
      <c r="Z297" s="43"/>
      <c r="AA297" s="43"/>
      <c r="AB297" s="43"/>
      <c r="AC297" s="43"/>
      <c r="AD297" s="43"/>
      <c r="AE297" s="20">
        <f t="shared" si="48"/>
        <v>0</v>
      </c>
      <c r="AF297" s="43"/>
      <c r="AG297" s="43"/>
      <c r="AH297" s="43"/>
      <c r="AI297" s="43"/>
      <c r="AJ297" s="43"/>
      <c r="AK297" s="99">
        <f t="shared" si="45"/>
        <v>0</v>
      </c>
      <c r="AL297" s="43"/>
      <c r="AM297" s="20">
        <f t="shared" si="49"/>
        <v>1</v>
      </c>
      <c r="AN297" s="15" t="str">
        <f t="shared" si="50"/>
        <v>OK</v>
      </c>
      <c r="AO297" s="15" t="str">
        <f t="shared" si="43"/>
        <v>OK</v>
      </c>
      <c r="AP297" s="17" t="s">
        <v>211</v>
      </c>
      <c r="AQ297" s="17"/>
      <c r="AR297" s="17"/>
      <c r="AS297" s="17"/>
      <c r="AT297" s="21">
        <v>1</v>
      </c>
      <c r="AU297" s="17" t="s">
        <v>248</v>
      </c>
      <c r="AV297" s="22"/>
      <c r="AW297" s="17"/>
      <c r="AX297" s="17" t="s">
        <v>213</v>
      </c>
      <c r="AY297" s="99">
        <f t="shared" si="46"/>
        <v>78599643</v>
      </c>
      <c r="AZ297" s="17" t="s">
        <v>214</v>
      </c>
      <c r="BA297" s="17"/>
      <c r="BB297" s="57" t="s">
        <v>632</v>
      </c>
    </row>
    <row r="298" spans="2:54" x14ac:dyDescent="0.15">
      <c r="B298" s="16">
        <v>90000283</v>
      </c>
      <c r="C298" s="17"/>
      <c r="D298" s="17" t="s">
        <v>316</v>
      </c>
      <c r="E298" s="17"/>
      <c r="F298" s="17" t="s">
        <v>201</v>
      </c>
      <c r="G298" s="17" t="s">
        <v>317</v>
      </c>
      <c r="H298" s="17" t="s">
        <v>1577</v>
      </c>
      <c r="I298" s="17" t="s">
        <v>1572</v>
      </c>
      <c r="J298" s="17" t="s">
        <v>463</v>
      </c>
      <c r="K298" s="17" t="s">
        <v>203</v>
      </c>
      <c r="L298" s="17"/>
      <c r="M298" s="17">
        <v>17</v>
      </c>
      <c r="N298" s="18">
        <v>35886</v>
      </c>
      <c r="O298" s="17">
        <v>1998</v>
      </c>
      <c r="P298" s="18">
        <v>35886</v>
      </c>
      <c r="Q298" s="19">
        <v>117275660</v>
      </c>
      <c r="R298" s="17" t="s">
        <v>219</v>
      </c>
      <c r="S298" s="17" t="s">
        <v>236</v>
      </c>
      <c r="T298" s="17">
        <v>1</v>
      </c>
      <c r="U298" s="18"/>
      <c r="V298" s="99">
        <f t="shared" si="44"/>
        <v>1</v>
      </c>
      <c r="W298" s="43"/>
      <c r="X298" s="20">
        <f t="shared" si="47"/>
        <v>0</v>
      </c>
      <c r="Y298" s="43"/>
      <c r="Z298" s="43"/>
      <c r="AA298" s="43"/>
      <c r="AB298" s="43"/>
      <c r="AC298" s="43"/>
      <c r="AD298" s="43"/>
      <c r="AE298" s="20">
        <f t="shared" si="48"/>
        <v>0</v>
      </c>
      <c r="AF298" s="43"/>
      <c r="AG298" s="43"/>
      <c r="AH298" s="43"/>
      <c r="AI298" s="43"/>
      <c r="AJ298" s="43"/>
      <c r="AK298" s="99">
        <f t="shared" si="45"/>
        <v>0</v>
      </c>
      <c r="AL298" s="43"/>
      <c r="AM298" s="20">
        <f t="shared" si="49"/>
        <v>1</v>
      </c>
      <c r="AN298" s="15" t="str">
        <f t="shared" si="50"/>
        <v>OK</v>
      </c>
      <c r="AO298" s="15" t="str">
        <f t="shared" si="43"/>
        <v>OK</v>
      </c>
      <c r="AP298" s="17" t="s">
        <v>211</v>
      </c>
      <c r="AQ298" s="17"/>
      <c r="AR298" s="17"/>
      <c r="AS298" s="17"/>
      <c r="AT298" s="21">
        <v>1</v>
      </c>
      <c r="AU298" s="17" t="s">
        <v>248</v>
      </c>
      <c r="AV298" s="22"/>
      <c r="AW298" s="17"/>
      <c r="AX298" s="17" t="s">
        <v>213</v>
      </c>
      <c r="AY298" s="99">
        <f t="shared" si="46"/>
        <v>117275659</v>
      </c>
      <c r="AZ298" s="17" t="s">
        <v>214</v>
      </c>
      <c r="BA298" s="17"/>
      <c r="BB298" s="57" t="s">
        <v>632</v>
      </c>
    </row>
    <row r="299" spans="2:54" x14ac:dyDescent="0.15">
      <c r="B299" s="16">
        <v>90000284</v>
      </c>
      <c r="C299" s="17"/>
      <c r="D299" s="17" t="s">
        <v>316</v>
      </c>
      <c r="E299" s="17"/>
      <c r="F299" s="17" t="s">
        <v>201</v>
      </c>
      <c r="G299" s="17" t="s">
        <v>317</v>
      </c>
      <c r="H299" s="17" t="s">
        <v>1577</v>
      </c>
      <c r="I299" s="17" t="s">
        <v>1572</v>
      </c>
      <c r="J299" s="17" t="s">
        <v>464</v>
      </c>
      <c r="K299" s="17" t="s">
        <v>203</v>
      </c>
      <c r="L299" s="17"/>
      <c r="M299" s="17">
        <v>17</v>
      </c>
      <c r="N299" s="18">
        <v>35886</v>
      </c>
      <c r="O299" s="17">
        <v>1998</v>
      </c>
      <c r="P299" s="18">
        <v>35886</v>
      </c>
      <c r="Q299" s="19">
        <v>117275660</v>
      </c>
      <c r="R299" s="17" t="s">
        <v>219</v>
      </c>
      <c r="S299" s="17" t="s">
        <v>236</v>
      </c>
      <c r="T299" s="17">
        <v>1</v>
      </c>
      <c r="U299" s="18"/>
      <c r="V299" s="99">
        <f t="shared" si="44"/>
        <v>1</v>
      </c>
      <c r="W299" s="43"/>
      <c r="X299" s="20">
        <f t="shared" si="47"/>
        <v>0</v>
      </c>
      <c r="Y299" s="43"/>
      <c r="Z299" s="43"/>
      <c r="AA299" s="43"/>
      <c r="AB299" s="43"/>
      <c r="AC299" s="43"/>
      <c r="AD299" s="43"/>
      <c r="AE299" s="20">
        <f t="shared" si="48"/>
        <v>0</v>
      </c>
      <c r="AF299" s="43"/>
      <c r="AG299" s="43"/>
      <c r="AH299" s="43"/>
      <c r="AI299" s="43"/>
      <c r="AJ299" s="43"/>
      <c r="AK299" s="99">
        <f t="shared" si="45"/>
        <v>0</v>
      </c>
      <c r="AL299" s="43"/>
      <c r="AM299" s="20">
        <f t="shared" si="49"/>
        <v>1</v>
      </c>
      <c r="AN299" s="15" t="str">
        <f t="shared" si="50"/>
        <v>OK</v>
      </c>
      <c r="AO299" s="15" t="str">
        <f t="shared" si="43"/>
        <v>OK</v>
      </c>
      <c r="AP299" s="17" t="s">
        <v>211</v>
      </c>
      <c r="AQ299" s="17"/>
      <c r="AR299" s="17"/>
      <c r="AS299" s="17"/>
      <c r="AT299" s="21">
        <v>1</v>
      </c>
      <c r="AU299" s="17" t="s">
        <v>248</v>
      </c>
      <c r="AV299" s="22"/>
      <c r="AW299" s="17"/>
      <c r="AX299" s="17" t="s">
        <v>213</v>
      </c>
      <c r="AY299" s="99">
        <f t="shared" si="46"/>
        <v>117275659</v>
      </c>
      <c r="AZ299" s="17" t="s">
        <v>214</v>
      </c>
      <c r="BA299" s="17"/>
      <c r="BB299" s="57" t="s">
        <v>632</v>
      </c>
    </row>
    <row r="300" spans="2:54" x14ac:dyDescent="0.15">
      <c r="B300" s="16">
        <v>90000285</v>
      </c>
      <c r="C300" s="17"/>
      <c r="D300" s="17" t="s">
        <v>316</v>
      </c>
      <c r="E300" s="17"/>
      <c r="F300" s="17" t="s">
        <v>201</v>
      </c>
      <c r="G300" s="17" t="s">
        <v>317</v>
      </c>
      <c r="H300" s="17" t="s">
        <v>1577</v>
      </c>
      <c r="I300" s="17" t="s">
        <v>1572</v>
      </c>
      <c r="J300" s="17" t="s">
        <v>465</v>
      </c>
      <c r="K300" s="17" t="s">
        <v>203</v>
      </c>
      <c r="L300" s="17"/>
      <c r="M300" s="17">
        <v>17</v>
      </c>
      <c r="N300" s="18">
        <v>35886</v>
      </c>
      <c r="O300" s="17">
        <v>1998</v>
      </c>
      <c r="P300" s="18">
        <v>35886</v>
      </c>
      <c r="Q300" s="19">
        <v>38676016</v>
      </c>
      <c r="R300" s="17" t="s">
        <v>219</v>
      </c>
      <c r="S300" s="17" t="s">
        <v>236</v>
      </c>
      <c r="T300" s="17">
        <v>1</v>
      </c>
      <c r="U300" s="18"/>
      <c r="V300" s="99">
        <f t="shared" si="44"/>
        <v>1</v>
      </c>
      <c r="W300" s="43"/>
      <c r="X300" s="20">
        <f t="shared" si="47"/>
        <v>0</v>
      </c>
      <c r="Y300" s="43"/>
      <c r="Z300" s="43"/>
      <c r="AA300" s="43"/>
      <c r="AB300" s="43"/>
      <c r="AC300" s="43"/>
      <c r="AD300" s="43"/>
      <c r="AE300" s="20">
        <f t="shared" si="48"/>
        <v>0</v>
      </c>
      <c r="AF300" s="43"/>
      <c r="AG300" s="43"/>
      <c r="AH300" s="43"/>
      <c r="AI300" s="43"/>
      <c r="AJ300" s="43"/>
      <c r="AK300" s="99">
        <f t="shared" si="45"/>
        <v>0</v>
      </c>
      <c r="AL300" s="43"/>
      <c r="AM300" s="20">
        <f t="shared" si="49"/>
        <v>1</v>
      </c>
      <c r="AN300" s="15" t="str">
        <f t="shared" si="50"/>
        <v>OK</v>
      </c>
      <c r="AO300" s="15" t="str">
        <f t="shared" si="43"/>
        <v>OK</v>
      </c>
      <c r="AP300" s="17" t="s">
        <v>211</v>
      </c>
      <c r="AQ300" s="17"/>
      <c r="AR300" s="17"/>
      <c r="AS300" s="17"/>
      <c r="AT300" s="21">
        <v>1</v>
      </c>
      <c r="AU300" s="17" t="s">
        <v>248</v>
      </c>
      <c r="AV300" s="22"/>
      <c r="AW300" s="17"/>
      <c r="AX300" s="17" t="s">
        <v>213</v>
      </c>
      <c r="AY300" s="99">
        <f t="shared" si="46"/>
        <v>38676015</v>
      </c>
      <c r="AZ300" s="17" t="s">
        <v>214</v>
      </c>
      <c r="BA300" s="17"/>
      <c r="BB300" s="57" t="s">
        <v>631</v>
      </c>
    </row>
    <row r="301" spans="2:54" x14ac:dyDescent="0.15">
      <c r="B301" s="16">
        <v>90000286</v>
      </c>
      <c r="C301" s="17"/>
      <c r="D301" s="17" t="s">
        <v>316</v>
      </c>
      <c r="E301" s="17"/>
      <c r="F301" s="17" t="s">
        <v>201</v>
      </c>
      <c r="G301" s="17" t="s">
        <v>317</v>
      </c>
      <c r="H301" s="17" t="s">
        <v>1577</v>
      </c>
      <c r="I301" s="17" t="s">
        <v>1572</v>
      </c>
      <c r="J301" s="17" t="s">
        <v>466</v>
      </c>
      <c r="K301" s="17" t="s">
        <v>203</v>
      </c>
      <c r="L301" s="17"/>
      <c r="M301" s="17">
        <v>17</v>
      </c>
      <c r="N301" s="18">
        <v>35886</v>
      </c>
      <c r="O301" s="17">
        <v>1998</v>
      </c>
      <c r="P301" s="18">
        <v>35886</v>
      </c>
      <c r="Q301" s="19">
        <v>38676015</v>
      </c>
      <c r="R301" s="17" t="s">
        <v>219</v>
      </c>
      <c r="S301" s="17" t="s">
        <v>236</v>
      </c>
      <c r="T301" s="17">
        <v>1</v>
      </c>
      <c r="U301" s="18"/>
      <c r="V301" s="99">
        <f t="shared" si="44"/>
        <v>1</v>
      </c>
      <c r="W301" s="43"/>
      <c r="X301" s="20">
        <f t="shared" si="47"/>
        <v>0</v>
      </c>
      <c r="Y301" s="43"/>
      <c r="Z301" s="43"/>
      <c r="AA301" s="43"/>
      <c r="AB301" s="43"/>
      <c r="AC301" s="43"/>
      <c r="AD301" s="43"/>
      <c r="AE301" s="20">
        <f t="shared" si="48"/>
        <v>0</v>
      </c>
      <c r="AF301" s="43"/>
      <c r="AG301" s="43"/>
      <c r="AH301" s="43"/>
      <c r="AI301" s="43"/>
      <c r="AJ301" s="43"/>
      <c r="AK301" s="99">
        <f t="shared" si="45"/>
        <v>0</v>
      </c>
      <c r="AL301" s="43"/>
      <c r="AM301" s="20">
        <f t="shared" si="49"/>
        <v>1</v>
      </c>
      <c r="AN301" s="15" t="str">
        <f t="shared" si="50"/>
        <v>OK</v>
      </c>
      <c r="AO301" s="15" t="str">
        <f t="shared" si="43"/>
        <v>OK</v>
      </c>
      <c r="AP301" s="17" t="s">
        <v>211</v>
      </c>
      <c r="AQ301" s="17"/>
      <c r="AR301" s="17"/>
      <c r="AS301" s="17"/>
      <c r="AT301" s="21">
        <v>1</v>
      </c>
      <c r="AU301" s="17" t="s">
        <v>248</v>
      </c>
      <c r="AV301" s="22"/>
      <c r="AW301" s="17"/>
      <c r="AX301" s="17" t="s">
        <v>213</v>
      </c>
      <c r="AY301" s="99">
        <f t="shared" si="46"/>
        <v>38676014</v>
      </c>
      <c r="AZ301" s="17" t="s">
        <v>214</v>
      </c>
      <c r="BA301" s="17"/>
      <c r="BB301" s="57" t="s">
        <v>631</v>
      </c>
    </row>
    <row r="302" spans="2:54" x14ac:dyDescent="0.15">
      <c r="B302" s="16">
        <v>90000287</v>
      </c>
      <c r="C302" s="17"/>
      <c r="D302" s="17" t="s">
        <v>316</v>
      </c>
      <c r="E302" s="17"/>
      <c r="F302" s="17" t="s">
        <v>201</v>
      </c>
      <c r="G302" s="17" t="s">
        <v>317</v>
      </c>
      <c r="H302" s="17" t="s">
        <v>1577</v>
      </c>
      <c r="I302" s="17" t="s">
        <v>1572</v>
      </c>
      <c r="J302" s="17" t="s">
        <v>467</v>
      </c>
      <c r="K302" s="17" t="s">
        <v>203</v>
      </c>
      <c r="L302" s="17"/>
      <c r="M302" s="17">
        <v>17</v>
      </c>
      <c r="N302" s="18">
        <v>35886</v>
      </c>
      <c r="O302" s="17">
        <v>1998</v>
      </c>
      <c r="P302" s="18">
        <v>35886</v>
      </c>
      <c r="Q302" s="19">
        <v>673711</v>
      </c>
      <c r="R302" s="17" t="s">
        <v>219</v>
      </c>
      <c r="S302" s="17" t="s">
        <v>236</v>
      </c>
      <c r="T302" s="17">
        <v>1</v>
      </c>
      <c r="U302" s="18"/>
      <c r="V302" s="99">
        <f t="shared" si="44"/>
        <v>1</v>
      </c>
      <c r="W302" s="43"/>
      <c r="X302" s="20">
        <f t="shared" si="47"/>
        <v>0</v>
      </c>
      <c r="Y302" s="43"/>
      <c r="Z302" s="43"/>
      <c r="AA302" s="43"/>
      <c r="AB302" s="43"/>
      <c r="AC302" s="43"/>
      <c r="AD302" s="43"/>
      <c r="AE302" s="20">
        <f t="shared" si="48"/>
        <v>0</v>
      </c>
      <c r="AF302" s="43"/>
      <c r="AG302" s="43"/>
      <c r="AH302" s="43"/>
      <c r="AI302" s="43"/>
      <c r="AJ302" s="43"/>
      <c r="AK302" s="99">
        <f t="shared" si="45"/>
        <v>0</v>
      </c>
      <c r="AL302" s="43"/>
      <c r="AM302" s="20">
        <f t="shared" si="49"/>
        <v>1</v>
      </c>
      <c r="AN302" s="15" t="str">
        <f t="shared" si="50"/>
        <v>OK</v>
      </c>
      <c r="AO302" s="15" t="str">
        <f t="shared" si="43"/>
        <v>OK</v>
      </c>
      <c r="AP302" s="17" t="s">
        <v>211</v>
      </c>
      <c r="AQ302" s="17"/>
      <c r="AR302" s="17"/>
      <c r="AS302" s="17"/>
      <c r="AT302" s="21">
        <v>1</v>
      </c>
      <c r="AU302" s="17" t="s">
        <v>248</v>
      </c>
      <c r="AV302" s="22"/>
      <c r="AW302" s="17"/>
      <c r="AX302" s="17" t="s">
        <v>213</v>
      </c>
      <c r="AY302" s="99">
        <f t="shared" si="46"/>
        <v>673710</v>
      </c>
      <c r="AZ302" s="17" t="s">
        <v>214</v>
      </c>
      <c r="BA302" s="17"/>
      <c r="BB302" s="57" t="s">
        <v>633</v>
      </c>
    </row>
    <row r="303" spans="2:54" x14ac:dyDescent="0.15">
      <c r="B303" s="16">
        <v>90000288</v>
      </c>
      <c r="C303" s="17"/>
      <c r="D303" s="17" t="s">
        <v>316</v>
      </c>
      <c r="E303" s="17"/>
      <c r="F303" s="17" t="s">
        <v>201</v>
      </c>
      <c r="G303" s="17" t="s">
        <v>317</v>
      </c>
      <c r="H303" s="17" t="s">
        <v>1577</v>
      </c>
      <c r="I303" s="17" t="s">
        <v>1572</v>
      </c>
      <c r="J303" s="17" t="s">
        <v>468</v>
      </c>
      <c r="K303" s="17" t="s">
        <v>203</v>
      </c>
      <c r="L303" s="17"/>
      <c r="M303" s="17">
        <v>17</v>
      </c>
      <c r="N303" s="18">
        <v>35886</v>
      </c>
      <c r="O303" s="17">
        <v>1998</v>
      </c>
      <c r="P303" s="18">
        <v>35886</v>
      </c>
      <c r="Q303" s="19">
        <v>673711</v>
      </c>
      <c r="R303" s="17" t="s">
        <v>219</v>
      </c>
      <c r="S303" s="17" t="s">
        <v>236</v>
      </c>
      <c r="T303" s="17">
        <v>1</v>
      </c>
      <c r="U303" s="18"/>
      <c r="V303" s="99">
        <f t="shared" si="44"/>
        <v>1</v>
      </c>
      <c r="W303" s="43"/>
      <c r="X303" s="20">
        <f t="shared" si="47"/>
        <v>0</v>
      </c>
      <c r="Y303" s="43"/>
      <c r="Z303" s="43"/>
      <c r="AA303" s="43"/>
      <c r="AB303" s="43"/>
      <c r="AC303" s="43"/>
      <c r="AD303" s="43"/>
      <c r="AE303" s="20">
        <f t="shared" si="48"/>
        <v>0</v>
      </c>
      <c r="AF303" s="43"/>
      <c r="AG303" s="43"/>
      <c r="AH303" s="43"/>
      <c r="AI303" s="43"/>
      <c r="AJ303" s="43"/>
      <c r="AK303" s="99">
        <f t="shared" si="45"/>
        <v>0</v>
      </c>
      <c r="AL303" s="43"/>
      <c r="AM303" s="20">
        <f t="shared" si="49"/>
        <v>1</v>
      </c>
      <c r="AN303" s="15" t="str">
        <f t="shared" si="50"/>
        <v>OK</v>
      </c>
      <c r="AO303" s="15" t="str">
        <f t="shared" si="43"/>
        <v>OK</v>
      </c>
      <c r="AP303" s="17" t="s">
        <v>211</v>
      </c>
      <c r="AQ303" s="17"/>
      <c r="AR303" s="17"/>
      <c r="AS303" s="17"/>
      <c r="AT303" s="21">
        <v>1</v>
      </c>
      <c r="AU303" s="17" t="s">
        <v>248</v>
      </c>
      <c r="AV303" s="22"/>
      <c r="AW303" s="17"/>
      <c r="AX303" s="17" t="s">
        <v>213</v>
      </c>
      <c r="AY303" s="99">
        <f t="shared" si="46"/>
        <v>673710</v>
      </c>
      <c r="AZ303" s="17" t="s">
        <v>214</v>
      </c>
      <c r="BA303" s="17"/>
      <c r="BB303" s="57" t="s">
        <v>633</v>
      </c>
    </row>
    <row r="304" spans="2:54" x14ac:dyDescent="0.15">
      <c r="B304" s="16">
        <v>90000289</v>
      </c>
      <c r="C304" s="17"/>
      <c r="D304" s="17" t="s">
        <v>316</v>
      </c>
      <c r="E304" s="17"/>
      <c r="F304" s="17" t="s">
        <v>201</v>
      </c>
      <c r="G304" s="17" t="s">
        <v>317</v>
      </c>
      <c r="H304" s="17" t="s">
        <v>1577</v>
      </c>
      <c r="I304" s="17" t="s">
        <v>1572</v>
      </c>
      <c r="J304" s="17" t="s">
        <v>469</v>
      </c>
      <c r="K304" s="17" t="s">
        <v>203</v>
      </c>
      <c r="L304" s="17"/>
      <c r="M304" s="17">
        <v>17</v>
      </c>
      <c r="N304" s="18">
        <v>35886</v>
      </c>
      <c r="O304" s="17">
        <v>1998</v>
      </c>
      <c r="P304" s="18">
        <v>35886</v>
      </c>
      <c r="Q304" s="19">
        <v>1833992</v>
      </c>
      <c r="R304" s="17" t="s">
        <v>219</v>
      </c>
      <c r="S304" s="17" t="s">
        <v>236</v>
      </c>
      <c r="T304" s="17">
        <v>1</v>
      </c>
      <c r="U304" s="18"/>
      <c r="V304" s="99">
        <f t="shared" si="44"/>
        <v>1</v>
      </c>
      <c r="W304" s="43"/>
      <c r="X304" s="20">
        <f t="shared" si="47"/>
        <v>0</v>
      </c>
      <c r="Y304" s="43"/>
      <c r="Z304" s="43"/>
      <c r="AA304" s="43"/>
      <c r="AB304" s="43"/>
      <c r="AC304" s="43"/>
      <c r="AD304" s="43"/>
      <c r="AE304" s="20">
        <f t="shared" si="48"/>
        <v>0</v>
      </c>
      <c r="AF304" s="43"/>
      <c r="AG304" s="43"/>
      <c r="AH304" s="43"/>
      <c r="AI304" s="43"/>
      <c r="AJ304" s="43"/>
      <c r="AK304" s="99">
        <f t="shared" si="45"/>
        <v>0</v>
      </c>
      <c r="AL304" s="43"/>
      <c r="AM304" s="20">
        <f t="shared" si="49"/>
        <v>1</v>
      </c>
      <c r="AN304" s="15" t="str">
        <f t="shared" si="50"/>
        <v>OK</v>
      </c>
      <c r="AO304" s="15" t="str">
        <f t="shared" si="43"/>
        <v>OK</v>
      </c>
      <c r="AP304" s="17" t="s">
        <v>211</v>
      </c>
      <c r="AQ304" s="17"/>
      <c r="AR304" s="17"/>
      <c r="AS304" s="17"/>
      <c r="AT304" s="21">
        <v>1</v>
      </c>
      <c r="AU304" s="17" t="s">
        <v>248</v>
      </c>
      <c r="AV304" s="22"/>
      <c r="AW304" s="17"/>
      <c r="AX304" s="17" t="s">
        <v>213</v>
      </c>
      <c r="AY304" s="99">
        <f t="shared" si="46"/>
        <v>1833991</v>
      </c>
      <c r="AZ304" s="17" t="s">
        <v>214</v>
      </c>
      <c r="BA304" s="17"/>
      <c r="BB304" s="57" t="s">
        <v>634</v>
      </c>
    </row>
    <row r="305" spans="2:54" x14ac:dyDescent="0.15">
      <c r="B305" s="16">
        <v>90000290</v>
      </c>
      <c r="C305" s="17"/>
      <c r="D305" s="17" t="s">
        <v>316</v>
      </c>
      <c r="E305" s="17"/>
      <c r="F305" s="17" t="s">
        <v>201</v>
      </c>
      <c r="G305" s="17" t="s">
        <v>317</v>
      </c>
      <c r="H305" s="17" t="s">
        <v>1577</v>
      </c>
      <c r="I305" s="17" t="s">
        <v>1572</v>
      </c>
      <c r="J305" s="17" t="s">
        <v>470</v>
      </c>
      <c r="K305" s="17" t="s">
        <v>203</v>
      </c>
      <c r="L305" s="17"/>
      <c r="M305" s="17">
        <v>17</v>
      </c>
      <c r="N305" s="18">
        <v>35886</v>
      </c>
      <c r="O305" s="17">
        <v>1998</v>
      </c>
      <c r="P305" s="18">
        <v>35886</v>
      </c>
      <c r="Q305" s="19">
        <v>1833992</v>
      </c>
      <c r="R305" s="17" t="s">
        <v>219</v>
      </c>
      <c r="S305" s="17" t="s">
        <v>236</v>
      </c>
      <c r="T305" s="17">
        <v>1</v>
      </c>
      <c r="U305" s="18"/>
      <c r="V305" s="99">
        <f t="shared" si="44"/>
        <v>1</v>
      </c>
      <c r="W305" s="43"/>
      <c r="X305" s="20">
        <f t="shared" si="47"/>
        <v>0</v>
      </c>
      <c r="Y305" s="43"/>
      <c r="Z305" s="43"/>
      <c r="AA305" s="43"/>
      <c r="AB305" s="43"/>
      <c r="AC305" s="43"/>
      <c r="AD305" s="43"/>
      <c r="AE305" s="20">
        <f t="shared" si="48"/>
        <v>0</v>
      </c>
      <c r="AF305" s="43"/>
      <c r="AG305" s="43"/>
      <c r="AH305" s="43"/>
      <c r="AI305" s="43"/>
      <c r="AJ305" s="43"/>
      <c r="AK305" s="99">
        <f t="shared" si="45"/>
        <v>0</v>
      </c>
      <c r="AL305" s="43"/>
      <c r="AM305" s="20">
        <f t="shared" si="49"/>
        <v>1</v>
      </c>
      <c r="AN305" s="15" t="str">
        <f t="shared" si="50"/>
        <v>OK</v>
      </c>
      <c r="AO305" s="15" t="str">
        <f t="shared" si="43"/>
        <v>OK</v>
      </c>
      <c r="AP305" s="17" t="s">
        <v>211</v>
      </c>
      <c r="AQ305" s="17"/>
      <c r="AR305" s="17"/>
      <c r="AS305" s="17"/>
      <c r="AT305" s="21">
        <v>1</v>
      </c>
      <c r="AU305" s="17" t="s">
        <v>248</v>
      </c>
      <c r="AV305" s="22"/>
      <c r="AW305" s="17"/>
      <c r="AX305" s="17" t="s">
        <v>213</v>
      </c>
      <c r="AY305" s="99">
        <f t="shared" si="46"/>
        <v>1833991</v>
      </c>
      <c r="AZ305" s="17" t="s">
        <v>214</v>
      </c>
      <c r="BA305" s="17"/>
      <c r="BB305" s="57" t="s">
        <v>634</v>
      </c>
    </row>
    <row r="306" spans="2:54" x14ac:dyDescent="0.15">
      <c r="B306" s="16">
        <v>90000291</v>
      </c>
      <c r="C306" s="17"/>
      <c r="D306" s="17" t="s">
        <v>316</v>
      </c>
      <c r="E306" s="17"/>
      <c r="F306" s="17" t="s">
        <v>201</v>
      </c>
      <c r="G306" s="17" t="s">
        <v>317</v>
      </c>
      <c r="H306" s="17" t="s">
        <v>1577</v>
      </c>
      <c r="I306" s="17" t="s">
        <v>1572</v>
      </c>
      <c r="J306" s="17" t="s">
        <v>471</v>
      </c>
      <c r="K306" s="17" t="s">
        <v>203</v>
      </c>
      <c r="L306" s="17"/>
      <c r="M306" s="17">
        <v>17</v>
      </c>
      <c r="N306" s="18">
        <v>35886</v>
      </c>
      <c r="O306" s="17">
        <v>1998</v>
      </c>
      <c r="P306" s="18">
        <v>35886</v>
      </c>
      <c r="Q306" s="19">
        <v>2944367</v>
      </c>
      <c r="R306" s="17" t="s">
        <v>219</v>
      </c>
      <c r="S306" s="17" t="s">
        <v>236</v>
      </c>
      <c r="T306" s="17">
        <v>1</v>
      </c>
      <c r="U306" s="18"/>
      <c r="V306" s="99">
        <f t="shared" si="44"/>
        <v>1</v>
      </c>
      <c r="W306" s="43"/>
      <c r="X306" s="20">
        <f t="shared" si="47"/>
        <v>0</v>
      </c>
      <c r="Y306" s="43"/>
      <c r="Z306" s="43"/>
      <c r="AA306" s="43"/>
      <c r="AB306" s="43"/>
      <c r="AC306" s="43"/>
      <c r="AD306" s="43"/>
      <c r="AE306" s="20">
        <f t="shared" si="48"/>
        <v>0</v>
      </c>
      <c r="AF306" s="43"/>
      <c r="AG306" s="43"/>
      <c r="AH306" s="43"/>
      <c r="AI306" s="43"/>
      <c r="AJ306" s="43"/>
      <c r="AK306" s="99">
        <f t="shared" si="45"/>
        <v>0</v>
      </c>
      <c r="AL306" s="43"/>
      <c r="AM306" s="20">
        <f t="shared" si="49"/>
        <v>1</v>
      </c>
      <c r="AN306" s="15" t="str">
        <f t="shared" si="50"/>
        <v>OK</v>
      </c>
      <c r="AO306" s="15" t="str">
        <f t="shared" si="43"/>
        <v>OK</v>
      </c>
      <c r="AP306" s="17" t="s">
        <v>211</v>
      </c>
      <c r="AQ306" s="17"/>
      <c r="AR306" s="17"/>
      <c r="AS306" s="17"/>
      <c r="AT306" s="21">
        <v>1</v>
      </c>
      <c r="AU306" s="17" t="s">
        <v>248</v>
      </c>
      <c r="AV306" s="22"/>
      <c r="AW306" s="17"/>
      <c r="AX306" s="17" t="s">
        <v>213</v>
      </c>
      <c r="AY306" s="99">
        <f t="shared" si="46"/>
        <v>2944366</v>
      </c>
      <c r="AZ306" s="17" t="s">
        <v>214</v>
      </c>
      <c r="BA306" s="17"/>
      <c r="BB306" s="57" t="s">
        <v>635</v>
      </c>
    </row>
    <row r="307" spans="2:54" x14ac:dyDescent="0.15">
      <c r="B307" s="16">
        <v>90000292</v>
      </c>
      <c r="C307" s="17"/>
      <c r="D307" s="17" t="s">
        <v>316</v>
      </c>
      <c r="E307" s="17"/>
      <c r="F307" s="17" t="s">
        <v>201</v>
      </c>
      <c r="G307" s="17" t="s">
        <v>317</v>
      </c>
      <c r="H307" s="17" t="s">
        <v>1577</v>
      </c>
      <c r="I307" s="17" t="s">
        <v>1572</v>
      </c>
      <c r="J307" s="17" t="s">
        <v>472</v>
      </c>
      <c r="K307" s="17" t="s">
        <v>203</v>
      </c>
      <c r="L307" s="17"/>
      <c r="M307" s="17">
        <v>17</v>
      </c>
      <c r="N307" s="18">
        <v>35886</v>
      </c>
      <c r="O307" s="17">
        <v>1998</v>
      </c>
      <c r="P307" s="18">
        <v>35886</v>
      </c>
      <c r="Q307" s="19">
        <v>2120942</v>
      </c>
      <c r="R307" s="17" t="s">
        <v>219</v>
      </c>
      <c r="S307" s="17" t="s">
        <v>236</v>
      </c>
      <c r="T307" s="17">
        <v>1</v>
      </c>
      <c r="U307" s="18"/>
      <c r="V307" s="99">
        <f t="shared" si="44"/>
        <v>1</v>
      </c>
      <c r="W307" s="43"/>
      <c r="X307" s="20">
        <f t="shared" si="47"/>
        <v>0</v>
      </c>
      <c r="Y307" s="43"/>
      <c r="Z307" s="43"/>
      <c r="AA307" s="43"/>
      <c r="AB307" s="43"/>
      <c r="AC307" s="43"/>
      <c r="AD307" s="43"/>
      <c r="AE307" s="20">
        <f t="shared" si="48"/>
        <v>0</v>
      </c>
      <c r="AF307" s="43"/>
      <c r="AG307" s="43"/>
      <c r="AH307" s="43"/>
      <c r="AI307" s="43"/>
      <c r="AJ307" s="43"/>
      <c r="AK307" s="99">
        <f t="shared" si="45"/>
        <v>0</v>
      </c>
      <c r="AL307" s="43"/>
      <c r="AM307" s="20">
        <f t="shared" si="49"/>
        <v>1</v>
      </c>
      <c r="AN307" s="15" t="str">
        <f t="shared" si="50"/>
        <v>OK</v>
      </c>
      <c r="AO307" s="15" t="str">
        <f t="shared" si="43"/>
        <v>OK</v>
      </c>
      <c r="AP307" s="17" t="s">
        <v>211</v>
      </c>
      <c r="AQ307" s="17"/>
      <c r="AR307" s="17"/>
      <c r="AS307" s="17"/>
      <c r="AT307" s="21">
        <v>1</v>
      </c>
      <c r="AU307" s="17" t="s">
        <v>248</v>
      </c>
      <c r="AV307" s="22"/>
      <c r="AW307" s="17"/>
      <c r="AX307" s="17" t="s">
        <v>213</v>
      </c>
      <c r="AY307" s="99">
        <f t="shared" si="46"/>
        <v>2120941</v>
      </c>
      <c r="AZ307" s="17" t="s">
        <v>214</v>
      </c>
      <c r="BA307" s="17"/>
      <c r="BB307" s="57" t="s">
        <v>636</v>
      </c>
    </row>
    <row r="308" spans="2:54" x14ac:dyDescent="0.15">
      <c r="B308" s="16">
        <v>90000293</v>
      </c>
      <c r="C308" s="17"/>
      <c r="D308" s="17" t="s">
        <v>316</v>
      </c>
      <c r="E308" s="17"/>
      <c r="F308" s="17" t="s">
        <v>201</v>
      </c>
      <c r="G308" s="17" t="s">
        <v>317</v>
      </c>
      <c r="H308" s="17" t="s">
        <v>1577</v>
      </c>
      <c r="I308" s="17" t="s">
        <v>1572</v>
      </c>
      <c r="J308" s="17" t="s">
        <v>473</v>
      </c>
      <c r="K308" s="17" t="s">
        <v>203</v>
      </c>
      <c r="L308" s="17"/>
      <c r="M308" s="17">
        <v>17</v>
      </c>
      <c r="N308" s="18">
        <v>35886</v>
      </c>
      <c r="O308" s="17">
        <v>1998</v>
      </c>
      <c r="P308" s="18">
        <v>35886</v>
      </c>
      <c r="Q308" s="19">
        <v>56516887</v>
      </c>
      <c r="R308" s="17" t="s">
        <v>219</v>
      </c>
      <c r="S308" s="17" t="s">
        <v>236</v>
      </c>
      <c r="T308" s="17">
        <v>1</v>
      </c>
      <c r="U308" s="18"/>
      <c r="V308" s="99">
        <f t="shared" si="44"/>
        <v>1</v>
      </c>
      <c r="W308" s="43"/>
      <c r="X308" s="20">
        <f t="shared" si="47"/>
        <v>0</v>
      </c>
      <c r="Y308" s="43"/>
      <c r="Z308" s="43"/>
      <c r="AA308" s="43"/>
      <c r="AB308" s="43"/>
      <c r="AC308" s="43"/>
      <c r="AD308" s="43"/>
      <c r="AE308" s="20">
        <f t="shared" si="48"/>
        <v>0</v>
      </c>
      <c r="AF308" s="43"/>
      <c r="AG308" s="43"/>
      <c r="AH308" s="43"/>
      <c r="AI308" s="43"/>
      <c r="AJ308" s="43"/>
      <c r="AK308" s="99">
        <f t="shared" si="45"/>
        <v>0</v>
      </c>
      <c r="AL308" s="43"/>
      <c r="AM308" s="20">
        <f t="shared" si="49"/>
        <v>1</v>
      </c>
      <c r="AN308" s="15" t="str">
        <f t="shared" si="50"/>
        <v>OK</v>
      </c>
      <c r="AO308" s="15" t="str">
        <f t="shared" si="43"/>
        <v>OK</v>
      </c>
      <c r="AP308" s="17" t="s">
        <v>211</v>
      </c>
      <c r="AQ308" s="17"/>
      <c r="AR308" s="17"/>
      <c r="AS308" s="17"/>
      <c r="AT308" s="21">
        <v>1</v>
      </c>
      <c r="AU308" s="17" t="s">
        <v>248</v>
      </c>
      <c r="AV308" s="22"/>
      <c r="AW308" s="17"/>
      <c r="AX308" s="17" t="s">
        <v>213</v>
      </c>
      <c r="AY308" s="99">
        <f t="shared" si="46"/>
        <v>56516886</v>
      </c>
      <c r="AZ308" s="17" t="s">
        <v>214</v>
      </c>
      <c r="BA308" s="17"/>
      <c r="BB308" s="57" t="s">
        <v>637</v>
      </c>
    </row>
    <row r="309" spans="2:54" x14ac:dyDescent="0.15">
      <c r="B309" s="16">
        <v>90000294</v>
      </c>
      <c r="C309" s="17"/>
      <c r="D309" s="17" t="s">
        <v>316</v>
      </c>
      <c r="E309" s="17"/>
      <c r="F309" s="17" t="s">
        <v>201</v>
      </c>
      <c r="G309" s="17" t="s">
        <v>317</v>
      </c>
      <c r="H309" s="17" t="s">
        <v>1577</v>
      </c>
      <c r="I309" s="17" t="s">
        <v>1572</v>
      </c>
      <c r="J309" s="17" t="s">
        <v>474</v>
      </c>
      <c r="K309" s="17" t="s">
        <v>203</v>
      </c>
      <c r="L309" s="17"/>
      <c r="M309" s="17">
        <v>17</v>
      </c>
      <c r="N309" s="18">
        <v>35886</v>
      </c>
      <c r="O309" s="17">
        <v>1998</v>
      </c>
      <c r="P309" s="18">
        <v>35886</v>
      </c>
      <c r="Q309" s="19">
        <v>1347422</v>
      </c>
      <c r="R309" s="17" t="s">
        <v>219</v>
      </c>
      <c r="S309" s="17" t="s">
        <v>236</v>
      </c>
      <c r="T309" s="17">
        <v>1</v>
      </c>
      <c r="U309" s="18"/>
      <c r="V309" s="99">
        <f t="shared" si="44"/>
        <v>1</v>
      </c>
      <c r="W309" s="43"/>
      <c r="X309" s="20">
        <f t="shared" si="47"/>
        <v>0</v>
      </c>
      <c r="Y309" s="43"/>
      <c r="Z309" s="43"/>
      <c r="AA309" s="43"/>
      <c r="AB309" s="43"/>
      <c r="AC309" s="43"/>
      <c r="AD309" s="43"/>
      <c r="AE309" s="20">
        <f t="shared" si="48"/>
        <v>0</v>
      </c>
      <c r="AF309" s="43"/>
      <c r="AG309" s="43"/>
      <c r="AH309" s="43"/>
      <c r="AI309" s="43"/>
      <c r="AJ309" s="43"/>
      <c r="AK309" s="99">
        <f t="shared" si="45"/>
        <v>0</v>
      </c>
      <c r="AL309" s="43"/>
      <c r="AM309" s="20">
        <f t="shared" si="49"/>
        <v>1</v>
      </c>
      <c r="AN309" s="15" t="str">
        <f t="shared" si="50"/>
        <v>OK</v>
      </c>
      <c r="AO309" s="15" t="str">
        <f t="shared" si="43"/>
        <v>OK</v>
      </c>
      <c r="AP309" s="17" t="s">
        <v>211</v>
      </c>
      <c r="AQ309" s="17"/>
      <c r="AR309" s="17"/>
      <c r="AS309" s="17"/>
      <c r="AT309" s="21">
        <v>1</v>
      </c>
      <c r="AU309" s="17" t="s">
        <v>248</v>
      </c>
      <c r="AV309" s="22"/>
      <c r="AW309" s="17"/>
      <c r="AX309" s="17" t="s">
        <v>213</v>
      </c>
      <c r="AY309" s="99">
        <f t="shared" si="46"/>
        <v>1347421</v>
      </c>
      <c r="AZ309" s="17" t="s">
        <v>214</v>
      </c>
      <c r="BA309" s="17"/>
      <c r="BB309" s="57" t="s">
        <v>633</v>
      </c>
    </row>
    <row r="310" spans="2:54" x14ac:dyDescent="0.15">
      <c r="B310" s="16">
        <v>90000295</v>
      </c>
      <c r="C310" s="17"/>
      <c r="D310" s="17" t="s">
        <v>316</v>
      </c>
      <c r="E310" s="17"/>
      <c r="F310" s="17" t="s">
        <v>201</v>
      </c>
      <c r="G310" s="17" t="s">
        <v>317</v>
      </c>
      <c r="H310" s="17" t="s">
        <v>1577</v>
      </c>
      <c r="I310" s="17" t="s">
        <v>1572</v>
      </c>
      <c r="J310" s="17" t="s">
        <v>475</v>
      </c>
      <c r="K310" s="17" t="s">
        <v>203</v>
      </c>
      <c r="L310" s="17"/>
      <c r="M310" s="17">
        <v>17</v>
      </c>
      <c r="N310" s="18">
        <v>35886</v>
      </c>
      <c r="O310" s="17">
        <v>1998</v>
      </c>
      <c r="P310" s="18">
        <v>35886</v>
      </c>
      <c r="Q310" s="19">
        <v>16830306</v>
      </c>
      <c r="R310" s="17" t="s">
        <v>219</v>
      </c>
      <c r="S310" s="17" t="s">
        <v>236</v>
      </c>
      <c r="T310" s="17">
        <v>1</v>
      </c>
      <c r="U310" s="18"/>
      <c r="V310" s="99">
        <f t="shared" si="44"/>
        <v>1</v>
      </c>
      <c r="W310" s="43"/>
      <c r="X310" s="20">
        <f t="shared" si="47"/>
        <v>0</v>
      </c>
      <c r="Y310" s="43"/>
      <c r="Z310" s="43"/>
      <c r="AA310" s="43"/>
      <c r="AB310" s="43"/>
      <c r="AC310" s="43"/>
      <c r="AD310" s="43"/>
      <c r="AE310" s="20">
        <f t="shared" si="48"/>
        <v>0</v>
      </c>
      <c r="AF310" s="43"/>
      <c r="AG310" s="43"/>
      <c r="AH310" s="43"/>
      <c r="AI310" s="43"/>
      <c r="AJ310" s="43"/>
      <c r="AK310" s="99">
        <f t="shared" si="45"/>
        <v>0</v>
      </c>
      <c r="AL310" s="43"/>
      <c r="AM310" s="20">
        <f t="shared" si="49"/>
        <v>1</v>
      </c>
      <c r="AN310" s="15" t="str">
        <f t="shared" si="50"/>
        <v>OK</v>
      </c>
      <c r="AO310" s="15" t="str">
        <f t="shared" si="43"/>
        <v>OK</v>
      </c>
      <c r="AP310" s="17" t="s">
        <v>211</v>
      </c>
      <c r="AQ310" s="17"/>
      <c r="AR310" s="17"/>
      <c r="AS310" s="17"/>
      <c r="AT310" s="21">
        <v>1</v>
      </c>
      <c r="AU310" s="17" t="s">
        <v>248</v>
      </c>
      <c r="AV310" s="22"/>
      <c r="AW310" s="17"/>
      <c r="AX310" s="17" t="s">
        <v>213</v>
      </c>
      <c r="AY310" s="99">
        <f t="shared" si="46"/>
        <v>16830305</v>
      </c>
      <c r="AZ310" s="17" t="s">
        <v>214</v>
      </c>
      <c r="BA310" s="17"/>
      <c r="BB310" s="57" t="s">
        <v>400</v>
      </c>
    </row>
    <row r="311" spans="2:54" x14ac:dyDescent="0.15">
      <c r="B311" s="16">
        <v>90000296</v>
      </c>
      <c r="C311" s="17"/>
      <c r="D311" s="17" t="s">
        <v>316</v>
      </c>
      <c r="E311" s="17"/>
      <c r="F311" s="17" t="s">
        <v>201</v>
      </c>
      <c r="G311" s="17" t="s">
        <v>317</v>
      </c>
      <c r="H311" s="17" t="s">
        <v>1577</v>
      </c>
      <c r="I311" s="17" t="s">
        <v>1572</v>
      </c>
      <c r="J311" s="17" t="s">
        <v>476</v>
      </c>
      <c r="K311" s="17" t="s">
        <v>203</v>
      </c>
      <c r="L311" s="17"/>
      <c r="M311" s="17">
        <v>17</v>
      </c>
      <c r="N311" s="18">
        <v>35886</v>
      </c>
      <c r="O311" s="17">
        <v>1998</v>
      </c>
      <c r="P311" s="18">
        <v>35886</v>
      </c>
      <c r="Q311" s="19">
        <v>4844482</v>
      </c>
      <c r="R311" s="17" t="s">
        <v>219</v>
      </c>
      <c r="S311" s="17" t="s">
        <v>236</v>
      </c>
      <c r="T311" s="17">
        <v>1</v>
      </c>
      <c r="U311" s="18"/>
      <c r="V311" s="99">
        <f t="shared" si="44"/>
        <v>1</v>
      </c>
      <c r="W311" s="43"/>
      <c r="X311" s="20">
        <f t="shared" si="47"/>
        <v>0</v>
      </c>
      <c r="Y311" s="43"/>
      <c r="Z311" s="43"/>
      <c r="AA311" s="43"/>
      <c r="AB311" s="43"/>
      <c r="AC311" s="43"/>
      <c r="AD311" s="43"/>
      <c r="AE311" s="20">
        <f t="shared" si="48"/>
        <v>0</v>
      </c>
      <c r="AF311" s="43"/>
      <c r="AG311" s="43"/>
      <c r="AH311" s="43"/>
      <c r="AI311" s="43"/>
      <c r="AJ311" s="43"/>
      <c r="AK311" s="99">
        <f t="shared" si="45"/>
        <v>0</v>
      </c>
      <c r="AL311" s="43"/>
      <c r="AM311" s="20">
        <f t="shared" si="49"/>
        <v>1</v>
      </c>
      <c r="AN311" s="15" t="str">
        <f t="shared" si="50"/>
        <v>OK</v>
      </c>
      <c r="AO311" s="15" t="str">
        <f t="shared" si="43"/>
        <v>OK</v>
      </c>
      <c r="AP311" s="17" t="s">
        <v>211</v>
      </c>
      <c r="AQ311" s="17"/>
      <c r="AR311" s="17"/>
      <c r="AS311" s="17"/>
      <c r="AT311" s="21">
        <v>1</v>
      </c>
      <c r="AU311" s="17" t="s">
        <v>248</v>
      </c>
      <c r="AV311" s="22"/>
      <c r="AW311" s="17"/>
      <c r="AX311" s="17" t="s">
        <v>213</v>
      </c>
      <c r="AY311" s="99">
        <f t="shared" si="46"/>
        <v>4844481</v>
      </c>
      <c r="AZ311" s="17" t="s">
        <v>214</v>
      </c>
      <c r="BA311" s="17"/>
      <c r="BB311" s="57" t="s">
        <v>625</v>
      </c>
    </row>
    <row r="312" spans="2:54" x14ac:dyDescent="0.15">
      <c r="B312" s="16">
        <v>90000297</v>
      </c>
      <c r="C312" s="17"/>
      <c r="D312" s="17" t="s">
        <v>316</v>
      </c>
      <c r="E312" s="17"/>
      <c r="F312" s="17" t="s">
        <v>201</v>
      </c>
      <c r="G312" s="17" t="s">
        <v>317</v>
      </c>
      <c r="H312" s="17" t="s">
        <v>1577</v>
      </c>
      <c r="I312" s="17" t="s">
        <v>1572</v>
      </c>
      <c r="J312" s="17" t="s">
        <v>477</v>
      </c>
      <c r="K312" s="17" t="s">
        <v>203</v>
      </c>
      <c r="L312" s="17"/>
      <c r="M312" s="17">
        <v>17</v>
      </c>
      <c r="N312" s="18">
        <v>35886</v>
      </c>
      <c r="O312" s="17">
        <v>1998</v>
      </c>
      <c r="P312" s="18">
        <v>35886</v>
      </c>
      <c r="Q312" s="19">
        <v>16830306</v>
      </c>
      <c r="R312" s="17" t="s">
        <v>219</v>
      </c>
      <c r="S312" s="17" t="s">
        <v>236</v>
      </c>
      <c r="T312" s="17">
        <v>1</v>
      </c>
      <c r="U312" s="18"/>
      <c r="V312" s="99">
        <f t="shared" si="44"/>
        <v>1</v>
      </c>
      <c r="W312" s="43"/>
      <c r="X312" s="20">
        <f t="shared" si="47"/>
        <v>0</v>
      </c>
      <c r="Y312" s="43"/>
      <c r="Z312" s="43"/>
      <c r="AA312" s="43"/>
      <c r="AB312" s="43"/>
      <c r="AC312" s="43"/>
      <c r="AD312" s="43"/>
      <c r="AE312" s="20">
        <f t="shared" si="48"/>
        <v>0</v>
      </c>
      <c r="AF312" s="43"/>
      <c r="AG312" s="43"/>
      <c r="AH312" s="43"/>
      <c r="AI312" s="43"/>
      <c r="AJ312" s="43"/>
      <c r="AK312" s="99">
        <f t="shared" si="45"/>
        <v>0</v>
      </c>
      <c r="AL312" s="43"/>
      <c r="AM312" s="20">
        <f t="shared" si="49"/>
        <v>1</v>
      </c>
      <c r="AN312" s="15" t="str">
        <f t="shared" si="50"/>
        <v>OK</v>
      </c>
      <c r="AO312" s="15" t="str">
        <f t="shared" si="43"/>
        <v>OK</v>
      </c>
      <c r="AP312" s="17" t="s">
        <v>211</v>
      </c>
      <c r="AQ312" s="17"/>
      <c r="AR312" s="17"/>
      <c r="AS312" s="17"/>
      <c r="AT312" s="21">
        <v>1</v>
      </c>
      <c r="AU312" s="17" t="s">
        <v>248</v>
      </c>
      <c r="AV312" s="22"/>
      <c r="AW312" s="17"/>
      <c r="AX312" s="17" t="s">
        <v>213</v>
      </c>
      <c r="AY312" s="99">
        <f t="shared" si="46"/>
        <v>16830305</v>
      </c>
      <c r="AZ312" s="17" t="s">
        <v>214</v>
      </c>
      <c r="BA312" s="17"/>
      <c r="BB312" s="57" t="s">
        <v>400</v>
      </c>
    </row>
    <row r="313" spans="2:54" x14ac:dyDescent="0.15">
      <c r="B313" s="16">
        <v>90000298</v>
      </c>
      <c r="C313" s="17"/>
      <c r="D313" s="17" t="s">
        <v>316</v>
      </c>
      <c r="E313" s="17"/>
      <c r="F313" s="17" t="s">
        <v>201</v>
      </c>
      <c r="G313" s="17" t="s">
        <v>317</v>
      </c>
      <c r="H313" s="17" t="s">
        <v>1577</v>
      </c>
      <c r="I313" s="17" t="s">
        <v>1572</v>
      </c>
      <c r="J313" s="17" t="s">
        <v>478</v>
      </c>
      <c r="K313" s="17" t="s">
        <v>203</v>
      </c>
      <c r="L313" s="17"/>
      <c r="M313" s="17">
        <v>17</v>
      </c>
      <c r="N313" s="18">
        <v>35886</v>
      </c>
      <c r="O313" s="17">
        <v>1998</v>
      </c>
      <c r="P313" s="18">
        <v>35886</v>
      </c>
      <c r="Q313" s="19">
        <v>4042267</v>
      </c>
      <c r="R313" s="17" t="s">
        <v>219</v>
      </c>
      <c r="S313" s="17" t="s">
        <v>236</v>
      </c>
      <c r="T313" s="17">
        <v>1</v>
      </c>
      <c r="U313" s="18"/>
      <c r="V313" s="99">
        <f t="shared" si="44"/>
        <v>1</v>
      </c>
      <c r="W313" s="43"/>
      <c r="X313" s="20">
        <f t="shared" si="47"/>
        <v>0</v>
      </c>
      <c r="Y313" s="43"/>
      <c r="Z313" s="43"/>
      <c r="AA313" s="43"/>
      <c r="AB313" s="43"/>
      <c r="AC313" s="43"/>
      <c r="AD313" s="43"/>
      <c r="AE313" s="20">
        <f t="shared" si="48"/>
        <v>0</v>
      </c>
      <c r="AF313" s="43"/>
      <c r="AG313" s="43"/>
      <c r="AH313" s="43"/>
      <c r="AI313" s="43"/>
      <c r="AJ313" s="43"/>
      <c r="AK313" s="99">
        <f t="shared" si="45"/>
        <v>0</v>
      </c>
      <c r="AL313" s="43"/>
      <c r="AM313" s="20">
        <f t="shared" si="49"/>
        <v>1</v>
      </c>
      <c r="AN313" s="15" t="str">
        <f t="shared" si="50"/>
        <v>OK</v>
      </c>
      <c r="AO313" s="15" t="str">
        <f t="shared" si="43"/>
        <v>OK</v>
      </c>
      <c r="AP313" s="17" t="s">
        <v>211</v>
      </c>
      <c r="AQ313" s="17"/>
      <c r="AR313" s="17"/>
      <c r="AS313" s="17"/>
      <c r="AT313" s="21">
        <v>1</v>
      </c>
      <c r="AU313" s="17" t="s">
        <v>248</v>
      </c>
      <c r="AV313" s="22"/>
      <c r="AW313" s="17"/>
      <c r="AX313" s="17" t="s">
        <v>213</v>
      </c>
      <c r="AY313" s="99">
        <f t="shared" si="46"/>
        <v>4042266</v>
      </c>
      <c r="AZ313" s="17" t="s">
        <v>214</v>
      </c>
      <c r="BA313" s="17"/>
      <c r="BB313" s="57" t="s">
        <v>625</v>
      </c>
    </row>
    <row r="314" spans="2:54" x14ac:dyDescent="0.15">
      <c r="B314" s="16">
        <v>90000299</v>
      </c>
      <c r="C314" s="17"/>
      <c r="D314" s="17" t="s">
        <v>316</v>
      </c>
      <c r="E314" s="17"/>
      <c r="F314" s="17" t="s">
        <v>201</v>
      </c>
      <c r="G314" s="17" t="s">
        <v>317</v>
      </c>
      <c r="H314" s="17" t="s">
        <v>1577</v>
      </c>
      <c r="I314" s="17" t="s">
        <v>1572</v>
      </c>
      <c r="J314" s="17" t="s">
        <v>479</v>
      </c>
      <c r="K314" s="17" t="s">
        <v>203</v>
      </c>
      <c r="L314" s="17"/>
      <c r="M314" s="17">
        <v>17</v>
      </c>
      <c r="N314" s="18">
        <v>35886</v>
      </c>
      <c r="O314" s="17">
        <v>1998</v>
      </c>
      <c r="P314" s="18">
        <v>35886</v>
      </c>
      <c r="Q314" s="19">
        <v>3929983</v>
      </c>
      <c r="R314" s="17" t="s">
        <v>219</v>
      </c>
      <c r="S314" s="17" t="s">
        <v>236</v>
      </c>
      <c r="T314" s="17">
        <v>1</v>
      </c>
      <c r="U314" s="18"/>
      <c r="V314" s="99">
        <f t="shared" si="44"/>
        <v>1</v>
      </c>
      <c r="W314" s="43"/>
      <c r="X314" s="20">
        <f t="shared" si="47"/>
        <v>0</v>
      </c>
      <c r="Y314" s="43"/>
      <c r="Z314" s="43"/>
      <c r="AA314" s="43"/>
      <c r="AB314" s="43"/>
      <c r="AC314" s="43"/>
      <c r="AD314" s="43"/>
      <c r="AE314" s="20">
        <f t="shared" si="48"/>
        <v>0</v>
      </c>
      <c r="AF314" s="43"/>
      <c r="AG314" s="43"/>
      <c r="AH314" s="43"/>
      <c r="AI314" s="43"/>
      <c r="AJ314" s="43"/>
      <c r="AK314" s="99">
        <f t="shared" si="45"/>
        <v>0</v>
      </c>
      <c r="AL314" s="43"/>
      <c r="AM314" s="20">
        <f t="shared" si="49"/>
        <v>1</v>
      </c>
      <c r="AN314" s="15" t="str">
        <f t="shared" si="50"/>
        <v>OK</v>
      </c>
      <c r="AO314" s="15" t="str">
        <f t="shared" si="43"/>
        <v>OK</v>
      </c>
      <c r="AP314" s="17" t="s">
        <v>211</v>
      </c>
      <c r="AQ314" s="17"/>
      <c r="AR314" s="17"/>
      <c r="AS314" s="17"/>
      <c r="AT314" s="21">
        <v>1</v>
      </c>
      <c r="AU314" s="17" t="s">
        <v>248</v>
      </c>
      <c r="AV314" s="22"/>
      <c r="AW314" s="17"/>
      <c r="AX314" s="17" t="s">
        <v>213</v>
      </c>
      <c r="AY314" s="99">
        <f t="shared" si="46"/>
        <v>3929982</v>
      </c>
      <c r="AZ314" s="17" t="s">
        <v>214</v>
      </c>
      <c r="BA314" s="17"/>
      <c r="BB314" s="57" t="s">
        <v>638</v>
      </c>
    </row>
    <row r="315" spans="2:54" x14ac:dyDescent="0.15">
      <c r="B315" s="16">
        <v>90000300</v>
      </c>
      <c r="C315" s="17"/>
      <c r="D315" s="17" t="s">
        <v>316</v>
      </c>
      <c r="E315" s="17"/>
      <c r="F315" s="17" t="s">
        <v>201</v>
      </c>
      <c r="G315" s="17" t="s">
        <v>317</v>
      </c>
      <c r="H315" s="17" t="s">
        <v>1577</v>
      </c>
      <c r="I315" s="17" t="s">
        <v>1572</v>
      </c>
      <c r="J315" s="17" t="s">
        <v>480</v>
      </c>
      <c r="K315" s="17" t="s">
        <v>203</v>
      </c>
      <c r="L315" s="17"/>
      <c r="M315" s="17">
        <v>17</v>
      </c>
      <c r="N315" s="18">
        <v>35886</v>
      </c>
      <c r="O315" s="17">
        <v>1998</v>
      </c>
      <c r="P315" s="18">
        <v>35886</v>
      </c>
      <c r="Q315" s="19">
        <v>873330</v>
      </c>
      <c r="R315" s="17" t="s">
        <v>219</v>
      </c>
      <c r="S315" s="17" t="s">
        <v>236</v>
      </c>
      <c r="T315" s="17">
        <v>1</v>
      </c>
      <c r="U315" s="18"/>
      <c r="V315" s="99">
        <f t="shared" si="44"/>
        <v>1</v>
      </c>
      <c r="W315" s="43"/>
      <c r="X315" s="20">
        <f t="shared" si="47"/>
        <v>0</v>
      </c>
      <c r="Y315" s="43"/>
      <c r="Z315" s="43"/>
      <c r="AA315" s="43"/>
      <c r="AB315" s="43"/>
      <c r="AC315" s="43"/>
      <c r="AD315" s="43"/>
      <c r="AE315" s="20">
        <f t="shared" si="48"/>
        <v>0</v>
      </c>
      <c r="AF315" s="43"/>
      <c r="AG315" s="43"/>
      <c r="AH315" s="43"/>
      <c r="AI315" s="43"/>
      <c r="AJ315" s="43"/>
      <c r="AK315" s="99">
        <f t="shared" si="45"/>
        <v>0</v>
      </c>
      <c r="AL315" s="43"/>
      <c r="AM315" s="20">
        <f t="shared" si="49"/>
        <v>1</v>
      </c>
      <c r="AN315" s="15" t="str">
        <f t="shared" si="50"/>
        <v>OK</v>
      </c>
      <c r="AO315" s="15" t="str">
        <f t="shared" si="43"/>
        <v>OK</v>
      </c>
      <c r="AP315" s="17" t="s">
        <v>211</v>
      </c>
      <c r="AQ315" s="17"/>
      <c r="AR315" s="17"/>
      <c r="AS315" s="17"/>
      <c r="AT315" s="21">
        <v>1</v>
      </c>
      <c r="AU315" s="17" t="s">
        <v>248</v>
      </c>
      <c r="AV315" s="22"/>
      <c r="AW315" s="17"/>
      <c r="AX315" s="17" t="s">
        <v>213</v>
      </c>
      <c r="AY315" s="99">
        <f t="shared" si="46"/>
        <v>873329</v>
      </c>
      <c r="AZ315" s="17" t="s">
        <v>214</v>
      </c>
      <c r="BA315" s="17"/>
      <c r="BB315" s="57" t="s">
        <v>639</v>
      </c>
    </row>
    <row r="316" spans="2:54" x14ac:dyDescent="0.15">
      <c r="B316" s="16">
        <v>90000301</v>
      </c>
      <c r="C316" s="17"/>
      <c r="D316" s="17" t="s">
        <v>316</v>
      </c>
      <c r="E316" s="17"/>
      <c r="F316" s="17" t="s">
        <v>201</v>
      </c>
      <c r="G316" s="17" t="s">
        <v>317</v>
      </c>
      <c r="H316" s="17" t="s">
        <v>1577</v>
      </c>
      <c r="I316" s="17" t="s">
        <v>1572</v>
      </c>
      <c r="J316" s="17" t="s">
        <v>481</v>
      </c>
      <c r="K316" s="17" t="s">
        <v>203</v>
      </c>
      <c r="L316" s="17"/>
      <c r="M316" s="17">
        <v>17</v>
      </c>
      <c r="N316" s="18">
        <v>35886</v>
      </c>
      <c r="O316" s="17">
        <v>1998</v>
      </c>
      <c r="P316" s="18">
        <v>35886</v>
      </c>
      <c r="Q316" s="19">
        <v>873330</v>
      </c>
      <c r="R316" s="17" t="s">
        <v>219</v>
      </c>
      <c r="S316" s="17" t="s">
        <v>236</v>
      </c>
      <c r="T316" s="17">
        <v>1</v>
      </c>
      <c r="U316" s="18"/>
      <c r="V316" s="99">
        <f t="shared" si="44"/>
        <v>1</v>
      </c>
      <c r="W316" s="43"/>
      <c r="X316" s="20">
        <f t="shared" si="47"/>
        <v>0</v>
      </c>
      <c r="Y316" s="43"/>
      <c r="Z316" s="43"/>
      <c r="AA316" s="43"/>
      <c r="AB316" s="43"/>
      <c r="AC316" s="43"/>
      <c r="AD316" s="43"/>
      <c r="AE316" s="20">
        <f t="shared" si="48"/>
        <v>0</v>
      </c>
      <c r="AF316" s="43"/>
      <c r="AG316" s="43"/>
      <c r="AH316" s="43"/>
      <c r="AI316" s="43"/>
      <c r="AJ316" s="43"/>
      <c r="AK316" s="99">
        <f t="shared" si="45"/>
        <v>0</v>
      </c>
      <c r="AL316" s="43"/>
      <c r="AM316" s="20">
        <f t="shared" si="49"/>
        <v>1</v>
      </c>
      <c r="AN316" s="15" t="str">
        <f t="shared" si="50"/>
        <v>OK</v>
      </c>
      <c r="AO316" s="15" t="str">
        <f t="shared" si="43"/>
        <v>OK</v>
      </c>
      <c r="AP316" s="17" t="s">
        <v>211</v>
      </c>
      <c r="AQ316" s="17"/>
      <c r="AR316" s="17"/>
      <c r="AS316" s="17"/>
      <c r="AT316" s="21">
        <v>1</v>
      </c>
      <c r="AU316" s="17" t="s">
        <v>248</v>
      </c>
      <c r="AV316" s="22"/>
      <c r="AW316" s="17"/>
      <c r="AX316" s="17" t="s">
        <v>213</v>
      </c>
      <c r="AY316" s="99">
        <f t="shared" si="46"/>
        <v>873329</v>
      </c>
      <c r="AZ316" s="17" t="s">
        <v>214</v>
      </c>
      <c r="BA316" s="17"/>
      <c r="BB316" s="57" t="s">
        <v>639</v>
      </c>
    </row>
    <row r="317" spans="2:54" x14ac:dyDescent="0.15">
      <c r="B317" s="16">
        <v>90000302</v>
      </c>
      <c r="C317" s="17"/>
      <c r="D317" s="17" t="s">
        <v>316</v>
      </c>
      <c r="E317" s="17"/>
      <c r="F317" s="17" t="s">
        <v>201</v>
      </c>
      <c r="G317" s="17" t="s">
        <v>317</v>
      </c>
      <c r="H317" s="17" t="s">
        <v>1577</v>
      </c>
      <c r="I317" s="17" t="s">
        <v>1572</v>
      </c>
      <c r="J317" s="17" t="s">
        <v>482</v>
      </c>
      <c r="K317" s="17" t="s">
        <v>203</v>
      </c>
      <c r="L317" s="17"/>
      <c r="M317" s="17">
        <v>17</v>
      </c>
      <c r="N317" s="18">
        <v>35886</v>
      </c>
      <c r="O317" s="17">
        <v>1998</v>
      </c>
      <c r="P317" s="18">
        <v>35886</v>
      </c>
      <c r="Q317" s="19">
        <v>1921324</v>
      </c>
      <c r="R317" s="17" t="s">
        <v>219</v>
      </c>
      <c r="S317" s="17" t="s">
        <v>236</v>
      </c>
      <c r="T317" s="17">
        <v>1</v>
      </c>
      <c r="U317" s="18"/>
      <c r="V317" s="99">
        <f t="shared" si="44"/>
        <v>1</v>
      </c>
      <c r="W317" s="43"/>
      <c r="X317" s="20">
        <f t="shared" si="47"/>
        <v>0</v>
      </c>
      <c r="Y317" s="43"/>
      <c r="Z317" s="43"/>
      <c r="AA317" s="43"/>
      <c r="AB317" s="43"/>
      <c r="AC317" s="43"/>
      <c r="AD317" s="43"/>
      <c r="AE317" s="20">
        <f t="shared" si="48"/>
        <v>0</v>
      </c>
      <c r="AF317" s="43"/>
      <c r="AG317" s="43"/>
      <c r="AH317" s="43"/>
      <c r="AI317" s="43"/>
      <c r="AJ317" s="43"/>
      <c r="AK317" s="99">
        <f t="shared" si="45"/>
        <v>0</v>
      </c>
      <c r="AL317" s="43"/>
      <c r="AM317" s="20">
        <f t="shared" si="49"/>
        <v>1</v>
      </c>
      <c r="AN317" s="15" t="str">
        <f t="shared" si="50"/>
        <v>OK</v>
      </c>
      <c r="AO317" s="15" t="str">
        <f t="shared" si="43"/>
        <v>OK</v>
      </c>
      <c r="AP317" s="17" t="s">
        <v>211</v>
      </c>
      <c r="AQ317" s="17"/>
      <c r="AR317" s="17"/>
      <c r="AS317" s="17"/>
      <c r="AT317" s="21">
        <v>1</v>
      </c>
      <c r="AU317" s="17" t="s">
        <v>248</v>
      </c>
      <c r="AV317" s="22"/>
      <c r="AW317" s="17"/>
      <c r="AX317" s="17" t="s">
        <v>213</v>
      </c>
      <c r="AY317" s="99">
        <f t="shared" si="46"/>
        <v>1921323</v>
      </c>
      <c r="AZ317" s="17" t="s">
        <v>214</v>
      </c>
      <c r="BA317" s="17"/>
      <c r="BB317" s="57" t="s">
        <v>639</v>
      </c>
    </row>
    <row r="318" spans="2:54" x14ac:dyDescent="0.15">
      <c r="B318" s="16">
        <v>90000303</v>
      </c>
      <c r="C318" s="17"/>
      <c r="D318" s="17" t="s">
        <v>316</v>
      </c>
      <c r="E318" s="17"/>
      <c r="F318" s="17" t="s">
        <v>201</v>
      </c>
      <c r="G318" s="17" t="s">
        <v>317</v>
      </c>
      <c r="H318" s="17" t="s">
        <v>1577</v>
      </c>
      <c r="I318" s="17" t="s">
        <v>1572</v>
      </c>
      <c r="J318" s="17" t="s">
        <v>483</v>
      </c>
      <c r="K318" s="17" t="s">
        <v>203</v>
      </c>
      <c r="L318" s="17"/>
      <c r="M318" s="17">
        <v>17</v>
      </c>
      <c r="N318" s="18">
        <v>35886</v>
      </c>
      <c r="O318" s="17">
        <v>1998</v>
      </c>
      <c r="P318" s="18">
        <v>35886</v>
      </c>
      <c r="Q318" s="19">
        <v>3094082</v>
      </c>
      <c r="R318" s="17" t="s">
        <v>219</v>
      </c>
      <c r="S318" s="17" t="s">
        <v>236</v>
      </c>
      <c r="T318" s="17">
        <v>1</v>
      </c>
      <c r="U318" s="18"/>
      <c r="V318" s="99">
        <f t="shared" si="44"/>
        <v>1</v>
      </c>
      <c r="W318" s="43"/>
      <c r="X318" s="20">
        <f t="shared" si="47"/>
        <v>0</v>
      </c>
      <c r="Y318" s="43"/>
      <c r="Z318" s="43"/>
      <c r="AA318" s="43"/>
      <c r="AB318" s="43"/>
      <c r="AC318" s="43"/>
      <c r="AD318" s="43"/>
      <c r="AE318" s="20">
        <f t="shared" si="48"/>
        <v>0</v>
      </c>
      <c r="AF318" s="43"/>
      <c r="AG318" s="43"/>
      <c r="AH318" s="43"/>
      <c r="AI318" s="43"/>
      <c r="AJ318" s="43"/>
      <c r="AK318" s="99">
        <f t="shared" si="45"/>
        <v>0</v>
      </c>
      <c r="AL318" s="43"/>
      <c r="AM318" s="20">
        <f t="shared" si="49"/>
        <v>1</v>
      </c>
      <c r="AN318" s="15" t="str">
        <f t="shared" si="50"/>
        <v>OK</v>
      </c>
      <c r="AO318" s="15" t="str">
        <f t="shared" si="43"/>
        <v>OK</v>
      </c>
      <c r="AP318" s="17" t="s">
        <v>211</v>
      </c>
      <c r="AQ318" s="17"/>
      <c r="AR318" s="17"/>
      <c r="AS318" s="17"/>
      <c r="AT318" s="21">
        <v>1</v>
      </c>
      <c r="AU318" s="17" t="s">
        <v>248</v>
      </c>
      <c r="AV318" s="22"/>
      <c r="AW318" s="17"/>
      <c r="AX318" s="17" t="s">
        <v>213</v>
      </c>
      <c r="AY318" s="99">
        <f t="shared" si="46"/>
        <v>3094081</v>
      </c>
      <c r="AZ318" s="17" t="s">
        <v>214</v>
      </c>
      <c r="BA318" s="17"/>
      <c r="BB318" s="57" t="s">
        <v>640</v>
      </c>
    </row>
    <row r="319" spans="2:54" x14ac:dyDescent="0.15">
      <c r="B319" s="16">
        <v>90000304</v>
      </c>
      <c r="C319" s="17"/>
      <c r="D319" s="17" t="s">
        <v>316</v>
      </c>
      <c r="E319" s="17"/>
      <c r="F319" s="17" t="s">
        <v>201</v>
      </c>
      <c r="G319" s="17" t="s">
        <v>317</v>
      </c>
      <c r="H319" s="17" t="s">
        <v>1577</v>
      </c>
      <c r="I319" s="17" t="s">
        <v>1572</v>
      </c>
      <c r="J319" s="17" t="s">
        <v>484</v>
      </c>
      <c r="K319" s="17" t="s">
        <v>203</v>
      </c>
      <c r="L319" s="17"/>
      <c r="M319" s="17">
        <v>17</v>
      </c>
      <c r="N319" s="18">
        <v>35886</v>
      </c>
      <c r="O319" s="17">
        <v>1998</v>
      </c>
      <c r="P319" s="18">
        <v>35886</v>
      </c>
      <c r="Q319" s="19">
        <v>14035651</v>
      </c>
      <c r="R319" s="17" t="s">
        <v>219</v>
      </c>
      <c r="S319" s="17" t="s">
        <v>236</v>
      </c>
      <c r="T319" s="17">
        <v>1</v>
      </c>
      <c r="U319" s="18"/>
      <c r="V319" s="99">
        <f t="shared" si="44"/>
        <v>1</v>
      </c>
      <c r="W319" s="43"/>
      <c r="X319" s="20">
        <f t="shared" si="47"/>
        <v>0</v>
      </c>
      <c r="Y319" s="43"/>
      <c r="Z319" s="43"/>
      <c r="AA319" s="43"/>
      <c r="AB319" s="43"/>
      <c r="AC319" s="43"/>
      <c r="AD319" s="43"/>
      <c r="AE319" s="20">
        <f t="shared" si="48"/>
        <v>0</v>
      </c>
      <c r="AF319" s="43"/>
      <c r="AG319" s="43"/>
      <c r="AH319" s="43"/>
      <c r="AI319" s="43"/>
      <c r="AJ319" s="43"/>
      <c r="AK319" s="99">
        <f t="shared" si="45"/>
        <v>0</v>
      </c>
      <c r="AL319" s="43"/>
      <c r="AM319" s="20">
        <f t="shared" si="49"/>
        <v>1</v>
      </c>
      <c r="AN319" s="15" t="str">
        <f t="shared" si="50"/>
        <v>OK</v>
      </c>
      <c r="AO319" s="15" t="str">
        <f t="shared" si="43"/>
        <v>OK</v>
      </c>
      <c r="AP319" s="17" t="s">
        <v>211</v>
      </c>
      <c r="AQ319" s="17"/>
      <c r="AR319" s="17"/>
      <c r="AS319" s="17"/>
      <c r="AT319" s="21">
        <v>1</v>
      </c>
      <c r="AU319" s="17" t="s">
        <v>248</v>
      </c>
      <c r="AV319" s="22"/>
      <c r="AW319" s="17"/>
      <c r="AX319" s="17" t="s">
        <v>213</v>
      </c>
      <c r="AY319" s="99">
        <f t="shared" si="46"/>
        <v>14035650</v>
      </c>
      <c r="AZ319" s="17" t="s">
        <v>214</v>
      </c>
      <c r="BA319" s="17"/>
      <c r="BB319" s="57" t="s">
        <v>641</v>
      </c>
    </row>
    <row r="320" spans="2:54" x14ac:dyDescent="0.15">
      <c r="B320" s="16">
        <v>90000305</v>
      </c>
      <c r="C320" s="17"/>
      <c r="D320" s="17" t="s">
        <v>316</v>
      </c>
      <c r="E320" s="17"/>
      <c r="F320" s="17" t="s">
        <v>201</v>
      </c>
      <c r="G320" s="17" t="s">
        <v>317</v>
      </c>
      <c r="H320" s="17" t="s">
        <v>1577</v>
      </c>
      <c r="I320" s="17" t="s">
        <v>1572</v>
      </c>
      <c r="J320" s="17" t="s">
        <v>485</v>
      </c>
      <c r="K320" s="17" t="s">
        <v>203</v>
      </c>
      <c r="L320" s="17"/>
      <c r="M320" s="17">
        <v>17</v>
      </c>
      <c r="N320" s="18">
        <v>35886</v>
      </c>
      <c r="O320" s="17">
        <v>1998</v>
      </c>
      <c r="P320" s="18">
        <v>35886</v>
      </c>
      <c r="Q320" s="19">
        <v>4865693</v>
      </c>
      <c r="R320" s="17" t="s">
        <v>219</v>
      </c>
      <c r="S320" s="17" t="s">
        <v>236</v>
      </c>
      <c r="T320" s="17">
        <v>1</v>
      </c>
      <c r="U320" s="18"/>
      <c r="V320" s="99">
        <f t="shared" si="44"/>
        <v>1</v>
      </c>
      <c r="W320" s="43"/>
      <c r="X320" s="20">
        <f t="shared" si="47"/>
        <v>0</v>
      </c>
      <c r="Y320" s="43"/>
      <c r="Z320" s="43"/>
      <c r="AA320" s="43"/>
      <c r="AB320" s="43"/>
      <c r="AC320" s="43"/>
      <c r="AD320" s="43"/>
      <c r="AE320" s="20">
        <f t="shared" si="48"/>
        <v>0</v>
      </c>
      <c r="AF320" s="43"/>
      <c r="AG320" s="43"/>
      <c r="AH320" s="43"/>
      <c r="AI320" s="43"/>
      <c r="AJ320" s="43"/>
      <c r="AK320" s="99">
        <f t="shared" si="45"/>
        <v>0</v>
      </c>
      <c r="AL320" s="43"/>
      <c r="AM320" s="20">
        <f t="shared" si="49"/>
        <v>1</v>
      </c>
      <c r="AN320" s="15" t="str">
        <f t="shared" si="50"/>
        <v>OK</v>
      </c>
      <c r="AO320" s="15" t="str">
        <f t="shared" si="43"/>
        <v>OK</v>
      </c>
      <c r="AP320" s="17" t="s">
        <v>211</v>
      </c>
      <c r="AQ320" s="17"/>
      <c r="AR320" s="17"/>
      <c r="AS320" s="17"/>
      <c r="AT320" s="21">
        <v>1</v>
      </c>
      <c r="AU320" s="17" t="s">
        <v>248</v>
      </c>
      <c r="AV320" s="22"/>
      <c r="AW320" s="17"/>
      <c r="AX320" s="17" t="s">
        <v>213</v>
      </c>
      <c r="AY320" s="99">
        <f t="shared" si="46"/>
        <v>4865692</v>
      </c>
      <c r="AZ320" s="17" t="s">
        <v>214</v>
      </c>
      <c r="BA320" s="17"/>
      <c r="BB320" s="57" t="s">
        <v>642</v>
      </c>
    </row>
    <row r="321" spans="2:54" x14ac:dyDescent="0.15">
      <c r="B321" s="16">
        <v>90000306</v>
      </c>
      <c r="C321" s="17"/>
      <c r="D321" s="17" t="s">
        <v>316</v>
      </c>
      <c r="E321" s="17"/>
      <c r="F321" s="17" t="s">
        <v>201</v>
      </c>
      <c r="G321" s="17" t="s">
        <v>317</v>
      </c>
      <c r="H321" s="17" t="s">
        <v>1577</v>
      </c>
      <c r="I321" s="17" t="s">
        <v>1572</v>
      </c>
      <c r="J321" s="17" t="s">
        <v>486</v>
      </c>
      <c r="K321" s="17" t="s">
        <v>203</v>
      </c>
      <c r="L321" s="17"/>
      <c r="M321" s="17">
        <v>17</v>
      </c>
      <c r="N321" s="18">
        <v>35886</v>
      </c>
      <c r="O321" s="17">
        <v>1998</v>
      </c>
      <c r="P321" s="18">
        <v>35886</v>
      </c>
      <c r="Q321" s="19">
        <v>2819606</v>
      </c>
      <c r="R321" s="17" t="s">
        <v>219</v>
      </c>
      <c r="S321" s="17" t="s">
        <v>236</v>
      </c>
      <c r="T321" s="17">
        <v>1</v>
      </c>
      <c r="U321" s="18"/>
      <c r="V321" s="99">
        <f t="shared" si="44"/>
        <v>1</v>
      </c>
      <c r="W321" s="43"/>
      <c r="X321" s="20">
        <f t="shared" si="47"/>
        <v>0</v>
      </c>
      <c r="Y321" s="43"/>
      <c r="Z321" s="43"/>
      <c r="AA321" s="43"/>
      <c r="AB321" s="43"/>
      <c r="AC321" s="43"/>
      <c r="AD321" s="43"/>
      <c r="AE321" s="20">
        <f t="shared" si="48"/>
        <v>0</v>
      </c>
      <c r="AF321" s="43"/>
      <c r="AG321" s="43"/>
      <c r="AH321" s="43"/>
      <c r="AI321" s="43"/>
      <c r="AJ321" s="43"/>
      <c r="AK321" s="99">
        <f t="shared" si="45"/>
        <v>0</v>
      </c>
      <c r="AL321" s="43"/>
      <c r="AM321" s="20">
        <f t="shared" si="49"/>
        <v>1</v>
      </c>
      <c r="AN321" s="15" t="str">
        <f t="shared" si="50"/>
        <v>OK</v>
      </c>
      <c r="AO321" s="15" t="str">
        <f t="shared" si="43"/>
        <v>OK</v>
      </c>
      <c r="AP321" s="17" t="s">
        <v>211</v>
      </c>
      <c r="AQ321" s="17"/>
      <c r="AR321" s="17"/>
      <c r="AS321" s="17"/>
      <c r="AT321" s="21">
        <v>1</v>
      </c>
      <c r="AU321" s="17" t="s">
        <v>248</v>
      </c>
      <c r="AV321" s="22"/>
      <c r="AW321" s="17"/>
      <c r="AX321" s="17" t="s">
        <v>213</v>
      </c>
      <c r="AY321" s="99">
        <f t="shared" si="46"/>
        <v>2819605</v>
      </c>
      <c r="AZ321" s="17" t="s">
        <v>214</v>
      </c>
      <c r="BA321" s="17"/>
      <c r="BB321" s="57"/>
    </row>
    <row r="322" spans="2:54" x14ac:dyDescent="0.15">
      <c r="B322" s="16">
        <v>90000307</v>
      </c>
      <c r="C322" s="17"/>
      <c r="D322" s="17" t="s">
        <v>316</v>
      </c>
      <c r="E322" s="17"/>
      <c r="F322" s="17" t="s">
        <v>201</v>
      </c>
      <c r="G322" s="17" t="s">
        <v>317</v>
      </c>
      <c r="H322" s="17" t="s">
        <v>1577</v>
      </c>
      <c r="I322" s="17" t="s">
        <v>1572</v>
      </c>
      <c r="J322" s="17" t="s">
        <v>487</v>
      </c>
      <c r="K322" s="17" t="s">
        <v>203</v>
      </c>
      <c r="L322" s="17"/>
      <c r="M322" s="17">
        <v>17</v>
      </c>
      <c r="N322" s="18">
        <v>35886</v>
      </c>
      <c r="O322" s="17">
        <v>1998</v>
      </c>
      <c r="P322" s="18">
        <v>35886</v>
      </c>
      <c r="Q322" s="19">
        <v>1502127</v>
      </c>
      <c r="R322" s="17" t="s">
        <v>219</v>
      </c>
      <c r="S322" s="17" t="s">
        <v>236</v>
      </c>
      <c r="T322" s="17">
        <v>1</v>
      </c>
      <c r="U322" s="18"/>
      <c r="V322" s="99">
        <f t="shared" si="44"/>
        <v>1</v>
      </c>
      <c r="W322" s="43"/>
      <c r="X322" s="20">
        <f t="shared" si="47"/>
        <v>0</v>
      </c>
      <c r="Y322" s="43"/>
      <c r="Z322" s="43"/>
      <c r="AA322" s="43"/>
      <c r="AB322" s="43"/>
      <c r="AC322" s="43"/>
      <c r="AD322" s="43"/>
      <c r="AE322" s="20">
        <f t="shared" si="48"/>
        <v>0</v>
      </c>
      <c r="AF322" s="43"/>
      <c r="AG322" s="43"/>
      <c r="AH322" s="43"/>
      <c r="AI322" s="43"/>
      <c r="AJ322" s="43"/>
      <c r="AK322" s="99">
        <f t="shared" si="45"/>
        <v>0</v>
      </c>
      <c r="AL322" s="43"/>
      <c r="AM322" s="20">
        <f t="shared" si="49"/>
        <v>1</v>
      </c>
      <c r="AN322" s="15" t="str">
        <f t="shared" si="50"/>
        <v>OK</v>
      </c>
      <c r="AO322" s="15" t="str">
        <f t="shared" si="43"/>
        <v>OK</v>
      </c>
      <c r="AP322" s="17" t="s">
        <v>211</v>
      </c>
      <c r="AQ322" s="17"/>
      <c r="AR322" s="17"/>
      <c r="AS322" s="17"/>
      <c r="AT322" s="21">
        <v>1</v>
      </c>
      <c r="AU322" s="17" t="s">
        <v>248</v>
      </c>
      <c r="AV322" s="22"/>
      <c r="AW322" s="17"/>
      <c r="AX322" s="17" t="s">
        <v>213</v>
      </c>
      <c r="AY322" s="99">
        <f t="shared" si="46"/>
        <v>1502126</v>
      </c>
      <c r="AZ322" s="17" t="s">
        <v>214</v>
      </c>
      <c r="BA322" s="17"/>
      <c r="BB322" s="57"/>
    </row>
    <row r="323" spans="2:54" x14ac:dyDescent="0.15">
      <c r="B323" s="16">
        <v>90000308</v>
      </c>
      <c r="C323" s="17"/>
      <c r="D323" s="17" t="s">
        <v>316</v>
      </c>
      <c r="E323" s="17"/>
      <c r="F323" s="17" t="s">
        <v>201</v>
      </c>
      <c r="G323" s="17" t="s">
        <v>317</v>
      </c>
      <c r="H323" s="17" t="s">
        <v>1577</v>
      </c>
      <c r="I323" s="17" t="s">
        <v>1572</v>
      </c>
      <c r="J323" s="17" t="s">
        <v>488</v>
      </c>
      <c r="K323" s="17" t="s">
        <v>203</v>
      </c>
      <c r="L323" s="17"/>
      <c r="M323" s="17">
        <v>17</v>
      </c>
      <c r="N323" s="18">
        <v>35886</v>
      </c>
      <c r="O323" s="17">
        <v>1998</v>
      </c>
      <c r="P323" s="18">
        <v>35886</v>
      </c>
      <c r="Q323" s="19">
        <v>1313736</v>
      </c>
      <c r="R323" s="17" t="s">
        <v>219</v>
      </c>
      <c r="S323" s="17" t="s">
        <v>236</v>
      </c>
      <c r="T323" s="17">
        <v>1</v>
      </c>
      <c r="U323" s="18"/>
      <c r="V323" s="99">
        <f t="shared" si="44"/>
        <v>1</v>
      </c>
      <c r="W323" s="43"/>
      <c r="X323" s="20">
        <f t="shared" si="47"/>
        <v>0</v>
      </c>
      <c r="Y323" s="43"/>
      <c r="Z323" s="43"/>
      <c r="AA323" s="43"/>
      <c r="AB323" s="43"/>
      <c r="AC323" s="43"/>
      <c r="AD323" s="43"/>
      <c r="AE323" s="20">
        <f t="shared" si="48"/>
        <v>0</v>
      </c>
      <c r="AF323" s="43"/>
      <c r="AG323" s="43"/>
      <c r="AH323" s="43"/>
      <c r="AI323" s="43"/>
      <c r="AJ323" s="43"/>
      <c r="AK323" s="99">
        <f t="shared" si="45"/>
        <v>0</v>
      </c>
      <c r="AL323" s="43"/>
      <c r="AM323" s="20">
        <f t="shared" si="49"/>
        <v>1</v>
      </c>
      <c r="AN323" s="15" t="str">
        <f t="shared" si="50"/>
        <v>OK</v>
      </c>
      <c r="AO323" s="15" t="str">
        <f t="shared" si="43"/>
        <v>OK</v>
      </c>
      <c r="AP323" s="17" t="s">
        <v>211</v>
      </c>
      <c r="AQ323" s="17"/>
      <c r="AR323" s="17"/>
      <c r="AS323" s="17"/>
      <c r="AT323" s="21">
        <v>1</v>
      </c>
      <c r="AU323" s="17" t="s">
        <v>248</v>
      </c>
      <c r="AV323" s="22"/>
      <c r="AW323" s="17"/>
      <c r="AX323" s="17" t="s">
        <v>213</v>
      </c>
      <c r="AY323" s="99">
        <f t="shared" si="46"/>
        <v>1313735</v>
      </c>
      <c r="AZ323" s="17" t="s">
        <v>214</v>
      </c>
      <c r="BA323" s="17"/>
      <c r="BB323" s="57"/>
    </row>
    <row r="324" spans="2:54" x14ac:dyDescent="0.15">
      <c r="B324" s="16">
        <v>90000309</v>
      </c>
      <c r="C324" s="17"/>
      <c r="D324" s="17" t="s">
        <v>316</v>
      </c>
      <c r="E324" s="17"/>
      <c r="F324" s="17" t="s">
        <v>201</v>
      </c>
      <c r="G324" s="17" t="s">
        <v>317</v>
      </c>
      <c r="H324" s="17" t="s">
        <v>1577</v>
      </c>
      <c r="I324" s="17" t="s">
        <v>1572</v>
      </c>
      <c r="J324" s="17" t="s">
        <v>489</v>
      </c>
      <c r="K324" s="17" t="s">
        <v>203</v>
      </c>
      <c r="L324" s="17"/>
      <c r="M324" s="17">
        <v>17</v>
      </c>
      <c r="N324" s="18">
        <v>35886</v>
      </c>
      <c r="O324" s="17">
        <v>1998</v>
      </c>
      <c r="P324" s="18">
        <v>35886</v>
      </c>
      <c r="Q324" s="19">
        <v>1502127</v>
      </c>
      <c r="R324" s="17" t="s">
        <v>219</v>
      </c>
      <c r="S324" s="17" t="s">
        <v>236</v>
      </c>
      <c r="T324" s="17">
        <v>1</v>
      </c>
      <c r="U324" s="18"/>
      <c r="V324" s="99">
        <f t="shared" si="44"/>
        <v>1</v>
      </c>
      <c r="W324" s="43"/>
      <c r="X324" s="20">
        <f t="shared" si="47"/>
        <v>0</v>
      </c>
      <c r="Y324" s="43"/>
      <c r="Z324" s="43"/>
      <c r="AA324" s="43"/>
      <c r="AB324" s="43"/>
      <c r="AC324" s="43"/>
      <c r="AD324" s="43"/>
      <c r="AE324" s="20">
        <f t="shared" si="48"/>
        <v>0</v>
      </c>
      <c r="AF324" s="43"/>
      <c r="AG324" s="43"/>
      <c r="AH324" s="43"/>
      <c r="AI324" s="43"/>
      <c r="AJ324" s="43"/>
      <c r="AK324" s="99">
        <f t="shared" si="45"/>
        <v>0</v>
      </c>
      <c r="AL324" s="43"/>
      <c r="AM324" s="20">
        <f t="shared" si="49"/>
        <v>1</v>
      </c>
      <c r="AN324" s="15" t="str">
        <f t="shared" si="50"/>
        <v>OK</v>
      </c>
      <c r="AO324" s="15" t="str">
        <f t="shared" si="43"/>
        <v>OK</v>
      </c>
      <c r="AP324" s="17" t="s">
        <v>211</v>
      </c>
      <c r="AQ324" s="17"/>
      <c r="AR324" s="17"/>
      <c r="AS324" s="17"/>
      <c r="AT324" s="21">
        <v>1</v>
      </c>
      <c r="AU324" s="17" t="s">
        <v>248</v>
      </c>
      <c r="AV324" s="22"/>
      <c r="AW324" s="17"/>
      <c r="AX324" s="17" t="s">
        <v>213</v>
      </c>
      <c r="AY324" s="99">
        <f t="shared" si="46"/>
        <v>1502126</v>
      </c>
      <c r="AZ324" s="17" t="s">
        <v>214</v>
      </c>
      <c r="BA324" s="17"/>
      <c r="BB324" s="57"/>
    </row>
    <row r="325" spans="2:54" x14ac:dyDescent="0.15">
      <c r="B325" s="16">
        <v>90000310</v>
      </c>
      <c r="C325" s="17"/>
      <c r="D325" s="17" t="s">
        <v>316</v>
      </c>
      <c r="E325" s="17"/>
      <c r="F325" s="17" t="s">
        <v>201</v>
      </c>
      <c r="G325" s="17" t="s">
        <v>317</v>
      </c>
      <c r="H325" s="17" t="s">
        <v>1577</v>
      </c>
      <c r="I325" s="17" t="s">
        <v>1572</v>
      </c>
      <c r="J325" s="17" t="s">
        <v>490</v>
      </c>
      <c r="K325" s="17" t="s">
        <v>203</v>
      </c>
      <c r="L325" s="17"/>
      <c r="M325" s="17">
        <v>17</v>
      </c>
      <c r="N325" s="18">
        <v>35886</v>
      </c>
      <c r="O325" s="17">
        <v>1998</v>
      </c>
      <c r="P325" s="18">
        <v>35886</v>
      </c>
      <c r="Q325" s="19">
        <v>4034782</v>
      </c>
      <c r="R325" s="17" t="s">
        <v>219</v>
      </c>
      <c r="S325" s="17" t="s">
        <v>236</v>
      </c>
      <c r="T325" s="17">
        <v>1</v>
      </c>
      <c r="U325" s="18"/>
      <c r="V325" s="99">
        <f t="shared" si="44"/>
        <v>1</v>
      </c>
      <c r="W325" s="43"/>
      <c r="X325" s="20">
        <f t="shared" si="47"/>
        <v>0</v>
      </c>
      <c r="Y325" s="43"/>
      <c r="Z325" s="43"/>
      <c r="AA325" s="43"/>
      <c r="AB325" s="43"/>
      <c r="AC325" s="43"/>
      <c r="AD325" s="43"/>
      <c r="AE325" s="20">
        <f t="shared" si="48"/>
        <v>0</v>
      </c>
      <c r="AF325" s="43"/>
      <c r="AG325" s="43"/>
      <c r="AH325" s="43"/>
      <c r="AI325" s="43"/>
      <c r="AJ325" s="43"/>
      <c r="AK325" s="99">
        <f t="shared" si="45"/>
        <v>0</v>
      </c>
      <c r="AL325" s="43"/>
      <c r="AM325" s="20">
        <f t="shared" si="49"/>
        <v>1</v>
      </c>
      <c r="AN325" s="15" t="str">
        <f t="shared" si="50"/>
        <v>OK</v>
      </c>
      <c r="AO325" s="15" t="str">
        <f t="shared" si="43"/>
        <v>OK</v>
      </c>
      <c r="AP325" s="17" t="s">
        <v>211</v>
      </c>
      <c r="AQ325" s="17"/>
      <c r="AR325" s="17"/>
      <c r="AS325" s="17"/>
      <c r="AT325" s="21">
        <v>1</v>
      </c>
      <c r="AU325" s="17" t="s">
        <v>248</v>
      </c>
      <c r="AV325" s="22"/>
      <c r="AW325" s="17"/>
      <c r="AX325" s="17" t="s">
        <v>213</v>
      </c>
      <c r="AY325" s="99">
        <f t="shared" si="46"/>
        <v>4034781</v>
      </c>
      <c r="AZ325" s="17" t="s">
        <v>214</v>
      </c>
      <c r="BA325" s="17"/>
      <c r="BB325" s="57"/>
    </row>
    <row r="326" spans="2:54" x14ac:dyDescent="0.15">
      <c r="B326" s="16">
        <v>90000311</v>
      </c>
      <c r="C326" s="17"/>
      <c r="D326" s="17" t="s">
        <v>316</v>
      </c>
      <c r="E326" s="17"/>
      <c r="F326" s="17" t="s">
        <v>201</v>
      </c>
      <c r="G326" s="17" t="s">
        <v>317</v>
      </c>
      <c r="H326" s="17" t="s">
        <v>1577</v>
      </c>
      <c r="I326" s="17" t="s">
        <v>1572</v>
      </c>
      <c r="J326" s="17" t="s">
        <v>491</v>
      </c>
      <c r="K326" s="17" t="s">
        <v>203</v>
      </c>
      <c r="L326" s="17"/>
      <c r="M326" s="17">
        <v>17</v>
      </c>
      <c r="N326" s="18">
        <v>35886</v>
      </c>
      <c r="O326" s="17">
        <v>1998</v>
      </c>
      <c r="P326" s="18">
        <v>35886</v>
      </c>
      <c r="Q326" s="19">
        <v>4034782</v>
      </c>
      <c r="R326" s="17" t="s">
        <v>219</v>
      </c>
      <c r="S326" s="17" t="s">
        <v>236</v>
      </c>
      <c r="T326" s="17">
        <v>1</v>
      </c>
      <c r="U326" s="18"/>
      <c r="V326" s="99">
        <f t="shared" si="44"/>
        <v>1</v>
      </c>
      <c r="W326" s="43"/>
      <c r="X326" s="20">
        <f t="shared" si="47"/>
        <v>0</v>
      </c>
      <c r="Y326" s="43"/>
      <c r="Z326" s="43"/>
      <c r="AA326" s="43"/>
      <c r="AB326" s="43"/>
      <c r="AC326" s="43"/>
      <c r="AD326" s="43"/>
      <c r="AE326" s="20">
        <f t="shared" si="48"/>
        <v>0</v>
      </c>
      <c r="AF326" s="43"/>
      <c r="AG326" s="43"/>
      <c r="AH326" s="43"/>
      <c r="AI326" s="43"/>
      <c r="AJ326" s="43"/>
      <c r="AK326" s="99">
        <f t="shared" si="45"/>
        <v>0</v>
      </c>
      <c r="AL326" s="43"/>
      <c r="AM326" s="20">
        <f t="shared" si="49"/>
        <v>1</v>
      </c>
      <c r="AN326" s="15" t="str">
        <f t="shared" si="50"/>
        <v>OK</v>
      </c>
      <c r="AO326" s="15" t="str">
        <f t="shared" si="43"/>
        <v>OK</v>
      </c>
      <c r="AP326" s="17" t="s">
        <v>211</v>
      </c>
      <c r="AQ326" s="17"/>
      <c r="AR326" s="17"/>
      <c r="AS326" s="17"/>
      <c r="AT326" s="21">
        <v>1</v>
      </c>
      <c r="AU326" s="17" t="s">
        <v>248</v>
      </c>
      <c r="AV326" s="22"/>
      <c r="AW326" s="17"/>
      <c r="AX326" s="17" t="s">
        <v>213</v>
      </c>
      <c r="AY326" s="99">
        <f t="shared" si="46"/>
        <v>4034781</v>
      </c>
      <c r="AZ326" s="17" t="s">
        <v>214</v>
      </c>
      <c r="BA326" s="17"/>
      <c r="BB326" s="57"/>
    </row>
    <row r="327" spans="2:54" x14ac:dyDescent="0.15">
      <c r="B327" s="16">
        <v>90000312</v>
      </c>
      <c r="C327" s="17"/>
      <c r="D327" s="17" t="s">
        <v>316</v>
      </c>
      <c r="E327" s="17"/>
      <c r="F327" s="17" t="s">
        <v>201</v>
      </c>
      <c r="G327" s="17" t="s">
        <v>317</v>
      </c>
      <c r="H327" s="17" t="s">
        <v>1577</v>
      </c>
      <c r="I327" s="17" t="s">
        <v>1572</v>
      </c>
      <c r="J327" s="17" t="s">
        <v>492</v>
      </c>
      <c r="K327" s="17" t="s">
        <v>203</v>
      </c>
      <c r="L327" s="17"/>
      <c r="M327" s="17">
        <v>17</v>
      </c>
      <c r="N327" s="18">
        <v>35886</v>
      </c>
      <c r="O327" s="17">
        <v>1998</v>
      </c>
      <c r="P327" s="18">
        <v>35886</v>
      </c>
      <c r="Q327" s="19">
        <v>1201451</v>
      </c>
      <c r="R327" s="17" t="s">
        <v>219</v>
      </c>
      <c r="S327" s="17" t="s">
        <v>236</v>
      </c>
      <c r="T327" s="17">
        <v>1</v>
      </c>
      <c r="U327" s="18"/>
      <c r="V327" s="99">
        <f t="shared" si="44"/>
        <v>1</v>
      </c>
      <c r="W327" s="43"/>
      <c r="X327" s="20">
        <f t="shared" si="47"/>
        <v>0</v>
      </c>
      <c r="Y327" s="43"/>
      <c r="Z327" s="43"/>
      <c r="AA327" s="43"/>
      <c r="AB327" s="43"/>
      <c r="AC327" s="43"/>
      <c r="AD327" s="43"/>
      <c r="AE327" s="20">
        <f t="shared" si="48"/>
        <v>0</v>
      </c>
      <c r="AF327" s="43"/>
      <c r="AG327" s="43"/>
      <c r="AH327" s="43"/>
      <c r="AI327" s="43"/>
      <c r="AJ327" s="43"/>
      <c r="AK327" s="99">
        <f t="shared" si="45"/>
        <v>0</v>
      </c>
      <c r="AL327" s="43"/>
      <c r="AM327" s="20">
        <f t="shared" si="49"/>
        <v>1</v>
      </c>
      <c r="AN327" s="15" t="str">
        <f t="shared" si="50"/>
        <v>OK</v>
      </c>
      <c r="AO327" s="15" t="str">
        <f t="shared" si="43"/>
        <v>OK</v>
      </c>
      <c r="AP327" s="17" t="s">
        <v>211</v>
      </c>
      <c r="AQ327" s="17"/>
      <c r="AR327" s="17"/>
      <c r="AS327" s="17"/>
      <c r="AT327" s="21">
        <v>1</v>
      </c>
      <c r="AU327" s="17" t="s">
        <v>248</v>
      </c>
      <c r="AV327" s="22"/>
      <c r="AW327" s="17"/>
      <c r="AX327" s="17" t="s">
        <v>213</v>
      </c>
      <c r="AY327" s="99">
        <f t="shared" si="46"/>
        <v>1201450</v>
      </c>
      <c r="AZ327" s="17" t="s">
        <v>214</v>
      </c>
      <c r="BA327" s="17"/>
      <c r="BB327" s="57"/>
    </row>
    <row r="328" spans="2:54" x14ac:dyDescent="0.15">
      <c r="B328" s="16">
        <v>90000313</v>
      </c>
      <c r="C328" s="17"/>
      <c r="D328" s="17" t="s">
        <v>316</v>
      </c>
      <c r="E328" s="17"/>
      <c r="F328" s="17" t="s">
        <v>201</v>
      </c>
      <c r="G328" s="17" t="s">
        <v>317</v>
      </c>
      <c r="H328" s="17" t="s">
        <v>1577</v>
      </c>
      <c r="I328" s="17" t="s">
        <v>1572</v>
      </c>
      <c r="J328" s="17" t="s">
        <v>493</v>
      </c>
      <c r="K328" s="17" t="s">
        <v>203</v>
      </c>
      <c r="L328" s="17"/>
      <c r="M328" s="17">
        <v>17</v>
      </c>
      <c r="N328" s="18">
        <v>35886</v>
      </c>
      <c r="O328" s="17">
        <v>1998</v>
      </c>
      <c r="P328" s="18">
        <v>35886</v>
      </c>
      <c r="Q328" s="19">
        <v>1201451</v>
      </c>
      <c r="R328" s="17" t="s">
        <v>219</v>
      </c>
      <c r="S328" s="17" t="s">
        <v>236</v>
      </c>
      <c r="T328" s="17">
        <v>1</v>
      </c>
      <c r="U328" s="18"/>
      <c r="V328" s="99">
        <f t="shared" si="44"/>
        <v>1</v>
      </c>
      <c r="W328" s="43"/>
      <c r="X328" s="20">
        <f t="shared" si="47"/>
        <v>0</v>
      </c>
      <c r="Y328" s="43"/>
      <c r="Z328" s="43"/>
      <c r="AA328" s="43"/>
      <c r="AB328" s="43"/>
      <c r="AC328" s="43"/>
      <c r="AD328" s="43"/>
      <c r="AE328" s="20">
        <f t="shared" si="48"/>
        <v>0</v>
      </c>
      <c r="AF328" s="43"/>
      <c r="AG328" s="43"/>
      <c r="AH328" s="43"/>
      <c r="AI328" s="43"/>
      <c r="AJ328" s="43"/>
      <c r="AK328" s="99">
        <f t="shared" si="45"/>
        <v>0</v>
      </c>
      <c r="AL328" s="43"/>
      <c r="AM328" s="20">
        <f t="shared" si="49"/>
        <v>1</v>
      </c>
      <c r="AN328" s="15" t="str">
        <f t="shared" si="50"/>
        <v>OK</v>
      </c>
      <c r="AO328" s="15" t="str">
        <f t="shared" si="43"/>
        <v>OK</v>
      </c>
      <c r="AP328" s="17" t="s">
        <v>211</v>
      </c>
      <c r="AQ328" s="17"/>
      <c r="AR328" s="17"/>
      <c r="AS328" s="17"/>
      <c r="AT328" s="21">
        <v>1</v>
      </c>
      <c r="AU328" s="17" t="s">
        <v>248</v>
      </c>
      <c r="AV328" s="22"/>
      <c r="AW328" s="17"/>
      <c r="AX328" s="17" t="s">
        <v>213</v>
      </c>
      <c r="AY328" s="99">
        <f t="shared" si="46"/>
        <v>1201450</v>
      </c>
      <c r="AZ328" s="17" t="s">
        <v>214</v>
      </c>
      <c r="BA328" s="17"/>
      <c r="BB328" s="57"/>
    </row>
    <row r="329" spans="2:54" x14ac:dyDescent="0.15">
      <c r="B329" s="16">
        <v>90000314</v>
      </c>
      <c r="C329" s="17"/>
      <c r="D329" s="17" t="s">
        <v>316</v>
      </c>
      <c r="E329" s="17"/>
      <c r="F329" s="17" t="s">
        <v>201</v>
      </c>
      <c r="G329" s="17" t="s">
        <v>317</v>
      </c>
      <c r="H329" s="17" t="s">
        <v>1577</v>
      </c>
      <c r="I329" s="17" t="s">
        <v>1572</v>
      </c>
      <c r="J329" s="17" t="s">
        <v>494</v>
      </c>
      <c r="K329" s="17" t="s">
        <v>203</v>
      </c>
      <c r="L329" s="17"/>
      <c r="M329" s="17">
        <v>17</v>
      </c>
      <c r="N329" s="18">
        <v>35886</v>
      </c>
      <c r="O329" s="17">
        <v>1998</v>
      </c>
      <c r="P329" s="18">
        <v>35886</v>
      </c>
      <c r="Q329" s="19">
        <v>1407307</v>
      </c>
      <c r="R329" s="17" t="s">
        <v>219</v>
      </c>
      <c r="S329" s="17" t="s">
        <v>236</v>
      </c>
      <c r="T329" s="17">
        <v>1</v>
      </c>
      <c r="U329" s="18"/>
      <c r="V329" s="99">
        <f t="shared" si="44"/>
        <v>1</v>
      </c>
      <c r="W329" s="43"/>
      <c r="X329" s="20">
        <f t="shared" si="47"/>
        <v>0</v>
      </c>
      <c r="Y329" s="43"/>
      <c r="Z329" s="43"/>
      <c r="AA329" s="43"/>
      <c r="AB329" s="43"/>
      <c r="AC329" s="43"/>
      <c r="AD329" s="43"/>
      <c r="AE329" s="20">
        <f t="shared" si="48"/>
        <v>0</v>
      </c>
      <c r="AF329" s="43"/>
      <c r="AG329" s="43"/>
      <c r="AH329" s="43"/>
      <c r="AI329" s="43"/>
      <c r="AJ329" s="43"/>
      <c r="AK329" s="99">
        <f t="shared" si="45"/>
        <v>0</v>
      </c>
      <c r="AL329" s="43"/>
      <c r="AM329" s="20">
        <f t="shared" si="49"/>
        <v>1</v>
      </c>
      <c r="AN329" s="15" t="str">
        <f t="shared" si="50"/>
        <v>OK</v>
      </c>
      <c r="AO329" s="15" t="str">
        <f t="shared" si="43"/>
        <v>OK</v>
      </c>
      <c r="AP329" s="17" t="s">
        <v>211</v>
      </c>
      <c r="AQ329" s="17"/>
      <c r="AR329" s="17"/>
      <c r="AS329" s="17"/>
      <c r="AT329" s="21">
        <v>1</v>
      </c>
      <c r="AU329" s="17" t="s">
        <v>248</v>
      </c>
      <c r="AV329" s="22"/>
      <c r="AW329" s="17"/>
      <c r="AX329" s="17" t="s">
        <v>213</v>
      </c>
      <c r="AY329" s="99">
        <f t="shared" si="46"/>
        <v>1407306</v>
      </c>
      <c r="AZ329" s="17" t="s">
        <v>214</v>
      </c>
      <c r="BA329" s="17"/>
      <c r="BB329" s="57"/>
    </row>
    <row r="330" spans="2:54" x14ac:dyDescent="0.15">
      <c r="B330" s="16">
        <v>90000315</v>
      </c>
      <c r="C330" s="17"/>
      <c r="D330" s="17" t="s">
        <v>316</v>
      </c>
      <c r="E330" s="17"/>
      <c r="F330" s="17" t="s">
        <v>201</v>
      </c>
      <c r="G330" s="17" t="s">
        <v>317</v>
      </c>
      <c r="H330" s="17" t="s">
        <v>1577</v>
      </c>
      <c r="I330" s="17" t="s">
        <v>1572</v>
      </c>
      <c r="J330" s="17" t="s">
        <v>495</v>
      </c>
      <c r="K330" s="17" t="s">
        <v>203</v>
      </c>
      <c r="L330" s="17"/>
      <c r="M330" s="17">
        <v>17</v>
      </c>
      <c r="N330" s="18">
        <v>35886</v>
      </c>
      <c r="O330" s="17">
        <v>1998</v>
      </c>
      <c r="P330" s="18">
        <v>35886</v>
      </c>
      <c r="Q330" s="19">
        <v>1276308</v>
      </c>
      <c r="R330" s="17" t="s">
        <v>219</v>
      </c>
      <c r="S330" s="17" t="s">
        <v>236</v>
      </c>
      <c r="T330" s="17">
        <v>1</v>
      </c>
      <c r="U330" s="18"/>
      <c r="V330" s="99">
        <f t="shared" si="44"/>
        <v>1</v>
      </c>
      <c r="W330" s="43"/>
      <c r="X330" s="20">
        <f t="shared" si="47"/>
        <v>0</v>
      </c>
      <c r="Y330" s="43"/>
      <c r="Z330" s="43"/>
      <c r="AA330" s="43"/>
      <c r="AB330" s="43"/>
      <c r="AC330" s="43"/>
      <c r="AD330" s="43"/>
      <c r="AE330" s="20">
        <f t="shared" si="48"/>
        <v>0</v>
      </c>
      <c r="AF330" s="43"/>
      <c r="AG330" s="43"/>
      <c r="AH330" s="43"/>
      <c r="AI330" s="43"/>
      <c r="AJ330" s="43"/>
      <c r="AK330" s="99">
        <f t="shared" si="45"/>
        <v>0</v>
      </c>
      <c r="AL330" s="43"/>
      <c r="AM330" s="20">
        <f t="shared" si="49"/>
        <v>1</v>
      </c>
      <c r="AN330" s="15" t="str">
        <f t="shared" si="50"/>
        <v>OK</v>
      </c>
      <c r="AO330" s="15" t="str">
        <f t="shared" si="43"/>
        <v>OK</v>
      </c>
      <c r="AP330" s="17" t="s">
        <v>211</v>
      </c>
      <c r="AQ330" s="17"/>
      <c r="AR330" s="17"/>
      <c r="AS330" s="17"/>
      <c r="AT330" s="21">
        <v>1</v>
      </c>
      <c r="AU330" s="17" t="s">
        <v>248</v>
      </c>
      <c r="AV330" s="22"/>
      <c r="AW330" s="17"/>
      <c r="AX330" s="17" t="s">
        <v>213</v>
      </c>
      <c r="AY330" s="99">
        <f t="shared" si="46"/>
        <v>1276307</v>
      </c>
      <c r="AZ330" s="17" t="s">
        <v>214</v>
      </c>
      <c r="BA330" s="17"/>
      <c r="BB330" s="57"/>
    </row>
    <row r="331" spans="2:54" x14ac:dyDescent="0.15">
      <c r="B331" s="16">
        <v>90000316</v>
      </c>
      <c r="C331" s="17"/>
      <c r="D331" s="17" t="s">
        <v>316</v>
      </c>
      <c r="E331" s="17"/>
      <c r="F331" s="17" t="s">
        <v>201</v>
      </c>
      <c r="G331" s="17" t="s">
        <v>317</v>
      </c>
      <c r="H331" s="17" t="s">
        <v>1577</v>
      </c>
      <c r="I331" s="17" t="s">
        <v>1572</v>
      </c>
      <c r="J331" s="17" t="s">
        <v>496</v>
      </c>
      <c r="K331" s="17" t="s">
        <v>203</v>
      </c>
      <c r="L331" s="17"/>
      <c r="M331" s="17">
        <v>17</v>
      </c>
      <c r="N331" s="18">
        <v>35886</v>
      </c>
      <c r="O331" s="17">
        <v>1998</v>
      </c>
      <c r="P331" s="18">
        <v>35886</v>
      </c>
      <c r="Q331" s="19">
        <v>2909435</v>
      </c>
      <c r="R331" s="17" t="s">
        <v>219</v>
      </c>
      <c r="S331" s="17" t="s">
        <v>236</v>
      </c>
      <c r="T331" s="17">
        <v>1</v>
      </c>
      <c r="U331" s="18"/>
      <c r="V331" s="99">
        <f t="shared" si="44"/>
        <v>1</v>
      </c>
      <c r="W331" s="43"/>
      <c r="X331" s="20">
        <f t="shared" si="47"/>
        <v>0</v>
      </c>
      <c r="Y331" s="43"/>
      <c r="Z331" s="43"/>
      <c r="AA331" s="43"/>
      <c r="AB331" s="43"/>
      <c r="AC331" s="43"/>
      <c r="AD331" s="43"/>
      <c r="AE331" s="20">
        <f t="shared" si="48"/>
        <v>0</v>
      </c>
      <c r="AF331" s="43"/>
      <c r="AG331" s="43"/>
      <c r="AH331" s="43"/>
      <c r="AI331" s="43"/>
      <c r="AJ331" s="43"/>
      <c r="AK331" s="99">
        <f t="shared" si="45"/>
        <v>0</v>
      </c>
      <c r="AL331" s="43"/>
      <c r="AM331" s="20">
        <f t="shared" si="49"/>
        <v>1</v>
      </c>
      <c r="AN331" s="15" t="str">
        <f t="shared" si="50"/>
        <v>OK</v>
      </c>
      <c r="AO331" s="15" t="str">
        <f t="shared" si="43"/>
        <v>OK</v>
      </c>
      <c r="AP331" s="17" t="s">
        <v>211</v>
      </c>
      <c r="AQ331" s="17"/>
      <c r="AR331" s="17"/>
      <c r="AS331" s="17"/>
      <c r="AT331" s="21">
        <v>1</v>
      </c>
      <c r="AU331" s="17" t="s">
        <v>248</v>
      </c>
      <c r="AV331" s="22"/>
      <c r="AW331" s="17"/>
      <c r="AX331" s="17" t="s">
        <v>213</v>
      </c>
      <c r="AY331" s="99">
        <f t="shared" si="46"/>
        <v>2909434</v>
      </c>
      <c r="AZ331" s="17" t="s">
        <v>214</v>
      </c>
      <c r="BA331" s="17"/>
      <c r="BB331" s="57"/>
    </row>
    <row r="332" spans="2:54" x14ac:dyDescent="0.15">
      <c r="B332" s="16">
        <v>90000317</v>
      </c>
      <c r="C332" s="17"/>
      <c r="D332" s="17" t="s">
        <v>316</v>
      </c>
      <c r="E332" s="17"/>
      <c r="F332" s="17" t="s">
        <v>201</v>
      </c>
      <c r="G332" s="17" t="s">
        <v>317</v>
      </c>
      <c r="H332" s="17" t="s">
        <v>1577</v>
      </c>
      <c r="I332" s="17" t="s">
        <v>1572</v>
      </c>
      <c r="J332" s="17" t="s">
        <v>497</v>
      </c>
      <c r="K332" s="17" t="s">
        <v>203</v>
      </c>
      <c r="L332" s="17"/>
      <c r="M332" s="17">
        <v>17</v>
      </c>
      <c r="N332" s="18">
        <v>35886</v>
      </c>
      <c r="O332" s="17">
        <v>1998</v>
      </c>
      <c r="P332" s="18">
        <v>35886</v>
      </c>
      <c r="Q332" s="19">
        <v>825920</v>
      </c>
      <c r="R332" s="17" t="s">
        <v>219</v>
      </c>
      <c r="S332" s="17" t="s">
        <v>236</v>
      </c>
      <c r="T332" s="17">
        <v>1</v>
      </c>
      <c r="U332" s="18"/>
      <c r="V332" s="99">
        <f t="shared" si="44"/>
        <v>1</v>
      </c>
      <c r="W332" s="43"/>
      <c r="X332" s="20">
        <f t="shared" si="47"/>
        <v>0</v>
      </c>
      <c r="Y332" s="43"/>
      <c r="Z332" s="43"/>
      <c r="AA332" s="43"/>
      <c r="AB332" s="43"/>
      <c r="AC332" s="43"/>
      <c r="AD332" s="43"/>
      <c r="AE332" s="20">
        <f t="shared" si="48"/>
        <v>0</v>
      </c>
      <c r="AF332" s="43"/>
      <c r="AG332" s="43"/>
      <c r="AH332" s="43"/>
      <c r="AI332" s="43"/>
      <c r="AJ332" s="43"/>
      <c r="AK332" s="99">
        <f t="shared" si="45"/>
        <v>0</v>
      </c>
      <c r="AL332" s="43"/>
      <c r="AM332" s="20">
        <f t="shared" si="49"/>
        <v>1</v>
      </c>
      <c r="AN332" s="15" t="str">
        <f t="shared" si="50"/>
        <v>OK</v>
      </c>
      <c r="AO332" s="15" t="str">
        <f t="shared" ref="AO332:AO395" si="51">IF($C$5-O332=0,"新規",IF(AS332=1,"OK",IF(V332-AK332=AM332,"OK","ERROR")))</f>
        <v>OK</v>
      </c>
      <c r="AP332" s="17" t="s">
        <v>211</v>
      </c>
      <c r="AQ332" s="17"/>
      <c r="AR332" s="17"/>
      <c r="AS332" s="17"/>
      <c r="AT332" s="21">
        <v>1</v>
      </c>
      <c r="AU332" s="17" t="s">
        <v>248</v>
      </c>
      <c r="AV332" s="22"/>
      <c r="AW332" s="17"/>
      <c r="AX332" s="17" t="s">
        <v>213</v>
      </c>
      <c r="AY332" s="99">
        <f t="shared" si="46"/>
        <v>825919</v>
      </c>
      <c r="AZ332" s="17" t="s">
        <v>214</v>
      </c>
      <c r="BA332" s="17"/>
      <c r="BB332" s="57"/>
    </row>
    <row r="333" spans="2:54" x14ac:dyDescent="0.15">
      <c r="B333" s="16">
        <v>90000318</v>
      </c>
      <c r="C333" s="17"/>
      <c r="D333" s="17" t="s">
        <v>316</v>
      </c>
      <c r="E333" s="17"/>
      <c r="F333" s="17" t="s">
        <v>201</v>
      </c>
      <c r="G333" s="17" t="s">
        <v>317</v>
      </c>
      <c r="H333" s="17" t="s">
        <v>1577</v>
      </c>
      <c r="I333" s="17" t="s">
        <v>1572</v>
      </c>
      <c r="J333" s="17" t="s">
        <v>498</v>
      </c>
      <c r="K333" s="17" t="s">
        <v>203</v>
      </c>
      <c r="L333" s="17"/>
      <c r="M333" s="17">
        <v>17</v>
      </c>
      <c r="N333" s="18">
        <v>35886</v>
      </c>
      <c r="O333" s="17">
        <v>1998</v>
      </c>
      <c r="P333" s="18">
        <v>35886</v>
      </c>
      <c r="Q333" s="19">
        <v>1547041</v>
      </c>
      <c r="R333" s="17" t="s">
        <v>219</v>
      </c>
      <c r="S333" s="17" t="s">
        <v>236</v>
      </c>
      <c r="T333" s="17">
        <v>1</v>
      </c>
      <c r="U333" s="18"/>
      <c r="V333" s="99">
        <f t="shared" ref="V333:V396" si="52">IF(Q333=0,0,IF($C$5-O333=0,0,IF(M333=0,Q333,IF($C$5-O333&gt;M333,1,Q333-(ROUNDDOWN(Q333*ROUNDUP(1/M333,3),0)*($C$5-O333-1))))))</f>
        <v>1</v>
      </c>
      <c r="W333" s="43"/>
      <c r="X333" s="20">
        <f t="shared" si="47"/>
        <v>0</v>
      </c>
      <c r="Y333" s="43"/>
      <c r="Z333" s="43"/>
      <c r="AA333" s="43"/>
      <c r="AB333" s="43"/>
      <c r="AC333" s="43"/>
      <c r="AD333" s="43"/>
      <c r="AE333" s="20">
        <f t="shared" si="48"/>
        <v>0</v>
      </c>
      <c r="AF333" s="43"/>
      <c r="AG333" s="43"/>
      <c r="AH333" s="43"/>
      <c r="AI333" s="43"/>
      <c r="AJ333" s="43"/>
      <c r="AK333" s="99">
        <f t="shared" ref="AK333:AK396" si="53">IF(Q333=0,0,IF(M333=0,0,IF($C$5-O333=0,0,IF($C$5-O333&gt;M333,0,IF($C$5-O333=M333,V333-1,ROUNDDOWN(Q333*ROUNDUP(1/M333,3),0))))))</f>
        <v>0</v>
      </c>
      <c r="AL333" s="43"/>
      <c r="AM333" s="20">
        <f t="shared" si="49"/>
        <v>1</v>
      </c>
      <c r="AN333" s="15" t="str">
        <f t="shared" si="50"/>
        <v>OK</v>
      </c>
      <c r="AO333" s="15" t="str">
        <f t="shared" si="51"/>
        <v>OK</v>
      </c>
      <c r="AP333" s="17" t="s">
        <v>211</v>
      </c>
      <c r="AQ333" s="17"/>
      <c r="AR333" s="17"/>
      <c r="AS333" s="17"/>
      <c r="AT333" s="21">
        <v>1</v>
      </c>
      <c r="AU333" s="17" t="s">
        <v>248</v>
      </c>
      <c r="AV333" s="22"/>
      <c r="AW333" s="17"/>
      <c r="AX333" s="17" t="s">
        <v>213</v>
      </c>
      <c r="AY333" s="99">
        <f t="shared" ref="AY333:AY396" si="54">IF(Q333=0,0,IF(M333=0,0,IF($C$5-O333&gt;=M333,Q333-1,ROUNDDOWN(Q333*ROUNDUP(1/M333,3),0)*($C$5-O333))))</f>
        <v>1547040</v>
      </c>
      <c r="AZ333" s="17" t="s">
        <v>214</v>
      </c>
      <c r="BA333" s="17"/>
      <c r="BB333" s="57"/>
    </row>
    <row r="334" spans="2:54" x14ac:dyDescent="0.15">
      <c r="B334" s="16">
        <v>90000319</v>
      </c>
      <c r="C334" s="17"/>
      <c r="D334" s="17" t="s">
        <v>316</v>
      </c>
      <c r="E334" s="17"/>
      <c r="F334" s="17" t="s">
        <v>201</v>
      </c>
      <c r="G334" s="17" t="s">
        <v>317</v>
      </c>
      <c r="H334" s="17" t="s">
        <v>1577</v>
      </c>
      <c r="I334" s="17" t="s">
        <v>1572</v>
      </c>
      <c r="J334" s="17" t="s">
        <v>499</v>
      </c>
      <c r="K334" s="17" t="s">
        <v>203</v>
      </c>
      <c r="L334" s="17"/>
      <c r="M334" s="17">
        <v>17</v>
      </c>
      <c r="N334" s="18">
        <v>35886</v>
      </c>
      <c r="O334" s="17">
        <v>1998</v>
      </c>
      <c r="P334" s="18">
        <v>35886</v>
      </c>
      <c r="Q334" s="19">
        <v>2627474</v>
      </c>
      <c r="R334" s="17" t="s">
        <v>219</v>
      </c>
      <c r="S334" s="17" t="s">
        <v>236</v>
      </c>
      <c r="T334" s="17">
        <v>1</v>
      </c>
      <c r="U334" s="18"/>
      <c r="V334" s="99">
        <f t="shared" si="52"/>
        <v>1</v>
      </c>
      <c r="W334" s="43"/>
      <c r="X334" s="20">
        <f t="shared" si="47"/>
        <v>0</v>
      </c>
      <c r="Y334" s="43"/>
      <c r="Z334" s="43"/>
      <c r="AA334" s="43"/>
      <c r="AB334" s="43"/>
      <c r="AC334" s="43"/>
      <c r="AD334" s="43"/>
      <c r="AE334" s="20">
        <f t="shared" si="48"/>
        <v>0</v>
      </c>
      <c r="AF334" s="43"/>
      <c r="AG334" s="43"/>
      <c r="AH334" s="43"/>
      <c r="AI334" s="43"/>
      <c r="AJ334" s="43"/>
      <c r="AK334" s="99">
        <f t="shared" si="53"/>
        <v>0</v>
      </c>
      <c r="AL334" s="43"/>
      <c r="AM334" s="20">
        <f t="shared" si="49"/>
        <v>1</v>
      </c>
      <c r="AN334" s="15" t="str">
        <f t="shared" si="50"/>
        <v>OK</v>
      </c>
      <c r="AO334" s="15" t="str">
        <f t="shared" si="51"/>
        <v>OK</v>
      </c>
      <c r="AP334" s="17" t="s">
        <v>211</v>
      </c>
      <c r="AQ334" s="17"/>
      <c r="AR334" s="17"/>
      <c r="AS334" s="17"/>
      <c r="AT334" s="21">
        <v>1</v>
      </c>
      <c r="AU334" s="17" t="s">
        <v>248</v>
      </c>
      <c r="AV334" s="22"/>
      <c r="AW334" s="17"/>
      <c r="AX334" s="17" t="s">
        <v>213</v>
      </c>
      <c r="AY334" s="99">
        <f t="shared" si="54"/>
        <v>2627473</v>
      </c>
      <c r="AZ334" s="17" t="s">
        <v>214</v>
      </c>
      <c r="BA334" s="17"/>
      <c r="BB334" s="57"/>
    </row>
    <row r="335" spans="2:54" x14ac:dyDescent="0.15">
      <c r="B335" s="16">
        <v>90000320</v>
      </c>
      <c r="C335" s="17"/>
      <c r="D335" s="17" t="s">
        <v>316</v>
      </c>
      <c r="E335" s="17"/>
      <c r="F335" s="17" t="s">
        <v>201</v>
      </c>
      <c r="G335" s="17" t="s">
        <v>317</v>
      </c>
      <c r="H335" s="17" t="s">
        <v>1577</v>
      </c>
      <c r="I335" s="17" t="s">
        <v>1572</v>
      </c>
      <c r="J335" s="17" t="s">
        <v>1489</v>
      </c>
      <c r="K335" s="17" t="s">
        <v>203</v>
      </c>
      <c r="L335" s="17"/>
      <c r="M335" s="17">
        <v>17</v>
      </c>
      <c r="N335" s="18">
        <v>35886</v>
      </c>
      <c r="O335" s="17">
        <v>1998</v>
      </c>
      <c r="P335" s="18">
        <v>35886</v>
      </c>
      <c r="Q335" s="19">
        <v>1502127</v>
      </c>
      <c r="R335" s="17" t="s">
        <v>219</v>
      </c>
      <c r="S335" s="17" t="s">
        <v>236</v>
      </c>
      <c r="T335" s="17">
        <v>1</v>
      </c>
      <c r="U335" s="18"/>
      <c r="V335" s="99">
        <f t="shared" si="52"/>
        <v>1</v>
      </c>
      <c r="W335" s="43"/>
      <c r="X335" s="20">
        <f t="shared" si="47"/>
        <v>0</v>
      </c>
      <c r="Y335" s="43"/>
      <c r="Z335" s="43"/>
      <c r="AA335" s="43"/>
      <c r="AB335" s="43"/>
      <c r="AC335" s="43"/>
      <c r="AD335" s="43"/>
      <c r="AE335" s="20">
        <f t="shared" si="48"/>
        <v>0</v>
      </c>
      <c r="AF335" s="43"/>
      <c r="AG335" s="43"/>
      <c r="AH335" s="43"/>
      <c r="AI335" s="43"/>
      <c r="AJ335" s="43"/>
      <c r="AK335" s="99">
        <f t="shared" si="53"/>
        <v>0</v>
      </c>
      <c r="AL335" s="43"/>
      <c r="AM335" s="20">
        <f t="shared" si="49"/>
        <v>1</v>
      </c>
      <c r="AN335" s="15" t="str">
        <f t="shared" si="50"/>
        <v>OK</v>
      </c>
      <c r="AO335" s="15" t="str">
        <f t="shared" si="51"/>
        <v>OK</v>
      </c>
      <c r="AP335" s="17" t="s">
        <v>211</v>
      </c>
      <c r="AQ335" s="17"/>
      <c r="AR335" s="17"/>
      <c r="AS335" s="17"/>
      <c r="AT335" s="21">
        <v>1</v>
      </c>
      <c r="AU335" s="17" t="s">
        <v>248</v>
      </c>
      <c r="AV335" s="22"/>
      <c r="AW335" s="17"/>
      <c r="AX335" s="17" t="s">
        <v>213</v>
      </c>
      <c r="AY335" s="99">
        <f t="shared" si="54"/>
        <v>1502126</v>
      </c>
      <c r="AZ335" s="17" t="s">
        <v>214</v>
      </c>
      <c r="BA335" s="17"/>
      <c r="BB335" s="57"/>
    </row>
    <row r="336" spans="2:54" x14ac:dyDescent="0.15">
      <c r="B336" s="16">
        <v>90000321</v>
      </c>
      <c r="C336" s="17"/>
      <c r="D336" s="17" t="s">
        <v>316</v>
      </c>
      <c r="E336" s="17"/>
      <c r="F336" s="17" t="s">
        <v>201</v>
      </c>
      <c r="G336" s="17" t="s">
        <v>317</v>
      </c>
      <c r="H336" s="17" t="s">
        <v>1577</v>
      </c>
      <c r="I336" s="17" t="s">
        <v>1572</v>
      </c>
      <c r="J336" s="17" t="s">
        <v>500</v>
      </c>
      <c r="K336" s="17" t="s">
        <v>203</v>
      </c>
      <c r="L336" s="17"/>
      <c r="M336" s="17">
        <v>17</v>
      </c>
      <c r="N336" s="18">
        <v>35886</v>
      </c>
      <c r="O336" s="17">
        <v>1998</v>
      </c>
      <c r="P336" s="18">
        <v>35886</v>
      </c>
      <c r="Q336" s="19">
        <v>1846468</v>
      </c>
      <c r="R336" s="17" t="s">
        <v>219</v>
      </c>
      <c r="S336" s="17" t="s">
        <v>236</v>
      </c>
      <c r="T336" s="17">
        <v>1</v>
      </c>
      <c r="U336" s="18"/>
      <c r="V336" s="99">
        <f t="shared" si="52"/>
        <v>1</v>
      </c>
      <c r="W336" s="43"/>
      <c r="X336" s="20">
        <f t="shared" si="47"/>
        <v>0</v>
      </c>
      <c r="Y336" s="43"/>
      <c r="Z336" s="43"/>
      <c r="AA336" s="43"/>
      <c r="AB336" s="43"/>
      <c r="AC336" s="43"/>
      <c r="AD336" s="43"/>
      <c r="AE336" s="20">
        <f t="shared" si="48"/>
        <v>0</v>
      </c>
      <c r="AF336" s="43"/>
      <c r="AG336" s="43"/>
      <c r="AH336" s="43"/>
      <c r="AI336" s="43"/>
      <c r="AJ336" s="43"/>
      <c r="AK336" s="99">
        <f t="shared" si="53"/>
        <v>0</v>
      </c>
      <c r="AL336" s="43"/>
      <c r="AM336" s="20">
        <f t="shared" si="49"/>
        <v>1</v>
      </c>
      <c r="AN336" s="15" t="str">
        <f t="shared" si="50"/>
        <v>OK</v>
      </c>
      <c r="AO336" s="15" t="str">
        <f t="shared" si="51"/>
        <v>OK</v>
      </c>
      <c r="AP336" s="17" t="s">
        <v>211</v>
      </c>
      <c r="AQ336" s="17"/>
      <c r="AR336" s="17"/>
      <c r="AS336" s="17"/>
      <c r="AT336" s="21">
        <v>1</v>
      </c>
      <c r="AU336" s="17" t="s">
        <v>248</v>
      </c>
      <c r="AV336" s="22"/>
      <c r="AW336" s="17"/>
      <c r="AX336" s="17" t="s">
        <v>213</v>
      </c>
      <c r="AY336" s="99">
        <f t="shared" si="54"/>
        <v>1846467</v>
      </c>
      <c r="AZ336" s="17" t="s">
        <v>214</v>
      </c>
      <c r="BA336" s="17"/>
      <c r="BB336" s="57"/>
    </row>
    <row r="337" spans="2:54" x14ac:dyDescent="0.15">
      <c r="B337" s="16">
        <v>90000322</v>
      </c>
      <c r="C337" s="17"/>
      <c r="D337" s="17" t="s">
        <v>316</v>
      </c>
      <c r="E337" s="17"/>
      <c r="F337" s="17" t="s">
        <v>201</v>
      </c>
      <c r="G337" s="17" t="s">
        <v>317</v>
      </c>
      <c r="H337" s="17" t="s">
        <v>1577</v>
      </c>
      <c r="I337" s="17" t="s">
        <v>1572</v>
      </c>
      <c r="J337" s="17" t="s">
        <v>501</v>
      </c>
      <c r="K337" s="17" t="s">
        <v>203</v>
      </c>
      <c r="L337" s="17"/>
      <c r="M337" s="17">
        <v>17</v>
      </c>
      <c r="N337" s="18">
        <v>35886</v>
      </c>
      <c r="O337" s="17">
        <v>1998</v>
      </c>
      <c r="P337" s="18">
        <v>35886</v>
      </c>
      <c r="Q337" s="19">
        <v>1384852</v>
      </c>
      <c r="R337" s="17" t="s">
        <v>219</v>
      </c>
      <c r="S337" s="17" t="s">
        <v>236</v>
      </c>
      <c r="T337" s="17">
        <v>1</v>
      </c>
      <c r="U337" s="18"/>
      <c r="V337" s="99">
        <f t="shared" si="52"/>
        <v>1</v>
      </c>
      <c r="W337" s="43"/>
      <c r="X337" s="20">
        <f t="shared" ref="X337:X400" si="55">SUM(Y337:AD337)</f>
        <v>0</v>
      </c>
      <c r="Y337" s="43"/>
      <c r="Z337" s="43"/>
      <c r="AA337" s="43"/>
      <c r="AB337" s="43"/>
      <c r="AC337" s="43"/>
      <c r="AD337" s="43"/>
      <c r="AE337" s="20">
        <f t="shared" ref="AE337:AE400" si="56">SUM(AF337:AL337)</f>
        <v>0</v>
      </c>
      <c r="AF337" s="43"/>
      <c r="AG337" s="43"/>
      <c r="AH337" s="43"/>
      <c r="AI337" s="43"/>
      <c r="AJ337" s="43"/>
      <c r="AK337" s="99">
        <f t="shared" si="53"/>
        <v>0</v>
      </c>
      <c r="AL337" s="43"/>
      <c r="AM337" s="20">
        <f t="shared" ref="AM337:AM400" si="57">+V337+X337-AE337</f>
        <v>1</v>
      </c>
      <c r="AN337" s="15" t="str">
        <f t="shared" ref="AN337:AN400" si="58">IF(AND(AM337=0,AS337=1),"OK",IF(Q337=AY337+AM337,"OK","ERROR"))</f>
        <v>OK</v>
      </c>
      <c r="AO337" s="15" t="str">
        <f t="shared" si="51"/>
        <v>OK</v>
      </c>
      <c r="AP337" s="17" t="s">
        <v>211</v>
      </c>
      <c r="AQ337" s="17"/>
      <c r="AR337" s="17"/>
      <c r="AS337" s="17"/>
      <c r="AT337" s="21">
        <v>1</v>
      </c>
      <c r="AU337" s="17" t="s">
        <v>248</v>
      </c>
      <c r="AV337" s="22"/>
      <c r="AW337" s="17"/>
      <c r="AX337" s="17" t="s">
        <v>213</v>
      </c>
      <c r="AY337" s="99">
        <f t="shared" si="54"/>
        <v>1384851</v>
      </c>
      <c r="AZ337" s="17" t="s">
        <v>214</v>
      </c>
      <c r="BA337" s="17"/>
      <c r="BB337" s="57"/>
    </row>
    <row r="338" spans="2:54" x14ac:dyDescent="0.15">
      <c r="B338" s="16">
        <v>90000323</v>
      </c>
      <c r="C338" s="17"/>
      <c r="D338" s="17" t="s">
        <v>316</v>
      </c>
      <c r="E338" s="17"/>
      <c r="F338" s="17" t="s">
        <v>201</v>
      </c>
      <c r="G338" s="17" t="s">
        <v>317</v>
      </c>
      <c r="H338" s="17" t="s">
        <v>1577</v>
      </c>
      <c r="I338" s="17" t="s">
        <v>1572</v>
      </c>
      <c r="J338" s="17" t="s">
        <v>502</v>
      </c>
      <c r="K338" s="17" t="s">
        <v>203</v>
      </c>
      <c r="L338" s="17"/>
      <c r="M338" s="17">
        <v>17</v>
      </c>
      <c r="N338" s="18">
        <v>35886</v>
      </c>
      <c r="O338" s="17">
        <v>1998</v>
      </c>
      <c r="P338" s="18">
        <v>35886</v>
      </c>
      <c r="Q338" s="19">
        <v>10355191</v>
      </c>
      <c r="R338" s="17" t="s">
        <v>219</v>
      </c>
      <c r="S338" s="17" t="s">
        <v>236</v>
      </c>
      <c r="T338" s="17">
        <v>1</v>
      </c>
      <c r="U338" s="18"/>
      <c r="V338" s="99">
        <f t="shared" si="52"/>
        <v>1</v>
      </c>
      <c r="W338" s="43"/>
      <c r="X338" s="20">
        <f t="shared" si="55"/>
        <v>0</v>
      </c>
      <c r="Y338" s="43"/>
      <c r="Z338" s="43"/>
      <c r="AA338" s="43"/>
      <c r="AB338" s="43"/>
      <c r="AC338" s="43"/>
      <c r="AD338" s="43"/>
      <c r="AE338" s="20">
        <f t="shared" si="56"/>
        <v>0</v>
      </c>
      <c r="AF338" s="43"/>
      <c r="AG338" s="43"/>
      <c r="AH338" s="43"/>
      <c r="AI338" s="43"/>
      <c r="AJ338" s="43"/>
      <c r="AK338" s="99">
        <f t="shared" si="53"/>
        <v>0</v>
      </c>
      <c r="AL338" s="43"/>
      <c r="AM338" s="20">
        <f t="shared" si="57"/>
        <v>1</v>
      </c>
      <c r="AN338" s="15" t="str">
        <f t="shared" si="58"/>
        <v>OK</v>
      </c>
      <c r="AO338" s="15" t="str">
        <f t="shared" si="51"/>
        <v>OK</v>
      </c>
      <c r="AP338" s="17" t="s">
        <v>211</v>
      </c>
      <c r="AQ338" s="17"/>
      <c r="AR338" s="17"/>
      <c r="AS338" s="17"/>
      <c r="AT338" s="21">
        <v>1</v>
      </c>
      <c r="AU338" s="17" t="s">
        <v>248</v>
      </c>
      <c r="AV338" s="22"/>
      <c r="AW338" s="17"/>
      <c r="AX338" s="17" t="s">
        <v>213</v>
      </c>
      <c r="AY338" s="99">
        <f t="shared" si="54"/>
        <v>10355190</v>
      </c>
      <c r="AZ338" s="17" t="s">
        <v>214</v>
      </c>
      <c r="BA338" s="17"/>
      <c r="BB338" s="57"/>
    </row>
    <row r="339" spans="2:54" x14ac:dyDescent="0.15">
      <c r="B339" s="16">
        <v>90000324</v>
      </c>
      <c r="C339" s="17"/>
      <c r="D339" s="17" t="s">
        <v>316</v>
      </c>
      <c r="E339" s="17"/>
      <c r="F339" s="17" t="s">
        <v>201</v>
      </c>
      <c r="G339" s="17" t="s">
        <v>317</v>
      </c>
      <c r="H339" s="17" t="s">
        <v>1577</v>
      </c>
      <c r="I339" s="17" t="s">
        <v>1572</v>
      </c>
      <c r="J339" s="17" t="s">
        <v>503</v>
      </c>
      <c r="K339" s="17" t="s">
        <v>203</v>
      </c>
      <c r="L339" s="17"/>
      <c r="M339" s="17">
        <v>17</v>
      </c>
      <c r="N339" s="18">
        <v>35886</v>
      </c>
      <c r="O339" s="17">
        <v>1998</v>
      </c>
      <c r="P339" s="18">
        <v>35886</v>
      </c>
      <c r="Q339" s="19">
        <v>13124892</v>
      </c>
      <c r="R339" s="17" t="s">
        <v>219</v>
      </c>
      <c r="S339" s="17" t="s">
        <v>236</v>
      </c>
      <c r="T339" s="17">
        <v>1</v>
      </c>
      <c r="U339" s="18"/>
      <c r="V339" s="99">
        <f t="shared" si="52"/>
        <v>1</v>
      </c>
      <c r="W339" s="43"/>
      <c r="X339" s="20">
        <f t="shared" si="55"/>
        <v>0</v>
      </c>
      <c r="Y339" s="43"/>
      <c r="Z339" s="43"/>
      <c r="AA339" s="43"/>
      <c r="AB339" s="43"/>
      <c r="AC339" s="43"/>
      <c r="AD339" s="43"/>
      <c r="AE339" s="20">
        <f t="shared" si="56"/>
        <v>0</v>
      </c>
      <c r="AF339" s="43"/>
      <c r="AG339" s="43"/>
      <c r="AH339" s="43"/>
      <c r="AI339" s="43"/>
      <c r="AJ339" s="43"/>
      <c r="AK339" s="99">
        <f t="shared" si="53"/>
        <v>0</v>
      </c>
      <c r="AL339" s="43"/>
      <c r="AM339" s="20">
        <f t="shared" si="57"/>
        <v>1</v>
      </c>
      <c r="AN339" s="15" t="str">
        <f t="shared" si="58"/>
        <v>OK</v>
      </c>
      <c r="AO339" s="15" t="str">
        <f t="shared" si="51"/>
        <v>OK</v>
      </c>
      <c r="AP339" s="17" t="s">
        <v>211</v>
      </c>
      <c r="AQ339" s="17"/>
      <c r="AR339" s="17"/>
      <c r="AS339" s="17"/>
      <c r="AT339" s="21">
        <v>1</v>
      </c>
      <c r="AU339" s="17" t="s">
        <v>248</v>
      </c>
      <c r="AV339" s="22"/>
      <c r="AW339" s="17"/>
      <c r="AX339" s="17" t="s">
        <v>213</v>
      </c>
      <c r="AY339" s="99">
        <f t="shared" si="54"/>
        <v>13124891</v>
      </c>
      <c r="AZ339" s="17" t="s">
        <v>214</v>
      </c>
      <c r="BA339" s="17"/>
      <c r="BB339" s="57"/>
    </row>
    <row r="340" spans="2:54" x14ac:dyDescent="0.15">
      <c r="B340" s="16">
        <v>90000325</v>
      </c>
      <c r="C340" s="17"/>
      <c r="D340" s="17" t="s">
        <v>316</v>
      </c>
      <c r="E340" s="17"/>
      <c r="F340" s="17" t="s">
        <v>201</v>
      </c>
      <c r="G340" s="17" t="s">
        <v>317</v>
      </c>
      <c r="H340" s="17" t="s">
        <v>1577</v>
      </c>
      <c r="I340" s="17" t="s">
        <v>1572</v>
      </c>
      <c r="J340" s="17" t="s">
        <v>504</v>
      </c>
      <c r="K340" s="17" t="s">
        <v>203</v>
      </c>
      <c r="L340" s="17"/>
      <c r="M340" s="17">
        <v>17</v>
      </c>
      <c r="N340" s="18">
        <v>35886</v>
      </c>
      <c r="O340" s="17">
        <v>1998</v>
      </c>
      <c r="P340" s="18">
        <v>35886</v>
      </c>
      <c r="Q340" s="19">
        <v>1034272</v>
      </c>
      <c r="R340" s="17" t="s">
        <v>219</v>
      </c>
      <c r="S340" s="17" t="s">
        <v>236</v>
      </c>
      <c r="T340" s="17">
        <v>1</v>
      </c>
      <c r="U340" s="18"/>
      <c r="V340" s="99">
        <f t="shared" si="52"/>
        <v>1</v>
      </c>
      <c r="W340" s="43"/>
      <c r="X340" s="20">
        <f t="shared" si="55"/>
        <v>0</v>
      </c>
      <c r="Y340" s="43"/>
      <c r="Z340" s="43"/>
      <c r="AA340" s="43"/>
      <c r="AB340" s="43"/>
      <c r="AC340" s="43"/>
      <c r="AD340" s="43"/>
      <c r="AE340" s="20">
        <f t="shared" si="56"/>
        <v>0</v>
      </c>
      <c r="AF340" s="43"/>
      <c r="AG340" s="43"/>
      <c r="AH340" s="43"/>
      <c r="AI340" s="43"/>
      <c r="AJ340" s="43"/>
      <c r="AK340" s="99">
        <f t="shared" si="53"/>
        <v>0</v>
      </c>
      <c r="AL340" s="43"/>
      <c r="AM340" s="20">
        <f t="shared" si="57"/>
        <v>1</v>
      </c>
      <c r="AN340" s="15" t="str">
        <f t="shared" si="58"/>
        <v>OK</v>
      </c>
      <c r="AO340" s="15" t="str">
        <f t="shared" si="51"/>
        <v>OK</v>
      </c>
      <c r="AP340" s="17" t="s">
        <v>211</v>
      </c>
      <c r="AQ340" s="17"/>
      <c r="AR340" s="17"/>
      <c r="AS340" s="17"/>
      <c r="AT340" s="21">
        <v>1</v>
      </c>
      <c r="AU340" s="17" t="s">
        <v>248</v>
      </c>
      <c r="AV340" s="22"/>
      <c r="AW340" s="17"/>
      <c r="AX340" s="17" t="s">
        <v>213</v>
      </c>
      <c r="AY340" s="99">
        <f t="shared" si="54"/>
        <v>1034271</v>
      </c>
      <c r="AZ340" s="17" t="s">
        <v>214</v>
      </c>
      <c r="BA340" s="17"/>
      <c r="BB340" s="57" t="s">
        <v>643</v>
      </c>
    </row>
    <row r="341" spans="2:54" x14ac:dyDescent="0.15">
      <c r="B341" s="16">
        <v>90000326</v>
      </c>
      <c r="C341" s="17"/>
      <c r="D341" s="17" t="s">
        <v>316</v>
      </c>
      <c r="E341" s="17"/>
      <c r="F341" s="17" t="s">
        <v>201</v>
      </c>
      <c r="G341" s="17" t="s">
        <v>317</v>
      </c>
      <c r="H341" s="17" t="s">
        <v>1577</v>
      </c>
      <c r="I341" s="17" t="s">
        <v>1572</v>
      </c>
      <c r="J341" s="17" t="s">
        <v>505</v>
      </c>
      <c r="K341" s="17" t="s">
        <v>203</v>
      </c>
      <c r="L341" s="17"/>
      <c r="M341" s="17">
        <v>17</v>
      </c>
      <c r="N341" s="18">
        <v>35886</v>
      </c>
      <c r="O341" s="17">
        <v>1998</v>
      </c>
      <c r="P341" s="18">
        <v>35886</v>
      </c>
      <c r="Q341" s="19">
        <v>1034272</v>
      </c>
      <c r="R341" s="17" t="s">
        <v>219</v>
      </c>
      <c r="S341" s="17" t="s">
        <v>236</v>
      </c>
      <c r="T341" s="17">
        <v>1</v>
      </c>
      <c r="U341" s="18"/>
      <c r="V341" s="99">
        <f t="shared" si="52"/>
        <v>1</v>
      </c>
      <c r="W341" s="43"/>
      <c r="X341" s="20">
        <f t="shared" si="55"/>
        <v>0</v>
      </c>
      <c r="Y341" s="43"/>
      <c r="Z341" s="43"/>
      <c r="AA341" s="43"/>
      <c r="AB341" s="43"/>
      <c r="AC341" s="43"/>
      <c r="AD341" s="43"/>
      <c r="AE341" s="20">
        <f t="shared" si="56"/>
        <v>0</v>
      </c>
      <c r="AF341" s="43"/>
      <c r="AG341" s="43"/>
      <c r="AH341" s="43"/>
      <c r="AI341" s="43"/>
      <c r="AJ341" s="43"/>
      <c r="AK341" s="99">
        <f t="shared" si="53"/>
        <v>0</v>
      </c>
      <c r="AL341" s="43"/>
      <c r="AM341" s="20">
        <f t="shared" si="57"/>
        <v>1</v>
      </c>
      <c r="AN341" s="15" t="str">
        <f t="shared" si="58"/>
        <v>OK</v>
      </c>
      <c r="AO341" s="15" t="str">
        <f t="shared" si="51"/>
        <v>OK</v>
      </c>
      <c r="AP341" s="17" t="s">
        <v>211</v>
      </c>
      <c r="AQ341" s="17"/>
      <c r="AR341" s="17"/>
      <c r="AS341" s="17"/>
      <c r="AT341" s="21">
        <v>1</v>
      </c>
      <c r="AU341" s="17" t="s">
        <v>248</v>
      </c>
      <c r="AV341" s="22"/>
      <c r="AW341" s="17"/>
      <c r="AX341" s="17" t="s">
        <v>213</v>
      </c>
      <c r="AY341" s="99">
        <f t="shared" si="54"/>
        <v>1034271</v>
      </c>
      <c r="AZ341" s="17" t="s">
        <v>214</v>
      </c>
      <c r="BA341" s="17"/>
      <c r="BB341" s="57" t="s">
        <v>644</v>
      </c>
    </row>
    <row r="342" spans="2:54" x14ac:dyDescent="0.15">
      <c r="B342" s="16">
        <v>90000327</v>
      </c>
      <c r="C342" s="17"/>
      <c r="D342" s="17" t="s">
        <v>316</v>
      </c>
      <c r="E342" s="17"/>
      <c r="F342" s="17" t="s">
        <v>201</v>
      </c>
      <c r="G342" s="17" t="s">
        <v>317</v>
      </c>
      <c r="H342" s="17" t="s">
        <v>1577</v>
      </c>
      <c r="I342" s="17" t="s">
        <v>1572</v>
      </c>
      <c r="J342" s="17" t="s">
        <v>506</v>
      </c>
      <c r="K342" s="17" t="s">
        <v>203</v>
      </c>
      <c r="L342" s="17"/>
      <c r="M342" s="17">
        <v>17</v>
      </c>
      <c r="N342" s="18">
        <v>35886</v>
      </c>
      <c r="O342" s="17">
        <v>1998</v>
      </c>
      <c r="P342" s="18">
        <v>35886</v>
      </c>
      <c r="Q342" s="19">
        <v>5434604</v>
      </c>
      <c r="R342" s="17" t="s">
        <v>219</v>
      </c>
      <c r="S342" s="17" t="s">
        <v>236</v>
      </c>
      <c r="T342" s="17">
        <v>1</v>
      </c>
      <c r="U342" s="18"/>
      <c r="V342" s="99">
        <f t="shared" si="52"/>
        <v>1</v>
      </c>
      <c r="W342" s="43"/>
      <c r="X342" s="20">
        <f t="shared" si="55"/>
        <v>0</v>
      </c>
      <c r="Y342" s="43"/>
      <c r="Z342" s="43"/>
      <c r="AA342" s="43"/>
      <c r="AB342" s="43"/>
      <c r="AC342" s="43"/>
      <c r="AD342" s="43"/>
      <c r="AE342" s="20">
        <f t="shared" si="56"/>
        <v>0</v>
      </c>
      <c r="AF342" s="43"/>
      <c r="AG342" s="43"/>
      <c r="AH342" s="43"/>
      <c r="AI342" s="43"/>
      <c r="AJ342" s="43"/>
      <c r="AK342" s="99">
        <f t="shared" si="53"/>
        <v>0</v>
      </c>
      <c r="AL342" s="43"/>
      <c r="AM342" s="20">
        <f t="shared" si="57"/>
        <v>1</v>
      </c>
      <c r="AN342" s="15" t="str">
        <f t="shared" si="58"/>
        <v>OK</v>
      </c>
      <c r="AO342" s="15" t="str">
        <f t="shared" si="51"/>
        <v>OK</v>
      </c>
      <c r="AP342" s="17" t="s">
        <v>211</v>
      </c>
      <c r="AQ342" s="17"/>
      <c r="AR342" s="17"/>
      <c r="AS342" s="17"/>
      <c r="AT342" s="21">
        <v>1</v>
      </c>
      <c r="AU342" s="17" t="s">
        <v>248</v>
      </c>
      <c r="AV342" s="22"/>
      <c r="AW342" s="17"/>
      <c r="AX342" s="17" t="s">
        <v>213</v>
      </c>
      <c r="AY342" s="99">
        <f t="shared" si="54"/>
        <v>5434603</v>
      </c>
      <c r="AZ342" s="17" t="s">
        <v>214</v>
      </c>
      <c r="BA342" s="17"/>
      <c r="BB342" s="57"/>
    </row>
    <row r="343" spans="2:54" x14ac:dyDescent="0.15">
      <c r="B343" s="16">
        <v>90000328</v>
      </c>
      <c r="C343" s="17"/>
      <c r="D343" s="17" t="s">
        <v>316</v>
      </c>
      <c r="E343" s="17"/>
      <c r="F343" s="17" t="s">
        <v>201</v>
      </c>
      <c r="G343" s="17" t="s">
        <v>317</v>
      </c>
      <c r="H343" s="17" t="s">
        <v>1577</v>
      </c>
      <c r="I343" s="17" t="s">
        <v>1572</v>
      </c>
      <c r="J343" s="17" t="s">
        <v>507</v>
      </c>
      <c r="K343" s="17" t="s">
        <v>203</v>
      </c>
      <c r="L343" s="17"/>
      <c r="M343" s="17">
        <v>17</v>
      </c>
      <c r="N343" s="18">
        <v>35886</v>
      </c>
      <c r="O343" s="17">
        <v>1998</v>
      </c>
      <c r="P343" s="18">
        <v>35886</v>
      </c>
      <c r="Q343" s="19">
        <v>5434603</v>
      </c>
      <c r="R343" s="17" t="s">
        <v>219</v>
      </c>
      <c r="S343" s="17" t="s">
        <v>236</v>
      </c>
      <c r="T343" s="17">
        <v>1</v>
      </c>
      <c r="U343" s="18"/>
      <c r="V343" s="99">
        <f t="shared" si="52"/>
        <v>1</v>
      </c>
      <c r="W343" s="43"/>
      <c r="X343" s="20">
        <f t="shared" si="55"/>
        <v>0</v>
      </c>
      <c r="Y343" s="43"/>
      <c r="Z343" s="43"/>
      <c r="AA343" s="43"/>
      <c r="AB343" s="43"/>
      <c r="AC343" s="43"/>
      <c r="AD343" s="43"/>
      <c r="AE343" s="20">
        <f t="shared" si="56"/>
        <v>0</v>
      </c>
      <c r="AF343" s="43"/>
      <c r="AG343" s="43"/>
      <c r="AH343" s="43"/>
      <c r="AI343" s="43"/>
      <c r="AJ343" s="43"/>
      <c r="AK343" s="99">
        <f t="shared" si="53"/>
        <v>0</v>
      </c>
      <c r="AL343" s="43"/>
      <c r="AM343" s="20">
        <f t="shared" si="57"/>
        <v>1</v>
      </c>
      <c r="AN343" s="15" t="str">
        <f t="shared" si="58"/>
        <v>OK</v>
      </c>
      <c r="AO343" s="15" t="str">
        <f t="shared" si="51"/>
        <v>OK</v>
      </c>
      <c r="AP343" s="17" t="s">
        <v>211</v>
      </c>
      <c r="AQ343" s="17"/>
      <c r="AR343" s="17"/>
      <c r="AS343" s="17"/>
      <c r="AT343" s="21">
        <v>1</v>
      </c>
      <c r="AU343" s="17" t="s">
        <v>248</v>
      </c>
      <c r="AV343" s="22"/>
      <c r="AW343" s="17"/>
      <c r="AX343" s="17" t="s">
        <v>213</v>
      </c>
      <c r="AY343" s="99">
        <f t="shared" si="54"/>
        <v>5434602</v>
      </c>
      <c r="AZ343" s="17" t="s">
        <v>214</v>
      </c>
      <c r="BA343" s="17"/>
      <c r="BB343" s="57"/>
    </row>
    <row r="344" spans="2:54" x14ac:dyDescent="0.15">
      <c r="B344" s="16">
        <v>90000329</v>
      </c>
      <c r="C344" s="17"/>
      <c r="D344" s="17" t="s">
        <v>316</v>
      </c>
      <c r="E344" s="17"/>
      <c r="F344" s="17" t="s">
        <v>201</v>
      </c>
      <c r="G344" s="17" t="s">
        <v>317</v>
      </c>
      <c r="H344" s="17" t="s">
        <v>1577</v>
      </c>
      <c r="I344" s="17" t="s">
        <v>1572</v>
      </c>
      <c r="J344" s="17" t="s">
        <v>508</v>
      </c>
      <c r="K344" s="17" t="s">
        <v>203</v>
      </c>
      <c r="L344" s="17"/>
      <c r="M344" s="17">
        <v>17</v>
      </c>
      <c r="N344" s="18">
        <v>35886</v>
      </c>
      <c r="O344" s="17">
        <v>1998</v>
      </c>
      <c r="P344" s="18">
        <v>35886</v>
      </c>
      <c r="Q344" s="19">
        <v>5217520</v>
      </c>
      <c r="R344" s="17" t="s">
        <v>219</v>
      </c>
      <c r="S344" s="17" t="s">
        <v>236</v>
      </c>
      <c r="T344" s="17">
        <v>1</v>
      </c>
      <c r="U344" s="18"/>
      <c r="V344" s="99">
        <f t="shared" si="52"/>
        <v>1</v>
      </c>
      <c r="W344" s="43"/>
      <c r="X344" s="20">
        <f t="shared" si="55"/>
        <v>0</v>
      </c>
      <c r="Y344" s="43"/>
      <c r="Z344" s="43"/>
      <c r="AA344" s="43"/>
      <c r="AB344" s="43"/>
      <c r="AC344" s="43"/>
      <c r="AD344" s="43"/>
      <c r="AE344" s="20">
        <f t="shared" si="56"/>
        <v>0</v>
      </c>
      <c r="AF344" s="43"/>
      <c r="AG344" s="43"/>
      <c r="AH344" s="43"/>
      <c r="AI344" s="43"/>
      <c r="AJ344" s="43"/>
      <c r="AK344" s="99">
        <f t="shared" si="53"/>
        <v>0</v>
      </c>
      <c r="AL344" s="43"/>
      <c r="AM344" s="20">
        <f t="shared" si="57"/>
        <v>1</v>
      </c>
      <c r="AN344" s="15" t="str">
        <f t="shared" si="58"/>
        <v>OK</v>
      </c>
      <c r="AO344" s="15" t="str">
        <f t="shared" si="51"/>
        <v>OK</v>
      </c>
      <c r="AP344" s="17" t="s">
        <v>211</v>
      </c>
      <c r="AQ344" s="17"/>
      <c r="AR344" s="17"/>
      <c r="AS344" s="17"/>
      <c r="AT344" s="21">
        <v>1</v>
      </c>
      <c r="AU344" s="17" t="s">
        <v>248</v>
      </c>
      <c r="AV344" s="22"/>
      <c r="AW344" s="17"/>
      <c r="AX344" s="17" t="s">
        <v>213</v>
      </c>
      <c r="AY344" s="99">
        <f t="shared" si="54"/>
        <v>5217519</v>
      </c>
      <c r="AZ344" s="17" t="s">
        <v>214</v>
      </c>
      <c r="BA344" s="17"/>
      <c r="BB344" s="57"/>
    </row>
    <row r="345" spans="2:54" x14ac:dyDescent="0.15">
      <c r="B345" s="16">
        <v>90000330</v>
      </c>
      <c r="C345" s="17"/>
      <c r="D345" s="17" t="s">
        <v>316</v>
      </c>
      <c r="E345" s="17"/>
      <c r="F345" s="17" t="s">
        <v>201</v>
      </c>
      <c r="G345" s="17" t="s">
        <v>317</v>
      </c>
      <c r="H345" s="17" t="s">
        <v>1577</v>
      </c>
      <c r="I345" s="17" t="s">
        <v>1572</v>
      </c>
      <c r="J345" s="17" t="s">
        <v>1490</v>
      </c>
      <c r="K345" s="17" t="s">
        <v>203</v>
      </c>
      <c r="L345" s="17"/>
      <c r="M345" s="17">
        <v>17</v>
      </c>
      <c r="N345" s="18">
        <v>35886</v>
      </c>
      <c r="O345" s="17">
        <v>1998</v>
      </c>
      <c r="P345" s="18">
        <v>35886</v>
      </c>
      <c r="Q345" s="19">
        <v>5217520</v>
      </c>
      <c r="R345" s="17" t="s">
        <v>219</v>
      </c>
      <c r="S345" s="17" t="s">
        <v>236</v>
      </c>
      <c r="T345" s="17">
        <v>1</v>
      </c>
      <c r="U345" s="18"/>
      <c r="V345" s="99">
        <f t="shared" si="52"/>
        <v>1</v>
      </c>
      <c r="W345" s="43"/>
      <c r="X345" s="20">
        <f t="shared" si="55"/>
        <v>0</v>
      </c>
      <c r="Y345" s="43"/>
      <c r="Z345" s="43"/>
      <c r="AA345" s="43"/>
      <c r="AB345" s="43"/>
      <c r="AC345" s="43"/>
      <c r="AD345" s="43"/>
      <c r="AE345" s="20">
        <f t="shared" si="56"/>
        <v>0</v>
      </c>
      <c r="AF345" s="43"/>
      <c r="AG345" s="43"/>
      <c r="AH345" s="43"/>
      <c r="AI345" s="43"/>
      <c r="AJ345" s="43"/>
      <c r="AK345" s="99">
        <f t="shared" si="53"/>
        <v>0</v>
      </c>
      <c r="AL345" s="43"/>
      <c r="AM345" s="20">
        <f t="shared" si="57"/>
        <v>1</v>
      </c>
      <c r="AN345" s="15" t="str">
        <f t="shared" si="58"/>
        <v>OK</v>
      </c>
      <c r="AO345" s="15" t="str">
        <f t="shared" si="51"/>
        <v>OK</v>
      </c>
      <c r="AP345" s="17" t="s">
        <v>211</v>
      </c>
      <c r="AQ345" s="17"/>
      <c r="AR345" s="17"/>
      <c r="AS345" s="17"/>
      <c r="AT345" s="21">
        <v>1</v>
      </c>
      <c r="AU345" s="17" t="s">
        <v>248</v>
      </c>
      <c r="AV345" s="22"/>
      <c r="AW345" s="17"/>
      <c r="AX345" s="17" t="s">
        <v>213</v>
      </c>
      <c r="AY345" s="99">
        <f t="shared" si="54"/>
        <v>5217519</v>
      </c>
      <c r="AZ345" s="17" t="s">
        <v>214</v>
      </c>
      <c r="BA345" s="17"/>
      <c r="BB345" s="57"/>
    </row>
    <row r="346" spans="2:54" x14ac:dyDescent="0.15">
      <c r="B346" s="16">
        <v>90000331</v>
      </c>
      <c r="C346" s="17"/>
      <c r="D346" s="17" t="s">
        <v>316</v>
      </c>
      <c r="E346" s="17"/>
      <c r="F346" s="17" t="s">
        <v>201</v>
      </c>
      <c r="G346" s="17" t="s">
        <v>317</v>
      </c>
      <c r="H346" s="17" t="s">
        <v>1577</v>
      </c>
      <c r="I346" s="17" t="s">
        <v>1572</v>
      </c>
      <c r="J346" s="17" t="s">
        <v>509</v>
      </c>
      <c r="K346" s="17" t="s">
        <v>203</v>
      </c>
      <c r="L346" s="17"/>
      <c r="M346" s="17">
        <v>17</v>
      </c>
      <c r="N346" s="18">
        <v>35886</v>
      </c>
      <c r="O346" s="17">
        <v>1998</v>
      </c>
      <c r="P346" s="18">
        <v>35886</v>
      </c>
      <c r="Q346" s="19">
        <v>2607512</v>
      </c>
      <c r="R346" s="17" t="s">
        <v>219</v>
      </c>
      <c r="S346" s="17" t="s">
        <v>236</v>
      </c>
      <c r="T346" s="17">
        <v>1</v>
      </c>
      <c r="U346" s="18"/>
      <c r="V346" s="99">
        <f t="shared" si="52"/>
        <v>1</v>
      </c>
      <c r="W346" s="43"/>
      <c r="X346" s="20">
        <f t="shared" si="55"/>
        <v>0</v>
      </c>
      <c r="Y346" s="43"/>
      <c r="Z346" s="43"/>
      <c r="AA346" s="43"/>
      <c r="AB346" s="43"/>
      <c r="AC346" s="43"/>
      <c r="AD346" s="43"/>
      <c r="AE346" s="20">
        <f t="shared" si="56"/>
        <v>0</v>
      </c>
      <c r="AF346" s="43"/>
      <c r="AG346" s="43"/>
      <c r="AH346" s="43"/>
      <c r="AI346" s="43"/>
      <c r="AJ346" s="43"/>
      <c r="AK346" s="99">
        <f t="shared" si="53"/>
        <v>0</v>
      </c>
      <c r="AL346" s="43"/>
      <c r="AM346" s="20">
        <f t="shared" si="57"/>
        <v>1</v>
      </c>
      <c r="AN346" s="15" t="str">
        <f t="shared" si="58"/>
        <v>OK</v>
      </c>
      <c r="AO346" s="15" t="str">
        <f t="shared" si="51"/>
        <v>OK</v>
      </c>
      <c r="AP346" s="17" t="s">
        <v>211</v>
      </c>
      <c r="AQ346" s="17"/>
      <c r="AR346" s="17"/>
      <c r="AS346" s="17"/>
      <c r="AT346" s="21">
        <v>1</v>
      </c>
      <c r="AU346" s="17" t="s">
        <v>248</v>
      </c>
      <c r="AV346" s="22"/>
      <c r="AW346" s="17"/>
      <c r="AX346" s="17" t="s">
        <v>213</v>
      </c>
      <c r="AY346" s="99">
        <f t="shared" si="54"/>
        <v>2607511</v>
      </c>
      <c r="AZ346" s="17" t="s">
        <v>214</v>
      </c>
      <c r="BA346" s="17"/>
      <c r="BB346" s="57"/>
    </row>
    <row r="347" spans="2:54" x14ac:dyDescent="0.15">
      <c r="B347" s="16">
        <v>90000332</v>
      </c>
      <c r="C347" s="17"/>
      <c r="D347" s="17" t="s">
        <v>316</v>
      </c>
      <c r="E347" s="17"/>
      <c r="F347" s="17" t="s">
        <v>201</v>
      </c>
      <c r="G347" s="17" t="s">
        <v>317</v>
      </c>
      <c r="H347" s="17" t="s">
        <v>1577</v>
      </c>
      <c r="I347" s="17" t="s">
        <v>1572</v>
      </c>
      <c r="J347" s="17" t="s">
        <v>510</v>
      </c>
      <c r="K347" s="17" t="s">
        <v>203</v>
      </c>
      <c r="L347" s="17"/>
      <c r="M347" s="17">
        <v>17</v>
      </c>
      <c r="N347" s="18">
        <v>35886</v>
      </c>
      <c r="O347" s="17">
        <v>1998</v>
      </c>
      <c r="P347" s="18">
        <v>35886</v>
      </c>
      <c r="Q347" s="19">
        <v>2058563</v>
      </c>
      <c r="R347" s="17" t="s">
        <v>219</v>
      </c>
      <c r="S347" s="17" t="s">
        <v>236</v>
      </c>
      <c r="T347" s="17">
        <v>1</v>
      </c>
      <c r="U347" s="18"/>
      <c r="V347" s="99">
        <f t="shared" si="52"/>
        <v>1</v>
      </c>
      <c r="W347" s="43"/>
      <c r="X347" s="20">
        <f t="shared" si="55"/>
        <v>0</v>
      </c>
      <c r="Y347" s="43"/>
      <c r="Z347" s="43"/>
      <c r="AA347" s="43"/>
      <c r="AB347" s="43"/>
      <c r="AC347" s="43"/>
      <c r="AD347" s="43"/>
      <c r="AE347" s="20">
        <f t="shared" si="56"/>
        <v>0</v>
      </c>
      <c r="AF347" s="43"/>
      <c r="AG347" s="43"/>
      <c r="AH347" s="43"/>
      <c r="AI347" s="43"/>
      <c r="AJ347" s="43"/>
      <c r="AK347" s="99">
        <f t="shared" si="53"/>
        <v>0</v>
      </c>
      <c r="AL347" s="43"/>
      <c r="AM347" s="20">
        <f t="shared" si="57"/>
        <v>1</v>
      </c>
      <c r="AN347" s="15" t="str">
        <f t="shared" si="58"/>
        <v>OK</v>
      </c>
      <c r="AO347" s="15" t="str">
        <f t="shared" si="51"/>
        <v>OK</v>
      </c>
      <c r="AP347" s="17" t="s">
        <v>211</v>
      </c>
      <c r="AQ347" s="17"/>
      <c r="AR347" s="17"/>
      <c r="AS347" s="17"/>
      <c r="AT347" s="21">
        <v>1</v>
      </c>
      <c r="AU347" s="17" t="s">
        <v>248</v>
      </c>
      <c r="AV347" s="22"/>
      <c r="AW347" s="17"/>
      <c r="AX347" s="17" t="s">
        <v>213</v>
      </c>
      <c r="AY347" s="99">
        <f t="shared" si="54"/>
        <v>2058562</v>
      </c>
      <c r="AZ347" s="17" t="s">
        <v>214</v>
      </c>
      <c r="BA347" s="17"/>
      <c r="BB347" s="57"/>
    </row>
    <row r="348" spans="2:54" x14ac:dyDescent="0.15">
      <c r="B348" s="16">
        <v>90000333</v>
      </c>
      <c r="C348" s="17"/>
      <c r="D348" s="17" t="s">
        <v>316</v>
      </c>
      <c r="E348" s="17"/>
      <c r="F348" s="17" t="s">
        <v>201</v>
      </c>
      <c r="G348" s="17" t="s">
        <v>317</v>
      </c>
      <c r="H348" s="17" t="s">
        <v>1577</v>
      </c>
      <c r="I348" s="17" t="s">
        <v>1572</v>
      </c>
      <c r="J348" s="17" t="s">
        <v>511</v>
      </c>
      <c r="K348" s="17" t="s">
        <v>203</v>
      </c>
      <c r="L348" s="17"/>
      <c r="M348" s="17">
        <v>17</v>
      </c>
      <c r="N348" s="18">
        <v>35886</v>
      </c>
      <c r="O348" s="17">
        <v>1998</v>
      </c>
      <c r="P348" s="18">
        <v>35886</v>
      </c>
      <c r="Q348" s="19">
        <v>19462770</v>
      </c>
      <c r="R348" s="17" t="s">
        <v>219</v>
      </c>
      <c r="S348" s="17" t="s">
        <v>236</v>
      </c>
      <c r="T348" s="17">
        <v>1</v>
      </c>
      <c r="U348" s="18"/>
      <c r="V348" s="99">
        <f t="shared" si="52"/>
        <v>1</v>
      </c>
      <c r="W348" s="43"/>
      <c r="X348" s="20">
        <f t="shared" si="55"/>
        <v>0</v>
      </c>
      <c r="Y348" s="43"/>
      <c r="Z348" s="43"/>
      <c r="AA348" s="43"/>
      <c r="AB348" s="43"/>
      <c r="AC348" s="43"/>
      <c r="AD348" s="43"/>
      <c r="AE348" s="20">
        <f t="shared" si="56"/>
        <v>0</v>
      </c>
      <c r="AF348" s="43"/>
      <c r="AG348" s="43"/>
      <c r="AH348" s="43"/>
      <c r="AI348" s="43"/>
      <c r="AJ348" s="43"/>
      <c r="AK348" s="99">
        <f t="shared" si="53"/>
        <v>0</v>
      </c>
      <c r="AL348" s="43"/>
      <c r="AM348" s="20">
        <f t="shared" si="57"/>
        <v>1</v>
      </c>
      <c r="AN348" s="15" t="str">
        <f t="shared" si="58"/>
        <v>OK</v>
      </c>
      <c r="AO348" s="15" t="str">
        <f t="shared" si="51"/>
        <v>OK</v>
      </c>
      <c r="AP348" s="17" t="s">
        <v>211</v>
      </c>
      <c r="AQ348" s="17"/>
      <c r="AR348" s="17"/>
      <c r="AS348" s="17"/>
      <c r="AT348" s="21">
        <v>1</v>
      </c>
      <c r="AU348" s="17" t="s">
        <v>248</v>
      </c>
      <c r="AV348" s="22"/>
      <c r="AW348" s="17"/>
      <c r="AX348" s="17" t="s">
        <v>213</v>
      </c>
      <c r="AY348" s="99">
        <f t="shared" si="54"/>
        <v>19462769</v>
      </c>
      <c r="AZ348" s="17" t="s">
        <v>214</v>
      </c>
      <c r="BA348" s="17"/>
      <c r="BB348" s="57"/>
    </row>
    <row r="349" spans="2:54" x14ac:dyDescent="0.15">
      <c r="B349" s="16">
        <v>90000334</v>
      </c>
      <c r="C349" s="17"/>
      <c r="D349" s="17" t="s">
        <v>316</v>
      </c>
      <c r="E349" s="17"/>
      <c r="F349" s="17" t="s">
        <v>201</v>
      </c>
      <c r="G349" s="17" t="s">
        <v>317</v>
      </c>
      <c r="H349" s="17" t="s">
        <v>1577</v>
      </c>
      <c r="I349" s="17" t="s">
        <v>1572</v>
      </c>
      <c r="J349" s="17" t="s">
        <v>512</v>
      </c>
      <c r="K349" s="17" t="s">
        <v>203</v>
      </c>
      <c r="L349" s="17"/>
      <c r="M349" s="17">
        <v>17</v>
      </c>
      <c r="N349" s="18">
        <v>35886</v>
      </c>
      <c r="O349" s="17">
        <v>1998</v>
      </c>
      <c r="P349" s="18">
        <v>35886</v>
      </c>
      <c r="Q349" s="19">
        <v>1297519</v>
      </c>
      <c r="R349" s="17" t="s">
        <v>219</v>
      </c>
      <c r="S349" s="17" t="s">
        <v>236</v>
      </c>
      <c r="T349" s="17">
        <v>1</v>
      </c>
      <c r="U349" s="18"/>
      <c r="V349" s="99">
        <f t="shared" si="52"/>
        <v>1</v>
      </c>
      <c r="W349" s="43"/>
      <c r="X349" s="20">
        <f t="shared" si="55"/>
        <v>0</v>
      </c>
      <c r="Y349" s="43"/>
      <c r="Z349" s="43"/>
      <c r="AA349" s="43"/>
      <c r="AB349" s="43"/>
      <c r="AC349" s="43"/>
      <c r="AD349" s="43"/>
      <c r="AE349" s="20">
        <f t="shared" si="56"/>
        <v>0</v>
      </c>
      <c r="AF349" s="43"/>
      <c r="AG349" s="43"/>
      <c r="AH349" s="43"/>
      <c r="AI349" s="43"/>
      <c r="AJ349" s="43"/>
      <c r="AK349" s="99">
        <f t="shared" si="53"/>
        <v>0</v>
      </c>
      <c r="AL349" s="43"/>
      <c r="AM349" s="20">
        <f t="shared" si="57"/>
        <v>1</v>
      </c>
      <c r="AN349" s="15" t="str">
        <f t="shared" si="58"/>
        <v>OK</v>
      </c>
      <c r="AO349" s="15" t="str">
        <f t="shared" si="51"/>
        <v>OK</v>
      </c>
      <c r="AP349" s="17" t="s">
        <v>211</v>
      </c>
      <c r="AQ349" s="17"/>
      <c r="AR349" s="17"/>
      <c r="AS349" s="17"/>
      <c r="AT349" s="21">
        <v>1</v>
      </c>
      <c r="AU349" s="17" t="s">
        <v>248</v>
      </c>
      <c r="AV349" s="22"/>
      <c r="AW349" s="17"/>
      <c r="AX349" s="17" t="s">
        <v>213</v>
      </c>
      <c r="AY349" s="99">
        <f t="shared" si="54"/>
        <v>1297518</v>
      </c>
      <c r="AZ349" s="17" t="s">
        <v>214</v>
      </c>
      <c r="BA349" s="17"/>
      <c r="BB349" s="57" t="s">
        <v>645</v>
      </c>
    </row>
    <row r="350" spans="2:54" x14ac:dyDescent="0.15">
      <c r="B350" s="16">
        <v>90000335</v>
      </c>
      <c r="C350" s="17"/>
      <c r="D350" s="17" t="s">
        <v>316</v>
      </c>
      <c r="E350" s="17"/>
      <c r="F350" s="17" t="s">
        <v>201</v>
      </c>
      <c r="G350" s="17" t="s">
        <v>317</v>
      </c>
      <c r="H350" s="17" t="s">
        <v>1577</v>
      </c>
      <c r="I350" s="17" t="s">
        <v>1572</v>
      </c>
      <c r="J350" s="17" t="s">
        <v>512</v>
      </c>
      <c r="K350" s="17" t="s">
        <v>203</v>
      </c>
      <c r="L350" s="17"/>
      <c r="M350" s="17">
        <v>17</v>
      </c>
      <c r="N350" s="18">
        <v>35886</v>
      </c>
      <c r="O350" s="17">
        <v>1998</v>
      </c>
      <c r="P350" s="18">
        <v>35886</v>
      </c>
      <c r="Q350" s="19">
        <v>873330</v>
      </c>
      <c r="R350" s="17" t="s">
        <v>219</v>
      </c>
      <c r="S350" s="17" t="s">
        <v>236</v>
      </c>
      <c r="T350" s="17">
        <v>1</v>
      </c>
      <c r="U350" s="18"/>
      <c r="V350" s="99">
        <f t="shared" si="52"/>
        <v>1</v>
      </c>
      <c r="W350" s="43"/>
      <c r="X350" s="20">
        <f t="shared" si="55"/>
        <v>0</v>
      </c>
      <c r="Y350" s="43"/>
      <c r="Z350" s="43"/>
      <c r="AA350" s="43"/>
      <c r="AB350" s="43"/>
      <c r="AC350" s="43"/>
      <c r="AD350" s="43"/>
      <c r="AE350" s="20">
        <f t="shared" si="56"/>
        <v>0</v>
      </c>
      <c r="AF350" s="43"/>
      <c r="AG350" s="43"/>
      <c r="AH350" s="43"/>
      <c r="AI350" s="43"/>
      <c r="AJ350" s="43"/>
      <c r="AK350" s="99">
        <f t="shared" si="53"/>
        <v>0</v>
      </c>
      <c r="AL350" s="43"/>
      <c r="AM350" s="20">
        <f t="shared" si="57"/>
        <v>1</v>
      </c>
      <c r="AN350" s="15" t="str">
        <f t="shared" si="58"/>
        <v>OK</v>
      </c>
      <c r="AO350" s="15" t="str">
        <f t="shared" si="51"/>
        <v>OK</v>
      </c>
      <c r="AP350" s="17" t="s">
        <v>211</v>
      </c>
      <c r="AQ350" s="17"/>
      <c r="AR350" s="17"/>
      <c r="AS350" s="17"/>
      <c r="AT350" s="21">
        <v>1</v>
      </c>
      <c r="AU350" s="17" t="s">
        <v>248</v>
      </c>
      <c r="AV350" s="22"/>
      <c r="AW350" s="17"/>
      <c r="AX350" s="17" t="s">
        <v>213</v>
      </c>
      <c r="AY350" s="99">
        <f t="shared" si="54"/>
        <v>873329</v>
      </c>
      <c r="AZ350" s="17" t="s">
        <v>214</v>
      </c>
      <c r="BA350" s="17"/>
      <c r="BB350" s="57" t="s">
        <v>646</v>
      </c>
    </row>
    <row r="351" spans="2:54" x14ac:dyDescent="0.15">
      <c r="B351" s="16">
        <v>90000336</v>
      </c>
      <c r="C351" s="17"/>
      <c r="D351" s="17" t="s">
        <v>316</v>
      </c>
      <c r="E351" s="17"/>
      <c r="F351" s="17" t="s">
        <v>201</v>
      </c>
      <c r="G351" s="17" t="s">
        <v>317</v>
      </c>
      <c r="H351" s="17" t="s">
        <v>1577</v>
      </c>
      <c r="I351" s="17" t="s">
        <v>1572</v>
      </c>
      <c r="J351" s="17" t="s">
        <v>512</v>
      </c>
      <c r="K351" s="17" t="s">
        <v>203</v>
      </c>
      <c r="L351" s="17"/>
      <c r="M351" s="17">
        <v>17</v>
      </c>
      <c r="N351" s="18">
        <v>35886</v>
      </c>
      <c r="O351" s="17">
        <v>1998</v>
      </c>
      <c r="P351" s="18">
        <v>35886</v>
      </c>
      <c r="Q351" s="19">
        <v>1297519</v>
      </c>
      <c r="R351" s="17" t="s">
        <v>219</v>
      </c>
      <c r="S351" s="17" t="s">
        <v>236</v>
      </c>
      <c r="T351" s="17">
        <v>1</v>
      </c>
      <c r="U351" s="18"/>
      <c r="V351" s="99">
        <f t="shared" si="52"/>
        <v>1</v>
      </c>
      <c r="W351" s="43"/>
      <c r="X351" s="20">
        <f t="shared" si="55"/>
        <v>0</v>
      </c>
      <c r="Y351" s="43"/>
      <c r="Z351" s="43"/>
      <c r="AA351" s="43"/>
      <c r="AB351" s="43"/>
      <c r="AC351" s="43"/>
      <c r="AD351" s="43"/>
      <c r="AE351" s="20">
        <f t="shared" si="56"/>
        <v>0</v>
      </c>
      <c r="AF351" s="43"/>
      <c r="AG351" s="43"/>
      <c r="AH351" s="43"/>
      <c r="AI351" s="43"/>
      <c r="AJ351" s="43"/>
      <c r="AK351" s="99">
        <f t="shared" si="53"/>
        <v>0</v>
      </c>
      <c r="AL351" s="43"/>
      <c r="AM351" s="20">
        <f t="shared" si="57"/>
        <v>1</v>
      </c>
      <c r="AN351" s="15" t="str">
        <f t="shared" si="58"/>
        <v>OK</v>
      </c>
      <c r="AO351" s="15" t="str">
        <f t="shared" si="51"/>
        <v>OK</v>
      </c>
      <c r="AP351" s="17" t="s">
        <v>211</v>
      </c>
      <c r="AQ351" s="17"/>
      <c r="AR351" s="17"/>
      <c r="AS351" s="17"/>
      <c r="AT351" s="21">
        <v>1</v>
      </c>
      <c r="AU351" s="17" t="s">
        <v>248</v>
      </c>
      <c r="AV351" s="22"/>
      <c r="AW351" s="17"/>
      <c r="AX351" s="17" t="s">
        <v>213</v>
      </c>
      <c r="AY351" s="99">
        <f t="shared" si="54"/>
        <v>1297518</v>
      </c>
      <c r="AZ351" s="17" t="s">
        <v>214</v>
      </c>
      <c r="BA351" s="17"/>
      <c r="BB351" s="57" t="s">
        <v>647</v>
      </c>
    </row>
    <row r="352" spans="2:54" x14ac:dyDescent="0.15">
      <c r="B352" s="16">
        <v>90000337</v>
      </c>
      <c r="C352" s="17"/>
      <c r="D352" s="17" t="s">
        <v>316</v>
      </c>
      <c r="E352" s="17"/>
      <c r="F352" s="17" t="s">
        <v>201</v>
      </c>
      <c r="G352" s="17" t="s">
        <v>317</v>
      </c>
      <c r="H352" s="17" t="s">
        <v>1577</v>
      </c>
      <c r="I352" s="17" t="s">
        <v>1572</v>
      </c>
      <c r="J352" s="17" t="s">
        <v>513</v>
      </c>
      <c r="K352" s="17" t="s">
        <v>203</v>
      </c>
      <c r="L352" s="17"/>
      <c r="M352" s="17">
        <v>17</v>
      </c>
      <c r="N352" s="18">
        <v>35886</v>
      </c>
      <c r="O352" s="17">
        <v>1998</v>
      </c>
      <c r="P352" s="18">
        <v>35886</v>
      </c>
      <c r="Q352" s="19">
        <v>4491408</v>
      </c>
      <c r="R352" s="17" t="s">
        <v>219</v>
      </c>
      <c r="S352" s="17" t="s">
        <v>236</v>
      </c>
      <c r="T352" s="17">
        <v>1</v>
      </c>
      <c r="U352" s="18"/>
      <c r="V352" s="99">
        <f t="shared" si="52"/>
        <v>1</v>
      </c>
      <c r="W352" s="43"/>
      <c r="X352" s="20">
        <f t="shared" si="55"/>
        <v>0</v>
      </c>
      <c r="Y352" s="43"/>
      <c r="Z352" s="43"/>
      <c r="AA352" s="43"/>
      <c r="AB352" s="43"/>
      <c r="AC352" s="43"/>
      <c r="AD352" s="43"/>
      <c r="AE352" s="20">
        <f t="shared" si="56"/>
        <v>0</v>
      </c>
      <c r="AF352" s="43"/>
      <c r="AG352" s="43"/>
      <c r="AH352" s="43"/>
      <c r="AI352" s="43"/>
      <c r="AJ352" s="43"/>
      <c r="AK352" s="99">
        <f t="shared" si="53"/>
        <v>0</v>
      </c>
      <c r="AL352" s="43"/>
      <c r="AM352" s="20">
        <f t="shared" si="57"/>
        <v>1</v>
      </c>
      <c r="AN352" s="15" t="str">
        <f t="shared" si="58"/>
        <v>OK</v>
      </c>
      <c r="AO352" s="15" t="str">
        <f t="shared" si="51"/>
        <v>OK</v>
      </c>
      <c r="AP352" s="17" t="s">
        <v>211</v>
      </c>
      <c r="AQ352" s="17"/>
      <c r="AR352" s="17"/>
      <c r="AS352" s="17"/>
      <c r="AT352" s="21">
        <v>1</v>
      </c>
      <c r="AU352" s="17" t="s">
        <v>248</v>
      </c>
      <c r="AV352" s="22"/>
      <c r="AW352" s="17"/>
      <c r="AX352" s="17" t="s">
        <v>213</v>
      </c>
      <c r="AY352" s="99">
        <f t="shared" si="54"/>
        <v>4491407</v>
      </c>
      <c r="AZ352" s="17" t="s">
        <v>214</v>
      </c>
      <c r="BA352" s="17"/>
      <c r="BB352" s="57" t="s">
        <v>648</v>
      </c>
    </row>
    <row r="353" spans="2:54" x14ac:dyDescent="0.15">
      <c r="B353" s="16">
        <v>90000338</v>
      </c>
      <c r="C353" s="17"/>
      <c r="D353" s="17" t="s">
        <v>316</v>
      </c>
      <c r="E353" s="17"/>
      <c r="F353" s="17" t="s">
        <v>201</v>
      </c>
      <c r="G353" s="17" t="s">
        <v>317</v>
      </c>
      <c r="H353" s="17" t="s">
        <v>1577</v>
      </c>
      <c r="I353" s="17" t="s">
        <v>1572</v>
      </c>
      <c r="J353" s="17" t="s">
        <v>514</v>
      </c>
      <c r="K353" s="17" t="s">
        <v>203</v>
      </c>
      <c r="L353" s="17"/>
      <c r="M353" s="17">
        <v>17</v>
      </c>
      <c r="N353" s="18">
        <v>35886</v>
      </c>
      <c r="O353" s="17">
        <v>1998</v>
      </c>
      <c r="P353" s="18">
        <v>35886</v>
      </c>
      <c r="Q353" s="19">
        <v>4491407</v>
      </c>
      <c r="R353" s="17" t="s">
        <v>219</v>
      </c>
      <c r="S353" s="17" t="s">
        <v>236</v>
      </c>
      <c r="T353" s="17">
        <v>1</v>
      </c>
      <c r="U353" s="18"/>
      <c r="V353" s="99">
        <f t="shared" si="52"/>
        <v>1</v>
      </c>
      <c r="W353" s="43"/>
      <c r="X353" s="20">
        <f t="shared" si="55"/>
        <v>0</v>
      </c>
      <c r="Y353" s="43"/>
      <c r="Z353" s="43"/>
      <c r="AA353" s="43"/>
      <c r="AB353" s="43"/>
      <c r="AC353" s="43"/>
      <c r="AD353" s="43"/>
      <c r="AE353" s="20">
        <f t="shared" si="56"/>
        <v>0</v>
      </c>
      <c r="AF353" s="43"/>
      <c r="AG353" s="43"/>
      <c r="AH353" s="43"/>
      <c r="AI353" s="43"/>
      <c r="AJ353" s="43"/>
      <c r="AK353" s="99">
        <f t="shared" si="53"/>
        <v>0</v>
      </c>
      <c r="AL353" s="43"/>
      <c r="AM353" s="20">
        <f t="shared" si="57"/>
        <v>1</v>
      </c>
      <c r="AN353" s="15" t="str">
        <f t="shared" si="58"/>
        <v>OK</v>
      </c>
      <c r="AO353" s="15" t="str">
        <f t="shared" si="51"/>
        <v>OK</v>
      </c>
      <c r="AP353" s="17" t="s">
        <v>211</v>
      </c>
      <c r="AQ353" s="17"/>
      <c r="AR353" s="17"/>
      <c r="AS353" s="17"/>
      <c r="AT353" s="21">
        <v>1</v>
      </c>
      <c r="AU353" s="17" t="s">
        <v>248</v>
      </c>
      <c r="AV353" s="22"/>
      <c r="AW353" s="17"/>
      <c r="AX353" s="17" t="s">
        <v>213</v>
      </c>
      <c r="AY353" s="99">
        <f t="shared" si="54"/>
        <v>4491406</v>
      </c>
      <c r="AZ353" s="17" t="s">
        <v>214</v>
      </c>
      <c r="BA353" s="17"/>
      <c r="BB353" s="57" t="s">
        <v>648</v>
      </c>
    </row>
    <row r="354" spans="2:54" x14ac:dyDescent="0.15">
      <c r="B354" s="16">
        <v>90000339</v>
      </c>
      <c r="C354" s="17"/>
      <c r="D354" s="17" t="s">
        <v>316</v>
      </c>
      <c r="E354" s="17"/>
      <c r="F354" s="17" t="s">
        <v>201</v>
      </c>
      <c r="G354" s="17" t="s">
        <v>317</v>
      </c>
      <c r="H354" s="17" t="s">
        <v>1577</v>
      </c>
      <c r="I354" s="17" t="s">
        <v>1572</v>
      </c>
      <c r="J354" s="17" t="s">
        <v>515</v>
      </c>
      <c r="K354" s="17" t="s">
        <v>203</v>
      </c>
      <c r="L354" s="17"/>
      <c r="M354" s="17">
        <v>17</v>
      </c>
      <c r="N354" s="18">
        <v>40269</v>
      </c>
      <c r="O354" s="17">
        <v>2010</v>
      </c>
      <c r="P354" s="18">
        <v>40269</v>
      </c>
      <c r="Q354" s="19">
        <v>3600000</v>
      </c>
      <c r="R354" s="17" t="s">
        <v>219</v>
      </c>
      <c r="S354" s="17" t="s">
        <v>516</v>
      </c>
      <c r="T354" s="17">
        <v>1</v>
      </c>
      <c r="U354" s="18"/>
      <c r="V354" s="99">
        <f t="shared" si="52"/>
        <v>2538000</v>
      </c>
      <c r="W354" s="43"/>
      <c r="X354" s="20">
        <f t="shared" si="55"/>
        <v>0</v>
      </c>
      <c r="Y354" s="43"/>
      <c r="Z354" s="43"/>
      <c r="AA354" s="43"/>
      <c r="AB354" s="43"/>
      <c r="AC354" s="43"/>
      <c r="AD354" s="43"/>
      <c r="AE354" s="20">
        <f t="shared" si="56"/>
        <v>212400</v>
      </c>
      <c r="AF354" s="43"/>
      <c r="AG354" s="43"/>
      <c r="AH354" s="43"/>
      <c r="AI354" s="43"/>
      <c r="AJ354" s="43"/>
      <c r="AK354" s="99">
        <f t="shared" si="53"/>
        <v>212400</v>
      </c>
      <c r="AL354" s="43"/>
      <c r="AM354" s="20">
        <f t="shared" si="57"/>
        <v>2325600</v>
      </c>
      <c r="AN354" s="15" t="str">
        <f t="shared" si="58"/>
        <v>OK</v>
      </c>
      <c r="AO354" s="15" t="str">
        <f t="shared" si="51"/>
        <v>OK</v>
      </c>
      <c r="AP354" s="17" t="s">
        <v>211</v>
      </c>
      <c r="AQ354" s="17"/>
      <c r="AR354" s="17"/>
      <c r="AS354" s="17"/>
      <c r="AT354" s="21">
        <v>1</v>
      </c>
      <c r="AU354" s="17" t="s">
        <v>248</v>
      </c>
      <c r="AV354" s="22"/>
      <c r="AW354" s="17"/>
      <c r="AX354" s="17" t="s">
        <v>213</v>
      </c>
      <c r="AY354" s="99">
        <f t="shared" si="54"/>
        <v>1274400</v>
      </c>
      <c r="AZ354" s="17" t="s">
        <v>214</v>
      </c>
      <c r="BA354" s="17"/>
      <c r="BB354" s="57"/>
    </row>
    <row r="355" spans="2:54" x14ac:dyDescent="0.15">
      <c r="B355" s="16">
        <v>90000340</v>
      </c>
      <c r="C355" s="17"/>
      <c r="D355" s="17" t="s">
        <v>316</v>
      </c>
      <c r="E355" s="17"/>
      <c r="F355" s="17" t="s">
        <v>201</v>
      </c>
      <c r="G355" s="17" t="s">
        <v>317</v>
      </c>
      <c r="H355" s="17" t="s">
        <v>1577</v>
      </c>
      <c r="I355" s="17" t="s">
        <v>1572</v>
      </c>
      <c r="J355" s="17" t="s">
        <v>517</v>
      </c>
      <c r="K355" s="17" t="s">
        <v>203</v>
      </c>
      <c r="L355" s="17"/>
      <c r="M355" s="17">
        <v>17</v>
      </c>
      <c r="N355" s="18">
        <v>35886</v>
      </c>
      <c r="O355" s="17">
        <v>1998</v>
      </c>
      <c r="P355" s="18">
        <v>35886</v>
      </c>
      <c r="Q355" s="19">
        <v>810948</v>
      </c>
      <c r="R355" s="17" t="s">
        <v>219</v>
      </c>
      <c r="S355" s="17" t="s">
        <v>236</v>
      </c>
      <c r="T355" s="17">
        <v>1</v>
      </c>
      <c r="U355" s="18"/>
      <c r="V355" s="99">
        <f t="shared" si="52"/>
        <v>1</v>
      </c>
      <c r="W355" s="43"/>
      <c r="X355" s="20">
        <f t="shared" si="55"/>
        <v>0</v>
      </c>
      <c r="Y355" s="43"/>
      <c r="Z355" s="43"/>
      <c r="AA355" s="43"/>
      <c r="AB355" s="43"/>
      <c r="AC355" s="43"/>
      <c r="AD355" s="43"/>
      <c r="AE355" s="20">
        <f t="shared" si="56"/>
        <v>0</v>
      </c>
      <c r="AF355" s="43"/>
      <c r="AG355" s="43"/>
      <c r="AH355" s="43"/>
      <c r="AI355" s="43"/>
      <c r="AJ355" s="43"/>
      <c r="AK355" s="99">
        <f t="shared" si="53"/>
        <v>0</v>
      </c>
      <c r="AL355" s="43"/>
      <c r="AM355" s="20">
        <f t="shared" si="57"/>
        <v>1</v>
      </c>
      <c r="AN355" s="15" t="str">
        <f t="shared" si="58"/>
        <v>OK</v>
      </c>
      <c r="AO355" s="15" t="str">
        <f t="shared" si="51"/>
        <v>OK</v>
      </c>
      <c r="AP355" s="17" t="s">
        <v>211</v>
      </c>
      <c r="AQ355" s="17"/>
      <c r="AR355" s="17"/>
      <c r="AS355" s="17"/>
      <c r="AT355" s="21">
        <v>1</v>
      </c>
      <c r="AU355" s="17" t="s">
        <v>248</v>
      </c>
      <c r="AV355" s="22"/>
      <c r="AW355" s="17"/>
      <c r="AX355" s="17" t="s">
        <v>213</v>
      </c>
      <c r="AY355" s="99">
        <f t="shared" si="54"/>
        <v>810947</v>
      </c>
      <c r="AZ355" s="17" t="s">
        <v>214</v>
      </c>
      <c r="BA355" s="17"/>
      <c r="BB355" s="57" t="s">
        <v>649</v>
      </c>
    </row>
    <row r="356" spans="2:54" x14ac:dyDescent="0.15">
      <c r="B356" s="16">
        <v>90000341</v>
      </c>
      <c r="C356" s="17"/>
      <c r="D356" s="17" t="s">
        <v>316</v>
      </c>
      <c r="E356" s="17"/>
      <c r="F356" s="17" t="s">
        <v>201</v>
      </c>
      <c r="G356" s="17" t="s">
        <v>317</v>
      </c>
      <c r="H356" s="17" t="s">
        <v>1577</v>
      </c>
      <c r="I356" s="17" t="s">
        <v>1572</v>
      </c>
      <c r="J356" s="17" t="s">
        <v>517</v>
      </c>
      <c r="K356" s="17" t="s">
        <v>203</v>
      </c>
      <c r="L356" s="17"/>
      <c r="M356" s="17">
        <v>17</v>
      </c>
      <c r="N356" s="18">
        <v>35886</v>
      </c>
      <c r="O356" s="17">
        <v>1998</v>
      </c>
      <c r="P356" s="18">
        <v>35886</v>
      </c>
      <c r="Q356" s="19">
        <v>598854</v>
      </c>
      <c r="R356" s="17" t="s">
        <v>219</v>
      </c>
      <c r="S356" s="17" t="s">
        <v>236</v>
      </c>
      <c r="T356" s="17">
        <v>1</v>
      </c>
      <c r="U356" s="18"/>
      <c r="V356" s="99">
        <f t="shared" si="52"/>
        <v>1</v>
      </c>
      <c r="W356" s="43"/>
      <c r="X356" s="20">
        <f t="shared" si="55"/>
        <v>0</v>
      </c>
      <c r="Y356" s="43"/>
      <c r="Z356" s="43"/>
      <c r="AA356" s="43"/>
      <c r="AB356" s="43"/>
      <c r="AC356" s="43"/>
      <c r="AD356" s="43"/>
      <c r="AE356" s="20">
        <f t="shared" si="56"/>
        <v>0</v>
      </c>
      <c r="AF356" s="43"/>
      <c r="AG356" s="43"/>
      <c r="AH356" s="43"/>
      <c r="AI356" s="43"/>
      <c r="AJ356" s="43"/>
      <c r="AK356" s="99">
        <f t="shared" si="53"/>
        <v>0</v>
      </c>
      <c r="AL356" s="43"/>
      <c r="AM356" s="20">
        <f t="shared" si="57"/>
        <v>1</v>
      </c>
      <c r="AN356" s="15" t="str">
        <f t="shared" si="58"/>
        <v>OK</v>
      </c>
      <c r="AO356" s="15" t="str">
        <f t="shared" si="51"/>
        <v>OK</v>
      </c>
      <c r="AP356" s="17" t="s">
        <v>211</v>
      </c>
      <c r="AQ356" s="17"/>
      <c r="AR356" s="17"/>
      <c r="AS356" s="17"/>
      <c r="AT356" s="21">
        <v>1</v>
      </c>
      <c r="AU356" s="17" t="s">
        <v>248</v>
      </c>
      <c r="AV356" s="22"/>
      <c r="AW356" s="17"/>
      <c r="AX356" s="17" t="s">
        <v>213</v>
      </c>
      <c r="AY356" s="99">
        <f t="shared" si="54"/>
        <v>598853</v>
      </c>
      <c r="AZ356" s="17" t="s">
        <v>214</v>
      </c>
      <c r="BA356" s="17"/>
      <c r="BB356" s="57" t="s">
        <v>649</v>
      </c>
    </row>
    <row r="357" spans="2:54" x14ac:dyDescent="0.15">
      <c r="B357" s="16">
        <v>90000342</v>
      </c>
      <c r="C357" s="17"/>
      <c r="D357" s="17" t="s">
        <v>316</v>
      </c>
      <c r="E357" s="17"/>
      <c r="F357" s="17" t="s">
        <v>201</v>
      </c>
      <c r="G357" s="17" t="s">
        <v>317</v>
      </c>
      <c r="H357" s="17" t="s">
        <v>1577</v>
      </c>
      <c r="I357" s="17" t="s">
        <v>1572</v>
      </c>
      <c r="J357" s="17" t="s">
        <v>518</v>
      </c>
      <c r="K357" s="17" t="s">
        <v>203</v>
      </c>
      <c r="L357" s="17"/>
      <c r="M357" s="17">
        <v>17</v>
      </c>
      <c r="N357" s="18">
        <v>35886</v>
      </c>
      <c r="O357" s="17">
        <v>1998</v>
      </c>
      <c r="P357" s="18">
        <v>35886</v>
      </c>
      <c r="Q357" s="19">
        <v>1896374</v>
      </c>
      <c r="R357" s="17" t="s">
        <v>219</v>
      </c>
      <c r="S357" s="17" t="s">
        <v>236</v>
      </c>
      <c r="T357" s="17">
        <v>1</v>
      </c>
      <c r="U357" s="18"/>
      <c r="V357" s="99">
        <f t="shared" si="52"/>
        <v>1</v>
      </c>
      <c r="W357" s="43"/>
      <c r="X357" s="20">
        <f t="shared" si="55"/>
        <v>0</v>
      </c>
      <c r="Y357" s="43"/>
      <c r="Z357" s="43"/>
      <c r="AA357" s="43"/>
      <c r="AB357" s="43"/>
      <c r="AC357" s="43"/>
      <c r="AD357" s="43"/>
      <c r="AE357" s="20">
        <f t="shared" si="56"/>
        <v>0</v>
      </c>
      <c r="AF357" s="43"/>
      <c r="AG357" s="43"/>
      <c r="AH357" s="43"/>
      <c r="AI357" s="43"/>
      <c r="AJ357" s="43"/>
      <c r="AK357" s="99">
        <f t="shared" si="53"/>
        <v>0</v>
      </c>
      <c r="AL357" s="43"/>
      <c r="AM357" s="20">
        <f t="shared" si="57"/>
        <v>1</v>
      </c>
      <c r="AN357" s="15" t="str">
        <f t="shared" si="58"/>
        <v>OK</v>
      </c>
      <c r="AO357" s="15" t="str">
        <f t="shared" si="51"/>
        <v>OK</v>
      </c>
      <c r="AP357" s="17" t="s">
        <v>211</v>
      </c>
      <c r="AQ357" s="17"/>
      <c r="AR357" s="17"/>
      <c r="AS357" s="17"/>
      <c r="AT357" s="21">
        <v>1</v>
      </c>
      <c r="AU357" s="17" t="s">
        <v>248</v>
      </c>
      <c r="AV357" s="22"/>
      <c r="AW357" s="17"/>
      <c r="AX357" s="17" t="s">
        <v>213</v>
      </c>
      <c r="AY357" s="99">
        <f t="shared" si="54"/>
        <v>1896373</v>
      </c>
      <c r="AZ357" s="17" t="s">
        <v>214</v>
      </c>
      <c r="BA357" s="17"/>
      <c r="BB357" s="57" t="s">
        <v>650</v>
      </c>
    </row>
    <row r="358" spans="2:54" x14ac:dyDescent="0.15">
      <c r="B358" s="16">
        <v>90000343</v>
      </c>
      <c r="C358" s="17"/>
      <c r="D358" s="17" t="s">
        <v>316</v>
      </c>
      <c r="E358" s="17"/>
      <c r="F358" s="17" t="s">
        <v>201</v>
      </c>
      <c r="G358" s="17" t="s">
        <v>317</v>
      </c>
      <c r="H358" s="17" t="s">
        <v>1577</v>
      </c>
      <c r="I358" s="17" t="s">
        <v>1572</v>
      </c>
      <c r="J358" s="17" t="s">
        <v>519</v>
      </c>
      <c r="K358" s="17" t="s">
        <v>203</v>
      </c>
      <c r="L358" s="17"/>
      <c r="M358" s="17">
        <v>17</v>
      </c>
      <c r="N358" s="18">
        <v>35886</v>
      </c>
      <c r="O358" s="17">
        <v>1998</v>
      </c>
      <c r="P358" s="18">
        <v>35886</v>
      </c>
      <c r="Q358" s="19">
        <v>2741187</v>
      </c>
      <c r="R358" s="17" t="s">
        <v>219</v>
      </c>
      <c r="S358" s="17" t="s">
        <v>236</v>
      </c>
      <c r="T358" s="17">
        <v>1</v>
      </c>
      <c r="U358" s="18"/>
      <c r="V358" s="99">
        <f t="shared" si="52"/>
        <v>1</v>
      </c>
      <c r="W358" s="43"/>
      <c r="X358" s="20">
        <f t="shared" si="55"/>
        <v>0</v>
      </c>
      <c r="Y358" s="43"/>
      <c r="Z358" s="43"/>
      <c r="AA358" s="43"/>
      <c r="AB358" s="43"/>
      <c r="AC358" s="43"/>
      <c r="AD358" s="43"/>
      <c r="AE358" s="20">
        <f t="shared" si="56"/>
        <v>0</v>
      </c>
      <c r="AF358" s="43"/>
      <c r="AG358" s="43"/>
      <c r="AH358" s="43"/>
      <c r="AI358" s="43"/>
      <c r="AJ358" s="43"/>
      <c r="AK358" s="99">
        <f t="shared" si="53"/>
        <v>0</v>
      </c>
      <c r="AL358" s="43"/>
      <c r="AM358" s="20">
        <f t="shared" si="57"/>
        <v>1</v>
      </c>
      <c r="AN358" s="15" t="str">
        <f t="shared" si="58"/>
        <v>OK</v>
      </c>
      <c r="AO358" s="15" t="str">
        <f t="shared" si="51"/>
        <v>OK</v>
      </c>
      <c r="AP358" s="17" t="s">
        <v>211</v>
      </c>
      <c r="AQ358" s="17"/>
      <c r="AR358" s="17"/>
      <c r="AS358" s="17"/>
      <c r="AT358" s="21">
        <v>1</v>
      </c>
      <c r="AU358" s="17" t="s">
        <v>248</v>
      </c>
      <c r="AV358" s="22"/>
      <c r="AW358" s="17"/>
      <c r="AX358" s="17" t="s">
        <v>213</v>
      </c>
      <c r="AY358" s="99">
        <f t="shared" si="54"/>
        <v>2741186</v>
      </c>
      <c r="AZ358" s="17" t="s">
        <v>214</v>
      </c>
      <c r="BA358" s="17"/>
      <c r="BB358" s="57" t="s">
        <v>651</v>
      </c>
    </row>
    <row r="359" spans="2:54" x14ac:dyDescent="0.15">
      <c r="B359" s="16">
        <v>90000344</v>
      </c>
      <c r="C359" s="17"/>
      <c r="D359" s="17" t="s">
        <v>316</v>
      </c>
      <c r="E359" s="17"/>
      <c r="F359" s="17" t="s">
        <v>201</v>
      </c>
      <c r="G359" s="17" t="s">
        <v>317</v>
      </c>
      <c r="H359" s="17" t="s">
        <v>1577</v>
      </c>
      <c r="I359" s="17" t="s">
        <v>1572</v>
      </c>
      <c r="J359" s="17" t="s">
        <v>520</v>
      </c>
      <c r="K359" s="17" t="s">
        <v>203</v>
      </c>
      <c r="L359" s="17"/>
      <c r="M359" s="17">
        <v>17</v>
      </c>
      <c r="N359" s="18">
        <v>35886</v>
      </c>
      <c r="O359" s="17">
        <v>1998</v>
      </c>
      <c r="P359" s="18">
        <v>35886</v>
      </c>
      <c r="Q359" s="19">
        <v>1627928</v>
      </c>
      <c r="R359" s="17" t="s">
        <v>219</v>
      </c>
      <c r="S359" s="17" t="s">
        <v>236</v>
      </c>
      <c r="T359" s="17">
        <v>1</v>
      </c>
      <c r="U359" s="18"/>
      <c r="V359" s="99">
        <f t="shared" si="52"/>
        <v>1</v>
      </c>
      <c r="W359" s="43"/>
      <c r="X359" s="20">
        <f t="shared" si="55"/>
        <v>0</v>
      </c>
      <c r="Y359" s="43"/>
      <c r="Z359" s="43"/>
      <c r="AA359" s="43"/>
      <c r="AB359" s="43"/>
      <c r="AC359" s="43"/>
      <c r="AD359" s="43"/>
      <c r="AE359" s="20">
        <f t="shared" si="56"/>
        <v>0</v>
      </c>
      <c r="AF359" s="43"/>
      <c r="AG359" s="43"/>
      <c r="AH359" s="43"/>
      <c r="AI359" s="43"/>
      <c r="AJ359" s="43"/>
      <c r="AK359" s="99">
        <f t="shared" si="53"/>
        <v>0</v>
      </c>
      <c r="AL359" s="43"/>
      <c r="AM359" s="20">
        <f t="shared" si="57"/>
        <v>1</v>
      </c>
      <c r="AN359" s="15" t="str">
        <f t="shared" si="58"/>
        <v>OK</v>
      </c>
      <c r="AO359" s="15" t="str">
        <f t="shared" si="51"/>
        <v>OK</v>
      </c>
      <c r="AP359" s="17" t="s">
        <v>211</v>
      </c>
      <c r="AQ359" s="17"/>
      <c r="AR359" s="17"/>
      <c r="AS359" s="17"/>
      <c r="AT359" s="21">
        <v>1</v>
      </c>
      <c r="AU359" s="17" t="s">
        <v>248</v>
      </c>
      <c r="AV359" s="22"/>
      <c r="AW359" s="17"/>
      <c r="AX359" s="17" t="s">
        <v>213</v>
      </c>
      <c r="AY359" s="99">
        <f t="shared" si="54"/>
        <v>1627927</v>
      </c>
      <c r="AZ359" s="17" t="s">
        <v>214</v>
      </c>
      <c r="BA359" s="17"/>
      <c r="BB359" s="57" t="s">
        <v>352</v>
      </c>
    </row>
    <row r="360" spans="2:54" x14ac:dyDescent="0.15">
      <c r="B360" s="16">
        <v>90000345</v>
      </c>
      <c r="C360" s="17"/>
      <c r="D360" s="17" t="s">
        <v>316</v>
      </c>
      <c r="E360" s="17"/>
      <c r="F360" s="17" t="s">
        <v>201</v>
      </c>
      <c r="G360" s="17" t="s">
        <v>317</v>
      </c>
      <c r="H360" s="17" t="s">
        <v>1577</v>
      </c>
      <c r="I360" s="17" t="s">
        <v>1572</v>
      </c>
      <c r="J360" s="17" t="s">
        <v>521</v>
      </c>
      <c r="K360" s="17" t="s">
        <v>203</v>
      </c>
      <c r="L360" s="17"/>
      <c r="M360" s="17">
        <v>17</v>
      </c>
      <c r="N360" s="18">
        <v>35886</v>
      </c>
      <c r="O360" s="17">
        <v>1998</v>
      </c>
      <c r="P360" s="18">
        <v>35886</v>
      </c>
      <c r="Q360" s="19">
        <v>1627928</v>
      </c>
      <c r="R360" s="17" t="s">
        <v>219</v>
      </c>
      <c r="S360" s="17" t="s">
        <v>236</v>
      </c>
      <c r="T360" s="17">
        <v>1</v>
      </c>
      <c r="U360" s="18"/>
      <c r="V360" s="99">
        <f t="shared" si="52"/>
        <v>1</v>
      </c>
      <c r="W360" s="43"/>
      <c r="X360" s="20">
        <f t="shared" si="55"/>
        <v>0</v>
      </c>
      <c r="Y360" s="43"/>
      <c r="Z360" s="43"/>
      <c r="AA360" s="43"/>
      <c r="AB360" s="43"/>
      <c r="AC360" s="43"/>
      <c r="AD360" s="43"/>
      <c r="AE360" s="20">
        <f t="shared" si="56"/>
        <v>0</v>
      </c>
      <c r="AF360" s="43"/>
      <c r="AG360" s="43"/>
      <c r="AH360" s="43"/>
      <c r="AI360" s="43"/>
      <c r="AJ360" s="43"/>
      <c r="AK360" s="99">
        <f t="shared" si="53"/>
        <v>0</v>
      </c>
      <c r="AL360" s="43"/>
      <c r="AM360" s="20">
        <f t="shared" si="57"/>
        <v>1</v>
      </c>
      <c r="AN360" s="15" t="str">
        <f t="shared" si="58"/>
        <v>OK</v>
      </c>
      <c r="AO360" s="15" t="str">
        <f t="shared" si="51"/>
        <v>OK</v>
      </c>
      <c r="AP360" s="17" t="s">
        <v>211</v>
      </c>
      <c r="AQ360" s="17"/>
      <c r="AR360" s="17"/>
      <c r="AS360" s="17"/>
      <c r="AT360" s="21">
        <v>1</v>
      </c>
      <c r="AU360" s="17" t="s">
        <v>248</v>
      </c>
      <c r="AV360" s="22"/>
      <c r="AW360" s="17"/>
      <c r="AX360" s="17" t="s">
        <v>213</v>
      </c>
      <c r="AY360" s="99">
        <f t="shared" si="54"/>
        <v>1627927</v>
      </c>
      <c r="AZ360" s="17" t="s">
        <v>214</v>
      </c>
      <c r="BA360" s="17"/>
      <c r="BB360" s="57" t="s">
        <v>352</v>
      </c>
    </row>
    <row r="361" spans="2:54" x14ac:dyDescent="0.15">
      <c r="B361" s="16">
        <v>90000346</v>
      </c>
      <c r="C361" s="17"/>
      <c r="D361" s="17" t="s">
        <v>316</v>
      </c>
      <c r="E361" s="17"/>
      <c r="F361" s="17" t="s">
        <v>201</v>
      </c>
      <c r="G361" s="17" t="s">
        <v>317</v>
      </c>
      <c r="H361" s="17" t="s">
        <v>1577</v>
      </c>
      <c r="I361" s="17" t="s">
        <v>1572</v>
      </c>
      <c r="J361" s="17" t="s">
        <v>522</v>
      </c>
      <c r="K361" s="17" t="s">
        <v>203</v>
      </c>
      <c r="L361" s="17"/>
      <c r="M361" s="17">
        <v>17</v>
      </c>
      <c r="N361" s="18">
        <v>35886</v>
      </c>
      <c r="O361" s="17">
        <v>1998</v>
      </c>
      <c r="P361" s="18">
        <v>35886</v>
      </c>
      <c r="Q361" s="19">
        <v>1627928</v>
      </c>
      <c r="R361" s="17" t="s">
        <v>219</v>
      </c>
      <c r="S361" s="17" t="s">
        <v>236</v>
      </c>
      <c r="T361" s="17">
        <v>1</v>
      </c>
      <c r="U361" s="18"/>
      <c r="V361" s="99">
        <f t="shared" si="52"/>
        <v>1</v>
      </c>
      <c r="W361" s="43"/>
      <c r="X361" s="20">
        <f t="shared" si="55"/>
        <v>0</v>
      </c>
      <c r="Y361" s="43"/>
      <c r="Z361" s="43"/>
      <c r="AA361" s="43"/>
      <c r="AB361" s="43"/>
      <c r="AC361" s="43"/>
      <c r="AD361" s="43"/>
      <c r="AE361" s="20">
        <f t="shared" si="56"/>
        <v>0</v>
      </c>
      <c r="AF361" s="43"/>
      <c r="AG361" s="43"/>
      <c r="AH361" s="43"/>
      <c r="AI361" s="43"/>
      <c r="AJ361" s="43"/>
      <c r="AK361" s="99">
        <f t="shared" si="53"/>
        <v>0</v>
      </c>
      <c r="AL361" s="43"/>
      <c r="AM361" s="20">
        <f t="shared" si="57"/>
        <v>1</v>
      </c>
      <c r="AN361" s="15" t="str">
        <f t="shared" si="58"/>
        <v>OK</v>
      </c>
      <c r="AO361" s="15" t="str">
        <f t="shared" si="51"/>
        <v>OK</v>
      </c>
      <c r="AP361" s="17" t="s">
        <v>211</v>
      </c>
      <c r="AQ361" s="17"/>
      <c r="AR361" s="17"/>
      <c r="AS361" s="17"/>
      <c r="AT361" s="21">
        <v>1</v>
      </c>
      <c r="AU361" s="17" t="s">
        <v>248</v>
      </c>
      <c r="AV361" s="22"/>
      <c r="AW361" s="17"/>
      <c r="AX361" s="17" t="s">
        <v>213</v>
      </c>
      <c r="AY361" s="99">
        <f t="shared" si="54"/>
        <v>1627927</v>
      </c>
      <c r="AZ361" s="17" t="s">
        <v>214</v>
      </c>
      <c r="BA361" s="17"/>
      <c r="BB361" s="57" t="s">
        <v>352</v>
      </c>
    </row>
    <row r="362" spans="2:54" x14ac:dyDescent="0.15">
      <c r="B362" s="16">
        <v>90000347</v>
      </c>
      <c r="C362" s="17"/>
      <c r="D362" s="17" t="s">
        <v>316</v>
      </c>
      <c r="E362" s="17"/>
      <c r="F362" s="17" t="s">
        <v>201</v>
      </c>
      <c r="G362" s="17" t="s">
        <v>317</v>
      </c>
      <c r="H362" s="17" t="s">
        <v>1577</v>
      </c>
      <c r="I362" s="17" t="s">
        <v>1572</v>
      </c>
      <c r="J362" s="17" t="s">
        <v>523</v>
      </c>
      <c r="K362" s="17" t="s">
        <v>203</v>
      </c>
      <c r="L362" s="17"/>
      <c r="M362" s="17">
        <v>17</v>
      </c>
      <c r="N362" s="18">
        <v>35886</v>
      </c>
      <c r="O362" s="17">
        <v>1998</v>
      </c>
      <c r="P362" s="18">
        <v>35886</v>
      </c>
      <c r="Q362" s="19">
        <v>6406527</v>
      </c>
      <c r="R362" s="17" t="s">
        <v>219</v>
      </c>
      <c r="S362" s="17" t="s">
        <v>236</v>
      </c>
      <c r="T362" s="17">
        <v>1</v>
      </c>
      <c r="U362" s="18"/>
      <c r="V362" s="99">
        <f t="shared" si="52"/>
        <v>1</v>
      </c>
      <c r="W362" s="43"/>
      <c r="X362" s="20">
        <f t="shared" si="55"/>
        <v>0</v>
      </c>
      <c r="Y362" s="43"/>
      <c r="Z362" s="43"/>
      <c r="AA362" s="43"/>
      <c r="AB362" s="43"/>
      <c r="AC362" s="43"/>
      <c r="AD362" s="43"/>
      <c r="AE362" s="20">
        <f t="shared" si="56"/>
        <v>0</v>
      </c>
      <c r="AF362" s="43"/>
      <c r="AG362" s="43"/>
      <c r="AH362" s="43"/>
      <c r="AI362" s="43"/>
      <c r="AJ362" s="43"/>
      <c r="AK362" s="99">
        <f t="shared" si="53"/>
        <v>0</v>
      </c>
      <c r="AL362" s="43"/>
      <c r="AM362" s="20">
        <f t="shared" si="57"/>
        <v>1</v>
      </c>
      <c r="AN362" s="15" t="str">
        <f t="shared" si="58"/>
        <v>OK</v>
      </c>
      <c r="AO362" s="15" t="str">
        <f t="shared" si="51"/>
        <v>OK</v>
      </c>
      <c r="AP362" s="17" t="s">
        <v>211</v>
      </c>
      <c r="AQ362" s="17"/>
      <c r="AR362" s="17"/>
      <c r="AS362" s="17"/>
      <c r="AT362" s="21">
        <v>1</v>
      </c>
      <c r="AU362" s="17" t="s">
        <v>248</v>
      </c>
      <c r="AV362" s="22"/>
      <c r="AW362" s="17"/>
      <c r="AX362" s="17" t="s">
        <v>213</v>
      </c>
      <c r="AY362" s="99">
        <f t="shared" si="54"/>
        <v>6406526</v>
      </c>
      <c r="AZ362" s="17" t="s">
        <v>214</v>
      </c>
      <c r="BA362" s="17"/>
      <c r="BB362" s="57" t="s">
        <v>652</v>
      </c>
    </row>
    <row r="363" spans="2:54" x14ac:dyDescent="0.15">
      <c r="B363" s="16">
        <v>90000348</v>
      </c>
      <c r="C363" s="17"/>
      <c r="D363" s="17" t="s">
        <v>316</v>
      </c>
      <c r="E363" s="17"/>
      <c r="F363" s="17" t="s">
        <v>201</v>
      </c>
      <c r="G363" s="17" t="s">
        <v>317</v>
      </c>
      <c r="H363" s="17" t="s">
        <v>1577</v>
      </c>
      <c r="I363" s="17" t="s">
        <v>1572</v>
      </c>
      <c r="J363" s="17" t="s">
        <v>524</v>
      </c>
      <c r="K363" s="17" t="s">
        <v>203</v>
      </c>
      <c r="L363" s="17"/>
      <c r="M363" s="17">
        <v>17</v>
      </c>
      <c r="N363" s="18">
        <v>35886</v>
      </c>
      <c r="O363" s="17">
        <v>1998</v>
      </c>
      <c r="P363" s="18">
        <v>35886</v>
      </c>
      <c r="Q363" s="19">
        <v>3506309</v>
      </c>
      <c r="R363" s="17" t="s">
        <v>219</v>
      </c>
      <c r="S363" s="17" t="s">
        <v>236</v>
      </c>
      <c r="T363" s="17">
        <v>1</v>
      </c>
      <c r="U363" s="18"/>
      <c r="V363" s="99">
        <f t="shared" si="52"/>
        <v>1</v>
      </c>
      <c r="W363" s="43"/>
      <c r="X363" s="20">
        <f t="shared" si="55"/>
        <v>0</v>
      </c>
      <c r="Y363" s="43"/>
      <c r="Z363" s="43"/>
      <c r="AA363" s="43"/>
      <c r="AB363" s="43"/>
      <c r="AC363" s="43"/>
      <c r="AD363" s="43"/>
      <c r="AE363" s="20">
        <f t="shared" si="56"/>
        <v>0</v>
      </c>
      <c r="AF363" s="43"/>
      <c r="AG363" s="43"/>
      <c r="AH363" s="43"/>
      <c r="AI363" s="43"/>
      <c r="AJ363" s="43"/>
      <c r="AK363" s="99">
        <f t="shared" si="53"/>
        <v>0</v>
      </c>
      <c r="AL363" s="43"/>
      <c r="AM363" s="20">
        <f t="shared" si="57"/>
        <v>1</v>
      </c>
      <c r="AN363" s="15" t="str">
        <f t="shared" si="58"/>
        <v>OK</v>
      </c>
      <c r="AO363" s="15" t="str">
        <f t="shared" si="51"/>
        <v>OK</v>
      </c>
      <c r="AP363" s="17" t="s">
        <v>211</v>
      </c>
      <c r="AQ363" s="17"/>
      <c r="AR363" s="17"/>
      <c r="AS363" s="17"/>
      <c r="AT363" s="21">
        <v>1</v>
      </c>
      <c r="AU363" s="17" t="s">
        <v>248</v>
      </c>
      <c r="AV363" s="22"/>
      <c r="AW363" s="17"/>
      <c r="AX363" s="17" t="s">
        <v>213</v>
      </c>
      <c r="AY363" s="99">
        <f t="shared" si="54"/>
        <v>3506308</v>
      </c>
      <c r="AZ363" s="17" t="s">
        <v>214</v>
      </c>
      <c r="BA363" s="17"/>
      <c r="BB363" s="57" t="s">
        <v>652</v>
      </c>
    </row>
    <row r="364" spans="2:54" x14ac:dyDescent="0.15">
      <c r="B364" s="16">
        <v>90000349</v>
      </c>
      <c r="C364" s="17"/>
      <c r="D364" s="17" t="s">
        <v>316</v>
      </c>
      <c r="E364" s="17"/>
      <c r="F364" s="17" t="s">
        <v>201</v>
      </c>
      <c r="G364" s="17" t="s">
        <v>317</v>
      </c>
      <c r="H364" s="17" t="s">
        <v>1577</v>
      </c>
      <c r="I364" s="17" t="s">
        <v>1572</v>
      </c>
      <c r="J364" s="17" t="s">
        <v>525</v>
      </c>
      <c r="K364" s="17" t="s">
        <v>203</v>
      </c>
      <c r="L364" s="17"/>
      <c r="M364" s="17">
        <v>17</v>
      </c>
      <c r="N364" s="18">
        <v>35886</v>
      </c>
      <c r="O364" s="17">
        <v>1998</v>
      </c>
      <c r="P364" s="18">
        <v>35886</v>
      </c>
      <c r="Q364" s="19">
        <v>3506309</v>
      </c>
      <c r="R364" s="17" t="s">
        <v>219</v>
      </c>
      <c r="S364" s="17" t="s">
        <v>236</v>
      </c>
      <c r="T364" s="17">
        <v>1</v>
      </c>
      <c r="U364" s="18"/>
      <c r="V364" s="99">
        <f t="shared" si="52"/>
        <v>1</v>
      </c>
      <c r="W364" s="43"/>
      <c r="X364" s="20">
        <f t="shared" si="55"/>
        <v>0</v>
      </c>
      <c r="Y364" s="43"/>
      <c r="Z364" s="43"/>
      <c r="AA364" s="43"/>
      <c r="AB364" s="43"/>
      <c r="AC364" s="43"/>
      <c r="AD364" s="43"/>
      <c r="AE364" s="20">
        <f t="shared" si="56"/>
        <v>0</v>
      </c>
      <c r="AF364" s="43"/>
      <c r="AG364" s="43"/>
      <c r="AH364" s="43"/>
      <c r="AI364" s="43"/>
      <c r="AJ364" s="43"/>
      <c r="AK364" s="99">
        <f t="shared" si="53"/>
        <v>0</v>
      </c>
      <c r="AL364" s="43"/>
      <c r="AM364" s="20">
        <f t="shared" si="57"/>
        <v>1</v>
      </c>
      <c r="AN364" s="15" t="str">
        <f t="shared" si="58"/>
        <v>OK</v>
      </c>
      <c r="AO364" s="15" t="str">
        <f t="shared" si="51"/>
        <v>OK</v>
      </c>
      <c r="AP364" s="17" t="s">
        <v>211</v>
      </c>
      <c r="AQ364" s="17"/>
      <c r="AR364" s="17"/>
      <c r="AS364" s="17"/>
      <c r="AT364" s="21">
        <v>1</v>
      </c>
      <c r="AU364" s="17" t="s">
        <v>248</v>
      </c>
      <c r="AV364" s="22"/>
      <c r="AW364" s="17"/>
      <c r="AX364" s="17" t="s">
        <v>213</v>
      </c>
      <c r="AY364" s="99">
        <f t="shared" si="54"/>
        <v>3506308</v>
      </c>
      <c r="AZ364" s="17" t="s">
        <v>214</v>
      </c>
      <c r="BA364" s="17"/>
      <c r="BB364" s="57" t="s">
        <v>652</v>
      </c>
    </row>
    <row r="365" spans="2:54" x14ac:dyDescent="0.15">
      <c r="B365" s="16">
        <v>90000350</v>
      </c>
      <c r="C365" s="17"/>
      <c r="D365" s="17" t="s">
        <v>316</v>
      </c>
      <c r="E365" s="17"/>
      <c r="F365" s="17" t="s">
        <v>201</v>
      </c>
      <c r="G365" s="17" t="s">
        <v>317</v>
      </c>
      <c r="H365" s="17" t="s">
        <v>1577</v>
      </c>
      <c r="I365" s="17" t="s">
        <v>1572</v>
      </c>
      <c r="J365" s="17" t="s">
        <v>526</v>
      </c>
      <c r="K365" s="17" t="s">
        <v>203</v>
      </c>
      <c r="L365" s="17"/>
      <c r="M365" s="17">
        <v>17</v>
      </c>
      <c r="N365" s="18">
        <v>35886</v>
      </c>
      <c r="O365" s="17">
        <v>1998</v>
      </c>
      <c r="P365" s="18">
        <v>35886</v>
      </c>
      <c r="Q365" s="19">
        <v>939191</v>
      </c>
      <c r="R365" s="17" t="s">
        <v>219</v>
      </c>
      <c r="S365" s="17" t="s">
        <v>236</v>
      </c>
      <c r="T365" s="17">
        <v>1</v>
      </c>
      <c r="U365" s="18"/>
      <c r="V365" s="99">
        <f t="shared" si="52"/>
        <v>1</v>
      </c>
      <c r="W365" s="43"/>
      <c r="X365" s="20">
        <f t="shared" si="55"/>
        <v>0</v>
      </c>
      <c r="Y365" s="43"/>
      <c r="Z365" s="43"/>
      <c r="AA365" s="43"/>
      <c r="AB365" s="43"/>
      <c r="AC365" s="43"/>
      <c r="AD365" s="43"/>
      <c r="AE365" s="20">
        <f t="shared" si="56"/>
        <v>0</v>
      </c>
      <c r="AF365" s="43"/>
      <c r="AG365" s="43"/>
      <c r="AH365" s="43"/>
      <c r="AI365" s="43"/>
      <c r="AJ365" s="43"/>
      <c r="AK365" s="99">
        <f t="shared" si="53"/>
        <v>0</v>
      </c>
      <c r="AL365" s="43"/>
      <c r="AM365" s="20">
        <f t="shared" si="57"/>
        <v>1</v>
      </c>
      <c r="AN365" s="15" t="str">
        <f t="shared" si="58"/>
        <v>OK</v>
      </c>
      <c r="AO365" s="15" t="str">
        <f t="shared" si="51"/>
        <v>OK</v>
      </c>
      <c r="AP365" s="17" t="s">
        <v>211</v>
      </c>
      <c r="AQ365" s="17"/>
      <c r="AR365" s="17"/>
      <c r="AS365" s="17"/>
      <c r="AT365" s="21">
        <v>1</v>
      </c>
      <c r="AU365" s="17" t="s">
        <v>248</v>
      </c>
      <c r="AV365" s="22"/>
      <c r="AW365" s="17"/>
      <c r="AX365" s="17" t="s">
        <v>213</v>
      </c>
      <c r="AY365" s="99">
        <f t="shared" si="54"/>
        <v>939190</v>
      </c>
      <c r="AZ365" s="17" t="s">
        <v>214</v>
      </c>
      <c r="BA365" s="17"/>
      <c r="BB365" s="57" t="s">
        <v>653</v>
      </c>
    </row>
    <row r="366" spans="2:54" x14ac:dyDescent="0.15">
      <c r="B366" s="16">
        <v>90000351</v>
      </c>
      <c r="C366" s="17"/>
      <c r="D366" s="17" t="s">
        <v>316</v>
      </c>
      <c r="E366" s="17"/>
      <c r="F366" s="17" t="s">
        <v>201</v>
      </c>
      <c r="G366" s="17" t="s">
        <v>317</v>
      </c>
      <c r="H366" s="17" t="s">
        <v>1577</v>
      </c>
      <c r="I366" s="17" t="s">
        <v>1572</v>
      </c>
      <c r="J366" s="17" t="s">
        <v>527</v>
      </c>
      <c r="K366" s="17" t="s">
        <v>203</v>
      </c>
      <c r="L366" s="17"/>
      <c r="M366" s="17">
        <v>17</v>
      </c>
      <c r="N366" s="18">
        <v>35886</v>
      </c>
      <c r="O366" s="17">
        <v>1998</v>
      </c>
      <c r="P366" s="18">
        <v>35886</v>
      </c>
      <c r="Q366" s="19">
        <v>1377478</v>
      </c>
      <c r="R366" s="17" t="s">
        <v>219</v>
      </c>
      <c r="S366" s="17" t="s">
        <v>236</v>
      </c>
      <c r="T366" s="17">
        <v>1</v>
      </c>
      <c r="U366" s="18"/>
      <c r="V366" s="99">
        <f t="shared" si="52"/>
        <v>1</v>
      </c>
      <c r="W366" s="43"/>
      <c r="X366" s="20">
        <f t="shared" si="55"/>
        <v>0</v>
      </c>
      <c r="Y366" s="43"/>
      <c r="Z366" s="43"/>
      <c r="AA366" s="43"/>
      <c r="AB366" s="43"/>
      <c r="AC366" s="43"/>
      <c r="AD366" s="43"/>
      <c r="AE366" s="20">
        <f t="shared" si="56"/>
        <v>0</v>
      </c>
      <c r="AF366" s="43"/>
      <c r="AG366" s="43"/>
      <c r="AH366" s="43"/>
      <c r="AI366" s="43"/>
      <c r="AJ366" s="43"/>
      <c r="AK366" s="99">
        <f t="shared" si="53"/>
        <v>0</v>
      </c>
      <c r="AL366" s="43"/>
      <c r="AM366" s="20">
        <f t="shared" si="57"/>
        <v>1</v>
      </c>
      <c r="AN366" s="15" t="str">
        <f t="shared" si="58"/>
        <v>OK</v>
      </c>
      <c r="AO366" s="15" t="str">
        <f t="shared" si="51"/>
        <v>OK</v>
      </c>
      <c r="AP366" s="17" t="s">
        <v>211</v>
      </c>
      <c r="AQ366" s="17"/>
      <c r="AR366" s="17"/>
      <c r="AS366" s="17"/>
      <c r="AT366" s="21">
        <v>1</v>
      </c>
      <c r="AU366" s="17" t="s">
        <v>248</v>
      </c>
      <c r="AV366" s="22"/>
      <c r="AW366" s="17"/>
      <c r="AX366" s="17" t="s">
        <v>213</v>
      </c>
      <c r="AY366" s="99">
        <f t="shared" si="54"/>
        <v>1377477</v>
      </c>
      <c r="AZ366" s="17" t="s">
        <v>214</v>
      </c>
      <c r="BA366" s="17"/>
      <c r="BB366" s="57" t="s">
        <v>654</v>
      </c>
    </row>
    <row r="367" spans="2:54" x14ac:dyDescent="0.15">
      <c r="B367" s="16">
        <v>90000352</v>
      </c>
      <c r="C367" s="17"/>
      <c r="D367" s="17" t="s">
        <v>316</v>
      </c>
      <c r="E367" s="17"/>
      <c r="F367" s="17" t="s">
        <v>201</v>
      </c>
      <c r="G367" s="17" t="s">
        <v>317</v>
      </c>
      <c r="H367" s="17" t="s">
        <v>1577</v>
      </c>
      <c r="I367" s="17" t="s">
        <v>1572</v>
      </c>
      <c r="J367" s="17" t="s">
        <v>528</v>
      </c>
      <c r="K367" s="17" t="s">
        <v>203</v>
      </c>
      <c r="L367" s="17"/>
      <c r="M367" s="17">
        <v>17</v>
      </c>
      <c r="N367" s="18">
        <v>35886</v>
      </c>
      <c r="O367" s="17">
        <v>1998</v>
      </c>
      <c r="P367" s="18">
        <v>35886</v>
      </c>
      <c r="Q367" s="19">
        <v>237928081</v>
      </c>
      <c r="R367" s="17" t="s">
        <v>219</v>
      </c>
      <c r="S367" s="17" t="s">
        <v>236</v>
      </c>
      <c r="T367" s="17">
        <v>1</v>
      </c>
      <c r="U367" s="18"/>
      <c r="V367" s="99">
        <f t="shared" si="52"/>
        <v>1</v>
      </c>
      <c r="W367" s="43"/>
      <c r="X367" s="20">
        <f t="shared" si="55"/>
        <v>0</v>
      </c>
      <c r="Y367" s="43"/>
      <c r="Z367" s="43"/>
      <c r="AA367" s="43"/>
      <c r="AB367" s="43"/>
      <c r="AC367" s="43"/>
      <c r="AD367" s="43"/>
      <c r="AE367" s="20">
        <f t="shared" si="56"/>
        <v>0</v>
      </c>
      <c r="AF367" s="43"/>
      <c r="AG367" s="43"/>
      <c r="AH367" s="43"/>
      <c r="AI367" s="43"/>
      <c r="AJ367" s="43"/>
      <c r="AK367" s="99">
        <f t="shared" si="53"/>
        <v>0</v>
      </c>
      <c r="AL367" s="43"/>
      <c r="AM367" s="20">
        <f t="shared" si="57"/>
        <v>1</v>
      </c>
      <c r="AN367" s="15" t="str">
        <f t="shared" si="58"/>
        <v>OK</v>
      </c>
      <c r="AO367" s="15" t="str">
        <f t="shared" si="51"/>
        <v>OK</v>
      </c>
      <c r="AP367" s="17" t="s">
        <v>211</v>
      </c>
      <c r="AQ367" s="17"/>
      <c r="AR367" s="17"/>
      <c r="AS367" s="17"/>
      <c r="AT367" s="21">
        <v>1</v>
      </c>
      <c r="AU367" s="17" t="s">
        <v>248</v>
      </c>
      <c r="AV367" s="22"/>
      <c r="AW367" s="17"/>
      <c r="AX367" s="17" t="s">
        <v>213</v>
      </c>
      <c r="AY367" s="99">
        <f t="shared" si="54"/>
        <v>237928080</v>
      </c>
      <c r="AZ367" s="17" t="s">
        <v>214</v>
      </c>
      <c r="BA367" s="17"/>
      <c r="BB367" s="57" t="s">
        <v>655</v>
      </c>
    </row>
    <row r="368" spans="2:54" x14ac:dyDescent="0.15">
      <c r="B368" s="16">
        <v>90000353</v>
      </c>
      <c r="C368" s="17"/>
      <c r="D368" s="17" t="s">
        <v>316</v>
      </c>
      <c r="E368" s="17"/>
      <c r="F368" s="17" t="s">
        <v>201</v>
      </c>
      <c r="G368" s="17" t="s">
        <v>317</v>
      </c>
      <c r="H368" s="17" t="s">
        <v>1577</v>
      </c>
      <c r="I368" s="17" t="s">
        <v>1572</v>
      </c>
      <c r="J368" s="17" t="s">
        <v>529</v>
      </c>
      <c r="K368" s="17" t="s">
        <v>203</v>
      </c>
      <c r="L368" s="17"/>
      <c r="M368" s="17">
        <v>17</v>
      </c>
      <c r="N368" s="18">
        <v>35886</v>
      </c>
      <c r="O368" s="17">
        <v>1998</v>
      </c>
      <c r="P368" s="18">
        <v>35886</v>
      </c>
      <c r="Q368" s="19">
        <v>340612833</v>
      </c>
      <c r="R368" s="17" t="s">
        <v>219</v>
      </c>
      <c r="S368" s="17" t="s">
        <v>236</v>
      </c>
      <c r="T368" s="17">
        <v>1</v>
      </c>
      <c r="U368" s="18"/>
      <c r="V368" s="99">
        <f t="shared" si="52"/>
        <v>1</v>
      </c>
      <c r="W368" s="43"/>
      <c r="X368" s="20">
        <f t="shared" si="55"/>
        <v>0</v>
      </c>
      <c r="Y368" s="43"/>
      <c r="Z368" s="43"/>
      <c r="AA368" s="43"/>
      <c r="AB368" s="43"/>
      <c r="AC368" s="43"/>
      <c r="AD368" s="43"/>
      <c r="AE368" s="20">
        <f t="shared" si="56"/>
        <v>0</v>
      </c>
      <c r="AF368" s="43"/>
      <c r="AG368" s="43"/>
      <c r="AH368" s="43"/>
      <c r="AI368" s="43"/>
      <c r="AJ368" s="43"/>
      <c r="AK368" s="99">
        <f t="shared" si="53"/>
        <v>0</v>
      </c>
      <c r="AL368" s="43"/>
      <c r="AM368" s="20">
        <f t="shared" si="57"/>
        <v>1</v>
      </c>
      <c r="AN368" s="15" t="str">
        <f t="shared" si="58"/>
        <v>OK</v>
      </c>
      <c r="AO368" s="15" t="str">
        <f t="shared" si="51"/>
        <v>OK</v>
      </c>
      <c r="AP368" s="17" t="s">
        <v>211</v>
      </c>
      <c r="AQ368" s="17"/>
      <c r="AR368" s="17"/>
      <c r="AS368" s="17"/>
      <c r="AT368" s="21">
        <v>1</v>
      </c>
      <c r="AU368" s="17" t="s">
        <v>248</v>
      </c>
      <c r="AV368" s="22"/>
      <c r="AW368" s="17"/>
      <c r="AX368" s="17" t="s">
        <v>213</v>
      </c>
      <c r="AY368" s="99">
        <f t="shared" si="54"/>
        <v>340612832</v>
      </c>
      <c r="AZ368" s="17" t="s">
        <v>214</v>
      </c>
      <c r="BA368" s="17"/>
      <c r="BB368" s="57" t="s">
        <v>656</v>
      </c>
    </row>
    <row r="369" spans="2:54" x14ac:dyDescent="0.15">
      <c r="B369" s="16">
        <v>90000354</v>
      </c>
      <c r="C369" s="17"/>
      <c r="D369" s="17" t="s">
        <v>316</v>
      </c>
      <c r="E369" s="17"/>
      <c r="F369" s="17" t="s">
        <v>201</v>
      </c>
      <c r="G369" s="17" t="s">
        <v>317</v>
      </c>
      <c r="H369" s="17" t="s">
        <v>1577</v>
      </c>
      <c r="I369" s="17" t="s">
        <v>1572</v>
      </c>
      <c r="J369" s="17" t="s">
        <v>530</v>
      </c>
      <c r="K369" s="17" t="s">
        <v>203</v>
      </c>
      <c r="L369" s="17"/>
      <c r="M369" s="17">
        <v>17</v>
      </c>
      <c r="N369" s="18">
        <v>35886</v>
      </c>
      <c r="O369" s="17">
        <v>1998</v>
      </c>
      <c r="P369" s="18">
        <v>35886</v>
      </c>
      <c r="Q369" s="19">
        <v>1001802</v>
      </c>
      <c r="R369" s="17" t="s">
        <v>219</v>
      </c>
      <c r="S369" s="17" t="s">
        <v>236</v>
      </c>
      <c r="T369" s="17">
        <v>1</v>
      </c>
      <c r="U369" s="18"/>
      <c r="V369" s="99">
        <f t="shared" si="52"/>
        <v>1</v>
      </c>
      <c r="W369" s="43"/>
      <c r="X369" s="20">
        <f t="shared" si="55"/>
        <v>0</v>
      </c>
      <c r="Y369" s="43"/>
      <c r="Z369" s="43"/>
      <c r="AA369" s="43"/>
      <c r="AB369" s="43"/>
      <c r="AC369" s="43"/>
      <c r="AD369" s="43"/>
      <c r="AE369" s="20">
        <f t="shared" si="56"/>
        <v>0</v>
      </c>
      <c r="AF369" s="43"/>
      <c r="AG369" s="43"/>
      <c r="AH369" s="43"/>
      <c r="AI369" s="43"/>
      <c r="AJ369" s="43"/>
      <c r="AK369" s="99">
        <f t="shared" si="53"/>
        <v>0</v>
      </c>
      <c r="AL369" s="43"/>
      <c r="AM369" s="20">
        <f t="shared" si="57"/>
        <v>1</v>
      </c>
      <c r="AN369" s="15" t="str">
        <f t="shared" si="58"/>
        <v>OK</v>
      </c>
      <c r="AO369" s="15" t="str">
        <f t="shared" si="51"/>
        <v>OK</v>
      </c>
      <c r="AP369" s="17" t="s">
        <v>211</v>
      </c>
      <c r="AQ369" s="17"/>
      <c r="AR369" s="17"/>
      <c r="AS369" s="17"/>
      <c r="AT369" s="21">
        <v>1</v>
      </c>
      <c r="AU369" s="17" t="s">
        <v>248</v>
      </c>
      <c r="AV369" s="22"/>
      <c r="AW369" s="17"/>
      <c r="AX369" s="17" t="s">
        <v>213</v>
      </c>
      <c r="AY369" s="99">
        <f t="shared" si="54"/>
        <v>1001801</v>
      </c>
      <c r="AZ369" s="17" t="s">
        <v>214</v>
      </c>
      <c r="BA369" s="17"/>
      <c r="BB369" s="57" t="s">
        <v>657</v>
      </c>
    </row>
    <row r="370" spans="2:54" x14ac:dyDescent="0.15">
      <c r="B370" s="16">
        <v>90000355</v>
      </c>
      <c r="C370" s="17"/>
      <c r="D370" s="17" t="s">
        <v>316</v>
      </c>
      <c r="E370" s="17"/>
      <c r="F370" s="17" t="s">
        <v>201</v>
      </c>
      <c r="G370" s="17" t="s">
        <v>317</v>
      </c>
      <c r="H370" s="17" t="s">
        <v>1577</v>
      </c>
      <c r="I370" s="17" t="s">
        <v>1572</v>
      </c>
      <c r="J370" s="17" t="s">
        <v>531</v>
      </c>
      <c r="K370" s="17" t="s">
        <v>203</v>
      </c>
      <c r="L370" s="17"/>
      <c r="M370" s="17">
        <v>17</v>
      </c>
      <c r="N370" s="18">
        <v>35886</v>
      </c>
      <c r="O370" s="17">
        <v>1998</v>
      </c>
      <c r="P370" s="18">
        <v>35886</v>
      </c>
      <c r="Q370" s="19">
        <v>250450611</v>
      </c>
      <c r="R370" s="17" t="s">
        <v>219</v>
      </c>
      <c r="S370" s="17" t="s">
        <v>236</v>
      </c>
      <c r="T370" s="17">
        <v>1</v>
      </c>
      <c r="U370" s="18"/>
      <c r="V370" s="99">
        <f t="shared" si="52"/>
        <v>1</v>
      </c>
      <c r="W370" s="43"/>
      <c r="X370" s="20">
        <f t="shared" si="55"/>
        <v>0</v>
      </c>
      <c r="Y370" s="43"/>
      <c r="Z370" s="43"/>
      <c r="AA370" s="43"/>
      <c r="AB370" s="43"/>
      <c r="AC370" s="43"/>
      <c r="AD370" s="43"/>
      <c r="AE370" s="20">
        <f t="shared" si="56"/>
        <v>0</v>
      </c>
      <c r="AF370" s="43"/>
      <c r="AG370" s="43"/>
      <c r="AH370" s="43"/>
      <c r="AI370" s="43"/>
      <c r="AJ370" s="43"/>
      <c r="AK370" s="99">
        <f t="shared" si="53"/>
        <v>0</v>
      </c>
      <c r="AL370" s="43"/>
      <c r="AM370" s="20">
        <f t="shared" si="57"/>
        <v>1</v>
      </c>
      <c r="AN370" s="15" t="str">
        <f t="shared" si="58"/>
        <v>OK</v>
      </c>
      <c r="AO370" s="15" t="str">
        <f t="shared" si="51"/>
        <v>OK</v>
      </c>
      <c r="AP370" s="17" t="s">
        <v>211</v>
      </c>
      <c r="AQ370" s="17"/>
      <c r="AR370" s="17"/>
      <c r="AS370" s="17"/>
      <c r="AT370" s="21">
        <v>1</v>
      </c>
      <c r="AU370" s="17" t="s">
        <v>248</v>
      </c>
      <c r="AV370" s="22"/>
      <c r="AW370" s="17"/>
      <c r="AX370" s="17" t="s">
        <v>213</v>
      </c>
      <c r="AY370" s="99">
        <f t="shared" si="54"/>
        <v>250450610</v>
      </c>
      <c r="AZ370" s="17" t="s">
        <v>214</v>
      </c>
      <c r="BA370" s="17"/>
      <c r="BB370" s="57" t="s">
        <v>658</v>
      </c>
    </row>
    <row r="371" spans="2:54" x14ac:dyDescent="0.15">
      <c r="B371" s="16">
        <v>90000356</v>
      </c>
      <c r="C371" s="17"/>
      <c r="D371" s="17" t="s">
        <v>316</v>
      </c>
      <c r="E371" s="17"/>
      <c r="F371" s="17" t="s">
        <v>201</v>
      </c>
      <c r="G371" s="17" t="s">
        <v>317</v>
      </c>
      <c r="H371" s="17" t="s">
        <v>1577</v>
      </c>
      <c r="I371" s="17" t="s">
        <v>1572</v>
      </c>
      <c r="J371" s="17" t="s">
        <v>532</v>
      </c>
      <c r="K371" s="17" t="s">
        <v>203</v>
      </c>
      <c r="L371" s="17"/>
      <c r="M371" s="17">
        <v>17</v>
      </c>
      <c r="N371" s="18">
        <v>35886</v>
      </c>
      <c r="O371" s="17">
        <v>1998</v>
      </c>
      <c r="P371" s="18">
        <v>35886</v>
      </c>
      <c r="Q371" s="19">
        <v>1127029</v>
      </c>
      <c r="R371" s="17" t="s">
        <v>219</v>
      </c>
      <c r="S371" s="17" t="s">
        <v>236</v>
      </c>
      <c r="T371" s="17">
        <v>1</v>
      </c>
      <c r="U371" s="18"/>
      <c r="V371" s="99">
        <f t="shared" si="52"/>
        <v>1</v>
      </c>
      <c r="W371" s="43"/>
      <c r="X371" s="20">
        <f t="shared" si="55"/>
        <v>0</v>
      </c>
      <c r="Y371" s="43"/>
      <c r="Z371" s="43"/>
      <c r="AA371" s="43"/>
      <c r="AB371" s="43"/>
      <c r="AC371" s="43"/>
      <c r="AD371" s="43"/>
      <c r="AE371" s="20">
        <f t="shared" si="56"/>
        <v>0</v>
      </c>
      <c r="AF371" s="43"/>
      <c r="AG371" s="43"/>
      <c r="AH371" s="43"/>
      <c r="AI371" s="43"/>
      <c r="AJ371" s="43"/>
      <c r="AK371" s="99">
        <f t="shared" si="53"/>
        <v>0</v>
      </c>
      <c r="AL371" s="43"/>
      <c r="AM371" s="20">
        <f t="shared" si="57"/>
        <v>1</v>
      </c>
      <c r="AN371" s="15" t="str">
        <f t="shared" si="58"/>
        <v>OK</v>
      </c>
      <c r="AO371" s="15" t="str">
        <f t="shared" si="51"/>
        <v>OK</v>
      </c>
      <c r="AP371" s="17" t="s">
        <v>211</v>
      </c>
      <c r="AQ371" s="17"/>
      <c r="AR371" s="17"/>
      <c r="AS371" s="17"/>
      <c r="AT371" s="21">
        <v>1</v>
      </c>
      <c r="AU371" s="17" t="s">
        <v>248</v>
      </c>
      <c r="AV371" s="22"/>
      <c r="AW371" s="17"/>
      <c r="AX371" s="17" t="s">
        <v>213</v>
      </c>
      <c r="AY371" s="99">
        <f t="shared" si="54"/>
        <v>1127028</v>
      </c>
      <c r="AZ371" s="17" t="s">
        <v>214</v>
      </c>
      <c r="BA371" s="17"/>
      <c r="BB371" s="57" t="s">
        <v>659</v>
      </c>
    </row>
    <row r="372" spans="2:54" x14ac:dyDescent="0.15">
      <c r="B372" s="16">
        <v>90000357</v>
      </c>
      <c r="C372" s="17"/>
      <c r="D372" s="17" t="s">
        <v>316</v>
      </c>
      <c r="E372" s="17"/>
      <c r="F372" s="17" t="s">
        <v>201</v>
      </c>
      <c r="G372" s="17" t="s">
        <v>317</v>
      </c>
      <c r="H372" s="17" t="s">
        <v>1577</v>
      </c>
      <c r="I372" s="17" t="s">
        <v>1572</v>
      </c>
      <c r="J372" s="17" t="s">
        <v>533</v>
      </c>
      <c r="K372" s="17" t="s">
        <v>203</v>
      </c>
      <c r="L372" s="17"/>
      <c r="M372" s="17">
        <v>17</v>
      </c>
      <c r="N372" s="18">
        <v>35886</v>
      </c>
      <c r="O372" s="17">
        <v>1998</v>
      </c>
      <c r="P372" s="18">
        <v>35886</v>
      </c>
      <c r="Q372" s="19">
        <v>1627928</v>
      </c>
      <c r="R372" s="17" t="s">
        <v>219</v>
      </c>
      <c r="S372" s="17" t="s">
        <v>236</v>
      </c>
      <c r="T372" s="17">
        <v>1</v>
      </c>
      <c r="U372" s="18"/>
      <c r="V372" s="99">
        <f t="shared" si="52"/>
        <v>1</v>
      </c>
      <c r="W372" s="43"/>
      <c r="X372" s="20">
        <f t="shared" si="55"/>
        <v>0</v>
      </c>
      <c r="Y372" s="43"/>
      <c r="Z372" s="43"/>
      <c r="AA372" s="43"/>
      <c r="AB372" s="43"/>
      <c r="AC372" s="43"/>
      <c r="AD372" s="43"/>
      <c r="AE372" s="20">
        <f t="shared" si="56"/>
        <v>0</v>
      </c>
      <c r="AF372" s="43"/>
      <c r="AG372" s="43"/>
      <c r="AH372" s="43"/>
      <c r="AI372" s="43"/>
      <c r="AJ372" s="43"/>
      <c r="AK372" s="99">
        <f t="shared" si="53"/>
        <v>0</v>
      </c>
      <c r="AL372" s="43"/>
      <c r="AM372" s="20">
        <f t="shared" si="57"/>
        <v>1</v>
      </c>
      <c r="AN372" s="15" t="str">
        <f t="shared" si="58"/>
        <v>OK</v>
      </c>
      <c r="AO372" s="15" t="str">
        <f t="shared" si="51"/>
        <v>OK</v>
      </c>
      <c r="AP372" s="17" t="s">
        <v>211</v>
      </c>
      <c r="AQ372" s="17"/>
      <c r="AR372" s="17"/>
      <c r="AS372" s="17"/>
      <c r="AT372" s="21">
        <v>1</v>
      </c>
      <c r="AU372" s="17" t="s">
        <v>248</v>
      </c>
      <c r="AV372" s="22"/>
      <c r="AW372" s="17"/>
      <c r="AX372" s="17" t="s">
        <v>213</v>
      </c>
      <c r="AY372" s="99">
        <f t="shared" si="54"/>
        <v>1627927</v>
      </c>
      <c r="AZ372" s="17" t="s">
        <v>214</v>
      </c>
      <c r="BA372" s="17"/>
      <c r="BB372" s="57" t="s">
        <v>660</v>
      </c>
    </row>
    <row r="373" spans="2:54" x14ac:dyDescent="0.15">
      <c r="B373" s="16">
        <v>90000358</v>
      </c>
      <c r="C373" s="17"/>
      <c r="D373" s="17" t="s">
        <v>316</v>
      </c>
      <c r="E373" s="17"/>
      <c r="F373" s="17" t="s">
        <v>201</v>
      </c>
      <c r="G373" s="17" t="s">
        <v>317</v>
      </c>
      <c r="H373" s="17" t="s">
        <v>1577</v>
      </c>
      <c r="I373" s="17" t="s">
        <v>1572</v>
      </c>
      <c r="J373" s="17" t="s">
        <v>534</v>
      </c>
      <c r="K373" s="17" t="s">
        <v>203</v>
      </c>
      <c r="L373" s="17"/>
      <c r="M373" s="17">
        <v>17</v>
      </c>
      <c r="N373" s="18">
        <v>35886</v>
      </c>
      <c r="O373" s="17">
        <v>1998</v>
      </c>
      <c r="P373" s="18">
        <v>35886</v>
      </c>
      <c r="Q373" s="19">
        <v>1627928</v>
      </c>
      <c r="R373" s="17" t="s">
        <v>219</v>
      </c>
      <c r="S373" s="17" t="s">
        <v>236</v>
      </c>
      <c r="T373" s="17">
        <v>1</v>
      </c>
      <c r="U373" s="18"/>
      <c r="V373" s="99">
        <f t="shared" si="52"/>
        <v>1</v>
      </c>
      <c r="W373" s="43"/>
      <c r="X373" s="20">
        <f t="shared" si="55"/>
        <v>0</v>
      </c>
      <c r="Y373" s="43"/>
      <c r="Z373" s="43"/>
      <c r="AA373" s="43"/>
      <c r="AB373" s="43"/>
      <c r="AC373" s="43"/>
      <c r="AD373" s="43"/>
      <c r="AE373" s="20">
        <f t="shared" si="56"/>
        <v>0</v>
      </c>
      <c r="AF373" s="43"/>
      <c r="AG373" s="43"/>
      <c r="AH373" s="43"/>
      <c r="AI373" s="43"/>
      <c r="AJ373" s="43"/>
      <c r="AK373" s="99">
        <f t="shared" si="53"/>
        <v>0</v>
      </c>
      <c r="AL373" s="43"/>
      <c r="AM373" s="20">
        <f t="shared" si="57"/>
        <v>1</v>
      </c>
      <c r="AN373" s="15" t="str">
        <f t="shared" si="58"/>
        <v>OK</v>
      </c>
      <c r="AO373" s="15" t="str">
        <f t="shared" si="51"/>
        <v>OK</v>
      </c>
      <c r="AP373" s="17" t="s">
        <v>211</v>
      </c>
      <c r="AQ373" s="17"/>
      <c r="AR373" s="17"/>
      <c r="AS373" s="17"/>
      <c r="AT373" s="21">
        <v>1</v>
      </c>
      <c r="AU373" s="17" t="s">
        <v>248</v>
      </c>
      <c r="AV373" s="22"/>
      <c r="AW373" s="17"/>
      <c r="AX373" s="17" t="s">
        <v>213</v>
      </c>
      <c r="AY373" s="99">
        <f t="shared" si="54"/>
        <v>1627927</v>
      </c>
      <c r="AZ373" s="17" t="s">
        <v>214</v>
      </c>
      <c r="BA373" s="17"/>
      <c r="BB373" s="57" t="s">
        <v>660</v>
      </c>
    </row>
    <row r="374" spans="2:54" x14ac:dyDescent="0.15">
      <c r="B374" s="16">
        <v>90000359</v>
      </c>
      <c r="C374" s="17"/>
      <c r="D374" s="17" t="s">
        <v>316</v>
      </c>
      <c r="E374" s="17"/>
      <c r="F374" s="17" t="s">
        <v>201</v>
      </c>
      <c r="G374" s="17" t="s">
        <v>317</v>
      </c>
      <c r="H374" s="17" t="s">
        <v>1577</v>
      </c>
      <c r="I374" s="17" t="s">
        <v>1572</v>
      </c>
      <c r="J374" s="17" t="s">
        <v>535</v>
      </c>
      <c r="K374" s="17" t="s">
        <v>203</v>
      </c>
      <c r="L374" s="17"/>
      <c r="M374" s="17">
        <v>17</v>
      </c>
      <c r="N374" s="18">
        <v>35886</v>
      </c>
      <c r="O374" s="17">
        <v>1998</v>
      </c>
      <c r="P374" s="18">
        <v>35886</v>
      </c>
      <c r="Q374" s="19">
        <v>4257661</v>
      </c>
      <c r="R374" s="17" t="s">
        <v>219</v>
      </c>
      <c r="S374" s="17" t="s">
        <v>236</v>
      </c>
      <c r="T374" s="17">
        <v>1</v>
      </c>
      <c r="U374" s="18"/>
      <c r="V374" s="99">
        <f t="shared" si="52"/>
        <v>1</v>
      </c>
      <c r="W374" s="43"/>
      <c r="X374" s="20">
        <f t="shared" si="55"/>
        <v>0</v>
      </c>
      <c r="Y374" s="43"/>
      <c r="Z374" s="43"/>
      <c r="AA374" s="43"/>
      <c r="AB374" s="43"/>
      <c r="AC374" s="43"/>
      <c r="AD374" s="43"/>
      <c r="AE374" s="20">
        <f t="shared" si="56"/>
        <v>0</v>
      </c>
      <c r="AF374" s="43"/>
      <c r="AG374" s="43"/>
      <c r="AH374" s="43"/>
      <c r="AI374" s="43"/>
      <c r="AJ374" s="43"/>
      <c r="AK374" s="99">
        <f t="shared" si="53"/>
        <v>0</v>
      </c>
      <c r="AL374" s="43"/>
      <c r="AM374" s="20">
        <f t="shared" si="57"/>
        <v>1</v>
      </c>
      <c r="AN374" s="15" t="str">
        <f t="shared" si="58"/>
        <v>OK</v>
      </c>
      <c r="AO374" s="15" t="str">
        <f t="shared" si="51"/>
        <v>OK</v>
      </c>
      <c r="AP374" s="17" t="s">
        <v>211</v>
      </c>
      <c r="AQ374" s="17"/>
      <c r="AR374" s="17"/>
      <c r="AS374" s="17"/>
      <c r="AT374" s="21">
        <v>1</v>
      </c>
      <c r="AU374" s="17" t="s">
        <v>248</v>
      </c>
      <c r="AV374" s="22"/>
      <c r="AW374" s="17"/>
      <c r="AX374" s="17" t="s">
        <v>213</v>
      </c>
      <c r="AY374" s="99">
        <f t="shared" si="54"/>
        <v>4257660</v>
      </c>
      <c r="AZ374" s="17" t="s">
        <v>214</v>
      </c>
      <c r="BA374" s="17"/>
      <c r="BB374" s="57" t="s">
        <v>652</v>
      </c>
    </row>
    <row r="375" spans="2:54" x14ac:dyDescent="0.15">
      <c r="B375" s="16">
        <v>90000360</v>
      </c>
      <c r="C375" s="17"/>
      <c r="D375" s="17" t="s">
        <v>316</v>
      </c>
      <c r="E375" s="17"/>
      <c r="F375" s="17" t="s">
        <v>201</v>
      </c>
      <c r="G375" s="17" t="s">
        <v>317</v>
      </c>
      <c r="H375" s="17" t="s">
        <v>1577</v>
      </c>
      <c r="I375" s="17" t="s">
        <v>1572</v>
      </c>
      <c r="J375" s="17" t="s">
        <v>536</v>
      </c>
      <c r="K375" s="17" t="s">
        <v>203</v>
      </c>
      <c r="L375" s="17"/>
      <c r="M375" s="17">
        <v>17</v>
      </c>
      <c r="N375" s="18">
        <v>35886</v>
      </c>
      <c r="O375" s="17">
        <v>1998</v>
      </c>
      <c r="P375" s="18">
        <v>35886</v>
      </c>
      <c r="Q375" s="19">
        <v>3944596</v>
      </c>
      <c r="R375" s="17" t="s">
        <v>219</v>
      </c>
      <c r="S375" s="17" t="s">
        <v>236</v>
      </c>
      <c r="T375" s="17">
        <v>1</v>
      </c>
      <c r="U375" s="18"/>
      <c r="V375" s="99">
        <f t="shared" si="52"/>
        <v>1</v>
      </c>
      <c r="W375" s="43"/>
      <c r="X375" s="20">
        <f t="shared" si="55"/>
        <v>0</v>
      </c>
      <c r="Y375" s="43"/>
      <c r="Z375" s="43"/>
      <c r="AA375" s="43"/>
      <c r="AB375" s="43"/>
      <c r="AC375" s="43"/>
      <c r="AD375" s="43"/>
      <c r="AE375" s="20">
        <f t="shared" si="56"/>
        <v>0</v>
      </c>
      <c r="AF375" s="43"/>
      <c r="AG375" s="43"/>
      <c r="AH375" s="43"/>
      <c r="AI375" s="43"/>
      <c r="AJ375" s="43"/>
      <c r="AK375" s="99">
        <f t="shared" si="53"/>
        <v>0</v>
      </c>
      <c r="AL375" s="43"/>
      <c r="AM375" s="20">
        <f t="shared" si="57"/>
        <v>1</v>
      </c>
      <c r="AN375" s="15" t="str">
        <f t="shared" si="58"/>
        <v>OK</v>
      </c>
      <c r="AO375" s="15" t="str">
        <f t="shared" si="51"/>
        <v>OK</v>
      </c>
      <c r="AP375" s="17" t="s">
        <v>211</v>
      </c>
      <c r="AQ375" s="17"/>
      <c r="AR375" s="17"/>
      <c r="AS375" s="17"/>
      <c r="AT375" s="21">
        <v>1</v>
      </c>
      <c r="AU375" s="17" t="s">
        <v>248</v>
      </c>
      <c r="AV375" s="22"/>
      <c r="AW375" s="17"/>
      <c r="AX375" s="17" t="s">
        <v>213</v>
      </c>
      <c r="AY375" s="99">
        <f t="shared" si="54"/>
        <v>3944595</v>
      </c>
      <c r="AZ375" s="17" t="s">
        <v>214</v>
      </c>
      <c r="BA375" s="17"/>
      <c r="BB375" s="57" t="s">
        <v>661</v>
      </c>
    </row>
    <row r="376" spans="2:54" x14ac:dyDescent="0.15">
      <c r="B376" s="16">
        <v>90000361</v>
      </c>
      <c r="C376" s="17"/>
      <c r="D376" s="17" t="s">
        <v>316</v>
      </c>
      <c r="E376" s="17"/>
      <c r="F376" s="17" t="s">
        <v>201</v>
      </c>
      <c r="G376" s="17" t="s">
        <v>317</v>
      </c>
      <c r="H376" s="17" t="s">
        <v>1577</v>
      </c>
      <c r="I376" s="17" t="s">
        <v>1572</v>
      </c>
      <c r="J376" s="17" t="s">
        <v>537</v>
      </c>
      <c r="K376" s="17" t="s">
        <v>203</v>
      </c>
      <c r="L376" s="17"/>
      <c r="M376" s="17">
        <v>17</v>
      </c>
      <c r="N376" s="18">
        <v>35886</v>
      </c>
      <c r="O376" s="17">
        <v>1998</v>
      </c>
      <c r="P376" s="18">
        <v>35886</v>
      </c>
      <c r="Q376" s="19">
        <v>2003606</v>
      </c>
      <c r="R376" s="17" t="s">
        <v>219</v>
      </c>
      <c r="S376" s="17" t="s">
        <v>236</v>
      </c>
      <c r="T376" s="17">
        <v>1</v>
      </c>
      <c r="U376" s="18"/>
      <c r="V376" s="99">
        <f t="shared" si="52"/>
        <v>1</v>
      </c>
      <c r="W376" s="43"/>
      <c r="X376" s="20">
        <f t="shared" si="55"/>
        <v>0</v>
      </c>
      <c r="Y376" s="43"/>
      <c r="Z376" s="43"/>
      <c r="AA376" s="43"/>
      <c r="AB376" s="43"/>
      <c r="AC376" s="43"/>
      <c r="AD376" s="43"/>
      <c r="AE376" s="20">
        <f t="shared" si="56"/>
        <v>0</v>
      </c>
      <c r="AF376" s="43"/>
      <c r="AG376" s="43"/>
      <c r="AH376" s="43"/>
      <c r="AI376" s="43"/>
      <c r="AJ376" s="43"/>
      <c r="AK376" s="99">
        <f t="shared" si="53"/>
        <v>0</v>
      </c>
      <c r="AL376" s="43"/>
      <c r="AM376" s="20">
        <f t="shared" si="57"/>
        <v>1</v>
      </c>
      <c r="AN376" s="15" t="str">
        <f t="shared" si="58"/>
        <v>OK</v>
      </c>
      <c r="AO376" s="15" t="str">
        <f t="shared" si="51"/>
        <v>OK</v>
      </c>
      <c r="AP376" s="17" t="s">
        <v>211</v>
      </c>
      <c r="AQ376" s="17"/>
      <c r="AR376" s="17"/>
      <c r="AS376" s="17"/>
      <c r="AT376" s="21">
        <v>1</v>
      </c>
      <c r="AU376" s="17" t="s">
        <v>248</v>
      </c>
      <c r="AV376" s="22"/>
      <c r="AW376" s="17"/>
      <c r="AX376" s="17" t="s">
        <v>213</v>
      </c>
      <c r="AY376" s="99">
        <f t="shared" si="54"/>
        <v>2003605</v>
      </c>
      <c r="AZ376" s="17" t="s">
        <v>214</v>
      </c>
      <c r="BA376" s="17"/>
      <c r="BB376" s="57" t="s">
        <v>639</v>
      </c>
    </row>
    <row r="377" spans="2:54" x14ac:dyDescent="0.15">
      <c r="B377" s="16">
        <v>90000362</v>
      </c>
      <c r="C377" s="17"/>
      <c r="D377" s="17" t="s">
        <v>316</v>
      </c>
      <c r="E377" s="17"/>
      <c r="F377" s="17" t="s">
        <v>201</v>
      </c>
      <c r="G377" s="17" t="s">
        <v>317</v>
      </c>
      <c r="H377" s="17" t="s">
        <v>1577</v>
      </c>
      <c r="I377" s="17" t="s">
        <v>1572</v>
      </c>
      <c r="J377" s="17" t="s">
        <v>538</v>
      </c>
      <c r="K377" s="17" t="s">
        <v>203</v>
      </c>
      <c r="L377" s="17"/>
      <c r="M377" s="17">
        <v>17</v>
      </c>
      <c r="N377" s="18">
        <v>35886</v>
      </c>
      <c r="O377" s="17">
        <v>1998</v>
      </c>
      <c r="P377" s="18">
        <v>35886</v>
      </c>
      <c r="Q377" s="19">
        <v>10944693</v>
      </c>
      <c r="R377" s="17" t="s">
        <v>219</v>
      </c>
      <c r="S377" s="17" t="s">
        <v>236</v>
      </c>
      <c r="T377" s="17">
        <v>1</v>
      </c>
      <c r="U377" s="18"/>
      <c r="V377" s="99">
        <f t="shared" si="52"/>
        <v>1</v>
      </c>
      <c r="W377" s="43"/>
      <c r="X377" s="20">
        <f t="shared" si="55"/>
        <v>0</v>
      </c>
      <c r="Y377" s="43"/>
      <c r="Z377" s="43"/>
      <c r="AA377" s="43"/>
      <c r="AB377" s="43"/>
      <c r="AC377" s="43"/>
      <c r="AD377" s="43"/>
      <c r="AE377" s="20">
        <f t="shared" si="56"/>
        <v>0</v>
      </c>
      <c r="AF377" s="43"/>
      <c r="AG377" s="43"/>
      <c r="AH377" s="43"/>
      <c r="AI377" s="43"/>
      <c r="AJ377" s="43"/>
      <c r="AK377" s="99">
        <f t="shared" si="53"/>
        <v>0</v>
      </c>
      <c r="AL377" s="43"/>
      <c r="AM377" s="20">
        <f t="shared" si="57"/>
        <v>1</v>
      </c>
      <c r="AN377" s="15" t="str">
        <f t="shared" si="58"/>
        <v>OK</v>
      </c>
      <c r="AO377" s="15" t="str">
        <f t="shared" si="51"/>
        <v>OK</v>
      </c>
      <c r="AP377" s="17" t="s">
        <v>211</v>
      </c>
      <c r="AQ377" s="17"/>
      <c r="AR377" s="17"/>
      <c r="AS377" s="17"/>
      <c r="AT377" s="21">
        <v>1</v>
      </c>
      <c r="AU377" s="17" t="s">
        <v>248</v>
      </c>
      <c r="AV377" s="22"/>
      <c r="AW377" s="17"/>
      <c r="AX377" s="17" t="s">
        <v>213</v>
      </c>
      <c r="AY377" s="99">
        <f t="shared" si="54"/>
        <v>10944692</v>
      </c>
      <c r="AZ377" s="17" t="s">
        <v>214</v>
      </c>
      <c r="BA377" s="17"/>
      <c r="BB377" s="57" t="s">
        <v>661</v>
      </c>
    </row>
    <row r="378" spans="2:54" x14ac:dyDescent="0.15">
      <c r="B378" s="16">
        <v>90000363</v>
      </c>
      <c r="C378" s="17"/>
      <c r="D378" s="17" t="s">
        <v>316</v>
      </c>
      <c r="E378" s="17"/>
      <c r="F378" s="17" t="s">
        <v>201</v>
      </c>
      <c r="G378" s="17" t="s">
        <v>317</v>
      </c>
      <c r="H378" s="17" t="s">
        <v>1577</v>
      </c>
      <c r="I378" s="17" t="s">
        <v>1572</v>
      </c>
      <c r="J378" s="17" t="s">
        <v>539</v>
      </c>
      <c r="K378" s="17" t="s">
        <v>203</v>
      </c>
      <c r="L378" s="17"/>
      <c r="M378" s="17">
        <v>17</v>
      </c>
      <c r="N378" s="18">
        <v>35886</v>
      </c>
      <c r="O378" s="17">
        <v>1998</v>
      </c>
      <c r="P378" s="18">
        <v>35886</v>
      </c>
      <c r="Q378" s="19">
        <v>1878380</v>
      </c>
      <c r="R378" s="17" t="s">
        <v>219</v>
      </c>
      <c r="S378" s="17" t="s">
        <v>236</v>
      </c>
      <c r="T378" s="17">
        <v>1</v>
      </c>
      <c r="U378" s="18"/>
      <c r="V378" s="99">
        <f t="shared" si="52"/>
        <v>1</v>
      </c>
      <c r="W378" s="43"/>
      <c r="X378" s="20">
        <f t="shared" si="55"/>
        <v>0</v>
      </c>
      <c r="Y378" s="43"/>
      <c r="Z378" s="43"/>
      <c r="AA378" s="43"/>
      <c r="AB378" s="43"/>
      <c r="AC378" s="43"/>
      <c r="AD378" s="43"/>
      <c r="AE378" s="20">
        <f t="shared" si="56"/>
        <v>0</v>
      </c>
      <c r="AF378" s="43"/>
      <c r="AG378" s="43"/>
      <c r="AH378" s="43"/>
      <c r="AI378" s="43"/>
      <c r="AJ378" s="43"/>
      <c r="AK378" s="99">
        <f t="shared" si="53"/>
        <v>0</v>
      </c>
      <c r="AL378" s="43"/>
      <c r="AM378" s="20">
        <f t="shared" si="57"/>
        <v>1</v>
      </c>
      <c r="AN378" s="15" t="str">
        <f t="shared" si="58"/>
        <v>OK</v>
      </c>
      <c r="AO378" s="15" t="str">
        <f t="shared" si="51"/>
        <v>OK</v>
      </c>
      <c r="AP378" s="17" t="s">
        <v>211</v>
      </c>
      <c r="AQ378" s="17"/>
      <c r="AR378" s="17"/>
      <c r="AS378" s="17"/>
      <c r="AT378" s="21">
        <v>1</v>
      </c>
      <c r="AU378" s="17" t="s">
        <v>248</v>
      </c>
      <c r="AV378" s="22"/>
      <c r="AW378" s="17"/>
      <c r="AX378" s="17" t="s">
        <v>213</v>
      </c>
      <c r="AY378" s="99">
        <f t="shared" si="54"/>
        <v>1878379</v>
      </c>
      <c r="AZ378" s="17" t="s">
        <v>214</v>
      </c>
      <c r="BA378" s="17"/>
      <c r="BB378" s="57" t="s">
        <v>639</v>
      </c>
    </row>
    <row r="379" spans="2:54" x14ac:dyDescent="0.15">
      <c r="B379" s="16">
        <v>90000364</v>
      </c>
      <c r="C379" s="17"/>
      <c r="D379" s="17" t="s">
        <v>316</v>
      </c>
      <c r="E379" s="17"/>
      <c r="F379" s="17" t="s">
        <v>201</v>
      </c>
      <c r="G379" s="17" t="s">
        <v>317</v>
      </c>
      <c r="H379" s="17" t="s">
        <v>1577</v>
      </c>
      <c r="I379" s="17" t="s">
        <v>1572</v>
      </c>
      <c r="J379" s="17" t="s">
        <v>540</v>
      </c>
      <c r="K379" s="17" t="s">
        <v>203</v>
      </c>
      <c r="L379" s="17"/>
      <c r="M379" s="17">
        <v>17</v>
      </c>
      <c r="N379" s="18">
        <v>35886</v>
      </c>
      <c r="O379" s="17">
        <v>1998</v>
      </c>
      <c r="P379" s="18">
        <v>35886</v>
      </c>
      <c r="Q379" s="19">
        <v>1690541</v>
      </c>
      <c r="R379" s="17" t="s">
        <v>219</v>
      </c>
      <c r="S379" s="17" t="s">
        <v>236</v>
      </c>
      <c r="T379" s="17">
        <v>1</v>
      </c>
      <c r="U379" s="18"/>
      <c r="V379" s="99">
        <f t="shared" si="52"/>
        <v>1</v>
      </c>
      <c r="W379" s="43"/>
      <c r="X379" s="20">
        <f t="shared" si="55"/>
        <v>0</v>
      </c>
      <c r="Y379" s="43"/>
      <c r="Z379" s="43"/>
      <c r="AA379" s="43"/>
      <c r="AB379" s="43"/>
      <c r="AC379" s="43"/>
      <c r="AD379" s="43"/>
      <c r="AE379" s="20">
        <f t="shared" si="56"/>
        <v>0</v>
      </c>
      <c r="AF379" s="43"/>
      <c r="AG379" s="43"/>
      <c r="AH379" s="43"/>
      <c r="AI379" s="43"/>
      <c r="AJ379" s="43"/>
      <c r="AK379" s="99">
        <f t="shared" si="53"/>
        <v>0</v>
      </c>
      <c r="AL379" s="43"/>
      <c r="AM379" s="20">
        <f t="shared" si="57"/>
        <v>1</v>
      </c>
      <c r="AN379" s="15" t="str">
        <f t="shared" si="58"/>
        <v>OK</v>
      </c>
      <c r="AO379" s="15" t="str">
        <f t="shared" si="51"/>
        <v>OK</v>
      </c>
      <c r="AP379" s="17" t="s">
        <v>211</v>
      </c>
      <c r="AQ379" s="17"/>
      <c r="AR379" s="17"/>
      <c r="AS379" s="17"/>
      <c r="AT379" s="21">
        <v>1</v>
      </c>
      <c r="AU379" s="17" t="s">
        <v>248</v>
      </c>
      <c r="AV379" s="22"/>
      <c r="AW379" s="17"/>
      <c r="AX379" s="17" t="s">
        <v>213</v>
      </c>
      <c r="AY379" s="99">
        <f t="shared" si="54"/>
        <v>1690540</v>
      </c>
      <c r="AZ379" s="17" t="s">
        <v>214</v>
      </c>
      <c r="BA379" s="17"/>
      <c r="BB379" s="57" t="s">
        <v>639</v>
      </c>
    </row>
    <row r="380" spans="2:54" x14ac:dyDescent="0.15">
      <c r="B380" s="16">
        <v>90000365</v>
      </c>
      <c r="C380" s="17"/>
      <c r="D380" s="17" t="s">
        <v>316</v>
      </c>
      <c r="E380" s="17"/>
      <c r="F380" s="17" t="s">
        <v>201</v>
      </c>
      <c r="G380" s="17" t="s">
        <v>317</v>
      </c>
      <c r="H380" s="17" t="s">
        <v>1577</v>
      </c>
      <c r="I380" s="17" t="s">
        <v>1572</v>
      </c>
      <c r="J380" s="17" t="s">
        <v>541</v>
      </c>
      <c r="K380" s="17" t="s">
        <v>203</v>
      </c>
      <c r="L380" s="17"/>
      <c r="M380" s="17">
        <v>17</v>
      </c>
      <c r="N380" s="18">
        <v>35886</v>
      </c>
      <c r="O380" s="17">
        <v>1998</v>
      </c>
      <c r="P380" s="18">
        <v>35886</v>
      </c>
      <c r="Q380" s="19">
        <v>1189640</v>
      </c>
      <c r="R380" s="17" t="s">
        <v>219</v>
      </c>
      <c r="S380" s="17" t="s">
        <v>236</v>
      </c>
      <c r="T380" s="17">
        <v>1</v>
      </c>
      <c r="U380" s="18"/>
      <c r="V380" s="99">
        <f t="shared" si="52"/>
        <v>1</v>
      </c>
      <c r="W380" s="43"/>
      <c r="X380" s="20">
        <f t="shared" si="55"/>
        <v>0</v>
      </c>
      <c r="Y380" s="43"/>
      <c r="Z380" s="43"/>
      <c r="AA380" s="43"/>
      <c r="AB380" s="43"/>
      <c r="AC380" s="43"/>
      <c r="AD380" s="43"/>
      <c r="AE380" s="20">
        <f t="shared" si="56"/>
        <v>0</v>
      </c>
      <c r="AF380" s="43"/>
      <c r="AG380" s="43"/>
      <c r="AH380" s="43"/>
      <c r="AI380" s="43"/>
      <c r="AJ380" s="43"/>
      <c r="AK380" s="99">
        <f t="shared" si="53"/>
        <v>0</v>
      </c>
      <c r="AL380" s="43"/>
      <c r="AM380" s="20">
        <f t="shared" si="57"/>
        <v>1</v>
      </c>
      <c r="AN380" s="15" t="str">
        <f t="shared" si="58"/>
        <v>OK</v>
      </c>
      <c r="AO380" s="15" t="str">
        <f t="shared" si="51"/>
        <v>OK</v>
      </c>
      <c r="AP380" s="17" t="s">
        <v>211</v>
      </c>
      <c r="AQ380" s="17"/>
      <c r="AR380" s="17"/>
      <c r="AS380" s="17"/>
      <c r="AT380" s="21">
        <v>1</v>
      </c>
      <c r="AU380" s="17" t="s">
        <v>248</v>
      </c>
      <c r="AV380" s="22"/>
      <c r="AW380" s="17"/>
      <c r="AX380" s="17" t="s">
        <v>213</v>
      </c>
      <c r="AY380" s="99">
        <f t="shared" si="54"/>
        <v>1189639</v>
      </c>
      <c r="AZ380" s="17" t="s">
        <v>214</v>
      </c>
      <c r="BA380" s="17"/>
      <c r="BB380" s="57" t="s">
        <v>639</v>
      </c>
    </row>
    <row r="381" spans="2:54" x14ac:dyDescent="0.15">
      <c r="B381" s="16">
        <v>90000366</v>
      </c>
      <c r="C381" s="17"/>
      <c r="D381" s="17" t="s">
        <v>316</v>
      </c>
      <c r="E381" s="17"/>
      <c r="F381" s="17" t="s">
        <v>201</v>
      </c>
      <c r="G381" s="17" t="s">
        <v>317</v>
      </c>
      <c r="H381" s="17" t="s">
        <v>1577</v>
      </c>
      <c r="I381" s="17" t="s">
        <v>1572</v>
      </c>
      <c r="J381" s="17" t="s">
        <v>542</v>
      </c>
      <c r="K381" s="17" t="s">
        <v>203</v>
      </c>
      <c r="L381" s="17"/>
      <c r="M381" s="17">
        <v>17</v>
      </c>
      <c r="N381" s="18">
        <v>35886</v>
      </c>
      <c r="O381" s="17">
        <v>1998</v>
      </c>
      <c r="P381" s="18">
        <v>35886</v>
      </c>
      <c r="Q381" s="19">
        <v>813966</v>
      </c>
      <c r="R381" s="17" t="s">
        <v>219</v>
      </c>
      <c r="S381" s="17" t="s">
        <v>236</v>
      </c>
      <c r="T381" s="17">
        <v>1</v>
      </c>
      <c r="U381" s="18"/>
      <c r="V381" s="99">
        <f t="shared" si="52"/>
        <v>1</v>
      </c>
      <c r="W381" s="43"/>
      <c r="X381" s="20">
        <f t="shared" si="55"/>
        <v>0</v>
      </c>
      <c r="Y381" s="43"/>
      <c r="Z381" s="43"/>
      <c r="AA381" s="43"/>
      <c r="AB381" s="43"/>
      <c r="AC381" s="43"/>
      <c r="AD381" s="43"/>
      <c r="AE381" s="20">
        <f t="shared" si="56"/>
        <v>0</v>
      </c>
      <c r="AF381" s="43"/>
      <c r="AG381" s="43"/>
      <c r="AH381" s="43"/>
      <c r="AI381" s="43"/>
      <c r="AJ381" s="43"/>
      <c r="AK381" s="99">
        <f t="shared" si="53"/>
        <v>0</v>
      </c>
      <c r="AL381" s="43"/>
      <c r="AM381" s="20">
        <f t="shared" si="57"/>
        <v>1</v>
      </c>
      <c r="AN381" s="15" t="str">
        <f t="shared" si="58"/>
        <v>OK</v>
      </c>
      <c r="AO381" s="15" t="str">
        <f t="shared" si="51"/>
        <v>OK</v>
      </c>
      <c r="AP381" s="17" t="s">
        <v>211</v>
      </c>
      <c r="AQ381" s="17"/>
      <c r="AR381" s="17"/>
      <c r="AS381" s="17"/>
      <c r="AT381" s="21">
        <v>1</v>
      </c>
      <c r="AU381" s="17" t="s">
        <v>248</v>
      </c>
      <c r="AV381" s="22"/>
      <c r="AW381" s="17"/>
      <c r="AX381" s="17" t="s">
        <v>213</v>
      </c>
      <c r="AY381" s="99">
        <f t="shared" si="54"/>
        <v>813965</v>
      </c>
      <c r="AZ381" s="17" t="s">
        <v>214</v>
      </c>
      <c r="BA381" s="17"/>
      <c r="BB381" s="57" t="s">
        <v>639</v>
      </c>
    </row>
    <row r="382" spans="2:54" x14ac:dyDescent="0.15">
      <c r="B382" s="16">
        <v>90000367</v>
      </c>
      <c r="C382" s="17"/>
      <c r="D382" s="17" t="s">
        <v>316</v>
      </c>
      <c r="E382" s="17"/>
      <c r="F382" s="17" t="s">
        <v>201</v>
      </c>
      <c r="G382" s="17" t="s">
        <v>317</v>
      </c>
      <c r="H382" s="17" t="s">
        <v>1577</v>
      </c>
      <c r="I382" s="17" t="s">
        <v>1572</v>
      </c>
      <c r="J382" s="17" t="s">
        <v>543</v>
      </c>
      <c r="K382" s="17" t="s">
        <v>203</v>
      </c>
      <c r="L382" s="17"/>
      <c r="M382" s="17">
        <v>17</v>
      </c>
      <c r="N382" s="18">
        <v>35886</v>
      </c>
      <c r="O382" s="17">
        <v>1998</v>
      </c>
      <c r="P382" s="18">
        <v>35886</v>
      </c>
      <c r="Q382" s="19">
        <v>7763969</v>
      </c>
      <c r="R382" s="17" t="s">
        <v>219</v>
      </c>
      <c r="S382" s="17" t="s">
        <v>236</v>
      </c>
      <c r="T382" s="17">
        <v>1</v>
      </c>
      <c r="U382" s="18"/>
      <c r="V382" s="99">
        <f t="shared" si="52"/>
        <v>1</v>
      </c>
      <c r="W382" s="43"/>
      <c r="X382" s="20">
        <f t="shared" si="55"/>
        <v>0</v>
      </c>
      <c r="Y382" s="43"/>
      <c r="Z382" s="43"/>
      <c r="AA382" s="43"/>
      <c r="AB382" s="43"/>
      <c r="AC382" s="43"/>
      <c r="AD382" s="43"/>
      <c r="AE382" s="20">
        <f t="shared" si="56"/>
        <v>0</v>
      </c>
      <c r="AF382" s="43"/>
      <c r="AG382" s="43"/>
      <c r="AH382" s="43"/>
      <c r="AI382" s="43"/>
      <c r="AJ382" s="43"/>
      <c r="AK382" s="99">
        <f t="shared" si="53"/>
        <v>0</v>
      </c>
      <c r="AL382" s="43"/>
      <c r="AM382" s="20">
        <f t="shared" si="57"/>
        <v>1</v>
      </c>
      <c r="AN382" s="15" t="str">
        <f t="shared" si="58"/>
        <v>OK</v>
      </c>
      <c r="AO382" s="15" t="str">
        <f t="shared" si="51"/>
        <v>OK</v>
      </c>
      <c r="AP382" s="17" t="s">
        <v>211</v>
      </c>
      <c r="AQ382" s="17"/>
      <c r="AR382" s="17"/>
      <c r="AS382" s="17"/>
      <c r="AT382" s="21">
        <v>1</v>
      </c>
      <c r="AU382" s="17" t="s">
        <v>248</v>
      </c>
      <c r="AV382" s="22"/>
      <c r="AW382" s="17"/>
      <c r="AX382" s="17" t="s">
        <v>213</v>
      </c>
      <c r="AY382" s="99">
        <f t="shared" si="54"/>
        <v>7763968</v>
      </c>
      <c r="AZ382" s="17" t="s">
        <v>214</v>
      </c>
      <c r="BA382" s="17"/>
      <c r="BB382" s="57" t="s">
        <v>652</v>
      </c>
    </row>
    <row r="383" spans="2:54" x14ac:dyDescent="0.15">
      <c r="B383" s="16">
        <v>90000368</v>
      </c>
      <c r="C383" s="17"/>
      <c r="D383" s="17" t="s">
        <v>316</v>
      </c>
      <c r="E383" s="17"/>
      <c r="F383" s="17" t="s">
        <v>201</v>
      </c>
      <c r="G383" s="17" t="s">
        <v>317</v>
      </c>
      <c r="H383" s="17" t="s">
        <v>1577</v>
      </c>
      <c r="I383" s="17" t="s">
        <v>1572</v>
      </c>
      <c r="J383" s="17" t="s">
        <v>544</v>
      </c>
      <c r="K383" s="17" t="s">
        <v>203</v>
      </c>
      <c r="L383" s="17"/>
      <c r="M383" s="17">
        <v>17</v>
      </c>
      <c r="N383" s="18">
        <v>35886</v>
      </c>
      <c r="O383" s="17">
        <v>1998</v>
      </c>
      <c r="P383" s="18">
        <v>35886</v>
      </c>
      <c r="Q383" s="19">
        <v>7563610</v>
      </c>
      <c r="R383" s="17" t="s">
        <v>219</v>
      </c>
      <c r="S383" s="17" t="s">
        <v>236</v>
      </c>
      <c r="T383" s="17">
        <v>1</v>
      </c>
      <c r="U383" s="18"/>
      <c r="V383" s="99">
        <f t="shared" si="52"/>
        <v>1</v>
      </c>
      <c r="W383" s="43"/>
      <c r="X383" s="20">
        <f t="shared" si="55"/>
        <v>0</v>
      </c>
      <c r="Y383" s="43"/>
      <c r="Z383" s="43"/>
      <c r="AA383" s="43"/>
      <c r="AB383" s="43"/>
      <c r="AC383" s="43"/>
      <c r="AD383" s="43"/>
      <c r="AE383" s="20">
        <f t="shared" si="56"/>
        <v>0</v>
      </c>
      <c r="AF383" s="43"/>
      <c r="AG383" s="43"/>
      <c r="AH383" s="43"/>
      <c r="AI383" s="43"/>
      <c r="AJ383" s="43"/>
      <c r="AK383" s="99">
        <f t="shared" si="53"/>
        <v>0</v>
      </c>
      <c r="AL383" s="43"/>
      <c r="AM383" s="20">
        <f t="shared" si="57"/>
        <v>1</v>
      </c>
      <c r="AN383" s="15" t="str">
        <f t="shared" si="58"/>
        <v>OK</v>
      </c>
      <c r="AO383" s="15" t="str">
        <f t="shared" si="51"/>
        <v>OK</v>
      </c>
      <c r="AP383" s="17" t="s">
        <v>211</v>
      </c>
      <c r="AQ383" s="17"/>
      <c r="AR383" s="17"/>
      <c r="AS383" s="17"/>
      <c r="AT383" s="21">
        <v>1</v>
      </c>
      <c r="AU383" s="17" t="s">
        <v>248</v>
      </c>
      <c r="AV383" s="22"/>
      <c r="AW383" s="17"/>
      <c r="AX383" s="17" t="s">
        <v>213</v>
      </c>
      <c r="AY383" s="99">
        <f t="shared" si="54"/>
        <v>7563609</v>
      </c>
      <c r="AZ383" s="17" t="s">
        <v>214</v>
      </c>
      <c r="BA383" s="17"/>
      <c r="BB383" s="57" t="s">
        <v>662</v>
      </c>
    </row>
    <row r="384" spans="2:54" x14ac:dyDescent="0.15">
      <c r="B384" s="16">
        <v>90000369</v>
      </c>
      <c r="C384" s="17"/>
      <c r="D384" s="17" t="s">
        <v>316</v>
      </c>
      <c r="E384" s="17"/>
      <c r="F384" s="17" t="s">
        <v>201</v>
      </c>
      <c r="G384" s="17" t="s">
        <v>317</v>
      </c>
      <c r="H384" s="17" t="s">
        <v>1577</v>
      </c>
      <c r="I384" s="17" t="s">
        <v>1572</v>
      </c>
      <c r="J384" s="17" t="s">
        <v>545</v>
      </c>
      <c r="K384" s="17" t="s">
        <v>203</v>
      </c>
      <c r="L384" s="17"/>
      <c r="M384" s="17">
        <v>17</v>
      </c>
      <c r="N384" s="18">
        <v>35886</v>
      </c>
      <c r="O384" s="17">
        <v>1998</v>
      </c>
      <c r="P384" s="18">
        <v>35886</v>
      </c>
      <c r="Q384" s="19">
        <v>7563610</v>
      </c>
      <c r="R384" s="17" t="s">
        <v>219</v>
      </c>
      <c r="S384" s="17" t="s">
        <v>236</v>
      </c>
      <c r="T384" s="17">
        <v>1</v>
      </c>
      <c r="U384" s="18"/>
      <c r="V384" s="99">
        <f t="shared" si="52"/>
        <v>1</v>
      </c>
      <c r="W384" s="43"/>
      <c r="X384" s="20">
        <f t="shared" si="55"/>
        <v>0</v>
      </c>
      <c r="Y384" s="43"/>
      <c r="Z384" s="43"/>
      <c r="AA384" s="43"/>
      <c r="AB384" s="43"/>
      <c r="AC384" s="43"/>
      <c r="AD384" s="43"/>
      <c r="AE384" s="20">
        <f t="shared" si="56"/>
        <v>0</v>
      </c>
      <c r="AF384" s="43"/>
      <c r="AG384" s="43"/>
      <c r="AH384" s="43"/>
      <c r="AI384" s="43"/>
      <c r="AJ384" s="43"/>
      <c r="AK384" s="99">
        <f t="shared" si="53"/>
        <v>0</v>
      </c>
      <c r="AL384" s="43"/>
      <c r="AM384" s="20">
        <f t="shared" si="57"/>
        <v>1</v>
      </c>
      <c r="AN384" s="15" t="str">
        <f t="shared" si="58"/>
        <v>OK</v>
      </c>
      <c r="AO384" s="15" t="str">
        <f t="shared" si="51"/>
        <v>OK</v>
      </c>
      <c r="AP384" s="17" t="s">
        <v>211</v>
      </c>
      <c r="AQ384" s="17"/>
      <c r="AR384" s="17"/>
      <c r="AS384" s="17"/>
      <c r="AT384" s="21">
        <v>1</v>
      </c>
      <c r="AU384" s="17" t="s">
        <v>248</v>
      </c>
      <c r="AV384" s="22"/>
      <c r="AW384" s="17"/>
      <c r="AX384" s="17" t="s">
        <v>213</v>
      </c>
      <c r="AY384" s="99">
        <f t="shared" si="54"/>
        <v>7563609</v>
      </c>
      <c r="AZ384" s="17" t="s">
        <v>214</v>
      </c>
      <c r="BA384" s="17"/>
      <c r="BB384" s="57" t="s">
        <v>662</v>
      </c>
    </row>
    <row r="385" spans="2:54" x14ac:dyDescent="0.15">
      <c r="B385" s="16">
        <v>90000370</v>
      </c>
      <c r="C385" s="17"/>
      <c r="D385" s="17" t="s">
        <v>316</v>
      </c>
      <c r="E385" s="17"/>
      <c r="F385" s="17" t="s">
        <v>201</v>
      </c>
      <c r="G385" s="17" t="s">
        <v>317</v>
      </c>
      <c r="H385" s="17" t="s">
        <v>1577</v>
      </c>
      <c r="I385" s="17" t="s">
        <v>1572</v>
      </c>
      <c r="J385" s="17" t="s">
        <v>546</v>
      </c>
      <c r="K385" s="17" t="s">
        <v>203</v>
      </c>
      <c r="L385" s="17"/>
      <c r="M385" s="17">
        <v>17</v>
      </c>
      <c r="N385" s="18">
        <v>35886</v>
      </c>
      <c r="O385" s="17">
        <v>1998</v>
      </c>
      <c r="P385" s="18">
        <v>35886</v>
      </c>
      <c r="Q385" s="19">
        <v>2817569</v>
      </c>
      <c r="R385" s="17" t="s">
        <v>219</v>
      </c>
      <c r="S385" s="17" t="s">
        <v>236</v>
      </c>
      <c r="T385" s="17">
        <v>1</v>
      </c>
      <c r="U385" s="18"/>
      <c r="V385" s="99">
        <f t="shared" si="52"/>
        <v>1</v>
      </c>
      <c r="W385" s="43"/>
      <c r="X385" s="20">
        <f t="shared" si="55"/>
        <v>0</v>
      </c>
      <c r="Y385" s="43"/>
      <c r="Z385" s="43"/>
      <c r="AA385" s="43"/>
      <c r="AB385" s="43"/>
      <c r="AC385" s="43"/>
      <c r="AD385" s="43"/>
      <c r="AE385" s="20">
        <f t="shared" si="56"/>
        <v>0</v>
      </c>
      <c r="AF385" s="43"/>
      <c r="AG385" s="43"/>
      <c r="AH385" s="43"/>
      <c r="AI385" s="43"/>
      <c r="AJ385" s="43"/>
      <c r="AK385" s="99">
        <f t="shared" si="53"/>
        <v>0</v>
      </c>
      <c r="AL385" s="43"/>
      <c r="AM385" s="20">
        <f t="shared" si="57"/>
        <v>1</v>
      </c>
      <c r="AN385" s="15" t="str">
        <f t="shared" si="58"/>
        <v>OK</v>
      </c>
      <c r="AO385" s="15" t="str">
        <f t="shared" si="51"/>
        <v>OK</v>
      </c>
      <c r="AP385" s="17" t="s">
        <v>211</v>
      </c>
      <c r="AQ385" s="17"/>
      <c r="AR385" s="17"/>
      <c r="AS385" s="17"/>
      <c r="AT385" s="21">
        <v>1</v>
      </c>
      <c r="AU385" s="17" t="s">
        <v>248</v>
      </c>
      <c r="AV385" s="22"/>
      <c r="AW385" s="17"/>
      <c r="AX385" s="17" t="s">
        <v>213</v>
      </c>
      <c r="AY385" s="99">
        <f t="shared" si="54"/>
        <v>2817568</v>
      </c>
      <c r="AZ385" s="17" t="s">
        <v>214</v>
      </c>
      <c r="BA385" s="17"/>
      <c r="BB385" s="57" t="s">
        <v>639</v>
      </c>
    </row>
    <row r="386" spans="2:54" x14ac:dyDescent="0.15">
      <c r="B386" s="16">
        <v>90000371</v>
      </c>
      <c r="C386" s="17"/>
      <c r="D386" s="17" t="s">
        <v>316</v>
      </c>
      <c r="E386" s="17"/>
      <c r="F386" s="17" t="s">
        <v>201</v>
      </c>
      <c r="G386" s="17" t="s">
        <v>317</v>
      </c>
      <c r="H386" s="17" t="s">
        <v>1577</v>
      </c>
      <c r="I386" s="17" t="s">
        <v>1572</v>
      </c>
      <c r="J386" s="17" t="s">
        <v>547</v>
      </c>
      <c r="K386" s="17" t="s">
        <v>203</v>
      </c>
      <c r="L386" s="17"/>
      <c r="M386" s="17">
        <v>17</v>
      </c>
      <c r="N386" s="18">
        <v>35886</v>
      </c>
      <c r="O386" s="17">
        <v>1998</v>
      </c>
      <c r="P386" s="18">
        <v>35886</v>
      </c>
      <c r="Q386" s="19">
        <v>1127029</v>
      </c>
      <c r="R386" s="17" t="s">
        <v>219</v>
      </c>
      <c r="S386" s="17" t="s">
        <v>236</v>
      </c>
      <c r="T386" s="17">
        <v>1</v>
      </c>
      <c r="U386" s="18"/>
      <c r="V386" s="99">
        <f t="shared" si="52"/>
        <v>1</v>
      </c>
      <c r="W386" s="43"/>
      <c r="X386" s="20">
        <f t="shared" si="55"/>
        <v>0</v>
      </c>
      <c r="Y386" s="43"/>
      <c r="Z386" s="43"/>
      <c r="AA386" s="43"/>
      <c r="AB386" s="43"/>
      <c r="AC386" s="43"/>
      <c r="AD386" s="43"/>
      <c r="AE386" s="20">
        <f t="shared" si="56"/>
        <v>0</v>
      </c>
      <c r="AF386" s="43"/>
      <c r="AG386" s="43"/>
      <c r="AH386" s="43"/>
      <c r="AI386" s="43"/>
      <c r="AJ386" s="43"/>
      <c r="AK386" s="99">
        <f t="shared" si="53"/>
        <v>0</v>
      </c>
      <c r="AL386" s="43"/>
      <c r="AM386" s="20">
        <f t="shared" si="57"/>
        <v>1</v>
      </c>
      <c r="AN386" s="15" t="str">
        <f t="shared" si="58"/>
        <v>OK</v>
      </c>
      <c r="AO386" s="15" t="str">
        <f t="shared" si="51"/>
        <v>OK</v>
      </c>
      <c r="AP386" s="17" t="s">
        <v>211</v>
      </c>
      <c r="AQ386" s="17"/>
      <c r="AR386" s="17"/>
      <c r="AS386" s="17"/>
      <c r="AT386" s="21">
        <v>1</v>
      </c>
      <c r="AU386" s="17" t="s">
        <v>248</v>
      </c>
      <c r="AV386" s="22"/>
      <c r="AW386" s="17"/>
      <c r="AX386" s="17" t="s">
        <v>213</v>
      </c>
      <c r="AY386" s="99">
        <f t="shared" si="54"/>
        <v>1127028</v>
      </c>
      <c r="AZ386" s="17" t="s">
        <v>214</v>
      </c>
      <c r="BA386" s="17"/>
      <c r="BB386" s="57" t="s">
        <v>639</v>
      </c>
    </row>
    <row r="387" spans="2:54" x14ac:dyDescent="0.15">
      <c r="B387" s="16">
        <v>90000372</v>
      </c>
      <c r="C387" s="17"/>
      <c r="D387" s="17" t="s">
        <v>316</v>
      </c>
      <c r="E387" s="17"/>
      <c r="F387" s="17" t="s">
        <v>201</v>
      </c>
      <c r="G387" s="17" t="s">
        <v>317</v>
      </c>
      <c r="H387" s="17" t="s">
        <v>1577</v>
      </c>
      <c r="I387" s="17" t="s">
        <v>1572</v>
      </c>
      <c r="J387" s="17" t="s">
        <v>548</v>
      </c>
      <c r="K387" s="17" t="s">
        <v>203</v>
      </c>
      <c r="L387" s="17"/>
      <c r="M387" s="17">
        <v>17</v>
      </c>
      <c r="N387" s="18">
        <v>35886</v>
      </c>
      <c r="O387" s="17">
        <v>1998</v>
      </c>
      <c r="P387" s="18">
        <v>35886</v>
      </c>
      <c r="Q387" s="19">
        <v>6198652</v>
      </c>
      <c r="R387" s="17" t="s">
        <v>219</v>
      </c>
      <c r="S387" s="17" t="s">
        <v>236</v>
      </c>
      <c r="T387" s="17">
        <v>1</v>
      </c>
      <c r="U387" s="18"/>
      <c r="V387" s="99">
        <f t="shared" si="52"/>
        <v>1</v>
      </c>
      <c r="W387" s="43"/>
      <c r="X387" s="20">
        <f t="shared" si="55"/>
        <v>0</v>
      </c>
      <c r="Y387" s="43"/>
      <c r="Z387" s="43"/>
      <c r="AA387" s="43"/>
      <c r="AB387" s="43"/>
      <c r="AC387" s="43"/>
      <c r="AD387" s="43"/>
      <c r="AE387" s="20">
        <f t="shared" si="56"/>
        <v>0</v>
      </c>
      <c r="AF387" s="43"/>
      <c r="AG387" s="43"/>
      <c r="AH387" s="43"/>
      <c r="AI387" s="43"/>
      <c r="AJ387" s="43"/>
      <c r="AK387" s="99">
        <f t="shared" si="53"/>
        <v>0</v>
      </c>
      <c r="AL387" s="43"/>
      <c r="AM387" s="20">
        <f t="shared" si="57"/>
        <v>1</v>
      </c>
      <c r="AN387" s="15" t="str">
        <f t="shared" si="58"/>
        <v>OK</v>
      </c>
      <c r="AO387" s="15" t="str">
        <f t="shared" si="51"/>
        <v>OK</v>
      </c>
      <c r="AP387" s="17" t="s">
        <v>211</v>
      </c>
      <c r="AQ387" s="17"/>
      <c r="AR387" s="17"/>
      <c r="AS387" s="17"/>
      <c r="AT387" s="21">
        <v>1</v>
      </c>
      <c r="AU387" s="17" t="s">
        <v>248</v>
      </c>
      <c r="AV387" s="22"/>
      <c r="AW387" s="17"/>
      <c r="AX387" s="17" t="s">
        <v>213</v>
      </c>
      <c r="AY387" s="99">
        <f t="shared" si="54"/>
        <v>6198651</v>
      </c>
      <c r="AZ387" s="17" t="s">
        <v>214</v>
      </c>
      <c r="BA387" s="17"/>
      <c r="BB387" s="57" t="s">
        <v>639</v>
      </c>
    </row>
    <row r="388" spans="2:54" x14ac:dyDescent="0.15">
      <c r="B388" s="16">
        <v>90000373</v>
      </c>
      <c r="C388" s="17"/>
      <c r="D388" s="17" t="s">
        <v>316</v>
      </c>
      <c r="E388" s="17"/>
      <c r="F388" s="17" t="s">
        <v>201</v>
      </c>
      <c r="G388" s="17" t="s">
        <v>317</v>
      </c>
      <c r="H388" s="17" t="s">
        <v>1577</v>
      </c>
      <c r="I388" s="17" t="s">
        <v>1572</v>
      </c>
      <c r="J388" s="17" t="s">
        <v>549</v>
      </c>
      <c r="K388" s="17" t="s">
        <v>203</v>
      </c>
      <c r="L388" s="17"/>
      <c r="M388" s="17">
        <v>17</v>
      </c>
      <c r="N388" s="18">
        <v>35886</v>
      </c>
      <c r="O388" s="17">
        <v>1998</v>
      </c>
      <c r="P388" s="18">
        <v>35886</v>
      </c>
      <c r="Q388" s="19">
        <v>2805047</v>
      </c>
      <c r="R388" s="17" t="s">
        <v>219</v>
      </c>
      <c r="S388" s="17" t="s">
        <v>236</v>
      </c>
      <c r="T388" s="17">
        <v>1</v>
      </c>
      <c r="U388" s="18"/>
      <c r="V388" s="99">
        <f t="shared" si="52"/>
        <v>1</v>
      </c>
      <c r="W388" s="43"/>
      <c r="X388" s="20">
        <f t="shared" si="55"/>
        <v>0</v>
      </c>
      <c r="Y388" s="43"/>
      <c r="Z388" s="43"/>
      <c r="AA388" s="43"/>
      <c r="AB388" s="43"/>
      <c r="AC388" s="43"/>
      <c r="AD388" s="43"/>
      <c r="AE388" s="20">
        <f t="shared" si="56"/>
        <v>0</v>
      </c>
      <c r="AF388" s="43"/>
      <c r="AG388" s="43"/>
      <c r="AH388" s="43"/>
      <c r="AI388" s="43"/>
      <c r="AJ388" s="43"/>
      <c r="AK388" s="99">
        <f t="shared" si="53"/>
        <v>0</v>
      </c>
      <c r="AL388" s="43"/>
      <c r="AM388" s="20">
        <f t="shared" si="57"/>
        <v>1</v>
      </c>
      <c r="AN388" s="15" t="str">
        <f t="shared" si="58"/>
        <v>OK</v>
      </c>
      <c r="AO388" s="15" t="str">
        <f t="shared" si="51"/>
        <v>OK</v>
      </c>
      <c r="AP388" s="17" t="s">
        <v>211</v>
      </c>
      <c r="AQ388" s="17"/>
      <c r="AR388" s="17"/>
      <c r="AS388" s="17"/>
      <c r="AT388" s="21">
        <v>1</v>
      </c>
      <c r="AU388" s="17" t="s">
        <v>248</v>
      </c>
      <c r="AV388" s="22"/>
      <c r="AW388" s="17"/>
      <c r="AX388" s="17" t="s">
        <v>213</v>
      </c>
      <c r="AY388" s="99">
        <f t="shared" si="54"/>
        <v>2805046</v>
      </c>
      <c r="AZ388" s="17" t="s">
        <v>214</v>
      </c>
      <c r="BA388" s="17"/>
      <c r="BB388" s="57" t="s">
        <v>639</v>
      </c>
    </row>
    <row r="389" spans="2:54" x14ac:dyDescent="0.15">
      <c r="B389" s="16">
        <v>90000374</v>
      </c>
      <c r="C389" s="17"/>
      <c r="D389" s="17" t="s">
        <v>316</v>
      </c>
      <c r="E389" s="17"/>
      <c r="F389" s="17" t="s">
        <v>201</v>
      </c>
      <c r="G389" s="17" t="s">
        <v>317</v>
      </c>
      <c r="H389" s="17" t="s">
        <v>1577</v>
      </c>
      <c r="I389" s="17" t="s">
        <v>1572</v>
      </c>
      <c r="J389" s="17" t="s">
        <v>550</v>
      </c>
      <c r="K389" s="17" t="s">
        <v>203</v>
      </c>
      <c r="L389" s="17"/>
      <c r="M389" s="17">
        <v>17</v>
      </c>
      <c r="N389" s="18">
        <v>35886</v>
      </c>
      <c r="O389" s="17">
        <v>1998</v>
      </c>
      <c r="P389" s="18">
        <v>35886</v>
      </c>
      <c r="Q389" s="19">
        <v>22540554</v>
      </c>
      <c r="R389" s="17" t="s">
        <v>219</v>
      </c>
      <c r="S389" s="17" t="s">
        <v>236</v>
      </c>
      <c r="T389" s="17">
        <v>1</v>
      </c>
      <c r="U389" s="18"/>
      <c r="V389" s="99">
        <f t="shared" si="52"/>
        <v>1</v>
      </c>
      <c r="W389" s="43"/>
      <c r="X389" s="20">
        <f t="shared" si="55"/>
        <v>0</v>
      </c>
      <c r="Y389" s="43"/>
      <c r="Z389" s="43"/>
      <c r="AA389" s="43"/>
      <c r="AB389" s="43"/>
      <c r="AC389" s="43"/>
      <c r="AD389" s="43"/>
      <c r="AE389" s="20">
        <f t="shared" si="56"/>
        <v>0</v>
      </c>
      <c r="AF389" s="43"/>
      <c r="AG389" s="43"/>
      <c r="AH389" s="43"/>
      <c r="AI389" s="43"/>
      <c r="AJ389" s="43"/>
      <c r="AK389" s="99">
        <f t="shared" si="53"/>
        <v>0</v>
      </c>
      <c r="AL389" s="43"/>
      <c r="AM389" s="20">
        <f t="shared" si="57"/>
        <v>1</v>
      </c>
      <c r="AN389" s="15" t="str">
        <f t="shared" si="58"/>
        <v>OK</v>
      </c>
      <c r="AO389" s="15" t="str">
        <f t="shared" si="51"/>
        <v>OK</v>
      </c>
      <c r="AP389" s="17" t="s">
        <v>211</v>
      </c>
      <c r="AQ389" s="17"/>
      <c r="AR389" s="17"/>
      <c r="AS389" s="17"/>
      <c r="AT389" s="21">
        <v>1</v>
      </c>
      <c r="AU389" s="17" t="s">
        <v>248</v>
      </c>
      <c r="AV389" s="22"/>
      <c r="AW389" s="17"/>
      <c r="AX389" s="17" t="s">
        <v>213</v>
      </c>
      <c r="AY389" s="99">
        <f t="shared" si="54"/>
        <v>22540553</v>
      </c>
      <c r="AZ389" s="17" t="s">
        <v>214</v>
      </c>
      <c r="BA389" s="17"/>
      <c r="BB389" s="57" t="s">
        <v>663</v>
      </c>
    </row>
    <row r="390" spans="2:54" x14ac:dyDescent="0.15">
      <c r="B390" s="16">
        <v>90000375</v>
      </c>
      <c r="C390" s="17"/>
      <c r="D390" s="17" t="s">
        <v>316</v>
      </c>
      <c r="E390" s="17"/>
      <c r="F390" s="17" t="s">
        <v>201</v>
      </c>
      <c r="G390" s="17" t="s">
        <v>317</v>
      </c>
      <c r="H390" s="17" t="s">
        <v>1577</v>
      </c>
      <c r="I390" s="17" t="s">
        <v>1572</v>
      </c>
      <c r="J390" s="17" t="s">
        <v>551</v>
      </c>
      <c r="K390" s="17" t="s">
        <v>203</v>
      </c>
      <c r="L390" s="17"/>
      <c r="M390" s="17">
        <v>17</v>
      </c>
      <c r="N390" s="18">
        <v>35886</v>
      </c>
      <c r="O390" s="17">
        <v>1998</v>
      </c>
      <c r="P390" s="18">
        <v>35886</v>
      </c>
      <c r="Q390" s="19">
        <v>27549568</v>
      </c>
      <c r="R390" s="17" t="s">
        <v>219</v>
      </c>
      <c r="S390" s="17" t="s">
        <v>236</v>
      </c>
      <c r="T390" s="17">
        <v>1</v>
      </c>
      <c r="U390" s="18"/>
      <c r="V390" s="99">
        <f t="shared" si="52"/>
        <v>1</v>
      </c>
      <c r="W390" s="43"/>
      <c r="X390" s="20">
        <f t="shared" si="55"/>
        <v>0</v>
      </c>
      <c r="Y390" s="43"/>
      <c r="Z390" s="43"/>
      <c r="AA390" s="43"/>
      <c r="AB390" s="43"/>
      <c r="AC390" s="43"/>
      <c r="AD390" s="43"/>
      <c r="AE390" s="20">
        <f t="shared" si="56"/>
        <v>0</v>
      </c>
      <c r="AF390" s="43"/>
      <c r="AG390" s="43"/>
      <c r="AH390" s="43"/>
      <c r="AI390" s="43"/>
      <c r="AJ390" s="43"/>
      <c r="AK390" s="99">
        <f t="shared" si="53"/>
        <v>0</v>
      </c>
      <c r="AL390" s="43"/>
      <c r="AM390" s="20">
        <f t="shared" si="57"/>
        <v>1</v>
      </c>
      <c r="AN390" s="15" t="str">
        <f t="shared" si="58"/>
        <v>OK</v>
      </c>
      <c r="AO390" s="15" t="str">
        <f t="shared" si="51"/>
        <v>OK</v>
      </c>
      <c r="AP390" s="17" t="s">
        <v>211</v>
      </c>
      <c r="AQ390" s="17"/>
      <c r="AR390" s="17"/>
      <c r="AS390" s="17"/>
      <c r="AT390" s="21">
        <v>1</v>
      </c>
      <c r="AU390" s="17" t="s">
        <v>248</v>
      </c>
      <c r="AV390" s="22"/>
      <c r="AW390" s="17"/>
      <c r="AX390" s="17" t="s">
        <v>213</v>
      </c>
      <c r="AY390" s="99">
        <f t="shared" si="54"/>
        <v>27549567</v>
      </c>
      <c r="AZ390" s="17" t="s">
        <v>214</v>
      </c>
      <c r="BA390" s="17"/>
      <c r="BB390" s="57" t="s">
        <v>663</v>
      </c>
    </row>
    <row r="391" spans="2:54" x14ac:dyDescent="0.15">
      <c r="B391" s="16">
        <v>90000376</v>
      </c>
      <c r="C391" s="17"/>
      <c r="D391" s="17" t="s">
        <v>316</v>
      </c>
      <c r="E391" s="17"/>
      <c r="F391" s="17" t="s">
        <v>201</v>
      </c>
      <c r="G391" s="17" t="s">
        <v>317</v>
      </c>
      <c r="H391" s="17" t="s">
        <v>1577</v>
      </c>
      <c r="I391" s="17" t="s">
        <v>1572</v>
      </c>
      <c r="J391" s="17" t="s">
        <v>552</v>
      </c>
      <c r="K391" s="17" t="s">
        <v>203</v>
      </c>
      <c r="L391" s="17"/>
      <c r="M391" s="17">
        <v>17</v>
      </c>
      <c r="N391" s="18">
        <v>35886</v>
      </c>
      <c r="O391" s="17">
        <v>1998</v>
      </c>
      <c r="P391" s="18">
        <v>35886</v>
      </c>
      <c r="Q391" s="19">
        <v>76387437</v>
      </c>
      <c r="R391" s="17" t="s">
        <v>219</v>
      </c>
      <c r="S391" s="17" t="s">
        <v>236</v>
      </c>
      <c r="T391" s="17">
        <v>1</v>
      </c>
      <c r="U391" s="18"/>
      <c r="V391" s="99">
        <f t="shared" si="52"/>
        <v>1</v>
      </c>
      <c r="W391" s="43"/>
      <c r="X391" s="20">
        <f t="shared" si="55"/>
        <v>0</v>
      </c>
      <c r="Y391" s="43"/>
      <c r="Z391" s="43"/>
      <c r="AA391" s="43"/>
      <c r="AB391" s="43"/>
      <c r="AC391" s="43"/>
      <c r="AD391" s="43"/>
      <c r="AE391" s="20">
        <f t="shared" si="56"/>
        <v>0</v>
      </c>
      <c r="AF391" s="43"/>
      <c r="AG391" s="43"/>
      <c r="AH391" s="43"/>
      <c r="AI391" s="43"/>
      <c r="AJ391" s="43"/>
      <c r="AK391" s="99">
        <f t="shared" si="53"/>
        <v>0</v>
      </c>
      <c r="AL391" s="43"/>
      <c r="AM391" s="20">
        <f t="shared" si="57"/>
        <v>1</v>
      </c>
      <c r="AN391" s="15" t="str">
        <f t="shared" si="58"/>
        <v>OK</v>
      </c>
      <c r="AO391" s="15" t="str">
        <f t="shared" si="51"/>
        <v>OK</v>
      </c>
      <c r="AP391" s="17" t="s">
        <v>211</v>
      </c>
      <c r="AQ391" s="17"/>
      <c r="AR391" s="17"/>
      <c r="AS391" s="17"/>
      <c r="AT391" s="21">
        <v>1</v>
      </c>
      <c r="AU391" s="17" t="s">
        <v>248</v>
      </c>
      <c r="AV391" s="22"/>
      <c r="AW391" s="17"/>
      <c r="AX391" s="17" t="s">
        <v>213</v>
      </c>
      <c r="AY391" s="99">
        <f t="shared" si="54"/>
        <v>76387436</v>
      </c>
      <c r="AZ391" s="17" t="s">
        <v>214</v>
      </c>
      <c r="BA391" s="17"/>
      <c r="BB391" s="57" t="s">
        <v>664</v>
      </c>
    </row>
    <row r="392" spans="2:54" x14ac:dyDescent="0.15">
      <c r="B392" s="16">
        <v>90000377</v>
      </c>
      <c r="C392" s="17"/>
      <c r="D392" s="17" t="s">
        <v>316</v>
      </c>
      <c r="E392" s="17"/>
      <c r="F392" s="17" t="s">
        <v>201</v>
      </c>
      <c r="G392" s="17" t="s">
        <v>317</v>
      </c>
      <c r="H392" s="17" t="s">
        <v>1577</v>
      </c>
      <c r="I392" s="17" t="s">
        <v>1572</v>
      </c>
      <c r="J392" s="17" t="s">
        <v>553</v>
      </c>
      <c r="K392" s="17" t="s">
        <v>203</v>
      </c>
      <c r="L392" s="17"/>
      <c r="M392" s="17">
        <v>17</v>
      </c>
      <c r="N392" s="18">
        <v>35886</v>
      </c>
      <c r="O392" s="17">
        <v>1998</v>
      </c>
      <c r="P392" s="18">
        <v>35886</v>
      </c>
      <c r="Q392" s="19">
        <v>2128830</v>
      </c>
      <c r="R392" s="17" t="s">
        <v>219</v>
      </c>
      <c r="S392" s="17" t="s">
        <v>236</v>
      </c>
      <c r="T392" s="17">
        <v>1</v>
      </c>
      <c r="U392" s="18"/>
      <c r="V392" s="99">
        <f t="shared" si="52"/>
        <v>1</v>
      </c>
      <c r="W392" s="43"/>
      <c r="X392" s="20">
        <f t="shared" si="55"/>
        <v>0</v>
      </c>
      <c r="Y392" s="43"/>
      <c r="Z392" s="43"/>
      <c r="AA392" s="43"/>
      <c r="AB392" s="43"/>
      <c r="AC392" s="43"/>
      <c r="AD392" s="43"/>
      <c r="AE392" s="20">
        <f t="shared" si="56"/>
        <v>0</v>
      </c>
      <c r="AF392" s="43"/>
      <c r="AG392" s="43"/>
      <c r="AH392" s="43"/>
      <c r="AI392" s="43"/>
      <c r="AJ392" s="43"/>
      <c r="AK392" s="99">
        <f t="shared" si="53"/>
        <v>0</v>
      </c>
      <c r="AL392" s="43"/>
      <c r="AM392" s="20">
        <f t="shared" si="57"/>
        <v>1</v>
      </c>
      <c r="AN392" s="15" t="str">
        <f t="shared" si="58"/>
        <v>OK</v>
      </c>
      <c r="AO392" s="15" t="str">
        <f t="shared" si="51"/>
        <v>OK</v>
      </c>
      <c r="AP392" s="17" t="s">
        <v>211</v>
      </c>
      <c r="AQ392" s="17"/>
      <c r="AR392" s="17"/>
      <c r="AS392" s="17"/>
      <c r="AT392" s="21">
        <v>1</v>
      </c>
      <c r="AU392" s="17" t="s">
        <v>248</v>
      </c>
      <c r="AV392" s="22"/>
      <c r="AW392" s="17"/>
      <c r="AX392" s="17" t="s">
        <v>213</v>
      </c>
      <c r="AY392" s="99">
        <f t="shared" si="54"/>
        <v>2128829</v>
      </c>
      <c r="AZ392" s="17" t="s">
        <v>214</v>
      </c>
      <c r="BA392" s="17"/>
      <c r="BB392" s="57" t="s">
        <v>659</v>
      </c>
    </row>
    <row r="393" spans="2:54" x14ac:dyDescent="0.15">
      <c r="B393" s="16">
        <v>90000378</v>
      </c>
      <c r="C393" s="17"/>
      <c r="D393" s="17" t="s">
        <v>316</v>
      </c>
      <c r="E393" s="17"/>
      <c r="F393" s="17" t="s">
        <v>201</v>
      </c>
      <c r="G393" s="17" t="s">
        <v>317</v>
      </c>
      <c r="H393" s="17" t="s">
        <v>1577</v>
      </c>
      <c r="I393" s="17" t="s">
        <v>1572</v>
      </c>
      <c r="J393" s="17" t="s">
        <v>554</v>
      </c>
      <c r="K393" s="17" t="s">
        <v>203</v>
      </c>
      <c r="L393" s="17"/>
      <c r="M393" s="17">
        <v>17</v>
      </c>
      <c r="N393" s="18">
        <v>35886</v>
      </c>
      <c r="O393" s="17">
        <v>1998</v>
      </c>
      <c r="P393" s="18">
        <v>35886</v>
      </c>
      <c r="Q393" s="19">
        <v>2128830</v>
      </c>
      <c r="R393" s="17" t="s">
        <v>219</v>
      </c>
      <c r="S393" s="17" t="s">
        <v>236</v>
      </c>
      <c r="T393" s="17">
        <v>1</v>
      </c>
      <c r="U393" s="18"/>
      <c r="V393" s="99">
        <f t="shared" si="52"/>
        <v>1</v>
      </c>
      <c r="W393" s="43"/>
      <c r="X393" s="20">
        <f t="shared" si="55"/>
        <v>0</v>
      </c>
      <c r="Y393" s="43"/>
      <c r="Z393" s="43"/>
      <c r="AA393" s="43"/>
      <c r="AB393" s="43"/>
      <c r="AC393" s="43"/>
      <c r="AD393" s="43"/>
      <c r="AE393" s="20">
        <f t="shared" si="56"/>
        <v>0</v>
      </c>
      <c r="AF393" s="43"/>
      <c r="AG393" s="43"/>
      <c r="AH393" s="43"/>
      <c r="AI393" s="43"/>
      <c r="AJ393" s="43"/>
      <c r="AK393" s="99">
        <f t="shared" si="53"/>
        <v>0</v>
      </c>
      <c r="AL393" s="43"/>
      <c r="AM393" s="20">
        <f t="shared" si="57"/>
        <v>1</v>
      </c>
      <c r="AN393" s="15" t="str">
        <f t="shared" si="58"/>
        <v>OK</v>
      </c>
      <c r="AO393" s="15" t="str">
        <f t="shared" si="51"/>
        <v>OK</v>
      </c>
      <c r="AP393" s="17" t="s">
        <v>211</v>
      </c>
      <c r="AQ393" s="17"/>
      <c r="AR393" s="17"/>
      <c r="AS393" s="17"/>
      <c r="AT393" s="21">
        <v>1</v>
      </c>
      <c r="AU393" s="17" t="s">
        <v>248</v>
      </c>
      <c r="AV393" s="22"/>
      <c r="AW393" s="17"/>
      <c r="AX393" s="17" t="s">
        <v>213</v>
      </c>
      <c r="AY393" s="99">
        <f t="shared" si="54"/>
        <v>2128829</v>
      </c>
      <c r="AZ393" s="17" t="s">
        <v>214</v>
      </c>
      <c r="BA393" s="17"/>
      <c r="BB393" s="57" t="s">
        <v>665</v>
      </c>
    </row>
    <row r="394" spans="2:54" x14ac:dyDescent="0.15">
      <c r="B394" s="16">
        <v>90000379</v>
      </c>
      <c r="C394" s="17"/>
      <c r="D394" s="17" t="s">
        <v>316</v>
      </c>
      <c r="E394" s="17"/>
      <c r="F394" s="17" t="s">
        <v>201</v>
      </c>
      <c r="G394" s="17" t="s">
        <v>317</v>
      </c>
      <c r="H394" s="17" t="s">
        <v>1577</v>
      </c>
      <c r="I394" s="17" t="s">
        <v>1572</v>
      </c>
      <c r="J394" s="17" t="s">
        <v>555</v>
      </c>
      <c r="K394" s="17" t="s">
        <v>203</v>
      </c>
      <c r="L394" s="17"/>
      <c r="M394" s="17">
        <v>17</v>
      </c>
      <c r="N394" s="18">
        <v>35886</v>
      </c>
      <c r="O394" s="17">
        <v>1998</v>
      </c>
      <c r="P394" s="18">
        <v>35886</v>
      </c>
      <c r="Q394" s="19">
        <v>56351389</v>
      </c>
      <c r="R394" s="17" t="s">
        <v>219</v>
      </c>
      <c r="S394" s="17" t="s">
        <v>236</v>
      </c>
      <c r="T394" s="17">
        <v>1</v>
      </c>
      <c r="U394" s="18"/>
      <c r="V394" s="99">
        <f t="shared" si="52"/>
        <v>1</v>
      </c>
      <c r="W394" s="43"/>
      <c r="X394" s="20">
        <f t="shared" si="55"/>
        <v>0</v>
      </c>
      <c r="Y394" s="43"/>
      <c r="Z394" s="43"/>
      <c r="AA394" s="43"/>
      <c r="AB394" s="43"/>
      <c r="AC394" s="43"/>
      <c r="AD394" s="43"/>
      <c r="AE394" s="20">
        <f t="shared" si="56"/>
        <v>0</v>
      </c>
      <c r="AF394" s="43"/>
      <c r="AG394" s="43"/>
      <c r="AH394" s="43"/>
      <c r="AI394" s="43"/>
      <c r="AJ394" s="43"/>
      <c r="AK394" s="99">
        <f t="shared" si="53"/>
        <v>0</v>
      </c>
      <c r="AL394" s="43"/>
      <c r="AM394" s="20">
        <f t="shared" si="57"/>
        <v>1</v>
      </c>
      <c r="AN394" s="15" t="str">
        <f t="shared" si="58"/>
        <v>OK</v>
      </c>
      <c r="AO394" s="15" t="str">
        <f t="shared" si="51"/>
        <v>OK</v>
      </c>
      <c r="AP394" s="17" t="s">
        <v>211</v>
      </c>
      <c r="AQ394" s="17"/>
      <c r="AR394" s="17"/>
      <c r="AS394" s="17"/>
      <c r="AT394" s="21">
        <v>1</v>
      </c>
      <c r="AU394" s="17" t="s">
        <v>248</v>
      </c>
      <c r="AV394" s="22"/>
      <c r="AW394" s="17"/>
      <c r="AX394" s="17" t="s">
        <v>213</v>
      </c>
      <c r="AY394" s="99">
        <f t="shared" si="54"/>
        <v>56351388</v>
      </c>
      <c r="AZ394" s="17" t="s">
        <v>214</v>
      </c>
      <c r="BA394" s="17"/>
      <c r="BB394" s="57" t="s">
        <v>666</v>
      </c>
    </row>
    <row r="395" spans="2:54" x14ac:dyDescent="0.15">
      <c r="B395" s="16">
        <v>90000380</v>
      </c>
      <c r="C395" s="17"/>
      <c r="D395" s="17" t="s">
        <v>316</v>
      </c>
      <c r="E395" s="17"/>
      <c r="F395" s="17" t="s">
        <v>201</v>
      </c>
      <c r="G395" s="17" t="s">
        <v>317</v>
      </c>
      <c r="H395" s="17" t="s">
        <v>1577</v>
      </c>
      <c r="I395" s="17" t="s">
        <v>1572</v>
      </c>
      <c r="J395" s="17" t="s">
        <v>556</v>
      </c>
      <c r="K395" s="17" t="s">
        <v>203</v>
      </c>
      <c r="L395" s="17"/>
      <c r="M395" s="17">
        <v>17</v>
      </c>
      <c r="N395" s="18">
        <v>35886</v>
      </c>
      <c r="O395" s="17">
        <v>1998</v>
      </c>
      <c r="P395" s="18">
        <v>35886</v>
      </c>
      <c r="Q395" s="19">
        <v>55099134</v>
      </c>
      <c r="R395" s="17" t="s">
        <v>219</v>
      </c>
      <c r="S395" s="17" t="s">
        <v>236</v>
      </c>
      <c r="T395" s="17">
        <v>1</v>
      </c>
      <c r="U395" s="18"/>
      <c r="V395" s="99">
        <f t="shared" si="52"/>
        <v>1</v>
      </c>
      <c r="W395" s="43"/>
      <c r="X395" s="20">
        <f t="shared" si="55"/>
        <v>0</v>
      </c>
      <c r="Y395" s="43"/>
      <c r="Z395" s="43"/>
      <c r="AA395" s="43"/>
      <c r="AB395" s="43"/>
      <c r="AC395" s="43"/>
      <c r="AD395" s="43"/>
      <c r="AE395" s="20">
        <f t="shared" si="56"/>
        <v>0</v>
      </c>
      <c r="AF395" s="43"/>
      <c r="AG395" s="43"/>
      <c r="AH395" s="43"/>
      <c r="AI395" s="43"/>
      <c r="AJ395" s="43"/>
      <c r="AK395" s="99">
        <f t="shared" si="53"/>
        <v>0</v>
      </c>
      <c r="AL395" s="43"/>
      <c r="AM395" s="20">
        <f t="shared" si="57"/>
        <v>1</v>
      </c>
      <c r="AN395" s="15" t="str">
        <f t="shared" si="58"/>
        <v>OK</v>
      </c>
      <c r="AO395" s="15" t="str">
        <f t="shared" si="51"/>
        <v>OK</v>
      </c>
      <c r="AP395" s="17" t="s">
        <v>211</v>
      </c>
      <c r="AQ395" s="17"/>
      <c r="AR395" s="17"/>
      <c r="AS395" s="17"/>
      <c r="AT395" s="21">
        <v>1</v>
      </c>
      <c r="AU395" s="17" t="s">
        <v>248</v>
      </c>
      <c r="AV395" s="22"/>
      <c r="AW395" s="17"/>
      <c r="AX395" s="17" t="s">
        <v>213</v>
      </c>
      <c r="AY395" s="99">
        <f t="shared" si="54"/>
        <v>55099133</v>
      </c>
      <c r="AZ395" s="17" t="s">
        <v>214</v>
      </c>
      <c r="BA395" s="17"/>
      <c r="BB395" s="57" t="s">
        <v>666</v>
      </c>
    </row>
    <row r="396" spans="2:54" x14ac:dyDescent="0.15">
      <c r="B396" s="16">
        <v>90000381</v>
      </c>
      <c r="C396" s="17"/>
      <c r="D396" s="17" t="s">
        <v>316</v>
      </c>
      <c r="E396" s="17"/>
      <c r="F396" s="17" t="s">
        <v>201</v>
      </c>
      <c r="G396" s="17" t="s">
        <v>317</v>
      </c>
      <c r="H396" s="17" t="s">
        <v>1577</v>
      </c>
      <c r="I396" s="17" t="s">
        <v>1572</v>
      </c>
      <c r="J396" s="17" t="s">
        <v>557</v>
      </c>
      <c r="K396" s="17" t="s">
        <v>203</v>
      </c>
      <c r="L396" s="17"/>
      <c r="M396" s="17">
        <v>17</v>
      </c>
      <c r="N396" s="18">
        <v>35886</v>
      </c>
      <c r="O396" s="17">
        <v>1998</v>
      </c>
      <c r="P396" s="18">
        <v>35886</v>
      </c>
      <c r="Q396" s="19">
        <v>5760365</v>
      </c>
      <c r="R396" s="17" t="s">
        <v>219</v>
      </c>
      <c r="S396" s="17" t="s">
        <v>236</v>
      </c>
      <c r="T396" s="17">
        <v>1</v>
      </c>
      <c r="U396" s="18"/>
      <c r="V396" s="99">
        <f t="shared" si="52"/>
        <v>1</v>
      </c>
      <c r="W396" s="43"/>
      <c r="X396" s="20">
        <f t="shared" si="55"/>
        <v>0</v>
      </c>
      <c r="Y396" s="43"/>
      <c r="Z396" s="43"/>
      <c r="AA396" s="43"/>
      <c r="AB396" s="43"/>
      <c r="AC396" s="43"/>
      <c r="AD396" s="43"/>
      <c r="AE396" s="20">
        <f t="shared" si="56"/>
        <v>0</v>
      </c>
      <c r="AF396" s="43"/>
      <c r="AG396" s="43"/>
      <c r="AH396" s="43"/>
      <c r="AI396" s="43"/>
      <c r="AJ396" s="43"/>
      <c r="AK396" s="99">
        <f t="shared" si="53"/>
        <v>0</v>
      </c>
      <c r="AL396" s="43"/>
      <c r="AM396" s="20">
        <f t="shared" si="57"/>
        <v>1</v>
      </c>
      <c r="AN396" s="15" t="str">
        <f t="shared" si="58"/>
        <v>OK</v>
      </c>
      <c r="AO396" s="15" t="str">
        <f t="shared" ref="AO396:AO459" si="59">IF($C$5-O396=0,"新規",IF(AS396=1,"OK",IF(V396-AK396=AM396,"OK","ERROR")))</f>
        <v>OK</v>
      </c>
      <c r="AP396" s="17" t="s">
        <v>211</v>
      </c>
      <c r="AQ396" s="17"/>
      <c r="AR396" s="17"/>
      <c r="AS396" s="17"/>
      <c r="AT396" s="21">
        <v>1</v>
      </c>
      <c r="AU396" s="17" t="s">
        <v>248</v>
      </c>
      <c r="AV396" s="22"/>
      <c r="AW396" s="17"/>
      <c r="AX396" s="17" t="s">
        <v>213</v>
      </c>
      <c r="AY396" s="99">
        <f t="shared" si="54"/>
        <v>5760364</v>
      </c>
      <c r="AZ396" s="17" t="s">
        <v>214</v>
      </c>
      <c r="BA396" s="17"/>
      <c r="BB396" s="57" t="s">
        <v>639</v>
      </c>
    </row>
    <row r="397" spans="2:54" x14ac:dyDescent="0.15">
      <c r="B397" s="16">
        <v>90000382</v>
      </c>
      <c r="C397" s="17"/>
      <c r="D397" s="17" t="s">
        <v>316</v>
      </c>
      <c r="E397" s="17"/>
      <c r="F397" s="17" t="s">
        <v>201</v>
      </c>
      <c r="G397" s="17" t="s">
        <v>317</v>
      </c>
      <c r="H397" s="17" t="s">
        <v>1577</v>
      </c>
      <c r="I397" s="17" t="s">
        <v>1572</v>
      </c>
      <c r="J397" s="17" t="s">
        <v>558</v>
      </c>
      <c r="K397" s="17" t="s">
        <v>203</v>
      </c>
      <c r="L397" s="17"/>
      <c r="M397" s="17">
        <v>17</v>
      </c>
      <c r="N397" s="18">
        <v>35886</v>
      </c>
      <c r="O397" s="17">
        <v>1998</v>
      </c>
      <c r="P397" s="18">
        <v>35886</v>
      </c>
      <c r="Q397" s="19">
        <v>4508110</v>
      </c>
      <c r="R397" s="17" t="s">
        <v>219</v>
      </c>
      <c r="S397" s="17" t="s">
        <v>236</v>
      </c>
      <c r="T397" s="17">
        <v>1</v>
      </c>
      <c r="U397" s="18"/>
      <c r="V397" s="99">
        <f t="shared" ref="V397:V460" si="60">IF(Q397=0,0,IF($C$5-O397=0,0,IF(M397=0,Q397,IF($C$5-O397&gt;M397,1,Q397-(ROUNDDOWN(Q397*ROUNDUP(1/M397,3),0)*($C$5-O397-1))))))</f>
        <v>1</v>
      </c>
      <c r="W397" s="43"/>
      <c r="X397" s="20">
        <f t="shared" si="55"/>
        <v>0</v>
      </c>
      <c r="Y397" s="43"/>
      <c r="Z397" s="43"/>
      <c r="AA397" s="43"/>
      <c r="AB397" s="43"/>
      <c r="AC397" s="43"/>
      <c r="AD397" s="43"/>
      <c r="AE397" s="20">
        <f t="shared" si="56"/>
        <v>0</v>
      </c>
      <c r="AF397" s="43"/>
      <c r="AG397" s="43"/>
      <c r="AH397" s="43"/>
      <c r="AI397" s="43"/>
      <c r="AJ397" s="43"/>
      <c r="AK397" s="99">
        <f t="shared" ref="AK397:AK460" si="61">IF(Q397=0,0,IF(M397=0,0,IF($C$5-O397=0,0,IF($C$5-O397&gt;M397,0,IF($C$5-O397=M397,V397-1,ROUNDDOWN(Q397*ROUNDUP(1/M397,3),0))))))</f>
        <v>0</v>
      </c>
      <c r="AL397" s="43"/>
      <c r="AM397" s="20">
        <f t="shared" si="57"/>
        <v>1</v>
      </c>
      <c r="AN397" s="15" t="str">
        <f t="shared" si="58"/>
        <v>OK</v>
      </c>
      <c r="AO397" s="15" t="str">
        <f t="shared" si="59"/>
        <v>OK</v>
      </c>
      <c r="AP397" s="17" t="s">
        <v>211</v>
      </c>
      <c r="AQ397" s="17"/>
      <c r="AR397" s="17"/>
      <c r="AS397" s="17"/>
      <c r="AT397" s="21">
        <v>1</v>
      </c>
      <c r="AU397" s="17" t="s">
        <v>248</v>
      </c>
      <c r="AV397" s="22"/>
      <c r="AW397" s="17"/>
      <c r="AX397" s="17" t="s">
        <v>213</v>
      </c>
      <c r="AY397" s="99">
        <f t="shared" ref="AY397:AY460" si="62">IF(Q397=0,0,IF(M397=0,0,IF($C$5-O397&gt;=M397,Q397-1,ROUNDDOWN(Q397*ROUNDUP(1/M397,3),0)*($C$5-O397))))</f>
        <v>4508109</v>
      </c>
      <c r="AZ397" s="17" t="s">
        <v>214</v>
      </c>
      <c r="BA397" s="17"/>
      <c r="BB397" s="57" t="s">
        <v>639</v>
      </c>
    </row>
    <row r="398" spans="2:54" x14ac:dyDescent="0.15">
      <c r="B398" s="16">
        <v>90000383</v>
      </c>
      <c r="C398" s="17"/>
      <c r="D398" s="17" t="s">
        <v>316</v>
      </c>
      <c r="E398" s="17"/>
      <c r="F398" s="17" t="s">
        <v>201</v>
      </c>
      <c r="G398" s="17" t="s">
        <v>317</v>
      </c>
      <c r="H398" s="17" t="s">
        <v>1577</v>
      </c>
      <c r="I398" s="17" t="s">
        <v>1572</v>
      </c>
      <c r="J398" s="17" t="s">
        <v>559</v>
      </c>
      <c r="K398" s="17" t="s">
        <v>203</v>
      </c>
      <c r="L398" s="17"/>
      <c r="M398" s="17">
        <v>17</v>
      </c>
      <c r="N398" s="18">
        <v>35886</v>
      </c>
      <c r="O398" s="17">
        <v>1998</v>
      </c>
      <c r="P398" s="18">
        <v>35886</v>
      </c>
      <c r="Q398" s="19">
        <v>64491033</v>
      </c>
      <c r="R398" s="17" t="s">
        <v>219</v>
      </c>
      <c r="S398" s="17" t="s">
        <v>236</v>
      </c>
      <c r="T398" s="17">
        <v>1</v>
      </c>
      <c r="U398" s="18"/>
      <c r="V398" s="99">
        <f t="shared" si="60"/>
        <v>1</v>
      </c>
      <c r="W398" s="43"/>
      <c r="X398" s="20">
        <f t="shared" si="55"/>
        <v>0</v>
      </c>
      <c r="Y398" s="43"/>
      <c r="Z398" s="43"/>
      <c r="AA398" s="43"/>
      <c r="AB398" s="43"/>
      <c r="AC398" s="43"/>
      <c r="AD398" s="43"/>
      <c r="AE398" s="20">
        <f t="shared" si="56"/>
        <v>0</v>
      </c>
      <c r="AF398" s="43"/>
      <c r="AG398" s="43"/>
      <c r="AH398" s="43"/>
      <c r="AI398" s="43"/>
      <c r="AJ398" s="43"/>
      <c r="AK398" s="99">
        <f t="shared" si="61"/>
        <v>0</v>
      </c>
      <c r="AL398" s="43"/>
      <c r="AM398" s="20">
        <f t="shared" si="57"/>
        <v>1</v>
      </c>
      <c r="AN398" s="15" t="str">
        <f t="shared" si="58"/>
        <v>OK</v>
      </c>
      <c r="AO398" s="15" t="str">
        <f t="shared" si="59"/>
        <v>OK</v>
      </c>
      <c r="AP398" s="17" t="s">
        <v>211</v>
      </c>
      <c r="AQ398" s="17"/>
      <c r="AR398" s="17"/>
      <c r="AS398" s="17"/>
      <c r="AT398" s="21">
        <v>1</v>
      </c>
      <c r="AU398" s="17" t="s">
        <v>248</v>
      </c>
      <c r="AV398" s="22"/>
      <c r="AW398" s="17"/>
      <c r="AX398" s="17" t="s">
        <v>213</v>
      </c>
      <c r="AY398" s="99">
        <f t="shared" si="62"/>
        <v>64491032</v>
      </c>
      <c r="AZ398" s="17" t="s">
        <v>214</v>
      </c>
      <c r="BA398" s="17"/>
      <c r="BB398" s="57" t="s">
        <v>667</v>
      </c>
    </row>
    <row r="399" spans="2:54" x14ac:dyDescent="0.15">
      <c r="B399" s="16">
        <v>90000384</v>
      </c>
      <c r="C399" s="17"/>
      <c r="D399" s="17" t="s">
        <v>316</v>
      </c>
      <c r="E399" s="17"/>
      <c r="F399" s="17" t="s">
        <v>201</v>
      </c>
      <c r="G399" s="17" t="s">
        <v>317</v>
      </c>
      <c r="H399" s="17" t="s">
        <v>1577</v>
      </c>
      <c r="I399" s="17" t="s">
        <v>1572</v>
      </c>
      <c r="J399" s="17" t="s">
        <v>560</v>
      </c>
      <c r="K399" s="17" t="s">
        <v>203</v>
      </c>
      <c r="L399" s="17"/>
      <c r="M399" s="17">
        <v>17</v>
      </c>
      <c r="N399" s="18">
        <v>35886</v>
      </c>
      <c r="O399" s="17">
        <v>1998</v>
      </c>
      <c r="P399" s="18">
        <v>35886</v>
      </c>
      <c r="Q399" s="19">
        <v>65743287</v>
      </c>
      <c r="R399" s="17" t="s">
        <v>219</v>
      </c>
      <c r="S399" s="17" t="s">
        <v>236</v>
      </c>
      <c r="T399" s="17">
        <v>1</v>
      </c>
      <c r="U399" s="18"/>
      <c r="V399" s="99">
        <f t="shared" si="60"/>
        <v>1</v>
      </c>
      <c r="W399" s="43"/>
      <c r="X399" s="20">
        <f t="shared" si="55"/>
        <v>0</v>
      </c>
      <c r="Y399" s="43"/>
      <c r="Z399" s="43"/>
      <c r="AA399" s="43"/>
      <c r="AB399" s="43"/>
      <c r="AC399" s="43"/>
      <c r="AD399" s="43"/>
      <c r="AE399" s="20">
        <f t="shared" si="56"/>
        <v>0</v>
      </c>
      <c r="AF399" s="43"/>
      <c r="AG399" s="43"/>
      <c r="AH399" s="43"/>
      <c r="AI399" s="43"/>
      <c r="AJ399" s="43"/>
      <c r="AK399" s="99">
        <f t="shared" si="61"/>
        <v>0</v>
      </c>
      <c r="AL399" s="43"/>
      <c r="AM399" s="20">
        <f t="shared" si="57"/>
        <v>1</v>
      </c>
      <c r="AN399" s="15" t="str">
        <f t="shared" si="58"/>
        <v>OK</v>
      </c>
      <c r="AO399" s="15" t="str">
        <f t="shared" si="59"/>
        <v>OK</v>
      </c>
      <c r="AP399" s="17" t="s">
        <v>211</v>
      </c>
      <c r="AQ399" s="17"/>
      <c r="AR399" s="17"/>
      <c r="AS399" s="17"/>
      <c r="AT399" s="21">
        <v>1</v>
      </c>
      <c r="AU399" s="17" t="s">
        <v>248</v>
      </c>
      <c r="AV399" s="22"/>
      <c r="AW399" s="17"/>
      <c r="AX399" s="17" t="s">
        <v>213</v>
      </c>
      <c r="AY399" s="99">
        <f t="shared" si="62"/>
        <v>65743286</v>
      </c>
      <c r="AZ399" s="17" t="s">
        <v>214</v>
      </c>
      <c r="BA399" s="17"/>
      <c r="BB399" s="57" t="s">
        <v>667</v>
      </c>
    </row>
    <row r="400" spans="2:54" x14ac:dyDescent="0.15">
      <c r="B400" s="16">
        <v>90000385</v>
      </c>
      <c r="C400" s="17"/>
      <c r="D400" s="17" t="s">
        <v>316</v>
      </c>
      <c r="E400" s="17"/>
      <c r="F400" s="17" t="s">
        <v>201</v>
      </c>
      <c r="G400" s="17" t="s">
        <v>317</v>
      </c>
      <c r="H400" s="17" t="s">
        <v>1577</v>
      </c>
      <c r="I400" s="17" t="s">
        <v>1572</v>
      </c>
      <c r="J400" s="17" t="s">
        <v>561</v>
      </c>
      <c r="K400" s="17" t="s">
        <v>203</v>
      </c>
      <c r="L400" s="17"/>
      <c r="M400" s="17">
        <v>17</v>
      </c>
      <c r="N400" s="18">
        <v>35886</v>
      </c>
      <c r="O400" s="17">
        <v>1998</v>
      </c>
      <c r="P400" s="18">
        <v>35886</v>
      </c>
      <c r="Q400" s="19">
        <v>65117159</v>
      </c>
      <c r="R400" s="17" t="s">
        <v>219</v>
      </c>
      <c r="S400" s="17" t="s">
        <v>236</v>
      </c>
      <c r="T400" s="17">
        <v>1</v>
      </c>
      <c r="U400" s="18"/>
      <c r="V400" s="99">
        <f t="shared" si="60"/>
        <v>1</v>
      </c>
      <c r="W400" s="43"/>
      <c r="X400" s="20">
        <f t="shared" si="55"/>
        <v>0</v>
      </c>
      <c r="Y400" s="43"/>
      <c r="Z400" s="43"/>
      <c r="AA400" s="43"/>
      <c r="AB400" s="43"/>
      <c r="AC400" s="43"/>
      <c r="AD400" s="43"/>
      <c r="AE400" s="20">
        <f t="shared" si="56"/>
        <v>0</v>
      </c>
      <c r="AF400" s="43"/>
      <c r="AG400" s="43"/>
      <c r="AH400" s="43"/>
      <c r="AI400" s="43"/>
      <c r="AJ400" s="43"/>
      <c r="AK400" s="99">
        <f t="shared" si="61"/>
        <v>0</v>
      </c>
      <c r="AL400" s="43"/>
      <c r="AM400" s="20">
        <f t="shared" si="57"/>
        <v>1</v>
      </c>
      <c r="AN400" s="15" t="str">
        <f t="shared" si="58"/>
        <v>OK</v>
      </c>
      <c r="AO400" s="15" t="str">
        <f t="shared" si="59"/>
        <v>OK</v>
      </c>
      <c r="AP400" s="17" t="s">
        <v>211</v>
      </c>
      <c r="AQ400" s="17"/>
      <c r="AR400" s="17"/>
      <c r="AS400" s="17"/>
      <c r="AT400" s="21">
        <v>1</v>
      </c>
      <c r="AU400" s="17" t="s">
        <v>248</v>
      </c>
      <c r="AV400" s="22"/>
      <c r="AW400" s="17"/>
      <c r="AX400" s="17" t="s">
        <v>213</v>
      </c>
      <c r="AY400" s="99">
        <f t="shared" si="62"/>
        <v>65117158</v>
      </c>
      <c r="AZ400" s="17" t="s">
        <v>214</v>
      </c>
      <c r="BA400" s="17"/>
      <c r="BB400" s="57" t="s">
        <v>668</v>
      </c>
    </row>
    <row r="401" spans="2:54" x14ac:dyDescent="0.15">
      <c r="B401" s="16">
        <v>90000386</v>
      </c>
      <c r="C401" s="17"/>
      <c r="D401" s="17" t="s">
        <v>316</v>
      </c>
      <c r="E401" s="17"/>
      <c r="F401" s="17" t="s">
        <v>201</v>
      </c>
      <c r="G401" s="17" t="s">
        <v>317</v>
      </c>
      <c r="H401" s="17" t="s">
        <v>1577</v>
      </c>
      <c r="I401" s="17" t="s">
        <v>1572</v>
      </c>
      <c r="J401" s="17" t="s">
        <v>562</v>
      </c>
      <c r="K401" s="17" t="s">
        <v>203</v>
      </c>
      <c r="L401" s="17"/>
      <c r="M401" s="17">
        <v>17</v>
      </c>
      <c r="N401" s="18">
        <v>35886</v>
      </c>
      <c r="O401" s="17">
        <v>1998</v>
      </c>
      <c r="P401" s="18">
        <v>35886</v>
      </c>
      <c r="Q401" s="19">
        <v>65117159</v>
      </c>
      <c r="R401" s="17" t="s">
        <v>219</v>
      </c>
      <c r="S401" s="17" t="s">
        <v>236</v>
      </c>
      <c r="T401" s="17">
        <v>1</v>
      </c>
      <c r="U401" s="18"/>
      <c r="V401" s="99">
        <f t="shared" si="60"/>
        <v>1</v>
      </c>
      <c r="W401" s="43"/>
      <c r="X401" s="20">
        <f t="shared" ref="X401:X479" si="63">SUM(Y401:AD401)</f>
        <v>0</v>
      </c>
      <c r="Y401" s="43"/>
      <c r="Z401" s="43"/>
      <c r="AA401" s="43"/>
      <c r="AB401" s="43"/>
      <c r="AC401" s="43"/>
      <c r="AD401" s="43"/>
      <c r="AE401" s="20">
        <f t="shared" ref="AE401:AE479" si="64">SUM(AF401:AL401)</f>
        <v>0</v>
      </c>
      <c r="AF401" s="43"/>
      <c r="AG401" s="43"/>
      <c r="AH401" s="43"/>
      <c r="AI401" s="43"/>
      <c r="AJ401" s="43"/>
      <c r="AK401" s="99">
        <f t="shared" si="61"/>
        <v>0</v>
      </c>
      <c r="AL401" s="43"/>
      <c r="AM401" s="20">
        <f t="shared" ref="AM401:AM464" si="65">+V401+X401-AE401</f>
        <v>1</v>
      </c>
      <c r="AN401" s="15" t="str">
        <f t="shared" ref="AN401:AN464" si="66">IF(AND(AM401=0,AS401=1),"OK",IF(Q401=AY401+AM401,"OK","ERROR"))</f>
        <v>OK</v>
      </c>
      <c r="AO401" s="15" t="str">
        <f t="shared" si="59"/>
        <v>OK</v>
      </c>
      <c r="AP401" s="17" t="s">
        <v>211</v>
      </c>
      <c r="AQ401" s="17"/>
      <c r="AR401" s="17"/>
      <c r="AS401" s="17"/>
      <c r="AT401" s="21">
        <v>1</v>
      </c>
      <c r="AU401" s="17" t="s">
        <v>248</v>
      </c>
      <c r="AV401" s="22"/>
      <c r="AW401" s="17"/>
      <c r="AX401" s="17" t="s">
        <v>213</v>
      </c>
      <c r="AY401" s="99">
        <f t="shared" si="62"/>
        <v>65117158</v>
      </c>
      <c r="AZ401" s="17" t="s">
        <v>214</v>
      </c>
      <c r="BA401" s="17"/>
      <c r="BB401" s="57" t="s">
        <v>668</v>
      </c>
    </row>
    <row r="402" spans="2:54" x14ac:dyDescent="0.15">
      <c r="B402" s="16">
        <v>90000387</v>
      </c>
      <c r="C402" s="17"/>
      <c r="D402" s="17" t="s">
        <v>316</v>
      </c>
      <c r="E402" s="17"/>
      <c r="F402" s="17" t="s">
        <v>201</v>
      </c>
      <c r="G402" s="17" t="s">
        <v>317</v>
      </c>
      <c r="H402" s="17" t="s">
        <v>1577</v>
      </c>
      <c r="I402" s="17" t="s">
        <v>1572</v>
      </c>
      <c r="J402" s="17" t="s">
        <v>563</v>
      </c>
      <c r="K402" s="17" t="s">
        <v>203</v>
      </c>
      <c r="L402" s="17"/>
      <c r="M402" s="17">
        <v>17</v>
      </c>
      <c r="N402" s="18">
        <v>35886</v>
      </c>
      <c r="O402" s="17">
        <v>1998</v>
      </c>
      <c r="P402" s="18">
        <v>35886</v>
      </c>
      <c r="Q402" s="19">
        <v>500901</v>
      </c>
      <c r="R402" s="17" t="s">
        <v>219</v>
      </c>
      <c r="S402" s="17" t="s">
        <v>236</v>
      </c>
      <c r="T402" s="17">
        <v>1</v>
      </c>
      <c r="U402" s="18"/>
      <c r="V402" s="99">
        <f t="shared" si="60"/>
        <v>1</v>
      </c>
      <c r="W402" s="43"/>
      <c r="X402" s="20">
        <f t="shared" si="63"/>
        <v>0</v>
      </c>
      <c r="Y402" s="43"/>
      <c r="Z402" s="43"/>
      <c r="AA402" s="43"/>
      <c r="AB402" s="43"/>
      <c r="AC402" s="43"/>
      <c r="AD402" s="43"/>
      <c r="AE402" s="20">
        <f t="shared" si="64"/>
        <v>0</v>
      </c>
      <c r="AF402" s="43"/>
      <c r="AG402" s="43"/>
      <c r="AH402" s="43"/>
      <c r="AI402" s="43"/>
      <c r="AJ402" s="43"/>
      <c r="AK402" s="99">
        <f t="shared" si="61"/>
        <v>0</v>
      </c>
      <c r="AL402" s="43"/>
      <c r="AM402" s="20">
        <f t="shared" si="65"/>
        <v>1</v>
      </c>
      <c r="AN402" s="15" t="str">
        <f t="shared" si="66"/>
        <v>OK</v>
      </c>
      <c r="AO402" s="15" t="str">
        <f t="shared" si="59"/>
        <v>OK</v>
      </c>
      <c r="AP402" s="17" t="s">
        <v>211</v>
      </c>
      <c r="AQ402" s="17"/>
      <c r="AR402" s="17"/>
      <c r="AS402" s="17"/>
      <c r="AT402" s="21">
        <v>1</v>
      </c>
      <c r="AU402" s="17" t="s">
        <v>248</v>
      </c>
      <c r="AV402" s="22"/>
      <c r="AW402" s="17"/>
      <c r="AX402" s="17" t="s">
        <v>213</v>
      </c>
      <c r="AY402" s="99">
        <f t="shared" si="62"/>
        <v>500900</v>
      </c>
      <c r="AZ402" s="17" t="s">
        <v>214</v>
      </c>
      <c r="BA402" s="17"/>
      <c r="BB402" s="57" t="s">
        <v>669</v>
      </c>
    </row>
    <row r="403" spans="2:54" x14ac:dyDescent="0.15">
      <c r="B403" s="16">
        <v>90000388</v>
      </c>
      <c r="C403" s="17"/>
      <c r="D403" s="17" t="s">
        <v>316</v>
      </c>
      <c r="E403" s="17"/>
      <c r="F403" s="17" t="s">
        <v>201</v>
      </c>
      <c r="G403" s="17" t="s">
        <v>317</v>
      </c>
      <c r="H403" s="17" t="s">
        <v>1577</v>
      </c>
      <c r="I403" s="17" t="s">
        <v>1572</v>
      </c>
      <c r="J403" s="17" t="s">
        <v>564</v>
      </c>
      <c r="K403" s="17" t="s">
        <v>203</v>
      </c>
      <c r="L403" s="17"/>
      <c r="M403" s="17">
        <v>17</v>
      </c>
      <c r="N403" s="18">
        <v>35886</v>
      </c>
      <c r="O403" s="17">
        <v>1998</v>
      </c>
      <c r="P403" s="18">
        <v>35886</v>
      </c>
      <c r="Q403" s="19">
        <v>108946017</v>
      </c>
      <c r="R403" s="17" t="s">
        <v>219</v>
      </c>
      <c r="S403" s="17" t="s">
        <v>236</v>
      </c>
      <c r="T403" s="17">
        <v>1</v>
      </c>
      <c r="U403" s="18"/>
      <c r="V403" s="99">
        <f t="shared" si="60"/>
        <v>1</v>
      </c>
      <c r="W403" s="43"/>
      <c r="X403" s="20">
        <f t="shared" si="63"/>
        <v>0</v>
      </c>
      <c r="Y403" s="43"/>
      <c r="Z403" s="43"/>
      <c r="AA403" s="43"/>
      <c r="AB403" s="43"/>
      <c r="AC403" s="43"/>
      <c r="AD403" s="43"/>
      <c r="AE403" s="20">
        <f t="shared" si="64"/>
        <v>0</v>
      </c>
      <c r="AF403" s="43"/>
      <c r="AG403" s="43"/>
      <c r="AH403" s="43"/>
      <c r="AI403" s="43"/>
      <c r="AJ403" s="43"/>
      <c r="AK403" s="99">
        <f t="shared" si="61"/>
        <v>0</v>
      </c>
      <c r="AL403" s="43"/>
      <c r="AM403" s="20">
        <f t="shared" si="65"/>
        <v>1</v>
      </c>
      <c r="AN403" s="15" t="str">
        <f t="shared" si="66"/>
        <v>OK</v>
      </c>
      <c r="AO403" s="15" t="str">
        <f t="shared" si="59"/>
        <v>OK</v>
      </c>
      <c r="AP403" s="17" t="s">
        <v>211</v>
      </c>
      <c r="AQ403" s="17"/>
      <c r="AR403" s="17"/>
      <c r="AS403" s="17"/>
      <c r="AT403" s="21">
        <v>1</v>
      </c>
      <c r="AU403" s="17" t="s">
        <v>248</v>
      </c>
      <c r="AV403" s="22"/>
      <c r="AW403" s="17"/>
      <c r="AX403" s="17" t="s">
        <v>213</v>
      </c>
      <c r="AY403" s="99">
        <f t="shared" si="62"/>
        <v>108946016</v>
      </c>
      <c r="AZ403" s="17" t="s">
        <v>214</v>
      </c>
      <c r="BA403" s="17"/>
      <c r="BB403" s="57" t="s">
        <v>670</v>
      </c>
    </row>
    <row r="404" spans="2:54" x14ac:dyDescent="0.15">
      <c r="B404" s="16">
        <v>90000389</v>
      </c>
      <c r="C404" s="17"/>
      <c r="D404" s="17" t="s">
        <v>316</v>
      </c>
      <c r="E404" s="17"/>
      <c r="F404" s="17" t="s">
        <v>201</v>
      </c>
      <c r="G404" s="17" t="s">
        <v>317</v>
      </c>
      <c r="H404" s="17" t="s">
        <v>1577</v>
      </c>
      <c r="I404" s="17" t="s">
        <v>1572</v>
      </c>
      <c r="J404" s="17" t="s">
        <v>565</v>
      </c>
      <c r="K404" s="17" t="s">
        <v>203</v>
      </c>
      <c r="L404" s="17"/>
      <c r="M404" s="17">
        <v>17</v>
      </c>
      <c r="N404" s="18">
        <v>35886</v>
      </c>
      <c r="O404" s="17">
        <v>1998</v>
      </c>
      <c r="P404" s="18">
        <v>35886</v>
      </c>
      <c r="Q404" s="19">
        <v>108946017</v>
      </c>
      <c r="R404" s="17" t="s">
        <v>219</v>
      </c>
      <c r="S404" s="17" t="s">
        <v>236</v>
      </c>
      <c r="T404" s="17">
        <v>1</v>
      </c>
      <c r="U404" s="18"/>
      <c r="V404" s="99">
        <f t="shared" si="60"/>
        <v>1</v>
      </c>
      <c r="W404" s="43"/>
      <c r="X404" s="20">
        <f t="shared" si="63"/>
        <v>0</v>
      </c>
      <c r="Y404" s="43"/>
      <c r="Z404" s="43"/>
      <c r="AA404" s="43"/>
      <c r="AB404" s="43"/>
      <c r="AC404" s="43"/>
      <c r="AD404" s="43"/>
      <c r="AE404" s="20">
        <f t="shared" si="64"/>
        <v>0</v>
      </c>
      <c r="AF404" s="43"/>
      <c r="AG404" s="43"/>
      <c r="AH404" s="43"/>
      <c r="AI404" s="43"/>
      <c r="AJ404" s="43"/>
      <c r="AK404" s="99">
        <f t="shared" si="61"/>
        <v>0</v>
      </c>
      <c r="AL404" s="43"/>
      <c r="AM404" s="20">
        <f t="shared" si="65"/>
        <v>1</v>
      </c>
      <c r="AN404" s="15" t="str">
        <f t="shared" si="66"/>
        <v>OK</v>
      </c>
      <c r="AO404" s="15" t="str">
        <f t="shared" si="59"/>
        <v>OK</v>
      </c>
      <c r="AP404" s="17" t="s">
        <v>211</v>
      </c>
      <c r="AQ404" s="17"/>
      <c r="AR404" s="17"/>
      <c r="AS404" s="17"/>
      <c r="AT404" s="21">
        <v>1</v>
      </c>
      <c r="AU404" s="17" t="s">
        <v>248</v>
      </c>
      <c r="AV404" s="22"/>
      <c r="AW404" s="17"/>
      <c r="AX404" s="17" t="s">
        <v>213</v>
      </c>
      <c r="AY404" s="99">
        <f t="shared" si="62"/>
        <v>108946016</v>
      </c>
      <c r="AZ404" s="17" t="s">
        <v>214</v>
      </c>
      <c r="BA404" s="17"/>
      <c r="BB404" s="57" t="s">
        <v>670</v>
      </c>
    </row>
    <row r="405" spans="2:54" x14ac:dyDescent="0.15">
      <c r="B405" s="16">
        <v>90000390</v>
      </c>
      <c r="C405" s="17"/>
      <c r="D405" s="17" t="s">
        <v>316</v>
      </c>
      <c r="E405" s="17"/>
      <c r="F405" s="17" t="s">
        <v>201</v>
      </c>
      <c r="G405" s="17" t="s">
        <v>317</v>
      </c>
      <c r="H405" s="17" t="s">
        <v>1577</v>
      </c>
      <c r="I405" s="17" t="s">
        <v>1572</v>
      </c>
      <c r="J405" s="17" t="s">
        <v>566</v>
      </c>
      <c r="K405" s="17" t="s">
        <v>203</v>
      </c>
      <c r="L405" s="17"/>
      <c r="M405" s="17">
        <v>17</v>
      </c>
      <c r="N405" s="18">
        <v>35886</v>
      </c>
      <c r="O405" s="17">
        <v>1998</v>
      </c>
      <c r="P405" s="18">
        <v>35886</v>
      </c>
      <c r="Q405" s="19">
        <v>17155867</v>
      </c>
      <c r="R405" s="17" t="s">
        <v>219</v>
      </c>
      <c r="S405" s="17" t="s">
        <v>236</v>
      </c>
      <c r="T405" s="17">
        <v>1</v>
      </c>
      <c r="U405" s="18"/>
      <c r="V405" s="99">
        <f t="shared" si="60"/>
        <v>1</v>
      </c>
      <c r="W405" s="43"/>
      <c r="X405" s="20">
        <f t="shared" si="63"/>
        <v>0</v>
      </c>
      <c r="Y405" s="43"/>
      <c r="Z405" s="43"/>
      <c r="AA405" s="43"/>
      <c r="AB405" s="43"/>
      <c r="AC405" s="43"/>
      <c r="AD405" s="43"/>
      <c r="AE405" s="20">
        <f t="shared" si="64"/>
        <v>0</v>
      </c>
      <c r="AF405" s="43"/>
      <c r="AG405" s="43"/>
      <c r="AH405" s="43"/>
      <c r="AI405" s="43"/>
      <c r="AJ405" s="43"/>
      <c r="AK405" s="99">
        <f t="shared" si="61"/>
        <v>0</v>
      </c>
      <c r="AL405" s="43"/>
      <c r="AM405" s="20">
        <f t="shared" si="65"/>
        <v>1</v>
      </c>
      <c r="AN405" s="15" t="str">
        <f t="shared" si="66"/>
        <v>OK</v>
      </c>
      <c r="AO405" s="15" t="str">
        <f t="shared" si="59"/>
        <v>OK</v>
      </c>
      <c r="AP405" s="17" t="s">
        <v>211</v>
      </c>
      <c r="AQ405" s="17"/>
      <c r="AR405" s="17"/>
      <c r="AS405" s="17"/>
      <c r="AT405" s="21">
        <v>1</v>
      </c>
      <c r="AU405" s="17" t="s">
        <v>248</v>
      </c>
      <c r="AV405" s="22"/>
      <c r="AW405" s="17"/>
      <c r="AX405" s="17" t="s">
        <v>213</v>
      </c>
      <c r="AY405" s="99">
        <f t="shared" si="62"/>
        <v>17155866</v>
      </c>
      <c r="AZ405" s="17" t="s">
        <v>214</v>
      </c>
      <c r="BA405" s="17"/>
      <c r="BB405" s="57" t="s">
        <v>671</v>
      </c>
    </row>
    <row r="406" spans="2:54" x14ac:dyDescent="0.15">
      <c r="B406" s="16">
        <v>90000391</v>
      </c>
      <c r="C406" s="17"/>
      <c r="D406" s="17" t="s">
        <v>316</v>
      </c>
      <c r="E406" s="17"/>
      <c r="F406" s="17" t="s">
        <v>201</v>
      </c>
      <c r="G406" s="17" t="s">
        <v>317</v>
      </c>
      <c r="H406" s="17" t="s">
        <v>1577</v>
      </c>
      <c r="I406" s="17" t="s">
        <v>1572</v>
      </c>
      <c r="J406" s="17" t="s">
        <v>567</v>
      </c>
      <c r="K406" s="17" t="s">
        <v>203</v>
      </c>
      <c r="L406" s="17"/>
      <c r="M406" s="17">
        <v>17</v>
      </c>
      <c r="N406" s="18">
        <v>35886</v>
      </c>
      <c r="O406" s="17">
        <v>1998</v>
      </c>
      <c r="P406" s="18">
        <v>35886</v>
      </c>
      <c r="Q406" s="19">
        <v>25420737</v>
      </c>
      <c r="R406" s="17" t="s">
        <v>219</v>
      </c>
      <c r="S406" s="17" t="s">
        <v>236</v>
      </c>
      <c r="T406" s="17">
        <v>1</v>
      </c>
      <c r="U406" s="18"/>
      <c r="V406" s="99">
        <f t="shared" si="60"/>
        <v>1</v>
      </c>
      <c r="W406" s="43"/>
      <c r="X406" s="20">
        <f t="shared" si="63"/>
        <v>0</v>
      </c>
      <c r="Y406" s="43"/>
      <c r="Z406" s="43"/>
      <c r="AA406" s="43"/>
      <c r="AB406" s="43"/>
      <c r="AC406" s="43"/>
      <c r="AD406" s="43"/>
      <c r="AE406" s="20">
        <f t="shared" si="64"/>
        <v>0</v>
      </c>
      <c r="AF406" s="43"/>
      <c r="AG406" s="43"/>
      <c r="AH406" s="43"/>
      <c r="AI406" s="43"/>
      <c r="AJ406" s="43"/>
      <c r="AK406" s="99">
        <f t="shared" si="61"/>
        <v>0</v>
      </c>
      <c r="AL406" s="43"/>
      <c r="AM406" s="20">
        <f t="shared" si="65"/>
        <v>1</v>
      </c>
      <c r="AN406" s="15" t="str">
        <f t="shared" si="66"/>
        <v>OK</v>
      </c>
      <c r="AO406" s="15" t="str">
        <f t="shared" si="59"/>
        <v>OK</v>
      </c>
      <c r="AP406" s="17" t="s">
        <v>211</v>
      </c>
      <c r="AQ406" s="17"/>
      <c r="AR406" s="17"/>
      <c r="AS406" s="17"/>
      <c r="AT406" s="21">
        <v>1</v>
      </c>
      <c r="AU406" s="17" t="s">
        <v>248</v>
      </c>
      <c r="AV406" s="22"/>
      <c r="AW406" s="17"/>
      <c r="AX406" s="17" t="s">
        <v>213</v>
      </c>
      <c r="AY406" s="99">
        <f t="shared" si="62"/>
        <v>25420736</v>
      </c>
      <c r="AZ406" s="17" t="s">
        <v>214</v>
      </c>
      <c r="BA406" s="17"/>
      <c r="BB406" s="57" t="s">
        <v>671</v>
      </c>
    </row>
    <row r="407" spans="2:54" x14ac:dyDescent="0.15">
      <c r="B407" s="16">
        <v>90000392</v>
      </c>
      <c r="C407" s="17"/>
      <c r="D407" s="17" t="s">
        <v>316</v>
      </c>
      <c r="E407" s="17"/>
      <c r="F407" s="17" t="s">
        <v>201</v>
      </c>
      <c r="G407" s="17" t="s">
        <v>317</v>
      </c>
      <c r="H407" s="17" t="s">
        <v>1577</v>
      </c>
      <c r="I407" s="17" t="s">
        <v>1572</v>
      </c>
      <c r="J407" s="17" t="s">
        <v>568</v>
      </c>
      <c r="K407" s="17" t="s">
        <v>203</v>
      </c>
      <c r="L407" s="17"/>
      <c r="M407" s="17">
        <v>17</v>
      </c>
      <c r="N407" s="18">
        <v>35886</v>
      </c>
      <c r="O407" s="17">
        <v>1998</v>
      </c>
      <c r="P407" s="18">
        <v>35886</v>
      </c>
      <c r="Q407" s="19">
        <v>1302342</v>
      </c>
      <c r="R407" s="17" t="s">
        <v>219</v>
      </c>
      <c r="S407" s="17" t="s">
        <v>236</v>
      </c>
      <c r="T407" s="17">
        <v>1</v>
      </c>
      <c r="U407" s="18"/>
      <c r="V407" s="99">
        <f t="shared" si="60"/>
        <v>1</v>
      </c>
      <c r="W407" s="43"/>
      <c r="X407" s="20">
        <f t="shared" si="63"/>
        <v>0</v>
      </c>
      <c r="Y407" s="43"/>
      <c r="Z407" s="43"/>
      <c r="AA407" s="43"/>
      <c r="AB407" s="43"/>
      <c r="AC407" s="43"/>
      <c r="AD407" s="43"/>
      <c r="AE407" s="20">
        <f t="shared" si="64"/>
        <v>0</v>
      </c>
      <c r="AF407" s="43"/>
      <c r="AG407" s="43"/>
      <c r="AH407" s="43"/>
      <c r="AI407" s="43"/>
      <c r="AJ407" s="43"/>
      <c r="AK407" s="99">
        <f t="shared" si="61"/>
        <v>0</v>
      </c>
      <c r="AL407" s="43"/>
      <c r="AM407" s="20">
        <f t="shared" si="65"/>
        <v>1</v>
      </c>
      <c r="AN407" s="15" t="str">
        <f t="shared" si="66"/>
        <v>OK</v>
      </c>
      <c r="AO407" s="15" t="str">
        <f t="shared" si="59"/>
        <v>OK</v>
      </c>
      <c r="AP407" s="17" t="s">
        <v>211</v>
      </c>
      <c r="AQ407" s="17"/>
      <c r="AR407" s="17"/>
      <c r="AS407" s="17"/>
      <c r="AT407" s="21">
        <v>1</v>
      </c>
      <c r="AU407" s="17" t="s">
        <v>248</v>
      </c>
      <c r="AV407" s="22"/>
      <c r="AW407" s="17"/>
      <c r="AX407" s="17" t="s">
        <v>213</v>
      </c>
      <c r="AY407" s="99">
        <f t="shared" si="62"/>
        <v>1302341</v>
      </c>
      <c r="AZ407" s="17" t="s">
        <v>214</v>
      </c>
      <c r="BA407" s="17"/>
      <c r="BB407" s="57"/>
    </row>
    <row r="408" spans="2:54" x14ac:dyDescent="0.15">
      <c r="B408" s="16">
        <v>90000393</v>
      </c>
      <c r="C408" s="17"/>
      <c r="D408" s="17" t="s">
        <v>316</v>
      </c>
      <c r="E408" s="17"/>
      <c r="F408" s="17" t="s">
        <v>201</v>
      </c>
      <c r="G408" s="17" t="s">
        <v>317</v>
      </c>
      <c r="H408" s="17" t="s">
        <v>1577</v>
      </c>
      <c r="I408" s="17" t="s">
        <v>1572</v>
      </c>
      <c r="J408" s="17" t="s">
        <v>569</v>
      </c>
      <c r="K408" s="17" t="s">
        <v>203</v>
      </c>
      <c r="L408" s="17"/>
      <c r="M408" s="17">
        <v>17</v>
      </c>
      <c r="N408" s="18">
        <v>35886</v>
      </c>
      <c r="O408" s="17">
        <v>1998</v>
      </c>
      <c r="P408" s="18">
        <v>35886</v>
      </c>
      <c r="Q408" s="19">
        <v>4282705</v>
      </c>
      <c r="R408" s="17" t="s">
        <v>219</v>
      </c>
      <c r="S408" s="17" t="s">
        <v>236</v>
      </c>
      <c r="T408" s="17">
        <v>1</v>
      </c>
      <c r="U408" s="18"/>
      <c r="V408" s="99">
        <f t="shared" si="60"/>
        <v>1</v>
      </c>
      <c r="W408" s="43"/>
      <c r="X408" s="20">
        <f t="shared" si="63"/>
        <v>0</v>
      </c>
      <c r="Y408" s="43"/>
      <c r="Z408" s="43"/>
      <c r="AA408" s="43"/>
      <c r="AB408" s="43"/>
      <c r="AC408" s="43"/>
      <c r="AD408" s="43"/>
      <c r="AE408" s="20">
        <f t="shared" si="64"/>
        <v>0</v>
      </c>
      <c r="AF408" s="43"/>
      <c r="AG408" s="43"/>
      <c r="AH408" s="43"/>
      <c r="AI408" s="43"/>
      <c r="AJ408" s="43"/>
      <c r="AK408" s="99">
        <f t="shared" si="61"/>
        <v>0</v>
      </c>
      <c r="AL408" s="43"/>
      <c r="AM408" s="20">
        <f t="shared" si="65"/>
        <v>1</v>
      </c>
      <c r="AN408" s="15" t="str">
        <f t="shared" si="66"/>
        <v>OK</v>
      </c>
      <c r="AO408" s="15" t="str">
        <f t="shared" si="59"/>
        <v>OK</v>
      </c>
      <c r="AP408" s="17" t="s">
        <v>211</v>
      </c>
      <c r="AQ408" s="17"/>
      <c r="AR408" s="17"/>
      <c r="AS408" s="17"/>
      <c r="AT408" s="21">
        <v>1</v>
      </c>
      <c r="AU408" s="17" t="s">
        <v>248</v>
      </c>
      <c r="AV408" s="22"/>
      <c r="AW408" s="17"/>
      <c r="AX408" s="17" t="s">
        <v>213</v>
      </c>
      <c r="AY408" s="99">
        <f t="shared" si="62"/>
        <v>4282704</v>
      </c>
      <c r="AZ408" s="17" t="s">
        <v>214</v>
      </c>
      <c r="BA408" s="17"/>
      <c r="BB408" s="57"/>
    </row>
    <row r="409" spans="2:54" x14ac:dyDescent="0.15">
      <c r="B409" s="16">
        <v>90000394</v>
      </c>
      <c r="C409" s="17"/>
      <c r="D409" s="17" t="s">
        <v>316</v>
      </c>
      <c r="E409" s="17"/>
      <c r="F409" s="17" t="s">
        <v>201</v>
      </c>
      <c r="G409" s="17" t="s">
        <v>317</v>
      </c>
      <c r="H409" s="17" t="s">
        <v>1577</v>
      </c>
      <c r="I409" s="17" t="s">
        <v>1572</v>
      </c>
      <c r="J409" s="17" t="s">
        <v>570</v>
      </c>
      <c r="K409" s="17" t="s">
        <v>203</v>
      </c>
      <c r="L409" s="17"/>
      <c r="M409" s="17">
        <v>17</v>
      </c>
      <c r="N409" s="18">
        <v>35886</v>
      </c>
      <c r="O409" s="17">
        <v>1998</v>
      </c>
      <c r="P409" s="18">
        <v>35886</v>
      </c>
      <c r="Q409" s="19">
        <v>826486</v>
      </c>
      <c r="R409" s="17" t="s">
        <v>219</v>
      </c>
      <c r="S409" s="17" t="s">
        <v>236</v>
      </c>
      <c r="T409" s="17">
        <v>1</v>
      </c>
      <c r="U409" s="18"/>
      <c r="V409" s="99">
        <f t="shared" si="60"/>
        <v>1</v>
      </c>
      <c r="W409" s="43"/>
      <c r="X409" s="20">
        <f t="shared" si="63"/>
        <v>0</v>
      </c>
      <c r="Y409" s="43"/>
      <c r="Z409" s="43"/>
      <c r="AA409" s="43"/>
      <c r="AB409" s="43"/>
      <c r="AC409" s="43"/>
      <c r="AD409" s="43"/>
      <c r="AE409" s="20">
        <f t="shared" si="64"/>
        <v>0</v>
      </c>
      <c r="AF409" s="43"/>
      <c r="AG409" s="43"/>
      <c r="AH409" s="43"/>
      <c r="AI409" s="43"/>
      <c r="AJ409" s="43"/>
      <c r="AK409" s="99">
        <f t="shared" si="61"/>
        <v>0</v>
      </c>
      <c r="AL409" s="43"/>
      <c r="AM409" s="20">
        <f t="shared" si="65"/>
        <v>1</v>
      </c>
      <c r="AN409" s="15" t="str">
        <f t="shared" si="66"/>
        <v>OK</v>
      </c>
      <c r="AO409" s="15" t="str">
        <f t="shared" si="59"/>
        <v>OK</v>
      </c>
      <c r="AP409" s="17" t="s">
        <v>211</v>
      </c>
      <c r="AQ409" s="17"/>
      <c r="AR409" s="17"/>
      <c r="AS409" s="17"/>
      <c r="AT409" s="21">
        <v>1</v>
      </c>
      <c r="AU409" s="17" t="s">
        <v>248</v>
      </c>
      <c r="AV409" s="22"/>
      <c r="AW409" s="17"/>
      <c r="AX409" s="17" t="s">
        <v>213</v>
      </c>
      <c r="AY409" s="99">
        <f t="shared" si="62"/>
        <v>826485</v>
      </c>
      <c r="AZ409" s="17" t="s">
        <v>214</v>
      </c>
      <c r="BA409" s="17"/>
      <c r="BB409" s="57"/>
    </row>
    <row r="410" spans="2:54" x14ac:dyDescent="0.15">
      <c r="B410" s="16">
        <v>90000395</v>
      </c>
      <c r="C410" s="17"/>
      <c r="D410" s="17" t="s">
        <v>316</v>
      </c>
      <c r="E410" s="17"/>
      <c r="F410" s="17" t="s">
        <v>201</v>
      </c>
      <c r="G410" s="17" t="s">
        <v>317</v>
      </c>
      <c r="H410" s="17" t="s">
        <v>1577</v>
      </c>
      <c r="I410" s="17" t="s">
        <v>1572</v>
      </c>
      <c r="J410" s="17" t="s">
        <v>571</v>
      </c>
      <c r="K410" s="17" t="s">
        <v>203</v>
      </c>
      <c r="L410" s="17"/>
      <c r="M410" s="17">
        <v>17</v>
      </c>
      <c r="N410" s="18">
        <v>35886</v>
      </c>
      <c r="O410" s="17">
        <v>1998</v>
      </c>
      <c r="P410" s="18">
        <v>35886</v>
      </c>
      <c r="Q410" s="19">
        <v>2354237</v>
      </c>
      <c r="R410" s="17" t="s">
        <v>219</v>
      </c>
      <c r="S410" s="17" t="s">
        <v>236</v>
      </c>
      <c r="T410" s="17">
        <v>1</v>
      </c>
      <c r="U410" s="18"/>
      <c r="V410" s="99">
        <f t="shared" si="60"/>
        <v>1</v>
      </c>
      <c r="W410" s="43"/>
      <c r="X410" s="20">
        <f t="shared" si="63"/>
        <v>0</v>
      </c>
      <c r="Y410" s="43"/>
      <c r="Z410" s="43"/>
      <c r="AA410" s="43"/>
      <c r="AB410" s="43"/>
      <c r="AC410" s="43"/>
      <c r="AD410" s="43"/>
      <c r="AE410" s="20">
        <f t="shared" si="64"/>
        <v>0</v>
      </c>
      <c r="AF410" s="43"/>
      <c r="AG410" s="43"/>
      <c r="AH410" s="43"/>
      <c r="AI410" s="43"/>
      <c r="AJ410" s="43"/>
      <c r="AK410" s="99">
        <f t="shared" si="61"/>
        <v>0</v>
      </c>
      <c r="AL410" s="43"/>
      <c r="AM410" s="20">
        <f t="shared" si="65"/>
        <v>1</v>
      </c>
      <c r="AN410" s="15" t="str">
        <f t="shared" si="66"/>
        <v>OK</v>
      </c>
      <c r="AO410" s="15" t="str">
        <f t="shared" si="59"/>
        <v>OK</v>
      </c>
      <c r="AP410" s="17" t="s">
        <v>211</v>
      </c>
      <c r="AQ410" s="17"/>
      <c r="AR410" s="17"/>
      <c r="AS410" s="17"/>
      <c r="AT410" s="21">
        <v>1</v>
      </c>
      <c r="AU410" s="17" t="s">
        <v>248</v>
      </c>
      <c r="AV410" s="22"/>
      <c r="AW410" s="17"/>
      <c r="AX410" s="17" t="s">
        <v>213</v>
      </c>
      <c r="AY410" s="99">
        <f t="shared" si="62"/>
        <v>2354236</v>
      </c>
      <c r="AZ410" s="17" t="s">
        <v>214</v>
      </c>
      <c r="BA410" s="17"/>
      <c r="BB410" s="57"/>
    </row>
    <row r="411" spans="2:54" x14ac:dyDescent="0.15">
      <c r="B411" s="16">
        <v>90000396</v>
      </c>
      <c r="C411" s="17"/>
      <c r="D411" s="17" t="s">
        <v>316</v>
      </c>
      <c r="E411" s="17"/>
      <c r="F411" s="17" t="s">
        <v>201</v>
      </c>
      <c r="G411" s="17" t="s">
        <v>317</v>
      </c>
      <c r="H411" s="17" t="s">
        <v>1577</v>
      </c>
      <c r="I411" s="17" t="s">
        <v>1572</v>
      </c>
      <c r="J411" s="17" t="s">
        <v>572</v>
      </c>
      <c r="K411" s="17" t="s">
        <v>203</v>
      </c>
      <c r="L411" s="17"/>
      <c r="M411" s="17">
        <v>17</v>
      </c>
      <c r="N411" s="18">
        <v>35886</v>
      </c>
      <c r="O411" s="17">
        <v>1998</v>
      </c>
      <c r="P411" s="18">
        <v>35886</v>
      </c>
      <c r="Q411" s="19">
        <v>901622</v>
      </c>
      <c r="R411" s="17" t="s">
        <v>219</v>
      </c>
      <c r="S411" s="17" t="s">
        <v>236</v>
      </c>
      <c r="T411" s="17">
        <v>1</v>
      </c>
      <c r="U411" s="18"/>
      <c r="V411" s="99">
        <f t="shared" si="60"/>
        <v>1</v>
      </c>
      <c r="W411" s="43"/>
      <c r="X411" s="20">
        <f t="shared" si="63"/>
        <v>0</v>
      </c>
      <c r="Y411" s="43"/>
      <c r="Z411" s="43"/>
      <c r="AA411" s="43"/>
      <c r="AB411" s="43"/>
      <c r="AC411" s="43"/>
      <c r="AD411" s="43"/>
      <c r="AE411" s="20">
        <f t="shared" si="64"/>
        <v>0</v>
      </c>
      <c r="AF411" s="43"/>
      <c r="AG411" s="43"/>
      <c r="AH411" s="43"/>
      <c r="AI411" s="43"/>
      <c r="AJ411" s="43"/>
      <c r="AK411" s="99">
        <f t="shared" si="61"/>
        <v>0</v>
      </c>
      <c r="AL411" s="43"/>
      <c r="AM411" s="20">
        <f t="shared" si="65"/>
        <v>1</v>
      </c>
      <c r="AN411" s="15" t="str">
        <f t="shared" si="66"/>
        <v>OK</v>
      </c>
      <c r="AO411" s="15" t="str">
        <f t="shared" si="59"/>
        <v>OK</v>
      </c>
      <c r="AP411" s="17" t="s">
        <v>211</v>
      </c>
      <c r="AQ411" s="17"/>
      <c r="AR411" s="17"/>
      <c r="AS411" s="17"/>
      <c r="AT411" s="21">
        <v>1</v>
      </c>
      <c r="AU411" s="17" t="s">
        <v>248</v>
      </c>
      <c r="AV411" s="22"/>
      <c r="AW411" s="17"/>
      <c r="AX411" s="17" t="s">
        <v>213</v>
      </c>
      <c r="AY411" s="99">
        <f t="shared" si="62"/>
        <v>901621</v>
      </c>
      <c r="AZ411" s="17" t="s">
        <v>214</v>
      </c>
      <c r="BA411" s="17"/>
      <c r="BB411" s="57" t="s">
        <v>352</v>
      </c>
    </row>
    <row r="412" spans="2:54" x14ac:dyDescent="0.15">
      <c r="B412" s="16">
        <v>90000397</v>
      </c>
      <c r="C412" s="17"/>
      <c r="D412" s="17" t="s">
        <v>316</v>
      </c>
      <c r="E412" s="17"/>
      <c r="F412" s="17" t="s">
        <v>201</v>
      </c>
      <c r="G412" s="17" t="s">
        <v>317</v>
      </c>
      <c r="H412" s="17" t="s">
        <v>1577</v>
      </c>
      <c r="I412" s="17" t="s">
        <v>1572</v>
      </c>
      <c r="J412" s="17" t="s">
        <v>573</v>
      </c>
      <c r="K412" s="17" t="s">
        <v>203</v>
      </c>
      <c r="L412" s="17"/>
      <c r="M412" s="17">
        <v>17</v>
      </c>
      <c r="N412" s="18">
        <v>35886</v>
      </c>
      <c r="O412" s="17">
        <v>1998</v>
      </c>
      <c r="P412" s="18">
        <v>35886</v>
      </c>
      <c r="Q412" s="19">
        <v>901622</v>
      </c>
      <c r="R412" s="17" t="s">
        <v>219</v>
      </c>
      <c r="S412" s="17" t="s">
        <v>236</v>
      </c>
      <c r="T412" s="17">
        <v>1</v>
      </c>
      <c r="U412" s="18"/>
      <c r="V412" s="99">
        <f t="shared" si="60"/>
        <v>1</v>
      </c>
      <c r="W412" s="43"/>
      <c r="X412" s="20">
        <f t="shared" si="63"/>
        <v>0</v>
      </c>
      <c r="Y412" s="43"/>
      <c r="Z412" s="43"/>
      <c r="AA412" s="43"/>
      <c r="AB412" s="43"/>
      <c r="AC412" s="43"/>
      <c r="AD412" s="43"/>
      <c r="AE412" s="20">
        <f t="shared" si="64"/>
        <v>0</v>
      </c>
      <c r="AF412" s="43"/>
      <c r="AG412" s="43"/>
      <c r="AH412" s="43"/>
      <c r="AI412" s="43"/>
      <c r="AJ412" s="43"/>
      <c r="AK412" s="99">
        <f t="shared" si="61"/>
        <v>0</v>
      </c>
      <c r="AL412" s="43"/>
      <c r="AM412" s="20">
        <f t="shared" si="65"/>
        <v>1</v>
      </c>
      <c r="AN412" s="15" t="str">
        <f t="shared" si="66"/>
        <v>OK</v>
      </c>
      <c r="AO412" s="15" t="str">
        <f t="shared" si="59"/>
        <v>OK</v>
      </c>
      <c r="AP412" s="17" t="s">
        <v>211</v>
      </c>
      <c r="AQ412" s="17"/>
      <c r="AR412" s="17"/>
      <c r="AS412" s="17"/>
      <c r="AT412" s="21">
        <v>1</v>
      </c>
      <c r="AU412" s="17" t="s">
        <v>248</v>
      </c>
      <c r="AV412" s="22"/>
      <c r="AW412" s="17"/>
      <c r="AX412" s="17" t="s">
        <v>213</v>
      </c>
      <c r="AY412" s="99">
        <f t="shared" si="62"/>
        <v>901621</v>
      </c>
      <c r="AZ412" s="17" t="s">
        <v>214</v>
      </c>
      <c r="BA412" s="17"/>
      <c r="BB412" s="57" t="s">
        <v>352</v>
      </c>
    </row>
    <row r="413" spans="2:54" x14ac:dyDescent="0.15">
      <c r="B413" s="16">
        <v>90000398</v>
      </c>
      <c r="C413" s="17"/>
      <c r="D413" s="17" t="s">
        <v>316</v>
      </c>
      <c r="E413" s="17"/>
      <c r="F413" s="17" t="s">
        <v>201</v>
      </c>
      <c r="G413" s="17" t="s">
        <v>317</v>
      </c>
      <c r="H413" s="17" t="s">
        <v>1577</v>
      </c>
      <c r="I413" s="17" t="s">
        <v>1572</v>
      </c>
      <c r="J413" s="17" t="s">
        <v>574</v>
      </c>
      <c r="K413" s="17" t="s">
        <v>203</v>
      </c>
      <c r="L413" s="17"/>
      <c r="M413" s="17">
        <v>17</v>
      </c>
      <c r="N413" s="18">
        <v>35886</v>
      </c>
      <c r="O413" s="17">
        <v>1998</v>
      </c>
      <c r="P413" s="18">
        <v>35886</v>
      </c>
      <c r="Q413" s="19">
        <v>901622</v>
      </c>
      <c r="R413" s="17" t="s">
        <v>219</v>
      </c>
      <c r="S413" s="17" t="s">
        <v>236</v>
      </c>
      <c r="T413" s="17">
        <v>1</v>
      </c>
      <c r="U413" s="18"/>
      <c r="V413" s="99">
        <f t="shared" si="60"/>
        <v>1</v>
      </c>
      <c r="W413" s="43"/>
      <c r="X413" s="20">
        <f t="shared" si="63"/>
        <v>0</v>
      </c>
      <c r="Y413" s="43"/>
      <c r="Z413" s="43"/>
      <c r="AA413" s="43"/>
      <c r="AB413" s="43"/>
      <c r="AC413" s="43"/>
      <c r="AD413" s="43"/>
      <c r="AE413" s="20">
        <f t="shared" si="64"/>
        <v>0</v>
      </c>
      <c r="AF413" s="43"/>
      <c r="AG413" s="43"/>
      <c r="AH413" s="43"/>
      <c r="AI413" s="43"/>
      <c r="AJ413" s="43"/>
      <c r="AK413" s="99">
        <f t="shared" si="61"/>
        <v>0</v>
      </c>
      <c r="AL413" s="43"/>
      <c r="AM413" s="20">
        <f t="shared" si="65"/>
        <v>1</v>
      </c>
      <c r="AN413" s="15" t="str">
        <f t="shared" si="66"/>
        <v>OK</v>
      </c>
      <c r="AO413" s="15" t="str">
        <f t="shared" si="59"/>
        <v>OK</v>
      </c>
      <c r="AP413" s="17" t="s">
        <v>211</v>
      </c>
      <c r="AQ413" s="17"/>
      <c r="AR413" s="17"/>
      <c r="AS413" s="17"/>
      <c r="AT413" s="21">
        <v>1</v>
      </c>
      <c r="AU413" s="17" t="s">
        <v>248</v>
      </c>
      <c r="AV413" s="22"/>
      <c r="AW413" s="17"/>
      <c r="AX413" s="17" t="s">
        <v>213</v>
      </c>
      <c r="AY413" s="99">
        <f t="shared" si="62"/>
        <v>901621</v>
      </c>
      <c r="AZ413" s="17" t="s">
        <v>214</v>
      </c>
      <c r="BA413" s="17"/>
      <c r="BB413" s="57" t="s">
        <v>352</v>
      </c>
    </row>
    <row r="414" spans="2:54" x14ac:dyDescent="0.15">
      <c r="B414" s="16">
        <v>90000399</v>
      </c>
      <c r="C414" s="17"/>
      <c r="D414" s="17" t="s">
        <v>316</v>
      </c>
      <c r="E414" s="17"/>
      <c r="F414" s="17" t="s">
        <v>201</v>
      </c>
      <c r="G414" s="17" t="s">
        <v>317</v>
      </c>
      <c r="H414" s="17" t="s">
        <v>1577</v>
      </c>
      <c r="I414" s="17" t="s">
        <v>1572</v>
      </c>
      <c r="J414" s="17" t="s">
        <v>575</v>
      </c>
      <c r="K414" s="17" t="s">
        <v>203</v>
      </c>
      <c r="L414" s="17"/>
      <c r="M414" s="17">
        <v>17</v>
      </c>
      <c r="N414" s="18">
        <v>35886</v>
      </c>
      <c r="O414" s="17">
        <v>1998</v>
      </c>
      <c r="P414" s="18">
        <v>35886</v>
      </c>
      <c r="Q414" s="19">
        <v>901622</v>
      </c>
      <c r="R414" s="17" t="s">
        <v>219</v>
      </c>
      <c r="S414" s="17" t="s">
        <v>236</v>
      </c>
      <c r="T414" s="17">
        <v>1</v>
      </c>
      <c r="U414" s="18"/>
      <c r="V414" s="99">
        <f t="shared" si="60"/>
        <v>1</v>
      </c>
      <c r="W414" s="43"/>
      <c r="X414" s="20">
        <f t="shared" si="63"/>
        <v>0</v>
      </c>
      <c r="Y414" s="43"/>
      <c r="Z414" s="43"/>
      <c r="AA414" s="43"/>
      <c r="AB414" s="43"/>
      <c r="AC414" s="43"/>
      <c r="AD414" s="43"/>
      <c r="AE414" s="20">
        <f t="shared" si="64"/>
        <v>0</v>
      </c>
      <c r="AF414" s="43"/>
      <c r="AG414" s="43"/>
      <c r="AH414" s="43"/>
      <c r="AI414" s="43"/>
      <c r="AJ414" s="43"/>
      <c r="AK414" s="99">
        <f t="shared" si="61"/>
        <v>0</v>
      </c>
      <c r="AL414" s="43"/>
      <c r="AM414" s="20">
        <f t="shared" si="65"/>
        <v>1</v>
      </c>
      <c r="AN414" s="15" t="str">
        <f t="shared" si="66"/>
        <v>OK</v>
      </c>
      <c r="AO414" s="15" t="str">
        <f t="shared" si="59"/>
        <v>OK</v>
      </c>
      <c r="AP414" s="17" t="s">
        <v>211</v>
      </c>
      <c r="AQ414" s="17"/>
      <c r="AR414" s="17"/>
      <c r="AS414" s="17"/>
      <c r="AT414" s="21">
        <v>1</v>
      </c>
      <c r="AU414" s="17" t="s">
        <v>248</v>
      </c>
      <c r="AV414" s="22"/>
      <c r="AW414" s="17"/>
      <c r="AX414" s="17" t="s">
        <v>213</v>
      </c>
      <c r="AY414" s="99">
        <f t="shared" si="62"/>
        <v>901621</v>
      </c>
      <c r="AZ414" s="17" t="s">
        <v>214</v>
      </c>
      <c r="BA414" s="17"/>
      <c r="BB414" s="57" t="s">
        <v>352</v>
      </c>
    </row>
    <row r="415" spans="2:54" x14ac:dyDescent="0.15">
      <c r="B415" s="16">
        <v>90000400</v>
      </c>
      <c r="C415" s="17"/>
      <c r="D415" s="17" t="s">
        <v>316</v>
      </c>
      <c r="E415" s="17"/>
      <c r="F415" s="17" t="s">
        <v>201</v>
      </c>
      <c r="G415" s="17" t="s">
        <v>317</v>
      </c>
      <c r="H415" s="17" t="s">
        <v>1577</v>
      </c>
      <c r="I415" s="17" t="s">
        <v>1572</v>
      </c>
      <c r="J415" s="17" t="s">
        <v>576</v>
      </c>
      <c r="K415" s="17" t="s">
        <v>203</v>
      </c>
      <c r="L415" s="17"/>
      <c r="M415" s="17">
        <v>17</v>
      </c>
      <c r="N415" s="18">
        <v>35886</v>
      </c>
      <c r="O415" s="17">
        <v>1998</v>
      </c>
      <c r="P415" s="18">
        <v>35886</v>
      </c>
      <c r="Q415" s="19">
        <v>3456218</v>
      </c>
      <c r="R415" s="17" t="s">
        <v>219</v>
      </c>
      <c r="S415" s="17" t="s">
        <v>236</v>
      </c>
      <c r="T415" s="17">
        <v>1</v>
      </c>
      <c r="U415" s="18"/>
      <c r="V415" s="99">
        <f t="shared" si="60"/>
        <v>1</v>
      </c>
      <c r="W415" s="43"/>
      <c r="X415" s="20">
        <f t="shared" si="63"/>
        <v>0</v>
      </c>
      <c r="Y415" s="43"/>
      <c r="Z415" s="43"/>
      <c r="AA415" s="43"/>
      <c r="AB415" s="43"/>
      <c r="AC415" s="43"/>
      <c r="AD415" s="43"/>
      <c r="AE415" s="20">
        <f t="shared" si="64"/>
        <v>0</v>
      </c>
      <c r="AF415" s="43"/>
      <c r="AG415" s="43"/>
      <c r="AH415" s="43"/>
      <c r="AI415" s="43"/>
      <c r="AJ415" s="43"/>
      <c r="AK415" s="99">
        <f t="shared" si="61"/>
        <v>0</v>
      </c>
      <c r="AL415" s="43"/>
      <c r="AM415" s="20">
        <f t="shared" si="65"/>
        <v>1</v>
      </c>
      <c r="AN415" s="15" t="str">
        <f t="shared" si="66"/>
        <v>OK</v>
      </c>
      <c r="AO415" s="15" t="str">
        <f t="shared" si="59"/>
        <v>OK</v>
      </c>
      <c r="AP415" s="17" t="s">
        <v>211</v>
      </c>
      <c r="AQ415" s="17"/>
      <c r="AR415" s="17"/>
      <c r="AS415" s="17"/>
      <c r="AT415" s="21">
        <v>1</v>
      </c>
      <c r="AU415" s="17" t="s">
        <v>248</v>
      </c>
      <c r="AV415" s="22"/>
      <c r="AW415" s="17"/>
      <c r="AX415" s="17" t="s">
        <v>213</v>
      </c>
      <c r="AY415" s="99">
        <f t="shared" si="62"/>
        <v>3456217</v>
      </c>
      <c r="AZ415" s="17" t="s">
        <v>214</v>
      </c>
      <c r="BA415" s="17"/>
      <c r="BB415" s="57" t="s">
        <v>352</v>
      </c>
    </row>
    <row r="416" spans="2:54" x14ac:dyDescent="0.15">
      <c r="B416" s="16">
        <v>90000401</v>
      </c>
      <c r="C416" s="17"/>
      <c r="D416" s="17" t="s">
        <v>316</v>
      </c>
      <c r="E416" s="17"/>
      <c r="F416" s="17" t="s">
        <v>201</v>
      </c>
      <c r="G416" s="17" t="s">
        <v>317</v>
      </c>
      <c r="H416" s="17" t="s">
        <v>1577</v>
      </c>
      <c r="I416" s="17" t="s">
        <v>1572</v>
      </c>
      <c r="J416" s="17" t="s">
        <v>577</v>
      </c>
      <c r="K416" s="17" t="s">
        <v>203</v>
      </c>
      <c r="L416" s="17"/>
      <c r="M416" s="17">
        <v>17</v>
      </c>
      <c r="N416" s="18">
        <v>35886</v>
      </c>
      <c r="O416" s="17">
        <v>1998</v>
      </c>
      <c r="P416" s="18">
        <v>35886</v>
      </c>
      <c r="Q416" s="19">
        <v>3456218</v>
      </c>
      <c r="R416" s="17" t="s">
        <v>219</v>
      </c>
      <c r="S416" s="17" t="s">
        <v>236</v>
      </c>
      <c r="T416" s="17">
        <v>1</v>
      </c>
      <c r="U416" s="18"/>
      <c r="V416" s="99">
        <f t="shared" si="60"/>
        <v>1</v>
      </c>
      <c r="W416" s="43"/>
      <c r="X416" s="20">
        <f t="shared" si="63"/>
        <v>0</v>
      </c>
      <c r="Y416" s="43"/>
      <c r="Z416" s="43"/>
      <c r="AA416" s="43"/>
      <c r="AB416" s="43"/>
      <c r="AC416" s="43"/>
      <c r="AD416" s="43"/>
      <c r="AE416" s="20">
        <f t="shared" si="64"/>
        <v>0</v>
      </c>
      <c r="AF416" s="43"/>
      <c r="AG416" s="43"/>
      <c r="AH416" s="43"/>
      <c r="AI416" s="43"/>
      <c r="AJ416" s="43"/>
      <c r="AK416" s="99">
        <f t="shared" si="61"/>
        <v>0</v>
      </c>
      <c r="AL416" s="43"/>
      <c r="AM416" s="20">
        <f t="shared" si="65"/>
        <v>1</v>
      </c>
      <c r="AN416" s="15" t="str">
        <f t="shared" si="66"/>
        <v>OK</v>
      </c>
      <c r="AO416" s="15" t="str">
        <f t="shared" si="59"/>
        <v>OK</v>
      </c>
      <c r="AP416" s="17" t="s">
        <v>211</v>
      </c>
      <c r="AQ416" s="17"/>
      <c r="AR416" s="17"/>
      <c r="AS416" s="17"/>
      <c r="AT416" s="21">
        <v>1</v>
      </c>
      <c r="AU416" s="17" t="s">
        <v>248</v>
      </c>
      <c r="AV416" s="22"/>
      <c r="AW416" s="17"/>
      <c r="AX416" s="17" t="s">
        <v>213</v>
      </c>
      <c r="AY416" s="99">
        <f t="shared" si="62"/>
        <v>3456217</v>
      </c>
      <c r="AZ416" s="17" t="s">
        <v>214</v>
      </c>
      <c r="BA416" s="17"/>
      <c r="BB416" s="57" t="s">
        <v>352</v>
      </c>
    </row>
    <row r="417" spans="2:54" x14ac:dyDescent="0.15">
      <c r="B417" s="16">
        <v>90000402</v>
      </c>
      <c r="C417" s="17"/>
      <c r="D417" s="17" t="s">
        <v>316</v>
      </c>
      <c r="E417" s="17"/>
      <c r="F417" s="17" t="s">
        <v>201</v>
      </c>
      <c r="G417" s="17" t="s">
        <v>317</v>
      </c>
      <c r="H417" s="17" t="s">
        <v>1577</v>
      </c>
      <c r="I417" s="17" t="s">
        <v>1572</v>
      </c>
      <c r="J417" s="17" t="s">
        <v>578</v>
      </c>
      <c r="K417" s="17" t="s">
        <v>203</v>
      </c>
      <c r="L417" s="17"/>
      <c r="M417" s="17">
        <v>17</v>
      </c>
      <c r="N417" s="18">
        <v>35886</v>
      </c>
      <c r="O417" s="17">
        <v>1998</v>
      </c>
      <c r="P417" s="18">
        <v>35886</v>
      </c>
      <c r="Q417" s="19">
        <v>1064415</v>
      </c>
      <c r="R417" s="17" t="s">
        <v>219</v>
      </c>
      <c r="S417" s="17" t="s">
        <v>236</v>
      </c>
      <c r="T417" s="17">
        <v>1</v>
      </c>
      <c r="U417" s="18"/>
      <c r="V417" s="99">
        <f t="shared" si="60"/>
        <v>1</v>
      </c>
      <c r="W417" s="43"/>
      <c r="X417" s="20">
        <f t="shared" si="63"/>
        <v>0</v>
      </c>
      <c r="Y417" s="43"/>
      <c r="Z417" s="43"/>
      <c r="AA417" s="43"/>
      <c r="AB417" s="43"/>
      <c r="AC417" s="43"/>
      <c r="AD417" s="43"/>
      <c r="AE417" s="20">
        <f t="shared" si="64"/>
        <v>0</v>
      </c>
      <c r="AF417" s="43"/>
      <c r="AG417" s="43"/>
      <c r="AH417" s="43"/>
      <c r="AI417" s="43"/>
      <c r="AJ417" s="43"/>
      <c r="AK417" s="99">
        <f t="shared" si="61"/>
        <v>0</v>
      </c>
      <c r="AL417" s="43"/>
      <c r="AM417" s="20">
        <f t="shared" si="65"/>
        <v>1</v>
      </c>
      <c r="AN417" s="15" t="str">
        <f t="shared" si="66"/>
        <v>OK</v>
      </c>
      <c r="AO417" s="15" t="str">
        <f t="shared" si="59"/>
        <v>OK</v>
      </c>
      <c r="AP417" s="17" t="s">
        <v>211</v>
      </c>
      <c r="AQ417" s="17"/>
      <c r="AR417" s="17"/>
      <c r="AS417" s="17"/>
      <c r="AT417" s="21">
        <v>1</v>
      </c>
      <c r="AU417" s="17" t="s">
        <v>248</v>
      </c>
      <c r="AV417" s="22"/>
      <c r="AW417" s="17"/>
      <c r="AX417" s="17" t="s">
        <v>213</v>
      </c>
      <c r="AY417" s="99">
        <f t="shared" si="62"/>
        <v>1064414</v>
      </c>
      <c r="AZ417" s="17" t="s">
        <v>214</v>
      </c>
      <c r="BA417" s="17"/>
      <c r="BB417" s="57" t="s">
        <v>672</v>
      </c>
    </row>
    <row r="418" spans="2:54" x14ac:dyDescent="0.15">
      <c r="B418" s="16">
        <v>90000403</v>
      </c>
      <c r="C418" s="17"/>
      <c r="D418" s="17" t="s">
        <v>316</v>
      </c>
      <c r="E418" s="17"/>
      <c r="F418" s="17" t="s">
        <v>201</v>
      </c>
      <c r="G418" s="17" t="s">
        <v>317</v>
      </c>
      <c r="H418" s="17" t="s">
        <v>1577</v>
      </c>
      <c r="I418" s="17" t="s">
        <v>1572</v>
      </c>
      <c r="J418" s="17" t="s">
        <v>579</v>
      </c>
      <c r="K418" s="17" t="s">
        <v>203</v>
      </c>
      <c r="L418" s="17"/>
      <c r="M418" s="17">
        <v>17</v>
      </c>
      <c r="N418" s="18">
        <v>35886</v>
      </c>
      <c r="O418" s="17">
        <v>1998</v>
      </c>
      <c r="P418" s="18">
        <v>35886</v>
      </c>
      <c r="Q418" s="19">
        <v>1189640</v>
      </c>
      <c r="R418" s="17" t="s">
        <v>219</v>
      </c>
      <c r="S418" s="17" t="s">
        <v>236</v>
      </c>
      <c r="T418" s="17">
        <v>1</v>
      </c>
      <c r="U418" s="18"/>
      <c r="V418" s="99">
        <f t="shared" si="60"/>
        <v>1</v>
      </c>
      <c r="W418" s="43"/>
      <c r="X418" s="20">
        <f t="shared" si="63"/>
        <v>0</v>
      </c>
      <c r="Y418" s="43"/>
      <c r="Z418" s="43"/>
      <c r="AA418" s="43"/>
      <c r="AB418" s="43"/>
      <c r="AC418" s="43"/>
      <c r="AD418" s="43"/>
      <c r="AE418" s="20">
        <f t="shared" si="64"/>
        <v>0</v>
      </c>
      <c r="AF418" s="43"/>
      <c r="AG418" s="43"/>
      <c r="AH418" s="43"/>
      <c r="AI418" s="43"/>
      <c r="AJ418" s="43"/>
      <c r="AK418" s="99">
        <f t="shared" si="61"/>
        <v>0</v>
      </c>
      <c r="AL418" s="43"/>
      <c r="AM418" s="20">
        <f t="shared" si="65"/>
        <v>1</v>
      </c>
      <c r="AN418" s="15" t="str">
        <f t="shared" si="66"/>
        <v>OK</v>
      </c>
      <c r="AO418" s="15" t="str">
        <f t="shared" si="59"/>
        <v>OK</v>
      </c>
      <c r="AP418" s="17" t="s">
        <v>211</v>
      </c>
      <c r="AQ418" s="17"/>
      <c r="AR418" s="17"/>
      <c r="AS418" s="17"/>
      <c r="AT418" s="21">
        <v>1</v>
      </c>
      <c r="AU418" s="17" t="s">
        <v>248</v>
      </c>
      <c r="AV418" s="22"/>
      <c r="AW418" s="17"/>
      <c r="AX418" s="17" t="s">
        <v>213</v>
      </c>
      <c r="AY418" s="99">
        <f t="shared" si="62"/>
        <v>1189639</v>
      </c>
      <c r="AZ418" s="17" t="s">
        <v>214</v>
      </c>
      <c r="BA418" s="17"/>
      <c r="BB418" s="57" t="s">
        <v>673</v>
      </c>
    </row>
    <row r="419" spans="2:54" x14ac:dyDescent="0.15">
      <c r="B419" s="16">
        <v>90000404</v>
      </c>
      <c r="C419" s="17"/>
      <c r="D419" s="17" t="s">
        <v>316</v>
      </c>
      <c r="E419" s="17"/>
      <c r="F419" s="17" t="s">
        <v>201</v>
      </c>
      <c r="G419" s="17" t="s">
        <v>317</v>
      </c>
      <c r="H419" s="17" t="s">
        <v>1577</v>
      </c>
      <c r="I419" s="17" t="s">
        <v>1572</v>
      </c>
      <c r="J419" s="17" t="s">
        <v>580</v>
      </c>
      <c r="K419" s="17" t="s">
        <v>203</v>
      </c>
      <c r="L419" s="17"/>
      <c r="M419" s="17">
        <v>17</v>
      </c>
      <c r="N419" s="18">
        <v>35886</v>
      </c>
      <c r="O419" s="17">
        <v>1998</v>
      </c>
      <c r="P419" s="18">
        <v>35886</v>
      </c>
      <c r="Q419" s="19">
        <v>1502703</v>
      </c>
      <c r="R419" s="17" t="s">
        <v>219</v>
      </c>
      <c r="S419" s="17" t="s">
        <v>236</v>
      </c>
      <c r="T419" s="17">
        <v>1</v>
      </c>
      <c r="U419" s="18"/>
      <c r="V419" s="99">
        <f t="shared" si="60"/>
        <v>1</v>
      </c>
      <c r="W419" s="43"/>
      <c r="X419" s="20">
        <f t="shared" si="63"/>
        <v>0</v>
      </c>
      <c r="Y419" s="43"/>
      <c r="Z419" s="43"/>
      <c r="AA419" s="43"/>
      <c r="AB419" s="43"/>
      <c r="AC419" s="43"/>
      <c r="AD419" s="43"/>
      <c r="AE419" s="20">
        <f t="shared" si="64"/>
        <v>0</v>
      </c>
      <c r="AF419" s="43"/>
      <c r="AG419" s="43"/>
      <c r="AH419" s="43"/>
      <c r="AI419" s="43"/>
      <c r="AJ419" s="43"/>
      <c r="AK419" s="99">
        <f t="shared" si="61"/>
        <v>0</v>
      </c>
      <c r="AL419" s="43"/>
      <c r="AM419" s="20">
        <f t="shared" si="65"/>
        <v>1</v>
      </c>
      <c r="AN419" s="15" t="str">
        <f t="shared" si="66"/>
        <v>OK</v>
      </c>
      <c r="AO419" s="15" t="str">
        <f t="shared" si="59"/>
        <v>OK</v>
      </c>
      <c r="AP419" s="17" t="s">
        <v>211</v>
      </c>
      <c r="AQ419" s="17"/>
      <c r="AR419" s="17"/>
      <c r="AS419" s="17"/>
      <c r="AT419" s="21">
        <v>1</v>
      </c>
      <c r="AU419" s="17" t="s">
        <v>248</v>
      </c>
      <c r="AV419" s="22"/>
      <c r="AW419" s="17"/>
      <c r="AX419" s="17" t="s">
        <v>213</v>
      </c>
      <c r="AY419" s="99">
        <f t="shared" si="62"/>
        <v>1502702</v>
      </c>
      <c r="AZ419" s="17" t="s">
        <v>214</v>
      </c>
      <c r="BA419" s="17"/>
      <c r="BB419" s="57" t="s">
        <v>659</v>
      </c>
    </row>
    <row r="420" spans="2:54" x14ac:dyDescent="0.15">
      <c r="B420" s="16">
        <v>90000405</v>
      </c>
      <c r="C420" s="17"/>
      <c r="D420" s="17" t="s">
        <v>316</v>
      </c>
      <c r="E420" s="17"/>
      <c r="F420" s="17" t="s">
        <v>201</v>
      </c>
      <c r="G420" s="17" t="s">
        <v>317</v>
      </c>
      <c r="H420" s="17" t="s">
        <v>1577</v>
      </c>
      <c r="I420" s="17" t="s">
        <v>1572</v>
      </c>
      <c r="J420" s="17" t="s">
        <v>581</v>
      </c>
      <c r="K420" s="17" t="s">
        <v>203</v>
      </c>
      <c r="L420" s="17"/>
      <c r="M420" s="17">
        <v>17</v>
      </c>
      <c r="N420" s="18">
        <v>35886</v>
      </c>
      <c r="O420" s="17">
        <v>1998</v>
      </c>
      <c r="P420" s="18">
        <v>35886</v>
      </c>
      <c r="Q420" s="19">
        <v>1252253</v>
      </c>
      <c r="R420" s="17" t="s">
        <v>219</v>
      </c>
      <c r="S420" s="17" t="s">
        <v>236</v>
      </c>
      <c r="T420" s="17">
        <v>1</v>
      </c>
      <c r="U420" s="18"/>
      <c r="V420" s="99">
        <f t="shared" si="60"/>
        <v>1</v>
      </c>
      <c r="W420" s="43"/>
      <c r="X420" s="20">
        <f t="shared" si="63"/>
        <v>0</v>
      </c>
      <c r="Y420" s="43"/>
      <c r="Z420" s="43"/>
      <c r="AA420" s="43"/>
      <c r="AB420" s="43"/>
      <c r="AC420" s="43"/>
      <c r="AD420" s="43"/>
      <c r="AE420" s="20">
        <f t="shared" si="64"/>
        <v>0</v>
      </c>
      <c r="AF420" s="43"/>
      <c r="AG420" s="43"/>
      <c r="AH420" s="43"/>
      <c r="AI420" s="43"/>
      <c r="AJ420" s="43"/>
      <c r="AK420" s="99">
        <f t="shared" si="61"/>
        <v>0</v>
      </c>
      <c r="AL420" s="43"/>
      <c r="AM420" s="20">
        <f t="shared" si="65"/>
        <v>1</v>
      </c>
      <c r="AN420" s="15" t="str">
        <f t="shared" si="66"/>
        <v>OK</v>
      </c>
      <c r="AO420" s="15" t="str">
        <f t="shared" si="59"/>
        <v>OK</v>
      </c>
      <c r="AP420" s="17" t="s">
        <v>211</v>
      </c>
      <c r="AQ420" s="17"/>
      <c r="AR420" s="17"/>
      <c r="AS420" s="17"/>
      <c r="AT420" s="21">
        <v>1</v>
      </c>
      <c r="AU420" s="17" t="s">
        <v>248</v>
      </c>
      <c r="AV420" s="22"/>
      <c r="AW420" s="17"/>
      <c r="AX420" s="17" t="s">
        <v>213</v>
      </c>
      <c r="AY420" s="99">
        <f t="shared" si="62"/>
        <v>1252252</v>
      </c>
      <c r="AZ420" s="17" t="s">
        <v>214</v>
      </c>
      <c r="BA420" s="17"/>
      <c r="BB420" s="57" t="s">
        <v>674</v>
      </c>
    </row>
    <row r="421" spans="2:54" x14ac:dyDescent="0.15">
      <c r="B421" s="16">
        <v>90000406</v>
      </c>
      <c r="C421" s="17"/>
      <c r="D421" s="17" t="s">
        <v>316</v>
      </c>
      <c r="E421" s="17"/>
      <c r="F421" s="17" t="s">
        <v>201</v>
      </c>
      <c r="G421" s="17" t="s">
        <v>317</v>
      </c>
      <c r="H421" s="17" t="s">
        <v>1577</v>
      </c>
      <c r="I421" s="17" t="s">
        <v>1572</v>
      </c>
      <c r="J421" s="17" t="s">
        <v>582</v>
      </c>
      <c r="K421" s="17" t="s">
        <v>203</v>
      </c>
      <c r="L421" s="17"/>
      <c r="M421" s="17">
        <v>17</v>
      </c>
      <c r="N421" s="18">
        <v>35886</v>
      </c>
      <c r="O421" s="17">
        <v>1998</v>
      </c>
      <c r="P421" s="18">
        <v>35886</v>
      </c>
      <c r="Q421" s="19">
        <v>998046</v>
      </c>
      <c r="R421" s="17" t="s">
        <v>219</v>
      </c>
      <c r="S421" s="17" t="s">
        <v>236</v>
      </c>
      <c r="T421" s="17">
        <v>1</v>
      </c>
      <c r="U421" s="18"/>
      <c r="V421" s="99">
        <f t="shared" si="60"/>
        <v>1</v>
      </c>
      <c r="W421" s="43"/>
      <c r="X421" s="20">
        <f t="shared" si="63"/>
        <v>0</v>
      </c>
      <c r="Y421" s="43"/>
      <c r="Z421" s="43"/>
      <c r="AA421" s="43"/>
      <c r="AB421" s="43"/>
      <c r="AC421" s="43"/>
      <c r="AD421" s="43"/>
      <c r="AE421" s="20">
        <f t="shared" si="64"/>
        <v>0</v>
      </c>
      <c r="AF421" s="43"/>
      <c r="AG421" s="43"/>
      <c r="AH421" s="43"/>
      <c r="AI421" s="43"/>
      <c r="AJ421" s="43"/>
      <c r="AK421" s="99">
        <f t="shared" si="61"/>
        <v>0</v>
      </c>
      <c r="AL421" s="43"/>
      <c r="AM421" s="20">
        <f t="shared" si="65"/>
        <v>1</v>
      </c>
      <c r="AN421" s="15" t="str">
        <f t="shared" si="66"/>
        <v>OK</v>
      </c>
      <c r="AO421" s="15" t="str">
        <f t="shared" si="59"/>
        <v>OK</v>
      </c>
      <c r="AP421" s="17" t="s">
        <v>211</v>
      </c>
      <c r="AQ421" s="17"/>
      <c r="AR421" s="17"/>
      <c r="AS421" s="17"/>
      <c r="AT421" s="21">
        <v>1</v>
      </c>
      <c r="AU421" s="17" t="s">
        <v>248</v>
      </c>
      <c r="AV421" s="22"/>
      <c r="AW421" s="17"/>
      <c r="AX421" s="17" t="s">
        <v>213</v>
      </c>
      <c r="AY421" s="99">
        <f t="shared" si="62"/>
        <v>998045</v>
      </c>
      <c r="AZ421" s="17" t="s">
        <v>214</v>
      </c>
      <c r="BA421" s="17"/>
      <c r="BB421" s="57" t="s">
        <v>675</v>
      </c>
    </row>
    <row r="422" spans="2:54" x14ac:dyDescent="0.15">
      <c r="B422" s="16">
        <v>90000407</v>
      </c>
      <c r="C422" s="17"/>
      <c r="D422" s="17" t="s">
        <v>316</v>
      </c>
      <c r="E422" s="17"/>
      <c r="F422" s="17" t="s">
        <v>201</v>
      </c>
      <c r="G422" s="17" t="s">
        <v>317</v>
      </c>
      <c r="H422" s="17" t="s">
        <v>1577</v>
      </c>
      <c r="I422" s="17" t="s">
        <v>1572</v>
      </c>
      <c r="J422" s="17" t="s">
        <v>583</v>
      </c>
      <c r="K422" s="17" t="s">
        <v>203</v>
      </c>
      <c r="L422" s="17"/>
      <c r="M422" s="17">
        <v>17</v>
      </c>
      <c r="N422" s="18">
        <v>35886</v>
      </c>
      <c r="O422" s="17">
        <v>1998</v>
      </c>
      <c r="P422" s="18">
        <v>35886</v>
      </c>
      <c r="Q422" s="19">
        <v>1289820</v>
      </c>
      <c r="R422" s="17" t="s">
        <v>219</v>
      </c>
      <c r="S422" s="17" t="s">
        <v>236</v>
      </c>
      <c r="T422" s="17">
        <v>1</v>
      </c>
      <c r="U422" s="18"/>
      <c r="V422" s="99">
        <f t="shared" si="60"/>
        <v>1</v>
      </c>
      <c r="W422" s="43"/>
      <c r="X422" s="20">
        <f t="shared" si="63"/>
        <v>0</v>
      </c>
      <c r="Y422" s="43"/>
      <c r="Z422" s="43"/>
      <c r="AA422" s="43"/>
      <c r="AB422" s="43"/>
      <c r="AC422" s="43"/>
      <c r="AD422" s="43"/>
      <c r="AE422" s="20">
        <f t="shared" si="64"/>
        <v>0</v>
      </c>
      <c r="AF422" s="43"/>
      <c r="AG422" s="43"/>
      <c r="AH422" s="43"/>
      <c r="AI422" s="43"/>
      <c r="AJ422" s="43"/>
      <c r="AK422" s="99">
        <f t="shared" si="61"/>
        <v>0</v>
      </c>
      <c r="AL422" s="43"/>
      <c r="AM422" s="20">
        <f t="shared" si="65"/>
        <v>1</v>
      </c>
      <c r="AN422" s="15" t="str">
        <f t="shared" si="66"/>
        <v>OK</v>
      </c>
      <c r="AO422" s="15" t="str">
        <f t="shared" si="59"/>
        <v>OK</v>
      </c>
      <c r="AP422" s="17" t="s">
        <v>211</v>
      </c>
      <c r="AQ422" s="17"/>
      <c r="AR422" s="17"/>
      <c r="AS422" s="17"/>
      <c r="AT422" s="21">
        <v>1</v>
      </c>
      <c r="AU422" s="17" t="s">
        <v>248</v>
      </c>
      <c r="AV422" s="22"/>
      <c r="AW422" s="17"/>
      <c r="AX422" s="17" t="s">
        <v>213</v>
      </c>
      <c r="AY422" s="99">
        <f t="shared" si="62"/>
        <v>1289819</v>
      </c>
      <c r="AZ422" s="17" t="s">
        <v>214</v>
      </c>
      <c r="BA422" s="17"/>
      <c r="BB422" s="57"/>
    </row>
    <row r="423" spans="2:54" x14ac:dyDescent="0.15">
      <c r="B423" s="16">
        <v>90000408</v>
      </c>
      <c r="C423" s="17"/>
      <c r="D423" s="17" t="s">
        <v>316</v>
      </c>
      <c r="E423" s="17"/>
      <c r="F423" s="17" t="s">
        <v>201</v>
      </c>
      <c r="G423" s="17" t="s">
        <v>317</v>
      </c>
      <c r="H423" s="17" t="s">
        <v>1577</v>
      </c>
      <c r="I423" s="17" t="s">
        <v>1572</v>
      </c>
      <c r="J423" s="17" t="s">
        <v>584</v>
      </c>
      <c r="K423" s="17" t="s">
        <v>203</v>
      </c>
      <c r="L423" s="17"/>
      <c r="M423" s="17">
        <v>17</v>
      </c>
      <c r="N423" s="18">
        <v>35886</v>
      </c>
      <c r="O423" s="17">
        <v>1998</v>
      </c>
      <c r="P423" s="18">
        <v>35886</v>
      </c>
      <c r="Q423" s="19">
        <v>870316</v>
      </c>
      <c r="R423" s="17" t="s">
        <v>219</v>
      </c>
      <c r="S423" s="17" t="s">
        <v>236</v>
      </c>
      <c r="T423" s="17">
        <v>1</v>
      </c>
      <c r="U423" s="18"/>
      <c r="V423" s="99">
        <f t="shared" si="60"/>
        <v>1</v>
      </c>
      <c r="W423" s="43"/>
      <c r="X423" s="20">
        <f t="shared" si="63"/>
        <v>0</v>
      </c>
      <c r="Y423" s="43"/>
      <c r="Z423" s="43"/>
      <c r="AA423" s="43"/>
      <c r="AB423" s="43"/>
      <c r="AC423" s="43"/>
      <c r="AD423" s="43"/>
      <c r="AE423" s="20">
        <f t="shared" si="64"/>
        <v>0</v>
      </c>
      <c r="AF423" s="43"/>
      <c r="AG423" s="43"/>
      <c r="AH423" s="43"/>
      <c r="AI423" s="43"/>
      <c r="AJ423" s="43"/>
      <c r="AK423" s="99">
        <f t="shared" si="61"/>
        <v>0</v>
      </c>
      <c r="AL423" s="43"/>
      <c r="AM423" s="20">
        <f t="shared" si="65"/>
        <v>1</v>
      </c>
      <c r="AN423" s="15" t="str">
        <f t="shared" si="66"/>
        <v>OK</v>
      </c>
      <c r="AO423" s="15" t="str">
        <f t="shared" si="59"/>
        <v>OK</v>
      </c>
      <c r="AP423" s="17" t="s">
        <v>211</v>
      </c>
      <c r="AQ423" s="17"/>
      <c r="AR423" s="17"/>
      <c r="AS423" s="17"/>
      <c r="AT423" s="21">
        <v>1</v>
      </c>
      <c r="AU423" s="17" t="s">
        <v>248</v>
      </c>
      <c r="AV423" s="22"/>
      <c r="AW423" s="17"/>
      <c r="AX423" s="17" t="s">
        <v>213</v>
      </c>
      <c r="AY423" s="99">
        <f t="shared" si="62"/>
        <v>870315</v>
      </c>
      <c r="AZ423" s="17" t="s">
        <v>214</v>
      </c>
      <c r="BA423" s="17"/>
      <c r="BB423" s="57"/>
    </row>
    <row r="424" spans="2:54" x14ac:dyDescent="0.15">
      <c r="B424" s="16">
        <v>90000409</v>
      </c>
      <c r="C424" s="17"/>
      <c r="D424" s="17" t="s">
        <v>316</v>
      </c>
      <c r="E424" s="17"/>
      <c r="F424" s="17" t="s">
        <v>201</v>
      </c>
      <c r="G424" s="17" t="s">
        <v>317</v>
      </c>
      <c r="H424" s="17" t="s">
        <v>1577</v>
      </c>
      <c r="I424" s="17" t="s">
        <v>1572</v>
      </c>
      <c r="J424" s="17" t="s">
        <v>585</v>
      </c>
      <c r="K424" s="17" t="s">
        <v>203</v>
      </c>
      <c r="L424" s="17"/>
      <c r="M424" s="17">
        <v>17</v>
      </c>
      <c r="N424" s="18">
        <v>35886</v>
      </c>
      <c r="O424" s="17">
        <v>1998</v>
      </c>
      <c r="P424" s="18">
        <v>35886</v>
      </c>
      <c r="Q424" s="19">
        <v>2587155</v>
      </c>
      <c r="R424" s="17" t="s">
        <v>219</v>
      </c>
      <c r="S424" s="17" t="s">
        <v>236</v>
      </c>
      <c r="T424" s="17">
        <v>1</v>
      </c>
      <c r="U424" s="18"/>
      <c r="V424" s="99">
        <f t="shared" si="60"/>
        <v>1</v>
      </c>
      <c r="W424" s="43"/>
      <c r="X424" s="20">
        <f t="shared" si="63"/>
        <v>0</v>
      </c>
      <c r="Y424" s="43"/>
      <c r="Z424" s="43"/>
      <c r="AA424" s="43"/>
      <c r="AB424" s="43"/>
      <c r="AC424" s="43"/>
      <c r="AD424" s="43"/>
      <c r="AE424" s="20">
        <f t="shared" si="64"/>
        <v>0</v>
      </c>
      <c r="AF424" s="43"/>
      <c r="AG424" s="43"/>
      <c r="AH424" s="43"/>
      <c r="AI424" s="43"/>
      <c r="AJ424" s="43"/>
      <c r="AK424" s="99">
        <f t="shared" si="61"/>
        <v>0</v>
      </c>
      <c r="AL424" s="43"/>
      <c r="AM424" s="20">
        <f t="shared" si="65"/>
        <v>1</v>
      </c>
      <c r="AN424" s="15" t="str">
        <f t="shared" si="66"/>
        <v>OK</v>
      </c>
      <c r="AO424" s="15" t="str">
        <f t="shared" si="59"/>
        <v>OK</v>
      </c>
      <c r="AP424" s="17" t="s">
        <v>211</v>
      </c>
      <c r="AQ424" s="17"/>
      <c r="AR424" s="17"/>
      <c r="AS424" s="17"/>
      <c r="AT424" s="21">
        <v>1</v>
      </c>
      <c r="AU424" s="17" t="s">
        <v>248</v>
      </c>
      <c r="AV424" s="22"/>
      <c r="AW424" s="17"/>
      <c r="AX424" s="17" t="s">
        <v>213</v>
      </c>
      <c r="AY424" s="99">
        <f t="shared" si="62"/>
        <v>2587154</v>
      </c>
      <c r="AZ424" s="17" t="s">
        <v>214</v>
      </c>
      <c r="BA424" s="17"/>
      <c r="BB424" s="57"/>
    </row>
    <row r="425" spans="2:54" x14ac:dyDescent="0.15">
      <c r="B425" s="16">
        <v>90000410</v>
      </c>
      <c r="C425" s="17"/>
      <c r="D425" s="17" t="s">
        <v>316</v>
      </c>
      <c r="E425" s="17"/>
      <c r="F425" s="17" t="s">
        <v>201</v>
      </c>
      <c r="G425" s="17" t="s">
        <v>317</v>
      </c>
      <c r="H425" s="17" t="s">
        <v>1577</v>
      </c>
      <c r="I425" s="17" t="s">
        <v>1572</v>
      </c>
      <c r="J425" s="17" t="s">
        <v>586</v>
      </c>
      <c r="K425" s="17" t="s">
        <v>203</v>
      </c>
      <c r="L425" s="17"/>
      <c r="M425" s="17">
        <v>17</v>
      </c>
      <c r="N425" s="18">
        <v>35886</v>
      </c>
      <c r="O425" s="17">
        <v>1998</v>
      </c>
      <c r="P425" s="18">
        <v>35886</v>
      </c>
      <c r="Q425" s="19">
        <v>1668001</v>
      </c>
      <c r="R425" s="17" t="s">
        <v>219</v>
      </c>
      <c r="S425" s="17" t="s">
        <v>236</v>
      </c>
      <c r="T425" s="17">
        <v>1</v>
      </c>
      <c r="U425" s="18"/>
      <c r="V425" s="99">
        <f t="shared" si="60"/>
        <v>1</v>
      </c>
      <c r="W425" s="43"/>
      <c r="X425" s="20">
        <f t="shared" si="63"/>
        <v>0</v>
      </c>
      <c r="Y425" s="43"/>
      <c r="Z425" s="43"/>
      <c r="AA425" s="43"/>
      <c r="AB425" s="43"/>
      <c r="AC425" s="43"/>
      <c r="AD425" s="43"/>
      <c r="AE425" s="20">
        <f t="shared" si="64"/>
        <v>0</v>
      </c>
      <c r="AF425" s="43"/>
      <c r="AG425" s="43"/>
      <c r="AH425" s="43"/>
      <c r="AI425" s="43"/>
      <c r="AJ425" s="43"/>
      <c r="AK425" s="99">
        <f t="shared" si="61"/>
        <v>0</v>
      </c>
      <c r="AL425" s="43"/>
      <c r="AM425" s="20">
        <f t="shared" si="65"/>
        <v>1</v>
      </c>
      <c r="AN425" s="15" t="str">
        <f t="shared" si="66"/>
        <v>OK</v>
      </c>
      <c r="AO425" s="15" t="str">
        <f t="shared" si="59"/>
        <v>OK</v>
      </c>
      <c r="AP425" s="17" t="s">
        <v>211</v>
      </c>
      <c r="AQ425" s="17"/>
      <c r="AR425" s="17"/>
      <c r="AS425" s="17"/>
      <c r="AT425" s="21">
        <v>1</v>
      </c>
      <c r="AU425" s="17" t="s">
        <v>248</v>
      </c>
      <c r="AV425" s="22"/>
      <c r="AW425" s="17"/>
      <c r="AX425" s="17" t="s">
        <v>213</v>
      </c>
      <c r="AY425" s="99">
        <f t="shared" si="62"/>
        <v>1668000</v>
      </c>
      <c r="AZ425" s="17" t="s">
        <v>214</v>
      </c>
      <c r="BA425" s="17"/>
      <c r="BB425" s="57"/>
    </row>
    <row r="426" spans="2:54" x14ac:dyDescent="0.15">
      <c r="B426" s="16">
        <v>90000411</v>
      </c>
      <c r="C426" s="17"/>
      <c r="D426" s="17" t="s">
        <v>316</v>
      </c>
      <c r="E426" s="17"/>
      <c r="F426" s="17" t="s">
        <v>201</v>
      </c>
      <c r="G426" s="17" t="s">
        <v>317</v>
      </c>
      <c r="H426" s="17" t="s">
        <v>1577</v>
      </c>
      <c r="I426" s="17" t="s">
        <v>1572</v>
      </c>
      <c r="J426" s="17" t="s">
        <v>587</v>
      </c>
      <c r="K426" s="17" t="s">
        <v>203</v>
      </c>
      <c r="L426" s="17"/>
      <c r="M426" s="17">
        <v>17</v>
      </c>
      <c r="N426" s="18">
        <v>35886</v>
      </c>
      <c r="O426" s="17">
        <v>1998</v>
      </c>
      <c r="P426" s="18">
        <v>35886</v>
      </c>
      <c r="Q426" s="19">
        <v>1051893</v>
      </c>
      <c r="R426" s="17" t="s">
        <v>219</v>
      </c>
      <c r="S426" s="17" t="s">
        <v>236</v>
      </c>
      <c r="T426" s="17">
        <v>1</v>
      </c>
      <c r="U426" s="18"/>
      <c r="V426" s="99">
        <f t="shared" si="60"/>
        <v>1</v>
      </c>
      <c r="W426" s="43"/>
      <c r="X426" s="20">
        <f t="shared" si="63"/>
        <v>0</v>
      </c>
      <c r="Y426" s="43"/>
      <c r="Z426" s="43"/>
      <c r="AA426" s="43"/>
      <c r="AB426" s="43"/>
      <c r="AC426" s="43"/>
      <c r="AD426" s="43"/>
      <c r="AE426" s="20">
        <f t="shared" si="64"/>
        <v>0</v>
      </c>
      <c r="AF426" s="43"/>
      <c r="AG426" s="43"/>
      <c r="AH426" s="43"/>
      <c r="AI426" s="43"/>
      <c r="AJ426" s="43"/>
      <c r="AK426" s="99">
        <f t="shared" si="61"/>
        <v>0</v>
      </c>
      <c r="AL426" s="43"/>
      <c r="AM426" s="20">
        <f t="shared" si="65"/>
        <v>1</v>
      </c>
      <c r="AN426" s="15" t="str">
        <f t="shared" si="66"/>
        <v>OK</v>
      </c>
      <c r="AO426" s="15" t="str">
        <f t="shared" si="59"/>
        <v>OK</v>
      </c>
      <c r="AP426" s="17" t="s">
        <v>211</v>
      </c>
      <c r="AQ426" s="17"/>
      <c r="AR426" s="17"/>
      <c r="AS426" s="17"/>
      <c r="AT426" s="21">
        <v>1</v>
      </c>
      <c r="AU426" s="17" t="s">
        <v>248</v>
      </c>
      <c r="AV426" s="22"/>
      <c r="AW426" s="17"/>
      <c r="AX426" s="17" t="s">
        <v>213</v>
      </c>
      <c r="AY426" s="99">
        <f t="shared" si="62"/>
        <v>1051892</v>
      </c>
      <c r="AZ426" s="17" t="s">
        <v>214</v>
      </c>
      <c r="BA426" s="17"/>
      <c r="BB426" s="57"/>
    </row>
    <row r="427" spans="2:54" x14ac:dyDescent="0.15">
      <c r="B427" s="16">
        <v>90000412</v>
      </c>
      <c r="C427" s="17"/>
      <c r="D427" s="17" t="s">
        <v>316</v>
      </c>
      <c r="E427" s="17"/>
      <c r="F427" s="17" t="s">
        <v>201</v>
      </c>
      <c r="G427" s="17" t="s">
        <v>317</v>
      </c>
      <c r="H427" s="17" t="s">
        <v>1577</v>
      </c>
      <c r="I427" s="17" t="s">
        <v>1572</v>
      </c>
      <c r="J427" s="17" t="s">
        <v>588</v>
      </c>
      <c r="K427" s="17" t="s">
        <v>203</v>
      </c>
      <c r="L427" s="17"/>
      <c r="M427" s="17">
        <v>17</v>
      </c>
      <c r="N427" s="18">
        <v>35886</v>
      </c>
      <c r="O427" s="17">
        <v>1998</v>
      </c>
      <c r="P427" s="18">
        <v>35886</v>
      </c>
      <c r="Q427" s="19">
        <v>1268532</v>
      </c>
      <c r="R427" s="17" t="s">
        <v>219</v>
      </c>
      <c r="S427" s="17" t="s">
        <v>236</v>
      </c>
      <c r="T427" s="17">
        <v>1</v>
      </c>
      <c r="U427" s="18"/>
      <c r="V427" s="99">
        <f t="shared" si="60"/>
        <v>1</v>
      </c>
      <c r="W427" s="43"/>
      <c r="X427" s="20">
        <f t="shared" si="63"/>
        <v>0</v>
      </c>
      <c r="Y427" s="43"/>
      <c r="Z427" s="43"/>
      <c r="AA427" s="43"/>
      <c r="AB427" s="43"/>
      <c r="AC427" s="43"/>
      <c r="AD427" s="43"/>
      <c r="AE427" s="20">
        <f t="shared" si="64"/>
        <v>0</v>
      </c>
      <c r="AF427" s="43"/>
      <c r="AG427" s="43"/>
      <c r="AH427" s="43"/>
      <c r="AI427" s="43"/>
      <c r="AJ427" s="43"/>
      <c r="AK427" s="99">
        <f t="shared" si="61"/>
        <v>0</v>
      </c>
      <c r="AL427" s="43"/>
      <c r="AM427" s="20">
        <f t="shared" si="65"/>
        <v>1</v>
      </c>
      <c r="AN427" s="15" t="str">
        <f t="shared" si="66"/>
        <v>OK</v>
      </c>
      <c r="AO427" s="15" t="str">
        <f t="shared" si="59"/>
        <v>OK</v>
      </c>
      <c r="AP427" s="17" t="s">
        <v>211</v>
      </c>
      <c r="AQ427" s="17"/>
      <c r="AR427" s="17"/>
      <c r="AS427" s="17"/>
      <c r="AT427" s="21">
        <v>1</v>
      </c>
      <c r="AU427" s="17" t="s">
        <v>248</v>
      </c>
      <c r="AV427" s="22"/>
      <c r="AW427" s="17"/>
      <c r="AX427" s="17" t="s">
        <v>213</v>
      </c>
      <c r="AY427" s="99">
        <f t="shared" si="62"/>
        <v>1268531</v>
      </c>
      <c r="AZ427" s="17" t="s">
        <v>214</v>
      </c>
      <c r="BA427" s="17"/>
      <c r="BB427" s="57"/>
    </row>
    <row r="428" spans="2:54" x14ac:dyDescent="0.15">
      <c r="B428" s="16">
        <v>90000413</v>
      </c>
      <c r="C428" s="17"/>
      <c r="D428" s="17" t="s">
        <v>316</v>
      </c>
      <c r="E428" s="17"/>
      <c r="F428" s="17" t="s">
        <v>201</v>
      </c>
      <c r="G428" s="17" t="s">
        <v>317</v>
      </c>
      <c r="H428" s="17" t="s">
        <v>1577</v>
      </c>
      <c r="I428" s="17" t="s">
        <v>1572</v>
      </c>
      <c r="J428" s="17" t="s">
        <v>589</v>
      </c>
      <c r="K428" s="17" t="s">
        <v>203</v>
      </c>
      <c r="L428" s="17"/>
      <c r="M428" s="17">
        <v>17</v>
      </c>
      <c r="N428" s="18">
        <v>35886</v>
      </c>
      <c r="O428" s="17">
        <v>1998</v>
      </c>
      <c r="P428" s="18">
        <v>35886</v>
      </c>
      <c r="Q428" s="19">
        <v>2173911</v>
      </c>
      <c r="R428" s="17" t="s">
        <v>219</v>
      </c>
      <c r="S428" s="17" t="s">
        <v>236</v>
      </c>
      <c r="T428" s="17">
        <v>1</v>
      </c>
      <c r="U428" s="18"/>
      <c r="V428" s="99">
        <f t="shared" si="60"/>
        <v>1</v>
      </c>
      <c r="W428" s="43"/>
      <c r="X428" s="20">
        <f t="shared" si="63"/>
        <v>0</v>
      </c>
      <c r="Y428" s="43"/>
      <c r="Z428" s="43"/>
      <c r="AA428" s="43"/>
      <c r="AB428" s="43"/>
      <c r="AC428" s="43"/>
      <c r="AD428" s="43"/>
      <c r="AE428" s="20">
        <f t="shared" si="64"/>
        <v>0</v>
      </c>
      <c r="AF428" s="43"/>
      <c r="AG428" s="43"/>
      <c r="AH428" s="43"/>
      <c r="AI428" s="43"/>
      <c r="AJ428" s="43"/>
      <c r="AK428" s="99">
        <f t="shared" si="61"/>
        <v>0</v>
      </c>
      <c r="AL428" s="43"/>
      <c r="AM428" s="20">
        <f t="shared" si="65"/>
        <v>1</v>
      </c>
      <c r="AN428" s="15" t="str">
        <f t="shared" si="66"/>
        <v>OK</v>
      </c>
      <c r="AO428" s="15" t="str">
        <f t="shared" si="59"/>
        <v>OK</v>
      </c>
      <c r="AP428" s="17" t="s">
        <v>211</v>
      </c>
      <c r="AQ428" s="17"/>
      <c r="AR428" s="17"/>
      <c r="AS428" s="17"/>
      <c r="AT428" s="21">
        <v>1</v>
      </c>
      <c r="AU428" s="17" t="s">
        <v>248</v>
      </c>
      <c r="AV428" s="22"/>
      <c r="AW428" s="17"/>
      <c r="AX428" s="17" t="s">
        <v>213</v>
      </c>
      <c r="AY428" s="99">
        <f t="shared" si="62"/>
        <v>2173910</v>
      </c>
      <c r="AZ428" s="17" t="s">
        <v>214</v>
      </c>
      <c r="BA428" s="17"/>
      <c r="BB428" s="57"/>
    </row>
    <row r="429" spans="2:54" x14ac:dyDescent="0.15">
      <c r="B429" s="16">
        <v>90000414</v>
      </c>
      <c r="C429" s="17"/>
      <c r="D429" s="17" t="s">
        <v>316</v>
      </c>
      <c r="E429" s="17"/>
      <c r="F429" s="17" t="s">
        <v>201</v>
      </c>
      <c r="G429" s="17" t="s">
        <v>317</v>
      </c>
      <c r="H429" s="17" t="s">
        <v>1577</v>
      </c>
      <c r="I429" s="17" t="s">
        <v>1572</v>
      </c>
      <c r="J429" s="17" t="s">
        <v>590</v>
      </c>
      <c r="K429" s="17" t="s">
        <v>203</v>
      </c>
      <c r="L429" s="17"/>
      <c r="M429" s="17">
        <v>17</v>
      </c>
      <c r="N429" s="18">
        <v>35886</v>
      </c>
      <c r="O429" s="17">
        <v>1998</v>
      </c>
      <c r="P429" s="18">
        <v>35886</v>
      </c>
      <c r="Q429" s="19">
        <v>1878380</v>
      </c>
      <c r="R429" s="17" t="s">
        <v>219</v>
      </c>
      <c r="S429" s="17" t="s">
        <v>236</v>
      </c>
      <c r="T429" s="17">
        <v>1</v>
      </c>
      <c r="U429" s="18"/>
      <c r="V429" s="99">
        <f t="shared" si="60"/>
        <v>1</v>
      </c>
      <c r="W429" s="43"/>
      <c r="X429" s="20">
        <f t="shared" si="63"/>
        <v>0</v>
      </c>
      <c r="Y429" s="43"/>
      <c r="Z429" s="43"/>
      <c r="AA429" s="43"/>
      <c r="AB429" s="43"/>
      <c r="AC429" s="43"/>
      <c r="AD429" s="43"/>
      <c r="AE429" s="20">
        <f t="shared" si="64"/>
        <v>0</v>
      </c>
      <c r="AF429" s="43"/>
      <c r="AG429" s="43"/>
      <c r="AH429" s="43"/>
      <c r="AI429" s="43"/>
      <c r="AJ429" s="43"/>
      <c r="AK429" s="99">
        <f t="shared" si="61"/>
        <v>0</v>
      </c>
      <c r="AL429" s="43"/>
      <c r="AM429" s="20">
        <f t="shared" si="65"/>
        <v>1</v>
      </c>
      <c r="AN429" s="15" t="str">
        <f t="shared" si="66"/>
        <v>OK</v>
      </c>
      <c r="AO429" s="15" t="str">
        <f t="shared" si="59"/>
        <v>OK</v>
      </c>
      <c r="AP429" s="17" t="s">
        <v>211</v>
      </c>
      <c r="AQ429" s="17"/>
      <c r="AR429" s="17"/>
      <c r="AS429" s="17"/>
      <c r="AT429" s="21">
        <v>2</v>
      </c>
      <c r="AU429" s="17" t="s">
        <v>248</v>
      </c>
      <c r="AV429" s="22"/>
      <c r="AW429" s="17"/>
      <c r="AX429" s="17" t="s">
        <v>213</v>
      </c>
      <c r="AY429" s="99">
        <f t="shared" si="62"/>
        <v>1878379</v>
      </c>
      <c r="AZ429" s="17" t="s">
        <v>214</v>
      </c>
      <c r="BA429" s="17"/>
      <c r="BB429" s="57"/>
    </row>
    <row r="430" spans="2:54" x14ac:dyDescent="0.15">
      <c r="B430" s="16">
        <v>90000415</v>
      </c>
      <c r="C430" s="17"/>
      <c r="D430" s="17" t="s">
        <v>316</v>
      </c>
      <c r="E430" s="17"/>
      <c r="F430" s="17" t="s">
        <v>201</v>
      </c>
      <c r="G430" s="17" t="s">
        <v>317</v>
      </c>
      <c r="H430" s="17" t="s">
        <v>1577</v>
      </c>
      <c r="I430" s="17" t="s">
        <v>1572</v>
      </c>
      <c r="J430" s="17" t="s">
        <v>591</v>
      </c>
      <c r="K430" s="17" t="s">
        <v>203</v>
      </c>
      <c r="L430" s="17"/>
      <c r="M430" s="17">
        <v>17</v>
      </c>
      <c r="N430" s="18">
        <v>35886</v>
      </c>
      <c r="O430" s="17">
        <v>1998</v>
      </c>
      <c r="P430" s="18">
        <v>35886</v>
      </c>
      <c r="Q430" s="19">
        <v>1753153</v>
      </c>
      <c r="R430" s="17" t="s">
        <v>219</v>
      </c>
      <c r="S430" s="17" t="s">
        <v>236</v>
      </c>
      <c r="T430" s="17">
        <v>1</v>
      </c>
      <c r="U430" s="18"/>
      <c r="V430" s="99">
        <f t="shared" si="60"/>
        <v>1</v>
      </c>
      <c r="W430" s="43"/>
      <c r="X430" s="20">
        <f t="shared" si="63"/>
        <v>0</v>
      </c>
      <c r="Y430" s="43"/>
      <c r="Z430" s="43"/>
      <c r="AA430" s="43"/>
      <c r="AB430" s="43"/>
      <c r="AC430" s="43"/>
      <c r="AD430" s="43"/>
      <c r="AE430" s="20">
        <f t="shared" si="64"/>
        <v>0</v>
      </c>
      <c r="AF430" s="43"/>
      <c r="AG430" s="43"/>
      <c r="AH430" s="43"/>
      <c r="AI430" s="43"/>
      <c r="AJ430" s="43"/>
      <c r="AK430" s="99">
        <f t="shared" si="61"/>
        <v>0</v>
      </c>
      <c r="AL430" s="43"/>
      <c r="AM430" s="20">
        <f t="shared" si="65"/>
        <v>1</v>
      </c>
      <c r="AN430" s="15" t="str">
        <f t="shared" si="66"/>
        <v>OK</v>
      </c>
      <c r="AO430" s="15" t="str">
        <f t="shared" si="59"/>
        <v>OK</v>
      </c>
      <c r="AP430" s="17" t="s">
        <v>211</v>
      </c>
      <c r="AQ430" s="17"/>
      <c r="AR430" s="17"/>
      <c r="AS430" s="17"/>
      <c r="AT430" s="21">
        <v>2</v>
      </c>
      <c r="AU430" s="17" t="s">
        <v>248</v>
      </c>
      <c r="AV430" s="22"/>
      <c r="AW430" s="17"/>
      <c r="AX430" s="17" t="s">
        <v>213</v>
      </c>
      <c r="AY430" s="99">
        <f t="shared" si="62"/>
        <v>1753152</v>
      </c>
      <c r="AZ430" s="17" t="s">
        <v>214</v>
      </c>
      <c r="BA430" s="17"/>
      <c r="BB430" s="57"/>
    </row>
    <row r="431" spans="2:54" x14ac:dyDescent="0.15">
      <c r="B431" s="16">
        <v>90000416</v>
      </c>
      <c r="C431" s="17"/>
      <c r="D431" s="17" t="s">
        <v>316</v>
      </c>
      <c r="E431" s="17"/>
      <c r="F431" s="17" t="s">
        <v>201</v>
      </c>
      <c r="G431" s="17" t="s">
        <v>317</v>
      </c>
      <c r="H431" s="17" t="s">
        <v>1577</v>
      </c>
      <c r="I431" s="17" t="s">
        <v>1572</v>
      </c>
      <c r="J431" s="17" t="s">
        <v>592</v>
      </c>
      <c r="K431" s="17" t="s">
        <v>203</v>
      </c>
      <c r="L431" s="17"/>
      <c r="M431" s="17">
        <v>17</v>
      </c>
      <c r="N431" s="18">
        <v>35886</v>
      </c>
      <c r="O431" s="17">
        <v>1998</v>
      </c>
      <c r="P431" s="18">
        <v>35886</v>
      </c>
      <c r="Q431" s="19">
        <v>3481263</v>
      </c>
      <c r="R431" s="17" t="s">
        <v>219</v>
      </c>
      <c r="S431" s="17" t="s">
        <v>236</v>
      </c>
      <c r="T431" s="17">
        <v>1</v>
      </c>
      <c r="U431" s="18"/>
      <c r="V431" s="99">
        <f t="shared" si="60"/>
        <v>1</v>
      </c>
      <c r="W431" s="43"/>
      <c r="X431" s="20">
        <f t="shared" si="63"/>
        <v>0</v>
      </c>
      <c r="Y431" s="43"/>
      <c r="Z431" s="43"/>
      <c r="AA431" s="43"/>
      <c r="AB431" s="43"/>
      <c r="AC431" s="43"/>
      <c r="AD431" s="43"/>
      <c r="AE431" s="20">
        <f t="shared" si="64"/>
        <v>0</v>
      </c>
      <c r="AF431" s="43"/>
      <c r="AG431" s="43"/>
      <c r="AH431" s="43"/>
      <c r="AI431" s="43"/>
      <c r="AJ431" s="43"/>
      <c r="AK431" s="99">
        <f t="shared" si="61"/>
        <v>0</v>
      </c>
      <c r="AL431" s="43"/>
      <c r="AM431" s="20">
        <f t="shared" si="65"/>
        <v>1</v>
      </c>
      <c r="AN431" s="15" t="str">
        <f t="shared" si="66"/>
        <v>OK</v>
      </c>
      <c r="AO431" s="15" t="str">
        <f t="shared" si="59"/>
        <v>OK</v>
      </c>
      <c r="AP431" s="17" t="s">
        <v>211</v>
      </c>
      <c r="AQ431" s="17"/>
      <c r="AR431" s="17"/>
      <c r="AS431" s="17"/>
      <c r="AT431" s="21">
        <v>1</v>
      </c>
      <c r="AU431" s="17" t="s">
        <v>248</v>
      </c>
      <c r="AV431" s="22"/>
      <c r="AW431" s="17"/>
      <c r="AX431" s="17" t="s">
        <v>213</v>
      </c>
      <c r="AY431" s="99">
        <f t="shared" si="62"/>
        <v>3481262</v>
      </c>
      <c r="AZ431" s="17" t="s">
        <v>214</v>
      </c>
      <c r="BA431" s="17"/>
      <c r="BB431" s="57"/>
    </row>
    <row r="432" spans="2:54" x14ac:dyDescent="0.15">
      <c r="B432" s="16">
        <v>90000417</v>
      </c>
      <c r="C432" s="17"/>
      <c r="D432" s="17" t="s">
        <v>316</v>
      </c>
      <c r="E432" s="17"/>
      <c r="F432" s="17" t="s">
        <v>201</v>
      </c>
      <c r="G432" s="17" t="s">
        <v>317</v>
      </c>
      <c r="H432" s="17" t="s">
        <v>1577</v>
      </c>
      <c r="I432" s="17" t="s">
        <v>1572</v>
      </c>
      <c r="J432" s="17" t="s">
        <v>593</v>
      </c>
      <c r="K432" s="17" t="s">
        <v>203</v>
      </c>
      <c r="L432" s="17"/>
      <c r="M432" s="17">
        <v>17</v>
      </c>
      <c r="N432" s="18">
        <v>35886</v>
      </c>
      <c r="O432" s="17">
        <v>1998</v>
      </c>
      <c r="P432" s="18">
        <v>35886</v>
      </c>
      <c r="Q432" s="19">
        <v>1377478</v>
      </c>
      <c r="R432" s="17" t="s">
        <v>219</v>
      </c>
      <c r="S432" s="17" t="s">
        <v>236</v>
      </c>
      <c r="T432" s="17">
        <v>1</v>
      </c>
      <c r="U432" s="18"/>
      <c r="V432" s="99">
        <f t="shared" si="60"/>
        <v>1</v>
      </c>
      <c r="W432" s="43"/>
      <c r="X432" s="20">
        <f t="shared" si="63"/>
        <v>0</v>
      </c>
      <c r="Y432" s="43"/>
      <c r="Z432" s="43"/>
      <c r="AA432" s="43"/>
      <c r="AB432" s="43"/>
      <c r="AC432" s="43"/>
      <c r="AD432" s="43"/>
      <c r="AE432" s="20">
        <f t="shared" si="64"/>
        <v>0</v>
      </c>
      <c r="AF432" s="43"/>
      <c r="AG432" s="43"/>
      <c r="AH432" s="43"/>
      <c r="AI432" s="43"/>
      <c r="AJ432" s="43"/>
      <c r="AK432" s="99">
        <f t="shared" si="61"/>
        <v>0</v>
      </c>
      <c r="AL432" s="43"/>
      <c r="AM432" s="20">
        <f t="shared" si="65"/>
        <v>1</v>
      </c>
      <c r="AN432" s="15" t="str">
        <f t="shared" si="66"/>
        <v>OK</v>
      </c>
      <c r="AO432" s="15" t="str">
        <f t="shared" si="59"/>
        <v>OK</v>
      </c>
      <c r="AP432" s="17" t="s">
        <v>211</v>
      </c>
      <c r="AQ432" s="17"/>
      <c r="AR432" s="17"/>
      <c r="AS432" s="17"/>
      <c r="AT432" s="21">
        <v>1</v>
      </c>
      <c r="AU432" s="17" t="s">
        <v>248</v>
      </c>
      <c r="AV432" s="22"/>
      <c r="AW432" s="17"/>
      <c r="AX432" s="17" t="s">
        <v>213</v>
      </c>
      <c r="AY432" s="99">
        <f t="shared" si="62"/>
        <v>1377477</v>
      </c>
      <c r="AZ432" s="17" t="s">
        <v>214</v>
      </c>
      <c r="BA432" s="17"/>
      <c r="BB432" s="57"/>
    </row>
    <row r="433" spans="2:54" x14ac:dyDescent="0.15">
      <c r="B433" s="16">
        <v>90000418</v>
      </c>
      <c r="C433" s="17"/>
      <c r="D433" s="17" t="s">
        <v>316</v>
      </c>
      <c r="E433" s="17"/>
      <c r="F433" s="17" t="s">
        <v>201</v>
      </c>
      <c r="G433" s="17" t="s">
        <v>317</v>
      </c>
      <c r="H433" s="17" t="s">
        <v>1577</v>
      </c>
      <c r="I433" s="17" t="s">
        <v>1572</v>
      </c>
      <c r="J433" s="17" t="s">
        <v>594</v>
      </c>
      <c r="K433" s="17" t="s">
        <v>203</v>
      </c>
      <c r="L433" s="17"/>
      <c r="M433" s="17">
        <v>17</v>
      </c>
      <c r="N433" s="18">
        <v>35886</v>
      </c>
      <c r="O433" s="17">
        <v>1998</v>
      </c>
      <c r="P433" s="18">
        <v>35886</v>
      </c>
      <c r="Q433" s="19">
        <v>563513</v>
      </c>
      <c r="R433" s="17" t="s">
        <v>219</v>
      </c>
      <c r="S433" s="17" t="s">
        <v>236</v>
      </c>
      <c r="T433" s="17">
        <v>1</v>
      </c>
      <c r="U433" s="18"/>
      <c r="V433" s="99">
        <f t="shared" si="60"/>
        <v>1</v>
      </c>
      <c r="W433" s="43"/>
      <c r="X433" s="20">
        <f t="shared" si="63"/>
        <v>0</v>
      </c>
      <c r="Y433" s="43"/>
      <c r="Z433" s="43"/>
      <c r="AA433" s="43"/>
      <c r="AB433" s="43"/>
      <c r="AC433" s="43"/>
      <c r="AD433" s="43"/>
      <c r="AE433" s="20">
        <f t="shared" si="64"/>
        <v>0</v>
      </c>
      <c r="AF433" s="43"/>
      <c r="AG433" s="43"/>
      <c r="AH433" s="43"/>
      <c r="AI433" s="43"/>
      <c r="AJ433" s="43"/>
      <c r="AK433" s="99">
        <f t="shared" si="61"/>
        <v>0</v>
      </c>
      <c r="AL433" s="43"/>
      <c r="AM433" s="20">
        <f t="shared" si="65"/>
        <v>1</v>
      </c>
      <c r="AN433" s="15" t="str">
        <f t="shared" si="66"/>
        <v>OK</v>
      </c>
      <c r="AO433" s="15" t="str">
        <f t="shared" si="59"/>
        <v>OK</v>
      </c>
      <c r="AP433" s="17" t="s">
        <v>211</v>
      </c>
      <c r="AQ433" s="17"/>
      <c r="AR433" s="17"/>
      <c r="AS433" s="17"/>
      <c r="AT433" s="21">
        <v>1</v>
      </c>
      <c r="AU433" s="17" t="s">
        <v>248</v>
      </c>
      <c r="AV433" s="22"/>
      <c r="AW433" s="17"/>
      <c r="AX433" s="17" t="s">
        <v>213</v>
      </c>
      <c r="AY433" s="99">
        <f t="shared" si="62"/>
        <v>563512</v>
      </c>
      <c r="AZ433" s="17" t="s">
        <v>214</v>
      </c>
      <c r="BA433" s="17"/>
      <c r="BB433" s="57"/>
    </row>
    <row r="434" spans="2:54" x14ac:dyDescent="0.15">
      <c r="B434" s="16">
        <v>90000419</v>
      </c>
      <c r="C434" s="17"/>
      <c r="D434" s="17" t="s">
        <v>316</v>
      </c>
      <c r="E434" s="17"/>
      <c r="F434" s="17" t="s">
        <v>201</v>
      </c>
      <c r="G434" s="17" t="s">
        <v>317</v>
      </c>
      <c r="H434" s="17" t="s">
        <v>1577</v>
      </c>
      <c r="I434" s="17" t="s">
        <v>1572</v>
      </c>
      <c r="J434" s="17" t="s">
        <v>595</v>
      </c>
      <c r="K434" s="17" t="s">
        <v>203</v>
      </c>
      <c r="L434" s="17"/>
      <c r="M434" s="17">
        <v>17</v>
      </c>
      <c r="N434" s="18">
        <v>35886</v>
      </c>
      <c r="O434" s="17">
        <v>1998</v>
      </c>
      <c r="P434" s="18">
        <v>35886</v>
      </c>
      <c r="Q434" s="19">
        <v>500901</v>
      </c>
      <c r="R434" s="17" t="s">
        <v>219</v>
      </c>
      <c r="S434" s="17" t="s">
        <v>236</v>
      </c>
      <c r="T434" s="17">
        <v>1</v>
      </c>
      <c r="U434" s="18"/>
      <c r="V434" s="99">
        <f t="shared" si="60"/>
        <v>1</v>
      </c>
      <c r="W434" s="43"/>
      <c r="X434" s="20">
        <f t="shared" si="63"/>
        <v>0</v>
      </c>
      <c r="Y434" s="43"/>
      <c r="Z434" s="43"/>
      <c r="AA434" s="43"/>
      <c r="AB434" s="43"/>
      <c r="AC434" s="43"/>
      <c r="AD434" s="43"/>
      <c r="AE434" s="20">
        <f t="shared" si="64"/>
        <v>0</v>
      </c>
      <c r="AF434" s="43"/>
      <c r="AG434" s="43"/>
      <c r="AH434" s="43"/>
      <c r="AI434" s="43"/>
      <c r="AJ434" s="43"/>
      <c r="AK434" s="99">
        <f t="shared" si="61"/>
        <v>0</v>
      </c>
      <c r="AL434" s="43"/>
      <c r="AM434" s="20">
        <f t="shared" si="65"/>
        <v>1</v>
      </c>
      <c r="AN434" s="15" t="str">
        <f t="shared" si="66"/>
        <v>OK</v>
      </c>
      <c r="AO434" s="15" t="str">
        <f t="shared" si="59"/>
        <v>OK</v>
      </c>
      <c r="AP434" s="17" t="s">
        <v>211</v>
      </c>
      <c r="AQ434" s="17"/>
      <c r="AR434" s="17"/>
      <c r="AS434" s="17"/>
      <c r="AT434" s="21">
        <v>1</v>
      </c>
      <c r="AU434" s="17" t="s">
        <v>248</v>
      </c>
      <c r="AV434" s="22"/>
      <c r="AW434" s="17"/>
      <c r="AX434" s="17" t="s">
        <v>213</v>
      </c>
      <c r="AY434" s="99">
        <f t="shared" si="62"/>
        <v>500900</v>
      </c>
      <c r="AZ434" s="17" t="s">
        <v>214</v>
      </c>
      <c r="BA434" s="17"/>
      <c r="BB434" s="57"/>
    </row>
    <row r="435" spans="2:54" x14ac:dyDescent="0.15">
      <c r="B435" s="16">
        <v>90000420</v>
      </c>
      <c r="C435" s="17"/>
      <c r="D435" s="17" t="s">
        <v>328</v>
      </c>
      <c r="E435" s="17"/>
      <c r="F435" s="17" t="s">
        <v>201</v>
      </c>
      <c r="G435" s="17" t="s">
        <v>317</v>
      </c>
      <c r="H435" s="17" t="s">
        <v>1577</v>
      </c>
      <c r="I435" s="17" t="s">
        <v>1572</v>
      </c>
      <c r="J435" s="17" t="s">
        <v>596</v>
      </c>
      <c r="K435" s="17" t="s">
        <v>203</v>
      </c>
      <c r="L435" s="17"/>
      <c r="M435" s="17">
        <v>17</v>
      </c>
      <c r="N435" s="18">
        <v>34330</v>
      </c>
      <c r="O435" s="17">
        <v>1993</v>
      </c>
      <c r="P435" s="18">
        <v>34330</v>
      </c>
      <c r="Q435" s="19">
        <v>13797132</v>
      </c>
      <c r="R435" s="17" t="s">
        <v>219</v>
      </c>
      <c r="S435" s="17" t="s">
        <v>236</v>
      </c>
      <c r="T435" s="17">
        <v>1</v>
      </c>
      <c r="U435" s="18"/>
      <c r="V435" s="99">
        <f t="shared" si="60"/>
        <v>1</v>
      </c>
      <c r="W435" s="43"/>
      <c r="X435" s="20">
        <f t="shared" si="63"/>
        <v>0</v>
      </c>
      <c r="Y435" s="43"/>
      <c r="Z435" s="43"/>
      <c r="AA435" s="43"/>
      <c r="AB435" s="43"/>
      <c r="AC435" s="43"/>
      <c r="AD435" s="43"/>
      <c r="AE435" s="20">
        <f t="shared" si="64"/>
        <v>0</v>
      </c>
      <c r="AF435" s="43"/>
      <c r="AG435" s="43"/>
      <c r="AH435" s="43"/>
      <c r="AI435" s="43"/>
      <c r="AJ435" s="43"/>
      <c r="AK435" s="99">
        <f t="shared" si="61"/>
        <v>0</v>
      </c>
      <c r="AL435" s="43"/>
      <c r="AM435" s="20">
        <f t="shared" si="65"/>
        <v>1</v>
      </c>
      <c r="AN435" s="15" t="str">
        <f t="shared" si="66"/>
        <v>OK</v>
      </c>
      <c r="AO435" s="15" t="str">
        <f t="shared" si="59"/>
        <v>OK</v>
      </c>
      <c r="AP435" s="17" t="s">
        <v>211</v>
      </c>
      <c r="AQ435" s="17"/>
      <c r="AR435" s="17"/>
      <c r="AS435" s="17"/>
      <c r="AT435" s="21">
        <v>1</v>
      </c>
      <c r="AU435" s="17" t="s">
        <v>351</v>
      </c>
      <c r="AV435" s="22"/>
      <c r="AW435" s="17"/>
      <c r="AX435" s="17" t="s">
        <v>213</v>
      </c>
      <c r="AY435" s="99">
        <f t="shared" si="62"/>
        <v>13797131</v>
      </c>
      <c r="AZ435" s="17" t="s">
        <v>214</v>
      </c>
      <c r="BA435" s="17"/>
      <c r="BB435" s="57"/>
    </row>
    <row r="436" spans="2:54" x14ac:dyDescent="0.15">
      <c r="B436" s="16">
        <v>90000421</v>
      </c>
      <c r="C436" s="17"/>
      <c r="D436" s="17" t="s">
        <v>328</v>
      </c>
      <c r="E436" s="17"/>
      <c r="F436" s="17" t="s">
        <v>201</v>
      </c>
      <c r="G436" s="17" t="s">
        <v>317</v>
      </c>
      <c r="H436" s="17" t="s">
        <v>1577</v>
      </c>
      <c r="I436" s="17" t="s">
        <v>1572</v>
      </c>
      <c r="J436" s="17" t="s">
        <v>597</v>
      </c>
      <c r="K436" s="17" t="s">
        <v>203</v>
      </c>
      <c r="L436" s="17"/>
      <c r="M436" s="17">
        <v>17</v>
      </c>
      <c r="N436" s="18">
        <v>34330</v>
      </c>
      <c r="O436" s="17">
        <v>1993</v>
      </c>
      <c r="P436" s="18">
        <v>34330</v>
      </c>
      <c r="Q436" s="19">
        <v>33039109</v>
      </c>
      <c r="R436" s="17" t="s">
        <v>219</v>
      </c>
      <c r="S436" s="17" t="s">
        <v>236</v>
      </c>
      <c r="T436" s="17">
        <v>1</v>
      </c>
      <c r="U436" s="18"/>
      <c r="V436" s="99">
        <f t="shared" si="60"/>
        <v>1</v>
      </c>
      <c r="W436" s="43"/>
      <c r="X436" s="20">
        <f t="shared" si="63"/>
        <v>0</v>
      </c>
      <c r="Y436" s="43"/>
      <c r="Z436" s="43"/>
      <c r="AA436" s="43"/>
      <c r="AB436" s="43"/>
      <c r="AC436" s="43"/>
      <c r="AD436" s="43"/>
      <c r="AE436" s="20">
        <f t="shared" si="64"/>
        <v>0</v>
      </c>
      <c r="AF436" s="43"/>
      <c r="AG436" s="43"/>
      <c r="AH436" s="43"/>
      <c r="AI436" s="43"/>
      <c r="AJ436" s="43"/>
      <c r="AK436" s="99">
        <f t="shared" si="61"/>
        <v>0</v>
      </c>
      <c r="AL436" s="43"/>
      <c r="AM436" s="20">
        <f t="shared" si="65"/>
        <v>1</v>
      </c>
      <c r="AN436" s="15" t="str">
        <f t="shared" si="66"/>
        <v>OK</v>
      </c>
      <c r="AO436" s="15" t="str">
        <f t="shared" si="59"/>
        <v>OK</v>
      </c>
      <c r="AP436" s="17" t="s">
        <v>211</v>
      </c>
      <c r="AQ436" s="17"/>
      <c r="AR436" s="17"/>
      <c r="AS436" s="17"/>
      <c r="AT436" s="21">
        <v>1</v>
      </c>
      <c r="AU436" s="17" t="s">
        <v>351</v>
      </c>
      <c r="AV436" s="22"/>
      <c r="AW436" s="17"/>
      <c r="AX436" s="17" t="s">
        <v>213</v>
      </c>
      <c r="AY436" s="99">
        <f t="shared" si="62"/>
        <v>33039108</v>
      </c>
      <c r="AZ436" s="17" t="s">
        <v>214</v>
      </c>
      <c r="BA436" s="17"/>
      <c r="BB436" s="57"/>
    </row>
    <row r="437" spans="2:54" x14ac:dyDescent="0.15">
      <c r="B437" s="16">
        <v>90000422</v>
      </c>
      <c r="C437" s="17"/>
      <c r="D437" s="17" t="s">
        <v>328</v>
      </c>
      <c r="E437" s="17"/>
      <c r="F437" s="17" t="s">
        <v>201</v>
      </c>
      <c r="G437" s="17" t="s">
        <v>317</v>
      </c>
      <c r="H437" s="17" t="s">
        <v>1577</v>
      </c>
      <c r="I437" s="17" t="s">
        <v>1572</v>
      </c>
      <c r="J437" s="17" t="s">
        <v>598</v>
      </c>
      <c r="K437" s="17" t="s">
        <v>203</v>
      </c>
      <c r="L437" s="17"/>
      <c r="M437" s="17">
        <v>17</v>
      </c>
      <c r="N437" s="18">
        <v>34330</v>
      </c>
      <c r="O437" s="17">
        <v>1993</v>
      </c>
      <c r="P437" s="18">
        <v>34330</v>
      </c>
      <c r="Q437" s="19">
        <v>10255340</v>
      </c>
      <c r="R437" s="17" t="s">
        <v>219</v>
      </c>
      <c r="S437" s="17" t="s">
        <v>236</v>
      </c>
      <c r="T437" s="17">
        <v>1</v>
      </c>
      <c r="U437" s="18"/>
      <c r="V437" s="99">
        <f t="shared" si="60"/>
        <v>1</v>
      </c>
      <c r="W437" s="43"/>
      <c r="X437" s="20">
        <f t="shared" si="63"/>
        <v>0</v>
      </c>
      <c r="Y437" s="43"/>
      <c r="Z437" s="43"/>
      <c r="AA437" s="43"/>
      <c r="AB437" s="43"/>
      <c r="AC437" s="43"/>
      <c r="AD437" s="43"/>
      <c r="AE437" s="20">
        <f t="shared" si="64"/>
        <v>0</v>
      </c>
      <c r="AF437" s="43"/>
      <c r="AG437" s="43"/>
      <c r="AH437" s="43"/>
      <c r="AI437" s="43"/>
      <c r="AJ437" s="43"/>
      <c r="AK437" s="99">
        <f t="shared" si="61"/>
        <v>0</v>
      </c>
      <c r="AL437" s="43"/>
      <c r="AM437" s="20">
        <f t="shared" si="65"/>
        <v>1</v>
      </c>
      <c r="AN437" s="15" t="str">
        <f t="shared" si="66"/>
        <v>OK</v>
      </c>
      <c r="AO437" s="15" t="str">
        <f t="shared" si="59"/>
        <v>OK</v>
      </c>
      <c r="AP437" s="17" t="s">
        <v>211</v>
      </c>
      <c r="AQ437" s="17"/>
      <c r="AR437" s="17"/>
      <c r="AS437" s="17"/>
      <c r="AT437" s="21">
        <v>1</v>
      </c>
      <c r="AU437" s="17" t="s">
        <v>351</v>
      </c>
      <c r="AV437" s="22"/>
      <c r="AW437" s="17"/>
      <c r="AX437" s="17" t="s">
        <v>213</v>
      </c>
      <c r="AY437" s="99">
        <f t="shared" si="62"/>
        <v>10255339</v>
      </c>
      <c r="AZ437" s="17" t="s">
        <v>214</v>
      </c>
      <c r="BA437" s="17"/>
      <c r="BB437" s="57"/>
    </row>
    <row r="438" spans="2:54" x14ac:dyDescent="0.15">
      <c r="B438" s="16">
        <v>90000423</v>
      </c>
      <c r="C438" s="17"/>
      <c r="D438" s="17" t="s">
        <v>328</v>
      </c>
      <c r="E438" s="17"/>
      <c r="F438" s="17" t="s">
        <v>201</v>
      </c>
      <c r="G438" s="17" t="s">
        <v>317</v>
      </c>
      <c r="H438" s="17" t="s">
        <v>1577</v>
      </c>
      <c r="I438" s="17" t="s">
        <v>1572</v>
      </c>
      <c r="J438" s="17" t="s">
        <v>599</v>
      </c>
      <c r="K438" s="17" t="s">
        <v>203</v>
      </c>
      <c r="L438" s="17"/>
      <c r="M438" s="17">
        <v>17</v>
      </c>
      <c r="N438" s="18">
        <v>34330</v>
      </c>
      <c r="O438" s="17">
        <v>1993</v>
      </c>
      <c r="P438" s="18">
        <v>34330</v>
      </c>
      <c r="Q438" s="19">
        <v>34730712</v>
      </c>
      <c r="R438" s="17" t="s">
        <v>219</v>
      </c>
      <c r="S438" s="17" t="s">
        <v>236</v>
      </c>
      <c r="T438" s="17">
        <v>1</v>
      </c>
      <c r="U438" s="18"/>
      <c r="V438" s="99">
        <f t="shared" si="60"/>
        <v>1</v>
      </c>
      <c r="W438" s="43"/>
      <c r="X438" s="20">
        <f t="shared" si="63"/>
        <v>0</v>
      </c>
      <c r="Y438" s="43"/>
      <c r="Z438" s="43"/>
      <c r="AA438" s="43"/>
      <c r="AB438" s="43"/>
      <c r="AC438" s="43"/>
      <c r="AD438" s="43"/>
      <c r="AE438" s="20">
        <f t="shared" si="64"/>
        <v>0</v>
      </c>
      <c r="AF438" s="43"/>
      <c r="AG438" s="43"/>
      <c r="AH438" s="43"/>
      <c r="AI438" s="43"/>
      <c r="AJ438" s="43"/>
      <c r="AK438" s="99">
        <f t="shared" si="61"/>
        <v>0</v>
      </c>
      <c r="AL438" s="43"/>
      <c r="AM438" s="20">
        <f t="shared" si="65"/>
        <v>1</v>
      </c>
      <c r="AN438" s="15" t="str">
        <f t="shared" si="66"/>
        <v>OK</v>
      </c>
      <c r="AO438" s="15" t="str">
        <f t="shared" si="59"/>
        <v>OK</v>
      </c>
      <c r="AP438" s="17" t="s">
        <v>211</v>
      </c>
      <c r="AQ438" s="17"/>
      <c r="AR438" s="17"/>
      <c r="AS438" s="17"/>
      <c r="AT438" s="21">
        <v>1</v>
      </c>
      <c r="AU438" s="17" t="s">
        <v>351</v>
      </c>
      <c r="AV438" s="22"/>
      <c r="AW438" s="17"/>
      <c r="AX438" s="17" t="s">
        <v>213</v>
      </c>
      <c r="AY438" s="99">
        <f t="shared" si="62"/>
        <v>34730711</v>
      </c>
      <c r="AZ438" s="17" t="s">
        <v>214</v>
      </c>
      <c r="BA438" s="17"/>
      <c r="BB438" s="57"/>
    </row>
    <row r="439" spans="2:54" x14ac:dyDescent="0.15">
      <c r="B439" s="16">
        <v>90000424</v>
      </c>
      <c r="C439" s="17"/>
      <c r="D439" s="17" t="s">
        <v>328</v>
      </c>
      <c r="E439" s="17"/>
      <c r="F439" s="17" t="s">
        <v>201</v>
      </c>
      <c r="G439" s="17" t="s">
        <v>317</v>
      </c>
      <c r="H439" s="17" t="s">
        <v>1577</v>
      </c>
      <c r="I439" s="17" t="s">
        <v>1572</v>
      </c>
      <c r="J439" s="17" t="s">
        <v>600</v>
      </c>
      <c r="K439" s="17" t="s">
        <v>203</v>
      </c>
      <c r="L439" s="17"/>
      <c r="M439" s="17">
        <v>17</v>
      </c>
      <c r="N439" s="18">
        <v>34330</v>
      </c>
      <c r="O439" s="17">
        <v>1993</v>
      </c>
      <c r="P439" s="18">
        <v>34330</v>
      </c>
      <c r="Q439" s="19">
        <v>991020</v>
      </c>
      <c r="R439" s="17" t="s">
        <v>219</v>
      </c>
      <c r="S439" s="17" t="s">
        <v>236</v>
      </c>
      <c r="T439" s="17">
        <v>1</v>
      </c>
      <c r="U439" s="18"/>
      <c r="V439" s="99">
        <f t="shared" si="60"/>
        <v>1</v>
      </c>
      <c r="W439" s="43"/>
      <c r="X439" s="20">
        <f t="shared" si="63"/>
        <v>0</v>
      </c>
      <c r="Y439" s="43"/>
      <c r="Z439" s="43"/>
      <c r="AA439" s="43"/>
      <c r="AB439" s="43"/>
      <c r="AC439" s="43"/>
      <c r="AD439" s="43"/>
      <c r="AE439" s="20">
        <f t="shared" si="64"/>
        <v>0</v>
      </c>
      <c r="AF439" s="43"/>
      <c r="AG439" s="43"/>
      <c r="AH439" s="43"/>
      <c r="AI439" s="43"/>
      <c r="AJ439" s="43"/>
      <c r="AK439" s="99">
        <f t="shared" si="61"/>
        <v>0</v>
      </c>
      <c r="AL439" s="43"/>
      <c r="AM439" s="20">
        <f t="shared" si="65"/>
        <v>1</v>
      </c>
      <c r="AN439" s="15" t="str">
        <f t="shared" si="66"/>
        <v>OK</v>
      </c>
      <c r="AO439" s="15" t="str">
        <f t="shared" si="59"/>
        <v>OK</v>
      </c>
      <c r="AP439" s="17" t="s">
        <v>211</v>
      </c>
      <c r="AQ439" s="17"/>
      <c r="AR439" s="17"/>
      <c r="AS439" s="17"/>
      <c r="AT439" s="21">
        <v>1</v>
      </c>
      <c r="AU439" s="17" t="s">
        <v>351</v>
      </c>
      <c r="AV439" s="22"/>
      <c r="AW439" s="17"/>
      <c r="AX439" s="17" t="s">
        <v>213</v>
      </c>
      <c r="AY439" s="99">
        <f t="shared" si="62"/>
        <v>991019</v>
      </c>
      <c r="AZ439" s="17" t="s">
        <v>214</v>
      </c>
      <c r="BA439" s="17"/>
      <c r="BB439" s="57" t="s">
        <v>676</v>
      </c>
    </row>
    <row r="440" spans="2:54" x14ac:dyDescent="0.15">
      <c r="B440" s="16">
        <v>90000425</v>
      </c>
      <c r="C440" s="17"/>
      <c r="D440" s="17" t="s">
        <v>328</v>
      </c>
      <c r="E440" s="17"/>
      <c r="F440" s="17" t="s">
        <v>201</v>
      </c>
      <c r="G440" s="17" t="s">
        <v>317</v>
      </c>
      <c r="H440" s="17" t="s">
        <v>1577</v>
      </c>
      <c r="I440" s="17" t="s">
        <v>1572</v>
      </c>
      <c r="J440" s="17" t="s">
        <v>601</v>
      </c>
      <c r="K440" s="17" t="s">
        <v>203</v>
      </c>
      <c r="L440" s="17"/>
      <c r="M440" s="17">
        <v>17</v>
      </c>
      <c r="N440" s="18">
        <v>34330</v>
      </c>
      <c r="O440" s="17">
        <v>1993</v>
      </c>
      <c r="P440" s="18">
        <v>34330</v>
      </c>
      <c r="Q440" s="19">
        <v>22678045</v>
      </c>
      <c r="R440" s="17" t="s">
        <v>219</v>
      </c>
      <c r="S440" s="17" t="s">
        <v>236</v>
      </c>
      <c r="T440" s="17">
        <v>1</v>
      </c>
      <c r="U440" s="18"/>
      <c r="V440" s="99">
        <f t="shared" si="60"/>
        <v>1</v>
      </c>
      <c r="W440" s="43"/>
      <c r="X440" s="20">
        <f t="shared" si="63"/>
        <v>0</v>
      </c>
      <c r="Y440" s="43"/>
      <c r="Z440" s="43"/>
      <c r="AA440" s="43"/>
      <c r="AB440" s="43"/>
      <c r="AC440" s="43"/>
      <c r="AD440" s="43"/>
      <c r="AE440" s="20">
        <f t="shared" si="64"/>
        <v>0</v>
      </c>
      <c r="AF440" s="43"/>
      <c r="AG440" s="43"/>
      <c r="AH440" s="43"/>
      <c r="AI440" s="43"/>
      <c r="AJ440" s="43"/>
      <c r="AK440" s="99">
        <f t="shared" si="61"/>
        <v>0</v>
      </c>
      <c r="AL440" s="43"/>
      <c r="AM440" s="20">
        <f t="shared" si="65"/>
        <v>1</v>
      </c>
      <c r="AN440" s="15" t="str">
        <f t="shared" si="66"/>
        <v>OK</v>
      </c>
      <c r="AO440" s="15" t="str">
        <f t="shared" si="59"/>
        <v>OK</v>
      </c>
      <c r="AP440" s="17" t="s">
        <v>211</v>
      </c>
      <c r="AQ440" s="17"/>
      <c r="AR440" s="17"/>
      <c r="AS440" s="17"/>
      <c r="AT440" s="21">
        <v>1</v>
      </c>
      <c r="AU440" s="17" t="s">
        <v>351</v>
      </c>
      <c r="AV440" s="22"/>
      <c r="AW440" s="17"/>
      <c r="AX440" s="17" t="s">
        <v>213</v>
      </c>
      <c r="AY440" s="99">
        <f t="shared" si="62"/>
        <v>22678044</v>
      </c>
      <c r="AZ440" s="17" t="s">
        <v>214</v>
      </c>
      <c r="BA440" s="17"/>
      <c r="BB440" s="57"/>
    </row>
    <row r="441" spans="2:54" x14ac:dyDescent="0.15">
      <c r="B441" s="16">
        <v>90000426</v>
      </c>
      <c r="C441" s="17"/>
      <c r="D441" s="17" t="s">
        <v>328</v>
      </c>
      <c r="E441" s="17"/>
      <c r="F441" s="17" t="s">
        <v>201</v>
      </c>
      <c r="G441" s="17" t="s">
        <v>317</v>
      </c>
      <c r="H441" s="17" t="s">
        <v>1577</v>
      </c>
      <c r="I441" s="17" t="s">
        <v>1572</v>
      </c>
      <c r="J441" s="17" t="s">
        <v>602</v>
      </c>
      <c r="K441" s="17" t="s">
        <v>203</v>
      </c>
      <c r="L441" s="17"/>
      <c r="M441" s="17">
        <v>17</v>
      </c>
      <c r="N441" s="18">
        <v>34330</v>
      </c>
      <c r="O441" s="17">
        <v>1993</v>
      </c>
      <c r="P441" s="18">
        <v>34330</v>
      </c>
      <c r="Q441" s="19">
        <v>1850190</v>
      </c>
      <c r="R441" s="17" t="s">
        <v>219</v>
      </c>
      <c r="S441" s="17" t="s">
        <v>236</v>
      </c>
      <c r="T441" s="17">
        <v>1</v>
      </c>
      <c r="U441" s="18"/>
      <c r="V441" s="99">
        <f t="shared" si="60"/>
        <v>1</v>
      </c>
      <c r="W441" s="43"/>
      <c r="X441" s="20">
        <f t="shared" si="63"/>
        <v>0</v>
      </c>
      <c r="Y441" s="43"/>
      <c r="Z441" s="43"/>
      <c r="AA441" s="43"/>
      <c r="AB441" s="43"/>
      <c r="AC441" s="43"/>
      <c r="AD441" s="43"/>
      <c r="AE441" s="20">
        <f t="shared" si="64"/>
        <v>0</v>
      </c>
      <c r="AF441" s="43"/>
      <c r="AG441" s="43"/>
      <c r="AH441" s="43"/>
      <c r="AI441" s="43"/>
      <c r="AJ441" s="43"/>
      <c r="AK441" s="99">
        <f t="shared" si="61"/>
        <v>0</v>
      </c>
      <c r="AL441" s="43"/>
      <c r="AM441" s="20">
        <f t="shared" si="65"/>
        <v>1</v>
      </c>
      <c r="AN441" s="15" t="str">
        <f t="shared" si="66"/>
        <v>OK</v>
      </c>
      <c r="AO441" s="15" t="str">
        <f t="shared" si="59"/>
        <v>OK</v>
      </c>
      <c r="AP441" s="17" t="s">
        <v>211</v>
      </c>
      <c r="AQ441" s="17"/>
      <c r="AR441" s="17"/>
      <c r="AS441" s="17"/>
      <c r="AT441" s="21">
        <v>1</v>
      </c>
      <c r="AU441" s="17" t="s">
        <v>351</v>
      </c>
      <c r="AV441" s="22"/>
      <c r="AW441" s="17"/>
      <c r="AX441" s="17" t="s">
        <v>213</v>
      </c>
      <c r="AY441" s="99">
        <f t="shared" si="62"/>
        <v>1850189</v>
      </c>
      <c r="AZ441" s="17" t="s">
        <v>214</v>
      </c>
      <c r="BA441" s="17"/>
      <c r="BB441" s="57"/>
    </row>
    <row r="442" spans="2:54" x14ac:dyDescent="0.15">
      <c r="B442" s="16">
        <v>90000427</v>
      </c>
      <c r="C442" s="17"/>
      <c r="D442" s="17" t="s">
        <v>328</v>
      </c>
      <c r="E442" s="17"/>
      <c r="F442" s="17" t="s">
        <v>201</v>
      </c>
      <c r="G442" s="17" t="s">
        <v>317</v>
      </c>
      <c r="H442" s="17" t="s">
        <v>1577</v>
      </c>
      <c r="I442" s="17" t="s">
        <v>1572</v>
      </c>
      <c r="J442" s="17" t="s">
        <v>603</v>
      </c>
      <c r="K442" s="17" t="s">
        <v>203</v>
      </c>
      <c r="L442" s="17"/>
      <c r="M442" s="17">
        <v>17</v>
      </c>
      <c r="N442" s="18">
        <v>34330</v>
      </c>
      <c r="O442" s="17">
        <v>1993</v>
      </c>
      <c r="P442" s="18">
        <v>34330</v>
      </c>
      <c r="Q442" s="19">
        <v>13268506</v>
      </c>
      <c r="R442" s="17" t="s">
        <v>219</v>
      </c>
      <c r="S442" s="17" t="s">
        <v>236</v>
      </c>
      <c r="T442" s="17">
        <v>1</v>
      </c>
      <c r="U442" s="18"/>
      <c r="V442" s="99">
        <f t="shared" si="60"/>
        <v>1</v>
      </c>
      <c r="W442" s="43"/>
      <c r="X442" s="20">
        <f t="shared" si="63"/>
        <v>0</v>
      </c>
      <c r="Y442" s="43"/>
      <c r="Z442" s="43"/>
      <c r="AA442" s="43"/>
      <c r="AB442" s="43"/>
      <c r="AC442" s="43"/>
      <c r="AD442" s="43"/>
      <c r="AE442" s="20">
        <f t="shared" si="64"/>
        <v>0</v>
      </c>
      <c r="AF442" s="43"/>
      <c r="AG442" s="43"/>
      <c r="AH442" s="43"/>
      <c r="AI442" s="43"/>
      <c r="AJ442" s="43"/>
      <c r="AK442" s="99">
        <f t="shared" si="61"/>
        <v>0</v>
      </c>
      <c r="AL442" s="43"/>
      <c r="AM442" s="20">
        <f t="shared" si="65"/>
        <v>1</v>
      </c>
      <c r="AN442" s="15" t="str">
        <f t="shared" si="66"/>
        <v>OK</v>
      </c>
      <c r="AO442" s="15" t="str">
        <f t="shared" si="59"/>
        <v>OK</v>
      </c>
      <c r="AP442" s="17" t="s">
        <v>211</v>
      </c>
      <c r="AQ442" s="17"/>
      <c r="AR442" s="17"/>
      <c r="AS442" s="17"/>
      <c r="AT442" s="21">
        <v>1</v>
      </c>
      <c r="AU442" s="17" t="s">
        <v>351</v>
      </c>
      <c r="AV442" s="22"/>
      <c r="AW442" s="17"/>
      <c r="AX442" s="17" t="s">
        <v>213</v>
      </c>
      <c r="AY442" s="99">
        <f t="shared" si="62"/>
        <v>13268505</v>
      </c>
      <c r="AZ442" s="17" t="s">
        <v>214</v>
      </c>
      <c r="BA442" s="17"/>
      <c r="BB442" s="57"/>
    </row>
    <row r="443" spans="2:54" x14ac:dyDescent="0.15">
      <c r="B443" s="16">
        <v>90000428</v>
      </c>
      <c r="C443" s="17"/>
      <c r="D443" s="17" t="s">
        <v>328</v>
      </c>
      <c r="E443" s="17"/>
      <c r="F443" s="17" t="s">
        <v>201</v>
      </c>
      <c r="G443" s="17" t="s">
        <v>317</v>
      </c>
      <c r="H443" s="17" t="s">
        <v>1577</v>
      </c>
      <c r="I443" s="17" t="s">
        <v>1572</v>
      </c>
      <c r="J443" s="17" t="s">
        <v>604</v>
      </c>
      <c r="K443" s="17" t="s">
        <v>203</v>
      </c>
      <c r="L443" s="17"/>
      <c r="M443" s="17">
        <v>17</v>
      </c>
      <c r="N443" s="18">
        <v>34330</v>
      </c>
      <c r="O443" s="17">
        <v>1993</v>
      </c>
      <c r="P443" s="18">
        <v>34330</v>
      </c>
      <c r="Q443" s="19">
        <v>4860714</v>
      </c>
      <c r="R443" s="17" t="s">
        <v>219</v>
      </c>
      <c r="S443" s="17" t="s">
        <v>236</v>
      </c>
      <c r="T443" s="17">
        <v>1</v>
      </c>
      <c r="U443" s="18"/>
      <c r="V443" s="99">
        <f t="shared" si="60"/>
        <v>1</v>
      </c>
      <c r="W443" s="43"/>
      <c r="X443" s="20">
        <f t="shared" si="63"/>
        <v>0</v>
      </c>
      <c r="Y443" s="43"/>
      <c r="Z443" s="43"/>
      <c r="AA443" s="43"/>
      <c r="AB443" s="43"/>
      <c r="AC443" s="43"/>
      <c r="AD443" s="43"/>
      <c r="AE443" s="20">
        <f t="shared" si="64"/>
        <v>0</v>
      </c>
      <c r="AF443" s="43"/>
      <c r="AG443" s="43"/>
      <c r="AH443" s="43"/>
      <c r="AI443" s="43"/>
      <c r="AJ443" s="43"/>
      <c r="AK443" s="99">
        <f t="shared" si="61"/>
        <v>0</v>
      </c>
      <c r="AL443" s="43"/>
      <c r="AM443" s="20">
        <f t="shared" si="65"/>
        <v>1</v>
      </c>
      <c r="AN443" s="15" t="str">
        <f t="shared" si="66"/>
        <v>OK</v>
      </c>
      <c r="AO443" s="15" t="str">
        <f t="shared" si="59"/>
        <v>OK</v>
      </c>
      <c r="AP443" s="17" t="s">
        <v>211</v>
      </c>
      <c r="AQ443" s="17"/>
      <c r="AR443" s="17"/>
      <c r="AS443" s="17"/>
      <c r="AT443" s="21">
        <v>1</v>
      </c>
      <c r="AU443" s="17" t="s">
        <v>351</v>
      </c>
      <c r="AV443" s="22"/>
      <c r="AW443" s="17"/>
      <c r="AX443" s="17" t="s">
        <v>213</v>
      </c>
      <c r="AY443" s="99">
        <f t="shared" si="62"/>
        <v>4860713</v>
      </c>
      <c r="AZ443" s="17" t="s">
        <v>214</v>
      </c>
      <c r="BA443" s="17"/>
      <c r="BB443" s="57"/>
    </row>
    <row r="444" spans="2:54" x14ac:dyDescent="0.15">
      <c r="B444" s="16">
        <v>90000429</v>
      </c>
      <c r="C444" s="17"/>
      <c r="D444" s="17" t="s">
        <v>328</v>
      </c>
      <c r="E444" s="17"/>
      <c r="F444" s="17" t="s">
        <v>201</v>
      </c>
      <c r="G444" s="17" t="s">
        <v>317</v>
      </c>
      <c r="H444" s="17" t="s">
        <v>1577</v>
      </c>
      <c r="I444" s="17" t="s">
        <v>1572</v>
      </c>
      <c r="J444" s="17" t="s">
        <v>605</v>
      </c>
      <c r="K444" s="17" t="s">
        <v>203</v>
      </c>
      <c r="L444" s="17"/>
      <c r="M444" s="17">
        <v>17</v>
      </c>
      <c r="N444" s="18">
        <v>34330</v>
      </c>
      <c r="O444" s="17">
        <v>1993</v>
      </c>
      <c r="P444" s="18">
        <v>34330</v>
      </c>
      <c r="Q444" s="19">
        <v>66688782</v>
      </c>
      <c r="R444" s="17" t="s">
        <v>219</v>
      </c>
      <c r="S444" s="17" t="s">
        <v>236</v>
      </c>
      <c r="T444" s="17">
        <v>1</v>
      </c>
      <c r="U444" s="18"/>
      <c r="V444" s="99">
        <f t="shared" si="60"/>
        <v>1</v>
      </c>
      <c r="W444" s="43"/>
      <c r="X444" s="20">
        <f t="shared" si="63"/>
        <v>0</v>
      </c>
      <c r="Y444" s="43"/>
      <c r="Z444" s="43"/>
      <c r="AA444" s="43"/>
      <c r="AB444" s="43"/>
      <c r="AC444" s="43"/>
      <c r="AD444" s="43"/>
      <c r="AE444" s="20">
        <f t="shared" si="64"/>
        <v>0</v>
      </c>
      <c r="AF444" s="43"/>
      <c r="AG444" s="43"/>
      <c r="AH444" s="43"/>
      <c r="AI444" s="43"/>
      <c r="AJ444" s="43"/>
      <c r="AK444" s="99">
        <f t="shared" si="61"/>
        <v>0</v>
      </c>
      <c r="AL444" s="43"/>
      <c r="AM444" s="20">
        <f t="shared" si="65"/>
        <v>1</v>
      </c>
      <c r="AN444" s="15" t="str">
        <f t="shared" si="66"/>
        <v>OK</v>
      </c>
      <c r="AO444" s="15" t="str">
        <f t="shared" si="59"/>
        <v>OK</v>
      </c>
      <c r="AP444" s="17" t="s">
        <v>211</v>
      </c>
      <c r="AQ444" s="17"/>
      <c r="AR444" s="17"/>
      <c r="AS444" s="17"/>
      <c r="AT444" s="21">
        <v>1</v>
      </c>
      <c r="AU444" s="17" t="s">
        <v>351</v>
      </c>
      <c r="AV444" s="22"/>
      <c r="AW444" s="17"/>
      <c r="AX444" s="17" t="s">
        <v>213</v>
      </c>
      <c r="AY444" s="99">
        <f t="shared" si="62"/>
        <v>66688781</v>
      </c>
      <c r="AZ444" s="17" t="s">
        <v>214</v>
      </c>
      <c r="BA444" s="17"/>
      <c r="BB444" s="57"/>
    </row>
    <row r="445" spans="2:54" x14ac:dyDescent="0.15">
      <c r="B445" s="16">
        <v>90000430</v>
      </c>
      <c r="C445" s="17"/>
      <c r="D445" s="17" t="s">
        <v>606</v>
      </c>
      <c r="E445" s="17"/>
      <c r="F445" s="17" t="s">
        <v>201</v>
      </c>
      <c r="G445" s="17" t="s">
        <v>317</v>
      </c>
      <c r="H445" s="17" t="s">
        <v>1577</v>
      </c>
      <c r="I445" s="17" t="s">
        <v>1572</v>
      </c>
      <c r="J445" s="17" t="s">
        <v>607</v>
      </c>
      <c r="K445" s="17" t="s">
        <v>203</v>
      </c>
      <c r="L445" s="17"/>
      <c r="M445" s="17">
        <v>8</v>
      </c>
      <c r="N445" s="18">
        <v>34973</v>
      </c>
      <c r="O445" s="17">
        <v>1995</v>
      </c>
      <c r="P445" s="18">
        <v>34973</v>
      </c>
      <c r="Q445" s="19">
        <v>4350000</v>
      </c>
      <c r="R445" s="17" t="s">
        <v>219</v>
      </c>
      <c r="S445" s="17" t="s">
        <v>292</v>
      </c>
      <c r="T445" s="17">
        <v>1</v>
      </c>
      <c r="U445" s="18"/>
      <c r="V445" s="99">
        <f t="shared" si="60"/>
        <v>1</v>
      </c>
      <c r="W445" s="43"/>
      <c r="X445" s="20">
        <f t="shared" si="63"/>
        <v>0</v>
      </c>
      <c r="Y445" s="43"/>
      <c r="Z445" s="43"/>
      <c r="AA445" s="43"/>
      <c r="AB445" s="43"/>
      <c r="AC445" s="43"/>
      <c r="AD445" s="43"/>
      <c r="AE445" s="20">
        <f t="shared" si="64"/>
        <v>0</v>
      </c>
      <c r="AF445" s="43"/>
      <c r="AG445" s="43"/>
      <c r="AH445" s="43"/>
      <c r="AI445" s="43"/>
      <c r="AJ445" s="43"/>
      <c r="AK445" s="99">
        <f t="shared" si="61"/>
        <v>0</v>
      </c>
      <c r="AL445" s="43"/>
      <c r="AM445" s="20">
        <f t="shared" si="65"/>
        <v>1</v>
      </c>
      <c r="AN445" s="15" t="str">
        <f t="shared" si="66"/>
        <v>OK</v>
      </c>
      <c r="AO445" s="15" t="str">
        <f t="shared" si="59"/>
        <v>OK</v>
      </c>
      <c r="AP445" s="17" t="s">
        <v>211</v>
      </c>
      <c r="AQ445" s="17"/>
      <c r="AR445" s="17"/>
      <c r="AS445" s="17"/>
      <c r="AT445" s="21">
        <v>1</v>
      </c>
      <c r="AU445" s="17" t="s">
        <v>677</v>
      </c>
      <c r="AV445" s="22"/>
      <c r="AW445" s="17"/>
      <c r="AX445" s="17" t="s">
        <v>213</v>
      </c>
      <c r="AY445" s="99">
        <f t="shared" si="62"/>
        <v>4349999</v>
      </c>
      <c r="AZ445" s="17" t="s">
        <v>214</v>
      </c>
      <c r="BA445" s="17"/>
      <c r="BB445" s="57" t="s">
        <v>678</v>
      </c>
    </row>
    <row r="446" spans="2:54" x14ac:dyDescent="0.15">
      <c r="B446" s="16">
        <v>90000431</v>
      </c>
      <c r="C446" s="17"/>
      <c r="D446" s="17" t="s">
        <v>606</v>
      </c>
      <c r="E446" s="17"/>
      <c r="F446" s="17" t="s">
        <v>201</v>
      </c>
      <c r="G446" s="17" t="s">
        <v>317</v>
      </c>
      <c r="H446" s="17" t="s">
        <v>1577</v>
      </c>
      <c r="I446" s="17" t="s">
        <v>1572</v>
      </c>
      <c r="J446" s="17" t="s">
        <v>608</v>
      </c>
      <c r="K446" s="17" t="s">
        <v>203</v>
      </c>
      <c r="L446" s="17"/>
      <c r="M446" s="17">
        <v>8</v>
      </c>
      <c r="N446" s="18">
        <v>35827</v>
      </c>
      <c r="O446" s="17">
        <v>1997</v>
      </c>
      <c r="P446" s="18">
        <v>35827</v>
      </c>
      <c r="Q446" s="19">
        <v>4350000</v>
      </c>
      <c r="R446" s="17" t="s">
        <v>219</v>
      </c>
      <c r="S446" s="17" t="s">
        <v>292</v>
      </c>
      <c r="T446" s="17">
        <v>1</v>
      </c>
      <c r="U446" s="18"/>
      <c r="V446" s="99">
        <f t="shared" si="60"/>
        <v>1</v>
      </c>
      <c r="W446" s="43"/>
      <c r="X446" s="20">
        <f t="shared" si="63"/>
        <v>0</v>
      </c>
      <c r="Y446" s="43"/>
      <c r="Z446" s="43"/>
      <c r="AA446" s="43"/>
      <c r="AB446" s="43"/>
      <c r="AC446" s="43"/>
      <c r="AD446" s="43"/>
      <c r="AE446" s="20">
        <f t="shared" si="64"/>
        <v>0</v>
      </c>
      <c r="AF446" s="43"/>
      <c r="AG446" s="43"/>
      <c r="AH446" s="43"/>
      <c r="AI446" s="43"/>
      <c r="AJ446" s="43"/>
      <c r="AK446" s="99">
        <f t="shared" si="61"/>
        <v>0</v>
      </c>
      <c r="AL446" s="43"/>
      <c r="AM446" s="20">
        <f t="shared" si="65"/>
        <v>1</v>
      </c>
      <c r="AN446" s="15" t="str">
        <f t="shared" si="66"/>
        <v>OK</v>
      </c>
      <c r="AO446" s="15" t="str">
        <f t="shared" si="59"/>
        <v>OK</v>
      </c>
      <c r="AP446" s="17" t="s">
        <v>211</v>
      </c>
      <c r="AQ446" s="17"/>
      <c r="AR446" s="17"/>
      <c r="AS446" s="17"/>
      <c r="AT446" s="21">
        <v>1</v>
      </c>
      <c r="AU446" s="17" t="s">
        <v>677</v>
      </c>
      <c r="AV446" s="22"/>
      <c r="AW446" s="17"/>
      <c r="AX446" s="17" t="s">
        <v>213</v>
      </c>
      <c r="AY446" s="99">
        <f t="shared" si="62"/>
        <v>4349999</v>
      </c>
      <c r="AZ446" s="17" t="s">
        <v>214</v>
      </c>
      <c r="BA446" s="17"/>
      <c r="BB446" s="57" t="s">
        <v>678</v>
      </c>
    </row>
    <row r="447" spans="2:54" x14ac:dyDescent="0.15">
      <c r="B447" s="16">
        <v>90000432</v>
      </c>
      <c r="C447" s="17"/>
      <c r="D447" s="17" t="s">
        <v>679</v>
      </c>
      <c r="E447" s="17"/>
      <c r="F447" s="17" t="s">
        <v>201</v>
      </c>
      <c r="G447" s="17" t="s">
        <v>317</v>
      </c>
      <c r="H447" s="17" t="s">
        <v>1577</v>
      </c>
      <c r="I447" s="17" t="s">
        <v>1572</v>
      </c>
      <c r="J447" s="17" t="s">
        <v>680</v>
      </c>
      <c r="K447" s="17" t="s">
        <v>203</v>
      </c>
      <c r="L447" s="17"/>
      <c r="M447" s="17">
        <v>5</v>
      </c>
      <c r="N447" s="18">
        <v>42086</v>
      </c>
      <c r="O447" s="17">
        <v>2014</v>
      </c>
      <c r="P447" s="18">
        <v>42086</v>
      </c>
      <c r="Q447" s="19">
        <v>590000</v>
      </c>
      <c r="R447" s="17" t="s">
        <v>219</v>
      </c>
      <c r="S447" s="17" t="s">
        <v>292</v>
      </c>
      <c r="T447" s="17">
        <v>1</v>
      </c>
      <c r="U447" s="18"/>
      <c r="V447" s="99">
        <f t="shared" si="60"/>
        <v>472000</v>
      </c>
      <c r="W447" s="43"/>
      <c r="X447" s="20">
        <f t="shared" si="63"/>
        <v>0</v>
      </c>
      <c r="Y447" s="43"/>
      <c r="Z447" s="43"/>
      <c r="AA447" s="43"/>
      <c r="AB447" s="43"/>
      <c r="AC447" s="43"/>
      <c r="AD447" s="43"/>
      <c r="AE447" s="20">
        <f t="shared" si="64"/>
        <v>118000</v>
      </c>
      <c r="AF447" s="43"/>
      <c r="AG447" s="43"/>
      <c r="AH447" s="43"/>
      <c r="AI447" s="43"/>
      <c r="AJ447" s="43"/>
      <c r="AK447" s="99">
        <f t="shared" si="61"/>
        <v>118000</v>
      </c>
      <c r="AL447" s="43"/>
      <c r="AM447" s="20">
        <f t="shared" si="65"/>
        <v>354000</v>
      </c>
      <c r="AN447" s="15" t="str">
        <f t="shared" si="66"/>
        <v>OK</v>
      </c>
      <c r="AO447" s="15" t="str">
        <f t="shared" si="59"/>
        <v>OK</v>
      </c>
      <c r="AP447" s="17" t="s">
        <v>211</v>
      </c>
      <c r="AQ447" s="17"/>
      <c r="AR447" s="17"/>
      <c r="AS447" s="17"/>
      <c r="AT447" s="21">
        <v>1</v>
      </c>
      <c r="AU447" s="17" t="s">
        <v>677</v>
      </c>
      <c r="AV447" s="22"/>
      <c r="AW447" s="17"/>
      <c r="AX447" s="17" t="s">
        <v>213</v>
      </c>
      <c r="AY447" s="99">
        <f t="shared" si="62"/>
        <v>236000</v>
      </c>
      <c r="AZ447" s="17" t="s">
        <v>214</v>
      </c>
      <c r="BA447" s="17"/>
      <c r="BB447" s="57" t="s">
        <v>693</v>
      </c>
    </row>
    <row r="448" spans="2:54" x14ac:dyDescent="0.15">
      <c r="B448" s="16">
        <v>90000433</v>
      </c>
      <c r="C448" s="17"/>
      <c r="D448" s="17" t="s">
        <v>681</v>
      </c>
      <c r="E448" s="17"/>
      <c r="F448" s="17" t="s">
        <v>201</v>
      </c>
      <c r="G448" s="17" t="s">
        <v>317</v>
      </c>
      <c r="H448" s="17" t="s">
        <v>1577</v>
      </c>
      <c r="I448" s="17" t="s">
        <v>1572</v>
      </c>
      <c r="J448" s="17" t="s">
        <v>682</v>
      </c>
      <c r="K448" s="17" t="s">
        <v>203</v>
      </c>
      <c r="L448" s="17"/>
      <c r="M448" s="17">
        <v>5</v>
      </c>
      <c r="N448" s="18">
        <v>35886</v>
      </c>
      <c r="O448" s="17">
        <v>1998</v>
      </c>
      <c r="P448" s="18">
        <v>35886</v>
      </c>
      <c r="Q448" s="19">
        <v>800000</v>
      </c>
      <c r="R448" s="17" t="s">
        <v>219</v>
      </c>
      <c r="S448" s="17" t="s">
        <v>292</v>
      </c>
      <c r="T448" s="17">
        <v>1</v>
      </c>
      <c r="U448" s="18"/>
      <c r="V448" s="99">
        <f t="shared" si="60"/>
        <v>1</v>
      </c>
      <c r="W448" s="43"/>
      <c r="X448" s="20">
        <f t="shared" si="63"/>
        <v>0</v>
      </c>
      <c r="Y448" s="43"/>
      <c r="Z448" s="43"/>
      <c r="AA448" s="43"/>
      <c r="AB448" s="43"/>
      <c r="AC448" s="43"/>
      <c r="AD448" s="43"/>
      <c r="AE448" s="20">
        <f t="shared" si="64"/>
        <v>0</v>
      </c>
      <c r="AF448" s="43"/>
      <c r="AG448" s="43"/>
      <c r="AH448" s="43"/>
      <c r="AI448" s="43"/>
      <c r="AJ448" s="43"/>
      <c r="AK448" s="99">
        <f t="shared" si="61"/>
        <v>0</v>
      </c>
      <c r="AL448" s="43"/>
      <c r="AM448" s="20">
        <f t="shared" si="65"/>
        <v>1</v>
      </c>
      <c r="AN448" s="15" t="str">
        <f t="shared" si="66"/>
        <v>OK</v>
      </c>
      <c r="AO448" s="15" t="str">
        <f t="shared" si="59"/>
        <v>OK</v>
      </c>
      <c r="AP448" s="17" t="s">
        <v>211</v>
      </c>
      <c r="AQ448" s="17"/>
      <c r="AR448" s="17"/>
      <c r="AS448" s="17"/>
      <c r="AT448" s="21">
        <v>1</v>
      </c>
      <c r="AU448" s="17" t="s">
        <v>677</v>
      </c>
      <c r="AV448" s="22"/>
      <c r="AW448" s="17"/>
      <c r="AX448" s="17" t="s">
        <v>213</v>
      </c>
      <c r="AY448" s="99">
        <f t="shared" si="62"/>
        <v>799999</v>
      </c>
      <c r="AZ448" s="17" t="s">
        <v>214</v>
      </c>
      <c r="BA448" s="17"/>
      <c r="BB448" s="57" t="s">
        <v>678</v>
      </c>
    </row>
    <row r="449" spans="2:54" s="152" customFormat="1" x14ac:dyDescent="0.15">
      <c r="B449" s="130">
        <v>90000434</v>
      </c>
      <c r="C449" s="131"/>
      <c r="D449" s="132" t="s">
        <v>683</v>
      </c>
      <c r="E449" s="131"/>
      <c r="F449" s="131" t="s">
        <v>201</v>
      </c>
      <c r="G449" s="131" t="s">
        <v>317</v>
      </c>
      <c r="H449" s="131" t="s">
        <v>1577</v>
      </c>
      <c r="I449" s="131" t="s">
        <v>1572</v>
      </c>
      <c r="J449" s="131" t="s">
        <v>1522</v>
      </c>
      <c r="K449" s="131" t="s">
        <v>203</v>
      </c>
      <c r="L449" s="131"/>
      <c r="M449" s="131">
        <v>6</v>
      </c>
      <c r="N449" s="178">
        <v>35827</v>
      </c>
      <c r="O449" s="131">
        <v>1997</v>
      </c>
      <c r="P449" s="178">
        <v>35827</v>
      </c>
      <c r="Q449" s="179">
        <v>1300000</v>
      </c>
      <c r="R449" s="131" t="s">
        <v>219</v>
      </c>
      <c r="S449" s="131" t="s">
        <v>292</v>
      </c>
      <c r="T449" s="131">
        <v>1</v>
      </c>
      <c r="U449" s="178">
        <v>42614</v>
      </c>
      <c r="V449" s="139">
        <f t="shared" si="60"/>
        <v>1</v>
      </c>
      <c r="W449" s="154" t="s">
        <v>1508</v>
      </c>
      <c r="X449" s="154">
        <f t="shared" si="63"/>
        <v>0</v>
      </c>
      <c r="Y449" s="154">
        <v>0</v>
      </c>
      <c r="Z449" s="154">
        <v>0</v>
      </c>
      <c r="AA449" s="154">
        <v>0</v>
      </c>
      <c r="AB449" s="154">
        <v>0</v>
      </c>
      <c r="AC449" s="154">
        <v>0</v>
      </c>
      <c r="AD449" s="154">
        <v>0</v>
      </c>
      <c r="AE449" s="154">
        <f t="shared" si="64"/>
        <v>1</v>
      </c>
      <c r="AF449" s="154">
        <v>1</v>
      </c>
      <c r="AG449" s="154">
        <v>0</v>
      </c>
      <c r="AH449" s="154">
        <v>0</v>
      </c>
      <c r="AI449" s="154">
        <v>0</v>
      </c>
      <c r="AJ449" s="154">
        <v>0</v>
      </c>
      <c r="AK449" s="139">
        <f t="shared" si="61"/>
        <v>0</v>
      </c>
      <c r="AL449" s="154">
        <v>0</v>
      </c>
      <c r="AM449" s="140">
        <f t="shared" si="65"/>
        <v>0</v>
      </c>
      <c r="AN449" s="159" t="str">
        <f t="shared" si="66"/>
        <v>OK</v>
      </c>
      <c r="AO449" s="159" t="str">
        <f t="shared" si="59"/>
        <v>OK</v>
      </c>
      <c r="AP449" s="131" t="s">
        <v>211</v>
      </c>
      <c r="AQ449" s="131"/>
      <c r="AR449" s="131">
        <v>1</v>
      </c>
      <c r="AS449" s="131">
        <v>1</v>
      </c>
      <c r="AT449" s="156">
        <v>1</v>
      </c>
      <c r="AU449" s="131" t="s">
        <v>677</v>
      </c>
      <c r="AV449" s="157"/>
      <c r="AW449" s="131"/>
      <c r="AX449" s="131" t="s">
        <v>213</v>
      </c>
      <c r="AY449" s="139">
        <f t="shared" si="62"/>
        <v>1299999</v>
      </c>
      <c r="AZ449" s="131" t="s">
        <v>214</v>
      </c>
      <c r="BA449" s="131"/>
      <c r="BB449" s="158" t="s">
        <v>1509</v>
      </c>
    </row>
    <row r="450" spans="2:54" x14ac:dyDescent="0.15">
      <c r="B450" s="16">
        <v>90000435</v>
      </c>
      <c r="C450" s="17"/>
      <c r="D450" s="17" t="s">
        <v>683</v>
      </c>
      <c r="E450" s="17"/>
      <c r="F450" s="17" t="s">
        <v>201</v>
      </c>
      <c r="G450" s="17" t="s">
        <v>317</v>
      </c>
      <c r="H450" s="17" t="s">
        <v>1577</v>
      </c>
      <c r="I450" s="17" t="s">
        <v>1572</v>
      </c>
      <c r="J450" s="17" t="s">
        <v>684</v>
      </c>
      <c r="K450" s="17" t="s">
        <v>203</v>
      </c>
      <c r="L450" s="17"/>
      <c r="M450" s="17">
        <v>5</v>
      </c>
      <c r="N450" s="18">
        <v>35855</v>
      </c>
      <c r="O450" s="17">
        <v>1997</v>
      </c>
      <c r="P450" s="18">
        <v>35855</v>
      </c>
      <c r="Q450" s="19">
        <v>2300000</v>
      </c>
      <c r="R450" s="17" t="s">
        <v>219</v>
      </c>
      <c r="S450" s="17" t="s">
        <v>292</v>
      </c>
      <c r="T450" s="17">
        <v>1</v>
      </c>
      <c r="U450" s="18"/>
      <c r="V450" s="99">
        <f t="shared" si="60"/>
        <v>1</v>
      </c>
      <c r="W450" s="43"/>
      <c r="X450" s="20">
        <f t="shared" si="63"/>
        <v>0</v>
      </c>
      <c r="Y450" s="43"/>
      <c r="Z450" s="43"/>
      <c r="AA450" s="43"/>
      <c r="AB450" s="43"/>
      <c r="AC450" s="43"/>
      <c r="AD450" s="43"/>
      <c r="AE450" s="20">
        <f t="shared" si="64"/>
        <v>0</v>
      </c>
      <c r="AF450" s="43"/>
      <c r="AG450" s="43"/>
      <c r="AH450" s="43"/>
      <c r="AI450" s="43"/>
      <c r="AJ450" s="43"/>
      <c r="AK450" s="99">
        <f t="shared" si="61"/>
        <v>0</v>
      </c>
      <c r="AL450" s="43"/>
      <c r="AM450" s="20">
        <f t="shared" si="65"/>
        <v>1</v>
      </c>
      <c r="AN450" s="15" t="str">
        <f t="shared" si="66"/>
        <v>OK</v>
      </c>
      <c r="AO450" s="15" t="str">
        <f t="shared" si="59"/>
        <v>OK</v>
      </c>
      <c r="AP450" s="17" t="s">
        <v>211</v>
      </c>
      <c r="AQ450" s="17"/>
      <c r="AR450" s="17"/>
      <c r="AS450" s="17"/>
      <c r="AT450" s="21">
        <v>1</v>
      </c>
      <c r="AU450" s="17" t="s">
        <v>677</v>
      </c>
      <c r="AV450" s="22"/>
      <c r="AW450" s="17"/>
      <c r="AX450" s="17" t="s">
        <v>213</v>
      </c>
      <c r="AY450" s="99">
        <f t="shared" si="62"/>
        <v>2299999</v>
      </c>
      <c r="AZ450" s="17" t="s">
        <v>214</v>
      </c>
      <c r="BA450" s="17"/>
      <c r="BB450" s="57" t="s">
        <v>678</v>
      </c>
    </row>
    <row r="451" spans="2:54" x14ac:dyDescent="0.15">
      <c r="B451" s="16">
        <v>90000436</v>
      </c>
      <c r="C451" s="17"/>
      <c r="D451" s="17" t="s">
        <v>685</v>
      </c>
      <c r="E451" s="17"/>
      <c r="F451" s="17" t="s">
        <v>201</v>
      </c>
      <c r="G451" s="17" t="s">
        <v>317</v>
      </c>
      <c r="H451" s="17" t="s">
        <v>1577</v>
      </c>
      <c r="I451" s="17" t="s">
        <v>1572</v>
      </c>
      <c r="J451" s="17" t="s">
        <v>686</v>
      </c>
      <c r="K451" s="17" t="s">
        <v>203</v>
      </c>
      <c r="L451" s="17"/>
      <c r="M451" s="17">
        <v>5</v>
      </c>
      <c r="N451" s="18">
        <v>34851</v>
      </c>
      <c r="O451" s="17">
        <v>1995</v>
      </c>
      <c r="P451" s="18">
        <v>34851</v>
      </c>
      <c r="Q451" s="19">
        <v>2750000</v>
      </c>
      <c r="R451" s="17" t="s">
        <v>219</v>
      </c>
      <c r="S451" s="17" t="s">
        <v>292</v>
      </c>
      <c r="T451" s="17">
        <v>1</v>
      </c>
      <c r="U451" s="18"/>
      <c r="V451" s="99">
        <f t="shared" si="60"/>
        <v>1</v>
      </c>
      <c r="W451" s="43"/>
      <c r="X451" s="20">
        <f t="shared" si="63"/>
        <v>0</v>
      </c>
      <c r="Y451" s="43"/>
      <c r="Z451" s="43"/>
      <c r="AA451" s="43"/>
      <c r="AB451" s="43"/>
      <c r="AC451" s="43"/>
      <c r="AD451" s="43"/>
      <c r="AE451" s="20">
        <f t="shared" si="64"/>
        <v>0</v>
      </c>
      <c r="AF451" s="43"/>
      <c r="AG451" s="43"/>
      <c r="AH451" s="43"/>
      <c r="AI451" s="43"/>
      <c r="AJ451" s="43"/>
      <c r="AK451" s="99">
        <f t="shared" si="61"/>
        <v>0</v>
      </c>
      <c r="AL451" s="43"/>
      <c r="AM451" s="20">
        <f t="shared" si="65"/>
        <v>1</v>
      </c>
      <c r="AN451" s="15" t="str">
        <f t="shared" si="66"/>
        <v>OK</v>
      </c>
      <c r="AO451" s="15" t="str">
        <f t="shared" si="59"/>
        <v>OK</v>
      </c>
      <c r="AP451" s="17" t="s">
        <v>211</v>
      </c>
      <c r="AQ451" s="17"/>
      <c r="AR451" s="17"/>
      <c r="AS451" s="17"/>
      <c r="AT451" s="21">
        <v>1</v>
      </c>
      <c r="AU451" s="17" t="s">
        <v>677</v>
      </c>
      <c r="AV451" s="22"/>
      <c r="AW451" s="17"/>
      <c r="AX451" s="17" t="s">
        <v>213</v>
      </c>
      <c r="AY451" s="99">
        <f t="shared" si="62"/>
        <v>2749999</v>
      </c>
      <c r="AZ451" s="17" t="s">
        <v>214</v>
      </c>
      <c r="BA451" s="17"/>
      <c r="BB451" s="57" t="s">
        <v>678</v>
      </c>
    </row>
    <row r="452" spans="2:54" x14ac:dyDescent="0.15">
      <c r="B452" s="16">
        <v>90000437</v>
      </c>
      <c r="C452" s="17"/>
      <c r="D452" s="17" t="s">
        <v>328</v>
      </c>
      <c r="E452" s="17"/>
      <c r="F452" s="17" t="s">
        <v>201</v>
      </c>
      <c r="G452" s="17" t="s">
        <v>317</v>
      </c>
      <c r="H452" s="17" t="s">
        <v>1577</v>
      </c>
      <c r="I452" s="17" t="s">
        <v>1572</v>
      </c>
      <c r="J452" s="17" t="s">
        <v>687</v>
      </c>
      <c r="K452" s="17" t="s">
        <v>203</v>
      </c>
      <c r="L452" s="17"/>
      <c r="M452" s="17">
        <v>8</v>
      </c>
      <c r="N452" s="18">
        <v>35400</v>
      </c>
      <c r="O452" s="17">
        <v>1996</v>
      </c>
      <c r="P452" s="18">
        <v>35400</v>
      </c>
      <c r="Q452" s="19">
        <v>7200000</v>
      </c>
      <c r="R452" s="17" t="s">
        <v>219</v>
      </c>
      <c r="S452" s="17" t="s">
        <v>292</v>
      </c>
      <c r="T452" s="17">
        <v>1</v>
      </c>
      <c r="U452" s="18"/>
      <c r="V452" s="99">
        <f t="shared" si="60"/>
        <v>1</v>
      </c>
      <c r="W452" s="43"/>
      <c r="X452" s="20">
        <f t="shared" si="63"/>
        <v>0</v>
      </c>
      <c r="Y452" s="43"/>
      <c r="Z452" s="43"/>
      <c r="AA452" s="43"/>
      <c r="AB452" s="43"/>
      <c r="AC452" s="43"/>
      <c r="AD452" s="43"/>
      <c r="AE452" s="20">
        <f t="shared" si="64"/>
        <v>0</v>
      </c>
      <c r="AF452" s="43"/>
      <c r="AG452" s="43"/>
      <c r="AH452" s="43"/>
      <c r="AI452" s="43"/>
      <c r="AJ452" s="43"/>
      <c r="AK452" s="99">
        <f t="shared" si="61"/>
        <v>0</v>
      </c>
      <c r="AL452" s="43"/>
      <c r="AM452" s="20">
        <f t="shared" si="65"/>
        <v>1</v>
      </c>
      <c r="AN452" s="15" t="str">
        <f t="shared" si="66"/>
        <v>OK</v>
      </c>
      <c r="AO452" s="15" t="str">
        <f t="shared" si="59"/>
        <v>OK</v>
      </c>
      <c r="AP452" s="17" t="s">
        <v>211</v>
      </c>
      <c r="AQ452" s="17"/>
      <c r="AR452" s="17"/>
      <c r="AS452" s="17"/>
      <c r="AT452" s="21">
        <v>1</v>
      </c>
      <c r="AU452" s="17" t="s">
        <v>677</v>
      </c>
      <c r="AV452" s="22"/>
      <c r="AW452" s="17"/>
      <c r="AX452" s="17" t="s">
        <v>213</v>
      </c>
      <c r="AY452" s="99">
        <f t="shared" si="62"/>
        <v>7199999</v>
      </c>
      <c r="AZ452" s="17" t="s">
        <v>214</v>
      </c>
      <c r="BA452" s="17"/>
      <c r="BB452" s="57" t="s">
        <v>678</v>
      </c>
    </row>
    <row r="453" spans="2:54" x14ac:dyDescent="0.15">
      <c r="B453" s="16">
        <v>90000438</v>
      </c>
      <c r="C453" s="17"/>
      <c r="D453" s="17" t="s">
        <v>685</v>
      </c>
      <c r="E453" s="17"/>
      <c r="F453" s="17" t="s">
        <v>201</v>
      </c>
      <c r="G453" s="17" t="s">
        <v>317</v>
      </c>
      <c r="H453" s="17" t="s">
        <v>1577</v>
      </c>
      <c r="I453" s="17" t="s">
        <v>1572</v>
      </c>
      <c r="J453" s="17" t="s">
        <v>688</v>
      </c>
      <c r="K453" s="17" t="s">
        <v>203</v>
      </c>
      <c r="L453" s="17"/>
      <c r="M453" s="17">
        <v>4</v>
      </c>
      <c r="N453" s="18">
        <v>35827</v>
      </c>
      <c r="O453" s="17">
        <v>1997</v>
      </c>
      <c r="P453" s="18">
        <v>35827</v>
      </c>
      <c r="Q453" s="19">
        <v>1600000</v>
      </c>
      <c r="R453" s="17" t="s">
        <v>219</v>
      </c>
      <c r="S453" s="17" t="s">
        <v>292</v>
      </c>
      <c r="T453" s="17">
        <v>1</v>
      </c>
      <c r="U453" s="18"/>
      <c r="V453" s="99">
        <f t="shared" si="60"/>
        <v>1</v>
      </c>
      <c r="W453" s="43"/>
      <c r="X453" s="20">
        <f t="shared" si="63"/>
        <v>0</v>
      </c>
      <c r="Y453" s="43"/>
      <c r="Z453" s="43"/>
      <c r="AA453" s="43"/>
      <c r="AB453" s="43"/>
      <c r="AC453" s="43"/>
      <c r="AD453" s="43"/>
      <c r="AE453" s="20">
        <f t="shared" si="64"/>
        <v>0</v>
      </c>
      <c r="AF453" s="43"/>
      <c r="AG453" s="43"/>
      <c r="AH453" s="43"/>
      <c r="AI453" s="43"/>
      <c r="AJ453" s="43"/>
      <c r="AK453" s="99">
        <f t="shared" si="61"/>
        <v>0</v>
      </c>
      <c r="AL453" s="43"/>
      <c r="AM453" s="20">
        <f t="shared" si="65"/>
        <v>1</v>
      </c>
      <c r="AN453" s="15" t="str">
        <f t="shared" si="66"/>
        <v>OK</v>
      </c>
      <c r="AO453" s="15" t="str">
        <f t="shared" si="59"/>
        <v>OK</v>
      </c>
      <c r="AP453" s="17" t="s">
        <v>211</v>
      </c>
      <c r="AQ453" s="17"/>
      <c r="AR453" s="17"/>
      <c r="AS453" s="17"/>
      <c r="AT453" s="21">
        <v>1</v>
      </c>
      <c r="AU453" s="17" t="s">
        <v>677</v>
      </c>
      <c r="AV453" s="22"/>
      <c r="AW453" s="17"/>
      <c r="AX453" s="17" t="s">
        <v>213</v>
      </c>
      <c r="AY453" s="99">
        <f t="shared" si="62"/>
        <v>1599999</v>
      </c>
      <c r="AZ453" s="17" t="s">
        <v>214</v>
      </c>
      <c r="BA453" s="17"/>
      <c r="BB453" s="57" t="s">
        <v>678</v>
      </c>
    </row>
    <row r="454" spans="2:54" x14ac:dyDescent="0.15">
      <c r="B454" s="16">
        <v>90000439</v>
      </c>
      <c r="C454" s="17"/>
      <c r="D454" s="17" t="s">
        <v>690</v>
      </c>
      <c r="E454" s="17"/>
      <c r="F454" s="17" t="s">
        <v>201</v>
      </c>
      <c r="G454" s="17" t="s">
        <v>317</v>
      </c>
      <c r="H454" s="17" t="s">
        <v>1577</v>
      </c>
      <c r="I454" s="17" t="s">
        <v>1572</v>
      </c>
      <c r="J454" s="17" t="s">
        <v>691</v>
      </c>
      <c r="K454" s="17" t="s">
        <v>203</v>
      </c>
      <c r="L454" s="17"/>
      <c r="M454" s="17">
        <v>8</v>
      </c>
      <c r="N454" s="18">
        <v>35886</v>
      </c>
      <c r="O454" s="17">
        <v>1998</v>
      </c>
      <c r="P454" s="18">
        <v>35886</v>
      </c>
      <c r="Q454" s="19">
        <v>1811250</v>
      </c>
      <c r="R454" s="17" t="s">
        <v>219</v>
      </c>
      <c r="S454" s="17" t="s">
        <v>292</v>
      </c>
      <c r="T454" s="17">
        <v>1</v>
      </c>
      <c r="U454" s="18"/>
      <c r="V454" s="99">
        <f t="shared" si="60"/>
        <v>1</v>
      </c>
      <c r="W454" s="43"/>
      <c r="X454" s="20">
        <f t="shared" si="63"/>
        <v>0</v>
      </c>
      <c r="Y454" s="43"/>
      <c r="Z454" s="43"/>
      <c r="AA454" s="43"/>
      <c r="AB454" s="43"/>
      <c r="AC454" s="43"/>
      <c r="AD454" s="43"/>
      <c r="AE454" s="20">
        <f t="shared" si="64"/>
        <v>0</v>
      </c>
      <c r="AF454" s="43"/>
      <c r="AG454" s="43"/>
      <c r="AH454" s="43"/>
      <c r="AI454" s="43"/>
      <c r="AJ454" s="43"/>
      <c r="AK454" s="99">
        <f t="shared" si="61"/>
        <v>0</v>
      </c>
      <c r="AL454" s="43"/>
      <c r="AM454" s="20">
        <f t="shared" si="65"/>
        <v>1</v>
      </c>
      <c r="AN454" s="15" t="str">
        <f t="shared" si="66"/>
        <v>OK</v>
      </c>
      <c r="AO454" s="15" t="str">
        <f t="shared" si="59"/>
        <v>OK</v>
      </c>
      <c r="AP454" s="17" t="s">
        <v>211</v>
      </c>
      <c r="AQ454" s="17"/>
      <c r="AR454" s="17"/>
      <c r="AS454" s="17"/>
      <c r="AT454" s="21">
        <v>1</v>
      </c>
      <c r="AU454" s="17" t="s">
        <v>677</v>
      </c>
      <c r="AV454" s="22"/>
      <c r="AW454" s="17"/>
      <c r="AX454" s="17" t="s">
        <v>213</v>
      </c>
      <c r="AY454" s="99">
        <f t="shared" si="62"/>
        <v>1811249</v>
      </c>
      <c r="AZ454" s="17" t="s">
        <v>214</v>
      </c>
      <c r="BA454" s="17"/>
      <c r="BB454" s="57" t="s">
        <v>678</v>
      </c>
    </row>
    <row r="455" spans="2:54" x14ac:dyDescent="0.15">
      <c r="B455" s="16">
        <v>90000440</v>
      </c>
      <c r="C455" s="17"/>
      <c r="D455" s="17" t="s">
        <v>690</v>
      </c>
      <c r="E455" s="17"/>
      <c r="F455" s="17" t="s">
        <v>201</v>
      </c>
      <c r="G455" s="17" t="s">
        <v>317</v>
      </c>
      <c r="H455" s="17" t="s">
        <v>1577</v>
      </c>
      <c r="I455" s="17" t="s">
        <v>1572</v>
      </c>
      <c r="J455" s="17" t="s">
        <v>692</v>
      </c>
      <c r="K455" s="17" t="s">
        <v>203</v>
      </c>
      <c r="L455" s="17"/>
      <c r="M455" s="17">
        <v>5</v>
      </c>
      <c r="N455" s="18">
        <v>40624</v>
      </c>
      <c r="O455" s="17">
        <v>2010</v>
      </c>
      <c r="P455" s="18">
        <v>40624</v>
      </c>
      <c r="Q455" s="19">
        <v>1039500</v>
      </c>
      <c r="R455" s="17" t="s">
        <v>219</v>
      </c>
      <c r="S455" s="17" t="s">
        <v>292</v>
      </c>
      <c r="T455" s="17">
        <v>1</v>
      </c>
      <c r="U455" s="18"/>
      <c r="V455" s="99">
        <f t="shared" si="60"/>
        <v>1</v>
      </c>
      <c r="W455" s="43"/>
      <c r="X455" s="20">
        <f t="shared" si="63"/>
        <v>0</v>
      </c>
      <c r="Y455" s="43"/>
      <c r="Z455" s="43"/>
      <c r="AA455" s="43"/>
      <c r="AB455" s="43"/>
      <c r="AC455" s="43"/>
      <c r="AD455" s="43"/>
      <c r="AE455" s="20">
        <f t="shared" si="64"/>
        <v>0</v>
      </c>
      <c r="AF455" s="43"/>
      <c r="AG455" s="43"/>
      <c r="AH455" s="43"/>
      <c r="AI455" s="43"/>
      <c r="AJ455" s="43"/>
      <c r="AK455" s="99">
        <f t="shared" si="61"/>
        <v>0</v>
      </c>
      <c r="AL455" s="43"/>
      <c r="AM455" s="20">
        <f t="shared" si="65"/>
        <v>1</v>
      </c>
      <c r="AN455" s="15" t="str">
        <f t="shared" si="66"/>
        <v>OK</v>
      </c>
      <c r="AO455" s="15" t="str">
        <f t="shared" si="59"/>
        <v>OK</v>
      </c>
      <c r="AP455" s="17" t="s">
        <v>211</v>
      </c>
      <c r="AQ455" s="17"/>
      <c r="AR455" s="17"/>
      <c r="AS455" s="17"/>
      <c r="AT455" s="21">
        <v>1</v>
      </c>
      <c r="AU455" s="17" t="s">
        <v>677</v>
      </c>
      <c r="AV455" s="22"/>
      <c r="AW455" s="17"/>
      <c r="AX455" s="17" t="s">
        <v>213</v>
      </c>
      <c r="AY455" s="99">
        <f t="shared" si="62"/>
        <v>1039499</v>
      </c>
      <c r="AZ455" s="17" t="s">
        <v>214</v>
      </c>
      <c r="BA455" s="17"/>
      <c r="BB455" s="57" t="s">
        <v>694</v>
      </c>
    </row>
    <row r="456" spans="2:54" s="55" customFormat="1" x14ac:dyDescent="0.15">
      <c r="B456" s="16">
        <v>5</v>
      </c>
      <c r="C456" s="48">
        <v>1</v>
      </c>
      <c r="D456" s="75" t="s">
        <v>316</v>
      </c>
      <c r="E456" s="48"/>
      <c r="F456" s="48" t="s">
        <v>201</v>
      </c>
      <c r="G456" s="48" t="s">
        <v>317</v>
      </c>
      <c r="H456" s="48" t="s">
        <v>1585</v>
      </c>
      <c r="I456" s="48" t="s">
        <v>1566</v>
      </c>
      <c r="J456" s="48" t="s">
        <v>695</v>
      </c>
      <c r="K456" s="48" t="s">
        <v>203</v>
      </c>
      <c r="L456" s="48"/>
      <c r="M456" s="48">
        <v>0</v>
      </c>
      <c r="N456" s="49">
        <v>42825</v>
      </c>
      <c r="O456" s="48">
        <v>2016</v>
      </c>
      <c r="P456" s="49">
        <v>42094</v>
      </c>
      <c r="Q456" s="50">
        <v>1512000</v>
      </c>
      <c r="R456" s="48" t="s">
        <v>219</v>
      </c>
      <c r="S456" s="48" t="s">
        <v>1485</v>
      </c>
      <c r="T456" s="48">
        <v>1</v>
      </c>
      <c r="U456" s="49">
        <v>42825</v>
      </c>
      <c r="V456" s="99">
        <f t="shared" si="60"/>
        <v>0</v>
      </c>
      <c r="W456" s="51" t="s">
        <v>1463</v>
      </c>
      <c r="X456" s="52">
        <f>SUM(Y456:AD456)</f>
        <v>1512000</v>
      </c>
      <c r="Y456" s="51">
        <v>0</v>
      </c>
      <c r="Z456" s="51">
        <v>0</v>
      </c>
      <c r="AA456" s="51">
        <v>0</v>
      </c>
      <c r="AB456" s="51">
        <v>1512000</v>
      </c>
      <c r="AC456" s="51">
        <v>0</v>
      </c>
      <c r="AD456" s="51">
        <v>0</v>
      </c>
      <c r="AE456" s="52">
        <f>SUM(AF456:AL456)</f>
        <v>1512000</v>
      </c>
      <c r="AF456" s="51">
        <v>0</v>
      </c>
      <c r="AG456" s="51">
        <v>0</v>
      </c>
      <c r="AH456" s="51">
        <v>0</v>
      </c>
      <c r="AI456" s="51">
        <v>0</v>
      </c>
      <c r="AJ456" s="51">
        <v>1512000</v>
      </c>
      <c r="AK456" s="99">
        <f t="shared" si="61"/>
        <v>0</v>
      </c>
      <c r="AL456" s="51">
        <v>0</v>
      </c>
      <c r="AM456" s="20">
        <f t="shared" si="65"/>
        <v>0</v>
      </c>
      <c r="AN456" s="15" t="str">
        <f t="shared" si="66"/>
        <v>OK</v>
      </c>
      <c r="AO456" s="15" t="str">
        <f t="shared" si="59"/>
        <v>新規</v>
      </c>
      <c r="AP456" s="48" t="s">
        <v>211</v>
      </c>
      <c r="AQ456" s="48"/>
      <c r="AR456" s="48"/>
      <c r="AS456" s="48">
        <v>1</v>
      </c>
      <c r="AT456" s="53">
        <v>1</v>
      </c>
      <c r="AU456" s="48" t="s">
        <v>351</v>
      </c>
      <c r="AV456" s="54"/>
      <c r="AW456" s="48"/>
      <c r="AX456" s="48" t="s">
        <v>213</v>
      </c>
      <c r="AY456" s="99">
        <f t="shared" si="62"/>
        <v>0</v>
      </c>
      <c r="AZ456" s="48" t="s">
        <v>214</v>
      </c>
      <c r="BA456" s="48"/>
      <c r="BB456" s="60" t="s">
        <v>1488</v>
      </c>
    </row>
    <row r="457" spans="2:54" s="55" customFormat="1" x14ac:dyDescent="0.15">
      <c r="B457" s="16">
        <v>5</v>
      </c>
      <c r="C457" s="48">
        <v>2</v>
      </c>
      <c r="D457" s="75" t="s">
        <v>316</v>
      </c>
      <c r="E457" s="48"/>
      <c r="F457" s="48" t="s">
        <v>201</v>
      </c>
      <c r="G457" s="48" t="s">
        <v>317</v>
      </c>
      <c r="H457" s="48" t="s">
        <v>1585</v>
      </c>
      <c r="I457" s="48" t="s">
        <v>1566</v>
      </c>
      <c r="J457" s="48" t="s">
        <v>695</v>
      </c>
      <c r="K457" s="48" t="s">
        <v>203</v>
      </c>
      <c r="L457" s="48"/>
      <c r="M457" s="48">
        <v>0</v>
      </c>
      <c r="N457" s="49">
        <v>42825</v>
      </c>
      <c r="O457" s="48">
        <v>2016</v>
      </c>
      <c r="P457" s="49">
        <v>42460</v>
      </c>
      <c r="Q457" s="50">
        <v>953000</v>
      </c>
      <c r="R457" s="48" t="s">
        <v>219</v>
      </c>
      <c r="S457" s="48" t="s">
        <v>1485</v>
      </c>
      <c r="T457" s="48">
        <v>1</v>
      </c>
      <c r="U457" s="49">
        <v>42825</v>
      </c>
      <c r="V457" s="99">
        <f t="shared" si="60"/>
        <v>0</v>
      </c>
      <c r="W457" s="51" t="s">
        <v>1463</v>
      </c>
      <c r="X457" s="52">
        <f>SUM(Y457:AD457)</f>
        <v>953000</v>
      </c>
      <c r="Y457" s="51">
        <v>0</v>
      </c>
      <c r="Z457" s="51">
        <v>0</v>
      </c>
      <c r="AA457" s="51">
        <v>0</v>
      </c>
      <c r="AB457" s="51">
        <v>953000</v>
      </c>
      <c r="AC457" s="51">
        <v>0</v>
      </c>
      <c r="AD457" s="51">
        <v>0</v>
      </c>
      <c r="AE457" s="52">
        <f>SUM(AF457:AL457)</f>
        <v>953000</v>
      </c>
      <c r="AF457" s="51">
        <v>0</v>
      </c>
      <c r="AG457" s="51">
        <v>0</v>
      </c>
      <c r="AH457" s="51">
        <v>0</v>
      </c>
      <c r="AI457" s="51">
        <v>0</v>
      </c>
      <c r="AJ457" s="51">
        <v>953000</v>
      </c>
      <c r="AK457" s="99">
        <f t="shared" si="61"/>
        <v>0</v>
      </c>
      <c r="AL457" s="51">
        <v>0</v>
      </c>
      <c r="AM457" s="20">
        <f t="shared" si="65"/>
        <v>0</v>
      </c>
      <c r="AN457" s="15" t="str">
        <f t="shared" si="66"/>
        <v>OK</v>
      </c>
      <c r="AO457" s="15" t="str">
        <f t="shared" si="59"/>
        <v>新規</v>
      </c>
      <c r="AP457" s="48" t="s">
        <v>211</v>
      </c>
      <c r="AQ457" s="48"/>
      <c r="AR457" s="48"/>
      <c r="AS457" s="48">
        <v>1</v>
      </c>
      <c r="AT457" s="53">
        <v>1</v>
      </c>
      <c r="AU457" s="48" t="s">
        <v>351</v>
      </c>
      <c r="AV457" s="54"/>
      <c r="AW457" s="48"/>
      <c r="AX457" s="48" t="s">
        <v>213</v>
      </c>
      <c r="AY457" s="99">
        <f t="shared" si="62"/>
        <v>0</v>
      </c>
      <c r="AZ457" s="48" t="s">
        <v>214</v>
      </c>
      <c r="BA457" s="48"/>
      <c r="BB457" s="60" t="s">
        <v>1484</v>
      </c>
    </row>
    <row r="458" spans="2:54" s="55" customFormat="1" x14ac:dyDescent="0.15">
      <c r="B458" s="16">
        <v>5</v>
      </c>
      <c r="C458" s="48">
        <v>3</v>
      </c>
      <c r="D458" s="75" t="s">
        <v>316</v>
      </c>
      <c r="E458" s="48"/>
      <c r="F458" s="48" t="s">
        <v>201</v>
      </c>
      <c r="G458" s="48" t="s">
        <v>317</v>
      </c>
      <c r="H458" s="48" t="s">
        <v>1585</v>
      </c>
      <c r="I458" s="48" t="s">
        <v>1566</v>
      </c>
      <c r="J458" s="48" t="s">
        <v>695</v>
      </c>
      <c r="K458" s="48" t="s">
        <v>203</v>
      </c>
      <c r="L458" s="48"/>
      <c r="M458" s="48">
        <v>0</v>
      </c>
      <c r="N458" s="49">
        <v>42761</v>
      </c>
      <c r="O458" s="48">
        <v>2016</v>
      </c>
      <c r="P458" s="49">
        <v>42761</v>
      </c>
      <c r="Q458" s="50">
        <v>559000</v>
      </c>
      <c r="R458" s="48" t="s">
        <v>219</v>
      </c>
      <c r="S458" s="48" t="s">
        <v>1485</v>
      </c>
      <c r="T458" s="48">
        <v>1</v>
      </c>
      <c r="U458" s="49">
        <v>42825</v>
      </c>
      <c r="V458" s="99">
        <f t="shared" si="60"/>
        <v>0</v>
      </c>
      <c r="W458" s="51" t="s">
        <v>1460</v>
      </c>
      <c r="X458" s="52">
        <f>SUM(Y458:AD458)</f>
        <v>559000</v>
      </c>
      <c r="Y458" s="51">
        <v>559000</v>
      </c>
      <c r="Z458" s="51">
        <v>0</v>
      </c>
      <c r="AA458" s="51">
        <v>0</v>
      </c>
      <c r="AB458" s="51">
        <v>0</v>
      </c>
      <c r="AC458" s="51">
        <v>0</v>
      </c>
      <c r="AD458" s="51">
        <v>0</v>
      </c>
      <c r="AE458" s="52">
        <f>SUM(AF458:AL458)</f>
        <v>559000</v>
      </c>
      <c r="AF458" s="51">
        <v>0</v>
      </c>
      <c r="AG458" s="51">
        <v>0</v>
      </c>
      <c r="AH458" s="51">
        <v>0</v>
      </c>
      <c r="AI458" s="51">
        <v>0</v>
      </c>
      <c r="AJ458" s="51">
        <v>559000</v>
      </c>
      <c r="AK458" s="99">
        <f t="shared" si="61"/>
        <v>0</v>
      </c>
      <c r="AL458" s="51">
        <v>0</v>
      </c>
      <c r="AM458" s="20">
        <f t="shared" si="65"/>
        <v>0</v>
      </c>
      <c r="AN458" s="15" t="str">
        <f t="shared" si="66"/>
        <v>OK</v>
      </c>
      <c r="AO458" s="15" t="str">
        <f t="shared" si="59"/>
        <v>新規</v>
      </c>
      <c r="AP458" s="48" t="s">
        <v>211</v>
      </c>
      <c r="AQ458" s="48" t="s">
        <v>1507</v>
      </c>
      <c r="AR458" s="48"/>
      <c r="AS458" s="48">
        <v>1</v>
      </c>
      <c r="AT458" s="53">
        <v>1</v>
      </c>
      <c r="AU458" s="48" t="s">
        <v>351</v>
      </c>
      <c r="AV458" s="54"/>
      <c r="AW458" s="48"/>
      <c r="AX458" s="48" t="s">
        <v>213</v>
      </c>
      <c r="AY458" s="99">
        <f t="shared" si="62"/>
        <v>0</v>
      </c>
      <c r="AZ458" s="48" t="s">
        <v>214</v>
      </c>
      <c r="BA458" s="48"/>
      <c r="BB458" s="60"/>
    </row>
    <row r="459" spans="2:54" x14ac:dyDescent="0.15">
      <c r="B459" s="16">
        <v>90000441</v>
      </c>
      <c r="C459" s="17"/>
      <c r="D459" s="17" t="s">
        <v>316</v>
      </c>
      <c r="E459" s="17"/>
      <c r="F459" s="17" t="s">
        <v>201</v>
      </c>
      <c r="G459" s="17" t="s">
        <v>317</v>
      </c>
      <c r="H459" s="17" t="s">
        <v>1585</v>
      </c>
      <c r="I459" s="17" t="s">
        <v>1566</v>
      </c>
      <c r="J459" s="17" t="s">
        <v>695</v>
      </c>
      <c r="K459" s="17" t="s">
        <v>203</v>
      </c>
      <c r="L459" s="17"/>
      <c r="M459" s="17">
        <v>0</v>
      </c>
      <c r="N459" s="18">
        <v>42460</v>
      </c>
      <c r="O459" s="17">
        <v>2015</v>
      </c>
      <c r="P459" s="18">
        <v>42460</v>
      </c>
      <c r="Q459" s="19">
        <v>124252000</v>
      </c>
      <c r="R459" s="17" t="s">
        <v>219</v>
      </c>
      <c r="S459" s="17" t="s">
        <v>696</v>
      </c>
      <c r="T459" s="17">
        <v>1</v>
      </c>
      <c r="U459" s="18"/>
      <c r="V459" s="99">
        <f t="shared" si="60"/>
        <v>124252000</v>
      </c>
      <c r="W459" s="43"/>
      <c r="X459" s="20">
        <f t="shared" si="63"/>
        <v>0</v>
      </c>
      <c r="Y459" s="43">
        <v>0</v>
      </c>
      <c r="Z459" s="43">
        <v>0</v>
      </c>
      <c r="AA459" s="43">
        <v>0</v>
      </c>
      <c r="AB459" s="43">
        <v>0</v>
      </c>
      <c r="AC459" s="43">
        <v>0</v>
      </c>
      <c r="AD459" s="43">
        <v>0</v>
      </c>
      <c r="AE459" s="20">
        <f t="shared" si="64"/>
        <v>124252000</v>
      </c>
      <c r="AF459" s="43">
        <v>0</v>
      </c>
      <c r="AG459" s="43">
        <v>0</v>
      </c>
      <c r="AH459" s="43">
        <v>0</v>
      </c>
      <c r="AI459" s="43">
        <v>0</v>
      </c>
      <c r="AJ459" s="43">
        <v>124252000</v>
      </c>
      <c r="AK459" s="99">
        <f t="shared" si="61"/>
        <v>0</v>
      </c>
      <c r="AL459" s="43">
        <v>0</v>
      </c>
      <c r="AM459" s="20">
        <f t="shared" si="65"/>
        <v>0</v>
      </c>
      <c r="AN459" s="15" t="str">
        <f t="shared" si="66"/>
        <v>OK</v>
      </c>
      <c r="AO459" s="15" t="str">
        <f t="shared" si="59"/>
        <v>OK</v>
      </c>
      <c r="AP459" s="17" t="s">
        <v>211</v>
      </c>
      <c r="AQ459" s="17"/>
      <c r="AR459" s="17"/>
      <c r="AS459" s="17">
        <v>1</v>
      </c>
      <c r="AT459" s="21">
        <v>1</v>
      </c>
      <c r="AU459" s="17" t="s">
        <v>351</v>
      </c>
      <c r="AV459" s="22"/>
      <c r="AW459" s="17"/>
      <c r="AX459" s="17" t="s">
        <v>213</v>
      </c>
      <c r="AY459" s="99">
        <f t="shared" si="62"/>
        <v>0</v>
      </c>
      <c r="AZ459" s="17" t="s">
        <v>214</v>
      </c>
      <c r="BA459" s="17"/>
      <c r="BB459" s="57"/>
    </row>
    <row r="460" spans="2:54" s="55" customFormat="1" x14ac:dyDescent="0.15">
      <c r="B460" s="16">
        <v>5</v>
      </c>
      <c r="C460" s="48">
        <v>4</v>
      </c>
      <c r="D460" s="75" t="s">
        <v>316</v>
      </c>
      <c r="E460" s="48"/>
      <c r="F460" s="48" t="s">
        <v>201</v>
      </c>
      <c r="G460" s="48" t="s">
        <v>317</v>
      </c>
      <c r="H460" s="48" t="s">
        <v>1585</v>
      </c>
      <c r="I460" s="48" t="s">
        <v>1566</v>
      </c>
      <c r="J460" s="48" t="s">
        <v>695</v>
      </c>
      <c r="K460" s="48" t="s">
        <v>203</v>
      </c>
      <c r="L460" s="48"/>
      <c r="M460" s="48">
        <v>0</v>
      </c>
      <c r="N460" s="49">
        <v>42761</v>
      </c>
      <c r="O460" s="48">
        <v>2016</v>
      </c>
      <c r="P460" s="49">
        <v>42761</v>
      </c>
      <c r="Q460" s="50">
        <v>41852000</v>
      </c>
      <c r="R460" s="48" t="s">
        <v>219</v>
      </c>
      <c r="S460" s="48" t="s">
        <v>1485</v>
      </c>
      <c r="T460" s="48">
        <v>1</v>
      </c>
      <c r="U460" s="49">
        <v>42825</v>
      </c>
      <c r="V460" s="99">
        <f t="shared" si="60"/>
        <v>0</v>
      </c>
      <c r="W460" s="51" t="s">
        <v>1460</v>
      </c>
      <c r="X460" s="52">
        <f>SUM(Y460:AD460)</f>
        <v>41852000</v>
      </c>
      <c r="Y460" s="51">
        <v>41852000</v>
      </c>
      <c r="Z460" s="51">
        <v>0</v>
      </c>
      <c r="AA460" s="51">
        <v>0</v>
      </c>
      <c r="AB460" s="51">
        <v>0</v>
      </c>
      <c r="AC460" s="51">
        <v>0</v>
      </c>
      <c r="AD460" s="51">
        <v>0</v>
      </c>
      <c r="AE460" s="52">
        <f>SUM(AF460:AL460)</f>
        <v>41852000</v>
      </c>
      <c r="AF460" s="51">
        <v>0</v>
      </c>
      <c r="AG460" s="51">
        <v>0</v>
      </c>
      <c r="AH460" s="51">
        <v>0</v>
      </c>
      <c r="AI460" s="51">
        <v>0</v>
      </c>
      <c r="AJ460" s="51">
        <v>41852000</v>
      </c>
      <c r="AK460" s="99">
        <f t="shared" si="61"/>
        <v>0</v>
      </c>
      <c r="AL460" s="51">
        <v>0</v>
      </c>
      <c r="AM460" s="20">
        <f t="shared" si="65"/>
        <v>0</v>
      </c>
      <c r="AN460" s="15" t="str">
        <f t="shared" si="66"/>
        <v>OK</v>
      </c>
      <c r="AO460" s="15" t="str">
        <f t="shared" ref="AO460:AO523" si="67">IF($C$5-O460=0,"新規",IF(AS460=1,"OK",IF(V460-AK460=AM460,"OK","ERROR")))</f>
        <v>新規</v>
      </c>
      <c r="AP460" s="48" t="s">
        <v>211</v>
      </c>
      <c r="AQ460" s="48" t="s">
        <v>1507</v>
      </c>
      <c r="AR460" s="48"/>
      <c r="AS460" s="48">
        <v>1</v>
      </c>
      <c r="AT460" s="53">
        <v>1</v>
      </c>
      <c r="AU460" s="48" t="s">
        <v>351</v>
      </c>
      <c r="AV460" s="54"/>
      <c r="AW460" s="48"/>
      <c r="AX460" s="48" t="s">
        <v>213</v>
      </c>
      <c r="AY460" s="99">
        <f t="shared" si="62"/>
        <v>0</v>
      </c>
      <c r="AZ460" s="48" t="s">
        <v>214</v>
      </c>
      <c r="BA460" s="48"/>
      <c r="BB460" s="60"/>
    </row>
    <row r="461" spans="2:54" s="69" customFormat="1" x14ac:dyDescent="0.15">
      <c r="B461" s="16">
        <v>6</v>
      </c>
      <c r="C461" s="61">
        <v>1</v>
      </c>
      <c r="D461" s="86" t="s">
        <v>316</v>
      </c>
      <c r="E461" s="61"/>
      <c r="F461" s="61" t="s">
        <v>201</v>
      </c>
      <c r="G461" s="61" t="s">
        <v>317</v>
      </c>
      <c r="H461" s="61" t="s">
        <v>1577</v>
      </c>
      <c r="I461" s="61" t="s">
        <v>1572</v>
      </c>
      <c r="J461" s="61" t="s">
        <v>1491</v>
      </c>
      <c r="K461" s="61" t="s">
        <v>203</v>
      </c>
      <c r="L461" s="61"/>
      <c r="M461" s="61">
        <v>17</v>
      </c>
      <c r="N461" s="62">
        <v>42825</v>
      </c>
      <c r="O461" s="61">
        <v>2016</v>
      </c>
      <c r="P461" s="62">
        <v>42825</v>
      </c>
      <c r="Q461" s="63">
        <v>11014256.219220445</v>
      </c>
      <c r="R461" s="61"/>
      <c r="S461" s="61" t="s">
        <v>1503</v>
      </c>
      <c r="T461" s="61">
        <v>1</v>
      </c>
      <c r="U461" s="62">
        <v>42825</v>
      </c>
      <c r="V461" s="99">
        <f t="shared" ref="V461:V524" si="68">IF(Q461=0,0,IF($C$5-O461=0,0,IF(M461=0,Q461,IF($C$5-O461&gt;M461,1,Q461-(ROUNDDOWN(Q461*ROUNDUP(1/M461,3),0)*($C$5-O461-1))))))</f>
        <v>0</v>
      </c>
      <c r="W461" s="65" t="s">
        <v>1502</v>
      </c>
      <c r="X461" s="64">
        <f t="shared" ref="X461:X471" si="69">SUM(Y461:AD461)</f>
        <v>11014256.219220445</v>
      </c>
      <c r="Y461" s="65">
        <v>0</v>
      </c>
      <c r="Z461" s="65">
        <v>0</v>
      </c>
      <c r="AA461" s="65">
        <v>0</v>
      </c>
      <c r="AB461" s="65">
        <v>0</v>
      </c>
      <c r="AC461" s="65">
        <v>11014256.219220445</v>
      </c>
      <c r="AD461" s="65">
        <v>0</v>
      </c>
      <c r="AE461" s="64">
        <f t="shared" ref="AE461:AE471" si="70">SUM(AF461:AL461)</f>
        <v>0</v>
      </c>
      <c r="AF461" s="65">
        <v>0</v>
      </c>
      <c r="AG461" s="65">
        <v>0</v>
      </c>
      <c r="AH461" s="65">
        <v>0</v>
      </c>
      <c r="AI461" s="65">
        <v>0</v>
      </c>
      <c r="AJ461" s="65">
        <v>0</v>
      </c>
      <c r="AK461" s="99">
        <f t="shared" ref="AK461:AK524" si="71">IF(Q461=0,0,IF(M461=0,0,IF($C$5-O461=0,0,IF($C$5-O461&gt;M461,0,IF($C$5-O461=M461,V461-1,ROUNDDOWN(Q461*ROUNDUP(1/M461,3),0))))))</f>
        <v>0</v>
      </c>
      <c r="AL461" s="65">
        <v>0</v>
      </c>
      <c r="AM461" s="64">
        <f t="shared" si="65"/>
        <v>11014256.219220445</v>
      </c>
      <c r="AN461" s="71" t="str">
        <f t="shared" si="66"/>
        <v>OK</v>
      </c>
      <c r="AO461" s="71" t="str">
        <f t="shared" si="67"/>
        <v>新規</v>
      </c>
      <c r="AP461" s="61" t="s">
        <v>211</v>
      </c>
      <c r="AQ461" s="61"/>
      <c r="AR461" s="61"/>
      <c r="AS461" s="61">
        <v>1</v>
      </c>
      <c r="AT461" s="66">
        <v>1</v>
      </c>
      <c r="AU461" s="61" t="s">
        <v>351</v>
      </c>
      <c r="AV461" s="67"/>
      <c r="AW461" s="61"/>
      <c r="AX461" s="61" t="s">
        <v>213</v>
      </c>
      <c r="AY461" s="99">
        <f t="shared" ref="AY461:AY524" si="72">IF(Q461=0,0,IF(M461=0,0,IF($C$5-O461&gt;=M461,Q461-1,ROUNDDOWN(Q461*ROUNDUP(1/M461,3),0)*($C$5-O461))))</f>
        <v>0</v>
      </c>
      <c r="AZ461" s="61" t="s">
        <v>214</v>
      </c>
      <c r="BA461" s="61"/>
      <c r="BB461" s="68" t="s">
        <v>1504</v>
      </c>
    </row>
    <row r="462" spans="2:54" s="69" customFormat="1" x14ac:dyDescent="0.15">
      <c r="B462" s="16">
        <v>6</v>
      </c>
      <c r="C462" s="61">
        <v>2</v>
      </c>
      <c r="D462" s="86" t="s">
        <v>316</v>
      </c>
      <c r="E462" s="61"/>
      <c r="F462" s="61" t="s">
        <v>201</v>
      </c>
      <c r="G462" s="61" t="s">
        <v>317</v>
      </c>
      <c r="H462" s="61" t="s">
        <v>1577</v>
      </c>
      <c r="I462" s="61" t="s">
        <v>1572</v>
      </c>
      <c r="J462" s="61" t="s">
        <v>1492</v>
      </c>
      <c r="K462" s="61" t="s">
        <v>203</v>
      </c>
      <c r="L462" s="61"/>
      <c r="M462" s="61">
        <v>17</v>
      </c>
      <c r="N462" s="62">
        <v>42825</v>
      </c>
      <c r="O462" s="61">
        <v>2016</v>
      </c>
      <c r="P462" s="62">
        <v>42825</v>
      </c>
      <c r="Q462" s="63">
        <v>6579565.6202356089</v>
      </c>
      <c r="R462" s="61"/>
      <c r="S462" s="61" t="s">
        <v>1503</v>
      </c>
      <c r="T462" s="61">
        <v>1</v>
      </c>
      <c r="U462" s="62">
        <v>42825</v>
      </c>
      <c r="V462" s="99">
        <f t="shared" si="68"/>
        <v>0</v>
      </c>
      <c r="W462" s="65" t="s">
        <v>1502</v>
      </c>
      <c r="X462" s="64">
        <f t="shared" si="69"/>
        <v>6579565.6202356089</v>
      </c>
      <c r="Y462" s="65">
        <v>0</v>
      </c>
      <c r="Z462" s="65">
        <v>0</v>
      </c>
      <c r="AA462" s="65">
        <v>0</v>
      </c>
      <c r="AB462" s="65">
        <v>0</v>
      </c>
      <c r="AC462" s="65">
        <v>6579565.6202356089</v>
      </c>
      <c r="AD462" s="65">
        <v>0</v>
      </c>
      <c r="AE462" s="64">
        <f t="shared" si="70"/>
        <v>0</v>
      </c>
      <c r="AF462" s="65">
        <v>0</v>
      </c>
      <c r="AG462" s="65">
        <v>0</v>
      </c>
      <c r="AH462" s="65">
        <v>0</v>
      </c>
      <c r="AI462" s="65">
        <v>0</v>
      </c>
      <c r="AJ462" s="65">
        <v>0</v>
      </c>
      <c r="AK462" s="99">
        <f t="shared" si="71"/>
        <v>0</v>
      </c>
      <c r="AL462" s="65">
        <v>0</v>
      </c>
      <c r="AM462" s="64">
        <f t="shared" si="65"/>
        <v>6579565.6202356089</v>
      </c>
      <c r="AN462" s="71" t="str">
        <f t="shared" si="66"/>
        <v>OK</v>
      </c>
      <c r="AO462" s="71" t="str">
        <f t="shared" si="67"/>
        <v>新規</v>
      </c>
      <c r="AP462" s="61" t="s">
        <v>211</v>
      </c>
      <c r="AQ462" s="61"/>
      <c r="AR462" s="61"/>
      <c r="AS462" s="61">
        <v>1</v>
      </c>
      <c r="AT462" s="66">
        <v>1</v>
      </c>
      <c r="AU462" s="61" t="s">
        <v>351</v>
      </c>
      <c r="AV462" s="67"/>
      <c r="AW462" s="61"/>
      <c r="AX462" s="61" t="s">
        <v>213</v>
      </c>
      <c r="AY462" s="99">
        <f t="shared" si="72"/>
        <v>0</v>
      </c>
      <c r="AZ462" s="61" t="s">
        <v>214</v>
      </c>
      <c r="BA462" s="61"/>
      <c r="BB462" s="68" t="s">
        <v>1504</v>
      </c>
    </row>
    <row r="463" spans="2:54" s="69" customFormat="1" x14ac:dyDescent="0.15">
      <c r="B463" s="16">
        <v>6</v>
      </c>
      <c r="C463" s="61">
        <v>3</v>
      </c>
      <c r="D463" s="86" t="s">
        <v>316</v>
      </c>
      <c r="E463" s="61"/>
      <c r="F463" s="61" t="s">
        <v>201</v>
      </c>
      <c r="G463" s="61" t="s">
        <v>317</v>
      </c>
      <c r="H463" s="61" t="s">
        <v>1577</v>
      </c>
      <c r="I463" s="61" t="s">
        <v>1572</v>
      </c>
      <c r="J463" s="61" t="s">
        <v>1493</v>
      </c>
      <c r="K463" s="61" t="s">
        <v>203</v>
      </c>
      <c r="L463" s="61"/>
      <c r="M463" s="61">
        <v>17</v>
      </c>
      <c r="N463" s="62">
        <v>42825</v>
      </c>
      <c r="O463" s="61">
        <v>2016</v>
      </c>
      <c r="P463" s="62">
        <v>42825</v>
      </c>
      <c r="Q463" s="63">
        <v>70050443.560316563</v>
      </c>
      <c r="R463" s="61"/>
      <c r="S463" s="61" t="s">
        <v>1503</v>
      </c>
      <c r="T463" s="61">
        <v>1</v>
      </c>
      <c r="U463" s="62">
        <v>42825</v>
      </c>
      <c r="V463" s="99">
        <f t="shared" si="68"/>
        <v>0</v>
      </c>
      <c r="W463" s="65" t="s">
        <v>1502</v>
      </c>
      <c r="X463" s="64">
        <f t="shared" si="69"/>
        <v>70050443.560316563</v>
      </c>
      <c r="Y463" s="65">
        <v>0</v>
      </c>
      <c r="Z463" s="65">
        <v>0</v>
      </c>
      <c r="AA463" s="65">
        <v>0</v>
      </c>
      <c r="AB463" s="65">
        <v>0</v>
      </c>
      <c r="AC463" s="65">
        <v>70050443.560316563</v>
      </c>
      <c r="AD463" s="65">
        <v>0</v>
      </c>
      <c r="AE463" s="64">
        <f t="shared" si="70"/>
        <v>0</v>
      </c>
      <c r="AF463" s="65">
        <v>0</v>
      </c>
      <c r="AG463" s="65">
        <v>0</v>
      </c>
      <c r="AH463" s="65">
        <v>0</v>
      </c>
      <c r="AI463" s="65">
        <v>0</v>
      </c>
      <c r="AJ463" s="65">
        <v>0</v>
      </c>
      <c r="AK463" s="99">
        <f t="shared" si="71"/>
        <v>0</v>
      </c>
      <c r="AL463" s="65">
        <v>0</v>
      </c>
      <c r="AM463" s="64">
        <f t="shared" si="65"/>
        <v>70050443.560316563</v>
      </c>
      <c r="AN463" s="71" t="str">
        <f t="shared" si="66"/>
        <v>OK</v>
      </c>
      <c r="AO463" s="71" t="str">
        <f t="shared" si="67"/>
        <v>新規</v>
      </c>
      <c r="AP463" s="61" t="s">
        <v>211</v>
      </c>
      <c r="AQ463" s="61"/>
      <c r="AR463" s="61"/>
      <c r="AS463" s="61">
        <v>1</v>
      </c>
      <c r="AT463" s="66">
        <v>1</v>
      </c>
      <c r="AU463" s="61" t="s">
        <v>351</v>
      </c>
      <c r="AV463" s="67"/>
      <c r="AW463" s="61"/>
      <c r="AX463" s="61" t="s">
        <v>213</v>
      </c>
      <c r="AY463" s="99">
        <f t="shared" si="72"/>
        <v>0</v>
      </c>
      <c r="AZ463" s="61" t="s">
        <v>214</v>
      </c>
      <c r="BA463" s="61"/>
      <c r="BB463" s="68" t="s">
        <v>1504</v>
      </c>
    </row>
    <row r="464" spans="2:54" s="69" customFormat="1" x14ac:dyDescent="0.15">
      <c r="B464" s="16">
        <v>6</v>
      </c>
      <c r="C464" s="61">
        <v>4</v>
      </c>
      <c r="D464" s="86" t="s">
        <v>316</v>
      </c>
      <c r="E464" s="61"/>
      <c r="F464" s="61" t="s">
        <v>201</v>
      </c>
      <c r="G464" s="61" t="s">
        <v>317</v>
      </c>
      <c r="H464" s="61" t="s">
        <v>1577</v>
      </c>
      <c r="I464" s="61" t="s">
        <v>1572</v>
      </c>
      <c r="J464" s="61" t="s">
        <v>1494</v>
      </c>
      <c r="K464" s="61" t="s">
        <v>203</v>
      </c>
      <c r="L464" s="61"/>
      <c r="M464" s="61">
        <v>17</v>
      </c>
      <c r="N464" s="62">
        <v>42825</v>
      </c>
      <c r="O464" s="61">
        <v>2016</v>
      </c>
      <c r="P464" s="62">
        <v>42825</v>
      </c>
      <c r="Q464" s="63">
        <v>12962326.852676366</v>
      </c>
      <c r="R464" s="61"/>
      <c r="S464" s="61" t="s">
        <v>1503</v>
      </c>
      <c r="T464" s="61">
        <v>1</v>
      </c>
      <c r="U464" s="62">
        <v>42825</v>
      </c>
      <c r="V464" s="99">
        <f t="shared" si="68"/>
        <v>0</v>
      </c>
      <c r="W464" s="65" t="s">
        <v>1502</v>
      </c>
      <c r="X464" s="64">
        <f t="shared" si="69"/>
        <v>12962326.852676366</v>
      </c>
      <c r="Y464" s="65">
        <v>0</v>
      </c>
      <c r="Z464" s="65">
        <v>0</v>
      </c>
      <c r="AA464" s="65">
        <v>0</v>
      </c>
      <c r="AB464" s="65">
        <v>0</v>
      </c>
      <c r="AC464" s="65">
        <v>12962326.852676366</v>
      </c>
      <c r="AD464" s="65">
        <v>0</v>
      </c>
      <c r="AE464" s="64">
        <f t="shared" si="70"/>
        <v>0</v>
      </c>
      <c r="AF464" s="65">
        <v>0</v>
      </c>
      <c r="AG464" s="65">
        <v>0</v>
      </c>
      <c r="AH464" s="65">
        <v>0</v>
      </c>
      <c r="AI464" s="65">
        <v>0</v>
      </c>
      <c r="AJ464" s="65">
        <v>0</v>
      </c>
      <c r="AK464" s="99">
        <f t="shared" si="71"/>
        <v>0</v>
      </c>
      <c r="AL464" s="65">
        <v>0</v>
      </c>
      <c r="AM464" s="64">
        <f t="shared" si="65"/>
        <v>12962326.852676366</v>
      </c>
      <c r="AN464" s="71" t="str">
        <f t="shared" si="66"/>
        <v>OK</v>
      </c>
      <c r="AO464" s="71" t="str">
        <f t="shared" si="67"/>
        <v>新規</v>
      </c>
      <c r="AP464" s="61" t="s">
        <v>211</v>
      </c>
      <c r="AQ464" s="61"/>
      <c r="AR464" s="61"/>
      <c r="AS464" s="61">
        <v>1</v>
      </c>
      <c r="AT464" s="66">
        <v>1</v>
      </c>
      <c r="AU464" s="61" t="s">
        <v>351</v>
      </c>
      <c r="AV464" s="67"/>
      <c r="AW464" s="61"/>
      <c r="AX464" s="61" t="s">
        <v>213</v>
      </c>
      <c r="AY464" s="99">
        <f t="shared" si="72"/>
        <v>0</v>
      </c>
      <c r="AZ464" s="61" t="s">
        <v>214</v>
      </c>
      <c r="BA464" s="61"/>
      <c r="BB464" s="68" t="s">
        <v>1505</v>
      </c>
    </row>
    <row r="465" spans="2:54" s="69" customFormat="1" x14ac:dyDescent="0.15">
      <c r="B465" s="16">
        <v>6</v>
      </c>
      <c r="C465" s="61">
        <v>5</v>
      </c>
      <c r="D465" s="86" t="s">
        <v>316</v>
      </c>
      <c r="E465" s="61"/>
      <c r="F465" s="61" t="s">
        <v>201</v>
      </c>
      <c r="G465" s="61" t="s">
        <v>317</v>
      </c>
      <c r="H465" s="61" t="s">
        <v>1577</v>
      </c>
      <c r="I465" s="61" t="s">
        <v>1572</v>
      </c>
      <c r="J465" s="61" t="s">
        <v>1495</v>
      </c>
      <c r="K465" s="61" t="s">
        <v>203</v>
      </c>
      <c r="L465" s="61"/>
      <c r="M465" s="61">
        <v>17</v>
      </c>
      <c r="N465" s="62">
        <v>42825</v>
      </c>
      <c r="O465" s="61">
        <v>2016</v>
      </c>
      <c r="P465" s="62">
        <v>42825</v>
      </c>
      <c r="Q465" s="63">
        <v>20189655.685633212</v>
      </c>
      <c r="R465" s="61"/>
      <c r="S465" s="61" t="s">
        <v>1503</v>
      </c>
      <c r="T465" s="61">
        <v>1</v>
      </c>
      <c r="U465" s="62">
        <v>42825</v>
      </c>
      <c r="V465" s="99">
        <f t="shared" si="68"/>
        <v>0</v>
      </c>
      <c r="W465" s="65" t="s">
        <v>1502</v>
      </c>
      <c r="X465" s="64">
        <f t="shared" si="69"/>
        <v>20189655.685633212</v>
      </c>
      <c r="Y465" s="65">
        <v>0</v>
      </c>
      <c r="Z465" s="65">
        <v>0</v>
      </c>
      <c r="AA465" s="65">
        <v>0</v>
      </c>
      <c r="AB465" s="65">
        <v>0</v>
      </c>
      <c r="AC465" s="65">
        <v>20189655.685633212</v>
      </c>
      <c r="AD465" s="65">
        <v>0</v>
      </c>
      <c r="AE465" s="64">
        <f t="shared" si="70"/>
        <v>0</v>
      </c>
      <c r="AF465" s="65">
        <v>0</v>
      </c>
      <c r="AG465" s="65">
        <v>0</v>
      </c>
      <c r="AH465" s="65">
        <v>0</v>
      </c>
      <c r="AI465" s="65">
        <v>0</v>
      </c>
      <c r="AJ465" s="65">
        <v>0</v>
      </c>
      <c r="AK465" s="99">
        <f t="shared" si="71"/>
        <v>0</v>
      </c>
      <c r="AL465" s="65">
        <v>0</v>
      </c>
      <c r="AM465" s="64">
        <f t="shared" ref="AM465:AM528" si="73">+V465+X465-AE465</f>
        <v>20189655.685633212</v>
      </c>
      <c r="AN465" s="71" t="str">
        <f t="shared" ref="AN465:AN528" si="74">IF(AND(AM465=0,AS465=1),"OK",IF(Q465=AY465+AM465,"OK","ERROR"))</f>
        <v>OK</v>
      </c>
      <c r="AO465" s="71" t="str">
        <f t="shared" si="67"/>
        <v>新規</v>
      </c>
      <c r="AP465" s="61" t="s">
        <v>211</v>
      </c>
      <c r="AQ465" s="61"/>
      <c r="AR465" s="61"/>
      <c r="AS465" s="61">
        <v>1</v>
      </c>
      <c r="AT465" s="66">
        <v>1</v>
      </c>
      <c r="AU465" s="61" t="s">
        <v>351</v>
      </c>
      <c r="AV465" s="67"/>
      <c r="AW465" s="61"/>
      <c r="AX465" s="61" t="s">
        <v>213</v>
      </c>
      <c r="AY465" s="99">
        <f t="shared" si="72"/>
        <v>0</v>
      </c>
      <c r="AZ465" s="61" t="s">
        <v>214</v>
      </c>
      <c r="BA465" s="61"/>
      <c r="BB465" s="68" t="s">
        <v>1505</v>
      </c>
    </row>
    <row r="466" spans="2:54" s="69" customFormat="1" x14ac:dyDescent="0.15">
      <c r="B466" s="16">
        <v>6</v>
      </c>
      <c r="C466" s="61">
        <v>6</v>
      </c>
      <c r="D466" s="86" t="s">
        <v>316</v>
      </c>
      <c r="E466" s="61"/>
      <c r="F466" s="61" t="s">
        <v>201</v>
      </c>
      <c r="G466" s="61" t="s">
        <v>317</v>
      </c>
      <c r="H466" s="61" t="s">
        <v>1577</v>
      </c>
      <c r="I466" s="61" t="s">
        <v>1572</v>
      </c>
      <c r="J466" s="61" t="s">
        <v>1496</v>
      </c>
      <c r="K466" s="61" t="s">
        <v>203</v>
      </c>
      <c r="L466" s="61"/>
      <c r="M466" s="61">
        <v>17</v>
      </c>
      <c r="N466" s="62">
        <v>42825</v>
      </c>
      <c r="O466" s="61">
        <v>2016</v>
      </c>
      <c r="P466" s="62">
        <v>42825</v>
      </c>
      <c r="Q466" s="63">
        <v>11559083.416405983</v>
      </c>
      <c r="R466" s="61"/>
      <c r="S466" s="61" t="s">
        <v>1503</v>
      </c>
      <c r="T466" s="61">
        <v>1</v>
      </c>
      <c r="U466" s="62">
        <v>42825</v>
      </c>
      <c r="V466" s="99">
        <f t="shared" si="68"/>
        <v>0</v>
      </c>
      <c r="W466" s="65" t="s">
        <v>1502</v>
      </c>
      <c r="X466" s="64">
        <f t="shared" si="69"/>
        <v>11559083.416405983</v>
      </c>
      <c r="Y466" s="65">
        <v>0</v>
      </c>
      <c r="Z466" s="65">
        <v>0</v>
      </c>
      <c r="AA466" s="65">
        <v>0</v>
      </c>
      <c r="AB466" s="65">
        <v>0</v>
      </c>
      <c r="AC466" s="65">
        <v>11559083.416405983</v>
      </c>
      <c r="AD466" s="65">
        <v>0</v>
      </c>
      <c r="AE466" s="64">
        <f t="shared" si="70"/>
        <v>0</v>
      </c>
      <c r="AF466" s="65">
        <v>0</v>
      </c>
      <c r="AG466" s="65">
        <v>0</v>
      </c>
      <c r="AH466" s="65">
        <v>0</v>
      </c>
      <c r="AI466" s="65">
        <v>0</v>
      </c>
      <c r="AJ466" s="65">
        <v>0</v>
      </c>
      <c r="AK466" s="99">
        <f t="shared" si="71"/>
        <v>0</v>
      </c>
      <c r="AL466" s="65">
        <v>0</v>
      </c>
      <c r="AM466" s="64">
        <f t="shared" si="73"/>
        <v>11559083.416405983</v>
      </c>
      <c r="AN466" s="71" t="str">
        <f t="shared" si="74"/>
        <v>OK</v>
      </c>
      <c r="AO466" s="71" t="str">
        <f t="shared" si="67"/>
        <v>新規</v>
      </c>
      <c r="AP466" s="61" t="s">
        <v>211</v>
      </c>
      <c r="AQ466" s="61"/>
      <c r="AR466" s="61"/>
      <c r="AS466" s="61">
        <v>1</v>
      </c>
      <c r="AT466" s="66">
        <v>1</v>
      </c>
      <c r="AU466" s="61" t="s">
        <v>351</v>
      </c>
      <c r="AV466" s="67"/>
      <c r="AW466" s="61"/>
      <c r="AX466" s="61" t="s">
        <v>213</v>
      </c>
      <c r="AY466" s="99">
        <f t="shared" si="72"/>
        <v>0</v>
      </c>
      <c r="AZ466" s="61" t="s">
        <v>214</v>
      </c>
      <c r="BA466" s="61"/>
      <c r="BB466" s="68" t="s">
        <v>1505</v>
      </c>
    </row>
    <row r="467" spans="2:54" s="69" customFormat="1" x14ac:dyDescent="0.15">
      <c r="B467" s="16">
        <v>6</v>
      </c>
      <c r="C467" s="61">
        <v>7</v>
      </c>
      <c r="D467" s="86" t="s">
        <v>316</v>
      </c>
      <c r="E467" s="61"/>
      <c r="F467" s="61" t="s">
        <v>201</v>
      </c>
      <c r="G467" s="61" t="s">
        <v>317</v>
      </c>
      <c r="H467" s="61" t="s">
        <v>1577</v>
      </c>
      <c r="I467" s="61" t="s">
        <v>1572</v>
      </c>
      <c r="J467" s="61" t="s">
        <v>1497</v>
      </c>
      <c r="K467" s="61" t="s">
        <v>203</v>
      </c>
      <c r="L467" s="61"/>
      <c r="M467" s="61">
        <v>17</v>
      </c>
      <c r="N467" s="62">
        <v>42825</v>
      </c>
      <c r="O467" s="61">
        <v>2016</v>
      </c>
      <c r="P467" s="62">
        <v>42825</v>
      </c>
      <c r="Q467" s="63">
        <v>11240696.094343569</v>
      </c>
      <c r="R467" s="61"/>
      <c r="S467" s="61" t="s">
        <v>1503</v>
      </c>
      <c r="T467" s="61">
        <v>1</v>
      </c>
      <c r="U467" s="62">
        <v>42825</v>
      </c>
      <c r="V467" s="99">
        <f t="shared" si="68"/>
        <v>0</v>
      </c>
      <c r="W467" s="65" t="s">
        <v>1502</v>
      </c>
      <c r="X467" s="64">
        <f t="shared" si="69"/>
        <v>11240696.094343569</v>
      </c>
      <c r="Y467" s="65">
        <v>0</v>
      </c>
      <c r="Z467" s="65">
        <v>0</v>
      </c>
      <c r="AA467" s="65">
        <v>0</v>
      </c>
      <c r="AB467" s="65">
        <v>0</v>
      </c>
      <c r="AC467" s="65">
        <v>11240696.094343569</v>
      </c>
      <c r="AD467" s="65">
        <v>0</v>
      </c>
      <c r="AE467" s="64">
        <f t="shared" si="70"/>
        <v>0</v>
      </c>
      <c r="AF467" s="65">
        <v>0</v>
      </c>
      <c r="AG467" s="65">
        <v>0</v>
      </c>
      <c r="AH467" s="65">
        <v>0</v>
      </c>
      <c r="AI467" s="65">
        <v>0</v>
      </c>
      <c r="AJ467" s="65">
        <v>0</v>
      </c>
      <c r="AK467" s="99">
        <f t="shared" si="71"/>
        <v>0</v>
      </c>
      <c r="AL467" s="65">
        <v>0</v>
      </c>
      <c r="AM467" s="64">
        <f t="shared" si="73"/>
        <v>11240696.094343569</v>
      </c>
      <c r="AN467" s="71" t="str">
        <f t="shared" si="74"/>
        <v>OK</v>
      </c>
      <c r="AO467" s="71" t="str">
        <f t="shared" si="67"/>
        <v>新規</v>
      </c>
      <c r="AP467" s="61" t="s">
        <v>211</v>
      </c>
      <c r="AQ467" s="61"/>
      <c r="AR467" s="61"/>
      <c r="AS467" s="61">
        <v>1</v>
      </c>
      <c r="AT467" s="66">
        <v>1</v>
      </c>
      <c r="AU467" s="61" t="s">
        <v>351</v>
      </c>
      <c r="AV467" s="67"/>
      <c r="AW467" s="61"/>
      <c r="AX467" s="61" t="s">
        <v>213</v>
      </c>
      <c r="AY467" s="99">
        <f t="shared" si="72"/>
        <v>0</v>
      </c>
      <c r="AZ467" s="61" t="s">
        <v>214</v>
      </c>
      <c r="BA467" s="61"/>
      <c r="BB467" s="68" t="s">
        <v>1505</v>
      </c>
    </row>
    <row r="468" spans="2:54" s="69" customFormat="1" x14ac:dyDescent="0.15">
      <c r="B468" s="16">
        <v>6</v>
      </c>
      <c r="C468" s="61">
        <v>8</v>
      </c>
      <c r="D468" s="86" t="s">
        <v>316</v>
      </c>
      <c r="E468" s="61"/>
      <c r="F468" s="61" t="s">
        <v>201</v>
      </c>
      <c r="G468" s="61" t="s">
        <v>317</v>
      </c>
      <c r="H468" s="61" t="s">
        <v>1577</v>
      </c>
      <c r="I468" s="61" t="s">
        <v>1572</v>
      </c>
      <c r="J468" s="61" t="s">
        <v>1498</v>
      </c>
      <c r="K468" s="61" t="s">
        <v>203</v>
      </c>
      <c r="L468" s="61"/>
      <c r="M468" s="61">
        <v>17</v>
      </c>
      <c r="N468" s="62">
        <v>42825</v>
      </c>
      <c r="O468" s="61">
        <v>2016</v>
      </c>
      <c r="P468" s="62">
        <v>42825</v>
      </c>
      <c r="Q468" s="63">
        <v>14349214.191772103</v>
      </c>
      <c r="R468" s="61"/>
      <c r="S468" s="61" t="s">
        <v>1503</v>
      </c>
      <c r="T468" s="61">
        <v>1</v>
      </c>
      <c r="U468" s="62">
        <v>42825</v>
      </c>
      <c r="V468" s="99">
        <f t="shared" si="68"/>
        <v>0</v>
      </c>
      <c r="W468" s="65" t="s">
        <v>1502</v>
      </c>
      <c r="X468" s="64">
        <f t="shared" si="69"/>
        <v>14349214.191772103</v>
      </c>
      <c r="Y468" s="65">
        <v>0</v>
      </c>
      <c r="Z468" s="65">
        <v>0</v>
      </c>
      <c r="AA468" s="65">
        <v>0</v>
      </c>
      <c r="AB468" s="65">
        <v>0</v>
      </c>
      <c r="AC468" s="65">
        <v>14349214.191772103</v>
      </c>
      <c r="AD468" s="65">
        <v>0</v>
      </c>
      <c r="AE468" s="64">
        <f t="shared" si="70"/>
        <v>0</v>
      </c>
      <c r="AF468" s="65">
        <v>0</v>
      </c>
      <c r="AG468" s="65">
        <v>0</v>
      </c>
      <c r="AH468" s="65">
        <v>0</v>
      </c>
      <c r="AI468" s="65">
        <v>0</v>
      </c>
      <c r="AJ468" s="65">
        <v>0</v>
      </c>
      <c r="AK468" s="99">
        <f t="shared" si="71"/>
        <v>0</v>
      </c>
      <c r="AL468" s="65">
        <v>0</v>
      </c>
      <c r="AM468" s="64">
        <f t="shared" si="73"/>
        <v>14349214.191772103</v>
      </c>
      <c r="AN468" s="71" t="str">
        <f t="shared" si="74"/>
        <v>OK</v>
      </c>
      <c r="AO468" s="71" t="str">
        <f t="shared" si="67"/>
        <v>新規</v>
      </c>
      <c r="AP468" s="61" t="s">
        <v>211</v>
      </c>
      <c r="AQ468" s="61"/>
      <c r="AR468" s="61"/>
      <c r="AS468" s="61">
        <v>1</v>
      </c>
      <c r="AT468" s="66">
        <v>1</v>
      </c>
      <c r="AU468" s="61" t="s">
        <v>351</v>
      </c>
      <c r="AV468" s="67"/>
      <c r="AW468" s="61"/>
      <c r="AX468" s="61" t="s">
        <v>213</v>
      </c>
      <c r="AY468" s="99">
        <f t="shared" si="72"/>
        <v>0</v>
      </c>
      <c r="AZ468" s="61" t="s">
        <v>214</v>
      </c>
      <c r="BA468" s="61"/>
      <c r="BB468" s="68" t="s">
        <v>1505</v>
      </c>
    </row>
    <row r="469" spans="2:54" s="69" customFormat="1" x14ac:dyDescent="0.15">
      <c r="B469" s="16">
        <v>6</v>
      </c>
      <c r="C469" s="61">
        <v>9</v>
      </c>
      <c r="D469" s="86" t="s">
        <v>316</v>
      </c>
      <c r="E469" s="61"/>
      <c r="F469" s="61" t="s">
        <v>201</v>
      </c>
      <c r="G469" s="61" t="s">
        <v>317</v>
      </c>
      <c r="H469" s="61" t="s">
        <v>1577</v>
      </c>
      <c r="I469" s="61" t="s">
        <v>1572</v>
      </c>
      <c r="J469" s="61" t="s">
        <v>1499</v>
      </c>
      <c r="K469" s="61" t="s">
        <v>203</v>
      </c>
      <c r="L469" s="61"/>
      <c r="M469" s="61">
        <v>17</v>
      </c>
      <c r="N469" s="62">
        <v>42825</v>
      </c>
      <c r="O469" s="61">
        <v>2016</v>
      </c>
      <c r="P469" s="62">
        <v>42825</v>
      </c>
      <c r="Q469" s="63">
        <v>2707033.1823299741</v>
      </c>
      <c r="R469" s="61"/>
      <c r="S469" s="61" t="s">
        <v>1503</v>
      </c>
      <c r="T469" s="61">
        <v>1</v>
      </c>
      <c r="U469" s="62">
        <v>42825</v>
      </c>
      <c r="V469" s="99">
        <f t="shared" si="68"/>
        <v>0</v>
      </c>
      <c r="W469" s="65" t="s">
        <v>1502</v>
      </c>
      <c r="X469" s="64">
        <f t="shared" si="69"/>
        <v>2707033.1823299741</v>
      </c>
      <c r="Y469" s="65">
        <v>0</v>
      </c>
      <c r="Z469" s="65">
        <v>0</v>
      </c>
      <c r="AA469" s="65">
        <v>0</v>
      </c>
      <c r="AB469" s="65">
        <v>0</v>
      </c>
      <c r="AC469" s="65">
        <v>2707033.1823299741</v>
      </c>
      <c r="AD469" s="65">
        <v>0</v>
      </c>
      <c r="AE469" s="64">
        <f t="shared" si="70"/>
        <v>0</v>
      </c>
      <c r="AF469" s="65">
        <v>0</v>
      </c>
      <c r="AG469" s="65">
        <v>0</v>
      </c>
      <c r="AH469" s="65">
        <v>0</v>
      </c>
      <c r="AI469" s="65">
        <v>0</v>
      </c>
      <c r="AJ469" s="65">
        <v>0</v>
      </c>
      <c r="AK469" s="99">
        <f t="shared" si="71"/>
        <v>0</v>
      </c>
      <c r="AL469" s="65">
        <v>0</v>
      </c>
      <c r="AM469" s="64">
        <f t="shared" si="73"/>
        <v>2707033.1823299741</v>
      </c>
      <c r="AN469" s="71" t="str">
        <f t="shared" si="74"/>
        <v>OK</v>
      </c>
      <c r="AO469" s="71" t="str">
        <f t="shared" si="67"/>
        <v>新規</v>
      </c>
      <c r="AP469" s="61" t="s">
        <v>211</v>
      </c>
      <c r="AQ469" s="61"/>
      <c r="AR469" s="61"/>
      <c r="AS469" s="61">
        <v>1</v>
      </c>
      <c r="AT469" s="66">
        <v>1</v>
      </c>
      <c r="AU469" s="61" t="s">
        <v>351</v>
      </c>
      <c r="AV469" s="67"/>
      <c r="AW469" s="61"/>
      <c r="AX469" s="61" t="s">
        <v>213</v>
      </c>
      <c r="AY469" s="99">
        <f t="shared" si="72"/>
        <v>0</v>
      </c>
      <c r="AZ469" s="61" t="s">
        <v>214</v>
      </c>
      <c r="BA469" s="61"/>
      <c r="BB469" s="68" t="s">
        <v>1505</v>
      </c>
    </row>
    <row r="470" spans="2:54" s="69" customFormat="1" x14ac:dyDescent="0.15">
      <c r="B470" s="16">
        <v>6</v>
      </c>
      <c r="C470" s="61">
        <v>10</v>
      </c>
      <c r="D470" s="86" t="s">
        <v>316</v>
      </c>
      <c r="E470" s="61"/>
      <c r="F470" s="61" t="s">
        <v>201</v>
      </c>
      <c r="G470" s="61" t="s">
        <v>317</v>
      </c>
      <c r="H470" s="61" t="s">
        <v>1577</v>
      </c>
      <c r="I470" s="61" t="s">
        <v>1572</v>
      </c>
      <c r="J470" s="61" t="s">
        <v>1500</v>
      </c>
      <c r="K470" s="61" t="s">
        <v>203</v>
      </c>
      <c r="L470" s="61"/>
      <c r="M470" s="61">
        <v>17</v>
      </c>
      <c r="N470" s="62">
        <v>42825</v>
      </c>
      <c r="O470" s="61">
        <v>2016</v>
      </c>
      <c r="P470" s="62">
        <v>42825</v>
      </c>
      <c r="Q470" s="63">
        <v>4623201.7057196693</v>
      </c>
      <c r="R470" s="61"/>
      <c r="S470" s="61" t="s">
        <v>1503</v>
      </c>
      <c r="T470" s="61">
        <v>1</v>
      </c>
      <c r="U470" s="62">
        <v>42825</v>
      </c>
      <c r="V470" s="99">
        <f t="shared" si="68"/>
        <v>0</v>
      </c>
      <c r="W470" s="65" t="s">
        <v>1502</v>
      </c>
      <c r="X470" s="64">
        <f t="shared" si="69"/>
        <v>4623201.7057196693</v>
      </c>
      <c r="Y470" s="65">
        <v>0</v>
      </c>
      <c r="Z470" s="65">
        <v>0</v>
      </c>
      <c r="AA470" s="65">
        <v>0</v>
      </c>
      <c r="AB470" s="65">
        <v>0</v>
      </c>
      <c r="AC470" s="65">
        <v>4623201.7057196693</v>
      </c>
      <c r="AD470" s="65">
        <v>0</v>
      </c>
      <c r="AE470" s="64">
        <f t="shared" si="70"/>
        <v>0</v>
      </c>
      <c r="AF470" s="65">
        <v>0</v>
      </c>
      <c r="AG470" s="65">
        <v>0</v>
      </c>
      <c r="AH470" s="65">
        <v>0</v>
      </c>
      <c r="AI470" s="65">
        <v>0</v>
      </c>
      <c r="AJ470" s="65">
        <v>0</v>
      </c>
      <c r="AK470" s="99">
        <f t="shared" si="71"/>
        <v>0</v>
      </c>
      <c r="AL470" s="65">
        <v>0</v>
      </c>
      <c r="AM470" s="64">
        <f t="shared" si="73"/>
        <v>4623201.7057196693</v>
      </c>
      <c r="AN470" s="71" t="str">
        <f t="shared" si="74"/>
        <v>OK</v>
      </c>
      <c r="AO470" s="71" t="str">
        <f t="shared" si="67"/>
        <v>新規</v>
      </c>
      <c r="AP470" s="61" t="s">
        <v>211</v>
      </c>
      <c r="AQ470" s="61"/>
      <c r="AR470" s="61"/>
      <c r="AS470" s="61">
        <v>1</v>
      </c>
      <c r="AT470" s="66">
        <v>1</v>
      </c>
      <c r="AU470" s="61" t="s">
        <v>351</v>
      </c>
      <c r="AV470" s="67"/>
      <c r="AW470" s="61"/>
      <c r="AX470" s="61" t="s">
        <v>213</v>
      </c>
      <c r="AY470" s="99">
        <f t="shared" si="72"/>
        <v>0</v>
      </c>
      <c r="AZ470" s="61" t="s">
        <v>214</v>
      </c>
      <c r="BA470" s="61"/>
      <c r="BB470" s="68" t="s">
        <v>1505</v>
      </c>
    </row>
    <row r="471" spans="2:54" s="69" customFormat="1" x14ac:dyDescent="0.15">
      <c r="B471" s="16">
        <v>6</v>
      </c>
      <c r="C471" s="61">
        <v>11</v>
      </c>
      <c r="D471" s="86" t="s">
        <v>316</v>
      </c>
      <c r="E471" s="61"/>
      <c r="F471" s="61" t="s">
        <v>201</v>
      </c>
      <c r="G471" s="61" t="s">
        <v>317</v>
      </c>
      <c r="H471" s="61" t="s">
        <v>1577</v>
      </c>
      <c r="I471" s="61" t="s">
        <v>1572</v>
      </c>
      <c r="J471" s="61" t="s">
        <v>1501</v>
      </c>
      <c r="K471" s="61" t="s">
        <v>203</v>
      </c>
      <c r="L471" s="61"/>
      <c r="M471" s="61">
        <v>17</v>
      </c>
      <c r="N471" s="62">
        <v>42825</v>
      </c>
      <c r="O471" s="61">
        <v>2016</v>
      </c>
      <c r="P471" s="62">
        <v>42825</v>
      </c>
      <c r="Q471" s="63">
        <v>3852523.4713464896</v>
      </c>
      <c r="R471" s="61"/>
      <c r="S471" s="61" t="s">
        <v>1503</v>
      </c>
      <c r="T471" s="61">
        <v>1</v>
      </c>
      <c r="U471" s="62">
        <v>42825</v>
      </c>
      <c r="V471" s="99">
        <f t="shared" si="68"/>
        <v>0</v>
      </c>
      <c r="W471" s="65" t="s">
        <v>1502</v>
      </c>
      <c r="X471" s="64">
        <f t="shared" si="69"/>
        <v>3852523.4713464896</v>
      </c>
      <c r="Y471" s="65">
        <v>0</v>
      </c>
      <c r="Z471" s="65">
        <v>0</v>
      </c>
      <c r="AA471" s="65">
        <v>0</v>
      </c>
      <c r="AB471" s="65">
        <v>0</v>
      </c>
      <c r="AC471" s="65">
        <v>3852523.4713464896</v>
      </c>
      <c r="AD471" s="65">
        <v>0</v>
      </c>
      <c r="AE471" s="64">
        <f t="shared" si="70"/>
        <v>0</v>
      </c>
      <c r="AF471" s="65">
        <v>0</v>
      </c>
      <c r="AG471" s="65">
        <v>0</v>
      </c>
      <c r="AH471" s="65">
        <v>0</v>
      </c>
      <c r="AI471" s="65">
        <v>0</v>
      </c>
      <c r="AJ471" s="65">
        <v>0</v>
      </c>
      <c r="AK471" s="99">
        <f t="shared" si="71"/>
        <v>0</v>
      </c>
      <c r="AL471" s="65">
        <v>0</v>
      </c>
      <c r="AM471" s="20">
        <f t="shared" si="73"/>
        <v>3852523.4713464896</v>
      </c>
      <c r="AN471" s="15" t="str">
        <f t="shared" si="74"/>
        <v>OK</v>
      </c>
      <c r="AO471" s="15" t="str">
        <f t="shared" si="67"/>
        <v>新規</v>
      </c>
      <c r="AP471" s="61" t="s">
        <v>211</v>
      </c>
      <c r="AQ471" s="61"/>
      <c r="AR471" s="61"/>
      <c r="AS471" s="61">
        <v>1</v>
      </c>
      <c r="AT471" s="66">
        <v>1</v>
      </c>
      <c r="AU471" s="61" t="s">
        <v>351</v>
      </c>
      <c r="AV471" s="67"/>
      <c r="AW471" s="61"/>
      <c r="AX471" s="61" t="s">
        <v>213</v>
      </c>
      <c r="AY471" s="99">
        <f t="shared" si="72"/>
        <v>0</v>
      </c>
      <c r="AZ471" s="61" t="s">
        <v>214</v>
      </c>
      <c r="BA471" s="61"/>
      <c r="BB471" s="68" t="s">
        <v>1505</v>
      </c>
    </row>
    <row r="472" spans="2:54" x14ac:dyDescent="0.15">
      <c r="B472" s="16">
        <v>90000442</v>
      </c>
      <c r="C472" s="17"/>
      <c r="D472" s="17" t="s">
        <v>697</v>
      </c>
      <c r="E472" s="17"/>
      <c r="F472" s="17" t="s">
        <v>201</v>
      </c>
      <c r="G472" s="17" t="s">
        <v>317</v>
      </c>
      <c r="H472" s="17" t="s">
        <v>1574</v>
      </c>
      <c r="I472" s="17" t="s">
        <v>1567</v>
      </c>
      <c r="J472" s="17" t="s">
        <v>697</v>
      </c>
      <c r="K472" s="17" t="s">
        <v>203</v>
      </c>
      <c r="L472" s="17"/>
      <c r="M472" s="17">
        <v>0</v>
      </c>
      <c r="N472" s="18">
        <v>34932</v>
      </c>
      <c r="O472" s="17">
        <v>1995</v>
      </c>
      <c r="P472" s="18">
        <v>34932</v>
      </c>
      <c r="Q472" s="19">
        <v>1</v>
      </c>
      <c r="R472" s="17" t="s">
        <v>698</v>
      </c>
      <c r="S472" s="17" t="s">
        <v>699</v>
      </c>
      <c r="T472" s="17">
        <v>1</v>
      </c>
      <c r="U472" s="18"/>
      <c r="V472" s="99">
        <f t="shared" si="68"/>
        <v>1</v>
      </c>
      <c r="W472" s="43"/>
      <c r="X472" s="20">
        <f t="shared" si="63"/>
        <v>0</v>
      </c>
      <c r="Y472" s="43"/>
      <c r="Z472" s="43"/>
      <c r="AA472" s="43"/>
      <c r="AB472" s="43"/>
      <c r="AC472" s="43"/>
      <c r="AD472" s="43"/>
      <c r="AE472" s="20">
        <f t="shared" si="64"/>
        <v>0</v>
      </c>
      <c r="AF472" s="43"/>
      <c r="AG472" s="43"/>
      <c r="AH472" s="43"/>
      <c r="AI472" s="43"/>
      <c r="AJ472" s="43"/>
      <c r="AK472" s="99">
        <f t="shared" si="71"/>
        <v>0</v>
      </c>
      <c r="AL472" s="43"/>
      <c r="AM472" s="20">
        <f t="shared" si="73"/>
        <v>1</v>
      </c>
      <c r="AN472" s="15" t="str">
        <f t="shared" si="74"/>
        <v>OK</v>
      </c>
      <c r="AO472" s="15" t="str">
        <f t="shared" si="67"/>
        <v>OK</v>
      </c>
      <c r="AP472" s="17" t="s">
        <v>211</v>
      </c>
      <c r="AQ472" s="17"/>
      <c r="AR472" s="17"/>
      <c r="AS472" s="17"/>
      <c r="AT472" s="21">
        <v>223</v>
      </c>
      <c r="AU472" s="17" t="s">
        <v>35</v>
      </c>
      <c r="AV472" s="22"/>
      <c r="AW472" s="17" t="s">
        <v>715</v>
      </c>
      <c r="AX472" s="17" t="s">
        <v>213</v>
      </c>
      <c r="AY472" s="99">
        <f t="shared" si="72"/>
        <v>0</v>
      </c>
      <c r="AZ472" s="17" t="s">
        <v>214</v>
      </c>
      <c r="BA472" s="17">
        <v>51010</v>
      </c>
      <c r="BB472" s="57" t="s">
        <v>716</v>
      </c>
    </row>
    <row r="473" spans="2:54" x14ac:dyDescent="0.15">
      <c r="B473" s="16">
        <v>90000443</v>
      </c>
      <c r="C473" s="17"/>
      <c r="D473" s="17" t="s">
        <v>700</v>
      </c>
      <c r="E473" s="17"/>
      <c r="F473" s="17" t="s">
        <v>201</v>
      </c>
      <c r="G473" s="17" t="s">
        <v>317</v>
      </c>
      <c r="H473" s="17" t="s">
        <v>1574</v>
      </c>
      <c r="I473" s="17" t="s">
        <v>1567</v>
      </c>
      <c r="J473" s="17" t="s">
        <v>700</v>
      </c>
      <c r="K473" s="17" t="s">
        <v>203</v>
      </c>
      <c r="L473" s="17"/>
      <c r="M473" s="17">
        <v>0</v>
      </c>
      <c r="N473" s="18">
        <v>34946</v>
      </c>
      <c r="O473" s="17">
        <v>1995</v>
      </c>
      <c r="P473" s="18">
        <v>34946</v>
      </c>
      <c r="Q473" s="19">
        <v>1</v>
      </c>
      <c r="R473" s="17" t="s">
        <v>698</v>
      </c>
      <c r="S473" s="17" t="s">
        <v>699</v>
      </c>
      <c r="T473" s="17">
        <v>1</v>
      </c>
      <c r="U473" s="18"/>
      <c r="V473" s="99">
        <f t="shared" si="68"/>
        <v>1</v>
      </c>
      <c r="W473" s="43"/>
      <c r="X473" s="20">
        <f t="shared" si="63"/>
        <v>0</v>
      </c>
      <c r="Y473" s="43"/>
      <c r="Z473" s="43"/>
      <c r="AA473" s="43"/>
      <c r="AB473" s="43"/>
      <c r="AC473" s="43"/>
      <c r="AD473" s="43"/>
      <c r="AE473" s="20">
        <f t="shared" si="64"/>
        <v>0</v>
      </c>
      <c r="AF473" s="43"/>
      <c r="AG473" s="43"/>
      <c r="AH473" s="43"/>
      <c r="AI473" s="43"/>
      <c r="AJ473" s="43"/>
      <c r="AK473" s="99">
        <f t="shared" si="71"/>
        <v>0</v>
      </c>
      <c r="AL473" s="43"/>
      <c r="AM473" s="20">
        <f t="shared" si="73"/>
        <v>1</v>
      </c>
      <c r="AN473" s="15" t="str">
        <f t="shared" si="74"/>
        <v>OK</v>
      </c>
      <c r="AO473" s="15" t="str">
        <f t="shared" si="67"/>
        <v>OK</v>
      </c>
      <c r="AP473" s="17" t="s">
        <v>211</v>
      </c>
      <c r="AQ473" s="17"/>
      <c r="AR473" s="17"/>
      <c r="AS473" s="17"/>
      <c r="AT473" s="21">
        <v>180.91</v>
      </c>
      <c r="AU473" s="17" t="s">
        <v>35</v>
      </c>
      <c r="AV473" s="22"/>
      <c r="AW473" s="17" t="s">
        <v>715</v>
      </c>
      <c r="AX473" s="17" t="s">
        <v>213</v>
      </c>
      <c r="AY473" s="99">
        <f t="shared" si="72"/>
        <v>0</v>
      </c>
      <c r="AZ473" s="17" t="s">
        <v>214</v>
      </c>
      <c r="BA473" s="17">
        <v>51039</v>
      </c>
      <c r="BB473" s="57" t="s">
        <v>716</v>
      </c>
    </row>
    <row r="474" spans="2:54" x14ac:dyDescent="0.15">
      <c r="B474" s="16">
        <v>90000444</v>
      </c>
      <c r="C474" s="17"/>
      <c r="D474" s="17" t="s">
        <v>701</v>
      </c>
      <c r="E474" s="17"/>
      <c r="F474" s="17" t="s">
        <v>201</v>
      </c>
      <c r="G474" s="17" t="s">
        <v>317</v>
      </c>
      <c r="H474" s="17" t="s">
        <v>1574</v>
      </c>
      <c r="I474" s="17" t="s">
        <v>1567</v>
      </c>
      <c r="J474" s="17" t="s">
        <v>701</v>
      </c>
      <c r="K474" s="17" t="s">
        <v>203</v>
      </c>
      <c r="L474" s="17"/>
      <c r="M474" s="17">
        <v>0</v>
      </c>
      <c r="N474" s="18">
        <v>34955</v>
      </c>
      <c r="O474" s="17">
        <v>1995</v>
      </c>
      <c r="P474" s="18">
        <v>34955</v>
      </c>
      <c r="Q474" s="19">
        <v>1</v>
      </c>
      <c r="R474" s="17" t="s">
        <v>698</v>
      </c>
      <c r="S474" s="17" t="s">
        <v>699</v>
      </c>
      <c r="T474" s="17">
        <v>1</v>
      </c>
      <c r="U474" s="18"/>
      <c r="V474" s="99">
        <f t="shared" si="68"/>
        <v>1</v>
      </c>
      <c r="W474" s="43"/>
      <c r="X474" s="20">
        <f t="shared" si="63"/>
        <v>0</v>
      </c>
      <c r="Y474" s="43"/>
      <c r="Z474" s="43"/>
      <c r="AA474" s="43"/>
      <c r="AB474" s="43"/>
      <c r="AC474" s="43"/>
      <c r="AD474" s="43"/>
      <c r="AE474" s="20">
        <f t="shared" si="64"/>
        <v>0</v>
      </c>
      <c r="AF474" s="43"/>
      <c r="AG474" s="43"/>
      <c r="AH474" s="43"/>
      <c r="AI474" s="43"/>
      <c r="AJ474" s="43"/>
      <c r="AK474" s="99">
        <f t="shared" si="71"/>
        <v>0</v>
      </c>
      <c r="AL474" s="43"/>
      <c r="AM474" s="20">
        <f t="shared" si="73"/>
        <v>1</v>
      </c>
      <c r="AN474" s="15" t="str">
        <f t="shared" si="74"/>
        <v>OK</v>
      </c>
      <c r="AO474" s="15" t="str">
        <f t="shared" si="67"/>
        <v>OK</v>
      </c>
      <c r="AP474" s="17" t="s">
        <v>211</v>
      </c>
      <c r="AQ474" s="17"/>
      <c r="AR474" s="17"/>
      <c r="AS474" s="17"/>
      <c r="AT474" s="21">
        <v>157</v>
      </c>
      <c r="AU474" s="17" t="s">
        <v>35</v>
      </c>
      <c r="AV474" s="22"/>
      <c r="AW474" s="17" t="s">
        <v>715</v>
      </c>
      <c r="AX474" s="17" t="s">
        <v>213</v>
      </c>
      <c r="AY474" s="99">
        <f t="shared" si="72"/>
        <v>0</v>
      </c>
      <c r="AZ474" s="17" t="s">
        <v>214</v>
      </c>
      <c r="BA474" s="17">
        <v>51050</v>
      </c>
      <c r="BB474" s="57" t="s">
        <v>716</v>
      </c>
    </row>
    <row r="475" spans="2:54" x14ac:dyDescent="0.15">
      <c r="B475" s="16">
        <v>90000445</v>
      </c>
      <c r="C475" s="17"/>
      <c r="D475" s="17" t="s">
        <v>702</v>
      </c>
      <c r="E475" s="17"/>
      <c r="F475" s="17" t="s">
        <v>201</v>
      </c>
      <c r="G475" s="17" t="s">
        <v>317</v>
      </c>
      <c r="H475" s="17" t="s">
        <v>1574</v>
      </c>
      <c r="I475" s="17" t="s">
        <v>1567</v>
      </c>
      <c r="J475" s="17" t="s">
        <v>702</v>
      </c>
      <c r="K475" s="17" t="s">
        <v>203</v>
      </c>
      <c r="L475" s="17"/>
      <c r="M475" s="17">
        <v>0</v>
      </c>
      <c r="N475" s="18">
        <v>34955</v>
      </c>
      <c r="O475" s="17">
        <v>1995</v>
      </c>
      <c r="P475" s="18">
        <v>34955</v>
      </c>
      <c r="Q475" s="19">
        <v>1</v>
      </c>
      <c r="R475" s="17" t="s">
        <v>698</v>
      </c>
      <c r="S475" s="17" t="s">
        <v>699</v>
      </c>
      <c r="T475" s="17">
        <v>1</v>
      </c>
      <c r="U475" s="18"/>
      <c r="V475" s="99">
        <f t="shared" si="68"/>
        <v>1</v>
      </c>
      <c r="W475" s="43"/>
      <c r="X475" s="20">
        <f t="shared" si="63"/>
        <v>0</v>
      </c>
      <c r="Y475" s="43"/>
      <c r="Z475" s="43"/>
      <c r="AA475" s="43"/>
      <c r="AB475" s="43"/>
      <c r="AC475" s="43"/>
      <c r="AD475" s="43"/>
      <c r="AE475" s="20">
        <f t="shared" si="64"/>
        <v>0</v>
      </c>
      <c r="AF475" s="43"/>
      <c r="AG475" s="43"/>
      <c r="AH475" s="43"/>
      <c r="AI475" s="43"/>
      <c r="AJ475" s="43"/>
      <c r="AK475" s="99">
        <f t="shared" si="71"/>
        <v>0</v>
      </c>
      <c r="AL475" s="43"/>
      <c r="AM475" s="20">
        <f t="shared" si="73"/>
        <v>1</v>
      </c>
      <c r="AN475" s="15" t="str">
        <f t="shared" si="74"/>
        <v>OK</v>
      </c>
      <c r="AO475" s="15" t="str">
        <f t="shared" si="67"/>
        <v>OK</v>
      </c>
      <c r="AP475" s="17" t="s">
        <v>211</v>
      </c>
      <c r="AQ475" s="17"/>
      <c r="AR475" s="17"/>
      <c r="AS475" s="17"/>
      <c r="AT475" s="21">
        <v>83</v>
      </c>
      <c r="AU475" s="17" t="s">
        <v>35</v>
      </c>
      <c r="AV475" s="22"/>
      <c r="AW475" s="17" t="s">
        <v>715</v>
      </c>
      <c r="AX475" s="17" t="s">
        <v>213</v>
      </c>
      <c r="AY475" s="99">
        <f t="shared" si="72"/>
        <v>0</v>
      </c>
      <c r="AZ475" s="17" t="s">
        <v>214</v>
      </c>
      <c r="BA475" s="17">
        <v>51051</v>
      </c>
      <c r="BB475" s="57" t="s">
        <v>716</v>
      </c>
    </row>
    <row r="476" spans="2:54" x14ac:dyDescent="0.15">
      <c r="B476" s="16">
        <v>90000446</v>
      </c>
      <c r="C476" s="17"/>
      <c r="D476" s="17" t="s">
        <v>703</v>
      </c>
      <c r="E476" s="17"/>
      <c r="F476" s="17" t="s">
        <v>201</v>
      </c>
      <c r="G476" s="17" t="s">
        <v>317</v>
      </c>
      <c r="H476" s="17" t="s">
        <v>1574</v>
      </c>
      <c r="I476" s="17" t="s">
        <v>1567</v>
      </c>
      <c r="J476" s="17" t="s">
        <v>703</v>
      </c>
      <c r="K476" s="17" t="s">
        <v>203</v>
      </c>
      <c r="L476" s="17"/>
      <c r="M476" s="17">
        <v>0</v>
      </c>
      <c r="N476" s="18">
        <v>34955</v>
      </c>
      <c r="O476" s="17">
        <v>1995</v>
      </c>
      <c r="P476" s="18">
        <v>34955</v>
      </c>
      <c r="Q476" s="19">
        <v>1</v>
      </c>
      <c r="R476" s="17" t="s">
        <v>698</v>
      </c>
      <c r="S476" s="17" t="s">
        <v>699</v>
      </c>
      <c r="T476" s="17">
        <v>1</v>
      </c>
      <c r="U476" s="18"/>
      <c r="V476" s="99">
        <f t="shared" si="68"/>
        <v>1</v>
      </c>
      <c r="W476" s="43"/>
      <c r="X476" s="20">
        <f t="shared" si="63"/>
        <v>0</v>
      </c>
      <c r="Y476" s="43"/>
      <c r="Z476" s="43"/>
      <c r="AA476" s="43"/>
      <c r="AB476" s="43"/>
      <c r="AC476" s="43"/>
      <c r="AD476" s="43"/>
      <c r="AE476" s="20">
        <f t="shared" si="64"/>
        <v>0</v>
      </c>
      <c r="AF476" s="43"/>
      <c r="AG476" s="43"/>
      <c r="AH476" s="43"/>
      <c r="AI476" s="43"/>
      <c r="AJ476" s="43"/>
      <c r="AK476" s="99">
        <f t="shared" si="71"/>
        <v>0</v>
      </c>
      <c r="AL476" s="43"/>
      <c r="AM476" s="20">
        <f t="shared" si="73"/>
        <v>1</v>
      </c>
      <c r="AN476" s="15" t="str">
        <f t="shared" si="74"/>
        <v>OK</v>
      </c>
      <c r="AO476" s="15" t="str">
        <f t="shared" si="67"/>
        <v>OK</v>
      </c>
      <c r="AP476" s="17" t="s">
        <v>211</v>
      </c>
      <c r="AQ476" s="17"/>
      <c r="AR476" s="17"/>
      <c r="AS476" s="17"/>
      <c r="AT476" s="21">
        <v>157</v>
      </c>
      <c r="AU476" s="17" t="s">
        <v>35</v>
      </c>
      <c r="AV476" s="22"/>
      <c r="AW476" s="17" t="s">
        <v>715</v>
      </c>
      <c r="AX476" s="17" t="s">
        <v>213</v>
      </c>
      <c r="AY476" s="99">
        <f t="shared" si="72"/>
        <v>0</v>
      </c>
      <c r="AZ476" s="17" t="s">
        <v>214</v>
      </c>
      <c r="BA476" s="17">
        <v>51052</v>
      </c>
      <c r="BB476" s="57" t="s">
        <v>716</v>
      </c>
    </row>
    <row r="477" spans="2:54" x14ac:dyDescent="0.15">
      <c r="B477" s="16">
        <v>90000447</v>
      </c>
      <c r="C477" s="17"/>
      <c r="D477" s="17" t="s">
        <v>704</v>
      </c>
      <c r="E477" s="17"/>
      <c r="F477" s="17" t="s">
        <v>201</v>
      </c>
      <c r="G477" s="17" t="s">
        <v>317</v>
      </c>
      <c r="H477" s="17" t="s">
        <v>1574</v>
      </c>
      <c r="I477" s="17" t="s">
        <v>1567</v>
      </c>
      <c r="J477" s="17" t="s">
        <v>704</v>
      </c>
      <c r="K477" s="17" t="s">
        <v>203</v>
      </c>
      <c r="L477" s="17"/>
      <c r="M477" s="17">
        <v>0</v>
      </c>
      <c r="N477" s="18">
        <v>34955</v>
      </c>
      <c r="O477" s="17">
        <v>1995</v>
      </c>
      <c r="P477" s="18">
        <v>34955</v>
      </c>
      <c r="Q477" s="19">
        <v>1</v>
      </c>
      <c r="R477" s="17" t="s">
        <v>698</v>
      </c>
      <c r="S477" s="17" t="s">
        <v>699</v>
      </c>
      <c r="T477" s="17">
        <v>1</v>
      </c>
      <c r="U477" s="18"/>
      <c r="V477" s="99">
        <f t="shared" si="68"/>
        <v>1</v>
      </c>
      <c r="W477" s="43"/>
      <c r="X477" s="20">
        <f t="shared" si="63"/>
        <v>0</v>
      </c>
      <c r="Y477" s="43"/>
      <c r="Z477" s="43"/>
      <c r="AA477" s="43"/>
      <c r="AB477" s="43"/>
      <c r="AC477" s="43"/>
      <c r="AD477" s="43"/>
      <c r="AE477" s="20">
        <f t="shared" si="64"/>
        <v>0</v>
      </c>
      <c r="AF477" s="43"/>
      <c r="AG477" s="43"/>
      <c r="AH477" s="43"/>
      <c r="AI477" s="43"/>
      <c r="AJ477" s="43"/>
      <c r="AK477" s="99">
        <f t="shared" si="71"/>
        <v>0</v>
      </c>
      <c r="AL477" s="43"/>
      <c r="AM477" s="20">
        <f t="shared" si="73"/>
        <v>1</v>
      </c>
      <c r="AN477" s="15" t="str">
        <f t="shared" si="74"/>
        <v>OK</v>
      </c>
      <c r="AO477" s="15" t="str">
        <f t="shared" si="67"/>
        <v>OK</v>
      </c>
      <c r="AP477" s="17" t="s">
        <v>211</v>
      </c>
      <c r="AQ477" s="17"/>
      <c r="AR477" s="17"/>
      <c r="AS477" s="17"/>
      <c r="AT477" s="21">
        <v>26</v>
      </c>
      <c r="AU477" s="17" t="s">
        <v>35</v>
      </c>
      <c r="AV477" s="22"/>
      <c r="AW477" s="17" t="s">
        <v>715</v>
      </c>
      <c r="AX477" s="17" t="s">
        <v>213</v>
      </c>
      <c r="AY477" s="99">
        <f t="shared" si="72"/>
        <v>0</v>
      </c>
      <c r="AZ477" s="17" t="s">
        <v>214</v>
      </c>
      <c r="BA477" s="17">
        <v>51053</v>
      </c>
      <c r="BB477" s="57" t="s">
        <v>716</v>
      </c>
    </row>
    <row r="478" spans="2:54" x14ac:dyDescent="0.15">
      <c r="B478" s="16">
        <v>90000448</v>
      </c>
      <c r="C478" s="17"/>
      <c r="D478" s="17" t="s">
        <v>705</v>
      </c>
      <c r="E478" s="17"/>
      <c r="F478" s="17" t="s">
        <v>201</v>
      </c>
      <c r="G478" s="17" t="s">
        <v>317</v>
      </c>
      <c r="H478" s="17" t="s">
        <v>1574</v>
      </c>
      <c r="I478" s="17" t="s">
        <v>1567</v>
      </c>
      <c r="J478" s="17" t="s">
        <v>705</v>
      </c>
      <c r="K478" s="17" t="s">
        <v>203</v>
      </c>
      <c r="L478" s="17"/>
      <c r="M478" s="17">
        <v>0</v>
      </c>
      <c r="N478" s="18">
        <v>34955</v>
      </c>
      <c r="O478" s="17">
        <v>1995</v>
      </c>
      <c r="P478" s="18">
        <v>34955</v>
      </c>
      <c r="Q478" s="19">
        <v>1</v>
      </c>
      <c r="R478" s="17" t="s">
        <v>698</v>
      </c>
      <c r="S478" s="17" t="s">
        <v>699</v>
      </c>
      <c r="T478" s="17">
        <v>1</v>
      </c>
      <c r="U478" s="18"/>
      <c r="V478" s="99">
        <f t="shared" si="68"/>
        <v>1</v>
      </c>
      <c r="W478" s="43"/>
      <c r="X478" s="20">
        <f t="shared" si="63"/>
        <v>0</v>
      </c>
      <c r="Y478" s="43"/>
      <c r="Z478" s="43"/>
      <c r="AA478" s="43"/>
      <c r="AB478" s="43"/>
      <c r="AC478" s="43"/>
      <c r="AD478" s="43"/>
      <c r="AE478" s="20">
        <f t="shared" si="64"/>
        <v>0</v>
      </c>
      <c r="AF478" s="43"/>
      <c r="AG478" s="43"/>
      <c r="AH478" s="43"/>
      <c r="AI478" s="43"/>
      <c r="AJ478" s="43"/>
      <c r="AK478" s="99">
        <f t="shared" si="71"/>
        <v>0</v>
      </c>
      <c r="AL478" s="43"/>
      <c r="AM478" s="20">
        <f t="shared" si="73"/>
        <v>1</v>
      </c>
      <c r="AN478" s="15" t="str">
        <f t="shared" si="74"/>
        <v>OK</v>
      </c>
      <c r="AO478" s="15" t="str">
        <f t="shared" si="67"/>
        <v>OK</v>
      </c>
      <c r="AP478" s="17" t="s">
        <v>211</v>
      </c>
      <c r="AQ478" s="17"/>
      <c r="AR478" s="17"/>
      <c r="AS478" s="17"/>
      <c r="AT478" s="21">
        <v>46.11</v>
      </c>
      <c r="AU478" s="17" t="s">
        <v>35</v>
      </c>
      <c r="AV478" s="22"/>
      <c r="AW478" s="17" t="s">
        <v>715</v>
      </c>
      <c r="AX478" s="17" t="s">
        <v>213</v>
      </c>
      <c r="AY478" s="99">
        <f t="shared" si="72"/>
        <v>0</v>
      </c>
      <c r="AZ478" s="17" t="s">
        <v>214</v>
      </c>
      <c r="BA478" s="17">
        <v>51054</v>
      </c>
      <c r="BB478" s="57" t="s">
        <v>716</v>
      </c>
    </row>
    <row r="479" spans="2:54" x14ac:dyDescent="0.15">
      <c r="B479" s="16">
        <v>90000449</v>
      </c>
      <c r="C479" s="17"/>
      <c r="D479" s="17" t="s">
        <v>706</v>
      </c>
      <c r="E479" s="17"/>
      <c r="F479" s="17" t="s">
        <v>201</v>
      </c>
      <c r="G479" s="17" t="s">
        <v>317</v>
      </c>
      <c r="H479" s="17" t="s">
        <v>1574</v>
      </c>
      <c r="I479" s="17" t="s">
        <v>1567</v>
      </c>
      <c r="J479" s="17" t="s">
        <v>706</v>
      </c>
      <c r="K479" s="17" t="s">
        <v>203</v>
      </c>
      <c r="L479" s="17"/>
      <c r="M479" s="17">
        <v>0</v>
      </c>
      <c r="N479" s="18">
        <v>34955</v>
      </c>
      <c r="O479" s="17">
        <v>1995</v>
      </c>
      <c r="P479" s="18">
        <v>34955</v>
      </c>
      <c r="Q479" s="19">
        <v>1</v>
      </c>
      <c r="R479" s="17" t="s">
        <v>698</v>
      </c>
      <c r="S479" s="17" t="s">
        <v>699</v>
      </c>
      <c r="T479" s="17">
        <v>1</v>
      </c>
      <c r="U479" s="18"/>
      <c r="V479" s="99">
        <f t="shared" si="68"/>
        <v>1</v>
      </c>
      <c r="W479" s="43"/>
      <c r="X479" s="20">
        <f t="shared" si="63"/>
        <v>0</v>
      </c>
      <c r="Y479" s="43"/>
      <c r="Z479" s="43"/>
      <c r="AA479" s="43"/>
      <c r="AB479" s="43"/>
      <c r="AC479" s="43"/>
      <c r="AD479" s="43"/>
      <c r="AE479" s="20">
        <f t="shared" si="64"/>
        <v>0</v>
      </c>
      <c r="AF479" s="43"/>
      <c r="AG479" s="43"/>
      <c r="AH479" s="43"/>
      <c r="AI479" s="43"/>
      <c r="AJ479" s="43"/>
      <c r="AK479" s="99">
        <f t="shared" si="71"/>
        <v>0</v>
      </c>
      <c r="AL479" s="43"/>
      <c r="AM479" s="20">
        <f t="shared" si="73"/>
        <v>1</v>
      </c>
      <c r="AN479" s="15" t="str">
        <f t="shared" si="74"/>
        <v>OK</v>
      </c>
      <c r="AO479" s="15" t="str">
        <f t="shared" si="67"/>
        <v>OK</v>
      </c>
      <c r="AP479" s="17" t="s">
        <v>211</v>
      </c>
      <c r="AQ479" s="17"/>
      <c r="AR479" s="17"/>
      <c r="AS479" s="17"/>
      <c r="AT479" s="21">
        <v>171.84</v>
      </c>
      <c r="AU479" s="17" t="s">
        <v>35</v>
      </c>
      <c r="AV479" s="22"/>
      <c r="AW479" s="17" t="s">
        <v>715</v>
      </c>
      <c r="AX479" s="17" t="s">
        <v>213</v>
      </c>
      <c r="AY479" s="99">
        <f t="shared" si="72"/>
        <v>0</v>
      </c>
      <c r="AZ479" s="17" t="s">
        <v>214</v>
      </c>
      <c r="BA479" s="17">
        <v>51055</v>
      </c>
      <c r="BB479" s="57" t="s">
        <v>716</v>
      </c>
    </row>
    <row r="480" spans="2:54" x14ac:dyDescent="0.15">
      <c r="B480" s="16">
        <v>90000450</v>
      </c>
      <c r="C480" s="17"/>
      <c r="D480" s="17" t="s">
        <v>707</v>
      </c>
      <c r="E480" s="17"/>
      <c r="F480" s="17" t="s">
        <v>201</v>
      </c>
      <c r="G480" s="17" t="s">
        <v>317</v>
      </c>
      <c r="H480" s="17" t="s">
        <v>1574</v>
      </c>
      <c r="I480" s="17" t="s">
        <v>1567</v>
      </c>
      <c r="J480" s="17" t="s">
        <v>707</v>
      </c>
      <c r="K480" s="17" t="s">
        <v>203</v>
      </c>
      <c r="L480" s="17"/>
      <c r="M480" s="17">
        <v>0</v>
      </c>
      <c r="N480" s="18">
        <v>34955</v>
      </c>
      <c r="O480" s="17">
        <v>1995</v>
      </c>
      <c r="P480" s="18">
        <v>34955</v>
      </c>
      <c r="Q480" s="19">
        <v>1</v>
      </c>
      <c r="R480" s="17" t="s">
        <v>698</v>
      </c>
      <c r="S480" s="17" t="s">
        <v>699</v>
      </c>
      <c r="T480" s="17">
        <v>1</v>
      </c>
      <c r="U480" s="18"/>
      <c r="V480" s="99">
        <f t="shared" si="68"/>
        <v>1</v>
      </c>
      <c r="W480" s="43"/>
      <c r="X480" s="20">
        <f t="shared" ref="X480:X543" si="75">SUM(Y480:AD480)</f>
        <v>0</v>
      </c>
      <c r="Y480" s="43"/>
      <c r="Z480" s="43"/>
      <c r="AA480" s="43"/>
      <c r="AB480" s="43"/>
      <c r="AC480" s="43"/>
      <c r="AD480" s="43"/>
      <c r="AE480" s="20">
        <f t="shared" ref="AE480:AE543" si="76">SUM(AF480:AL480)</f>
        <v>0</v>
      </c>
      <c r="AF480" s="43"/>
      <c r="AG480" s="43"/>
      <c r="AH480" s="43"/>
      <c r="AI480" s="43"/>
      <c r="AJ480" s="43"/>
      <c r="AK480" s="99">
        <f t="shared" si="71"/>
        <v>0</v>
      </c>
      <c r="AL480" s="43"/>
      <c r="AM480" s="20">
        <f t="shared" si="73"/>
        <v>1</v>
      </c>
      <c r="AN480" s="15" t="str">
        <f t="shared" si="74"/>
        <v>OK</v>
      </c>
      <c r="AO480" s="15" t="str">
        <f t="shared" si="67"/>
        <v>OK</v>
      </c>
      <c r="AP480" s="17" t="s">
        <v>211</v>
      </c>
      <c r="AQ480" s="17"/>
      <c r="AR480" s="17"/>
      <c r="AS480" s="17"/>
      <c r="AT480" s="21">
        <v>306.45999999999998</v>
      </c>
      <c r="AU480" s="17" t="s">
        <v>35</v>
      </c>
      <c r="AV480" s="22"/>
      <c r="AW480" s="17" t="s">
        <v>715</v>
      </c>
      <c r="AX480" s="17" t="s">
        <v>213</v>
      </c>
      <c r="AY480" s="99">
        <f t="shared" si="72"/>
        <v>0</v>
      </c>
      <c r="AZ480" s="17" t="s">
        <v>214</v>
      </c>
      <c r="BA480" s="17">
        <v>51056</v>
      </c>
      <c r="BB480" s="57" t="s">
        <v>716</v>
      </c>
    </row>
    <row r="481" spans="2:54" x14ac:dyDescent="0.15">
      <c r="B481" s="16">
        <v>90000451</v>
      </c>
      <c r="C481" s="17"/>
      <c r="D481" s="17" t="s">
        <v>708</v>
      </c>
      <c r="E481" s="17"/>
      <c r="F481" s="17" t="s">
        <v>201</v>
      </c>
      <c r="G481" s="17" t="s">
        <v>317</v>
      </c>
      <c r="H481" s="17" t="s">
        <v>1574</v>
      </c>
      <c r="I481" s="17" t="s">
        <v>1567</v>
      </c>
      <c r="J481" s="17" t="s">
        <v>708</v>
      </c>
      <c r="K481" s="17" t="s">
        <v>203</v>
      </c>
      <c r="L481" s="17"/>
      <c r="M481" s="17">
        <v>0</v>
      </c>
      <c r="N481" s="18">
        <v>34955</v>
      </c>
      <c r="O481" s="17">
        <v>1995</v>
      </c>
      <c r="P481" s="18">
        <v>34955</v>
      </c>
      <c r="Q481" s="19">
        <v>1</v>
      </c>
      <c r="R481" s="17" t="s">
        <v>698</v>
      </c>
      <c r="S481" s="17" t="s">
        <v>699</v>
      </c>
      <c r="T481" s="17">
        <v>1</v>
      </c>
      <c r="U481" s="18"/>
      <c r="V481" s="99">
        <f t="shared" si="68"/>
        <v>1</v>
      </c>
      <c r="W481" s="43"/>
      <c r="X481" s="20">
        <f t="shared" si="75"/>
        <v>0</v>
      </c>
      <c r="Y481" s="43"/>
      <c r="Z481" s="43"/>
      <c r="AA481" s="43"/>
      <c r="AB481" s="43"/>
      <c r="AC481" s="43"/>
      <c r="AD481" s="43"/>
      <c r="AE481" s="20">
        <f t="shared" si="76"/>
        <v>0</v>
      </c>
      <c r="AF481" s="43"/>
      <c r="AG481" s="43"/>
      <c r="AH481" s="43"/>
      <c r="AI481" s="43"/>
      <c r="AJ481" s="43"/>
      <c r="AK481" s="99">
        <f t="shared" si="71"/>
        <v>0</v>
      </c>
      <c r="AL481" s="43"/>
      <c r="AM481" s="20">
        <f t="shared" si="73"/>
        <v>1</v>
      </c>
      <c r="AN481" s="15" t="str">
        <f t="shared" si="74"/>
        <v>OK</v>
      </c>
      <c r="AO481" s="15" t="str">
        <f t="shared" si="67"/>
        <v>OK</v>
      </c>
      <c r="AP481" s="17" t="s">
        <v>211</v>
      </c>
      <c r="AQ481" s="17"/>
      <c r="AR481" s="17"/>
      <c r="AS481" s="17"/>
      <c r="AT481" s="21">
        <v>335.65</v>
      </c>
      <c r="AU481" s="17" t="s">
        <v>35</v>
      </c>
      <c r="AV481" s="22"/>
      <c r="AW481" s="17" t="s">
        <v>715</v>
      </c>
      <c r="AX481" s="17" t="s">
        <v>213</v>
      </c>
      <c r="AY481" s="99">
        <f t="shared" si="72"/>
        <v>0</v>
      </c>
      <c r="AZ481" s="17" t="s">
        <v>214</v>
      </c>
      <c r="BA481" s="17">
        <v>51057</v>
      </c>
      <c r="BB481" s="57" t="s">
        <v>716</v>
      </c>
    </row>
    <row r="482" spans="2:54" x14ac:dyDescent="0.15">
      <c r="B482" s="16">
        <v>90000452</v>
      </c>
      <c r="C482" s="17"/>
      <c r="D482" s="17" t="s">
        <v>709</v>
      </c>
      <c r="E482" s="17"/>
      <c r="F482" s="17" t="s">
        <v>201</v>
      </c>
      <c r="G482" s="17" t="s">
        <v>317</v>
      </c>
      <c r="H482" s="17" t="s">
        <v>1574</v>
      </c>
      <c r="I482" s="17" t="s">
        <v>1567</v>
      </c>
      <c r="J482" s="17" t="s">
        <v>709</v>
      </c>
      <c r="K482" s="17" t="s">
        <v>203</v>
      </c>
      <c r="L482" s="17"/>
      <c r="M482" s="17">
        <v>0</v>
      </c>
      <c r="N482" s="18">
        <v>34955</v>
      </c>
      <c r="O482" s="17">
        <v>1995</v>
      </c>
      <c r="P482" s="18">
        <v>34955</v>
      </c>
      <c r="Q482" s="19">
        <v>1</v>
      </c>
      <c r="R482" s="17" t="s">
        <v>698</v>
      </c>
      <c r="S482" s="17" t="s">
        <v>699</v>
      </c>
      <c r="T482" s="17">
        <v>1</v>
      </c>
      <c r="U482" s="18"/>
      <c r="V482" s="99">
        <f t="shared" si="68"/>
        <v>1</v>
      </c>
      <c r="W482" s="43"/>
      <c r="X482" s="20">
        <f t="shared" si="75"/>
        <v>0</v>
      </c>
      <c r="Y482" s="43"/>
      <c r="Z482" s="43"/>
      <c r="AA482" s="43"/>
      <c r="AB482" s="43"/>
      <c r="AC482" s="43"/>
      <c r="AD482" s="43"/>
      <c r="AE482" s="20">
        <f t="shared" si="76"/>
        <v>0</v>
      </c>
      <c r="AF482" s="43"/>
      <c r="AG482" s="43"/>
      <c r="AH482" s="43"/>
      <c r="AI482" s="43"/>
      <c r="AJ482" s="43"/>
      <c r="AK482" s="99">
        <f t="shared" si="71"/>
        <v>0</v>
      </c>
      <c r="AL482" s="43"/>
      <c r="AM482" s="20">
        <f t="shared" si="73"/>
        <v>1</v>
      </c>
      <c r="AN482" s="15" t="str">
        <f t="shared" si="74"/>
        <v>OK</v>
      </c>
      <c r="AO482" s="15" t="str">
        <f t="shared" si="67"/>
        <v>OK</v>
      </c>
      <c r="AP482" s="17" t="s">
        <v>211</v>
      </c>
      <c r="AQ482" s="17"/>
      <c r="AR482" s="17"/>
      <c r="AS482" s="17"/>
      <c r="AT482" s="21">
        <v>18.66</v>
      </c>
      <c r="AU482" s="17" t="s">
        <v>35</v>
      </c>
      <c r="AV482" s="22"/>
      <c r="AW482" s="17" t="s">
        <v>715</v>
      </c>
      <c r="AX482" s="17" t="s">
        <v>213</v>
      </c>
      <c r="AY482" s="99">
        <f t="shared" si="72"/>
        <v>0</v>
      </c>
      <c r="AZ482" s="17" t="s">
        <v>214</v>
      </c>
      <c r="BA482" s="17">
        <v>51058</v>
      </c>
      <c r="BB482" s="57" t="s">
        <v>716</v>
      </c>
    </row>
    <row r="483" spans="2:54" x14ac:dyDescent="0.15">
      <c r="B483" s="16">
        <v>90000453</v>
      </c>
      <c r="C483" s="17"/>
      <c r="D483" s="17" t="s">
        <v>710</v>
      </c>
      <c r="E483" s="17"/>
      <c r="F483" s="17" t="s">
        <v>201</v>
      </c>
      <c r="G483" s="17" t="s">
        <v>317</v>
      </c>
      <c r="H483" s="17" t="s">
        <v>1574</v>
      </c>
      <c r="I483" s="17" t="s">
        <v>1567</v>
      </c>
      <c r="J483" s="17" t="s">
        <v>710</v>
      </c>
      <c r="K483" s="17" t="s">
        <v>203</v>
      </c>
      <c r="L483" s="17"/>
      <c r="M483" s="17">
        <v>0</v>
      </c>
      <c r="N483" s="18">
        <v>34955</v>
      </c>
      <c r="O483" s="17">
        <v>1995</v>
      </c>
      <c r="P483" s="18">
        <v>34955</v>
      </c>
      <c r="Q483" s="19">
        <v>1</v>
      </c>
      <c r="R483" s="17" t="s">
        <v>698</v>
      </c>
      <c r="S483" s="17" t="s">
        <v>699</v>
      </c>
      <c r="T483" s="17">
        <v>1</v>
      </c>
      <c r="U483" s="18"/>
      <c r="V483" s="99">
        <f t="shared" si="68"/>
        <v>1</v>
      </c>
      <c r="W483" s="43"/>
      <c r="X483" s="20">
        <f t="shared" si="75"/>
        <v>0</v>
      </c>
      <c r="Y483" s="43"/>
      <c r="Z483" s="43"/>
      <c r="AA483" s="43"/>
      <c r="AB483" s="43"/>
      <c r="AC483" s="43"/>
      <c r="AD483" s="43"/>
      <c r="AE483" s="20">
        <f t="shared" si="76"/>
        <v>0</v>
      </c>
      <c r="AF483" s="43"/>
      <c r="AG483" s="43"/>
      <c r="AH483" s="43"/>
      <c r="AI483" s="43"/>
      <c r="AJ483" s="43"/>
      <c r="AK483" s="99">
        <f t="shared" si="71"/>
        <v>0</v>
      </c>
      <c r="AL483" s="43"/>
      <c r="AM483" s="20">
        <f t="shared" si="73"/>
        <v>1</v>
      </c>
      <c r="AN483" s="15" t="str">
        <f t="shared" si="74"/>
        <v>OK</v>
      </c>
      <c r="AO483" s="15" t="str">
        <f t="shared" si="67"/>
        <v>OK</v>
      </c>
      <c r="AP483" s="17" t="s">
        <v>211</v>
      </c>
      <c r="AQ483" s="17"/>
      <c r="AR483" s="17"/>
      <c r="AS483" s="17"/>
      <c r="AT483" s="21">
        <v>273.11</v>
      </c>
      <c r="AU483" s="17" t="s">
        <v>35</v>
      </c>
      <c r="AV483" s="22"/>
      <c r="AW483" s="17" t="s">
        <v>715</v>
      </c>
      <c r="AX483" s="17" t="s">
        <v>213</v>
      </c>
      <c r="AY483" s="99">
        <f t="shared" si="72"/>
        <v>0</v>
      </c>
      <c r="AZ483" s="17" t="s">
        <v>214</v>
      </c>
      <c r="BA483" s="17">
        <v>51059</v>
      </c>
      <c r="BB483" s="57" t="s">
        <v>716</v>
      </c>
    </row>
    <row r="484" spans="2:54" x14ac:dyDescent="0.15">
      <c r="B484" s="16">
        <v>90000454</v>
      </c>
      <c r="C484" s="17"/>
      <c r="D484" s="17" t="s">
        <v>711</v>
      </c>
      <c r="E484" s="17"/>
      <c r="F484" s="17" t="s">
        <v>201</v>
      </c>
      <c r="G484" s="17" t="s">
        <v>317</v>
      </c>
      <c r="H484" s="17" t="s">
        <v>1574</v>
      </c>
      <c r="I484" s="17" t="s">
        <v>1567</v>
      </c>
      <c r="J484" s="17" t="s">
        <v>711</v>
      </c>
      <c r="K484" s="17" t="s">
        <v>203</v>
      </c>
      <c r="L484" s="17"/>
      <c r="M484" s="17">
        <v>0</v>
      </c>
      <c r="N484" s="18">
        <v>35020</v>
      </c>
      <c r="O484" s="17">
        <v>1995</v>
      </c>
      <c r="P484" s="18">
        <v>35020</v>
      </c>
      <c r="Q484" s="19">
        <v>1</v>
      </c>
      <c r="R484" s="17" t="s">
        <v>698</v>
      </c>
      <c r="S484" s="17" t="s">
        <v>699</v>
      </c>
      <c r="T484" s="17">
        <v>1</v>
      </c>
      <c r="U484" s="18"/>
      <c r="V484" s="99">
        <f t="shared" si="68"/>
        <v>1</v>
      </c>
      <c r="W484" s="43"/>
      <c r="X484" s="20">
        <f t="shared" si="75"/>
        <v>0</v>
      </c>
      <c r="Y484" s="43"/>
      <c r="Z484" s="43"/>
      <c r="AA484" s="43"/>
      <c r="AB484" s="43"/>
      <c r="AC484" s="43"/>
      <c r="AD484" s="43"/>
      <c r="AE484" s="20">
        <f t="shared" si="76"/>
        <v>0</v>
      </c>
      <c r="AF484" s="43"/>
      <c r="AG484" s="43"/>
      <c r="AH484" s="43"/>
      <c r="AI484" s="43"/>
      <c r="AJ484" s="43"/>
      <c r="AK484" s="99">
        <f t="shared" si="71"/>
        <v>0</v>
      </c>
      <c r="AL484" s="43"/>
      <c r="AM484" s="20">
        <f t="shared" si="73"/>
        <v>1</v>
      </c>
      <c r="AN484" s="15" t="str">
        <f t="shared" si="74"/>
        <v>OK</v>
      </c>
      <c r="AO484" s="15" t="str">
        <f t="shared" si="67"/>
        <v>OK</v>
      </c>
      <c r="AP484" s="17" t="s">
        <v>211</v>
      </c>
      <c r="AQ484" s="17"/>
      <c r="AR484" s="17"/>
      <c r="AS484" s="17"/>
      <c r="AT484" s="21">
        <v>427.09</v>
      </c>
      <c r="AU484" s="17" t="s">
        <v>35</v>
      </c>
      <c r="AV484" s="22"/>
      <c r="AW484" s="17" t="s">
        <v>715</v>
      </c>
      <c r="AX484" s="17" t="s">
        <v>213</v>
      </c>
      <c r="AY484" s="99">
        <f t="shared" si="72"/>
        <v>0</v>
      </c>
      <c r="AZ484" s="17" t="s">
        <v>214</v>
      </c>
      <c r="BA484" s="17">
        <v>51062</v>
      </c>
      <c r="BB484" s="57" t="s">
        <v>716</v>
      </c>
    </row>
    <row r="485" spans="2:54" x14ac:dyDescent="0.15">
      <c r="B485" s="16">
        <v>90000455</v>
      </c>
      <c r="C485" s="17"/>
      <c r="D485" s="17" t="s">
        <v>712</v>
      </c>
      <c r="E485" s="17"/>
      <c r="F485" s="17" t="s">
        <v>201</v>
      </c>
      <c r="G485" s="17" t="s">
        <v>317</v>
      </c>
      <c r="H485" s="17" t="s">
        <v>1574</v>
      </c>
      <c r="I485" s="17" t="s">
        <v>1567</v>
      </c>
      <c r="J485" s="17" t="s">
        <v>712</v>
      </c>
      <c r="K485" s="17" t="s">
        <v>203</v>
      </c>
      <c r="L485" s="17"/>
      <c r="M485" s="17">
        <v>0</v>
      </c>
      <c r="N485" s="18">
        <v>35020</v>
      </c>
      <c r="O485" s="17">
        <v>1995</v>
      </c>
      <c r="P485" s="18">
        <v>35020</v>
      </c>
      <c r="Q485" s="19">
        <v>1</v>
      </c>
      <c r="R485" s="17" t="s">
        <v>698</v>
      </c>
      <c r="S485" s="17" t="s">
        <v>699</v>
      </c>
      <c r="T485" s="17">
        <v>1</v>
      </c>
      <c r="U485" s="18"/>
      <c r="V485" s="99">
        <f t="shared" si="68"/>
        <v>1</v>
      </c>
      <c r="W485" s="43"/>
      <c r="X485" s="20">
        <f t="shared" si="75"/>
        <v>0</v>
      </c>
      <c r="Y485" s="43"/>
      <c r="Z485" s="43"/>
      <c r="AA485" s="43"/>
      <c r="AB485" s="43"/>
      <c r="AC485" s="43"/>
      <c r="AD485" s="43"/>
      <c r="AE485" s="20">
        <f t="shared" si="76"/>
        <v>0</v>
      </c>
      <c r="AF485" s="43"/>
      <c r="AG485" s="43"/>
      <c r="AH485" s="43"/>
      <c r="AI485" s="43"/>
      <c r="AJ485" s="43"/>
      <c r="AK485" s="99">
        <f t="shared" si="71"/>
        <v>0</v>
      </c>
      <c r="AL485" s="43"/>
      <c r="AM485" s="20">
        <f t="shared" si="73"/>
        <v>1</v>
      </c>
      <c r="AN485" s="15" t="str">
        <f t="shared" si="74"/>
        <v>OK</v>
      </c>
      <c r="AO485" s="15" t="str">
        <f t="shared" si="67"/>
        <v>OK</v>
      </c>
      <c r="AP485" s="17" t="s">
        <v>211</v>
      </c>
      <c r="AQ485" s="17"/>
      <c r="AR485" s="17"/>
      <c r="AS485" s="17"/>
      <c r="AT485" s="21">
        <v>129.19</v>
      </c>
      <c r="AU485" s="17" t="s">
        <v>35</v>
      </c>
      <c r="AV485" s="22"/>
      <c r="AW485" s="17" t="s">
        <v>715</v>
      </c>
      <c r="AX485" s="17" t="s">
        <v>213</v>
      </c>
      <c r="AY485" s="99">
        <f t="shared" si="72"/>
        <v>0</v>
      </c>
      <c r="AZ485" s="17" t="s">
        <v>214</v>
      </c>
      <c r="BA485" s="17">
        <v>51063</v>
      </c>
      <c r="BB485" s="57" t="s">
        <v>716</v>
      </c>
    </row>
    <row r="486" spans="2:54" x14ac:dyDescent="0.15">
      <c r="B486" s="16">
        <v>90000456</v>
      </c>
      <c r="C486" s="17"/>
      <c r="D486" s="17" t="s">
        <v>713</v>
      </c>
      <c r="E486" s="17"/>
      <c r="F486" s="17" t="s">
        <v>201</v>
      </c>
      <c r="G486" s="17" t="s">
        <v>317</v>
      </c>
      <c r="H486" s="17" t="s">
        <v>1574</v>
      </c>
      <c r="I486" s="17" t="s">
        <v>1567</v>
      </c>
      <c r="J486" s="17" t="s">
        <v>713</v>
      </c>
      <c r="K486" s="17" t="s">
        <v>203</v>
      </c>
      <c r="L486" s="17"/>
      <c r="M486" s="17">
        <v>0</v>
      </c>
      <c r="N486" s="18">
        <v>35027</v>
      </c>
      <c r="O486" s="17">
        <v>1995</v>
      </c>
      <c r="P486" s="18">
        <v>35027</v>
      </c>
      <c r="Q486" s="19">
        <v>1</v>
      </c>
      <c r="R486" s="17" t="s">
        <v>698</v>
      </c>
      <c r="S486" s="17" t="s">
        <v>699</v>
      </c>
      <c r="T486" s="17">
        <v>1</v>
      </c>
      <c r="U486" s="18"/>
      <c r="V486" s="99">
        <f t="shared" si="68"/>
        <v>1</v>
      </c>
      <c r="W486" s="43"/>
      <c r="X486" s="20">
        <f t="shared" si="75"/>
        <v>0</v>
      </c>
      <c r="Y486" s="43"/>
      <c r="Z486" s="43"/>
      <c r="AA486" s="43"/>
      <c r="AB486" s="43"/>
      <c r="AC486" s="43"/>
      <c r="AD486" s="43"/>
      <c r="AE486" s="20">
        <f t="shared" si="76"/>
        <v>0</v>
      </c>
      <c r="AF486" s="43"/>
      <c r="AG486" s="43"/>
      <c r="AH486" s="43"/>
      <c r="AI486" s="43"/>
      <c r="AJ486" s="43"/>
      <c r="AK486" s="99">
        <f t="shared" si="71"/>
        <v>0</v>
      </c>
      <c r="AL486" s="43"/>
      <c r="AM486" s="20">
        <f t="shared" si="73"/>
        <v>1</v>
      </c>
      <c r="AN486" s="15" t="str">
        <f t="shared" si="74"/>
        <v>OK</v>
      </c>
      <c r="AO486" s="15" t="str">
        <f t="shared" si="67"/>
        <v>OK</v>
      </c>
      <c r="AP486" s="17" t="s">
        <v>211</v>
      </c>
      <c r="AQ486" s="17"/>
      <c r="AR486" s="17"/>
      <c r="AS486" s="17"/>
      <c r="AT486" s="21">
        <v>87.67</v>
      </c>
      <c r="AU486" s="17" t="s">
        <v>35</v>
      </c>
      <c r="AV486" s="22"/>
      <c r="AW486" s="17" t="s">
        <v>715</v>
      </c>
      <c r="AX486" s="17" t="s">
        <v>213</v>
      </c>
      <c r="AY486" s="99">
        <f t="shared" si="72"/>
        <v>0</v>
      </c>
      <c r="AZ486" s="17" t="s">
        <v>214</v>
      </c>
      <c r="BA486" s="17">
        <v>51064</v>
      </c>
      <c r="BB486" s="57" t="s">
        <v>716</v>
      </c>
    </row>
    <row r="487" spans="2:54" x14ac:dyDescent="0.15">
      <c r="B487" s="16">
        <v>90000457</v>
      </c>
      <c r="C487" s="17"/>
      <c r="D487" s="17" t="s">
        <v>714</v>
      </c>
      <c r="E487" s="17"/>
      <c r="F487" s="17" t="s">
        <v>201</v>
      </c>
      <c r="G487" s="17" t="s">
        <v>317</v>
      </c>
      <c r="H487" s="17" t="s">
        <v>1574</v>
      </c>
      <c r="I487" s="17" t="s">
        <v>1567</v>
      </c>
      <c r="J487" s="17" t="s">
        <v>714</v>
      </c>
      <c r="K487" s="17" t="s">
        <v>203</v>
      </c>
      <c r="L487" s="17"/>
      <c r="M487" s="17">
        <v>0</v>
      </c>
      <c r="N487" s="18">
        <v>35027</v>
      </c>
      <c r="O487" s="17">
        <v>1995</v>
      </c>
      <c r="P487" s="18">
        <v>35027</v>
      </c>
      <c r="Q487" s="19">
        <v>1</v>
      </c>
      <c r="R487" s="17" t="s">
        <v>698</v>
      </c>
      <c r="S487" s="17" t="s">
        <v>699</v>
      </c>
      <c r="T487" s="17">
        <v>1</v>
      </c>
      <c r="U487" s="18"/>
      <c r="V487" s="99">
        <f t="shared" si="68"/>
        <v>1</v>
      </c>
      <c r="W487" s="43"/>
      <c r="X487" s="20">
        <f t="shared" si="75"/>
        <v>0</v>
      </c>
      <c r="Y487" s="43"/>
      <c r="Z487" s="43"/>
      <c r="AA487" s="43"/>
      <c r="AB487" s="43"/>
      <c r="AC487" s="43"/>
      <c r="AD487" s="43"/>
      <c r="AE487" s="20">
        <f t="shared" si="76"/>
        <v>0</v>
      </c>
      <c r="AF487" s="43"/>
      <c r="AG487" s="43"/>
      <c r="AH487" s="43"/>
      <c r="AI487" s="43"/>
      <c r="AJ487" s="43"/>
      <c r="AK487" s="99">
        <f t="shared" si="71"/>
        <v>0</v>
      </c>
      <c r="AL487" s="43"/>
      <c r="AM487" s="20">
        <f t="shared" si="73"/>
        <v>1</v>
      </c>
      <c r="AN487" s="15" t="str">
        <f t="shared" si="74"/>
        <v>OK</v>
      </c>
      <c r="AO487" s="15" t="str">
        <f t="shared" si="67"/>
        <v>OK</v>
      </c>
      <c r="AP487" s="17" t="s">
        <v>211</v>
      </c>
      <c r="AQ487" s="17"/>
      <c r="AR487" s="17"/>
      <c r="AS487" s="17"/>
      <c r="AT487" s="21">
        <v>754.59</v>
      </c>
      <c r="AU487" s="17" t="s">
        <v>35</v>
      </c>
      <c r="AV487" s="22"/>
      <c r="AW487" s="17" t="s">
        <v>715</v>
      </c>
      <c r="AX487" s="17" t="s">
        <v>213</v>
      </c>
      <c r="AY487" s="99">
        <f t="shared" si="72"/>
        <v>0</v>
      </c>
      <c r="AZ487" s="17" t="s">
        <v>214</v>
      </c>
      <c r="BA487" s="17">
        <v>51065</v>
      </c>
      <c r="BB487" s="57" t="s">
        <v>716</v>
      </c>
    </row>
    <row r="488" spans="2:54" x14ac:dyDescent="0.15">
      <c r="B488" s="16">
        <v>90000458</v>
      </c>
      <c r="C488" s="17"/>
      <c r="D488" s="17" t="s">
        <v>717</v>
      </c>
      <c r="E488" s="17"/>
      <c r="F488" s="17" t="s">
        <v>201</v>
      </c>
      <c r="G488" s="17" t="s">
        <v>317</v>
      </c>
      <c r="H488" s="17" t="s">
        <v>1585</v>
      </c>
      <c r="I488" s="17" t="s">
        <v>1564</v>
      </c>
      <c r="J488" s="17" t="s">
        <v>717</v>
      </c>
      <c r="K488" s="17" t="s">
        <v>203</v>
      </c>
      <c r="L488" s="17"/>
      <c r="M488" s="17">
        <v>0</v>
      </c>
      <c r="N488" s="18">
        <v>34848</v>
      </c>
      <c r="O488" s="17">
        <v>1995</v>
      </c>
      <c r="P488" s="18">
        <v>34848</v>
      </c>
      <c r="Q488" s="19">
        <v>5960220</v>
      </c>
      <c r="R488" s="17" t="s">
        <v>204</v>
      </c>
      <c r="S488" s="17" t="s">
        <v>718</v>
      </c>
      <c r="T488" s="17">
        <v>1</v>
      </c>
      <c r="U488" s="18"/>
      <c r="V488" s="99">
        <f t="shared" si="68"/>
        <v>5960220</v>
      </c>
      <c r="W488" s="43"/>
      <c r="X488" s="20">
        <f t="shared" si="75"/>
        <v>0</v>
      </c>
      <c r="Y488" s="43"/>
      <c r="Z488" s="43"/>
      <c r="AA488" s="43"/>
      <c r="AB488" s="43"/>
      <c r="AC488" s="43"/>
      <c r="AD488" s="43"/>
      <c r="AE488" s="20">
        <f t="shared" si="76"/>
        <v>0</v>
      </c>
      <c r="AF488" s="43"/>
      <c r="AG488" s="43"/>
      <c r="AH488" s="43"/>
      <c r="AI488" s="43"/>
      <c r="AJ488" s="43"/>
      <c r="AK488" s="99">
        <f t="shared" si="71"/>
        <v>0</v>
      </c>
      <c r="AL488" s="43"/>
      <c r="AM488" s="20">
        <f t="shared" si="73"/>
        <v>5960220</v>
      </c>
      <c r="AN488" s="15" t="str">
        <f t="shared" si="74"/>
        <v>OK</v>
      </c>
      <c r="AO488" s="15" t="str">
        <f t="shared" si="67"/>
        <v>OK</v>
      </c>
      <c r="AP488" s="17" t="s">
        <v>211</v>
      </c>
      <c r="AQ488" s="17"/>
      <c r="AR488" s="17"/>
      <c r="AS488" s="17"/>
      <c r="AT488" s="21">
        <v>2468</v>
      </c>
      <c r="AU488" s="17" t="s">
        <v>35</v>
      </c>
      <c r="AV488" s="22"/>
      <c r="AW488" s="17" t="s">
        <v>310</v>
      </c>
      <c r="AX488" s="17" t="s">
        <v>213</v>
      </c>
      <c r="AY488" s="99">
        <f t="shared" si="72"/>
        <v>0</v>
      </c>
      <c r="AZ488" s="17" t="s">
        <v>214</v>
      </c>
      <c r="BA488" s="17">
        <v>51001</v>
      </c>
      <c r="BB488" s="57" t="s">
        <v>716</v>
      </c>
    </row>
    <row r="489" spans="2:54" x14ac:dyDescent="0.15">
      <c r="B489" s="16">
        <v>90000459</v>
      </c>
      <c r="C489" s="17"/>
      <c r="D489" s="17" t="s">
        <v>719</v>
      </c>
      <c r="E489" s="17"/>
      <c r="F489" s="17" t="s">
        <v>201</v>
      </c>
      <c r="G489" s="17" t="s">
        <v>317</v>
      </c>
      <c r="H489" s="17" t="s">
        <v>1585</v>
      </c>
      <c r="I489" s="17" t="s">
        <v>1564</v>
      </c>
      <c r="J489" s="17" t="s">
        <v>719</v>
      </c>
      <c r="K489" s="17" t="s">
        <v>203</v>
      </c>
      <c r="L489" s="17"/>
      <c r="M489" s="17">
        <v>0</v>
      </c>
      <c r="N489" s="18">
        <v>34848</v>
      </c>
      <c r="O489" s="17">
        <v>1995</v>
      </c>
      <c r="P489" s="18">
        <v>34848</v>
      </c>
      <c r="Q489" s="19">
        <v>603750</v>
      </c>
      <c r="R489" s="17" t="s">
        <v>204</v>
      </c>
      <c r="S489" s="17" t="s">
        <v>718</v>
      </c>
      <c r="T489" s="17">
        <v>1</v>
      </c>
      <c r="U489" s="18"/>
      <c r="V489" s="99">
        <f t="shared" si="68"/>
        <v>603750</v>
      </c>
      <c r="W489" s="43"/>
      <c r="X489" s="20">
        <f t="shared" si="75"/>
        <v>0</v>
      </c>
      <c r="Y489" s="43"/>
      <c r="Z489" s="43"/>
      <c r="AA489" s="43"/>
      <c r="AB489" s="43"/>
      <c r="AC489" s="43"/>
      <c r="AD489" s="43"/>
      <c r="AE489" s="20">
        <f t="shared" si="76"/>
        <v>0</v>
      </c>
      <c r="AF489" s="43"/>
      <c r="AG489" s="43"/>
      <c r="AH489" s="43"/>
      <c r="AI489" s="43"/>
      <c r="AJ489" s="43"/>
      <c r="AK489" s="99">
        <f t="shared" si="71"/>
        <v>0</v>
      </c>
      <c r="AL489" s="43"/>
      <c r="AM489" s="20">
        <f t="shared" si="73"/>
        <v>603750</v>
      </c>
      <c r="AN489" s="15" t="str">
        <f t="shared" si="74"/>
        <v>OK</v>
      </c>
      <c r="AO489" s="15" t="str">
        <f t="shared" si="67"/>
        <v>OK</v>
      </c>
      <c r="AP489" s="17" t="s">
        <v>211</v>
      </c>
      <c r="AQ489" s="17"/>
      <c r="AR489" s="17"/>
      <c r="AS489" s="17"/>
      <c r="AT489" s="21">
        <v>250</v>
      </c>
      <c r="AU489" s="17" t="s">
        <v>35</v>
      </c>
      <c r="AV489" s="22"/>
      <c r="AW489" s="17" t="s">
        <v>310</v>
      </c>
      <c r="AX489" s="17" t="s">
        <v>213</v>
      </c>
      <c r="AY489" s="99">
        <f t="shared" si="72"/>
        <v>0</v>
      </c>
      <c r="AZ489" s="17" t="s">
        <v>214</v>
      </c>
      <c r="BA489" s="17">
        <v>51002</v>
      </c>
      <c r="BB489" s="57" t="s">
        <v>716</v>
      </c>
    </row>
    <row r="490" spans="2:54" x14ac:dyDescent="0.15">
      <c r="B490" s="16">
        <v>90000460</v>
      </c>
      <c r="C490" s="17"/>
      <c r="D490" s="17" t="s">
        <v>720</v>
      </c>
      <c r="E490" s="17"/>
      <c r="F490" s="17" t="s">
        <v>201</v>
      </c>
      <c r="G490" s="17" t="s">
        <v>317</v>
      </c>
      <c r="H490" s="17" t="s">
        <v>1585</v>
      </c>
      <c r="I490" s="17" t="s">
        <v>1564</v>
      </c>
      <c r="J490" s="17" t="s">
        <v>720</v>
      </c>
      <c r="K490" s="17" t="s">
        <v>203</v>
      </c>
      <c r="L490" s="17"/>
      <c r="M490" s="17">
        <v>0</v>
      </c>
      <c r="N490" s="18">
        <v>34848</v>
      </c>
      <c r="O490" s="17">
        <v>1995</v>
      </c>
      <c r="P490" s="18">
        <v>34848</v>
      </c>
      <c r="Q490" s="19">
        <v>1610895</v>
      </c>
      <c r="R490" s="17" t="s">
        <v>204</v>
      </c>
      <c r="S490" s="17" t="s">
        <v>718</v>
      </c>
      <c r="T490" s="17">
        <v>1</v>
      </c>
      <c r="U490" s="18"/>
      <c r="V490" s="99">
        <f t="shared" si="68"/>
        <v>1610895</v>
      </c>
      <c r="W490" s="43"/>
      <c r="X490" s="20">
        <f t="shared" si="75"/>
        <v>0</v>
      </c>
      <c r="Y490" s="43"/>
      <c r="Z490" s="43"/>
      <c r="AA490" s="43"/>
      <c r="AB490" s="43"/>
      <c r="AC490" s="43"/>
      <c r="AD490" s="43"/>
      <c r="AE490" s="20">
        <f t="shared" si="76"/>
        <v>0</v>
      </c>
      <c r="AF490" s="43"/>
      <c r="AG490" s="43"/>
      <c r="AH490" s="43"/>
      <c r="AI490" s="43"/>
      <c r="AJ490" s="43"/>
      <c r="AK490" s="99">
        <f t="shared" si="71"/>
        <v>0</v>
      </c>
      <c r="AL490" s="43"/>
      <c r="AM490" s="20">
        <f t="shared" si="73"/>
        <v>1610895</v>
      </c>
      <c r="AN490" s="15" t="str">
        <f t="shared" si="74"/>
        <v>OK</v>
      </c>
      <c r="AO490" s="15" t="str">
        <f t="shared" si="67"/>
        <v>OK</v>
      </c>
      <c r="AP490" s="17" t="s">
        <v>211</v>
      </c>
      <c r="AQ490" s="17"/>
      <c r="AR490" s="17"/>
      <c r="AS490" s="17"/>
      <c r="AT490" s="21">
        <v>667</v>
      </c>
      <c r="AU490" s="17" t="s">
        <v>35</v>
      </c>
      <c r="AV490" s="22"/>
      <c r="AW490" s="17" t="s">
        <v>310</v>
      </c>
      <c r="AX490" s="17" t="s">
        <v>213</v>
      </c>
      <c r="AY490" s="99">
        <f t="shared" si="72"/>
        <v>0</v>
      </c>
      <c r="AZ490" s="17" t="s">
        <v>214</v>
      </c>
      <c r="BA490" s="17">
        <v>51003</v>
      </c>
      <c r="BB490" s="57" t="s">
        <v>716</v>
      </c>
    </row>
    <row r="491" spans="2:54" x14ac:dyDescent="0.15">
      <c r="B491" s="16">
        <v>90000461</v>
      </c>
      <c r="C491" s="17"/>
      <c r="D491" s="17" t="s">
        <v>721</v>
      </c>
      <c r="E491" s="17"/>
      <c r="F491" s="17" t="s">
        <v>201</v>
      </c>
      <c r="G491" s="17" t="s">
        <v>317</v>
      </c>
      <c r="H491" s="17" t="s">
        <v>1585</v>
      </c>
      <c r="I491" s="17" t="s">
        <v>1564</v>
      </c>
      <c r="J491" s="17" t="s">
        <v>721</v>
      </c>
      <c r="K491" s="17" t="s">
        <v>203</v>
      </c>
      <c r="L491" s="17"/>
      <c r="M491" s="17">
        <v>0</v>
      </c>
      <c r="N491" s="18">
        <v>34848</v>
      </c>
      <c r="O491" s="17">
        <v>1995</v>
      </c>
      <c r="P491" s="18">
        <v>34848</v>
      </c>
      <c r="Q491" s="19">
        <v>934605</v>
      </c>
      <c r="R491" s="17" t="s">
        <v>204</v>
      </c>
      <c r="S491" s="17" t="s">
        <v>718</v>
      </c>
      <c r="T491" s="17">
        <v>1</v>
      </c>
      <c r="U491" s="18"/>
      <c r="V491" s="99">
        <f t="shared" si="68"/>
        <v>934605</v>
      </c>
      <c r="W491" s="43"/>
      <c r="X491" s="20">
        <f t="shared" si="75"/>
        <v>0</v>
      </c>
      <c r="Y491" s="43"/>
      <c r="Z491" s="43"/>
      <c r="AA491" s="43"/>
      <c r="AB491" s="43"/>
      <c r="AC491" s="43"/>
      <c r="AD491" s="43"/>
      <c r="AE491" s="20">
        <f t="shared" si="76"/>
        <v>0</v>
      </c>
      <c r="AF491" s="43"/>
      <c r="AG491" s="43"/>
      <c r="AH491" s="43"/>
      <c r="AI491" s="43"/>
      <c r="AJ491" s="43"/>
      <c r="AK491" s="99">
        <f t="shared" si="71"/>
        <v>0</v>
      </c>
      <c r="AL491" s="43"/>
      <c r="AM491" s="20">
        <f t="shared" si="73"/>
        <v>934605</v>
      </c>
      <c r="AN491" s="15" t="str">
        <f t="shared" si="74"/>
        <v>OK</v>
      </c>
      <c r="AO491" s="15" t="str">
        <f t="shared" si="67"/>
        <v>OK</v>
      </c>
      <c r="AP491" s="17" t="s">
        <v>211</v>
      </c>
      <c r="AQ491" s="17"/>
      <c r="AR491" s="17"/>
      <c r="AS491" s="17"/>
      <c r="AT491" s="21">
        <v>387</v>
      </c>
      <c r="AU491" s="17" t="s">
        <v>35</v>
      </c>
      <c r="AV491" s="22"/>
      <c r="AW491" s="17" t="s">
        <v>310</v>
      </c>
      <c r="AX491" s="17" t="s">
        <v>213</v>
      </c>
      <c r="AY491" s="99">
        <f t="shared" si="72"/>
        <v>0</v>
      </c>
      <c r="AZ491" s="17" t="s">
        <v>214</v>
      </c>
      <c r="BA491" s="17">
        <v>51004</v>
      </c>
      <c r="BB491" s="57" t="s">
        <v>716</v>
      </c>
    </row>
    <row r="492" spans="2:54" x14ac:dyDescent="0.15">
      <c r="B492" s="16">
        <v>90000462</v>
      </c>
      <c r="C492" s="17"/>
      <c r="D492" s="17" t="s">
        <v>722</v>
      </c>
      <c r="E492" s="17"/>
      <c r="F492" s="17" t="s">
        <v>201</v>
      </c>
      <c r="G492" s="17" t="s">
        <v>317</v>
      </c>
      <c r="H492" s="17" t="s">
        <v>1585</v>
      </c>
      <c r="I492" s="17" t="s">
        <v>1564</v>
      </c>
      <c r="J492" s="17" t="s">
        <v>722</v>
      </c>
      <c r="K492" s="17" t="s">
        <v>203</v>
      </c>
      <c r="L492" s="17"/>
      <c r="M492" s="17">
        <v>0</v>
      </c>
      <c r="N492" s="18">
        <v>34884</v>
      </c>
      <c r="O492" s="17">
        <v>1995</v>
      </c>
      <c r="P492" s="18">
        <v>34884</v>
      </c>
      <c r="Q492" s="19">
        <v>491452</v>
      </c>
      <c r="R492" s="17" t="s">
        <v>204</v>
      </c>
      <c r="S492" s="17" t="s">
        <v>718</v>
      </c>
      <c r="T492" s="17">
        <v>1</v>
      </c>
      <c r="U492" s="18"/>
      <c r="V492" s="99">
        <f t="shared" si="68"/>
        <v>491452</v>
      </c>
      <c r="W492" s="43"/>
      <c r="X492" s="20">
        <f t="shared" si="75"/>
        <v>0</v>
      </c>
      <c r="Y492" s="43"/>
      <c r="Z492" s="43"/>
      <c r="AA492" s="43"/>
      <c r="AB492" s="43"/>
      <c r="AC492" s="43"/>
      <c r="AD492" s="43"/>
      <c r="AE492" s="20">
        <f t="shared" si="76"/>
        <v>0</v>
      </c>
      <c r="AF492" s="43"/>
      <c r="AG492" s="43"/>
      <c r="AH492" s="43"/>
      <c r="AI492" s="43"/>
      <c r="AJ492" s="43"/>
      <c r="AK492" s="99">
        <f t="shared" si="71"/>
        <v>0</v>
      </c>
      <c r="AL492" s="43"/>
      <c r="AM492" s="20">
        <f t="shared" si="73"/>
        <v>491452</v>
      </c>
      <c r="AN492" s="15" t="str">
        <f t="shared" si="74"/>
        <v>OK</v>
      </c>
      <c r="AO492" s="15" t="str">
        <f t="shared" si="67"/>
        <v>OK</v>
      </c>
      <c r="AP492" s="17" t="s">
        <v>211</v>
      </c>
      <c r="AQ492" s="17"/>
      <c r="AR492" s="17"/>
      <c r="AS492" s="17"/>
      <c r="AT492" s="21">
        <v>203.5</v>
      </c>
      <c r="AU492" s="17" t="s">
        <v>35</v>
      </c>
      <c r="AV492" s="22"/>
      <c r="AW492" s="17" t="s">
        <v>310</v>
      </c>
      <c r="AX492" s="17" t="s">
        <v>213</v>
      </c>
      <c r="AY492" s="99">
        <f t="shared" si="72"/>
        <v>0</v>
      </c>
      <c r="AZ492" s="17" t="s">
        <v>214</v>
      </c>
      <c r="BA492" s="17">
        <v>51005</v>
      </c>
      <c r="BB492" s="57" t="s">
        <v>716</v>
      </c>
    </row>
    <row r="493" spans="2:54" x14ac:dyDescent="0.15">
      <c r="B493" s="16">
        <v>90000463</v>
      </c>
      <c r="C493" s="17"/>
      <c r="D493" s="17" t="s">
        <v>723</v>
      </c>
      <c r="E493" s="17"/>
      <c r="F493" s="17" t="s">
        <v>201</v>
      </c>
      <c r="G493" s="17" t="s">
        <v>317</v>
      </c>
      <c r="H493" s="17" t="s">
        <v>1585</v>
      </c>
      <c r="I493" s="17" t="s">
        <v>1564</v>
      </c>
      <c r="J493" s="17" t="s">
        <v>723</v>
      </c>
      <c r="K493" s="17" t="s">
        <v>203</v>
      </c>
      <c r="L493" s="17"/>
      <c r="M493" s="17">
        <v>0</v>
      </c>
      <c r="N493" s="18">
        <v>34886</v>
      </c>
      <c r="O493" s="17">
        <v>1995</v>
      </c>
      <c r="P493" s="18">
        <v>34886</v>
      </c>
      <c r="Q493" s="19">
        <v>342181</v>
      </c>
      <c r="R493" s="17" t="s">
        <v>204</v>
      </c>
      <c r="S493" s="17" t="s">
        <v>718</v>
      </c>
      <c r="T493" s="17">
        <v>1</v>
      </c>
      <c r="U493" s="18"/>
      <c r="V493" s="99">
        <f t="shared" si="68"/>
        <v>342181</v>
      </c>
      <c r="W493" s="43"/>
      <c r="X493" s="20">
        <f t="shared" si="75"/>
        <v>0</v>
      </c>
      <c r="Y493" s="43"/>
      <c r="Z493" s="43"/>
      <c r="AA493" s="43"/>
      <c r="AB493" s="43"/>
      <c r="AC493" s="43"/>
      <c r="AD493" s="43"/>
      <c r="AE493" s="20">
        <f t="shared" si="76"/>
        <v>0</v>
      </c>
      <c r="AF493" s="43"/>
      <c r="AG493" s="43"/>
      <c r="AH493" s="43"/>
      <c r="AI493" s="43"/>
      <c r="AJ493" s="43"/>
      <c r="AK493" s="99">
        <f t="shared" si="71"/>
        <v>0</v>
      </c>
      <c r="AL493" s="43"/>
      <c r="AM493" s="20">
        <f t="shared" si="73"/>
        <v>342181</v>
      </c>
      <c r="AN493" s="15" t="str">
        <f t="shared" si="74"/>
        <v>OK</v>
      </c>
      <c r="AO493" s="15" t="str">
        <f t="shared" si="67"/>
        <v>OK</v>
      </c>
      <c r="AP493" s="17" t="s">
        <v>211</v>
      </c>
      <c r="AQ493" s="17"/>
      <c r="AR493" s="17"/>
      <c r="AS493" s="17"/>
      <c r="AT493" s="21">
        <v>141.69</v>
      </c>
      <c r="AU493" s="17" t="s">
        <v>35</v>
      </c>
      <c r="AV493" s="22"/>
      <c r="AW493" s="17" t="s">
        <v>310</v>
      </c>
      <c r="AX493" s="17" t="s">
        <v>213</v>
      </c>
      <c r="AY493" s="99">
        <f t="shared" si="72"/>
        <v>0</v>
      </c>
      <c r="AZ493" s="17" t="s">
        <v>214</v>
      </c>
      <c r="BA493" s="17">
        <v>51006</v>
      </c>
      <c r="BB493" s="57" t="s">
        <v>716</v>
      </c>
    </row>
    <row r="494" spans="2:54" x14ac:dyDescent="0.15">
      <c r="B494" s="16">
        <v>90000464</v>
      </c>
      <c r="C494" s="17"/>
      <c r="D494" s="17" t="s">
        <v>724</v>
      </c>
      <c r="E494" s="17"/>
      <c r="F494" s="17" t="s">
        <v>201</v>
      </c>
      <c r="G494" s="17" t="s">
        <v>317</v>
      </c>
      <c r="H494" s="17" t="s">
        <v>1585</v>
      </c>
      <c r="I494" s="17" t="s">
        <v>1564</v>
      </c>
      <c r="J494" s="17" t="s">
        <v>724</v>
      </c>
      <c r="K494" s="17" t="s">
        <v>203</v>
      </c>
      <c r="L494" s="17"/>
      <c r="M494" s="17">
        <v>0</v>
      </c>
      <c r="N494" s="18">
        <v>34886</v>
      </c>
      <c r="O494" s="17">
        <v>1995</v>
      </c>
      <c r="P494" s="18">
        <v>34886</v>
      </c>
      <c r="Q494" s="19">
        <v>1610805</v>
      </c>
      <c r="R494" s="17" t="s">
        <v>204</v>
      </c>
      <c r="S494" s="17" t="s">
        <v>718</v>
      </c>
      <c r="T494" s="17">
        <v>1</v>
      </c>
      <c r="U494" s="18"/>
      <c r="V494" s="99">
        <f t="shared" si="68"/>
        <v>1610805</v>
      </c>
      <c r="W494" s="43"/>
      <c r="X494" s="20">
        <f t="shared" si="75"/>
        <v>0</v>
      </c>
      <c r="Y494" s="43"/>
      <c r="Z494" s="43"/>
      <c r="AA494" s="43"/>
      <c r="AB494" s="43"/>
      <c r="AC494" s="43"/>
      <c r="AD494" s="43"/>
      <c r="AE494" s="20">
        <f t="shared" si="76"/>
        <v>0</v>
      </c>
      <c r="AF494" s="43"/>
      <c r="AG494" s="43"/>
      <c r="AH494" s="43"/>
      <c r="AI494" s="43"/>
      <c r="AJ494" s="43"/>
      <c r="AK494" s="99">
        <f t="shared" si="71"/>
        <v>0</v>
      </c>
      <c r="AL494" s="43"/>
      <c r="AM494" s="20">
        <f t="shared" si="73"/>
        <v>1610805</v>
      </c>
      <c r="AN494" s="15" t="str">
        <f t="shared" si="74"/>
        <v>OK</v>
      </c>
      <c r="AO494" s="15" t="str">
        <f t="shared" si="67"/>
        <v>OK</v>
      </c>
      <c r="AP494" s="17" t="s">
        <v>211</v>
      </c>
      <c r="AQ494" s="17"/>
      <c r="AR494" s="17"/>
      <c r="AS494" s="17"/>
      <c r="AT494" s="21">
        <v>667</v>
      </c>
      <c r="AU494" s="17" t="s">
        <v>35</v>
      </c>
      <c r="AV494" s="22"/>
      <c r="AW494" s="17" t="s">
        <v>310</v>
      </c>
      <c r="AX494" s="17" t="s">
        <v>213</v>
      </c>
      <c r="AY494" s="99">
        <f t="shared" si="72"/>
        <v>0</v>
      </c>
      <c r="AZ494" s="17" t="s">
        <v>214</v>
      </c>
      <c r="BA494" s="17">
        <v>51007</v>
      </c>
      <c r="BB494" s="57" t="s">
        <v>716</v>
      </c>
    </row>
    <row r="495" spans="2:54" x14ac:dyDescent="0.15">
      <c r="B495" s="16">
        <v>90000465</v>
      </c>
      <c r="C495" s="17"/>
      <c r="D495" s="17" t="s">
        <v>725</v>
      </c>
      <c r="E495" s="17"/>
      <c r="F495" s="17" t="s">
        <v>201</v>
      </c>
      <c r="G495" s="17" t="s">
        <v>317</v>
      </c>
      <c r="H495" s="17" t="s">
        <v>1585</v>
      </c>
      <c r="I495" s="17" t="s">
        <v>1564</v>
      </c>
      <c r="J495" s="17" t="s">
        <v>725</v>
      </c>
      <c r="K495" s="17" t="s">
        <v>203</v>
      </c>
      <c r="L495" s="17"/>
      <c r="M495" s="17">
        <v>0</v>
      </c>
      <c r="N495" s="18">
        <v>34911</v>
      </c>
      <c r="O495" s="17">
        <v>1995</v>
      </c>
      <c r="P495" s="18">
        <v>34911</v>
      </c>
      <c r="Q495" s="19">
        <v>2166255</v>
      </c>
      <c r="R495" s="17" t="s">
        <v>204</v>
      </c>
      <c r="S495" s="17" t="s">
        <v>718</v>
      </c>
      <c r="T495" s="17">
        <v>1</v>
      </c>
      <c r="U495" s="18"/>
      <c r="V495" s="99">
        <f t="shared" si="68"/>
        <v>2166255</v>
      </c>
      <c r="W495" s="43"/>
      <c r="X495" s="20">
        <f t="shared" si="75"/>
        <v>0</v>
      </c>
      <c r="Y495" s="43"/>
      <c r="Z495" s="43"/>
      <c r="AA495" s="43"/>
      <c r="AB495" s="43"/>
      <c r="AC495" s="43"/>
      <c r="AD495" s="43"/>
      <c r="AE495" s="20">
        <f t="shared" si="76"/>
        <v>0</v>
      </c>
      <c r="AF495" s="43"/>
      <c r="AG495" s="43"/>
      <c r="AH495" s="43"/>
      <c r="AI495" s="43"/>
      <c r="AJ495" s="43"/>
      <c r="AK495" s="99">
        <f t="shared" si="71"/>
        <v>0</v>
      </c>
      <c r="AL495" s="43"/>
      <c r="AM495" s="20">
        <f t="shared" si="73"/>
        <v>2166255</v>
      </c>
      <c r="AN495" s="15" t="str">
        <f t="shared" si="74"/>
        <v>OK</v>
      </c>
      <c r="AO495" s="15" t="str">
        <f t="shared" si="67"/>
        <v>OK</v>
      </c>
      <c r="AP495" s="17" t="s">
        <v>211</v>
      </c>
      <c r="AQ495" s="17"/>
      <c r="AR495" s="17"/>
      <c r="AS495" s="17"/>
      <c r="AT495" s="21">
        <v>897</v>
      </c>
      <c r="AU495" s="17" t="s">
        <v>35</v>
      </c>
      <c r="AV495" s="22"/>
      <c r="AW495" s="17" t="s">
        <v>310</v>
      </c>
      <c r="AX495" s="17" t="s">
        <v>213</v>
      </c>
      <c r="AY495" s="99">
        <f t="shared" si="72"/>
        <v>0</v>
      </c>
      <c r="AZ495" s="17" t="s">
        <v>214</v>
      </c>
      <c r="BA495" s="17">
        <v>51008</v>
      </c>
      <c r="BB495" s="57" t="s">
        <v>716</v>
      </c>
    </row>
    <row r="496" spans="2:54" x14ac:dyDescent="0.15">
      <c r="B496" s="16">
        <v>90000466</v>
      </c>
      <c r="C496" s="17"/>
      <c r="D496" s="17" t="s">
        <v>726</v>
      </c>
      <c r="E496" s="17"/>
      <c r="F496" s="17" t="s">
        <v>201</v>
      </c>
      <c r="G496" s="17" t="s">
        <v>317</v>
      </c>
      <c r="H496" s="17" t="s">
        <v>1585</v>
      </c>
      <c r="I496" s="17" t="s">
        <v>1564</v>
      </c>
      <c r="J496" s="17" t="s">
        <v>726</v>
      </c>
      <c r="K496" s="17" t="s">
        <v>203</v>
      </c>
      <c r="L496" s="17"/>
      <c r="M496" s="17">
        <v>0</v>
      </c>
      <c r="N496" s="18">
        <v>34913</v>
      </c>
      <c r="O496" s="17">
        <v>1995</v>
      </c>
      <c r="P496" s="18">
        <v>34913</v>
      </c>
      <c r="Q496" s="19">
        <v>606165</v>
      </c>
      <c r="R496" s="17" t="s">
        <v>204</v>
      </c>
      <c r="S496" s="17" t="s">
        <v>718</v>
      </c>
      <c r="T496" s="17">
        <v>1</v>
      </c>
      <c r="U496" s="18"/>
      <c r="V496" s="99">
        <f t="shared" si="68"/>
        <v>606165</v>
      </c>
      <c r="W496" s="43"/>
      <c r="X496" s="20">
        <f t="shared" si="75"/>
        <v>0</v>
      </c>
      <c r="Y496" s="43"/>
      <c r="Z496" s="43"/>
      <c r="AA496" s="43"/>
      <c r="AB496" s="43"/>
      <c r="AC496" s="43"/>
      <c r="AD496" s="43"/>
      <c r="AE496" s="20">
        <f t="shared" si="76"/>
        <v>0</v>
      </c>
      <c r="AF496" s="43"/>
      <c r="AG496" s="43"/>
      <c r="AH496" s="43"/>
      <c r="AI496" s="43"/>
      <c r="AJ496" s="43"/>
      <c r="AK496" s="99">
        <f t="shared" si="71"/>
        <v>0</v>
      </c>
      <c r="AL496" s="43"/>
      <c r="AM496" s="20">
        <f t="shared" si="73"/>
        <v>606165</v>
      </c>
      <c r="AN496" s="15" t="str">
        <f t="shared" si="74"/>
        <v>OK</v>
      </c>
      <c r="AO496" s="15" t="str">
        <f t="shared" si="67"/>
        <v>OK</v>
      </c>
      <c r="AP496" s="17" t="s">
        <v>211</v>
      </c>
      <c r="AQ496" s="17"/>
      <c r="AR496" s="17"/>
      <c r="AS496" s="17"/>
      <c r="AT496" s="21">
        <v>251</v>
      </c>
      <c r="AU496" s="17" t="s">
        <v>35</v>
      </c>
      <c r="AV496" s="22"/>
      <c r="AW496" s="17" t="s">
        <v>310</v>
      </c>
      <c r="AX496" s="17" t="s">
        <v>213</v>
      </c>
      <c r="AY496" s="99">
        <f t="shared" si="72"/>
        <v>0</v>
      </c>
      <c r="AZ496" s="17" t="s">
        <v>214</v>
      </c>
      <c r="BA496" s="17">
        <v>51009</v>
      </c>
      <c r="BB496" s="57" t="s">
        <v>716</v>
      </c>
    </row>
    <row r="497" spans="2:54" x14ac:dyDescent="0.15">
      <c r="B497" s="16">
        <v>90000467</v>
      </c>
      <c r="C497" s="17"/>
      <c r="D497" s="17" t="s">
        <v>727</v>
      </c>
      <c r="E497" s="17"/>
      <c r="F497" s="17" t="s">
        <v>201</v>
      </c>
      <c r="G497" s="17" t="s">
        <v>317</v>
      </c>
      <c r="H497" s="17" t="s">
        <v>1585</v>
      </c>
      <c r="I497" s="17" t="s">
        <v>1564</v>
      </c>
      <c r="J497" s="17" t="s">
        <v>727</v>
      </c>
      <c r="K497" s="17" t="s">
        <v>203</v>
      </c>
      <c r="L497" s="17"/>
      <c r="M497" s="17">
        <v>0</v>
      </c>
      <c r="N497" s="18">
        <v>34933</v>
      </c>
      <c r="O497" s="17">
        <v>1995</v>
      </c>
      <c r="P497" s="18">
        <v>34933</v>
      </c>
      <c r="Q497" s="19">
        <v>103637</v>
      </c>
      <c r="R497" s="17" t="s">
        <v>204</v>
      </c>
      <c r="S497" s="17" t="s">
        <v>718</v>
      </c>
      <c r="T497" s="17">
        <v>1</v>
      </c>
      <c r="U497" s="18"/>
      <c r="V497" s="99">
        <f t="shared" si="68"/>
        <v>103637</v>
      </c>
      <c r="W497" s="43"/>
      <c r="X497" s="20">
        <f t="shared" si="75"/>
        <v>0</v>
      </c>
      <c r="Y497" s="43"/>
      <c r="Z497" s="43"/>
      <c r="AA497" s="43"/>
      <c r="AB497" s="43"/>
      <c r="AC497" s="43"/>
      <c r="AD497" s="43"/>
      <c r="AE497" s="20">
        <f t="shared" si="76"/>
        <v>0</v>
      </c>
      <c r="AF497" s="43"/>
      <c r="AG497" s="43"/>
      <c r="AH497" s="43"/>
      <c r="AI497" s="43"/>
      <c r="AJ497" s="43"/>
      <c r="AK497" s="99">
        <f t="shared" si="71"/>
        <v>0</v>
      </c>
      <c r="AL497" s="43"/>
      <c r="AM497" s="20">
        <f t="shared" si="73"/>
        <v>103637</v>
      </c>
      <c r="AN497" s="15" t="str">
        <f t="shared" si="74"/>
        <v>OK</v>
      </c>
      <c r="AO497" s="15" t="str">
        <f t="shared" si="67"/>
        <v>OK</v>
      </c>
      <c r="AP497" s="17" t="s">
        <v>211</v>
      </c>
      <c r="AQ497" s="17"/>
      <c r="AR497" s="17"/>
      <c r="AS497" s="17"/>
      <c r="AT497" s="21">
        <v>100.23</v>
      </c>
      <c r="AU497" s="17" t="s">
        <v>35</v>
      </c>
      <c r="AV497" s="22"/>
      <c r="AW497" s="17" t="s">
        <v>313</v>
      </c>
      <c r="AX497" s="17" t="s">
        <v>213</v>
      </c>
      <c r="AY497" s="99">
        <f t="shared" si="72"/>
        <v>0</v>
      </c>
      <c r="AZ497" s="17" t="s">
        <v>214</v>
      </c>
      <c r="BA497" s="17">
        <v>51011</v>
      </c>
      <c r="BB497" s="57" t="s">
        <v>716</v>
      </c>
    </row>
    <row r="498" spans="2:54" x14ac:dyDescent="0.15">
      <c r="B498" s="16">
        <v>90000468</v>
      </c>
      <c r="C498" s="17"/>
      <c r="D498" s="17" t="s">
        <v>728</v>
      </c>
      <c r="E498" s="17"/>
      <c r="F498" s="17" t="s">
        <v>201</v>
      </c>
      <c r="G498" s="17" t="s">
        <v>317</v>
      </c>
      <c r="H498" s="17" t="s">
        <v>1585</v>
      </c>
      <c r="I498" s="17" t="s">
        <v>1564</v>
      </c>
      <c r="J498" s="17" t="s">
        <v>728</v>
      </c>
      <c r="K498" s="17" t="s">
        <v>203</v>
      </c>
      <c r="L498" s="17"/>
      <c r="M498" s="17">
        <v>0</v>
      </c>
      <c r="N498" s="18">
        <v>34940</v>
      </c>
      <c r="O498" s="17">
        <v>1995</v>
      </c>
      <c r="P498" s="18">
        <v>34940</v>
      </c>
      <c r="Q498" s="19">
        <v>818685</v>
      </c>
      <c r="R498" s="17" t="s">
        <v>204</v>
      </c>
      <c r="S498" s="17" t="s">
        <v>718</v>
      </c>
      <c r="T498" s="17">
        <v>1</v>
      </c>
      <c r="U498" s="18"/>
      <c r="V498" s="99">
        <f t="shared" si="68"/>
        <v>818685</v>
      </c>
      <c r="W498" s="43"/>
      <c r="X498" s="20">
        <f t="shared" si="75"/>
        <v>0</v>
      </c>
      <c r="Y498" s="43"/>
      <c r="Z498" s="43"/>
      <c r="AA498" s="43"/>
      <c r="AB498" s="43"/>
      <c r="AC498" s="43"/>
      <c r="AD498" s="43"/>
      <c r="AE498" s="20">
        <f t="shared" si="76"/>
        <v>0</v>
      </c>
      <c r="AF498" s="43"/>
      <c r="AG498" s="43"/>
      <c r="AH498" s="43"/>
      <c r="AI498" s="43"/>
      <c r="AJ498" s="43"/>
      <c r="AK498" s="99">
        <f t="shared" si="71"/>
        <v>0</v>
      </c>
      <c r="AL498" s="43"/>
      <c r="AM498" s="20">
        <f t="shared" si="73"/>
        <v>818685</v>
      </c>
      <c r="AN498" s="15" t="str">
        <f t="shared" si="74"/>
        <v>OK</v>
      </c>
      <c r="AO498" s="15" t="str">
        <f t="shared" si="67"/>
        <v>OK</v>
      </c>
      <c r="AP498" s="17" t="s">
        <v>211</v>
      </c>
      <c r="AQ498" s="17"/>
      <c r="AR498" s="17"/>
      <c r="AS498" s="17"/>
      <c r="AT498" s="21">
        <v>339</v>
      </c>
      <c r="AU498" s="17" t="s">
        <v>35</v>
      </c>
      <c r="AV498" s="22"/>
      <c r="AW498" s="17" t="s">
        <v>310</v>
      </c>
      <c r="AX498" s="17" t="s">
        <v>213</v>
      </c>
      <c r="AY498" s="99">
        <f t="shared" si="72"/>
        <v>0</v>
      </c>
      <c r="AZ498" s="17" t="s">
        <v>214</v>
      </c>
      <c r="BA498" s="17">
        <v>51012</v>
      </c>
      <c r="BB498" s="57" t="s">
        <v>716</v>
      </c>
    </row>
    <row r="499" spans="2:54" x14ac:dyDescent="0.15">
      <c r="B499" s="16">
        <v>90000469</v>
      </c>
      <c r="C499" s="17"/>
      <c r="D499" s="17" t="s">
        <v>729</v>
      </c>
      <c r="E499" s="17"/>
      <c r="F499" s="17" t="s">
        <v>201</v>
      </c>
      <c r="G499" s="17" t="s">
        <v>317</v>
      </c>
      <c r="H499" s="17" t="s">
        <v>1585</v>
      </c>
      <c r="I499" s="17" t="s">
        <v>1564</v>
      </c>
      <c r="J499" s="17" t="s">
        <v>729</v>
      </c>
      <c r="K499" s="17" t="s">
        <v>203</v>
      </c>
      <c r="L499" s="17"/>
      <c r="M499" s="17">
        <v>0</v>
      </c>
      <c r="N499" s="18">
        <v>34814</v>
      </c>
      <c r="O499" s="17">
        <v>1995</v>
      </c>
      <c r="P499" s="18">
        <v>34814</v>
      </c>
      <c r="Q499" s="19">
        <v>2544975</v>
      </c>
      <c r="R499" s="17" t="s">
        <v>204</v>
      </c>
      <c r="S499" s="17" t="s">
        <v>718</v>
      </c>
      <c r="T499" s="17">
        <v>1</v>
      </c>
      <c r="U499" s="18"/>
      <c r="V499" s="99">
        <f t="shared" si="68"/>
        <v>2544975</v>
      </c>
      <c r="W499" s="43"/>
      <c r="X499" s="20">
        <f t="shared" si="75"/>
        <v>0</v>
      </c>
      <c r="Y499" s="43"/>
      <c r="Z499" s="43"/>
      <c r="AA499" s="43"/>
      <c r="AB499" s="43"/>
      <c r="AC499" s="43"/>
      <c r="AD499" s="43"/>
      <c r="AE499" s="20">
        <f t="shared" si="76"/>
        <v>0</v>
      </c>
      <c r="AF499" s="43"/>
      <c r="AG499" s="43"/>
      <c r="AH499" s="43"/>
      <c r="AI499" s="43"/>
      <c r="AJ499" s="43"/>
      <c r="AK499" s="99">
        <f t="shared" si="71"/>
        <v>0</v>
      </c>
      <c r="AL499" s="43"/>
      <c r="AM499" s="20">
        <f t="shared" si="73"/>
        <v>2544975</v>
      </c>
      <c r="AN499" s="15" t="str">
        <f t="shared" si="74"/>
        <v>OK</v>
      </c>
      <c r="AO499" s="15" t="str">
        <f t="shared" si="67"/>
        <v>OK</v>
      </c>
      <c r="AP499" s="17" t="s">
        <v>211</v>
      </c>
      <c r="AQ499" s="17"/>
      <c r="AR499" s="17"/>
      <c r="AS499" s="17"/>
      <c r="AT499" s="21">
        <v>1053.82</v>
      </c>
      <c r="AU499" s="17" t="s">
        <v>35</v>
      </c>
      <c r="AV499" s="22"/>
      <c r="AW499" s="17" t="s">
        <v>310</v>
      </c>
      <c r="AX499" s="17" t="s">
        <v>213</v>
      </c>
      <c r="AY499" s="99">
        <f t="shared" si="72"/>
        <v>0</v>
      </c>
      <c r="AZ499" s="17" t="s">
        <v>214</v>
      </c>
      <c r="BA499" s="17">
        <v>51013</v>
      </c>
      <c r="BB499" s="57" t="s">
        <v>716</v>
      </c>
    </row>
    <row r="500" spans="2:54" x14ac:dyDescent="0.15">
      <c r="B500" s="16">
        <v>90000470</v>
      </c>
      <c r="C500" s="17"/>
      <c r="D500" s="17" t="s">
        <v>730</v>
      </c>
      <c r="E500" s="17"/>
      <c r="F500" s="17" t="s">
        <v>201</v>
      </c>
      <c r="G500" s="17" t="s">
        <v>317</v>
      </c>
      <c r="H500" s="17" t="s">
        <v>1585</v>
      </c>
      <c r="I500" s="17" t="s">
        <v>1564</v>
      </c>
      <c r="J500" s="17" t="s">
        <v>730</v>
      </c>
      <c r="K500" s="17" t="s">
        <v>203</v>
      </c>
      <c r="L500" s="17"/>
      <c r="M500" s="17">
        <v>0</v>
      </c>
      <c r="N500" s="18">
        <v>34814</v>
      </c>
      <c r="O500" s="17">
        <v>1995</v>
      </c>
      <c r="P500" s="18">
        <v>34814</v>
      </c>
      <c r="Q500" s="19">
        <v>147315</v>
      </c>
      <c r="R500" s="17" t="s">
        <v>204</v>
      </c>
      <c r="S500" s="17" t="s">
        <v>718</v>
      </c>
      <c r="T500" s="17">
        <v>1</v>
      </c>
      <c r="U500" s="18"/>
      <c r="V500" s="99">
        <f t="shared" si="68"/>
        <v>147315</v>
      </c>
      <c r="W500" s="43"/>
      <c r="X500" s="20">
        <f t="shared" si="75"/>
        <v>0</v>
      </c>
      <c r="Y500" s="43"/>
      <c r="Z500" s="43"/>
      <c r="AA500" s="43"/>
      <c r="AB500" s="43"/>
      <c r="AC500" s="43"/>
      <c r="AD500" s="43"/>
      <c r="AE500" s="20">
        <f t="shared" si="76"/>
        <v>0</v>
      </c>
      <c r="AF500" s="43"/>
      <c r="AG500" s="43"/>
      <c r="AH500" s="43"/>
      <c r="AI500" s="43"/>
      <c r="AJ500" s="43"/>
      <c r="AK500" s="99">
        <f t="shared" si="71"/>
        <v>0</v>
      </c>
      <c r="AL500" s="43"/>
      <c r="AM500" s="20">
        <f t="shared" si="73"/>
        <v>147315</v>
      </c>
      <c r="AN500" s="15" t="str">
        <f t="shared" si="74"/>
        <v>OK</v>
      </c>
      <c r="AO500" s="15" t="str">
        <f t="shared" si="67"/>
        <v>OK</v>
      </c>
      <c r="AP500" s="17" t="s">
        <v>211</v>
      </c>
      <c r="AQ500" s="17"/>
      <c r="AR500" s="17"/>
      <c r="AS500" s="17"/>
      <c r="AT500" s="21">
        <v>61</v>
      </c>
      <c r="AU500" s="17" t="s">
        <v>35</v>
      </c>
      <c r="AV500" s="22"/>
      <c r="AW500" s="17" t="s">
        <v>310</v>
      </c>
      <c r="AX500" s="17" t="s">
        <v>213</v>
      </c>
      <c r="AY500" s="99">
        <f t="shared" si="72"/>
        <v>0</v>
      </c>
      <c r="AZ500" s="17" t="s">
        <v>214</v>
      </c>
      <c r="BA500" s="17">
        <v>51014</v>
      </c>
      <c r="BB500" s="57" t="s">
        <v>716</v>
      </c>
    </row>
    <row r="501" spans="2:54" x14ac:dyDescent="0.15">
      <c r="B501" s="16">
        <v>90000471</v>
      </c>
      <c r="C501" s="17"/>
      <c r="D501" s="17" t="s">
        <v>731</v>
      </c>
      <c r="E501" s="17"/>
      <c r="F501" s="17" t="s">
        <v>201</v>
      </c>
      <c r="G501" s="17" t="s">
        <v>317</v>
      </c>
      <c r="H501" s="17" t="s">
        <v>1585</v>
      </c>
      <c r="I501" s="17" t="s">
        <v>1564</v>
      </c>
      <c r="J501" s="17" t="s">
        <v>731</v>
      </c>
      <c r="K501" s="17" t="s">
        <v>203</v>
      </c>
      <c r="L501" s="17"/>
      <c r="M501" s="17">
        <v>0</v>
      </c>
      <c r="N501" s="18">
        <v>34814</v>
      </c>
      <c r="O501" s="17">
        <v>1995</v>
      </c>
      <c r="P501" s="18">
        <v>34814</v>
      </c>
      <c r="Q501" s="19">
        <v>30515940</v>
      </c>
      <c r="R501" s="17" t="s">
        <v>204</v>
      </c>
      <c r="S501" s="17" t="s">
        <v>718</v>
      </c>
      <c r="T501" s="17">
        <v>1</v>
      </c>
      <c r="U501" s="18"/>
      <c r="V501" s="99">
        <f t="shared" si="68"/>
        <v>30515940</v>
      </c>
      <c r="W501" s="43"/>
      <c r="X501" s="20">
        <f t="shared" si="75"/>
        <v>0</v>
      </c>
      <c r="Y501" s="43"/>
      <c r="Z501" s="43"/>
      <c r="AA501" s="43"/>
      <c r="AB501" s="43"/>
      <c r="AC501" s="43"/>
      <c r="AD501" s="43"/>
      <c r="AE501" s="20">
        <f t="shared" si="76"/>
        <v>0</v>
      </c>
      <c r="AF501" s="43"/>
      <c r="AG501" s="43"/>
      <c r="AH501" s="43"/>
      <c r="AI501" s="43"/>
      <c r="AJ501" s="43"/>
      <c r="AK501" s="99">
        <f t="shared" si="71"/>
        <v>0</v>
      </c>
      <c r="AL501" s="43"/>
      <c r="AM501" s="20">
        <f t="shared" si="73"/>
        <v>30515940</v>
      </c>
      <c r="AN501" s="15" t="str">
        <f t="shared" si="74"/>
        <v>OK</v>
      </c>
      <c r="AO501" s="15" t="str">
        <f t="shared" si="67"/>
        <v>OK</v>
      </c>
      <c r="AP501" s="17" t="s">
        <v>211</v>
      </c>
      <c r="AQ501" s="17"/>
      <c r="AR501" s="17"/>
      <c r="AS501" s="17"/>
      <c r="AT501" s="21">
        <v>12636</v>
      </c>
      <c r="AU501" s="17" t="s">
        <v>35</v>
      </c>
      <c r="AV501" s="22"/>
      <c r="AW501" s="17" t="s">
        <v>310</v>
      </c>
      <c r="AX501" s="17" t="s">
        <v>213</v>
      </c>
      <c r="AY501" s="99">
        <f t="shared" si="72"/>
        <v>0</v>
      </c>
      <c r="AZ501" s="17" t="s">
        <v>214</v>
      </c>
      <c r="BA501" s="17">
        <v>51015</v>
      </c>
      <c r="BB501" s="57" t="s">
        <v>716</v>
      </c>
    </row>
    <row r="502" spans="2:54" x14ac:dyDescent="0.15">
      <c r="B502" s="16">
        <v>90000472</v>
      </c>
      <c r="C502" s="17"/>
      <c r="D502" s="17" t="s">
        <v>732</v>
      </c>
      <c r="E502" s="17"/>
      <c r="F502" s="17" t="s">
        <v>201</v>
      </c>
      <c r="G502" s="17" t="s">
        <v>317</v>
      </c>
      <c r="H502" s="17" t="s">
        <v>1585</v>
      </c>
      <c r="I502" s="17" t="s">
        <v>1564</v>
      </c>
      <c r="J502" s="17" t="s">
        <v>732</v>
      </c>
      <c r="K502" s="17" t="s">
        <v>203</v>
      </c>
      <c r="L502" s="17"/>
      <c r="M502" s="17">
        <v>0</v>
      </c>
      <c r="N502" s="18">
        <v>34814</v>
      </c>
      <c r="O502" s="17">
        <v>1995</v>
      </c>
      <c r="P502" s="18">
        <v>34814</v>
      </c>
      <c r="Q502" s="19">
        <v>1782270</v>
      </c>
      <c r="R502" s="17" t="s">
        <v>204</v>
      </c>
      <c r="S502" s="17" t="s">
        <v>718</v>
      </c>
      <c r="T502" s="17">
        <v>1</v>
      </c>
      <c r="U502" s="18"/>
      <c r="V502" s="99">
        <f t="shared" si="68"/>
        <v>1782270</v>
      </c>
      <c r="W502" s="43"/>
      <c r="X502" s="20">
        <f t="shared" si="75"/>
        <v>0</v>
      </c>
      <c r="Y502" s="43"/>
      <c r="Z502" s="43"/>
      <c r="AA502" s="43"/>
      <c r="AB502" s="43"/>
      <c r="AC502" s="43"/>
      <c r="AD502" s="43"/>
      <c r="AE502" s="20">
        <f t="shared" si="76"/>
        <v>0</v>
      </c>
      <c r="AF502" s="43"/>
      <c r="AG502" s="43"/>
      <c r="AH502" s="43"/>
      <c r="AI502" s="43"/>
      <c r="AJ502" s="43"/>
      <c r="AK502" s="99">
        <f t="shared" si="71"/>
        <v>0</v>
      </c>
      <c r="AL502" s="43"/>
      <c r="AM502" s="20">
        <f t="shared" si="73"/>
        <v>1782270</v>
      </c>
      <c r="AN502" s="15" t="str">
        <f t="shared" si="74"/>
        <v>OK</v>
      </c>
      <c r="AO502" s="15" t="str">
        <f t="shared" si="67"/>
        <v>OK</v>
      </c>
      <c r="AP502" s="17" t="s">
        <v>211</v>
      </c>
      <c r="AQ502" s="17"/>
      <c r="AR502" s="17"/>
      <c r="AS502" s="17"/>
      <c r="AT502" s="21">
        <v>738</v>
      </c>
      <c r="AU502" s="17" t="s">
        <v>35</v>
      </c>
      <c r="AV502" s="22"/>
      <c r="AW502" s="17" t="s">
        <v>310</v>
      </c>
      <c r="AX502" s="17" t="s">
        <v>213</v>
      </c>
      <c r="AY502" s="99">
        <f t="shared" si="72"/>
        <v>0</v>
      </c>
      <c r="AZ502" s="17" t="s">
        <v>214</v>
      </c>
      <c r="BA502" s="17">
        <v>51016</v>
      </c>
      <c r="BB502" s="57" t="s">
        <v>716</v>
      </c>
    </row>
    <row r="503" spans="2:54" x14ac:dyDescent="0.15">
      <c r="B503" s="16">
        <v>90000473</v>
      </c>
      <c r="C503" s="17"/>
      <c r="D503" s="17" t="s">
        <v>733</v>
      </c>
      <c r="E503" s="17"/>
      <c r="F503" s="17" t="s">
        <v>201</v>
      </c>
      <c r="G503" s="17" t="s">
        <v>317</v>
      </c>
      <c r="H503" s="17" t="s">
        <v>1585</v>
      </c>
      <c r="I503" s="17" t="s">
        <v>1564</v>
      </c>
      <c r="J503" s="17" t="s">
        <v>733</v>
      </c>
      <c r="K503" s="17" t="s">
        <v>203</v>
      </c>
      <c r="L503" s="17"/>
      <c r="M503" s="17">
        <v>0</v>
      </c>
      <c r="N503" s="18">
        <v>34814</v>
      </c>
      <c r="O503" s="17">
        <v>1995</v>
      </c>
      <c r="P503" s="18">
        <v>34814</v>
      </c>
      <c r="Q503" s="19">
        <v>3100860</v>
      </c>
      <c r="R503" s="17" t="s">
        <v>204</v>
      </c>
      <c r="S503" s="17" t="s">
        <v>718</v>
      </c>
      <c r="T503" s="17">
        <v>1</v>
      </c>
      <c r="U503" s="18"/>
      <c r="V503" s="99">
        <f t="shared" si="68"/>
        <v>3100860</v>
      </c>
      <c r="W503" s="43"/>
      <c r="X503" s="20">
        <f t="shared" si="75"/>
        <v>0</v>
      </c>
      <c r="Y503" s="43"/>
      <c r="Z503" s="43"/>
      <c r="AA503" s="43"/>
      <c r="AB503" s="43"/>
      <c r="AC503" s="43"/>
      <c r="AD503" s="43"/>
      <c r="AE503" s="20">
        <f t="shared" si="76"/>
        <v>0</v>
      </c>
      <c r="AF503" s="43"/>
      <c r="AG503" s="43"/>
      <c r="AH503" s="43"/>
      <c r="AI503" s="43"/>
      <c r="AJ503" s="43"/>
      <c r="AK503" s="99">
        <f t="shared" si="71"/>
        <v>0</v>
      </c>
      <c r="AL503" s="43"/>
      <c r="AM503" s="20">
        <f t="shared" si="73"/>
        <v>3100860</v>
      </c>
      <c r="AN503" s="15" t="str">
        <f t="shared" si="74"/>
        <v>OK</v>
      </c>
      <c r="AO503" s="15" t="str">
        <f t="shared" si="67"/>
        <v>OK</v>
      </c>
      <c r="AP503" s="17" t="s">
        <v>211</v>
      </c>
      <c r="AQ503" s="17"/>
      <c r="AR503" s="17"/>
      <c r="AS503" s="17"/>
      <c r="AT503" s="21">
        <v>1284</v>
      </c>
      <c r="AU503" s="17" t="s">
        <v>35</v>
      </c>
      <c r="AV503" s="22"/>
      <c r="AW503" s="17" t="s">
        <v>310</v>
      </c>
      <c r="AX503" s="17" t="s">
        <v>213</v>
      </c>
      <c r="AY503" s="99">
        <f t="shared" si="72"/>
        <v>0</v>
      </c>
      <c r="AZ503" s="17" t="s">
        <v>214</v>
      </c>
      <c r="BA503" s="17">
        <v>51017</v>
      </c>
      <c r="BB503" s="57" t="s">
        <v>716</v>
      </c>
    </row>
    <row r="504" spans="2:54" x14ac:dyDescent="0.15">
      <c r="B504" s="16">
        <v>90000474</v>
      </c>
      <c r="C504" s="17"/>
      <c r="D504" s="17" t="s">
        <v>734</v>
      </c>
      <c r="E504" s="17"/>
      <c r="F504" s="17" t="s">
        <v>201</v>
      </c>
      <c r="G504" s="17" t="s">
        <v>317</v>
      </c>
      <c r="H504" s="17" t="s">
        <v>1585</v>
      </c>
      <c r="I504" s="17" t="s">
        <v>1564</v>
      </c>
      <c r="J504" s="17" t="s">
        <v>734</v>
      </c>
      <c r="K504" s="17" t="s">
        <v>203</v>
      </c>
      <c r="L504" s="17"/>
      <c r="M504" s="17">
        <v>0</v>
      </c>
      <c r="N504" s="18">
        <v>34814</v>
      </c>
      <c r="O504" s="17">
        <v>1995</v>
      </c>
      <c r="P504" s="18">
        <v>34814</v>
      </c>
      <c r="Q504" s="19">
        <v>224595</v>
      </c>
      <c r="R504" s="17" t="s">
        <v>204</v>
      </c>
      <c r="S504" s="17" t="s">
        <v>718</v>
      </c>
      <c r="T504" s="17">
        <v>1</v>
      </c>
      <c r="U504" s="18"/>
      <c r="V504" s="99">
        <f t="shared" si="68"/>
        <v>224595</v>
      </c>
      <c r="W504" s="43"/>
      <c r="X504" s="20">
        <f t="shared" si="75"/>
        <v>0</v>
      </c>
      <c r="Y504" s="43"/>
      <c r="Z504" s="43"/>
      <c r="AA504" s="43"/>
      <c r="AB504" s="43"/>
      <c r="AC504" s="43"/>
      <c r="AD504" s="43"/>
      <c r="AE504" s="20">
        <f t="shared" si="76"/>
        <v>0</v>
      </c>
      <c r="AF504" s="43"/>
      <c r="AG504" s="43"/>
      <c r="AH504" s="43"/>
      <c r="AI504" s="43"/>
      <c r="AJ504" s="43"/>
      <c r="AK504" s="99">
        <f t="shared" si="71"/>
        <v>0</v>
      </c>
      <c r="AL504" s="43"/>
      <c r="AM504" s="20">
        <f t="shared" si="73"/>
        <v>224595</v>
      </c>
      <c r="AN504" s="15" t="str">
        <f t="shared" si="74"/>
        <v>OK</v>
      </c>
      <c r="AO504" s="15" t="str">
        <f t="shared" si="67"/>
        <v>OK</v>
      </c>
      <c r="AP504" s="17" t="s">
        <v>211</v>
      </c>
      <c r="AQ504" s="17"/>
      <c r="AR504" s="17"/>
      <c r="AS504" s="17"/>
      <c r="AT504" s="21">
        <v>93</v>
      </c>
      <c r="AU504" s="17" t="s">
        <v>35</v>
      </c>
      <c r="AV504" s="22"/>
      <c r="AW504" s="17" t="s">
        <v>310</v>
      </c>
      <c r="AX504" s="17" t="s">
        <v>213</v>
      </c>
      <c r="AY504" s="99">
        <f t="shared" si="72"/>
        <v>0</v>
      </c>
      <c r="AZ504" s="17" t="s">
        <v>214</v>
      </c>
      <c r="BA504" s="17">
        <v>51018</v>
      </c>
      <c r="BB504" s="57" t="s">
        <v>716</v>
      </c>
    </row>
    <row r="505" spans="2:54" x14ac:dyDescent="0.15">
      <c r="B505" s="16">
        <v>90000475</v>
      </c>
      <c r="C505" s="17"/>
      <c r="D505" s="17" t="s">
        <v>735</v>
      </c>
      <c r="E505" s="17"/>
      <c r="F505" s="17" t="s">
        <v>201</v>
      </c>
      <c r="G505" s="17" t="s">
        <v>317</v>
      </c>
      <c r="H505" s="17" t="s">
        <v>1585</v>
      </c>
      <c r="I505" s="17" t="s">
        <v>1564</v>
      </c>
      <c r="J505" s="17" t="s">
        <v>735</v>
      </c>
      <c r="K505" s="17" t="s">
        <v>203</v>
      </c>
      <c r="L505" s="17"/>
      <c r="M505" s="17">
        <v>0</v>
      </c>
      <c r="N505" s="18">
        <v>34814</v>
      </c>
      <c r="O505" s="17">
        <v>1995</v>
      </c>
      <c r="P505" s="18">
        <v>34814</v>
      </c>
      <c r="Q505" s="19">
        <v>18984315</v>
      </c>
      <c r="R505" s="17" t="s">
        <v>204</v>
      </c>
      <c r="S505" s="17" t="s">
        <v>718</v>
      </c>
      <c r="T505" s="17">
        <v>1</v>
      </c>
      <c r="U505" s="18"/>
      <c r="V505" s="99">
        <f t="shared" si="68"/>
        <v>18984315</v>
      </c>
      <c r="W505" s="43"/>
      <c r="X505" s="20">
        <f t="shared" si="75"/>
        <v>0</v>
      </c>
      <c r="Y505" s="43"/>
      <c r="Z505" s="43"/>
      <c r="AA505" s="43"/>
      <c r="AB505" s="43"/>
      <c r="AC505" s="43"/>
      <c r="AD505" s="43"/>
      <c r="AE505" s="20">
        <f t="shared" si="76"/>
        <v>0</v>
      </c>
      <c r="AF505" s="43"/>
      <c r="AG505" s="43"/>
      <c r="AH505" s="43"/>
      <c r="AI505" s="43"/>
      <c r="AJ505" s="43"/>
      <c r="AK505" s="99">
        <f t="shared" si="71"/>
        <v>0</v>
      </c>
      <c r="AL505" s="43"/>
      <c r="AM505" s="20">
        <f t="shared" si="73"/>
        <v>18984315</v>
      </c>
      <c r="AN505" s="15" t="str">
        <f t="shared" si="74"/>
        <v>OK</v>
      </c>
      <c r="AO505" s="15" t="str">
        <f t="shared" si="67"/>
        <v>OK</v>
      </c>
      <c r="AP505" s="17" t="s">
        <v>211</v>
      </c>
      <c r="AQ505" s="17"/>
      <c r="AR505" s="17"/>
      <c r="AS505" s="17"/>
      <c r="AT505" s="21">
        <v>7861</v>
      </c>
      <c r="AU505" s="17" t="s">
        <v>35</v>
      </c>
      <c r="AV505" s="22"/>
      <c r="AW505" s="17" t="s">
        <v>310</v>
      </c>
      <c r="AX505" s="17" t="s">
        <v>213</v>
      </c>
      <c r="AY505" s="99">
        <f t="shared" si="72"/>
        <v>0</v>
      </c>
      <c r="AZ505" s="17" t="s">
        <v>214</v>
      </c>
      <c r="BA505" s="17">
        <v>51019</v>
      </c>
      <c r="BB505" s="57" t="s">
        <v>716</v>
      </c>
    </row>
    <row r="506" spans="2:54" x14ac:dyDescent="0.15">
      <c r="B506" s="16">
        <v>90000476</v>
      </c>
      <c r="C506" s="17"/>
      <c r="D506" s="17" t="s">
        <v>736</v>
      </c>
      <c r="E506" s="17"/>
      <c r="F506" s="17" t="s">
        <v>201</v>
      </c>
      <c r="G506" s="17" t="s">
        <v>317</v>
      </c>
      <c r="H506" s="17" t="s">
        <v>1585</v>
      </c>
      <c r="I506" s="17" t="s">
        <v>1564</v>
      </c>
      <c r="J506" s="17" t="s">
        <v>736</v>
      </c>
      <c r="K506" s="17" t="s">
        <v>203</v>
      </c>
      <c r="L506" s="17"/>
      <c r="M506" s="17">
        <v>0</v>
      </c>
      <c r="N506" s="18">
        <v>34814</v>
      </c>
      <c r="O506" s="17">
        <v>1995</v>
      </c>
      <c r="P506" s="18">
        <v>34814</v>
      </c>
      <c r="Q506" s="19">
        <v>13371855</v>
      </c>
      <c r="R506" s="17" t="s">
        <v>204</v>
      </c>
      <c r="S506" s="17" t="s">
        <v>718</v>
      </c>
      <c r="T506" s="17">
        <v>1</v>
      </c>
      <c r="U506" s="18"/>
      <c r="V506" s="99">
        <f t="shared" si="68"/>
        <v>13371855</v>
      </c>
      <c r="W506" s="43"/>
      <c r="X506" s="20">
        <f t="shared" si="75"/>
        <v>0</v>
      </c>
      <c r="Y506" s="43"/>
      <c r="Z506" s="43"/>
      <c r="AA506" s="43"/>
      <c r="AB506" s="43"/>
      <c r="AC506" s="43"/>
      <c r="AD506" s="43"/>
      <c r="AE506" s="20">
        <f t="shared" si="76"/>
        <v>0</v>
      </c>
      <c r="AF506" s="43"/>
      <c r="AG506" s="43"/>
      <c r="AH506" s="43"/>
      <c r="AI506" s="43"/>
      <c r="AJ506" s="43"/>
      <c r="AK506" s="99">
        <f t="shared" si="71"/>
        <v>0</v>
      </c>
      <c r="AL506" s="43"/>
      <c r="AM506" s="20">
        <f t="shared" si="73"/>
        <v>13371855</v>
      </c>
      <c r="AN506" s="15" t="str">
        <f t="shared" si="74"/>
        <v>OK</v>
      </c>
      <c r="AO506" s="15" t="str">
        <f t="shared" si="67"/>
        <v>OK</v>
      </c>
      <c r="AP506" s="17" t="s">
        <v>211</v>
      </c>
      <c r="AQ506" s="17"/>
      <c r="AR506" s="17"/>
      <c r="AS506" s="17"/>
      <c r="AT506" s="21">
        <v>5537</v>
      </c>
      <c r="AU506" s="17" t="s">
        <v>35</v>
      </c>
      <c r="AV506" s="22"/>
      <c r="AW506" s="17" t="s">
        <v>310</v>
      </c>
      <c r="AX506" s="17" t="s">
        <v>213</v>
      </c>
      <c r="AY506" s="99">
        <f t="shared" si="72"/>
        <v>0</v>
      </c>
      <c r="AZ506" s="17" t="s">
        <v>214</v>
      </c>
      <c r="BA506" s="17">
        <v>51020</v>
      </c>
      <c r="BB506" s="57" t="s">
        <v>716</v>
      </c>
    </row>
    <row r="507" spans="2:54" x14ac:dyDescent="0.15">
      <c r="B507" s="16">
        <v>90000477</v>
      </c>
      <c r="C507" s="17"/>
      <c r="D507" s="17" t="s">
        <v>737</v>
      </c>
      <c r="E507" s="17"/>
      <c r="F507" s="17" t="s">
        <v>201</v>
      </c>
      <c r="G507" s="17" t="s">
        <v>317</v>
      </c>
      <c r="H507" s="17" t="s">
        <v>1585</v>
      </c>
      <c r="I507" s="17" t="s">
        <v>1564</v>
      </c>
      <c r="J507" s="17" t="s">
        <v>737</v>
      </c>
      <c r="K507" s="17" t="s">
        <v>203</v>
      </c>
      <c r="L507" s="17"/>
      <c r="M507" s="17">
        <v>0</v>
      </c>
      <c r="N507" s="18">
        <v>34814</v>
      </c>
      <c r="O507" s="17">
        <v>1995</v>
      </c>
      <c r="P507" s="18">
        <v>34814</v>
      </c>
      <c r="Q507" s="19">
        <v>1135050</v>
      </c>
      <c r="R507" s="17" t="s">
        <v>204</v>
      </c>
      <c r="S507" s="17" t="s">
        <v>718</v>
      </c>
      <c r="T507" s="17">
        <v>1</v>
      </c>
      <c r="U507" s="18"/>
      <c r="V507" s="99">
        <f t="shared" si="68"/>
        <v>1135050</v>
      </c>
      <c r="W507" s="43"/>
      <c r="X507" s="20">
        <f t="shared" si="75"/>
        <v>0</v>
      </c>
      <c r="Y507" s="43"/>
      <c r="Z507" s="43"/>
      <c r="AA507" s="43"/>
      <c r="AB507" s="43"/>
      <c r="AC507" s="43"/>
      <c r="AD507" s="43"/>
      <c r="AE507" s="20">
        <f t="shared" si="76"/>
        <v>0</v>
      </c>
      <c r="AF507" s="43"/>
      <c r="AG507" s="43"/>
      <c r="AH507" s="43"/>
      <c r="AI507" s="43"/>
      <c r="AJ507" s="43"/>
      <c r="AK507" s="99">
        <f t="shared" si="71"/>
        <v>0</v>
      </c>
      <c r="AL507" s="43"/>
      <c r="AM507" s="20">
        <f t="shared" si="73"/>
        <v>1135050</v>
      </c>
      <c r="AN507" s="15" t="str">
        <f t="shared" si="74"/>
        <v>OK</v>
      </c>
      <c r="AO507" s="15" t="str">
        <f t="shared" si="67"/>
        <v>OK</v>
      </c>
      <c r="AP507" s="17" t="s">
        <v>211</v>
      </c>
      <c r="AQ507" s="17"/>
      <c r="AR507" s="17"/>
      <c r="AS507" s="17"/>
      <c r="AT507" s="21">
        <v>470</v>
      </c>
      <c r="AU507" s="17" t="s">
        <v>35</v>
      </c>
      <c r="AV507" s="22"/>
      <c r="AW507" s="17" t="s">
        <v>310</v>
      </c>
      <c r="AX507" s="17" t="s">
        <v>213</v>
      </c>
      <c r="AY507" s="99">
        <f t="shared" si="72"/>
        <v>0</v>
      </c>
      <c r="AZ507" s="17" t="s">
        <v>214</v>
      </c>
      <c r="BA507" s="17">
        <v>51021</v>
      </c>
      <c r="BB507" s="57" t="s">
        <v>716</v>
      </c>
    </row>
    <row r="508" spans="2:54" x14ac:dyDescent="0.15">
      <c r="B508" s="16">
        <v>90000478</v>
      </c>
      <c r="C508" s="17"/>
      <c r="D508" s="17" t="s">
        <v>738</v>
      </c>
      <c r="E508" s="17"/>
      <c r="F508" s="17" t="s">
        <v>201</v>
      </c>
      <c r="G508" s="17" t="s">
        <v>317</v>
      </c>
      <c r="H508" s="17" t="s">
        <v>1585</v>
      </c>
      <c r="I508" s="17" t="s">
        <v>1564</v>
      </c>
      <c r="J508" s="17" t="s">
        <v>738</v>
      </c>
      <c r="K508" s="17" t="s">
        <v>203</v>
      </c>
      <c r="L508" s="17"/>
      <c r="M508" s="17">
        <v>0</v>
      </c>
      <c r="N508" s="18">
        <v>34814</v>
      </c>
      <c r="O508" s="17">
        <v>1995</v>
      </c>
      <c r="P508" s="18">
        <v>34814</v>
      </c>
      <c r="Q508" s="19">
        <v>1852305</v>
      </c>
      <c r="R508" s="17" t="s">
        <v>204</v>
      </c>
      <c r="S508" s="17" t="s">
        <v>718</v>
      </c>
      <c r="T508" s="17">
        <v>1</v>
      </c>
      <c r="U508" s="18"/>
      <c r="V508" s="99">
        <f t="shared" si="68"/>
        <v>1852305</v>
      </c>
      <c r="W508" s="43"/>
      <c r="X508" s="20">
        <f t="shared" si="75"/>
        <v>0</v>
      </c>
      <c r="Y508" s="43"/>
      <c r="Z508" s="43"/>
      <c r="AA508" s="43"/>
      <c r="AB508" s="43"/>
      <c r="AC508" s="43"/>
      <c r="AD508" s="43"/>
      <c r="AE508" s="20">
        <f t="shared" si="76"/>
        <v>0</v>
      </c>
      <c r="AF508" s="43"/>
      <c r="AG508" s="43"/>
      <c r="AH508" s="43"/>
      <c r="AI508" s="43"/>
      <c r="AJ508" s="43"/>
      <c r="AK508" s="99">
        <f t="shared" si="71"/>
        <v>0</v>
      </c>
      <c r="AL508" s="43"/>
      <c r="AM508" s="20">
        <f t="shared" si="73"/>
        <v>1852305</v>
      </c>
      <c r="AN508" s="15" t="str">
        <f t="shared" si="74"/>
        <v>OK</v>
      </c>
      <c r="AO508" s="15" t="str">
        <f t="shared" si="67"/>
        <v>OK</v>
      </c>
      <c r="AP508" s="17" t="s">
        <v>211</v>
      </c>
      <c r="AQ508" s="17"/>
      <c r="AR508" s="17"/>
      <c r="AS508" s="17"/>
      <c r="AT508" s="21">
        <v>767</v>
      </c>
      <c r="AU508" s="17" t="s">
        <v>35</v>
      </c>
      <c r="AV508" s="22"/>
      <c r="AW508" s="17" t="s">
        <v>310</v>
      </c>
      <c r="AX508" s="17" t="s">
        <v>213</v>
      </c>
      <c r="AY508" s="99">
        <f t="shared" si="72"/>
        <v>0</v>
      </c>
      <c r="AZ508" s="17" t="s">
        <v>214</v>
      </c>
      <c r="BA508" s="17">
        <v>51022</v>
      </c>
      <c r="BB508" s="57" t="s">
        <v>716</v>
      </c>
    </row>
    <row r="509" spans="2:54" x14ac:dyDescent="0.15">
      <c r="B509" s="16">
        <v>90000479</v>
      </c>
      <c r="C509" s="17"/>
      <c r="D509" s="17" t="s">
        <v>739</v>
      </c>
      <c r="E509" s="17"/>
      <c r="F509" s="17" t="s">
        <v>201</v>
      </c>
      <c r="G509" s="17" t="s">
        <v>317</v>
      </c>
      <c r="H509" s="17" t="s">
        <v>1585</v>
      </c>
      <c r="I509" s="17" t="s">
        <v>1564</v>
      </c>
      <c r="J509" s="17" t="s">
        <v>739</v>
      </c>
      <c r="K509" s="17" t="s">
        <v>203</v>
      </c>
      <c r="L509" s="17"/>
      <c r="M509" s="17">
        <v>0</v>
      </c>
      <c r="N509" s="18">
        <v>34814</v>
      </c>
      <c r="O509" s="17">
        <v>1995</v>
      </c>
      <c r="P509" s="18">
        <v>34814</v>
      </c>
      <c r="Q509" s="19">
        <v>748650</v>
      </c>
      <c r="R509" s="17" t="s">
        <v>204</v>
      </c>
      <c r="S509" s="17" t="s">
        <v>718</v>
      </c>
      <c r="T509" s="17">
        <v>1</v>
      </c>
      <c r="U509" s="18"/>
      <c r="V509" s="99">
        <f t="shared" si="68"/>
        <v>748650</v>
      </c>
      <c r="W509" s="43"/>
      <c r="X509" s="20">
        <f t="shared" si="75"/>
        <v>0</v>
      </c>
      <c r="Y509" s="43"/>
      <c r="Z509" s="43"/>
      <c r="AA509" s="43"/>
      <c r="AB509" s="43"/>
      <c r="AC509" s="43"/>
      <c r="AD509" s="43"/>
      <c r="AE509" s="20">
        <f t="shared" si="76"/>
        <v>0</v>
      </c>
      <c r="AF509" s="43"/>
      <c r="AG509" s="43"/>
      <c r="AH509" s="43"/>
      <c r="AI509" s="43"/>
      <c r="AJ509" s="43"/>
      <c r="AK509" s="99">
        <f t="shared" si="71"/>
        <v>0</v>
      </c>
      <c r="AL509" s="43"/>
      <c r="AM509" s="20">
        <f t="shared" si="73"/>
        <v>748650</v>
      </c>
      <c r="AN509" s="15" t="str">
        <f t="shared" si="74"/>
        <v>OK</v>
      </c>
      <c r="AO509" s="15" t="str">
        <f t="shared" si="67"/>
        <v>OK</v>
      </c>
      <c r="AP509" s="17" t="s">
        <v>211</v>
      </c>
      <c r="AQ509" s="17"/>
      <c r="AR509" s="17"/>
      <c r="AS509" s="17"/>
      <c r="AT509" s="21">
        <v>310</v>
      </c>
      <c r="AU509" s="17" t="s">
        <v>35</v>
      </c>
      <c r="AV509" s="22"/>
      <c r="AW509" s="17" t="s">
        <v>310</v>
      </c>
      <c r="AX509" s="17" t="s">
        <v>213</v>
      </c>
      <c r="AY509" s="99">
        <f t="shared" si="72"/>
        <v>0</v>
      </c>
      <c r="AZ509" s="17" t="s">
        <v>214</v>
      </c>
      <c r="BA509" s="17">
        <v>51023</v>
      </c>
      <c r="BB509" s="57" t="s">
        <v>716</v>
      </c>
    </row>
    <row r="510" spans="2:54" x14ac:dyDescent="0.15">
      <c r="B510" s="16">
        <v>90000480</v>
      </c>
      <c r="C510" s="17"/>
      <c r="D510" s="17" t="s">
        <v>740</v>
      </c>
      <c r="E510" s="17"/>
      <c r="F510" s="17" t="s">
        <v>201</v>
      </c>
      <c r="G510" s="17" t="s">
        <v>317</v>
      </c>
      <c r="H510" s="17" t="s">
        <v>1585</v>
      </c>
      <c r="I510" s="17" t="s">
        <v>1564</v>
      </c>
      <c r="J510" s="17" t="s">
        <v>740</v>
      </c>
      <c r="K510" s="17" t="s">
        <v>203</v>
      </c>
      <c r="L510" s="17"/>
      <c r="M510" s="17">
        <v>0</v>
      </c>
      <c r="N510" s="18">
        <v>34814</v>
      </c>
      <c r="O510" s="17">
        <v>1995</v>
      </c>
      <c r="P510" s="18">
        <v>34814</v>
      </c>
      <c r="Q510" s="19">
        <v>25403385</v>
      </c>
      <c r="R510" s="17" t="s">
        <v>204</v>
      </c>
      <c r="S510" s="17" t="s">
        <v>718</v>
      </c>
      <c r="T510" s="17">
        <v>1</v>
      </c>
      <c r="U510" s="18"/>
      <c r="V510" s="99">
        <f t="shared" si="68"/>
        <v>25403385</v>
      </c>
      <c r="W510" s="43"/>
      <c r="X510" s="20">
        <f t="shared" si="75"/>
        <v>0</v>
      </c>
      <c r="Y510" s="43"/>
      <c r="Z510" s="43"/>
      <c r="AA510" s="43"/>
      <c r="AB510" s="43"/>
      <c r="AC510" s="43"/>
      <c r="AD510" s="43"/>
      <c r="AE510" s="20">
        <f t="shared" si="76"/>
        <v>0</v>
      </c>
      <c r="AF510" s="43"/>
      <c r="AG510" s="43"/>
      <c r="AH510" s="43"/>
      <c r="AI510" s="43"/>
      <c r="AJ510" s="43"/>
      <c r="AK510" s="99">
        <f t="shared" si="71"/>
        <v>0</v>
      </c>
      <c r="AL510" s="43"/>
      <c r="AM510" s="20">
        <f t="shared" si="73"/>
        <v>25403385</v>
      </c>
      <c r="AN510" s="15" t="str">
        <f t="shared" si="74"/>
        <v>OK</v>
      </c>
      <c r="AO510" s="15" t="str">
        <f t="shared" si="67"/>
        <v>OK</v>
      </c>
      <c r="AP510" s="17" t="s">
        <v>211</v>
      </c>
      <c r="AQ510" s="17"/>
      <c r="AR510" s="17"/>
      <c r="AS510" s="17"/>
      <c r="AT510" s="21">
        <v>10519</v>
      </c>
      <c r="AU510" s="17" t="s">
        <v>35</v>
      </c>
      <c r="AV510" s="22"/>
      <c r="AW510" s="17" t="s">
        <v>310</v>
      </c>
      <c r="AX510" s="17" t="s">
        <v>213</v>
      </c>
      <c r="AY510" s="99">
        <f t="shared" si="72"/>
        <v>0</v>
      </c>
      <c r="AZ510" s="17" t="s">
        <v>214</v>
      </c>
      <c r="BA510" s="17">
        <v>51024</v>
      </c>
      <c r="BB510" s="57" t="s">
        <v>716</v>
      </c>
    </row>
    <row r="511" spans="2:54" x14ac:dyDescent="0.15">
      <c r="B511" s="16">
        <v>90000481</v>
      </c>
      <c r="C511" s="17"/>
      <c r="D511" s="17" t="s">
        <v>741</v>
      </c>
      <c r="E511" s="17"/>
      <c r="F511" s="17" t="s">
        <v>201</v>
      </c>
      <c r="G511" s="17" t="s">
        <v>317</v>
      </c>
      <c r="H511" s="17" t="s">
        <v>1585</v>
      </c>
      <c r="I511" s="17" t="s">
        <v>1564</v>
      </c>
      <c r="J511" s="17" t="s">
        <v>741</v>
      </c>
      <c r="K511" s="17" t="s">
        <v>203</v>
      </c>
      <c r="L511" s="17"/>
      <c r="M511" s="17">
        <v>0</v>
      </c>
      <c r="N511" s="18">
        <v>34814</v>
      </c>
      <c r="O511" s="17">
        <v>1995</v>
      </c>
      <c r="P511" s="18">
        <v>34814</v>
      </c>
      <c r="Q511" s="19">
        <v>3272254</v>
      </c>
      <c r="R511" s="17" t="s">
        <v>204</v>
      </c>
      <c r="S511" s="17" t="s">
        <v>718</v>
      </c>
      <c r="T511" s="17">
        <v>1</v>
      </c>
      <c r="U511" s="18"/>
      <c r="V511" s="99">
        <f t="shared" si="68"/>
        <v>3272254</v>
      </c>
      <c r="W511" s="43"/>
      <c r="X511" s="20">
        <f t="shared" si="75"/>
        <v>0</v>
      </c>
      <c r="Y511" s="43"/>
      <c r="Z511" s="43"/>
      <c r="AA511" s="43"/>
      <c r="AB511" s="43"/>
      <c r="AC511" s="43"/>
      <c r="AD511" s="43"/>
      <c r="AE511" s="20">
        <f t="shared" si="76"/>
        <v>0</v>
      </c>
      <c r="AF511" s="43"/>
      <c r="AG511" s="43"/>
      <c r="AH511" s="43"/>
      <c r="AI511" s="43"/>
      <c r="AJ511" s="43"/>
      <c r="AK511" s="99">
        <f t="shared" si="71"/>
        <v>0</v>
      </c>
      <c r="AL511" s="43"/>
      <c r="AM511" s="20">
        <f t="shared" si="73"/>
        <v>3272254</v>
      </c>
      <c r="AN511" s="15" t="str">
        <f t="shared" si="74"/>
        <v>OK</v>
      </c>
      <c r="AO511" s="15" t="str">
        <f t="shared" si="67"/>
        <v>OK</v>
      </c>
      <c r="AP511" s="17" t="s">
        <v>211</v>
      </c>
      <c r="AQ511" s="17"/>
      <c r="AR511" s="17"/>
      <c r="AS511" s="17"/>
      <c r="AT511" s="21">
        <v>1350</v>
      </c>
      <c r="AU511" s="17" t="s">
        <v>35</v>
      </c>
      <c r="AV511" s="22"/>
      <c r="AW511" s="17" t="s">
        <v>310</v>
      </c>
      <c r="AX511" s="17" t="s">
        <v>213</v>
      </c>
      <c r="AY511" s="99">
        <f t="shared" si="72"/>
        <v>0</v>
      </c>
      <c r="AZ511" s="17" t="s">
        <v>214</v>
      </c>
      <c r="BA511" s="17">
        <v>51025</v>
      </c>
      <c r="BB511" s="57" t="s">
        <v>716</v>
      </c>
    </row>
    <row r="512" spans="2:54" x14ac:dyDescent="0.15">
      <c r="B512" s="16">
        <v>90000482</v>
      </c>
      <c r="C512" s="17"/>
      <c r="D512" s="17" t="s">
        <v>742</v>
      </c>
      <c r="E512" s="17"/>
      <c r="F512" s="17" t="s">
        <v>201</v>
      </c>
      <c r="G512" s="17" t="s">
        <v>317</v>
      </c>
      <c r="H512" s="17" t="s">
        <v>1585</v>
      </c>
      <c r="I512" s="17" t="s">
        <v>1564</v>
      </c>
      <c r="J512" s="17" t="s">
        <v>742</v>
      </c>
      <c r="K512" s="17" t="s">
        <v>203</v>
      </c>
      <c r="L512" s="17"/>
      <c r="M512" s="17">
        <v>0</v>
      </c>
      <c r="N512" s="18">
        <v>34814</v>
      </c>
      <c r="O512" s="17">
        <v>1995</v>
      </c>
      <c r="P512" s="18">
        <v>34814</v>
      </c>
      <c r="Q512" s="19">
        <v>29051</v>
      </c>
      <c r="R512" s="17" t="s">
        <v>204</v>
      </c>
      <c r="S512" s="17" t="s">
        <v>718</v>
      </c>
      <c r="T512" s="17">
        <v>1</v>
      </c>
      <c r="U512" s="18"/>
      <c r="V512" s="99">
        <f t="shared" si="68"/>
        <v>29051</v>
      </c>
      <c r="W512" s="43"/>
      <c r="X512" s="20">
        <f t="shared" si="75"/>
        <v>0</v>
      </c>
      <c r="Y512" s="43"/>
      <c r="Z512" s="43"/>
      <c r="AA512" s="43"/>
      <c r="AB512" s="43"/>
      <c r="AC512" s="43"/>
      <c r="AD512" s="43"/>
      <c r="AE512" s="20">
        <f t="shared" si="76"/>
        <v>0</v>
      </c>
      <c r="AF512" s="43"/>
      <c r="AG512" s="43"/>
      <c r="AH512" s="43"/>
      <c r="AI512" s="43"/>
      <c r="AJ512" s="43"/>
      <c r="AK512" s="99">
        <f t="shared" si="71"/>
        <v>0</v>
      </c>
      <c r="AL512" s="43"/>
      <c r="AM512" s="20">
        <f t="shared" si="73"/>
        <v>29051</v>
      </c>
      <c r="AN512" s="15" t="str">
        <f t="shared" si="74"/>
        <v>OK</v>
      </c>
      <c r="AO512" s="15" t="str">
        <f t="shared" si="67"/>
        <v>OK</v>
      </c>
      <c r="AP512" s="17" t="s">
        <v>211</v>
      </c>
      <c r="AQ512" s="17"/>
      <c r="AR512" s="17"/>
      <c r="AS512" s="17"/>
      <c r="AT512" s="21">
        <v>12</v>
      </c>
      <c r="AU512" s="17" t="s">
        <v>35</v>
      </c>
      <c r="AV512" s="22"/>
      <c r="AW512" s="17" t="s">
        <v>310</v>
      </c>
      <c r="AX512" s="17" t="s">
        <v>213</v>
      </c>
      <c r="AY512" s="99">
        <f t="shared" si="72"/>
        <v>0</v>
      </c>
      <c r="AZ512" s="17" t="s">
        <v>214</v>
      </c>
      <c r="BA512" s="17">
        <v>51026</v>
      </c>
      <c r="BB512" s="57" t="s">
        <v>716</v>
      </c>
    </row>
    <row r="513" spans="2:54" x14ac:dyDescent="0.15">
      <c r="B513" s="16">
        <v>90000483</v>
      </c>
      <c r="C513" s="17"/>
      <c r="D513" s="17" t="s">
        <v>743</v>
      </c>
      <c r="E513" s="17"/>
      <c r="F513" s="17" t="s">
        <v>201</v>
      </c>
      <c r="G513" s="17" t="s">
        <v>317</v>
      </c>
      <c r="H513" s="17" t="s">
        <v>1585</v>
      </c>
      <c r="I513" s="17" t="s">
        <v>1564</v>
      </c>
      <c r="J513" s="17" t="s">
        <v>743</v>
      </c>
      <c r="K513" s="17" t="s">
        <v>203</v>
      </c>
      <c r="L513" s="17"/>
      <c r="M513" s="17">
        <v>0</v>
      </c>
      <c r="N513" s="18">
        <v>34814</v>
      </c>
      <c r="O513" s="17">
        <v>1995</v>
      </c>
      <c r="P513" s="18">
        <v>34814</v>
      </c>
      <c r="Q513" s="19">
        <v>29051</v>
      </c>
      <c r="R513" s="17" t="s">
        <v>204</v>
      </c>
      <c r="S513" s="17" t="s">
        <v>718</v>
      </c>
      <c r="T513" s="17">
        <v>1</v>
      </c>
      <c r="U513" s="18"/>
      <c r="V513" s="99">
        <f t="shared" si="68"/>
        <v>29051</v>
      </c>
      <c r="W513" s="43"/>
      <c r="X513" s="20">
        <f t="shared" si="75"/>
        <v>0</v>
      </c>
      <c r="Y513" s="43"/>
      <c r="Z513" s="43"/>
      <c r="AA513" s="43"/>
      <c r="AB513" s="43"/>
      <c r="AC513" s="43"/>
      <c r="AD513" s="43"/>
      <c r="AE513" s="20">
        <f t="shared" si="76"/>
        <v>0</v>
      </c>
      <c r="AF513" s="43"/>
      <c r="AG513" s="43"/>
      <c r="AH513" s="43"/>
      <c r="AI513" s="43"/>
      <c r="AJ513" s="43"/>
      <c r="AK513" s="99">
        <f t="shared" si="71"/>
        <v>0</v>
      </c>
      <c r="AL513" s="43"/>
      <c r="AM513" s="20">
        <f t="shared" si="73"/>
        <v>29051</v>
      </c>
      <c r="AN513" s="15" t="str">
        <f t="shared" si="74"/>
        <v>OK</v>
      </c>
      <c r="AO513" s="15" t="str">
        <f t="shared" si="67"/>
        <v>OK</v>
      </c>
      <c r="AP513" s="17" t="s">
        <v>211</v>
      </c>
      <c r="AQ513" s="17"/>
      <c r="AR513" s="17"/>
      <c r="AS513" s="17"/>
      <c r="AT513" s="21">
        <v>5</v>
      </c>
      <c r="AU513" s="17" t="s">
        <v>35</v>
      </c>
      <c r="AV513" s="22"/>
      <c r="AW513" s="17" t="s">
        <v>310</v>
      </c>
      <c r="AX513" s="17" t="s">
        <v>213</v>
      </c>
      <c r="AY513" s="99">
        <f t="shared" si="72"/>
        <v>0</v>
      </c>
      <c r="AZ513" s="17" t="s">
        <v>214</v>
      </c>
      <c r="BA513" s="17">
        <v>51027</v>
      </c>
      <c r="BB513" s="57" t="s">
        <v>716</v>
      </c>
    </row>
    <row r="514" spans="2:54" x14ac:dyDescent="0.15">
      <c r="B514" s="16">
        <v>90000484</v>
      </c>
      <c r="C514" s="17"/>
      <c r="D514" s="17" t="s">
        <v>744</v>
      </c>
      <c r="E514" s="17"/>
      <c r="F514" s="17" t="s">
        <v>201</v>
      </c>
      <c r="G514" s="17" t="s">
        <v>317</v>
      </c>
      <c r="H514" s="17" t="s">
        <v>1585</v>
      </c>
      <c r="I514" s="17" t="s">
        <v>1564</v>
      </c>
      <c r="J514" s="17" t="s">
        <v>744</v>
      </c>
      <c r="K514" s="17" t="s">
        <v>203</v>
      </c>
      <c r="L514" s="17"/>
      <c r="M514" s="17">
        <v>0</v>
      </c>
      <c r="N514" s="18">
        <v>34814</v>
      </c>
      <c r="O514" s="17">
        <v>1995</v>
      </c>
      <c r="P514" s="18">
        <v>34814</v>
      </c>
      <c r="Q514" s="19">
        <v>2393265</v>
      </c>
      <c r="R514" s="17" t="s">
        <v>204</v>
      </c>
      <c r="S514" s="17" t="s">
        <v>718</v>
      </c>
      <c r="T514" s="17">
        <v>1</v>
      </c>
      <c r="U514" s="18"/>
      <c r="V514" s="99">
        <f t="shared" si="68"/>
        <v>2393265</v>
      </c>
      <c r="W514" s="43"/>
      <c r="X514" s="20">
        <f t="shared" si="75"/>
        <v>0</v>
      </c>
      <c r="Y514" s="43"/>
      <c r="Z514" s="43"/>
      <c r="AA514" s="43"/>
      <c r="AB514" s="43"/>
      <c r="AC514" s="43"/>
      <c r="AD514" s="43"/>
      <c r="AE514" s="20">
        <f t="shared" si="76"/>
        <v>0</v>
      </c>
      <c r="AF514" s="43"/>
      <c r="AG514" s="43"/>
      <c r="AH514" s="43"/>
      <c r="AI514" s="43"/>
      <c r="AJ514" s="43"/>
      <c r="AK514" s="99">
        <f t="shared" si="71"/>
        <v>0</v>
      </c>
      <c r="AL514" s="43"/>
      <c r="AM514" s="20">
        <f t="shared" si="73"/>
        <v>2393265</v>
      </c>
      <c r="AN514" s="15" t="str">
        <f t="shared" si="74"/>
        <v>OK</v>
      </c>
      <c r="AO514" s="15" t="str">
        <f t="shared" si="67"/>
        <v>OK</v>
      </c>
      <c r="AP514" s="17" t="s">
        <v>211</v>
      </c>
      <c r="AQ514" s="17"/>
      <c r="AR514" s="17"/>
      <c r="AS514" s="17"/>
      <c r="AT514" s="21">
        <v>991</v>
      </c>
      <c r="AU514" s="17" t="s">
        <v>35</v>
      </c>
      <c r="AV514" s="22"/>
      <c r="AW514" s="17" t="s">
        <v>310</v>
      </c>
      <c r="AX514" s="17" t="s">
        <v>213</v>
      </c>
      <c r="AY514" s="99">
        <f t="shared" si="72"/>
        <v>0</v>
      </c>
      <c r="AZ514" s="17" t="s">
        <v>214</v>
      </c>
      <c r="BA514" s="17">
        <v>51028</v>
      </c>
      <c r="BB514" s="57" t="s">
        <v>716</v>
      </c>
    </row>
    <row r="515" spans="2:54" x14ac:dyDescent="0.15">
      <c r="B515" s="16">
        <v>90000485</v>
      </c>
      <c r="C515" s="17"/>
      <c r="D515" s="17" t="s">
        <v>745</v>
      </c>
      <c r="E515" s="17"/>
      <c r="F515" s="17" t="s">
        <v>201</v>
      </c>
      <c r="G515" s="17" t="s">
        <v>317</v>
      </c>
      <c r="H515" s="17" t="s">
        <v>1585</v>
      </c>
      <c r="I515" s="17" t="s">
        <v>1564</v>
      </c>
      <c r="J515" s="17" t="s">
        <v>745</v>
      </c>
      <c r="K515" s="17" t="s">
        <v>203</v>
      </c>
      <c r="L515" s="17"/>
      <c r="M515" s="17">
        <v>0</v>
      </c>
      <c r="N515" s="18">
        <v>34814</v>
      </c>
      <c r="O515" s="17">
        <v>1995</v>
      </c>
      <c r="P515" s="18">
        <v>34814</v>
      </c>
      <c r="Q515" s="19">
        <v>1267875</v>
      </c>
      <c r="R515" s="17" t="s">
        <v>204</v>
      </c>
      <c r="S515" s="17" t="s">
        <v>718</v>
      </c>
      <c r="T515" s="17">
        <v>1</v>
      </c>
      <c r="U515" s="18"/>
      <c r="V515" s="99">
        <f t="shared" si="68"/>
        <v>1267875</v>
      </c>
      <c r="W515" s="43"/>
      <c r="X515" s="20">
        <f t="shared" si="75"/>
        <v>0</v>
      </c>
      <c r="Y515" s="43"/>
      <c r="Z515" s="43"/>
      <c r="AA515" s="43"/>
      <c r="AB515" s="43"/>
      <c r="AC515" s="43"/>
      <c r="AD515" s="43"/>
      <c r="AE515" s="20">
        <f t="shared" si="76"/>
        <v>0</v>
      </c>
      <c r="AF515" s="43"/>
      <c r="AG515" s="43"/>
      <c r="AH515" s="43"/>
      <c r="AI515" s="43"/>
      <c r="AJ515" s="43"/>
      <c r="AK515" s="99">
        <f t="shared" si="71"/>
        <v>0</v>
      </c>
      <c r="AL515" s="43"/>
      <c r="AM515" s="20">
        <f t="shared" si="73"/>
        <v>1267875</v>
      </c>
      <c r="AN515" s="15" t="str">
        <f t="shared" si="74"/>
        <v>OK</v>
      </c>
      <c r="AO515" s="15" t="str">
        <f t="shared" si="67"/>
        <v>OK</v>
      </c>
      <c r="AP515" s="17" t="s">
        <v>211</v>
      </c>
      <c r="AQ515" s="17"/>
      <c r="AR515" s="17"/>
      <c r="AS515" s="17"/>
      <c r="AT515" s="21">
        <v>525</v>
      </c>
      <c r="AU515" s="17" t="s">
        <v>35</v>
      </c>
      <c r="AV515" s="22"/>
      <c r="AW515" s="17" t="s">
        <v>310</v>
      </c>
      <c r="AX515" s="17" t="s">
        <v>213</v>
      </c>
      <c r="AY515" s="99">
        <f t="shared" si="72"/>
        <v>0</v>
      </c>
      <c r="AZ515" s="17" t="s">
        <v>214</v>
      </c>
      <c r="BA515" s="17">
        <v>51029</v>
      </c>
      <c r="BB515" s="57" t="s">
        <v>716</v>
      </c>
    </row>
    <row r="516" spans="2:54" x14ac:dyDescent="0.15">
      <c r="B516" s="16">
        <v>90000486</v>
      </c>
      <c r="C516" s="17"/>
      <c r="D516" s="17" t="s">
        <v>746</v>
      </c>
      <c r="E516" s="17"/>
      <c r="F516" s="17" t="s">
        <v>201</v>
      </c>
      <c r="G516" s="17" t="s">
        <v>317</v>
      </c>
      <c r="H516" s="17" t="s">
        <v>1585</v>
      </c>
      <c r="I516" s="17" t="s">
        <v>1564</v>
      </c>
      <c r="J516" s="17" t="s">
        <v>746</v>
      </c>
      <c r="K516" s="17" t="s">
        <v>203</v>
      </c>
      <c r="L516" s="17"/>
      <c r="M516" s="17">
        <v>0</v>
      </c>
      <c r="N516" s="18">
        <v>34814</v>
      </c>
      <c r="O516" s="17">
        <v>1995</v>
      </c>
      <c r="P516" s="18">
        <v>34814</v>
      </c>
      <c r="Q516" s="19">
        <v>2586465</v>
      </c>
      <c r="R516" s="17" t="s">
        <v>204</v>
      </c>
      <c r="S516" s="17" t="s">
        <v>718</v>
      </c>
      <c r="T516" s="17">
        <v>1</v>
      </c>
      <c r="U516" s="18"/>
      <c r="V516" s="99">
        <f t="shared" si="68"/>
        <v>2586465</v>
      </c>
      <c r="W516" s="43"/>
      <c r="X516" s="20">
        <f t="shared" si="75"/>
        <v>0</v>
      </c>
      <c r="Y516" s="43"/>
      <c r="Z516" s="43"/>
      <c r="AA516" s="43"/>
      <c r="AB516" s="43"/>
      <c r="AC516" s="43"/>
      <c r="AD516" s="43"/>
      <c r="AE516" s="20">
        <f t="shared" si="76"/>
        <v>0</v>
      </c>
      <c r="AF516" s="43"/>
      <c r="AG516" s="43"/>
      <c r="AH516" s="43"/>
      <c r="AI516" s="43"/>
      <c r="AJ516" s="43"/>
      <c r="AK516" s="99">
        <f t="shared" si="71"/>
        <v>0</v>
      </c>
      <c r="AL516" s="43"/>
      <c r="AM516" s="20">
        <f t="shared" si="73"/>
        <v>2586465</v>
      </c>
      <c r="AN516" s="15" t="str">
        <f t="shared" si="74"/>
        <v>OK</v>
      </c>
      <c r="AO516" s="15" t="str">
        <f t="shared" si="67"/>
        <v>OK</v>
      </c>
      <c r="AP516" s="17" t="s">
        <v>211</v>
      </c>
      <c r="AQ516" s="17"/>
      <c r="AR516" s="17"/>
      <c r="AS516" s="17"/>
      <c r="AT516" s="21">
        <v>1071</v>
      </c>
      <c r="AU516" s="17" t="s">
        <v>35</v>
      </c>
      <c r="AV516" s="22"/>
      <c r="AW516" s="17" t="s">
        <v>310</v>
      </c>
      <c r="AX516" s="17" t="s">
        <v>213</v>
      </c>
      <c r="AY516" s="99">
        <f t="shared" si="72"/>
        <v>0</v>
      </c>
      <c r="AZ516" s="17" t="s">
        <v>214</v>
      </c>
      <c r="BA516" s="17">
        <v>51030</v>
      </c>
      <c r="BB516" s="57" t="s">
        <v>716</v>
      </c>
    </row>
    <row r="517" spans="2:54" x14ac:dyDescent="0.15">
      <c r="B517" s="16">
        <v>90000487</v>
      </c>
      <c r="C517" s="17"/>
      <c r="D517" s="17" t="s">
        <v>747</v>
      </c>
      <c r="E517" s="17"/>
      <c r="F517" s="17" t="s">
        <v>201</v>
      </c>
      <c r="G517" s="17" t="s">
        <v>317</v>
      </c>
      <c r="H517" s="17" t="s">
        <v>1585</v>
      </c>
      <c r="I517" s="17" t="s">
        <v>1564</v>
      </c>
      <c r="J517" s="17" t="s">
        <v>747</v>
      </c>
      <c r="K517" s="17" t="s">
        <v>203</v>
      </c>
      <c r="L517" s="17"/>
      <c r="M517" s="17">
        <v>0</v>
      </c>
      <c r="N517" s="18">
        <v>34848</v>
      </c>
      <c r="O517" s="17">
        <v>1995</v>
      </c>
      <c r="P517" s="18">
        <v>34848</v>
      </c>
      <c r="Q517" s="19">
        <v>321195</v>
      </c>
      <c r="R517" s="17" t="s">
        <v>204</v>
      </c>
      <c r="S517" s="17" t="s">
        <v>718</v>
      </c>
      <c r="T517" s="17">
        <v>1</v>
      </c>
      <c r="U517" s="18"/>
      <c r="V517" s="99">
        <f t="shared" si="68"/>
        <v>321195</v>
      </c>
      <c r="W517" s="43"/>
      <c r="X517" s="20">
        <f t="shared" si="75"/>
        <v>0</v>
      </c>
      <c r="Y517" s="43"/>
      <c r="Z517" s="43"/>
      <c r="AA517" s="43"/>
      <c r="AB517" s="43"/>
      <c r="AC517" s="43"/>
      <c r="AD517" s="43"/>
      <c r="AE517" s="20">
        <f t="shared" si="76"/>
        <v>0</v>
      </c>
      <c r="AF517" s="43"/>
      <c r="AG517" s="43"/>
      <c r="AH517" s="43"/>
      <c r="AI517" s="43"/>
      <c r="AJ517" s="43"/>
      <c r="AK517" s="99">
        <f t="shared" si="71"/>
        <v>0</v>
      </c>
      <c r="AL517" s="43"/>
      <c r="AM517" s="20">
        <f t="shared" si="73"/>
        <v>321195</v>
      </c>
      <c r="AN517" s="15" t="str">
        <f t="shared" si="74"/>
        <v>OK</v>
      </c>
      <c r="AO517" s="15" t="str">
        <f t="shared" si="67"/>
        <v>OK</v>
      </c>
      <c r="AP517" s="17" t="s">
        <v>211</v>
      </c>
      <c r="AQ517" s="17"/>
      <c r="AR517" s="17"/>
      <c r="AS517" s="17"/>
      <c r="AT517" s="21">
        <v>133</v>
      </c>
      <c r="AU517" s="17" t="s">
        <v>35</v>
      </c>
      <c r="AV517" s="22"/>
      <c r="AW517" s="17" t="s">
        <v>310</v>
      </c>
      <c r="AX517" s="17" t="s">
        <v>213</v>
      </c>
      <c r="AY517" s="99">
        <f t="shared" si="72"/>
        <v>0</v>
      </c>
      <c r="AZ517" s="17" t="s">
        <v>214</v>
      </c>
      <c r="BA517" s="17">
        <v>51031</v>
      </c>
      <c r="BB517" s="57" t="s">
        <v>716</v>
      </c>
    </row>
    <row r="518" spans="2:54" x14ac:dyDescent="0.15">
      <c r="B518" s="16">
        <v>90000488</v>
      </c>
      <c r="C518" s="17"/>
      <c r="D518" s="17" t="s">
        <v>748</v>
      </c>
      <c r="E518" s="17"/>
      <c r="F518" s="17" t="s">
        <v>201</v>
      </c>
      <c r="G518" s="17" t="s">
        <v>317</v>
      </c>
      <c r="H518" s="17" t="s">
        <v>1585</v>
      </c>
      <c r="I518" s="17" t="s">
        <v>1564</v>
      </c>
      <c r="J518" s="17" t="s">
        <v>748</v>
      </c>
      <c r="K518" s="17" t="s">
        <v>203</v>
      </c>
      <c r="L518" s="17"/>
      <c r="M518" s="17">
        <v>0</v>
      </c>
      <c r="N518" s="18">
        <v>34848</v>
      </c>
      <c r="O518" s="17">
        <v>1995</v>
      </c>
      <c r="P518" s="18">
        <v>34848</v>
      </c>
      <c r="Q518" s="19">
        <v>2159010</v>
      </c>
      <c r="R518" s="17" t="s">
        <v>204</v>
      </c>
      <c r="S518" s="17" t="s">
        <v>718</v>
      </c>
      <c r="T518" s="17">
        <v>1</v>
      </c>
      <c r="U518" s="18"/>
      <c r="V518" s="99">
        <f t="shared" si="68"/>
        <v>2159010</v>
      </c>
      <c r="W518" s="43"/>
      <c r="X518" s="20">
        <f t="shared" si="75"/>
        <v>0</v>
      </c>
      <c r="Y518" s="43"/>
      <c r="Z518" s="43"/>
      <c r="AA518" s="43"/>
      <c r="AB518" s="43"/>
      <c r="AC518" s="43"/>
      <c r="AD518" s="43"/>
      <c r="AE518" s="20">
        <f t="shared" si="76"/>
        <v>0</v>
      </c>
      <c r="AF518" s="43"/>
      <c r="AG518" s="43"/>
      <c r="AH518" s="43"/>
      <c r="AI518" s="43"/>
      <c r="AJ518" s="43"/>
      <c r="AK518" s="99">
        <f t="shared" si="71"/>
        <v>0</v>
      </c>
      <c r="AL518" s="43"/>
      <c r="AM518" s="20">
        <f t="shared" si="73"/>
        <v>2159010</v>
      </c>
      <c r="AN518" s="15" t="str">
        <f t="shared" si="74"/>
        <v>OK</v>
      </c>
      <c r="AO518" s="15" t="str">
        <f t="shared" si="67"/>
        <v>OK</v>
      </c>
      <c r="AP518" s="17" t="s">
        <v>211</v>
      </c>
      <c r="AQ518" s="17"/>
      <c r="AR518" s="17"/>
      <c r="AS518" s="17"/>
      <c r="AT518" s="21">
        <v>894</v>
      </c>
      <c r="AU518" s="17" t="s">
        <v>35</v>
      </c>
      <c r="AV518" s="22"/>
      <c r="AW518" s="17" t="s">
        <v>310</v>
      </c>
      <c r="AX518" s="17" t="s">
        <v>213</v>
      </c>
      <c r="AY518" s="99">
        <f t="shared" si="72"/>
        <v>0</v>
      </c>
      <c r="AZ518" s="17" t="s">
        <v>214</v>
      </c>
      <c r="BA518" s="17">
        <v>51032</v>
      </c>
      <c r="BB518" s="57" t="s">
        <v>716</v>
      </c>
    </row>
    <row r="519" spans="2:54" x14ac:dyDescent="0.15">
      <c r="B519" s="16">
        <v>90000489</v>
      </c>
      <c r="C519" s="17"/>
      <c r="D519" s="17" t="s">
        <v>749</v>
      </c>
      <c r="E519" s="17"/>
      <c r="F519" s="17" t="s">
        <v>201</v>
      </c>
      <c r="G519" s="17" t="s">
        <v>317</v>
      </c>
      <c r="H519" s="17" t="s">
        <v>1585</v>
      </c>
      <c r="I519" s="17" t="s">
        <v>1564</v>
      </c>
      <c r="J519" s="17" t="s">
        <v>749</v>
      </c>
      <c r="K519" s="17" t="s">
        <v>203</v>
      </c>
      <c r="L519" s="17"/>
      <c r="M519" s="17">
        <v>0</v>
      </c>
      <c r="N519" s="18">
        <v>34848</v>
      </c>
      <c r="O519" s="17">
        <v>1995</v>
      </c>
      <c r="P519" s="18">
        <v>34848</v>
      </c>
      <c r="Q519" s="19">
        <v>664125</v>
      </c>
      <c r="R519" s="17" t="s">
        <v>204</v>
      </c>
      <c r="S519" s="17" t="s">
        <v>718</v>
      </c>
      <c r="T519" s="17">
        <v>1</v>
      </c>
      <c r="U519" s="18"/>
      <c r="V519" s="99">
        <f t="shared" si="68"/>
        <v>664125</v>
      </c>
      <c r="W519" s="43"/>
      <c r="X519" s="20">
        <f t="shared" si="75"/>
        <v>0</v>
      </c>
      <c r="Y519" s="43"/>
      <c r="Z519" s="43"/>
      <c r="AA519" s="43"/>
      <c r="AB519" s="43"/>
      <c r="AC519" s="43"/>
      <c r="AD519" s="43"/>
      <c r="AE519" s="20">
        <f t="shared" si="76"/>
        <v>0</v>
      </c>
      <c r="AF519" s="43"/>
      <c r="AG519" s="43"/>
      <c r="AH519" s="43"/>
      <c r="AI519" s="43"/>
      <c r="AJ519" s="43"/>
      <c r="AK519" s="99">
        <f t="shared" si="71"/>
        <v>0</v>
      </c>
      <c r="AL519" s="43"/>
      <c r="AM519" s="20">
        <f t="shared" si="73"/>
        <v>664125</v>
      </c>
      <c r="AN519" s="15" t="str">
        <f t="shared" si="74"/>
        <v>OK</v>
      </c>
      <c r="AO519" s="15" t="str">
        <f t="shared" si="67"/>
        <v>OK</v>
      </c>
      <c r="AP519" s="17" t="s">
        <v>211</v>
      </c>
      <c r="AQ519" s="17"/>
      <c r="AR519" s="17"/>
      <c r="AS519" s="17"/>
      <c r="AT519" s="21">
        <v>275</v>
      </c>
      <c r="AU519" s="17" t="s">
        <v>35</v>
      </c>
      <c r="AV519" s="22"/>
      <c r="AW519" s="17" t="s">
        <v>310</v>
      </c>
      <c r="AX519" s="17" t="s">
        <v>213</v>
      </c>
      <c r="AY519" s="99">
        <f t="shared" si="72"/>
        <v>0</v>
      </c>
      <c r="AZ519" s="17" t="s">
        <v>214</v>
      </c>
      <c r="BA519" s="17">
        <v>51033</v>
      </c>
      <c r="BB519" s="57" t="s">
        <v>716</v>
      </c>
    </row>
    <row r="520" spans="2:54" x14ac:dyDescent="0.15">
      <c r="B520" s="16">
        <v>90000490</v>
      </c>
      <c r="C520" s="17"/>
      <c r="D520" s="17" t="s">
        <v>750</v>
      </c>
      <c r="E520" s="17"/>
      <c r="F520" s="17" t="s">
        <v>201</v>
      </c>
      <c r="G520" s="17" t="s">
        <v>317</v>
      </c>
      <c r="H520" s="17" t="s">
        <v>1585</v>
      </c>
      <c r="I520" s="17" t="s">
        <v>1564</v>
      </c>
      <c r="J520" s="17" t="s">
        <v>750</v>
      </c>
      <c r="K520" s="17" t="s">
        <v>203</v>
      </c>
      <c r="L520" s="17"/>
      <c r="M520" s="17">
        <v>0</v>
      </c>
      <c r="N520" s="18">
        <v>34848</v>
      </c>
      <c r="O520" s="17">
        <v>1995</v>
      </c>
      <c r="P520" s="18">
        <v>34848</v>
      </c>
      <c r="Q520" s="19">
        <v>4506390</v>
      </c>
      <c r="R520" s="17" t="s">
        <v>204</v>
      </c>
      <c r="S520" s="17" t="s">
        <v>718</v>
      </c>
      <c r="T520" s="17">
        <v>1</v>
      </c>
      <c r="U520" s="18"/>
      <c r="V520" s="99">
        <f t="shared" si="68"/>
        <v>4506390</v>
      </c>
      <c r="W520" s="43"/>
      <c r="X520" s="20">
        <f t="shared" si="75"/>
        <v>0</v>
      </c>
      <c r="Y520" s="43"/>
      <c r="Z520" s="43"/>
      <c r="AA520" s="43"/>
      <c r="AB520" s="43"/>
      <c r="AC520" s="43"/>
      <c r="AD520" s="43"/>
      <c r="AE520" s="20">
        <f t="shared" si="76"/>
        <v>0</v>
      </c>
      <c r="AF520" s="43"/>
      <c r="AG520" s="43"/>
      <c r="AH520" s="43"/>
      <c r="AI520" s="43"/>
      <c r="AJ520" s="43"/>
      <c r="AK520" s="99">
        <f t="shared" si="71"/>
        <v>0</v>
      </c>
      <c r="AL520" s="43"/>
      <c r="AM520" s="20">
        <f t="shared" si="73"/>
        <v>4506390</v>
      </c>
      <c r="AN520" s="15" t="str">
        <f t="shared" si="74"/>
        <v>OK</v>
      </c>
      <c r="AO520" s="15" t="str">
        <f t="shared" si="67"/>
        <v>OK</v>
      </c>
      <c r="AP520" s="17" t="s">
        <v>211</v>
      </c>
      <c r="AQ520" s="17"/>
      <c r="AR520" s="17"/>
      <c r="AS520" s="17"/>
      <c r="AT520" s="21">
        <v>1866</v>
      </c>
      <c r="AU520" s="17" t="s">
        <v>35</v>
      </c>
      <c r="AV520" s="22"/>
      <c r="AW520" s="17" t="s">
        <v>310</v>
      </c>
      <c r="AX520" s="17" t="s">
        <v>213</v>
      </c>
      <c r="AY520" s="99">
        <f t="shared" si="72"/>
        <v>0</v>
      </c>
      <c r="AZ520" s="17" t="s">
        <v>214</v>
      </c>
      <c r="BA520" s="17">
        <v>51034</v>
      </c>
      <c r="BB520" s="57" t="s">
        <v>716</v>
      </c>
    </row>
    <row r="521" spans="2:54" x14ac:dyDescent="0.15">
      <c r="B521" s="16">
        <v>90000491</v>
      </c>
      <c r="C521" s="17"/>
      <c r="D521" s="17" t="s">
        <v>751</v>
      </c>
      <c r="E521" s="17"/>
      <c r="F521" s="17" t="s">
        <v>201</v>
      </c>
      <c r="G521" s="17" t="s">
        <v>317</v>
      </c>
      <c r="H521" s="17" t="s">
        <v>1585</v>
      </c>
      <c r="I521" s="17" t="s">
        <v>1564</v>
      </c>
      <c r="J521" s="17" t="s">
        <v>751</v>
      </c>
      <c r="K521" s="17" t="s">
        <v>203</v>
      </c>
      <c r="L521" s="17"/>
      <c r="M521" s="17">
        <v>0</v>
      </c>
      <c r="N521" s="18">
        <v>34848</v>
      </c>
      <c r="O521" s="17">
        <v>1995</v>
      </c>
      <c r="P521" s="18">
        <v>34848</v>
      </c>
      <c r="Q521" s="19">
        <v>304290</v>
      </c>
      <c r="R521" s="17" t="s">
        <v>204</v>
      </c>
      <c r="S521" s="17" t="s">
        <v>718</v>
      </c>
      <c r="T521" s="17">
        <v>1</v>
      </c>
      <c r="U521" s="18"/>
      <c r="V521" s="99">
        <f t="shared" si="68"/>
        <v>304290</v>
      </c>
      <c r="W521" s="43"/>
      <c r="X521" s="20">
        <f t="shared" si="75"/>
        <v>0</v>
      </c>
      <c r="Y521" s="43"/>
      <c r="Z521" s="43"/>
      <c r="AA521" s="43"/>
      <c r="AB521" s="43"/>
      <c r="AC521" s="43"/>
      <c r="AD521" s="43"/>
      <c r="AE521" s="20">
        <f t="shared" si="76"/>
        <v>0</v>
      </c>
      <c r="AF521" s="43"/>
      <c r="AG521" s="43"/>
      <c r="AH521" s="43"/>
      <c r="AI521" s="43"/>
      <c r="AJ521" s="43"/>
      <c r="AK521" s="99">
        <f t="shared" si="71"/>
        <v>0</v>
      </c>
      <c r="AL521" s="43"/>
      <c r="AM521" s="20">
        <f t="shared" si="73"/>
        <v>304290</v>
      </c>
      <c r="AN521" s="15" t="str">
        <f t="shared" si="74"/>
        <v>OK</v>
      </c>
      <c r="AO521" s="15" t="str">
        <f t="shared" si="67"/>
        <v>OK</v>
      </c>
      <c r="AP521" s="17" t="s">
        <v>211</v>
      </c>
      <c r="AQ521" s="17"/>
      <c r="AR521" s="17"/>
      <c r="AS521" s="17"/>
      <c r="AT521" s="21">
        <v>126</v>
      </c>
      <c r="AU521" s="17" t="s">
        <v>35</v>
      </c>
      <c r="AV521" s="22"/>
      <c r="AW521" s="17" t="s">
        <v>310</v>
      </c>
      <c r="AX521" s="17" t="s">
        <v>213</v>
      </c>
      <c r="AY521" s="99">
        <f t="shared" si="72"/>
        <v>0</v>
      </c>
      <c r="AZ521" s="17" t="s">
        <v>214</v>
      </c>
      <c r="BA521" s="17">
        <v>51035</v>
      </c>
      <c r="BB521" s="57" t="s">
        <v>716</v>
      </c>
    </row>
    <row r="522" spans="2:54" x14ac:dyDescent="0.15">
      <c r="B522" s="16">
        <v>90000492</v>
      </c>
      <c r="C522" s="17"/>
      <c r="D522" s="17" t="s">
        <v>752</v>
      </c>
      <c r="E522" s="17"/>
      <c r="F522" s="17" t="s">
        <v>201</v>
      </c>
      <c r="G522" s="17" t="s">
        <v>317</v>
      </c>
      <c r="H522" s="17" t="s">
        <v>1585</v>
      </c>
      <c r="I522" s="17" t="s">
        <v>1564</v>
      </c>
      <c r="J522" s="17" t="s">
        <v>752</v>
      </c>
      <c r="K522" s="17" t="s">
        <v>203</v>
      </c>
      <c r="L522" s="17"/>
      <c r="M522" s="17">
        <v>0</v>
      </c>
      <c r="N522" s="18">
        <v>34848</v>
      </c>
      <c r="O522" s="17">
        <v>1995</v>
      </c>
      <c r="P522" s="18">
        <v>34848</v>
      </c>
      <c r="Q522" s="19">
        <v>210105</v>
      </c>
      <c r="R522" s="17" t="s">
        <v>204</v>
      </c>
      <c r="S522" s="17" t="s">
        <v>718</v>
      </c>
      <c r="T522" s="17">
        <v>1</v>
      </c>
      <c r="U522" s="18"/>
      <c r="V522" s="99">
        <f t="shared" si="68"/>
        <v>210105</v>
      </c>
      <c r="W522" s="43"/>
      <c r="X522" s="20">
        <f t="shared" si="75"/>
        <v>0</v>
      </c>
      <c r="Y522" s="43"/>
      <c r="Z522" s="43"/>
      <c r="AA522" s="43"/>
      <c r="AB522" s="43"/>
      <c r="AC522" s="43"/>
      <c r="AD522" s="43"/>
      <c r="AE522" s="20">
        <f t="shared" si="76"/>
        <v>0</v>
      </c>
      <c r="AF522" s="43"/>
      <c r="AG522" s="43"/>
      <c r="AH522" s="43"/>
      <c r="AI522" s="43"/>
      <c r="AJ522" s="43"/>
      <c r="AK522" s="99">
        <f t="shared" si="71"/>
        <v>0</v>
      </c>
      <c r="AL522" s="43"/>
      <c r="AM522" s="20">
        <f t="shared" si="73"/>
        <v>210105</v>
      </c>
      <c r="AN522" s="15" t="str">
        <f t="shared" si="74"/>
        <v>OK</v>
      </c>
      <c r="AO522" s="15" t="str">
        <f t="shared" si="67"/>
        <v>OK</v>
      </c>
      <c r="AP522" s="17" t="s">
        <v>211</v>
      </c>
      <c r="AQ522" s="17"/>
      <c r="AR522" s="17"/>
      <c r="AS522" s="17"/>
      <c r="AT522" s="21">
        <v>87</v>
      </c>
      <c r="AU522" s="17" t="s">
        <v>35</v>
      </c>
      <c r="AV522" s="22"/>
      <c r="AW522" s="17" t="s">
        <v>310</v>
      </c>
      <c r="AX522" s="17" t="s">
        <v>213</v>
      </c>
      <c r="AY522" s="99">
        <f t="shared" si="72"/>
        <v>0</v>
      </c>
      <c r="AZ522" s="17" t="s">
        <v>214</v>
      </c>
      <c r="BA522" s="17">
        <v>51036</v>
      </c>
      <c r="BB522" s="57" t="s">
        <v>716</v>
      </c>
    </row>
    <row r="523" spans="2:54" x14ac:dyDescent="0.15">
      <c r="B523" s="16">
        <v>90000493</v>
      </c>
      <c r="C523" s="17"/>
      <c r="D523" s="17" t="s">
        <v>753</v>
      </c>
      <c r="E523" s="17"/>
      <c r="F523" s="17" t="s">
        <v>201</v>
      </c>
      <c r="G523" s="17" t="s">
        <v>317</v>
      </c>
      <c r="H523" s="17" t="s">
        <v>1585</v>
      </c>
      <c r="I523" s="17" t="s">
        <v>1564</v>
      </c>
      <c r="J523" s="17" t="s">
        <v>753</v>
      </c>
      <c r="K523" s="17" t="s">
        <v>203</v>
      </c>
      <c r="L523" s="17"/>
      <c r="M523" s="17">
        <v>0</v>
      </c>
      <c r="N523" s="18">
        <v>34848</v>
      </c>
      <c r="O523" s="17">
        <v>1995</v>
      </c>
      <c r="P523" s="18">
        <v>34848</v>
      </c>
      <c r="Q523" s="19">
        <v>5926410</v>
      </c>
      <c r="R523" s="17" t="s">
        <v>204</v>
      </c>
      <c r="S523" s="17" t="s">
        <v>718</v>
      </c>
      <c r="T523" s="17">
        <v>1</v>
      </c>
      <c r="U523" s="18"/>
      <c r="V523" s="99">
        <f t="shared" si="68"/>
        <v>5926410</v>
      </c>
      <c r="W523" s="43"/>
      <c r="X523" s="20">
        <f t="shared" si="75"/>
        <v>0</v>
      </c>
      <c r="Y523" s="43"/>
      <c r="Z523" s="43"/>
      <c r="AA523" s="43"/>
      <c r="AB523" s="43"/>
      <c r="AC523" s="43"/>
      <c r="AD523" s="43"/>
      <c r="AE523" s="20">
        <f t="shared" si="76"/>
        <v>0</v>
      </c>
      <c r="AF523" s="43"/>
      <c r="AG523" s="43"/>
      <c r="AH523" s="43"/>
      <c r="AI523" s="43"/>
      <c r="AJ523" s="43"/>
      <c r="AK523" s="99">
        <f t="shared" si="71"/>
        <v>0</v>
      </c>
      <c r="AL523" s="43"/>
      <c r="AM523" s="20">
        <f t="shared" si="73"/>
        <v>5926410</v>
      </c>
      <c r="AN523" s="15" t="str">
        <f t="shared" si="74"/>
        <v>OK</v>
      </c>
      <c r="AO523" s="15" t="str">
        <f t="shared" si="67"/>
        <v>OK</v>
      </c>
      <c r="AP523" s="17" t="s">
        <v>211</v>
      </c>
      <c r="AQ523" s="17"/>
      <c r="AR523" s="17"/>
      <c r="AS523" s="17"/>
      <c r="AT523" s="21">
        <v>2454</v>
      </c>
      <c r="AU523" s="17" t="s">
        <v>35</v>
      </c>
      <c r="AV523" s="22"/>
      <c r="AW523" s="17" t="s">
        <v>310</v>
      </c>
      <c r="AX523" s="17" t="s">
        <v>213</v>
      </c>
      <c r="AY523" s="99">
        <f t="shared" si="72"/>
        <v>0</v>
      </c>
      <c r="AZ523" s="17" t="s">
        <v>214</v>
      </c>
      <c r="BA523" s="17">
        <v>51037</v>
      </c>
      <c r="BB523" s="57" t="s">
        <v>716</v>
      </c>
    </row>
    <row r="524" spans="2:54" x14ac:dyDescent="0.15">
      <c r="B524" s="16">
        <v>90000494</v>
      </c>
      <c r="C524" s="17"/>
      <c r="D524" s="17" t="s">
        <v>754</v>
      </c>
      <c r="E524" s="17"/>
      <c r="F524" s="17" t="s">
        <v>201</v>
      </c>
      <c r="G524" s="17" t="s">
        <v>317</v>
      </c>
      <c r="H524" s="17" t="s">
        <v>1585</v>
      </c>
      <c r="I524" s="17" t="s">
        <v>1564</v>
      </c>
      <c r="J524" s="17" t="s">
        <v>754</v>
      </c>
      <c r="K524" s="17" t="s">
        <v>203</v>
      </c>
      <c r="L524" s="17"/>
      <c r="M524" s="17">
        <v>0</v>
      </c>
      <c r="N524" s="18">
        <v>34848</v>
      </c>
      <c r="O524" s="17">
        <v>1995</v>
      </c>
      <c r="P524" s="18">
        <v>34848</v>
      </c>
      <c r="Q524" s="19">
        <v>3267495</v>
      </c>
      <c r="R524" s="17" t="s">
        <v>204</v>
      </c>
      <c r="S524" s="17" t="s">
        <v>718</v>
      </c>
      <c r="T524" s="17">
        <v>1</v>
      </c>
      <c r="U524" s="18"/>
      <c r="V524" s="99">
        <f t="shared" si="68"/>
        <v>3267495</v>
      </c>
      <c r="W524" s="43"/>
      <c r="X524" s="20">
        <f t="shared" si="75"/>
        <v>0</v>
      </c>
      <c r="Y524" s="43"/>
      <c r="Z524" s="43"/>
      <c r="AA524" s="43"/>
      <c r="AB524" s="43"/>
      <c r="AC524" s="43"/>
      <c r="AD524" s="43"/>
      <c r="AE524" s="20">
        <f t="shared" si="76"/>
        <v>0</v>
      </c>
      <c r="AF524" s="43"/>
      <c r="AG524" s="43"/>
      <c r="AH524" s="43"/>
      <c r="AI524" s="43"/>
      <c r="AJ524" s="43"/>
      <c r="AK524" s="99">
        <f t="shared" si="71"/>
        <v>0</v>
      </c>
      <c r="AL524" s="43"/>
      <c r="AM524" s="20">
        <f t="shared" si="73"/>
        <v>3267495</v>
      </c>
      <c r="AN524" s="15" t="str">
        <f t="shared" si="74"/>
        <v>OK</v>
      </c>
      <c r="AO524" s="15" t="str">
        <f t="shared" ref="AO524:AO587" si="77">IF($C$5-O524=0,"新規",IF(AS524=1,"OK",IF(V524-AK524=AM524,"OK","ERROR")))</f>
        <v>OK</v>
      </c>
      <c r="AP524" s="17" t="s">
        <v>211</v>
      </c>
      <c r="AQ524" s="17"/>
      <c r="AR524" s="17"/>
      <c r="AS524" s="17"/>
      <c r="AT524" s="21">
        <v>1353</v>
      </c>
      <c r="AU524" s="17" t="s">
        <v>35</v>
      </c>
      <c r="AV524" s="22"/>
      <c r="AW524" s="17" t="s">
        <v>310</v>
      </c>
      <c r="AX524" s="17" t="s">
        <v>213</v>
      </c>
      <c r="AY524" s="99">
        <f t="shared" si="72"/>
        <v>0</v>
      </c>
      <c r="AZ524" s="17" t="s">
        <v>214</v>
      </c>
      <c r="BA524" s="17">
        <v>51038</v>
      </c>
      <c r="BB524" s="57" t="s">
        <v>716</v>
      </c>
    </row>
    <row r="525" spans="2:54" x14ac:dyDescent="0.15">
      <c r="B525" s="16">
        <v>90000495</v>
      </c>
      <c r="C525" s="17"/>
      <c r="D525" s="17" t="s">
        <v>755</v>
      </c>
      <c r="E525" s="17"/>
      <c r="F525" s="17" t="s">
        <v>201</v>
      </c>
      <c r="G525" s="17" t="s">
        <v>317</v>
      </c>
      <c r="H525" s="17" t="s">
        <v>1585</v>
      </c>
      <c r="I525" s="17" t="s">
        <v>1564</v>
      </c>
      <c r="J525" s="17" t="s">
        <v>755</v>
      </c>
      <c r="K525" s="17" t="s">
        <v>203</v>
      </c>
      <c r="L525" s="17"/>
      <c r="M525" s="17">
        <v>0</v>
      </c>
      <c r="N525" s="18">
        <v>34949</v>
      </c>
      <c r="O525" s="17">
        <v>1995</v>
      </c>
      <c r="P525" s="18">
        <v>34949</v>
      </c>
      <c r="Q525" s="19">
        <v>329816</v>
      </c>
      <c r="R525" s="17" t="s">
        <v>204</v>
      </c>
      <c r="S525" s="17" t="s">
        <v>718</v>
      </c>
      <c r="T525" s="17">
        <v>1</v>
      </c>
      <c r="U525" s="18"/>
      <c r="V525" s="99">
        <f t="shared" ref="V525:V588" si="78">IF(Q525=0,0,IF($C$5-O525=0,0,IF(M525=0,Q525,IF($C$5-O525&gt;M525,1,Q525-(ROUNDDOWN(Q525*ROUNDUP(1/M525,3),0)*($C$5-O525-1))))))</f>
        <v>329816</v>
      </c>
      <c r="W525" s="43"/>
      <c r="X525" s="20">
        <f t="shared" si="75"/>
        <v>0</v>
      </c>
      <c r="Y525" s="43"/>
      <c r="Z525" s="43"/>
      <c r="AA525" s="43"/>
      <c r="AB525" s="43"/>
      <c r="AC525" s="43"/>
      <c r="AD525" s="43"/>
      <c r="AE525" s="20">
        <f t="shared" si="76"/>
        <v>0</v>
      </c>
      <c r="AF525" s="43"/>
      <c r="AG525" s="43"/>
      <c r="AH525" s="43"/>
      <c r="AI525" s="43"/>
      <c r="AJ525" s="43"/>
      <c r="AK525" s="99">
        <f t="shared" ref="AK525:AK588" si="79">IF(Q525=0,0,IF(M525=0,0,IF($C$5-O525=0,0,IF($C$5-O525&gt;M525,0,IF($C$5-O525=M525,V525-1,ROUNDDOWN(Q525*ROUNDUP(1/M525,3),0))))))</f>
        <v>0</v>
      </c>
      <c r="AL525" s="43"/>
      <c r="AM525" s="20">
        <f t="shared" si="73"/>
        <v>329816</v>
      </c>
      <c r="AN525" s="15" t="str">
        <f t="shared" si="74"/>
        <v>OK</v>
      </c>
      <c r="AO525" s="15" t="str">
        <f t="shared" si="77"/>
        <v>OK</v>
      </c>
      <c r="AP525" s="17" t="s">
        <v>211</v>
      </c>
      <c r="AQ525" s="17"/>
      <c r="AR525" s="17"/>
      <c r="AS525" s="17"/>
      <c r="AT525" s="21">
        <v>136.57</v>
      </c>
      <c r="AU525" s="17" t="s">
        <v>35</v>
      </c>
      <c r="AV525" s="22"/>
      <c r="AW525" s="17" t="s">
        <v>310</v>
      </c>
      <c r="AX525" s="17" t="s">
        <v>213</v>
      </c>
      <c r="AY525" s="99">
        <f t="shared" ref="AY525:AY588" si="80">IF(Q525=0,0,IF(M525=0,0,IF($C$5-O525&gt;=M525,Q525-1,ROUNDDOWN(Q525*ROUNDUP(1/M525,3),0)*($C$5-O525))))</f>
        <v>0</v>
      </c>
      <c r="AZ525" s="17" t="s">
        <v>214</v>
      </c>
      <c r="BA525" s="17">
        <v>51040</v>
      </c>
      <c r="BB525" s="57" t="s">
        <v>716</v>
      </c>
    </row>
    <row r="526" spans="2:54" x14ac:dyDescent="0.15">
      <c r="B526" s="16">
        <v>90000496</v>
      </c>
      <c r="C526" s="17"/>
      <c r="D526" s="17" t="s">
        <v>756</v>
      </c>
      <c r="E526" s="17"/>
      <c r="F526" s="17" t="s">
        <v>201</v>
      </c>
      <c r="G526" s="17" t="s">
        <v>317</v>
      </c>
      <c r="H526" s="17" t="s">
        <v>1585</v>
      </c>
      <c r="I526" s="17" t="s">
        <v>1564</v>
      </c>
      <c r="J526" s="17" t="s">
        <v>756</v>
      </c>
      <c r="K526" s="17" t="s">
        <v>203</v>
      </c>
      <c r="L526" s="17"/>
      <c r="M526" s="17">
        <v>0</v>
      </c>
      <c r="N526" s="18">
        <v>34949</v>
      </c>
      <c r="O526" s="17">
        <v>1995</v>
      </c>
      <c r="P526" s="18">
        <v>34949</v>
      </c>
      <c r="Q526" s="19">
        <v>660430</v>
      </c>
      <c r="R526" s="17" t="s">
        <v>204</v>
      </c>
      <c r="S526" s="17" t="s">
        <v>718</v>
      </c>
      <c r="T526" s="17">
        <v>1</v>
      </c>
      <c r="U526" s="18"/>
      <c r="V526" s="99">
        <f t="shared" si="78"/>
        <v>660430</v>
      </c>
      <c r="W526" s="43"/>
      <c r="X526" s="20">
        <f t="shared" si="75"/>
        <v>0</v>
      </c>
      <c r="Y526" s="43"/>
      <c r="Z526" s="43"/>
      <c r="AA526" s="43"/>
      <c r="AB526" s="43"/>
      <c r="AC526" s="43"/>
      <c r="AD526" s="43"/>
      <c r="AE526" s="20">
        <f t="shared" si="76"/>
        <v>0</v>
      </c>
      <c r="AF526" s="43"/>
      <c r="AG526" s="43"/>
      <c r="AH526" s="43"/>
      <c r="AI526" s="43"/>
      <c r="AJ526" s="43"/>
      <c r="AK526" s="99">
        <f t="shared" si="79"/>
        <v>0</v>
      </c>
      <c r="AL526" s="43"/>
      <c r="AM526" s="20">
        <f t="shared" si="73"/>
        <v>660430</v>
      </c>
      <c r="AN526" s="15" t="str">
        <f t="shared" si="74"/>
        <v>OK</v>
      </c>
      <c r="AO526" s="15" t="str">
        <f t="shared" si="77"/>
        <v>OK</v>
      </c>
      <c r="AP526" s="17" t="s">
        <v>211</v>
      </c>
      <c r="AQ526" s="17"/>
      <c r="AR526" s="17"/>
      <c r="AS526" s="17"/>
      <c r="AT526" s="21">
        <v>273.47000000000003</v>
      </c>
      <c r="AU526" s="17" t="s">
        <v>35</v>
      </c>
      <c r="AV526" s="22"/>
      <c r="AW526" s="17" t="s">
        <v>310</v>
      </c>
      <c r="AX526" s="17" t="s">
        <v>213</v>
      </c>
      <c r="AY526" s="99">
        <f t="shared" si="80"/>
        <v>0</v>
      </c>
      <c r="AZ526" s="17" t="s">
        <v>214</v>
      </c>
      <c r="BA526" s="17">
        <v>51041</v>
      </c>
      <c r="BB526" s="57" t="s">
        <v>716</v>
      </c>
    </row>
    <row r="527" spans="2:54" x14ac:dyDescent="0.15">
      <c r="B527" s="16">
        <v>90000497</v>
      </c>
      <c r="C527" s="17"/>
      <c r="D527" s="17" t="s">
        <v>757</v>
      </c>
      <c r="E527" s="17"/>
      <c r="F527" s="17" t="s">
        <v>201</v>
      </c>
      <c r="G527" s="17" t="s">
        <v>317</v>
      </c>
      <c r="H527" s="17" t="s">
        <v>1585</v>
      </c>
      <c r="I527" s="17" t="s">
        <v>1564</v>
      </c>
      <c r="J527" s="17" t="s">
        <v>757</v>
      </c>
      <c r="K527" s="17" t="s">
        <v>203</v>
      </c>
      <c r="L527" s="17"/>
      <c r="M527" s="17">
        <v>0</v>
      </c>
      <c r="N527" s="18">
        <v>34949</v>
      </c>
      <c r="O527" s="17">
        <v>1995</v>
      </c>
      <c r="P527" s="18">
        <v>34949</v>
      </c>
      <c r="Q527" s="19">
        <v>2050335</v>
      </c>
      <c r="R527" s="17" t="s">
        <v>204</v>
      </c>
      <c r="S527" s="17" t="s">
        <v>718</v>
      </c>
      <c r="T527" s="17">
        <v>1</v>
      </c>
      <c r="U527" s="18"/>
      <c r="V527" s="99">
        <f t="shared" si="78"/>
        <v>2050335</v>
      </c>
      <c r="W527" s="43"/>
      <c r="X527" s="20">
        <f t="shared" si="75"/>
        <v>0</v>
      </c>
      <c r="Y527" s="43"/>
      <c r="Z527" s="43"/>
      <c r="AA527" s="43"/>
      <c r="AB527" s="43"/>
      <c r="AC527" s="43"/>
      <c r="AD527" s="43"/>
      <c r="AE527" s="20">
        <f t="shared" si="76"/>
        <v>0</v>
      </c>
      <c r="AF527" s="43"/>
      <c r="AG527" s="43"/>
      <c r="AH527" s="43"/>
      <c r="AI527" s="43"/>
      <c r="AJ527" s="43"/>
      <c r="AK527" s="99">
        <f t="shared" si="79"/>
        <v>0</v>
      </c>
      <c r="AL527" s="43"/>
      <c r="AM527" s="20">
        <f t="shared" si="73"/>
        <v>2050335</v>
      </c>
      <c r="AN527" s="15" t="str">
        <f t="shared" si="74"/>
        <v>OK</v>
      </c>
      <c r="AO527" s="15" t="str">
        <f t="shared" si="77"/>
        <v>OK</v>
      </c>
      <c r="AP527" s="17" t="s">
        <v>211</v>
      </c>
      <c r="AQ527" s="17"/>
      <c r="AR527" s="17"/>
      <c r="AS527" s="17"/>
      <c r="AT527" s="21">
        <v>849</v>
      </c>
      <c r="AU527" s="17" t="s">
        <v>35</v>
      </c>
      <c r="AV527" s="22"/>
      <c r="AW527" s="17" t="s">
        <v>310</v>
      </c>
      <c r="AX527" s="17" t="s">
        <v>213</v>
      </c>
      <c r="AY527" s="99">
        <f t="shared" si="80"/>
        <v>0</v>
      </c>
      <c r="AZ527" s="17" t="s">
        <v>214</v>
      </c>
      <c r="BA527" s="17">
        <v>51042</v>
      </c>
      <c r="BB527" s="57" t="s">
        <v>716</v>
      </c>
    </row>
    <row r="528" spans="2:54" x14ac:dyDescent="0.15">
      <c r="B528" s="16">
        <v>90000498</v>
      </c>
      <c r="C528" s="17"/>
      <c r="D528" s="17" t="s">
        <v>758</v>
      </c>
      <c r="E528" s="17"/>
      <c r="F528" s="17" t="s">
        <v>201</v>
      </c>
      <c r="G528" s="17" t="s">
        <v>317</v>
      </c>
      <c r="H528" s="17" t="s">
        <v>1585</v>
      </c>
      <c r="I528" s="17" t="s">
        <v>1564</v>
      </c>
      <c r="J528" s="17" t="s">
        <v>758</v>
      </c>
      <c r="K528" s="17" t="s">
        <v>203</v>
      </c>
      <c r="L528" s="17"/>
      <c r="M528" s="17">
        <v>0</v>
      </c>
      <c r="N528" s="18">
        <v>34954</v>
      </c>
      <c r="O528" s="17">
        <v>1995</v>
      </c>
      <c r="P528" s="18">
        <v>34954</v>
      </c>
      <c r="Q528" s="19">
        <v>254674</v>
      </c>
      <c r="R528" s="17" t="s">
        <v>204</v>
      </c>
      <c r="S528" s="17" t="s">
        <v>718</v>
      </c>
      <c r="T528" s="17">
        <v>1</v>
      </c>
      <c r="U528" s="18"/>
      <c r="V528" s="99">
        <f t="shared" si="78"/>
        <v>254674</v>
      </c>
      <c r="W528" s="43"/>
      <c r="X528" s="20">
        <f t="shared" si="75"/>
        <v>0</v>
      </c>
      <c r="Y528" s="43"/>
      <c r="Z528" s="43"/>
      <c r="AA528" s="43"/>
      <c r="AB528" s="43"/>
      <c r="AC528" s="43"/>
      <c r="AD528" s="43"/>
      <c r="AE528" s="20">
        <f t="shared" si="76"/>
        <v>0</v>
      </c>
      <c r="AF528" s="43"/>
      <c r="AG528" s="43"/>
      <c r="AH528" s="43"/>
      <c r="AI528" s="43"/>
      <c r="AJ528" s="43"/>
      <c r="AK528" s="99">
        <f t="shared" si="79"/>
        <v>0</v>
      </c>
      <c r="AL528" s="43"/>
      <c r="AM528" s="20">
        <f t="shared" si="73"/>
        <v>254674</v>
      </c>
      <c r="AN528" s="15" t="str">
        <f t="shared" si="74"/>
        <v>OK</v>
      </c>
      <c r="AO528" s="15" t="str">
        <f t="shared" si="77"/>
        <v>OK</v>
      </c>
      <c r="AP528" s="17" t="s">
        <v>211</v>
      </c>
      <c r="AQ528" s="17"/>
      <c r="AR528" s="17"/>
      <c r="AS528" s="17"/>
      <c r="AT528" s="21">
        <v>246.3</v>
      </c>
      <c r="AU528" s="17" t="s">
        <v>35</v>
      </c>
      <c r="AV528" s="22"/>
      <c r="AW528" s="17" t="s">
        <v>313</v>
      </c>
      <c r="AX528" s="17" t="s">
        <v>213</v>
      </c>
      <c r="AY528" s="99">
        <f t="shared" si="80"/>
        <v>0</v>
      </c>
      <c r="AZ528" s="17" t="s">
        <v>214</v>
      </c>
      <c r="BA528" s="17">
        <v>51043</v>
      </c>
      <c r="BB528" s="57" t="s">
        <v>716</v>
      </c>
    </row>
    <row r="529" spans="2:54" x14ac:dyDescent="0.15">
      <c r="B529" s="16">
        <v>90000499</v>
      </c>
      <c r="C529" s="17"/>
      <c r="D529" s="17" t="s">
        <v>759</v>
      </c>
      <c r="E529" s="17"/>
      <c r="F529" s="17" t="s">
        <v>201</v>
      </c>
      <c r="G529" s="17" t="s">
        <v>317</v>
      </c>
      <c r="H529" s="17" t="s">
        <v>1585</v>
      </c>
      <c r="I529" s="17" t="s">
        <v>1564</v>
      </c>
      <c r="J529" s="17" t="s">
        <v>759</v>
      </c>
      <c r="K529" s="17" t="s">
        <v>203</v>
      </c>
      <c r="L529" s="17"/>
      <c r="M529" s="17">
        <v>0</v>
      </c>
      <c r="N529" s="18">
        <v>34954</v>
      </c>
      <c r="O529" s="17">
        <v>1995</v>
      </c>
      <c r="P529" s="18">
        <v>34954</v>
      </c>
      <c r="Q529" s="19">
        <v>521640</v>
      </c>
      <c r="R529" s="17" t="s">
        <v>204</v>
      </c>
      <c r="S529" s="17" t="s">
        <v>718</v>
      </c>
      <c r="T529" s="17">
        <v>1</v>
      </c>
      <c r="U529" s="18"/>
      <c r="V529" s="99">
        <f t="shared" si="78"/>
        <v>521640</v>
      </c>
      <c r="W529" s="43"/>
      <c r="X529" s="20">
        <f t="shared" si="75"/>
        <v>0</v>
      </c>
      <c r="Y529" s="43"/>
      <c r="Z529" s="43"/>
      <c r="AA529" s="43"/>
      <c r="AB529" s="43"/>
      <c r="AC529" s="43"/>
      <c r="AD529" s="43"/>
      <c r="AE529" s="20">
        <f t="shared" si="76"/>
        <v>0</v>
      </c>
      <c r="AF529" s="43"/>
      <c r="AG529" s="43"/>
      <c r="AH529" s="43"/>
      <c r="AI529" s="43"/>
      <c r="AJ529" s="43"/>
      <c r="AK529" s="99">
        <f t="shared" si="79"/>
        <v>0</v>
      </c>
      <c r="AL529" s="43"/>
      <c r="AM529" s="20">
        <f t="shared" ref="AM529:AM592" si="81">+V529+X529-AE529</f>
        <v>521640</v>
      </c>
      <c r="AN529" s="15" t="str">
        <f t="shared" ref="AN529:AN592" si="82">IF(AND(AM529=0,AS529=1),"OK",IF(Q529=AY529+AM529,"OK","ERROR"))</f>
        <v>OK</v>
      </c>
      <c r="AO529" s="15" t="str">
        <f t="shared" si="77"/>
        <v>OK</v>
      </c>
      <c r="AP529" s="17" t="s">
        <v>211</v>
      </c>
      <c r="AQ529" s="17"/>
      <c r="AR529" s="17"/>
      <c r="AS529" s="17"/>
      <c r="AT529" s="21">
        <v>216</v>
      </c>
      <c r="AU529" s="17" t="s">
        <v>35</v>
      </c>
      <c r="AV529" s="22"/>
      <c r="AW529" s="17" t="s">
        <v>310</v>
      </c>
      <c r="AX529" s="17" t="s">
        <v>213</v>
      </c>
      <c r="AY529" s="99">
        <f t="shared" si="80"/>
        <v>0</v>
      </c>
      <c r="AZ529" s="17" t="s">
        <v>214</v>
      </c>
      <c r="BA529" s="17">
        <v>51044</v>
      </c>
      <c r="BB529" s="57" t="s">
        <v>716</v>
      </c>
    </row>
    <row r="530" spans="2:54" x14ac:dyDescent="0.15">
      <c r="B530" s="16">
        <v>90000500</v>
      </c>
      <c r="C530" s="17"/>
      <c r="D530" s="17" t="s">
        <v>760</v>
      </c>
      <c r="E530" s="17"/>
      <c r="F530" s="17" t="s">
        <v>201</v>
      </c>
      <c r="G530" s="17" t="s">
        <v>317</v>
      </c>
      <c r="H530" s="17" t="s">
        <v>1585</v>
      </c>
      <c r="I530" s="17" t="s">
        <v>1564</v>
      </c>
      <c r="J530" s="17" t="s">
        <v>760</v>
      </c>
      <c r="K530" s="17" t="s">
        <v>203</v>
      </c>
      <c r="L530" s="17"/>
      <c r="M530" s="17">
        <v>0</v>
      </c>
      <c r="N530" s="18">
        <v>34954</v>
      </c>
      <c r="O530" s="17">
        <v>1995</v>
      </c>
      <c r="P530" s="18">
        <v>34954</v>
      </c>
      <c r="Q530" s="19">
        <v>5259870</v>
      </c>
      <c r="R530" s="17" t="s">
        <v>204</v>
      </c>
      <c r="S530" s="17" t="s">
        <v>718</v>
      </c>
      <c r="T530" s="17">
        <v>1</v>
      </c>
      <c r="U530" s="18"/>
      <c r="V530" s="99">
        <f t="shared" si="78"/>
        <v>5259870</v>
      </c>
      <c r="W530" s="43"/>
      <c r="X530" s="20">
        <f t="shared" si="75"/>
        <v>0</v>
      </c>
      <c r="Y530" s="43"/>
      <c r="Z530" s="43"/>
      <c r="AA530" s="43"/>
      <c r="AB530" s="43"/>
      <c r="AC530" s="43"/>
      <c r="AD530" s="43"/>
      <c r="AE530" s="20">
        <f t="shared" si="76"/>
        <v>0</v>
      </c>
      <c r="AF530" s="43"/>
      <c r="AG530" s="43"/>
      <c r="AH530" s="43"/>
      <c r="AI530" s="43"/>
      <c r="AJ530" s="43"/>
      <c r="AK530" s="99">
        <f t="shared" si="79"/>
        <v>0</v>
      </c>
      <c r="AL530" s="43"/>
      <c r="AM530" s="20">
        <f t="shared" si="81"/>
        <v>5259870</v>
      </c>
      <c r="AN530" s="15" t="str">
        <f t="shared" si="82"/>
        <v>OK</v>
      </c>
      <c r="AO530" s="15" t="str">
        <f t="shared" si="77"/>
        <v>OK</v>
      </c>
      <c r="AP530" s="17" t="s">
        <v>211</v>
      </c>
      <c r="AQ530" s="17"/>
      <c r="AR530" s="17"/>
      <c r="AS530" s="17"/>
      <c r="AT530" s="21">
        <v>2178</v>
      </c>
      <c r="AU530" s="17" t="s">
        <v>35</v>
      </c>
      <c r="AV530" s="22"/>
      <c r="AW530" s="17" t="s">
        <v>310</v>
      </c>
      <c r="AX530" s="17" t="s">
        <v>213</v>
      </c>
      <c r="AY530" s="99">
        <f t="shared" si="80"/>
        <v>0</v>
      </c>
      <c r="AZ530" s="17" t="s">
        <v>214</v>
      </c>
      <c r="BA530" s="17">
        <v>51045</v>
      </c>
      <c r="BB530" s="57" t="s">
        <v>716</v>
      </c>
    </row>
    <row r="531" spans="2:54" x14ac:dyDescent="0.15">
      <c r="B531" s="16">
        <v>90000501</v>
      </c>
      <c r="C531" s="17"/>
      <c r="D531" s="17" t="s">
        <v>761</v>
      </c>
      <c r="E531" s="17"/>
      <c r="F531" s="17" t="s">
        <v>201</v>
      </c>
      <c r="G531" s="17" t="s">
        <v>317</v>
      </c>
      <c r="H531" s="17" t="s">
        <v>1585</v>
      </c>
      <c r="I531" s="17" t="s">
        <v>1564</v>
      </c>
      <c r="J531" s="17" t="s">
        <v>761</v>
      </c>
      <c r="K531" s="17" t="s">
        <v>203</v>
      </c>
      <c r="L531" s="17"/>
      <c r="M531" s="17">
        <v>0</v>
      </c>
      <c r="N531" s="18">
        <v>34954</v>
      </c>
      <c r="O531" s="17">
        <v>1995</v>
      </c>
      <c r="P531" s="18">
        <v>34954</v>
      </c>
      <c r="Q531" s="19">
        <v>1575328</v>
      </c>
      <c r="R531" s="17" t="s">
        <v>204</v>
      </c>
      <c r="S531" s="17" t="s">
        <v>718</v>
      </c>
      <c r="T531" s="17">
        <v>1</v>
      </c>
      <c r="U531" s="18"/>
      <c r="V531" s="99">
        <f t="shared" si="78"/>
        <v>1575328</v>
      </c>
      <c r="W531" s="43"/>
      <c r="X531" s="20">
        <f t="shared" si="75"/>
        <v>0</v>
      </c>
      <c r="Y531" s="43"/>
      <c r="Z531" s="43"/>
      <c r="AA531" s="43"/>
      <c r="AB531" s="43"/>
      <c r="AC531" s="43"/>
      <c r="AD531" s="43"/>
      <c r="AE531" s="20">
        <f t="shared" si="76"/>
        <v>0</v>
      </c>
      <c r="AF531" s="43"/>
      <c r="AG531" s="43"/>
      <c r="AH531" s="43"/>
      <c r="AI531" s="43"/>
      <c r="AJ531" s="43"/>
      <c r="AK531" s="99">
        <f t="shared" si="79"/>
        <v>0</v>
      </c>
      <c r="AL531" s="43"/>
      <c r="AM531" s="20">
        <f t="shared" si="81"/>
        <v>1575328</v>
      </c>
      <c r="AN531" s="15" t="str">
        <f t="shared" si="82"/>
        <v>OK</v>
      </c>
      <c r="AO531" s="15" t="str">
        <f t="shared" si="77"/>
        <v>OK</v>
      </c>
      <c r="AP531" s="17" t="s">
        <v>211</v>
      </c>
      <c r="AQ531" s="17"/>
      <c r="AR531" s="17"/>
      <c r="AS531" s="17"/>
      <c r="AT531" s="21">
        <v>652.30999999999995</v>
      </c>
      <c r="AU531" s="17" t="s">
        <v>35</v>
      </c>
      <c r="AV531" s="22"/>
      <c r="AW531" s="17" t="s">
        <v>310</v>
      </c>
      <c r="AX531" s="17" t="s">
        <v>213</v>
      </c>
      <c r="AY531" s="99">
        <f t="shared" si="80"/>
        <v>0</v>
      </c>
      <c r="AZ531" s="17" t="s">
        <v>214</v>
      </c>
      <c r="BA531" s="17">
        <v>51046</v>
      </c>
      <c r="BB531" s="57" t="s">
        <v>716</v>
      </c>
    </row>
    <row r="532" spans="2:54" x14ac:dyDescent="0.15">
      <c r="B532" s="16">
        <v>90000502</v>
      </c>
      <c r="C532" s="17"/>
      <c r="D532" s="17" t="s">
        <v>762</v>
      </c>
      <c r="E532" s="17"/>
      <c r="F532" s="17" t="s">
        <v>201</v>
      </c>
      <c r="G532" s="17" t="s">
        <v>317</v>
      </c>
      <c r="H532" s="17" t="s">
        <v>1585</v>
      </c>
      <c r="I532" s="17" t="s">
        <v>1564</v>
      </c>
      <c r="J532" s="17" t="s">
        <v>762</v>
      </c>
      <c r="K532" s="17" t="s">
        <v>203</v>
      </c>
      <c r="L532" s="17"/>
      <c r="M532" s="17">
        <v>0</v>
      </c>
      <c r="N532" s="18">
        <v>34954</v>
      </c>
      <c r="O532" s="17">
        <v>1995</v>
      </c>
      <c r="P532" s="18">
        <v>34954</v>
      </c>
      <c r="Q532" s="19">
        <v>287385</v>
      </c>
      <c r="R532" s="17" t="s">
        <v>204</v>
      </c>
      <c r="S532" s="17" t="s">
        <v>718</v>
      </c>
      <c r="T532" s="17">
        <v>1</v>
      </c>
      <c r="U532" s="18"/>
      <c r="V532" s="99">
        <f t="shared" si="78"/>
        <v>287385</v>
      </c>
      <c r="W532" s="43"/>
      <c r="X532" s="20">
        <f t="shared" si="75"/>
        <v>0</v>
      </c>
      <c r="Y532" s="43"/>
      <c r="Z532" s="43"/>
      <c r="AA532" s="43"/>
      <c r="AB532" s="43"/>
      <c r="AC532" s="43"/>
      <c r="AD532" s="43"/>
      <c r="AE532" s="20">
        <f t="shared" si="76"/>
        <v>0</v>
      </c>
      <c r="AF532" s="43"/>
      <c r="AG532" s="43"/>
      <c r="AH532" s="43"/>
      <c r="AI532" s="43"/>
      <c r="AJ532" s="43"/>
      <c r="AK532" s="99">
        <f t="shared" si="79"/>
        <v>0</v>
      </c>
      <c r="AL532" s="43"/>
      <c r="AM532" s="20">
        <f t="shared" si="81"/>
        <v>287385</v>
      </c>
      <c r="AN532" s="15" t="str">
        <f t="shared" si="82"/>
        <v>OK</v>
      </c>
      <c r="AO532" s="15" t="str">
        <f t="shared" si="77"/>
        <v>OK</v>
      </c>
      <c r="AP532" s="17" t="s">
        <v>211</v>
      </c>
      <c r="AQ532" s="17"/>
      <c r="AR532" s="17"/>
      <c r="AS532" s="17"/>
      <c r="AT532" s="21">
        <v>119</v>
      </c>
      <c r="AU532" s="17" t="s">
        <v>35</v>
      </c>
      <c r="AV532" s="22"/>
      <c r="AW532" s="17" t="s">
        <v>310</v>
      </c>
      <c r="AX532" s="17" t="s">
        <v>213</v>
      </c>
      <c r="AY532" s="99">
        <f t="shared" si="80"/>
        <v>0</v>
      </c>
      <c r="AZ532" s="17" t="s">
        <v>214</v>
      </c>
      <c r="BA532" s="17">
        <v>51047</v>
      </c>
      <c r="BB532" s="57" t="s">
        <v>716</v>
      </c>
    </row>
    <row r="533" spans="2:54" x14ac:dyDescent="0.15">
      <c r="B533" s="16">
        <v>90000503</v>
      </c>
      <c r="C533" s="17"/>
      <c r="D533" s="17" t="s">
        <v>763</v>
      </c>
      <c r="E533" s="17"/>
      <c r="F533" s="17" t="s">
        <v>201</v>
      </c>
      <c r="G533" s="17" t="s">
        <v>317</v>
      </c>
      <c r="H533" s="17" t="s">
        <v>1585</v>
      </c>
      <c r="I533" s="17" t="s">
        <v>1564</v>
      </c>
      <c r="J533" s="17" t="s">
        <v>763</v>
      </c>
      <c r="K533" s="17" t="s">
        <v>203</v>
      </c>
      <c r="L533" s="17"/>
      <c r="M533" s="17">
        <v>0</v>
      </c>
      <c r="N533" s="18">
        <v>34954</v>
      </c>
      <c r="O533" s="17">
        <v>1995</v>
      </c>
      <c r="P533" s="18">
        <v>34954</v>
      </c>
      <c r="Q533" s="19">
        <v>3723930</v>
      </c>
      <c r="R533" s="17" t="s">
        <v>204</v>
      </c>
      <c r="S533" s="17" t="s">
        <v>718</v>
      </c>
      <c r="T533" s="17">
        <v>1</v>
      </c>
      <c r="U533" s="18"/>
      <c r="V533" s="99">
        <f t="shared" si="78"/>
        <v>3723930</v>
      </c>
      <c r="W533" s="43"/>
      <c r="X533" s="20">
        <f t="shared" si="75"/>
        <v>0</v>
      </c>
      <c r="Y533" s="43"/>
      <c r="Z533" s="43"/>
      <c r="AA533" s="43"/>
      <c r="AB533" s="43"/>
      <c r="AC533" s="43"/>
      <c r="AD533" s="43"/>
      <c r="AE533" s="20">
        <f t="shared" si="76"/>
        <v>0</v>
      </c>
      <c r="AF533" s="43"/>
      <c r="AG533" s="43"/>
      <c r="AH533" s="43"/>
      <c r="AI533" s="43"/>
      <c r="AJ533" s="43"/>
      <c r="AK533" s="99">
        <f t="shared" si="79"/>
        <v>0</v>
      </c>
      <c r="AL533" s="43"/>
      <c r="AM533" s="20">
        <f t="shared" si="81"/>
        <v>3723930</v>
      </c>
      <c r="AN533" s="15" t="str">
        <f t="shared" si="82"/>
        <v>OK</v>
      </c>
      <c r="AO533" s="15" t="str">
        <f t="shared" si="77"/>
        <v>OK</v>
      </c>
      <c r="AP533" s="17" t="s">
        <v>211</v>
      </c>
      <c r="AQ533" s="17"/>
      <c r="AR533" s="17"/>
      <c r="AS533" s="17"/>
      <c r="AT533" s="21">
        <v>1542</v>
      </c>
      <c r="AU533" s="17" t="s">
        <v>35</v>
      </c>
      <c r="AV533" s="22"/>
      <c r="AW533" s="17" t="s">
        <v>310</v>
      </c>
      <c r="AX533" s="17" t="s">
        <v>213</v>
      </c>
      <c r="AY533" s="99">
        <f t="shared" si="80"/>
        <v>0</v>
      </c>
      <c r="AZ533" s="17" t="s">
        <v>214</v>
      </c>
      <c r="BA533" s="17">
        <v>51048</v>
      </c>
      <c r="BB533" s="57" t="s">
        <v>716</v>
      </c>
    </row>
    <row r="534" spans="2:54" x14ac:dyDescent="0.15">
      <c r="B534" s="16">
        <v>90000504</v>
      </c>
      <c r="C534" s="17"/>
      <c r="D534" s="17" t="s">
        <v>764</v>
      </c>
      <c r="E534" s="17"/>
      <c r="F534" s="17" t="s">
        <v>201</v>
      </c>
      <c r="G534" s="17" t="s">
        <v>317</v>
      </c>
      <c r="H534" s="17" t="s">
        <v>1585</v>
      </c>
      <c r="I534" s="17" t="s">
        <v>1564</v>
      </c>
      <c r="J534" s="17" t="s">
        <v>764</v>
      </c>
      <c r="K534" s="17" t="s">
        <v>203</v>
      </c>
      <c r="L534" s="17"/>
      <c r="M534" s="17">
        <v>0</v>
      </c>
      <c r="N534" s="18">
        <v>34954</v>
      </c>
      <c r="O534" s="17">
        <v>1995</v>
      </c>
      <c r="P534" s="18">
        <v>34954</v>
      </c>
      <c r="Q534" s="19">
        <v>572330</v>
      </c>
      <c r="R534" s="17" t="s">
        <v>204</v>
      </c>
      <c r="S534" s="17" t="s">
        <v>718</v>
      </c>
      <c r="T534" s="17">
        <v>1</v>
      </c>
      <c r="U534" s="18"/>
      <c r="V534" s="99">
        <f t="shared" si="78"/>
        <v>572330</v>
      </c>
      <c r="W534" s="43"/>
      <c r="X534" s="20">
        <f t="shared" si="75"/>
        <v>0</v>
      </c>
      <c r="Y534" s="43"/>
      <c r="Z534" s="43"/>
      <c r="AA534" s="43"/>
      <c r="AB534" s="43"/>
      <c r="AC534" s="43"/>
      <c r="AD534" s="43"/>
      <c r="AE534" s="20">
        <f t="shared" si="76"/>
        <v>0</v>
      </c>
      <c r="AF534" s="43"/>
      <c r="AG534" s="43"/>
      <c r="AH534" s="43"/>
      <c r="AI534" s="43"/>
      <c r="AJ534" s="43"/>
      <c r="AK534" s="99">
        <f t="shared" si="79"/>
        <v>0</v>
      </c>
      <c r="AL534" s="43"/>
      <c r="AM534" s="20">
        <f t="shared" si="81"/>
        <v>572330</v>
      </c>
      <c r="AN534" s="15" t="str">
        <f t="shared" si="82"/>
        <v>OK</v>
      </c>
      <c r="AO534" s="15" t="str">
        <f t="shared" si="77"/>
        <v>OK</v>
      </c>
      <c r="AP534" s="17" t="s">
        <v>211</v>
      </c>
      <c r="AQ534" s="17"/>
      <c r="AR534" s="17"/>
      <c r="AS534" s="17"/>
      <c r="AT534" s="21">
        <v>236.99</v>
      </c>
      <c r="AU534" s="17" t="s">
        <v>35</v>
      </c>
      <c r="AV534" s="22"/>
      <c r="AW534" s="17" t="s">
        <v>310</v>
      </c>
      <c r="AX534" s="17" t="s">
        <v>213</v>
      </c>
      <c r="AY534" s="99">
        <f t="shared" si="80"/>
        <v>0</v>
      </c>
      <c r="AZ534" s="17" t="s">
        <v>214</v>
      </c>
      <c r="BA534" s="17">
        <v>51049</v>
      </c>
      <c r="BB534" s="57" t="s">
        <v>716</v>
      </c>
    </row>
    <row r="535" spans="2:54" x14ac:dyDescent="0.15">
      <c r="B535" s="16">
        <v>90000505</v>
      </c>
      <c r="C535" s="17"/>
      <c r="D535" s="17" t="s">
        <v>765</v>
      </c>
      <c r="E535" s="17"/>
      <c r="F535" s="17" t="s">
        <v>201</v>
      </c>
      <c r="G535" s="17" t="s">
        <v>317</v>
      </c>
      <c r="H535" s="17" t="s">
        <v>1585</v>
      </c>
      <c r="I535" s="17" t="s">
        <v>1564</v>
      </c>
      <c r="J535" s="17" t="s">
        <v>765</v>
      </c>
      <c r="K535" s="17" t="s">
        <v>203</v>
      </c>
      <c r="L535" s="17"/>
      <c r="M535" s="17">
        <v>0</v>
      </c>
      <c r="N535" s="18">
        <v>34956</v>
      </c>
      <c r="O535" s="17">
        <v>1995</v>
      </c>
      <c r="P535" s="18">
        <v>34956</v>
      </c>
      <c r="Q535" s="19">
        <v>5817735</v>
      </c>
      <c r="R535" s="17" t="s">
        <v>204</v>
      </c>
      <c r="S535" s="17" t="s">
        <v>718</v>
      </c>
      <c r="T535" s="17">
        <v>1</v>
      </c>
      <c r="U535" s="18"/>
      <c r="V535" s="99">
        <f t="shared" si="78"/>
        <v>5817735</v>
      </c>
      <c r="W535" s="43"/>
      <c r="X535" s="20">
        <f t="shared" si="75"/>
        <v>0</v>
      </c>
      <c r="Y535" s="43"/>
      <c r="Z535" s="43"/>
      <c r="AA535" s="43"/>
      <c r="AB535" s="43"/>
      <c r="AC535" s="43"/>
      <c r="AD535" s="43"/>
      <c r="AE535" s="20">
        <f t="shared" si="76"/>
        <v>0</v>
      </c>
      <c r="AF535" s="43"/>
      <c r="AG535" s="43"/>
      <c r="AH535" s="43"/>
      <c r="AI535" s="43"/>
      <c r="AJ535" s="43"/>
      <c r="AK535" s="99">
        <f t="shared" si="79"/>
        <v>0</v>
      </c>
      <c r="AL535" s="43"/>
      <c r="AM535" s="20">
        <f t="shared" si="81"/>
        <v>5817735</v>
      </c>
      <c r="AN535" s="15" t="str">
        <f t="shared" si="82"/>
        <v>OK</v>
      </c>
      <c r="AO535" s="15" t="str">
        <f t="shared" si="77"/>
        <v>OK</v>
      </c>
      <c r="AP535" s="17" t="s">
        <v>211</v>
      </c>
      <c r="AQ535" s="17"/>
      <c r="AR535" s="17"/>
      <c r="AS535" s="17"/>
      <c r="AT535" s="21">
        <v>2409</v>
      </c>
      <c r="AU535" s="17" t="s">
        <v>35</v>
      </c>
      <c r="AV535" s="22"/>
      <c r="AW535" s="17" t="s">
        <v>310</v>
      </c>
      <c r="AX535" s="17" t="s">
        <v>213</v>
      </c>
      <c r="AY535" s="99">
        <f t="shared" si="80"/>
        <v>0</v>
      </c>
      <c r="AZ535" s="17" t="s">
        <v>214</v>
      </c>
      <c r="BA535" s="17">
        <v>51060</v>
      </c>
      <c r="BB535" s="57" t="s">
        <v>716</v>
      </c>
    </row>
    <row r="536" spans="2:54" x14ac:dyDescent="0.15">
      <c r="B536" s="16">
        <v>90000506</v>
      </c>
      <c r="C536" s="17"/>
      <c r="D536" s="17" t="s">
        <v>766</v>
      </c>
      <c r="E536" s="17"/>
      <c r="F536" s="17" t="s">
        <v>201</v>
      </c>
      <c r="G536" s="17" t="s">
        <v>317</v>
      </c>
      <c r="H536" s="17" t="s">
        <v>1585</v>
      </c>
      <c r="I536" s="17" t="s">
        <v>1564</v>
      </c>
      <c r="J536" s="17" t="s">
        <v>766</v>
      </c>
      <c r="K536" s="17" t="s">
        <v>203</v>
      </c>
      <c r="L536" s="17"/>
      <c r="M536" s="17">
        <v>0</v>
      </c>
      <c r="N536" s="18">
        <v>34968</v>
      </c>
      <c r="O536" s="17">
        <v>1995</v>
      </c>
      <c r="P536" s="18">
        <v>34968</v>
      </c>
      <c r="Q536" s="19">
        <v>326025</v>
      </c>
      <c r="R536" s="17" t="s">
        <v>204</v>
      </c>
      <c r="S536" s="17" t="s">
        <v>718</v>
      </c>
      <c r="T536" s="17">
        <v>1</v>
      </c>
      <c r="U536" s="18"/>
      <c r="V536" s="99">
        <f t="shared" si="78"/>
        <v>326025</v>
      </c>
      <c r="W536" s="43"/>
      <c r="X536" s="20">
        <f t="shared" si="75"/>
        <v>0</v>
      </c>
      <c r="Y536" s="43"/>
      <c r="Z536" s="43"/>
      <c r="AA536" s="43"/>
      <c r="AB536" s="43"/>
      <c r="AC536" s="43"/>
      <c r="AD536" s="43"/>
      <c r="AE536" s="20">
        <f t="shared" si="76"/>
        <v>0</v>
      </c>
      <c r="AF536" s="43"/>
      <c r="AG536" s="43"/>
      <c r="AH536" s="43"/>
      <c r="AI536" s="43"/>
      <c r="AJ536" s="43"/>
      <c r="AK536" s="99">
        <f t="shared" si="79"/>
        <v>0</v>
      </c>
      <c r="AL536" s="43"/>
      <c r="AM536" s="20">
        <f t="shared" si="81"/>
        <v>326025</v>
      </c>
      <c r="AN536" s="15" t="str">
        <f t="shared" si="82"/>
        <v>OK</v>
      </c>
      <c r="AO536" s="15" t="str">
        <f t="shared" si="77"/>
        <v>OK</v>
      </c>
      <c r="AP536" s="17" t="s">
        <v>211</v>
      </c>
      <c r="AQ536" s="17"/>
      <c r="AR536" s="17"/>
      <c r="AS536" s="17"/>
      <c r="AT536" s="21">
        <v>135</v>
      </c>
      <c r="AU536" s="17" t="s">
        <v>35</v>
      </c>
      <c r="AV536" s="22"/>
      <c r="AW536" s="17" t="s">
        <v>310</v>
      </c>
      <c r="AX536" s="17" t="s">
        <v>213</v>
      </c>
      <c r="AY536" s="99">
        <f t="shared" si="80"/>
        <v>0</v>
      </c>
      <c r="AZ536" s="17" t="s">
        <v>214</v>
      </c>
      <c r="BA536" s="17">
        <v>51061</v>
      </c>
      <c r="BB536" s="57" t="s">
        <v>716</v>
      </c>
    </row>
    <row r="537" spans="2:54" x14ac:dyDescent="0.15">
      <c r="B537" s="16">
        <v>90000507</v>
      </c>
      <c r="C537" s="17"/>
      <c r="D537" s="17" t="s">
        <v>767</v>
      </c>
      <c r="E537" s="17"/>
      <c r="F537" s="17" t="s">
        <v>201</v>
      </c>
      <c r="G537" s="17" t="s">
        <v>317</v>
      </c>
      <c r="H537" s="17" t="s">
        <v>1585</v>
      </c>
      <c r="I537" s="17" t="s">
        <v>1564</v>
      </c>
      <c r="J537" s="17" t="s">
        <v>767</v>
      </c>
      <c r="K537" s="17" t="s">
        <v>203</v>
      </c>
      <c r="L537" s="17"/>
      <c r="M537" s="17">
        <v>0</v>
      </c>
      <c r="N537" s="18">
        <v>35049</v>
      </c>
      <c r="O537" s="17">
        <v>1995</v>
      </c>
      <c r="P537" s="18">
        <v>35049</v>
      </c>
      <c r="Q537" s="19">
        <v>505048</v>
      </c>
      <c r="R537" s="17" t="s">
        <v>204</v>
      </c>
      <c r="S537" s="17" t="s">
        <v>718</v>
      </c>
      <c r="T537" s="17">
        <v>1</v>
      </c>
      <c r="U537" s="18"/>
      <c r="V537" s="99">
        <f t="shared" si="78"/>
        <v>505048</v>
      </c>
      <c r="W537" s="43"/>
      <c r="X537" s="20">
        <f t="shared" si="75"/>
        <v>0</v>
      </c>
      <c r="Y537" s="43"/>
      <c r="Z537" s="43"/>
      <c r="AA537" s="43"/>
      <c r="AB537" s="43"/>
      <c r="AC537" s="43"/>
      <c r="AD537" s="43"/>
      <c r="AE537" s="20">
        <f t="shared" si="76"/>
        <v>0</v>
      </c>
      <c r="AF537" s="43"/>
      <c r="AG537" s="43"/>
      <c r="AH537" s="43"/>
      <c r="AI537" s="43"/>
      <c r="AJ537" s="43"/>
      <c r="AK537" s="99">
        <f t="shared" si="79"/>
        <v>0</v>
      </c>
      <c r="AL537" s="43"/>
      <c r="AM537" s="20">
        <f t="shared" si="81"/>
        <v>505048</v>
      </c>
      <c r="AN537" s="15" t="str">
        <f t="shared" si="82"/>
        <v>OK</v>
      </c>
      <c r="AO537" s="15" t="str">
        <f t="shared" si="77"/>
        <v>OK</v>
      </c>
      <c r="AP537" s="17" t="s">
        <v>211</v>
      </c>
      <c r="AQ537" s="17"/>
      <c r="AR537" s="17"/>
      <c r="AS537" s="17"/>
      <c r="AT537" s="21">
        <v>209.13</v>
      </c>
      <c r="AU537" s="17" t="s">
        <v>35</v>
      </c>
      <c r="AV537" s="22"/>
      <c r="AW537" s="17" t="s">
        <v>310</v>
      </c>
      <c r="AX537" s="17" t="s">
        <v>213</v>
      </c>
      <c r="AY537" s="99">
        <f t="shared" si="80"/>
        <v>0</v>
      </c>
      <c r="AZ537" s="17" t="s">
        <v>214</v>
      </c>
      <c r="BA537" s="17">
        <v>51066</v>
      </c>
      <c r="BB537" s="57" t="s">
        <v>716</v>
      </c>
    </row>
    <row r="538" spans="2:54" x14ac:dyDescent="0.15">
      <c r="B538" s="16">
        <v>90000508</v>
      </c>
      <c r="C538" s="17"/>
      <c r="D538" s="17" t="s">
        <v>768</v>
      </c>
      <c r="E538" s="17"/>
      <c r="F538" s="17" t="s">
        <v>201</v>
      </c>
      <c r="G538" s="17" t="s">
        <v>317</v>
      </c>
      <c r="H538" s="17" t="s">
        <v>1585</v>
      </c>
      <c r="I538" s="17" t="s">
        <v>1564</v>
      </c>
      <c r="J538" s="17" t="s">
        <v>768</v>
      </c>
      <c r="K538" s="17" t="s">
        <v>203</v>
      </c>
      <c r="L538" s="17"/>
      <c r="M538" s="17">
        <v>0</v>
      </c>
      <c r="N538" s="18">
        <v>35095</v>
      </c>
      <c r="O538" s="17">
        <v>1995</v>
      </c>
      <c r="P538" s="18">
        <v>35095</v>
      </c>
      <c r="Q538" s="19">
        <v>1167652</v>
      </c>
      <c r="R538" s="17" t="s">
        <v>204</v>
      </c>
      <c r="S538" s="17" t="s">
        <v>718</v>
      </c>
      <c r="T538" s="17">
        <v>1</v>
      </c>
      <c r="U538" s="18"/>
      <c r="V538" s="99">
        <f t="shared" si="78"/>
        <v>1167652</v>
      </c>
      <c r="W538" s="43"/>
      <c r="X538" s="20">
        <f t="shared" si="75"/>
        <v>0</v>
      </c>
      <c r="Y538" s="43"/>
      <c r="Z538" s="43"/>
      <c r="AA538" s="43"/>
      <c r="AB538" s="43"/>
      <c r="AC538" s="43"/>
      <c r="AD538" s="43"/>
      <c r="AE538" s="20">
        <f t="shared" si="76"/>
        <v>0</v>
      </c>
      <c r="AF538" s="43"/>
      <c r="AG538" s="43"/>
      <c r="AH538" s="43"/>
      <c r="AI538" s="43"/>
      <c r="AJ538" s="43"/>
      <c r="AK538" s="99">
        <f t="shared" si="79"/>
        <v>0</v>
      </c>
      <c r="AL538" s="43"/>
      <c r="AM538" s="20">
        <f t="shared" si="81"/>
        <v>1167652</v>
      </c>
      <c r="AN538" s="15" t="str">
        <f t="shared" si="82"/>
        <v>OK</v>
      </c>
      <c r="AO538" s="15" t="str">
        <f t="shared" si="77"/>
        <v>OK</v>
      </c>
      <c r="AP538" s="17" t="s">
        <v>211</v>
      </c>
      <c r="AQ538" s="17"/>
      <c r="AR538" s="17"/>
      <c r="AS538" s="17"/>
      <c r="AT538" s="21">
        <v>483.5</v>
      </c>
      <c r="AU538" s="17" t="s">
        <v>35</v>
      </c>
      <c r="AV538" s="22"/>
      <c r="AW538" s="17" t="s">
        <v>310</v>
      </c>
      <c r="AX538" s="17" t="s">
        <v>213</v>
      </c>
      <c r="AY538" s="99">
        <f t="shared" si="80"/>
        <v>0</v>
      </c>
      <c r="AZ538" s="17" t="s">
        <v>214</v>
      </c>
      <c r="BA538" s="17">
        <v>51067</v>
      </c>
      <c r="BB538" s="57" t="s">
        <v>716</v>
      </c>
    </row>
    <row r="539" spans="2:54" x14ac:dyDescent="0.15">
      <c r="B539" s="16">
        <v>90000509</v>
      </c>
      <c r="C539" s="17"/>
      <c r="D539" s="17" t="s">
        <v>769</v>
      </c>
      <c r="E539" s="17"/>
      <c r="F539" s="17" t="s">
        <v>201</v>
      </c>
      <c r="G539" s="17" t="s">
        <v>317</v>
      </c>
      <c r="H539" s="17" t="s">
        <v>1585</v>
      </c>
      <c r="I539" s="17" t="s">
        <v>1564</v>
      </c>
      <c r="J539" s="17" t="s">
        <v>769</v>
      </c>
      <c r="K539" s="17" t="s">
        <v>203</v>
      </c>
      <c r="L539" s="17"/>
      <c r="M539" s="17">
        <v>0</v>
      </c>
      <c r="N539" s="18">
        <v>35100</v>
      </c>
      <c r="O539" s="17">
        <v>1995</v>
      </c>
      <c r="P539" s="18">
        <v>35100</v>
      </c>
      <c r="Q539" s="19">
        <v>966000</v>
      </c>
      <c r="R539" s="17" t="s">
        <v>204</v>
      </c>
      <c r="S539" s="17" t="s">
        <v>718</v>
      </c>
      <c r="T539" s="17">
        <v>1</v>
      </c>
      <c r="U539" s="18"/>
      <c r="V539" s="99">
        <f t="shared" si="78"/>
        <v>966000</v>
      </c>
      <c r="W539" s="43"/>
      <c r="X539" s="20">
        <f t="shared" si="75"/>
        <v>0</v>
      </c>
      <c r="Y539" s="43"/>
      <c r="Z539" s="43"/>
      <c r="AA539" s="43"/>
      <c r="AB539" s="43"/>
      <c r="AC539" s="43"/>
      <c r="AD539" s="43"/>
      <c r="AE539" s="20">
        <f t="shared" si="76"/>
        <v>0</v>
      </c>
      <c r="AF539" s="43"/>
      <c r="AG539" s="43"/>
      <c r="AH539" s="43"/>
      <c r="AI539" s="43"/>
      <c r="AJ539" s="43"/>
      <c r="AK539" s="99">
        <f t="shared" si="79"/>
        <v>0</v>
      </c>
      <c r="AL539" s="43"/>
      <c r="AM539" s="20">
        <f t="shared" si="81"/>
        <v>966000</v>
      </c>
      <c r="AN539" s="15" t="str">
        <f t="shared" si="82"/>
        <v>OK</v>
      </c>
      <c r="AO539" s="15" t="str">
        <f t="shared" si="77"/>
        <v>OK</v>
      </c>
      <c r="AP539" s="17" t="s">
        <v>211</v>
      </c>
      <c r="AQ539" s="17"/>
      <c r="AR539" s="17"/>
      <c r="AS539" s="17"/>
      <c r="AT539" s="21">
        <v>400</v>
      </c>
      <c r="AU539" s="17" t="s">
        <v>35</v>
      </c>
      <c r="AV539" s="22"/>
      <c r="AW539" s="17" t="s">
        <v>310</v>
      </c>
      <c r="AX539" s="17" t="s">
        <v>213</v>
      </c>
      <c r="AY539" s="99">
        <f t="shared" si="80"/>
        <v>0</v>
      </c>
      <c r="AZ539" s="17" t="s">
        <v>214</v>
      </c>
      <c r="BA539" s="17">
        <v>51068</v>
      </c>
      <c r="BB539" s="57" t="s">
        <v>716</v>
      </c>
    </row>
    <row r="540" spans="2:54" x14ac:dyDescent="0.15">
      <c r="B540" s="16">
        <v>90000510</v>
      </c>
      <c r="C540" s="17"/>
      <c r="D540" s="17" t="s">
        <v>770</v>
      </c>
      <c r="E540" s="17"/>
      <c r="F540" s="17" t="s">
        <v>201</v>
      </c>
      <c r="G540" s="17" t="s">
        <v>317</v>
      </c>
      <c r="H540" s="17" t="s">
        <v>1585</v>
      </c>
      <c r="I540" s="17" t="s">
        <v>1564</v>
      </c>
      <c r="J540" s="17" t="s">
        <v>770</v>
      </c>
      <c r="K540" s="17" t="s">
        <v>203</v>
      </c>
      <c r="L540" s="17"/>
      <c r="M540" s="17">
        <v>0</v>
      </c>
      <c r="N540" s="18">
        <v>35136</v>
      </c>
      <c r="O540" s="17">
        <v>1995</v>
      </c>
      <c r="P540" s="18">
        <v>35136</v>
      </c>
      <c r="Q540" s="19">
        <v>610415</v>
      </c>
      <c r="R540" s="17" t="s">
        <v>204</v>
      </c>
      <c r="S540" s="17" t="s">
        <v>718</v>
      </c>
      <c r="T540" s="17">
        <v>1</v>
      </c>
      <c r="U540" s="18"/>
      <c r="V540" s="99">
        <f t="shared" si="78"/>
        <v>610415</v>
      </c>
      <c r="W540" s="43"/>
      <c r="X540" s="20">
        <f t="shared" si="75"/>
        <v>0</v>
      </c>
      <c r="Y540" s="43"/>
      <c r="Z540" s="43"/>
      <c r="AA540" s="43"/>
      <c r="AB540" s="43"/>
      <c r="AC540" s="43"/>
      <c r="AD540" s="43"/>
      <c r="AE540" s="20">
        <f t="shared" si="76"/>
        <v>0</v>
      </c>
      <c r="AF540" s="43"/>
      <c r="AG540" s="43"/>
      <c r="AH540" s="43"/>
      <c r="AI540" s="43"/>
      <c r="AJ540" s="43"/>
      <c r="AK540" s="99">
        <f t="shared" si="79"/>
        <v>0</v>
      </c>
      <c r="AL540" s="43"/>
      <c r="AM540" s="20">
        <f t="shared" si="81"/>
        <v>610415</v>
      </c>
      <c r="AN540" s="15" t="str">
        <f t="shared" si="82"/>
        <v>OK</v>
      </c>
      <c r="AO540" s="15" t="str">
        <f t="shared" si="77"/>
        <v>OK</v>
      </c>
      <c r="AP540" s="17" t="s">
        <v>211</v>
      </c>
      <c r="AQ540" s="17"/>
      <c r="AR540" s="17"/>
      <c r="AS540" s="17"/>
      <c r="AT540" s="21">
        <v>252.76</v>
      </c>
      <c r="AU540" s="17" t="s">
        <v>35</v>
      </c>
      <c r="AV540" s="22"/>
      <c r="AW540" s="17" t="s">
        <v>310</v>
      </c>
      <c r="AX540" s="17" t="s">
        <v>213</v>
      </c>
      <c r="AY540" s="99">
        <f t="shared" si="80"/>
        <v>0</v>
      </c>
      <c r="AZ540" s="17" t="s">
        <v>214</v>
      </c>
      <c r="BA540" s="17">
        <v>51069</v>
      </c>
      <c r="BB540" s="57" t="s">
        <v>716</v>
      </c>
    </row>
    <row r="541" spans="2:54" x14ac:dyDescent="0.15">
      <c r="B541" s="16">
        <v>90000511</v>
      </c>
      <c r="C541" s="17"/>
      <c r="D541" s="17" t="s">
        <v>771</v>
      </c>
      <c r="E541" s="17"/>
      <c r="F541" s="17" t="s">
        <v>201</v>
      </c>
      <c r="G541" s="17" t="s">
        <v>317</v>
      </c>
      <c r="H541" s="17" t="s">
        <v>1585</v>
      </c>
      <c r="I541" s="17" t="s">
        <v>1564</v>
      </c>
      <c r="J541" s="17" t="s">
        <v>771</v>
      </c>
      <c r="K541" s="17" t="s">
        <v>203</v>
      </c>
      <c r="L541" s="17"/>
      <c r="M541" s="17">
        <v>0</v>
      </c>
      <c r="N541" s="18">
        <v>35136</v>
      </c>
      <c r="O541" s="17">
        <v>1995</v>
      </c>
      <c r="P541" s="18">
        <v>35136</v>
      </c>
      <c r="Q541" s="19">
        <v>510410</v>
      </c>
      <c r="R541" s="17" t="s">
        <v>204</v>
      </c>
      <c r="S541" s="17" t="s">
        <v>718</v>
      </c>
      <c r="T541" s="17">
        <v>1</v>
      </c>
      <c r="U541" s="18"/>
      <c r="V541" s="99">
        <f t="shared" si="78"/>
        <v>510410</v>
      </c>
      <c r="W541" s="43"/>
      <c r="X541" s="20">
        <f t="shared" si="75"/>
        <v>0</v>
      </c>
      <c r="Y541" s="43"/>
      <c r="Z541" s="43"/>
      <c r="AA541" s="43"/>
      <c r="AB541" s="43"/>
      <c r="AC541" s="43"/>
      <c r="AD541" s="43"/>
      <c r="AE541" s="20">
        <f t="shared" si="76"/>
        <v>0</v>
      </c>
      <c r="AF541" s="43"/>
      <c r="AG541" s="43"/>
      <c r="AH541" s="43"/>
      <c r="AI541" s="43"/>
      <c r="AJ541" s="43"/>
      <c r="AK541" s="99">
        <f t="shared" si="79"/>
        <v>0</v>
      </c>
      <c r="AL541" s="43"/>
      <c r="AM541" s="20">
        <f t="shared" si="81"/>
        <v>510410</v>
      </c>
      <c r="AN541" s="15" t="str">
        <f t="shared" si="82"/>
        <v>OK</v>
      </c>
      <c r="AO541" s="15" t="str">
        <f t="shared" si="77"/>
        <v>OK</v>
      </c>
      <c r="AP541" s="17" t="s">
        <v>211</v>
      </c>
      <c r="AQ541" s="17"/>
      <c r="AR541" s="17"/>
      <c r="AS541" s="17"/>
      <c r="AT541" s="21">
        <v>211.35</v>
      </c>
      <c r="AU541" s="17" t="s">
        <v>35</v>
      </c>
      <c r="AV541" s="22"/>
      <c r="AW541" s="17" t="s">
        <v>310</v>
      </c>
      <c r="AX541" s="17" t="s">
        <v>213</v>
      </c>
      <c r="AY541" s="99">
        <f t="shared" si="80"/>
        <v>0</v>
      </c>
      <c r="AZ541" s="17" t="s">
        <v>214</v>
      </c>
      <c r="BA541" s="17">
        <v>51070</v>
      </c>
      <c r="BB541" s="57" t="s">
        <v>716</v>
      </c>
    </row>
    <row r="542" spans="2:54" x14ac:dyDescent="0.15">
      <c r="B542" s="16">
        <v>90000512</v>
      </c>
      <c r="C542" s="17"/>
      <c r="D542" s="17" t="s">
        <v>772</v>
      </c>
      <c r="E542" s="17"/>
      <c r="F542" s="17" t="s">
        <v>201</v>
      </c>
      <c r="G542" s="17" t="s">
        <v>317</v>
      </c>
      <c r="H542" s="17" t="s">
        <v>1585</v>
      </c>
      <c r="I542" s="17" t="s">
        <v>1564</v>
      </c>
      <c r="J542" s="17" t="s">
        <v>772</v>
      </c>
      <c r="K542" s="17" t="s">
        <v>203</v>
      </c>
      <c r="L542" s="17"/>
      <c r="M542" s="17">
        <v>0</v>
      </c>
      <c r="N542" s="18">
        <v>35136</v>
      </c>
      <c r="O542" s="17">
        <v>1995</v>
      </c>
      <c r="P542" s="18">
        <v>35136</v>
      </c>
      <c r="Q542" s="19">
        <v>155477</v>
      </c>
      <c r="R542" s="17" t="s">
        <v>204</v>
      </c>
      <c r="S542" s="17" t="s">
        <v>718</v>
      </c>
      <c r="T542" s="17">
        <v>1</v>
      </c>
      <c r="U542" s="18"/>
      <c r="V542" s="99">
        <f t="shared" si="78"/>
        <v>155477</v>
      </c>
      <c r="W542" s="43"/>
      <c r="X542" s="20">
        <f t="shared" si="75"/>
        <v>0</v>
      </c>
      <c r="Y542" s="43"/>
      <c r="Z542" s="43"/>
      <c r="AA542" s="43"/>
      <c r="AB542" s="43"/>
      <c r="AC542" s="43"/>
      <c r="AD542" s="43"/>
      <c r="AE542" s="20">
        <f t="shared" si="76"/>
        <v>0</v>
      </c>
      <c r="AF542" s="43"/>
      <c r="AG542" s="43"/>
      <c r="AH542" s="43"/>
      <c r="AI542" s="43"/>
      <c r="AJ542" s="43"/>
      <c r="AK542" s="99">
        <f t="shared" si="79"/>
        <v>0</v>
      </c>
      <c r="AL542" s="43"/>
      <c r="AM542" s="20">
        <f t="shared" si="81"/>
        <v>155477</v>
      </c>
      <c r="AN542" s="15" t="str">
        <f t="shared" si="82"/>
        <v>OK</v>
      </c>
      <c r="AO542" s="15" t="str">
        <f t="shared" si="77"/>
        <v>OK</v>
      </c>
      <c r="AP542" s="17" t="s">
        <v>211</v>
      </c>
      <c r="AQ542" s="17"/>
      <c r="AR542" s="17"/>
      <c r="AS542" s="17"/>
      <c r="AT542" s="21">
        <v>64.38</v>
      </c>
      <c r="AU542" s="17" t="s">
        <v>35</v>
      </c>
      <c r="AV542" s="22"/>
      <c r="AW542" s="17" t="s">
        <v>310</v>
      </c>
      <c r="AX542" s="17" t="s">
        <v>213</v>
      </c>
      <c r="AY542" s="99">
        <f t="shared" si="80"/>
        <v>0</v>
      </c>
      <c r="AZ542" s="17" t="s">
        <v>214</v>
      </c>
      <c r="BA542" s="17">
        <v>51071</v>
      </c>
      <c r="BB542" s="57" t="s">
        <v>716</v>
      </c>
    </row>
    <row r="543" spans="2:54" x14ac:dyDescent="0.15">
      <c r="B543" s="16">
        <v>90000513</v>
      </c>
      <c r="C543" s="17"/>
      <c r="D543" s="17" t="s">
        <v>773</v>
      </c>
      <c r="E543" s="17"/>
      <c r="F543" s="17" t="s">
        <v>201</v>
      </c>
      <c r="G543" s="17" t="s">
        <v>317</v>
      </c>
      <c r="H543" s="17" t="s">
        <v>1585</v>
      </c>
      <c r="I543" s="17" t="s">
        <v>1564</v>
      </c>
      <c r="J543" s="17" t="s">
        <v>773</v>
      </c>
      <c r="K543" s="17" t="s">
        <v>203</v>
      </c>
      <c r="L543" s="17"/>
      <c r="M543" s="17">
        <v>0</v>
      </c>
      <c r="N543" s="18">
        <v>35937</v>
      </c>
      <c r="O543" s="17">
        <v>1998</v>
      </c>
      <c r="P543" s="18">
        <v>35937</v>
      </c>
      <c r="Q543" s="19">
        <v>1269756</v>
      </c>
      <c r="R543" s="17" t="s">
        <v>204</v>
      </c>
      <c r="S543" s="17" t="s">
        <v>718</v>
      </c>
      <c r="T543" s="17">
        <v>1</v>
      </c>
      <c r="U543" s="18"/>
      <c r="V543" s="99">
        <f t="shared" si="78"/>
        <v>1269756</v>
      </c>
      <c r="W543" s="43"/>
      <c r="X543" s="20">
        <f t="shared" si="75"/>
        <v>0</v>
      </c>
      <c r="Y543" s="43"/>
      <c r="Z543" s="43"/>
      <c r="AA543" s="43"/>
      <c r="AB543" s="43"/>
      <c r="AC543" s="43"/>
      <c r="AD543" s="43"/>
      <c r="AE543" s="20">
        <f t="shared" si="76"/>
        <v>0</v>
      </c>
      <c r="AF543" s="43"/>
      <c r="AG543" s="43"/>
      <c r="AH543" s="43"/>
      <c r="AI543" s="43"/>
      <c r="AJ543" s="43"/>
      <c r="AK543" s="99">
        <f t="shared" si="79"/>
        <v>0</v>
      </c>
      <c r="AL543" s="43"/>
      <c r="AM543" s="20">
        <f t="shared" si="81"/>
        <v>1269756</v>
      </c>
      <c r="AN543" s="15" t="str">
        <f t="shared" si="82"/>
        <v>OK</v>
      </c>
      <c r="AO543" s="15" t="str">
        <f t="shared" si="77"/>
        <v>OK</v>
      </c>
      <c r="AP543" s="17" t="s">
        <v>211</v>
      </c>
      <c r="AQ543" s="17"/>
      <c r="AR543" s="17"/>
      <c r="AS543" s="17"/>
      <c r="AT543" s="21">
        <v>525.78</v>
      </c>
      <c r="AU543" s="17" t="s">
        <v>35</v>
      </c>
      <c r="AV543" s="22"/>
      <c r="AW543" s="17" t="s">
        <v>310</v>
      </c>
      <c r="AX543" s="17" t="s">
        <v>213</v>
      </c>
      <c r="AY543" s="99">
        <f t="shared" si="80"/>
        <v>0</v>
      </c>
      <c r="AZ543" s="17" t="s">
        <v>214</v>
      </c>
      <c r="BA543" s="17">
        <v>51072</v>
      </c>
      <c r="BB543" s="57" t="s">
        <v>716</v>
      </c>
    </row>
    <row r="544" spans="2:54" x14ac:dyDescent="0.15">
      <c r="B544" s="16">
        <v>90000514</v>
      </c>
      <c r="C544" s="17"/>
      <c r="D544" s="17" t="s">
        <v>774</v>
      </c>
      <c r="E544" s="17"/>
      <c r="F544" s="17" t="s">
        <v>201</v>
      </c>
      <c r="G544" s="17" t="s">
        <v>317</v>
      </c>
      <c r="H544" s="17" t="s">
        <v>1585</v>
      </c>
      <c r="I544" s="17" t="s">
        <v>1564</v>
      </c>
      <c r="J544" s="17" t="s">
        <v>774</v>
      </c>
      <c r="K544" s="17" t="s">
        <v>203</v>
      </c>
      <c r="L544" s="17"/>
      <c r="M544" s="17">
        <v>0</v>
      </c>
      <c r="N544" s="18">
        <v>36045</v>
      </c>
      <c r="O544" s="17">
        <v>1998</v>
      </c>
      <c r="P544" s="18">
        <v>36045</v>
      </c>
      <c r="Q544" s="19">
        <v>5332</v>
      </c>
      <c r="R544" s="17" t="s">
        <v>204</v>
      </c>
      <c r="S544" s="17" t="s">
        <v>718</v>
      </c>
      <c r="T544" s="17">
        <v>1</v>
      </c>
      <c r="U544" s="18"/>
      <c r="V544" s="99">
        <f t="shared" si="78"/>
        <v>5332</v>
      </c>
      <c r="W544" s="43"/>
      <c r="X544" s="20">
        <f t="shared" ref="X544:X607" si="83">SUM(Y544:AD544)</f>
        <v>0</v>
      </c>
      <c r="Y544" s="43"/>
      <c r="Z544" s="43"/>
      <c r="AA544" s="43"/>
      <c r="AB544" s="43"/>
      <c r="AC544" s="43"/>
      <c r="AD544" s="43"/>
      <c r="AE544" s="20">
        <f t="shared" ref="AE544:AE607" si="84">SUM(AF544:AL544)</f>
        <v>0</v>
      </c>
      <c r="AF544" s="43"/>
      <c r="AG544" s="43"/>
      <c r="AH544" s="43"/>
      <c r="AI544" s="43"/>
      <c r="AJ544" s="43"/>
      <c r="AK544" s="99">
        <f t="shared" si="79"/>
        <v>0</v>
      </c>
      <c r="AL544" s="43"/>
      <c r="AM544" s="20">
        <f t="shared" si="81"/>
        <v>5332</v>
      </c>
      <c r="AN544" s="15" t="str">
        <f t="shared" si="82"/>
        <v>OK</v>
      </c>
      <c r="AO544" s="15" t="str">
        <f t="shared" si="77"/>
        <v>OK</v>
      </c>
      <c r="AP544" s="17" t="s">
        <v>211</v>
      </c>
      <c r="AQ544" s="17"/>
      <c r="AR544" s="17"/>
      <c r="AS544" s="17"/>
      <c r="AT544" s="21">
        <v>215</v>
      </c>
      <c r="AU544" s="17" t="s">
        <v>35</v>
      </c>
      <c r="AV544" s="22"/>
      <c r="AW544" s="17" t="s">
        <v>790</v>
      </c>
      <c r="AX544" s="17" t="s">
        <v>213</v>
      </c>
      <c r="AY544" s="99">
        <f t="shared" si="80"/>
        <v>0</v>
      </c>
      <c r="AZ544" s="17" t="s">
        <v>214</v>
      </c>
      <c r="BA544" s="17">
        <v>51073</v>
      </c>
      <c r="BB544" s="57" t="s">
        <v>716</v>
      </c>
    </row>
    <row r="545" spans="2:54" x14ac:dyDescent="0.15">
      <c r="B545" s="16">
        <v>90000515</v>
      </c>
      <c r="C545" s="17"/>
      <c r="D545" s="17" t="s">
        <v>775</v>
      </c>
      <c r="E545" s="17"/>
      <c r="F545" s="17" t="s">
        <v>201</v>
      </c>
      <c r="G545" s="17" t="s">
        <v>317</v>
      </c>
      <c r="H545" s="17" t="s">
        <v>1585</v>
      </c>
      <c r="I545" s="17" t="s">
        <v>1564</v>
      </c>
      <c r="J545" s="17" t="s">
        <v>775</v>
      </c>
      <c r="K545" s="17" t="s">
        <v>203</v>
      </c>
      <c r="L545" s="17"/>
      <c r="M545" s="17">
        <v>0</v>
      </c>
      <c r="N545" s="18">
        <v>36045</v>
      </c>
      <c r="O545" s="17">
        <v>1998</v>
      </c>
      <c r="P545" s="18">
        <v>36045</v>
      </c>
      <c r="Q545" s="19">
        <v>13640</v>
      </c>
      <c r="R545" s="17" t="s">
        <v>204</v>
      </c>
      <c r="S545" s="17" t="s">
        <v>718</v>
      </c>
      <c r="T545" s="17">
        <v>1</v>
      </c>
      <c r="U545" s="18"/>
      <c r="V545" s="99">
        <f t="shared" si="78"/>
        <v>13640</v>
      </c>
      <c r="W545" s="43"/>
      <c r="X545" s="20">
        <f t="shared" si="83"/>
        <v>0</v>
      </c>
      <c r="Y545" s="43"/>
      <c r="Z545" s="43"/>
      <c r="AA545" s="43"/>
      <c r="AB545" s="43"/>
      <c r="AC545" s="43"/>
      <c r="AD545" s="43"/>
      <c r="AE545" s="20">
        <f t="shared" si="84"/>
        <v>0</v>
      </c>
      <c r="AF545" s="43"/>
      <c r="AG545" s="43"/>
      <c r="AH545" s="43"/>
      <c r="AI545" s="43"/>
      <c r="AJ545" s="43"/>
      <c r="AK545" s="99">
        <f t="shared" si="79"/>
        <v>0</v>
      </c>
      <c r="AL545" s="43"/>
      <c r="AM545" s="20">
        <f t="shared" si="81"/>
        <v>13640</v>
      </c>
      <c r="AN545" s="15" t="str">
        <f t="shared" si="82"/>
        <v>OK</v>
      </c>
      <c r="AO545" s="15" t="str">
        <f t="shared" si="77"/>
        <v>OK</v>
      </c>
      <c r="AP545" s="17" t="s">
        <v>211</v>
      </c>
      <c r="AQ545" s="17"/>
      <c r="AR545" s="17"/>
      <c r="AS545" s="17"/>
      <c r="AT545" s="21">
        <v>550</v>
      </c>
      <c r="AU545" s="17" t="s">
        <v>35</v>
      </c>
      <c r="AV545" s="22"/>
      <c r="AW545" s="17" t="s">
        <v>790</v>
      </c>
      <c r="AX545" s="17" t="s">
        <v>213</v>
      </c>
      <c r="AY545" s="99">
        <f t="shared" si="80"/>
        <v>0</v>
      </c>
      <c r="AZ545" s="17" t="s">
        <v>214</v>
      </c>
      <c r="BA545" s="17">
        <v>51074</v>
      </c>
      <c r="BB545" s="57" t="s">
        <v>716</v>
      </c>
    </row>
    <row r="546" spans="2:54" x14ac:dyDescent="0.15">
      <c r="B546" s="16">
        <v>90000516</v>
      </c>
      <c r="C546" s="17"/>
      <c r="D546" s="17" t="s">
        <v>328</v>
      </c>
      <c r="E546" s="17"/>
      <c r="F546" s="17" t="s">
        <v>201</v>
      </c>
      <c r="G546" s="17" t="s">
        <v>317</v>
      </c>
      <c r="H546" s="17" t="s">
        <v>1585</v>
      </c>
      <c r="I546" s="17" t="s">
        <v>1564</v>
      </c>
      <c r="J546" s="17" t="s">
        <v>776</v>
      </c>
      <c r="K546" s="17" t="s">
        <v>203</v>
      </c>
      <c r="L546" s="17"/>
      <c r="M546" s="17">
        <v>0</v>
      </c>
      <c r="N546" s="18">
        <v>36045</v>
      </c>
      <c r="O546" s="17">
        <v>1998</v>
      </c>
      <c r="P546" s="18">
        <v>36045</v>
      </c>
      <c r="Q546" s="19">
        <v>632940</v>
      </c>
      <c r="R546" s="17" t="s">
        <v>204</v>
      </c>
      <c r="S546" s="17" t="s">
        <v>718</v>
      </c>
      <c r="T546" s="17">
        <v>1</v>
      </c>
      <c r="U546" s="18"/>
      <c r="V546" s="99">
        <f t="shared" si="78"/>
        <v>632940</v>
      </c>
      <c r="W546" s="43"/>
      <c r="X546" s="20">
        <f t="shared" si="83"/>
        <v>0</v>
      </c>
      <c r="Y546" s="43"/>
      <c r="Z546" s="43"/>
      <c r="AA546" s="43"/>
      <c r="AB546" s="43"/>
      <c r="AC546" s="43"/>
      <c r="AD546" s="43"/>
      <c r="AE546" s="20">
        <f t="shared" si="84"/>
        <v>0</v>
      </c>
      <c r="AF546" s="43"/>
      <c r="AG546" s="43"/>
      <c r="AH546" s="43"/>
      <c r="AI546" s="43"/>
      <c r="AJ546" s="43"/>
      <c r="AK546" s="99">
        <f t="shared" si="79"/>
        <v>0</v>
      </c>
      <c r="AL546" s="43"/>
      <c r="AM546" s="20">
        <f t="shared" si="81"/>
        <v>632940</v>
      </c>
      <c r="AN546" s="15" t="str">
        <f t="shared" si="82"/>
        <v>OK</v>
      </c>
      <c r="AO546" s="15" t="str">
        <f t="shared" si="77"/>
        <v>OK</v>
      </c>
      <c r="AP546" s="17" t="s">
        <v>211</v>
      </c>
      <c r="AQ546" s="17"/>
      <c r="AR546" s="17"/>
      <c r="AS546" s="17"/>
      <c r="AT546" s="21">
        <v>264033</v>
      </c>
      <c r="AU546" s="17" t="s">
        <v>35</v>
      </c>
      <c r="AV546" s="22"/>
      <c r="AW546" s="17" t="s">
        <v>313</v>
      </c>
      <c r="AX546" s="17" t="s">
        <v>213</v>
      </c>
      <c r="AY546" s="99">
        <f t="shared" si="80"/>
        <v>0</v>
      </c>
      <c r="AZ546" s="17" t="s">
        <v>214</v>
      </c>
      <c r="BA546" s="17">
        <v>51075</v>
      </c>
      <c r="BB546" s="57" t="s">
        <v>716</v>
      </c>
    </row>
    <row r="547" spans="2:54" x14ac:dyDescent="0.15">
      <c r="B547" s="16">
        <v>90000517</v>
      </c>
      <c r="C547" s="17"/>
      <c r="D547" s="17" t="s">
        <v>328</v>
      </c>
      <c r="E547" s="17"/>
      <c r="F547" s="17" t="s">
        <v>201</v>
      </c>
      <c r="G547" s="17" t="s">
        <v>317</v>
      </c>
      <c r="H547" s="17" t="s">
        <v>1585</v>
      </c>
      <c r="I547" s="17" t="s">
        <v>1564</v>
      </c>
      <c r="J547" s="17" t="s">
        <v>777</v>
      </c>
      <c r="K547" s="17" t="s">
        <v>203</v>
      </c>
      <c r="L547" s="17"/>
      <c r="M547" s="17">
        <v>0</v>
      </c>
      <c r="N547" s="18">
        <v>36045</v>
      </c>
      <c r="O547" s="17">
        <v>1998</v>
      </c>
      <c r="P547" s="18">
        <v>36045</v>
      </c>
      <c r="Q547" s="19">
        <v>1509740</v>
      </c>
      <c r="R547" s="17" t="s">
        <v>204</v>
      </c>
      <c r="S547" s="17" t="s">
        <v>718</v>
      </c>
      <c r="T547" s="17">
        <v>1</v>
      </c>
      <c r="U547" s="18"/>
      <c r="V547" s="99">
        <f t="shared" si="78"/>
        <v>1509740</v>
      </c>
      <c r="W547" s="43"/>
      <c r="X547" s="20">
        <f t="shared" si="83"/>
        <v>0</v>
      </c>
      <c r="Y547" s="43"/>
      <c r="Z547" s="43"/>
      <c r="AA547" s="43"/>
      <c r="AB547" s="43"/>
      <c r="AC547" s="43"/>
      <c r="AD547" s="43"/>
      <c r="AE547" s="20">
        <f t="shared" si="84"/>
        <v>0</v>
      </c>
      <c r="AF547" s="43"/>
      <c r="AG547" s="43"/>
      <c r="AH547" s="43"/>
      <c r="AI547" s="43"/>
      <c r="AJ547" s="43"/>
      <c r="AK547" s="99">
        <f t="shared" si="79"/>
        <v>0</v>
      </c>
      <c r="AL547" s="43"/>
      <c r="AM547" s="20">
        <f t="shared" si="81"/>
        <v>1509740</v>
      </c>
      <c r="AN547" s="15" t="str">
        <f t="shared" si="82"/>
        <v>OK</v>
      </c>
      <c r="AO547" s="15" t="str">
        <f t="shared" si="77"/>
        <v>OK</v>
      </c>
      <c r="AP547" s="17" t="s">
        <v>211</v>
      </c>
      <c r="AQ547" s="17"/>
      <c r="AR547" s="17"/>
      <c r="AS547" s="17"/>
      <c r="AT547" s="21">
        <v>629793</v>
      </c>
      <c r="AU547" s="17" t="s">
        <v>35</v>
      </c>
      <c r="AV547" s="22"/>
      <c r="AW547" s="17" t="s">
        <v>313</v>
      </c>
      <c r="AX547" s="17" t="s">
        <v>213</v>
      </c>
      <c r="AY547" s="99">
        <f t="shared" si="80"/>
        <v>0</v>
      </c>
      <c r="AZ547" s="17" t="s">
        <v>214</v>
      </c>
      <c r="BA547" s="17">
        <v>51076</v>
      </c>
      <c r="BB547" s="57" t="s">
        <v>716</v>
      </c>
    </row>
    <row r="548" spans="2:54" x14ac:dyDescent="0.15">
      <c r="B548" s="16">
        <v>90000518</v>
      </c>
      <c r="C548" s="17"/>
      <c r="D548" s="17" t="s">
        <v>328</v>
      </c>
      <c r="E548" s="17"/>
      <c r="F548" s="17" t="s">
        <v>201</v>
      </c>
      <c r="G548" s="17" t="s">
        <v>317</v>
      </c>
      <c r="H548" s="17" t="s">
        <v>1585</v>
      </c>
      <c r="I548" s="17" t="s">
        <v>1564</v>
      </c>
      <c r="J548" s="17" t="s">
        <v>778</v>
      </c>
      <c r="K548" s="17" t="s">
        <v>203</v>
      </c>
      <c r="L548" s="17"/>
      <c r="M548" s="17">
        <v>0</v>
      </c>
      <c r="N548" s="18">
        <v>36045</v>
      </c>
      <c r="O548" s="17">
        <v>1998</v>
      </c>
      <c r="P548" s="18">
        <v>36045</v>
      </c>
      <c r="Q548" s="19">
        <v>975440</v>
      </c>
      <c r="R548" s="17" t="s">
        <v>204</v>
      </c>
      <c r="S548" s="17" t="s">
        <v>718</v>
      </c>
      <c r="T548" s="17">
        <v>1</v>
      </c>
      <c r="U548" s="18"/>
      <c r="V548" s="99">
        <f t="shared" si="78"/>
        <v>975440</v>
      </c>
      <c r="W548" s="43"/>
      <c r="X548" s="20">
        <f t="shared" si="83"/>
        <v>0</v>
      </c>
      <c r="Y548" s="43"/>
      <c r="Z548" s="43"/>
      <c r="AA548" s="43"/>
      <c r="AB548" s="43"/>
      <c r="AC548" s="43"/>
      <c r="AD548" s="43"/>
      <c r="AE548" s="20">
        <f t="shared" si="84"/>
        <v>0</v>
      </c>
      <c r="AF548" s="43"/>
      <c r="AG548" s="43"/>
      <c r="AH548" s="43"/>
      <c r="AI548" s="43"/>
      <c r="AJ548" s="43"/>
      <c r="AK548" s="99">
        <f t="shared" si="79"/>
        <v>0</v>
      </c>
      <c r="AL548" s="43"/>
      <c r="AM548" s="20">
        <f t="shared" si="81"/>
        <v>975440</v>
      </c>
      <c r="AN548" s="15" t="str">
        <f t="shared" si="82"/>
        <v>OK</v>
      </c>
      <c r="AO548" s="15" t="str">
        <f t="shared" si="77"/>
        <v>OK</v>
      </c>
      <c r="AP548" s="17" t="s">
        <v>211</v>
      </c>
      <c r="AQ548" s="17"/>
      <c r="AR548" s="17"/>
      <c r="AS548" s="17"/>
      <c r="AT548" s="21">
        <v>344991</v>
      </c>
      <c r="AU548" s="17" t="s">
        <v>35</v>
      </c>
      <c r="AV548" s="22"/>
      <c r="AW548" s="17" t="s">
        <v>791</v>
      </c>
      <c r="AX548" s="17" t="s">
        <v>213</v>
      </c>
      <c r="AY548" s="99">
        <f t="shared" si="80"/>
        <v>0</v>
      </c>
      <c r="AZ548" s="17" t="s">
        <v>214</v>
      </c>
      <c r="BA548" s="17">
        <v>51077</v>
      </c>
      <c r="BB548" s="57" t="s">
        <v>716</v>
      </c>
    </row>
    <row r="549" spans="2:54" x14ac:dyDescent="0.15">
      <c r="B549" s="16">
        <v>90000519</v>
      </c>
      <c r="C549" s="17"/>
      <c r="D549" s="17" t="s">
        <v>328</v>
      </c>
      <c r="E549" s="17"/>
      <c r="F549" s="17" t="s">
        <v>201</v>
      </c>
      <c r="G549" s="17" t="s">
        <v>317</v>
      </c>
      <c r="H549" s="17" t="s">
        <v>1585</v>
      </c>
      <c r="I549" s="17" t="s">
        <v>1564</v>
      </c>
      <c r="J549" s="17" t="s">
        <v>779</v>
      </c>
      <c r="K549" s="17" t="s">
        <v>203</v>
      </c>
      <c r="L549" s="17"/>
      <c r="M549" s="17">
        <v>0</v>
      </c>
      <c r="N549" s="18">
        <v>36045</v>
      </c>
      <c r="O549" s="17">
        <v>1998</v>
      </c>
      <c r="P549" s="18">
        <v>36045</v>
      </c>
      <c r="Q549" s="19">
        <v>115080</v>
      </c>
      <c r="R549" s="17" t="s">
        <v>204</v>
      </c>
      <c r="S549" s="17" t="s">
        <v>718</v>
      </c>
      <c r="T549" s="17">
        <v>1</v>
      </c>
      <c r="U549" s="18"/>
      <c r="V549" s="99">
        <f t="shared" si="78"/>
        <v>115080</v>
      </c>
      <c r="W549" s="43"/>
      <c r="X549" s="20">
        <f t="shared" si="83"/>
        <v>0</v>
      </c>
      <c r="Y549" s="43"/>
      <c r="Z549" s="43"/>
      <c r="AA549" s="43"/>
      <c r="AB549" s="43"/>
      <c r="AC549" s="43"/>
      <c r="AD549" s="43"/>
      <c r="AE549" s="20">
        <f t="shared" si="84"/>
        <v>0</v>
      </c>
      <c r="AF549" s="43"/>
      <c r="AG549" s="43"/>
      <c r="AH549" s="43"/>
      <c r="AI549" s="43"/>
      <c r="AJ549" s="43"/>
      <c r="AK549" s="99">
        <f t="shared" si="79"/>
        <v>0</v>
      </c>
      <c r="AL549" s="43"/>
      <c r="AM549" s="20">
        <f t="shared" si="81"/>
        <v>115080</v>
      </c>
      <c r="AN549" s="15" t="str">
        <f t="shared" si="82"/>
        <v>OK</v>
      </c>
      <c r="AO549" s="15" t="str">
        <f t="shared" si="77"/>
        <v>OK</v>
      </c>
      <c r="AP549" s="17" t="s">
        <v>211</v>
      </c>
      <c r="AQ549" s="17"/>
      <c r="AR549" s="17"/>
      <c r="AS549" s="17"/>
      <c r="AT549" s="21">
        <v>2164</v>
      </c>
      <c r="AU549" s="17" t="s">
        <v>35</v>
      </c>
      <c r="AV549" s="22"/>
      <c r="AW549" s="17" t="s">
        <v>312</v>
      </c>
      <c r="AX549" s="17" t="s">
        <v>213</v>
      </c>
      <c r="AY549" s="99">
        <f t="shared" si="80"/>
        <v>0</v>
      </c>
      <c r="AZ549" s="17" t="s">
        <v>214</v>
      </c>
      <c r="BA549" s="17">
        <v>51078</v>
      </c>
      <c r="BB549" s="57" t="s">
        <v>716</v>
      </c>
    </row>
    <row r="550" spans="2:54" x14ac:dyDescent="0.15">
      <c r="B550" s="16">
        <v>90000520</v>
      </c>
      <c r="C550" s="17"/>
      <c r="D550" s="17" t="s">
        <v>328</v>
      </c>
      <c r="E550" s="17"/>
      <c r="F550" s="17" t="s">
        <v>201</v>
      </c>
      <c r="G550" s="17" t="s">
        <v>317</v>
      </c>
      <c r="H550" s="17" t="s">
        <v>1585</v>
      </c>
      <c r="I550" s="17" t="s">
        <v>1564</v>
      </c>
      <c r="J550" s="17" t="s">
        <v>780</v>
      </c>
      <c r="K550" s="17" t="s">
        <v>203</v>
      </c>
      <c r="L550" s="17"/>
      <c r="M550" s="17">
        <v>0</v>
      </c>
      <c r="N550" s="18">
        <v>36045</v>
      </c>
      <c r="O550" s="17">
        <v>1998</v>
      </c>
      <c r="P550" s="18">
        <v>36045</v>
      </c>
      <c r="Q550" s="19">
        <v>354</v>
      </c>
      <c r="R550" s="17" t="s">
        <v>204</v>
      </c>
      <c r="S550" s="17" t="s">
        <v>718</v>
      </c>
      <c r="T550" s="17">
        <v>1</v>
      </c>
      <c r="U550" s="18"/>
      <c r="V550" s="99">
        <f t="shared" si="78"/>
        <v>354</v>
      </c>
      <c r="W550" s="43"/>
      <c r="X550" s="20">
        <f t="shared" si="83"/>
        <v>0</v>
      </c>
      <c r="Y550" s="43"/>
      <c r="Z550" s="43"/>
      <c r="AA550" s="43"/>
      <c r="AB550" s="43"/>
      <c r="AC550" s="43"/>
      <c r="AD550" s="43"/>
      <c r="AE550" s="20">
        <f t="shared" si="84"/>
        <v>0</v>
      </c>
      <c r="AF550" s="43"/>
      <c r="AG550" s="43"/>
      <c r="AH550" s="43"/>
      <c r="AI550" s="43"/>
      <c r="AJ550" s="43"/>
      <c r="AK550" s="99">
        <f t="shared" si="79"/>
        <v>0</v>
      </c>
      <c r="AL550" s="43"/>
      <c r="AM550" s="20">
        <f t="shared" si="81"/>
        <v>354</v>
      </c>
      <c r="AN550" s="15" t="str">
        <f t="shared" si="82"/>
        <v>OK</v>
      </c>
      <c r="AO550" s="15" t="str">
        <f t="shared" si="77"/>
        <v>OK</v>
      </c>
      <c r="AP550" s="17" t="s">
        <v>211</v>
      </c>
      <c r="AQ550" s="17"/>
      <c r="AR550" s="17"/>
      <c r="AS550" s="17"/>
      <c r="AT550" s="21">
        <v>8779</v>
      </c>
      <c r="AU550" s="17" t="s">
        <v>35</v>
      </c>
      <c r="AV550" s="22"/>
      <c r="AW550" s="17" t="s">
        <v>792</v>
      </c>
      <c r="AX550" s="17" t="s">
        <v>213</v>
      </c>
      <c r="AY550" s="99">
        <f t="shared" si="80"/>
        <v>0</v>
      </c>
      <c r="AZ550" s="17" t="s">
        <v>214</v>
      </c>
      <c r="BA550" s="17">
        <v>51079</v>
      </c>
      <c r="BB550" s="57" t="s">
        <v>716</v>
      </c>
    </row>
    <row r="551" spans="2:54" x14ac:dyDescent="0.15">
      <c r="B551" s="16">
        <v>90000521</v>
      </c>
      <c r="C551" s="17"/>
      <c r="D551" s="17" t="s">
        <v>328</v>
      </c>
      <c r="E551" s="17"/>
      <c r="F551" s="17" t="s">
        <v>201</v>
      </c>
      <c r="G551" s="17" t="s">
        <v>317</v>
      </c>
      <c r="H551" s="17" t="s">
        <v>1585</v>
      </c>
      <c r="I551" s="17" t="s">
        <v>1564</v>
      </c>
      <c r="J551" s="17" t="s">
        <v>781</v>
      </c>
      <c r="K551" s="17" t="s">
        <v>203</v>
      </c>
      <c r="L551" s="17"/>
      <c r="M551" s="17">
        <v>0</v>
      </c>
      <c r="N551" s="18">
        <v>36045</v>
      </c>
      <c r="O551" s="17">
        <v>1998</v>
      </c>
      <c r="P551" s="18">
        <v>36045</v>
      </c>
      <c r="Q551" s="19">
        <v>1216</v>
      </c>
      <c r="R551" s="17" t="s">
        <v>204</v>
      </c>
      <c r="S551" s="17" t="s">
        <v>718</v>
      </c>
      <c r="T551" s="17">
        <v>1</v>
      </c>
      <c r="U551" s="18"/>
      <c r="V551" s="99">
        <f t="shared" si="78"/>
        <v>1216</v>
      </c>
      <c r="W551" s="43"/>
      <c r="X551" s="20">
        <f t="shared" si="83"/>
        <v>0</v>
      </c>
      <c r="Y551" s="43"/>
      <c r="Z551" s="43"/>
      <c r="AA551" s="43"/>
      <c r="AB551" s="43"/>
      <c r="AC551" s="43"/>
      <c r="AD551" s="43"/>
      <c r="AE551" s="20">
        <f t="shared" si="84"/>
        <v>0</v>
      </c>
      <c r="AF551" s="43"/>
      <c r="AG551" s="43"/>
      <c r="AH551" s="43"/>
      <c r="AI551" s="43"/>
      <c r="AJ551" s="43"/>
      <c r="AK551" s="99">
        <f t="shared" si="79"/>
        <v>0</v>
      </c>
      <c r="AL551" s="43"/>
      <c r="AM551" s="20">
        <f t="shared" si="81"/>
        <v>1216</v>
      </c>
      <c r="AN551" s="15" t="str">
        <f t="shared" si="82"/>
        <v>OK</v>
      </c>
      <c r="AO551" s="15" t="str">
        <f t="shared" si="77"/>
        <v>OK</v>
      </c>
      <c r="AP551" s="17" t="s">
        <v>211</v>
      </c>
      <c r="AQ551" s="17"/>
      <c r="AR551" s="17"/>
      <c r="AS551" s="17"/>
      <c r="AT551" s="21">
        <v>30156</v>
      </c>
      <c r="AU551" s="17" t="s">
        <v>35</v>
      </c>
      <c r="AV551" s="22"/>
      <c r="AW551" s="17" t="s">
        <v>790</v>
      </c>
      <c r="AX551" s="17" t="s">
        <v>213</v>
      </c>
      <c r="AY551" s="99">
        <f t="shared" si="80"/>
        <v>0</v>
      </c>
      <c r="AZ551" s="17" t="s">
        <v>214</v>
      </c>
      <c r="BA551" s="17">
        <v>51080</v>
      </c>
      <c r="BB551" s="57" t="s">
        <v>716</v>
      </c>
    </row>
    <row r="552" spans="2:54" x14ac:dyDescent="0.15">
      <c r="B552" s="16">
        <v>90000522</v>
      </c>
      <c r="C552" s="17"/>
      <c r="D552" s="17" t="s">
        <v>328</v>
      </c>
      <c r="E552" s="17"/>
      <c r="F552" s="17" t="s">
        <v>201</v>
      </c>
      <c r="G552" s="17" t="s">
        <v>317</v>
      </c>
      <c r="H552" s="17" t="s">
        <v>1585</v>
      </c>
      <c r="I552" s="17" t="s">
        <v>1564</v>
      </c>
      <c r="J552" s="17" t="s">
        <v>782</v>
      </c>
      <c r="K552" s="17" t="s">
        <v>203</v>
      </c>
      <c r="L552" s="17"/>
      <c r="M552" s="17">
        <v>0</v>
      </c>
      <c r="N552" s="18">
        <v>36045</v>
      </c>
      <c r="O552" s="17">
        <v>1998</v>
      </c>
      <c r="P552" s="18">
        <v>36045</v>
      </c>
      <c r="Q552" s="19">
        <v>205</v>
      </c>
      <c r="R552" s="17" t="s">
        <v>204</v>
      </c>
      <c r="S552" s="17" t="s">
        <v>718</v>
      </c>
      <c r="T552" s="17">
        <v>1</v>
      </c>
      <c r="U552" s="18"/>
      <c r="V552" s="99">
        <f t="shared" si="78"/>
        <v>205</v>
      </c>
      <c r="W552" s="43"/>
      <c r="X552" s="20">
        <f t="shared" si="83"/>
        <v>0</v>
      </c>
      <c r="Y552" s="43"/>
      <c r="Z552" s="43"/>
      <c r="AA552" s="43"/>
      <c r="AB552" s="43"/>
      <c r="AC552" s="43"/>
      <c r="AD552" s="43"/>
      <c r="AE552" s="20">
        <f t="shared" si="84"/>
        <v>0</v>
      </c>
      <c r="AF552" s="43"/>
      <c r="AG552" s="43"/>
      <c r="AH552" s="43"/>
      <c r="AI552" s="43"/>
      <c r="AJ552" s="43"/>
      <c r="AK552" s="99">
        <f t="shared" si="79"/>
        <v>0</v>
      </c>
      <c r="AL552" s="43"/>
      <c r="AM552" s="20">
        <f t="shared" si="81"/>
        <v>205</v>
      </c>
      <c r="AN552" s="15" t="str">
        <f t="shared" si="82"/>
        <v>OK</v>
      </c>
      <c r="AO552" s="15" t="str">
        <f t="shared" si="77"/>
        <v>OK</v>
      </c>
      <c r="AP552" s="17" t="s">
        <v>211</v>
      </c>
      <c r="AQ552" s="17"/>
      <c r="AR552" s="17"/>
      <c r="AS552" s="17"/>
      <c r="AT552" s="21">
        <v>5084</v>
      </c>
      <c r="AU552" s="17" t="s">
        <v>35</v>
      </c>
      <c r="AV552" s="22"/>
      <c r="AW552" s="17" t="s">
        <v>790</v>
      </c>
      <c r="AX552" s="17" t="s">
        <v>213</v>
      </c>
      <c r="AY552" s="99">
        <f t="shared" si="80"/>
        <v>0</v>
      </c>
      <c r="AZ552" s="17" t="s">
        <v>214</v>
      </c>
      <c r="BA552" s="17">
        <v>51081</v>
      </c>
      <c r="BB552" s="57" t="s">
        <v>716</v>
      </c>
    </row>
    <row r="553" spans="2:54" x14ac:dyDescent="0.15">
      <c r="B553" s="16">
        <v>90000523</v>
      </c>
      <c r="C553" s="17"/>
      <c r="D553" s="17" t="s">
        <v>328</v>
      </c>
      <c r="E553" s="17"/>
      <c r="F553" s="17" t="s">
        <v>201</v>
      </c>
      <c r="G553" s="17" t="s">
        <v>317</v>
      </c>
      <c r="H553" s="17" t="s">
        <v>1585</v>
      </c>
      <c r="I553" s="17" t="s">
        <v>1564</v>
      </c>
      <c r="J553" s="17" t="s">
        <v>783</v>
      </c>
      <c r="K553" s="17" t="s">
        <v>203</v>
      </c>
      <c r="L553" s="17"/>
      <c r="M553" s="17">
        <v>0</v>
      </c>
      <c r="N553" s="18">
        <v>36045</v>
      </c>
      <c r="O553" s="17">
        <v>1998</v>
      </c>
      <c r="P553" s="18">
        <v>36045</v>
      </c>
      <c r="Q553" s="19">
        <v>730</v>
      </c>
      <c r="R553" s="17" t="s">
        <v>204</v>
      </c>
      <c r="S553" s="17" t="s">
        <v>718</v>
      </c>
      <c r="T553" s="17">
        <v>1</v>
      </c>
      <c r="U553" s="18"/>
      <c r="V553" s="99">
        <f t="shared" si="78"/>
        <v>730</v>
      </c>
      <c r="W553" s="43"/>
      <c r="X553" s="20">
        <f t="shared" si="83"/>
        <v>0</v>
      </c>
      <c r="Y553" s="43"/>
      <c r="Z553" s="43"/>
      <c r="AA553" s="43"/>
      <c r="AB553" s="43"/>
      <c r="AC553" s="43"/>
      <c r="AD553" s="43"/>
      <c r="AE553" s="20">
        <f t="shared" si="84"/>
        <v>0</v>
      </c>
      <c r="AF553" s="43"/>
      <c r="AG553" s="43"/>
      <c r="AH553" s="43"/>
      <c r="AI553" s="43"/>
      <c r="AJ553" s="43"/>
      <c r="AK553" s="99">
        <f t="shared" si="79"/>
        <v>0</v>
      </c>
      <c r="AL553" s="43"/>
      <c r="AM553" s="20">
        <f t="shared" si="81"/>
        <v>730</v>
      </c>
      <c r="AN553" s="15" t="str">
        <f t="shared" si="82"/>
        <v>OK</v>
      </c>
      <c r="AO553" s="15" t="str">
        <f t="shared" si="77"/>
        <v>OK</v>
      </c>
      <c r="AP553" s="17" t="s">
        <v>211</v>
      </c>
      <c r="AQ553" s="17"/>
      <c r="AR553" s="17"/>
      <c r="AS553" s="17"/>
      <c r="AT553" s="21">
        <v>18104</v>
      </c>
      <c r="AU553" s="17" t="s">
        <v>35</v>
      </c>
      <c r="AV553" s="22"/>
      <c r="AW553" s="17" t="s">
        <v>790</v>
      </c>
      <c r="AX553" s="17" t="s">
        <v>213</v>
      </c>
      <c r="AY553" s="99">
        <f t="shared" si="80"/>
        <v>0</v>
      </c>
      <c r="AZ553" s="17" t="s">
        <v>214</v>
      </c>
      <c r="BA553" s="17">
        <v>51082</v>
      </c>
      <c r="BB553" s="57" t="s">
        <v>716</v>
      </c>
    </row>
    <row r="554" spans="2:54" x14ac:dyDescent="0.15">
      <c r="B554" s="16">
        <v>90000524</v>
      </c>
      <c r="C554" s="17"/>
      <c r="D554" s="17" t="s">
        <v>328</v>
      </c>
      <c r="E554" s="17"/>
      <c r="F554" s="17" t="s">
        <v>201</v>
      </c>
      <c r="G554" s="17" t="s">
        <v>317</v>
      </c>
      <c r="H554" s="17" t="s">
        <v>1585</v>
      </c>
      <c r="I554" s="17" t="s">
        <v>1564</v>
      </c>
      <c r="J554" s="17" t="s">
        <v>784</v>
      </c>
      <c r="K554" s="17" t="s">
        <v>203</v>
      </c>
      <c r="L554" s="17"/>
      <c r="M554" s="17">
        <v>0</v>
      </c>
      <c r="N554" s="18">
        <v>36045</v>
      </c>
      <c r="O554" s="17">
        <v>1998</v>
      </c>
      <c r="P554" s="18">
        <v>36045</v>
      </c>
      <c r="Q554" s="19">
        <v>18699</v>
      </c>
      <c r="R554" s="17" t="s">
        <v>204</v>
      </c>
      <c r="S554" s="17" t="s">
        <v>718</v>
      </c>
      <c r="T554" s="17">
        <v>1</v>
      </c>
      <c r="U554" s="18"/>
      <c r="V554" s="99">
        <f t="shared" si="78"/>
        <v>18699</v>
      </c>
      <c r="W554" s="43"/>
      <c r="X554" s="20">
        <f t="shared" si="83"/>
        <v>0</v>
      </c>
      <c r="Y554" s="43"/>
      <c r="Z554" s="43"/>
      <c r="AA554" s="43"/>
      <c r="AB554" s="43"/>
      <c r="AC554" s="43"/>
      <c r="AD554" s="43"/>
      <c r="AE554" s="20">
        <f t="shared" si="84"/>
        <v>0</v>
      </c>
      <c r="AF554" s="43"/>
      <c r="AG554" s="43"/>
      <c r="AH554" s="43"/>
      <c r="AI554" s="43"/>
      <c r="AJ554" s="43"/>
      <c r="AK554" s="99">
        <f t="shared" si="79"/>
        <v>0</v>
      </c>
      <c r="AL554" s="43"/>
      <c r="AM554" s="20">
        <f t="shared" si="81"/>
        <v>18699</v>
      </c>
      <c r="AN554" s="15" t="str">
        <f t="shared" si="82"/>
        <v>OK</v>
      </c>
      <c r="AO554" s="15" t="str">
        <f t="shared" si="77"/>
        <v>OK</v>
      </c>
      <c r="AP554" s="17" t="s">
        <v>211</v>
      </c>
      <c r="AQ554" s="17"/>
      <c r="AR554" s="17"/>
      <c r="AS554" s="17"/>
      <c r="AT554" s="21">
        <v>754</v>
      </c>
      <c r="AU554" s="17" t="s">
        <v>35</v>
      </c>
      <c r="AV554" s="22"/>
      <c r="AW554" s="17" t="s">
        <v>790</v>
      </c>
      <c r="AX554" s="17" t="s">
        <v>213</v>
      </c>
      <c r="AY554" s="99">
        <f t="shared" si="80"/>
        <v>0</v>
      </c>
      <c r="AZ554" s="17" t="s">
        <v>214</v>
      </c>
      <c r="BA554" s="17">
        <v>51083</v>
      </c>
      <c r="BB554" s="57" t="s">
        <v>716</v>
      </c>
    </row>
    <row r="555" spans="2:54" x14ac:dyDescent="0.15">
      <c r="B555" s="16">
        <v>90000525</v>
      </c>
      <c r="C555" s="17"/>
      <c r="D555" s="17" t="s">
        <v>328</v>
      </c>
      <c r="E555" s="17"/>
      <c r="F555" s="17" t="s">
        <v>201</v>
      </c>
      <c r="G555" s="17" t="s">
        <v>317</v>
      </c>
      <c r="H555" s="17" t="s">
        <v>1585</v>
      </c>
      <c r="I555" s="17" t="s">
        <v>1564</v>
      </c>
      <c r="J555" s="17" t="s">
        <v>785</v>
      </c>
      <c r="K555" s="17" t="s">
        <v>203</v>
      </c>
      <c r="L555" s="17"/>
      <c r="M555" s="17">
        <v>0</v>
      </c>
      <c r="N555" s="18">
        <v>36045</v>
      </c>
      <c r="O555" s="17">
        <v>1998</v>
      </c>
      <c r="P555" s="18">
        <v>36045</v>
      </c>
      <c r="Q555" s="19">
        <v>5505</v>
      </c>
      <c r="R555" s="17" t="s">
        <v>204</v>
      </c>
      <c r="S555" s="17" t="s">
        <v>718</v>
      </c>
      <c r="T555" s="17">
        <v>1</v>
      </c>
      <c r="U555" s="18"/>
      <c r="V555" s="99">
        <f t="shared" si="78"/>
        <v>5505</v>
      </c>
      <c r="W555" s="43"/>
      <c r="X555" s="20">
        <f t="shared" si="83"/>
        <v>0</v>
      </c>
      <c r="Y555" s="43"/>
      <c r="Z555" s="43"/>
      <c r="AA555" s="43"/>
      <c r="AB555" s="43"/>
      <c r="AC555" s="43"/>
      <c r="AD555" s="43"/>
      <c r="AE555" s="20">
        <f t="shared" si="84"/>
        <v>0</v>
      </c>
      <c r="AF555" s="43"/>
      <c r="AG555" s="43"/>
      <c r="AH555" s="43"/>
      <c r="AI555" s="43"/>
      <c r="AJ555" s="43"/>
      <c r="AK555" s="99">
        <f t="shared" si="79"/>
        <v>0</v>
      </c>
      <c r="AL555" s="43"/>
      <c r="AM555" s="20">
        <f t="shared" si="81"/>
        <v>5505</v>
      </c>
      <c r="AN555" s="15" t="str">
        <f t="shared" si="82"/>
        <v>OK</v>
      </c>
      <c r="AO555" s="15" t="str">
        <f t="shared" si="77"/>
        <v>OK</v>
      </c>
      <c r="AP555" s="17" t="s">
        <v>211</v>
      </c>
      <c r="AQ555" s="17"/>
      <c r="AR555" s="17"/>
      <c r="AS555" s="17"/>
      <c r="AT555" s="21">
        <v>222</v>
      </c>
      <c r="AU555" s="17" t="s">
        <v>35</v>
      </c>
      <c r="AV555" s="22"/>
      <c r="AW555" s="17" t="s">
        <v>790</v>
      </c>
      <c r="AX555" s="17" t="s">
        <v>213</v>
      </c>
      <c r="AY555" s="99">
        <f t="shared" si="80"/>
        <v>0</v>
      </c>
      <c r="AZ555" s="17" t="s">
        <v>214</v>
      </c>
      <c r="BA555" s="17">
        <v>51084</v>
      </c>
      <c r="BB555" s="57" t="s">
        <v>716</v>
      </c>
    </row>
    <row r="556" spans="2:54" x14ac:dyDescent="0.15">
      <c r="B556" s="16">
        <v>90000526</v>
      </c>
      <c r="C556" s="17"/>
      <c r="D556" s="17" t="s">
        <v>328</v>
      </c>
      <c r="E556" s="17"/>
      <c r="F556" s="17" t="s">
        <v>201</v>
      </c>
      <c r="G556" s="17" t="s">
        <v>317</v>
      </c>
      <c r="H556" s="17" t="s">
        <v>1585</v>
      </c>
      <c r="I556" s="17" t="s">
        <v>1564</v>
      </c>
      <c r="J556" s="17" t="s">
        <v>786</v>
      </c>
      <c r="K556" s="17" t="s">
        <v>203</v>
      </c>
      <c r="L556" s="17"/>
      <c r="M556" s="17">
        <v>0</v>
      </c>
      <c r="N556" s="18">
        <v>36045</v>
      </c>
      <c r="O556" s="17">
        <v>1998</v>
      </c>
      <c r="P556" s="18">
        <v>36045</v>
      </c>
      <c r="Q556" s="19">
        <v>3174</v>
      </c>
      <c r="R556" s="17" t="s">
        <v>204</v>
      </c>
      <c r="S556" s="17" t="s">
        <v>718</v>
      </c>
      <c r="T556" s="17">
        <v>1</v>
      </c>
      <c r="U556" s="18"/>
      <c r="V556" s="99">
        <f t="shared" si="78"/>
        <v>3174</v>
      </c>
      <c r="W556" s="43"/>
      <c r="X556" s="20">
        <f t="shared" si="83"/>
        <v>0</v>
      </c>
      <c r="Y556" s="43"/>
      <c r="Z556" s="43"/>
      <c r="AA556" s="43"/>
      <c r="AB556" s="43"/>
      <c r="AC556" s="43"/>
      <c r="AD556" s="43"/>
      <c r="AE556" s="20">
        <f t="shared" si="84"/>
        <v>0</v>
      </c>
      <c r="AF556" s="43"/>
      <c r="AG556" s="43"/>
      <c r="AH556" s="43"/>
      <c r="AI556" s="43"/>
      <c r="AJ556" s="43"/>
      <c r="AK556" s="99">
        <f t="shared" si="79"/>
        <v>0</v>
      </c>
      <c r="AL556" s="43"/>
      <c r="AM556" s="20">
        <f t="shared" si="81"/>
        <v>3174</v>
      </c>
      <c r="AN556" s="15" t="str">
        <f t="shared" si="82"/>
        <v>OK</v>
      </c>
      <c r="AO556" s="15" t="str">
        <f t="shared" si="77"/>
        <v>OK</v>
      </c>
      <c r="AP556" s="17" t="s">
        <v>211</v>
      </c>
      <c r="AQ556" s="17"/>
      <c r="AR556" s="17"/>
      <c r="AS556" s="17"/>
      <c r="AT556" s="21">
        <v>128</v>
      </c>
      <c r="AU556" s="17" t="s">
        <v>35</v>
      </c>
      <c r="AV556" s="22"/>
      <c r="AW556" s="17" t="s">
        <v>792</v>
      </c>
      <c r="AX556" s="17" t="s">
        <v>213</v>
      </c>
      <c r="AY556" s="99">
        <f t="shared" si="80"/>
        <v>0</v>
      </c>
      <c r="AZ556" s="17" t="s">
        <v>214</v>
      </c>
      <c r="BA556" s="17">
        <v>51085</v>
      </c>
      <c r="BB556" s="57" t="s">
        <v>716</v>
      </c>
    </row>
    <row r="557" spans="2:54" x14ac:dyDescent="0.15">
      <c r="B557" s="16">
        <v>90000527</v>
      </c>
      <c r="C557" s="17"/>
      <c r="D557" s="17" t="s">
        <v>328</v>
      </c>
      <c r="E557" s="17"/>
      <c r="F557" s="17" t="s">
        <v>201</v>
      </c>
      <c r="G557" s="17" t="s">
        <v>317</v>
      </c>
      <c r="H557" s="17" t="s">
        <v>1585</v>
      </c>
      <c r="I557" s="17" t="s">
        <v>1564</v>
      </c>
      <c r="J557" s="17" t="s">
        <v>787</v>
      </c>
      <c r="K557" s="17" t="s">
        <v>203</v>
      </c>
      <c r="L557" s="17"/>
      <c r="M557" s="17">
        <v>0</v>
      </c>
      <c r="N557" s="18">
        <v>36045</v>
      </c>
      <c r="O557" s="17">
        <v>1998</v>
      </c>
      <c r="P557" s="18">
        <v>36045</v>
      </c>
      <c r="Q557" s="19">
        <v>7613</v>
      </c>
      <c r="R557" s="17" t="s">
        <v>204</v>
      </c>
      <c r="S557" s="17" t="s">
        <v>718</v>
      </c>
      <c r="T557" s="17">
        <v>1</v>
      </c>
      <c r="U557" s="18"/>
      <c r="V557" s="99">
        <f t="shared" si="78"/>
        <v>7613</v>
      </c>
      <c r="W557" s="43"/>
      <c r="X557" s="20">
        <f t="shared" si="83"/>
        <v>0</v>
      </c>
      <c r="Y557" s="43"/>
      <c r="Z557" s="43"/>
      <c r="AA557" s="43"/>
      <c r="AB557" s="43"/>
      <c r="AC557" s="43"/>
      <c r="AD557" s="43"/>
      <c r="AE557" s="20">
        <f t="shared" si="84"/>
        <v>0</v>
      </c>
      <c r="AF557" s="43"/>
      <c r="AG557" s="43"/>
      <c r="AH557" s="43"/>
      <c r="AI557" s="43"/>
      <c r="AJ557" s="43"/>
      <c r="AK557" s="99">
        <f t="shared" si="79"/>
        <v>0</v>
      </c>
      <c r="AL557" s="43"/>
      <c r="AM557" s="20">
        <f t="shared" si="81"/>
        <v>7613</v>
      </c>
      <c r="AN557" s="15" t="str">
        <f t="shared" si="82"/>
        <v>OK</v>
      </c>
      <c r="AO557" s="15" t="str">
        <f t="shared" si="77"/>
        <v>OK</v>
      </c>
      <c r="AP557" s="17" t="s">
        <v>211</v>
      </c>
      <c r="AQ557" s="17"/>
      <c r="AR557" s="17"/>
      <c r="AS557" s="17"/>
      <c r="AT557" s="21">
        <v>307</v>
      </c>
      <c r="AU557" s="17" t="s">
        <v>35</v>
      </c>
      <c r="AV557" s="22"/>
      <c r="AW557" s="17" t="s">
        <v>790</v>
      </c>
      <c r="AX557" s="17" t="s">
        <v>213</v>
      </c>
      <c r="AY557" s="99">
        <f t="shared" si="80"/>
        <v>0</v>
      </c>
      <c r="AZ557" s="17" t="s">
        <v>214</v>
      </c>
      <c r="BA557" s="17">
        <v>51086</v>
      </c>
      <c r="BB557" s="57" t="s">
        <v>716</v>
      </c>
    </row>
    <row r="558" spans="2:54" x14ac:dyDescent="0.15">
      <c r="B558" s="16">
        <v>90000528</v>
      </c>
      <c r="C558" s="17"/>
      <c r="D558" s="17" t="s">
        <v>328</v>
      </c>
      <c r="E558" s="17"/>
      <c r="F558" s="17" t="s">
        <v>201</v>
      </c>
      <c r="G558" s="17" t="s">
        <v>317</v>
      </c>
      <c r="H558" s="17" t="s">
        <v>1585</v>
      </c>
      <c r="I558" s="17" t="s">
        <v>1564</v>
      </c>
      <c r="J558" s="17" t="s">
        <v>788</v>
      </c>
      <c r="K558" s="17" t="s">
        <v>203</v>
      </c>
      <c r="L558" s="17"/>
      <c r="M558" s="17">
        <v>0</v>
      </c>
      <c r="N558" s="18">
        <v>36045</v>
      </c>
      <c r="O558" s="17">
        <v>1998</v>
      </c>
      <c r="P558" s="18">
        <v>36045</v>
      </c>
      <c r="Q558" s="19">
        <v>10068</v>
      </c>
      <c r="R558" s="17" t="s">
        <v>204</v>
      </c>
      <c r="S558" s="17" t="s">
        <v>718</v>
      </c>
      <c r="T558" s="17">
        <v>1</v>
      </c>
      <c r="U558" s="18"/>
      <c r="V558" s="99">
        <f t="shared" si="78"/>
        <v>10068</v>
      </c>
      <c r="W558" s="43"/>
      <c r="X558" s="20">
        <f t="shared" si="83"/>
        <v>0</v>
      </c>
      <c r="Y558" s="43"/>
      <c r="Z558" s="43"/>
      <c r="AA558" s="43"/>
      <c r="AB558" s="43"/>
      <c r="AC558" s="43"/>
      <c r="AD558" s="43"/>
      <c r="AE558" s="20">
        <f t="shared" si="84"/>
        <v>0</v>
      </c>
      <c r="AF558" s="43"/>
      <c r="AG558" s="43"/>
      <c r="AH558" s="43"/>
      <c r="AI558" s="43"/>
      <c r="AJ558" s="43"/>
      <c r="AK558" s="99">
        <f t="shared" si="79"/>
        <v>0</v>
      </c>
      <c r="AL558" s="43"/>
      <c r="AM558" s="20">
        <f t="shared" si="81"/>
        <v>10068</v>
      </c>
      <c r="AN558" s="15" t="str">
        <f t="shared" si="82"/>
        <v>OK</v>
      </c>
      <c r="AO558" s="15" t="str">
        <f t="shared" si="77"/>
        <v>OK</v>
      </c>
      <c r="AP558" s="17" t="s">
        <v>211</v>
      </c>
      <c r="AQ558" s="17"/>
      <c r="AR558" s="17"/>
      <c r="AS558" s="17"/>
      <c r="AT558" s="21">
        <v>406</v>
      </c>
      <c r="AU558" s="17" t="s">
        <v>35</v>
      </c>
      <c r="AV558" s="22"/>
      <c r="AW558" s="17" t="s">
        <v>790</v>
      </c>
      <c r="AX558" s="17" t="s">
        <v>213</v>
      </c>
      <c r="AY558" s="99">
        <f t="shared" si="80"/>
        <v>0</v>
      </c>
      <c r="AZ558" s="17" t="s">
        <v>214</v>
      </c>
      <c r="BA558" s="17">
        <v>51087</v>
      </c>
      <c r="BB558" s="57" t="s">
        <v>716</v>
      </c>
    </row>
    <row r="559" spans="2:54" x14ac:dyDescent="0.15">
      <c r="B559" s="16">
        <v>90000529</v>
      </c>
      <c r="C559" s="17"/>
      <c r="D559" s="17" t="s">
        <v>328</v>
      </c>
      <c r="E559" s="17"/>
      <c r="F559" s="17" t="s">
        <v>201</v>
      </c>
      <c r="G559" s="17" t="s">
        <v>317</v>
      </c>
      <c r="H559" s="17" t="s">
        <v>1585</v>
      </c>
      <c r="I559" s="17" t="s">
        <v>1564</v>
      </c>
      <c r="J559" s="17" t="s">
        <v>789</v>
      </c>
      <c r="K559" s="17" t="s">
        <v>203</v>
      </c>
      <c r="L559" s="17"/>
      <c r="M559" s="17">
        <v>0</v>
      </c>
      <c r="N559" s="18">
        <v>42089</v>
      </c>
      <c r="O559" s="17">
        <v>2014</v>
      </c>
      <c r="P559" s="18">
        <v>42089</v>
      </c>
      <c r="Q559" s="19">
        <v>29786999</v>
      </c>
      <c r="R559" s="17" t="s">
        <v>219</v>
      </c>
      <c r="S559" s="17" t="s">
        <v>236</v>
      </c>
      <c r="T559" s="17">
        <v>1</v>
      </c>
      <c r="U559" s="18"/>
      <c r="V559" s="99">
        <f t="shared" si="78"/>
        <v>29786999</v>
      </c>
      <c r="W559" s="43"/>
      <c r="X559" s="20">
        <f t="shared" si="83"/>
        <v>0</v>
      </c>
      <c r="Y559" s="43"/>
      <c r="Z559" s="43"/>
      <c r="AA559" s="43"/>
      <c r="AB559" s="43"/>
      <c r="AC559" s="43"/>
      <c r="AD559" s="43"/>
      <c r="AE559" s="20">
        <f t="shared" si="84"/>
        <v>0</v>
      </c>
      <c r="AF559" s="43"/>
      <c r="AG559" s="43"/>
      <c r="AH559" s="43"/>
      <c r="AI559" s="43"/>
      <c r="AJ559" s="43"/>
      <c r="AK559" s="99">
        <f t="shared" si="79"/>
        <v>0</v>
      </c>
      <c r="AL559" s="43"/>
      <c r="AM559" s="20">
        <f t="shared" si="81"/>
        <v>29786999</v>
      </c>
      <c r="AN559" s="15" t="str">
        <f t="shared" si="82"/>
        <v>OK</v>
      </c>
      <c r="AO559" s="15" t="str">
        <f t="shared" si="77"/>
        <v>OK</v>
      </c>
      <c r="AP559" s="17" t="s">
        <v>211</v>
      </c>
      <c r="AQ559" s="17"/>
      <c r="AR559" s="17"/>
      <c r="AS559" s="17"/>
      <c r="AT559" s="21">
        <v>1</v>
      </c>
      <c r="AU559" s="17" t="s">
        <v>45</v>
      </c>
      <c r="AV559" s="22"/>
      <c r="AW559" s="17"/>
      <c r="AX559" s="17" t="s">
        <v>213</v>
      </c>
      <c r="AY559" s="99">
        <f t="shared" si="80"/>
        <v>0</v>
      </c>
      <c r="AZ559" s="17" t="s">
        <v>214</v>
      </c>
      <c r="BA559" s="17"/>
      <c r="BB559" s="57"/>
    </row>
    <row r="560" spans="2:54" x14ac:dyDescent="0.15">
      <c r="B560" s="16">
        <v>90000530</v>
      </c>
      <c r="C560" s="17"/>
      <c r="D560" s="17" t="s">
        <v>793</v>
      </c>
      <c r="E560" s="17"/>
      <c r="F560" s="17" t="s">
        <v>201</v>
      </c>
      <c r="G560" s="17" t="s">
        <v>794</v>
      </c>
      <c r="H560" s="17" t="s">
        <v>1585</v>
      </c>
      <c r="I560" s="17" t="s">
        <v>1561</v>
      </c>
      <c r="J560" s="17" t="s">
        <v>795</v>
      </c>
      <c r="K560" s="17" t="s">
        <v>203</v>
      </c>
      <c r="L560" s="17" t="s">
        <v>796</v>
      </c>
      <c r="M560" s="17">
        <v>38</v>
      </c>
      <c r="N560" s="18">
        <v>35874</v>
      </c>
      <c r="O560" s="17">
        <v>1997</v>
      </c>
      <c r="P560" s="18">
        <v>35874</v>
      </c>
      <c r="Q560" s="19">
        <v>516545037</v>
      </c>
      <c r="R560" s="17" t="s">
        <v>797</v>
      </c>
      <c r="S560" s="17" t="s">
        <v>798</v>
      </c>
      <c r="T560" s="17">
        <v>1</v>
      </c>
      <c r="U560" s="18"/>
      <c r="V560" s="99">
        <f t="shared" si="78"/>
        <v>265504167</v>
      </c>
      <c r="W560" s="43"/>
      <c r="X560" s="20">
        <f t="shared" si="83"/>
        <v>0</v>
      </c>
      <c r="Y560" s="43"/>
      <c r="Z560" s="43"/>
      <c r="AA560" s="43"/>
      <c r="AB560" s="43"/>
      <c r="AC560" s="43"/>
      <c r="AD560" s="43"/>
      <c r="AE560" s="20">
        <f t="shared" si="84"/>
        <v>13946715</v>
      </c>
      <c r="AF560" s="43"/>
      <c r="AG560" s="43"/>
      <c r="AH560" s="43"/>
      <c r="AI560" s="43"/>
      <c r="AJ560" s="43"/>
      <c r="AK560" s="99">
        <f t="shared" si="79"/>
        <v>13946715</v>
      </c>
      <c r="AL560" s="43"/>
      <c r="AM560" s="20">
        <f t="shared" si="81"/>
        <v>251557452</v>
      </c>
      <c r="AN560" s="15" t="str">
        <f t="shared" si="82"/>
        <v>OK</v>
      </c>
      <c r="AO560" s="15" t="str">
        <f t="shared" si="77"/>
        <v>OK</v>
      </c>
      <c r="AP560" s="17" t="s">
        <v>211</v>
      </c>
      <c r="AQ560" s="17"/>
      <c r="AR560" s="17"/>
      <c r="AS560" s="17"/>
      <c r="AT560" s="21">
        <v>4093.34</v>
      </c>
      <c r="AU560" s="17" t="s">
        <v>35</v>
      </c>
      <c r="AV560" s="22">
        <v>5</v>
      </c>
      <c r="AW560" s="17"/>
      <c r="AX560" s="17" t="s">
        <v>803</v>
      </c>
      <c r="AY560" s="99">
        <f t="shared" si="80"/>
        <v>264987585</v>
      </c>
      <c r="AZ560" s="17" t="s">
        <v>214</v>
      </c>
      <c r="BA560" s="17"/>
      <c r="BB560" s="57" t="s">
        <v>804</v>
      </c>
    </row>
    <row r="561" spans="2:54" x14ac:dyDescent="0.15">
      <c r="B561" s="16">
        <v>90000531</v>
      </c>
      <c r="C561" s="17"/>
      <c r="D561" s="17" t="s">
        <v>793</v>
      </c>
      <c r="E561" s="17"/>
      <c r="F561" s="17" t="s">
        <v>201</v>
      </c>
      <c r="G561" s="17" t="s">
        <v>794</v>
      </c>
      <c r="H561" s="17" t="s">
        <v>1585</v>
      </c>
      <c r="I561" s="17" t="s">
        <v>1561</v>
      </c>
      <c r="J561" s="17" t="s">
        <v>799</v>
      </c>
      <c r="K561" s="17" t="s">
        <v>203</v>
      </c>
      <c r="L561" s="17" t="s">
        <v>331</v>
      </c>
      <c r="M561" s="17">
        <v>31</v>
      </c>
      <c r="N561" s="18">
        <v>35874</v>
      </c>
      <c r="O561" s="17">
        <v>1997</v>
      </c>
      <c r="P561" s="18">
        <v>35874</v>
      </c>
      <c r="Q561" s="19">
        <v>12703504</v>
      </c>
      <c r="R561" s="17" t="s">
        <v>797</v>
      </c>
      <c r="S561" s="17" t="s">
        <v>798</v>
      </c>
      <c r="T561" s="17">
        <v>1</v>
      </c>
      <c r="U561" s="18"/>
      <c r="V561" s="99">
        <f t="shared" si="78"/>
        <v>5157634</v>
      </c>
      <c r="W561" s="43"/>
      <c r="X561" s="20">
        <f t="shared" si="83"/>
        <v>0</v>
      </c>
      <c r="Y561" s="43"/>
      <c r="Z561" s="43"/>
      <c r="AA561" s="43"/>
      <c r="AB561" s="43"/>
      <c r="AC561" s="43"/>
      <c r="AD561" s="43"/>
      <c r="AE561" s="20">
        <f t="shared" si="84"/>
        <v>419215</v>
      </c>
      <c r="AF561" s="43"/>
      <c r="AG561" s="43"/>
      <c r="AH561" s="43"/>
      <c r="AI561" s="43"/>
      <c r="AJ561" s="43"/>
      <c r="AK561" s="99">
        <f t="shared" si="79"/>
        <v>419215</v>
      </c>
      <c r="AL561" s="43"/>
      <c r="AM561" s="20">
        <f t="shared" si="81"/>
        <v>4738419</v>
      </c>
      <c r="AN561" s="15" t="str">
        <f t="shared" si="82"/>
        <v>OK</v>
      </c>
      <c r="AO561" s="15" t="str">
        <f t="shared" si="77"/>
        <v>OK</v>
      </c>
      <c r="AP561" s="17" t="s">
        <v>211</v>
      </c>
      <c r="AQ561" s="17"/>
      <c r="AR561" s="17"/>
      <c r="AS561" s="17"/>
      <c r="AT561" s="21">
        <v>120</v>
      </c>
      <c r="AU561" s="17" t="s">
        <v>35</v>
      </c>
      <c r="AV561" s="22">
        <v>1</v>
      </c>
      <c r="AW561" s="17"/>
      <c r="AX561" s="17" t="s">
        <v>803</v>
      </c>
      <c r="AY561" s="99">
        <f t="shared" si="80"/>
        <v>7965085</v>
      </c>
      <c r="AZ561" s="17" t="s">
        <v>214</v>
      </c>
      <c r="BA561" s="17"/>
      <c r="BB561" s="57" t="s">
        <v>331</v>
      </c>
    </row>
    <row r="562" spans="2:54" x14ac:dyDescent="0.15">
      <c r="B562" s="16">
        <v>90000532</v>
      </c>
      <c r="C562" s="17"/>
      <c r="D562" s="17" t="s">
        <v>793</v>
      </c>
      <c r="E562" s="17"/>
      <c r="F562" s="17" t="s">
        <v>201</v>
      </c>
      <c r="G562" s="17" t="s">
        <v>794</v>
      </c>
      <c r="H562" s="17" t="s">
        <v>1585</v>
      </c>
      <c r="I562" s="17" t="s">
        <v>1561</v>
      </c>
      <c r="J562" s="17" t="s">
        <v>800</v>
      </c>
      <c r="K562" s="17" t="s">
        <v>203</v>
      </c>
      <c r="L562" s="17" t="s">
        <v>801</v>
      </c>
      <c r="M562" s="17">
        <v>34</v>
      </c>
      <c r="N562" s="18">
        <v>34731</v>
      </c>
      <c r="O562" s="17">
        <v>1994</v>
      </c>
      <c r="P562" s="18">
        <v>34731</v>
      </c>
      <c r="Q562" s="19">
        <v>3784334</v>
      </c>
      <c r="R562" s="17" t="s">
        <v>797</v>
      </c>
      <c r="S562" s="17" t="s">
        <v>798</v>
      </c>
      <c r="T562" s="17">
        <v>1</v>
      </c>
      <c r="U562" s="18"/>
      <c r="V562" s="99">
        <f t="shared" si="78"/>
        <v>1400204</v>
      </c>
      <c r="W562" s="43"/>
      <c r="X562" s="20">
        <f t="shared" si="83"/>
        <v>0</v>
      </c>
      <c r="Y562" s="43"/>
      <c r="Z562" s="43"/>
      <c r="AA562" s="43"/>
      <c r="AB562" s="43"/>
      <c r="AC562" s="43"/>
      <c r="AD562" s="43"/>
      <c r="AE562" s="20">
        <f t="shared" si="84"/>
        <v>113530</v>
      </c>
      <c r="AF562" s="43"/>
      <c r="AG562" s="43"/>
      <c r="AH562" s="43"/>
      <c r="AI562" s="43"/>
      <c r="AJ562" s="43"/>
      <c r="AK562" s="99">
        <f t="shared" si="79"/>
        <v>113530</v>
      </c>
      <c r="AL562" s="43"/>
      <c r="AM562" s="20">
        <f t="shared" si="81"/>
        <v>1286674</v>
      </c>
      <c r="AN562" s="15" t="str">
        <f t="shared" si="82"/>
        <v>OK</v>
      </c>
      <c r="AO562" s="15" t="str">
        <f t="shared" si="77"/>
        <v>OK</v>
      </c>
      <c r="AP562" s="17" t="s">
        <v>211</v>
      </c>
      <c r="AQ562" s="17"/>
      <c r="AR562" s="17"/>
      <c r="AS562" s="17"/>
      <c r="AT562" s="21">
        <v>6</v>
      </c>
      <c r="AU562" s="17" t="s">
        <v>35</v>
      </c>
      <c r="AV562" s="22" t="s">
        <v>805</v>
      </c>
      <c r="AW562" s="17"/>
      <c r="AX562" s="17" t="s">
        <v>803</v>
      </c>
      <c r="AY562" s="99">
        <f t="shared" si="80"/>
        <v>2497660</v>
      </c>
      <c r="AZ562" s="17" t="s">
        <v>214</v>
      </c>
      <c r="BA562" s="17"/>
      <c r="BB562" s="57" t="s">
        <v>801</v>
      </c>
    </row>
    <row r="563" spans="2:54" x14ac:dyDescent="0.15">
      <c r="B563" s="16">
        <v>90000533</v>
      </c>
      <c r="C563" s="17"/>
      <c r="D563" s="17" t="s">
        <v>793</v>
      </c>
      <c r="E563" s="17"/>
      <c r="F563" s="17" t="s">
        <v>201</v>
      </c>
      <c r="G563" s="17" t="s">
        <v>794</v>
      </c>
      <c r="H563" s="17" t="s">
        <v>1585</v>
      </c>
      <c r="I563" s="17" t="s">
        <v>1561</v>
      </c>
      <c r="J563" s="17" t="s">
        <v>802</v>
      </c>
      <c r="K563" s="17" t="s">
        <v>203</v>
      </c>
      <c r="L563" s="17" t="s">
        <v>801</v>
      </c>
      <c r="M563" s="17">
        <v>34</v>
      </c>
      <c r="N563" s="18">
        <v>34731</v>
      </c>
      <c r="O563" s="17">
        <v>1994</v>
      </c>
      <c r="P563" s="18">
        <v>34731</v>
      </c>
      <c r="Q563" s="19">
        <v>3453344</v>
      </c>
      <c r="R563" s="17" t="s">
        <v>797</v>
      </c>
      <c r="S563" s="17" t="s">
        <v>798</v>
      </c>
      <c r="T563" s="17">
        <v>1</v>
      </c>
      <c r="U563" s="18"/>
      <c r="V563" s="99">
        <f t="shared" si="78"/>
        <v>1277744</v>
      </c>
      <c r="W563" s="43"/>
      <c r="X563" s="20">
        <f t="shared" si="83"/>
        <v>0</v>
      </c>
      <c r="Y563" s="43"/>
      <c r="Z563" s="43"/>
      <c r="AA563" s="43"/>
      <c r="AB563" s="43"/>
      <c r="AC563" s="43"/>
      <c r="AD563" s="43"/>
      <c r="AE563" s="20">
        <f t="shared" si="84"/>
        <v>103600</v>
      </c>
      <c r="AF563" s="43"/>
      <c r="AG563" s="43"/>
      <c r="AH563" s="43"/>
      <c r="AI563" s="43"/>
      <c r="AJ563" s="43"/>
      <c r="AK563" s="99">
        <f t="shared" si="79"/>
        <v>103600</v>
      </c>
      <c r="AL563" s="43"/>
      <c r="AM563" s="20">
        <f t="shared" si="81"/>
        <v>1174144</v>
      </c>
      <c r="AN563" s="15" t="str">
        <f t="shared" si="82"/>
        <v>OK</v>
      </c>
      <c r="AO563" s="15" t="str">
        <f t="shared" si="77"/>
        <v>OK</v>
      </c>
      <c r="AP563" s="17" t="s">
        <v>211</v>
      </c>
      <c r="AQ563" s="17"/>
      <c r="AR563" s="17"/>
      <c r="AS563" s="17"/>
      <c r="AT563" s="21">
        <v>8.8000000000000007</v>
      </c>
      <c r="AU563" s="17" t="s">
        <v>35</v>
      </c>
      <c r="AV563" s="22">
        <v>1</v>
      </c>
      <c r="AW563" s="17"/>
      <c r="AX563" s="17" t="s">
        <v>803</v>
      </c>
      <c r="AY563" s="99">
        <f t="shared" si="80"/>
        <v>2279200</v>
      </c>
      <c r="AZ563" s="17" t="s">
        <v>214</v>
      </c>
      <c r="BA563" s="17"/>
      <c r="BB563" s="57" t="s">
        <v>801</v>
      </c>
    </row>
    <row r="564" spans="2:54" x14ac:dyDescent="0.15">
      <c r="B564" s="16">
        <v>90000534</v>
      </c>
      <c r="C564" s="17"/>
      <c r="D564" s="17" t="s">
        <v>793</v>
      </c>
      <c r="E564" s="17"/>
      <c r="F564" s="17" t="s">
        <v>201</v>
      </c>
      <c r="G564" s="17" t="s">
        <v>794</v>
      </c>
      <c r="H564" s="17" t="s">
        <v>1585</v>
      </c>
      <c r="I564" s="17" t="s">
        <v>1561</v>
      </c>
      <c r="J564" s="17" t="s">
        <v>806</v>
      </c>
      <c r="K564" s="17" t="s">
        <v>203</v>
      </c>
      <c r="L564" s="17"/>
      <c r="M564" s="17">
        <v>15</v>
      </c>
      <c r="N564" s="18">
        <v>35874</v>
      </c>
      <c r="O564" s="17">
        <v>1997</v>
      </c>
      <c r="P564" s="18">
        <v>35874</v>
      </c>
      <c r="Q564" s="19">
        <v>119938314</v>
      </c>
      <c r="R564" s="17" t="s">
        <v>797</v>
      </c>
      <c r="S564" s="17" t="s">
        <v>798</v>
      </c>
      <c r="T564" s="17">
        <v>1</v>
      </c>
      <c r="U564" s="18"/>
      <c r="V564" s="99">
        <f t="shared" si="78"/>
        <v>1</v>
      </c>
      <c r="W564" s="43"/>
      <c r="X564" s="20">
        <f t="shared" si="83"/>
        <v>0</v>
      </c>
      <c r="Y564" s="43"/>
      <c r="Z564" s="43"/>
      <c r="AA564" s="43"/>
      <c r="AB564" s="43"/>
      <c r="AC564" s="43"/>
      <c r="AD564" s="43"/>
      <c r="AE564" s="20">
        <f t="shared" si="84"/>
        <v>0</v>
      </c>
      <c r="AF564" s="43"/>
      <c r="AG564" s="43"/>
      <c r="AH564" s="43"/>
      <c r="AI564" s="43"/>
      <c r="AJ564" s="43"/>
      <c r="AK564" s="99">
        <f t="shared" si="79"/>
        <v>0</v>
      </c>
      <c r="AL564" s="43"/>
      <c r="AM564" s="20">
        <f t="shared" si="81"/>
        <v>1</v>
      </c>
      <c r="AN564" s="15" t="str">
        <f t="shared" si="82"/>
        <v>OK</v>
      </c>
      <c r="AO564" s="15" t="str">
        <f t="shared" si="77"/>
        <v>OK</v>
      </c>
      <c r="AP564" s="17" t="s">
        <v>211</v>
      </c>
      <c r="AQ564" s="17"/>
      <c r="AR564" s="17"/>
      <c r="AS564" s="17"/>
      <c r="AT564" s="21">
        <v>1</v>
      </c>
      <c r="AU564" s="17" t="s">
        <v>815</v>
      </c>
      <c r="AV564" s="22"/>
      <c r="AW564" s="17"/>
      <c r="AX564" s="17" t="s">
        <v>803</v>
      </c>
      <c r="AY564" s="99">
        <f t="shared" si="80"/>
        <v>119938313</v>
      </c>
      <c r="AZ564" s="17" t="s">
        <v>214</v>
      </c>
      <c r="BA564" s="17"/>
      <c r="BB564" s="57"/>
    </row>
    <row r="565" spans="2:54" x14ac:dyDescent="0.15">
      <c r="B565" s="16">
        <v>90000535</v>
      </c>
      <c r="C565" s="17"/>
      <c r="D565" s="17" t="s">
        <v>793</v>
      </c>
      <c r="E565" s="17"/>
      <c r="F565" s="17" t="s">
        <v>201</v>
      </c>
      <c r="G565" s="17" t="s">
        <v>794</v>
      </c>
      <c r="H565" s="17" t="s">
        <v>1585</v>
      </c>
      <c r="I565" s="17" t="s">
        <v>1561</v>
      </c>
      <c r="J565" s="17" t="s">
        <v>807</v>
      </c>
      <c r="K565" s="17" t="s">
        <v>203</v>
      </c>
      <c r="L565" s="17"/>
      <c r="M565" s="17">
        <v>15</v>
      </c>
      <c r="N565" s="18">
        <v>35874</v>
      </c>
      <c r="O565" s="17">
        <v>1997</v>
      </c>
      <c r="P565" s="18">
        <v>35874</v>
      </c>
      <c r="Q565" s="19">
        <v>1202984</v>
      </c>
      <c r="R565" s="17" t="s">
        <v>797</v>
      </c>
      <c r="S565" s="17" t="s">
        <v>798</v>
      </c>
      <c r="T565" s="17">
        <v>1</v>
      </c>
      <c r="U565" s="18"/>
      <c r="V565" s="99">
        <f t="shared" si="78"/>
        <v>1</v>
      </c>
      <c r="W565" s="43"/>
      <c r="X565" s="20">
        <f t="shared" si="83"/>
        <v>0</v>
      </c>
      <c r="Y565" s="43"/>
      <c r="Z565" s="43"/>
      <c r="AA565" s="43"/>
      <c r="AB565" s="43"/>
      <c r="AC565" s="43"/>
      <c r="AD565" s="43"/>
      <c r="AE565" s="20">
        <f t="shared" si="84"/>
        <v>0</v>
      </c>
      <c r="AF565" s="43"/>
      <c r="AG565" s="43"/>
      <c r="AH565" s="43"/>
      <c r="AI565" s="43"/>
      <c r="AJ565" s="43"/>
      <c r="AK565" s="99">
        <f t="shared" si="79"/>
        <v>0</v>
      </c>
      <c r="AL565" s="43"/>
      <c r="AM565" s="20">
        <f t="shared" si="81"/>
        <v>1</v>
      </c>
      <c r="AN565" s="15" t="str">
        <f t="shared" si="82"/>
        <v>OK</v>
      </c>
      <c r="AO565" s="15" t="str">
        <f t="shared" si="77"/>
        <v>OK</v>
      </c>
      <c r="AP565" s="17" t="s">
        <v>211</v>
      </c>
      <c r="AQ565" s="17"/>
      <c r="AR565" s="17"/>
      <c r="AS565" s="17"/>
      <c r="AT565" s="21">
        <v>1</v>
      </c>
      <c r="AU565" s="17" t="s">
        <v>815</v>
      </c>
      <c r="AV565" s="22"/>
      <c r="AW565" s="17"/>
      <c r="AX565" s="17" t="s">
        <v>803</v>
      </c>
      <c r="AY565" s="99">
        <f t="shared" si="80"/>
        <v>1202983</v>
      </c>
      <c r="AZ565" s="17" t="s">
        <v>214</v>
      </c>
      <c r="BA565" s="17"/>
      <c r="BB565" s="57"/>
    </row>
    <row r="566" spans="2:54" x14ac:dyDescent="0.15">
      <c r="B566" s="16">
        <v>90000536</v>
      </c>
      <c r="C566" s="17"/>
      <c r="D566" s="17" t="s">
        <v>793</v>
      </c>
      <c r="E566" s="17"/>
      <c r="F566" s="17" t="s">
        <v>201</v>
      </c>
      <c r="G566" s="17" t="s">
        <v>794</v>
      </c>
      <c r="H566" s="17" t="s">
        <v>1585</v>
      </c>
      <c r="I566" s="17" t="s">
        <v>1561</v>
      </c>
      <c r="J566" s="17" t="s">
        <v>808</v>
      </c>
      <c r="K566" s="17" t="s">
        <v>203</v>
      </c>
      <c r="L566" s="17"/>
      <c r="M566" s="17">
        <v>15</v>
      </c>
      <c r="N566" s="18">
        <v>35874</v>
      </c>
      <c r="O566" s="17">
        <v>1997</v>
      </c>
      <c r="P566" s="18">
        <v>35874</v>
      </c>
      <c r="Q566" s="19">
        <v>129075580</v>
      </c>
      <c r="R566" s="17" t="s">
        <v>797</v>
      </c>
      <c r="S566" s="17" t="s">
        <v>798</v>
      </c>
      <c r="T566" s="17">
        <v>1</v>
      </c>
      <c r="U566" s="18"/>
      <c r="V566" s="99">
        <f t="shared" si="78"/>
        <v>1</v>
      </c>
      <c r="W566" s="43"/>
      <c r="X566" s="20">
        <f t="shared" si="83"/>
        <v>0</v>
      </c>
      <c r="Y566" s="43"/>
      <c r="Z566" s="43"/>
      <c r="AA566" s="43"/>
      <c r="AB566" s="43"/>
      <c r="AC566" s="43"/>
      <c r="AD566" s="43"/>
      <c r="AE566" s="20">
        <f t="shared" si="84"/>
        <v>0</v>
      </c>
      <c r="AF566" s="43"/>
      <c r="AG566" s="43"/>
      <c r="AH566" s="43"/>
      <c r="AI566" s="43"/>
      <c r="AJ566" s="43"/>
      <c r="AK566" s="99">
        <f t="shared" si="79"/>
        <v>0</v>
      </c>
      <c r="AL566" s="43"/>
      <c r="AM566" s="20">
        <f t="shared" si="81"/>
        <v>1</v>
      </c>
      <c r="AN566" s="15" t="str">
        <f t="shared" si="82"/>
        <v>OK</v>
      </c>
      <c r="AO566" s="15" t="str">
        <f t="shared" si="77"/>
        <v>OK</v>
      </c>
      <c r="AP566" s="17" t="s">
        <v>211</v>
      </c>
      <c r="AQ566" s="17"/>
      <c r="AR566" s="17"/>
      <c r="AS566" s="17"/>
      <c r="AT566" s="21">
        <v>1</v>
      </c>
      <c r="AU566" s="17" t="s">
        <v>815</v>
      </c>
      <c r="AV566" s="22"/>
      <c r="AW566" s="17"/>
      <c r="AX566" s="17" t="s">
        <v>803</v>
      </c>
      <c r="AY566" s="99">
        <f t="shared" si="80"/>
        <v>129075579</v>
      </c>
      <c r="AZ566" s="17" t="s">
        <v>214</v>
      </c>
      <c r="BA566" s="17"/>
      <c r="BB566" s="57"/>
    </row>
    <row r="567" spans="2:54" x14ac:dyDescent="0.15">
      <c r="B567" s="16">
        <v>90000537</v>
      </c>
      <c r="C567" s="17"/>
      <c r="D567" s="17" t="s">
        <v>793</v>
      </c>
      <c r="E567" s="17"/>
      <c r="F567" s="17" t="s">
        <v>201</v>
      </c>
      <c r="G567" s="17" t="s">
        <v>794</v>
      </c>
      <c r="H567" s="17" t="s">
        <v>1585</v>
      </c>
      <c r="I567" s="17" t="s">
        <v>1561</v>
      </c>
      <c r="J567" s="17" t="s">
        <v>809</v>
      </c>
      <c r="K567" s="17" t="s">
        <v>203</v>
      </c>
      <c r="L567" s="17"/>
      <c r="M567" s="17">
        <v>15</v>
      </c>
      <c r="N567" s="18">
        <v>35874</v>
      </c>
      <c r="O567" s="17">
        <v>1997</v>
      </c>
      <c r="P567" s="18">
        <v>35874</v>
      </c>
      <c r="Q567" s="19">
        <v>24498560</v>
      </c>
      <c r="R567" s="17" t="s">
        <v>797</v>
      </c>
      <c r="S567" s="17" t="s">
        <v>798</v>
      </c>
      <c r="T567" s="17">
        <v>1</v>
      </c>
      <c r="U567" s="18"/>
      <c r="V567" s="99">
        <f t="shared" si="78"/>
        <v>1</v>
      </c>
      <c r="W567" s="43"/>
      <c r="X567" s="20">
        <f t="shared" si="83"/>
        <v>0</v>
      </c>
      <c r="Y567" s="43"/>
      <c r="Z567" s="43"/>
      <c r="AA567" s="43"/>
      <c r="AB567" s="43"/>
      <c r="AC567" s="43"/>
      <c r="AD567" s="43"/>
      <c r="AE567" s="20">
        <f t="shared" si="84"/>
        <v>0</v>
      </c>
      <c r="AF567" s="43"/>
      <c r="AG567" s="43"/>
      <c r="AH567" s="43"/>
      <c r="AI567" s="43"/>
      <c r="AJ567" s="43"/>
      <c r="AK567" s="99">
        <f t="shared" si="79"/>
        <v>0</v>
      </c>
      <c r="AL567" s="43"/>
      <c r="AM567" s="20">
        <f t="shared" si="81"/>
        <v>1</v>
      </c>
      <c r="AN567" s="15" t="str">
        <f t="shared" si="82"/>
        <v>OK</v>
      </c>
      <c r="AO567" s="15" t="str">
        <f t="shared" si="77"/>
        <v>OK</v>
      </c>
      <c r="AP567" s="17" t="s">
        <v>211</v>
      </c>
      <c r="AQ567" s="17"/>
      <c r="AR567" s="17"/>
      <c r="AS567" s="17"/>
      <c r="AT567" s="21">
        <v>1</v>
      </c>
      <c r="AU567" s="17" t="s">
        <v>815</v>
      </c>
      <c r="AV567" s="22"/>
      <c r="AW567" s="17"/>
      <c r="AX567" s="17" t="s">
        <v>803</v>
      </c>
      <c r="AY567" s="99">
        <f t="shared" si="80"/>
        <v>24498559</v>
      </c>
      <c r="AZ567" s="17" t="s">
        <v>214</v>
      </c>
      <c r="BA567" s="17"/>
      <c r="BB567" s="57"/>
    </row>
    <row r="568" spans="2:54" x14ac:dyDescent="0.15">
      <c r="B568" s="16">
        <v>90000538</v>
      </c>
      <c r="C568" s="17"/>
      <c r="D568" s="17" t="s">
        <v>793</v>
      </c>
      <c r="E568" s="17"/>
      <c r="F568" s="17" t="s">
        <v>201</v>
      </c>
      <c r="G568" s="17" t="s">
        <v>794</v>
      </c>
      <c r="H568" s="17" t="s">
        <v>1585</v>
      </c>
      <c r="I568" s="17" t="s">
        <v>1561</v>
      </c>
      <c r="J568" s="17" t="s">
        <v>810</v>
      </c>
      <c r="K568" s="17" t="s">
        <v>203</v>
      </c>
      <c r="L568" s="17"/>
      <c r="M568" s="17">
        <v>15</v>
      </c>
      <c r="N568" s="18">
        <v>35874</v>
      </c>
      <c r="O568" s="17">
        <v>1997</v>
      </c>
      <c r="P568" s="18">
        <v>35874</v>
      </c>
      <c r="Q568" s="19">
        <v>9361153</v>
      </c>
      <c r="R568" s="17" t="s">
        <v>797</v>
      </c>
      <c r="S568" s="17" t="s">
        <v>798</v>
      </c>
      <c r="T568" s="17">
        <v>1</v>
      </c>
      <c r="U568" s="18"/>
      <c r="V568" s="99">
        <f t="shared" si="78"/>
        <v>1</v>
      </c>
      <c r="W568" s="43"/>
      <c r="X568" s="20">
        <f t="shared" si="83"/>
        <v>0</v>
      </c>
      <c r="Y568" s="43"/>
      <c r="Z568" s="43"/>
      <c r="AA568" s="43"/>
      <c r="AB568" s="43"/>
      <c r="AC568" s="43"/>
      <c r="AD568" s="43"/>
      <c r="AE568" s="20">
        <f t="shared" si="84"/>
        <v>0</v>
      </c>
      <c r="AF568" s="43"/>
      <c r="AG568" s="43"/>
      <c r="AH568" s="43"/>
      <c r="AI568" s="43"/>
      <c r="AJ568" s="43"/>
      <c r="AK568" s="99">
        <f t="shared" si="79"/>
        <v>0</v>
      </c>
      <c r="AL568" s="43"/>
      <c r="AM568" s="20">
        <f t="shared" si="81"/>
        <v>1</v>
      </c>
      <c r="AN568" s="15" t="str">
        <f t="shared" si="82"/>
        <v>OK</v>
      </c>
      <c r="AO568" s="15" t="str">
        <f t="shared" si="77"/>
        <v>OK</v>
      </c>
      <c r="AP568" s="17" t="s">
        <v>211</v>
      </c>
      <c r="AQ568" s="17"/>
      <c r="AR568" s="17"/>
      <c r="AS568" s="17"/>
      <c r="AT568" s="21">
        <v>1</v>
      </c>
      <c r="AU568" s="17" t="s">
        <v>815</v>
      </c>
      <c r="AV568" s="22"/>
      <c r="AW568" s="17"/>
      <c r="AX568" s="17" t="s">
        <v>803</v>
      </c>
      <c r="AY568" s="99">
        <f t="shared" si="80"/>
        <v>9361152</v>
      </c>
      <c r="AZ568" s="17" t="s">
        <v>214</v>
      </c>
      <c r="BA568" s="17"/>
      <c r="BB568" s="57" t="s">
        <v>816</v>
      </c>
    </row>
    <row r="569" spans="2:54" x14ac:dyDescent="0.15">
      <c r="B569" s="16">
        <v>90000539</v>
      </c>
      <c r="C569" s="17"/>
      <c r="D569" s="17" t="s">
        <v>793</v>
      </c>
      <c r="E569" s="17"/>
      <c r="F569" s="17" t="s">
        <v>201</v>
      </c>
      <c r="G569" s="17" t="s">
        <v>794</v>
      </c>
      <c r="H569" s="17" t="s">
        <v>1585</v>
      </c>
      <c r="I569" s="17" t="s">
        <v>1561</v>
      </c>
      <c r="J569" s="17" t="s">
        <v>811</v>
      </c>
      <c r="K569" s="17" t="s">
        <v>203</v>
      </c>
      <c r="L569" s="17"/>
      <c r="M569" s="17">
        <v>15</v>
      </c>
      <c r="N569" s="18">
        <v>35874</v>
      </c>
      <c r="O569" s="17">
        <v>1997</v>
      </c>
      <c r="P569" s="18">
        <v>35874</v>
      </c>
      <c r="Q569" s="19">
        <v>76075119</v>
      </c>
      <c r="R569" s="17" t="s">
        <v>797</v>
      </c>
      <c r="S569" s="17" t="s">
        <v>798</v>
      </c>
      <c r="T569" s="17">
        <v>1</v>
      </c>
      <c r="U569" s="18"/>
      <c r="V569" s="99">
        <f t="shared" si="78"/>
        <v>1</v>
      </c>
      <c r="W569" s="43"/>
      <c r="X569" s="20">
        <f t="shared" si="83"/>
        <v>0</v>
      </c>
      <c r="Y569" s="43"/>
      <c r="Z569" s="43"/>
      <c r="AA569" s="43"/>
      <c r="AB569" s="43"/>
      <c r="AC569" s="43"/>
      <c r="AD569" s="43"/>
      <c r="AE569" s="20">
        <f t="shared" si="84"/>
        <v>0</v>
      </c>
      <c r="AF569" s="43"/>
      <c r="AG569" s="43"/>
      <c r="AH569" s="43"/>
      <c r="AI569" s="43"/>
      <c r="AJ569" s="43"/>
      <c r="AK569" s="99">
        <f t="shared" si="79"/>
        <v>0</v>
      </c>
      <c r="AL569" s="43"/>
      <c r="AM569" s="20">
        <f t="shared" si="81"/>
        <v>1</v>
      </c>
      <c r="AN569" s="15" t="str">
        <f t="shared" si="82"/>
        <v>OK</v>
      </c>
      <c r="AO569" s="15" t="str">
        <f t="shared" si="77"/>
        <v>OK</v>
      </c>
      <c r="AP569" s="17" t="s">
        <v>211</v>
      </c>
      <c r="AQ569" s="17"/>
      <c r="AR569" s="17"/>
      <c r="AS569" s="17"/>
      <c r="AT569" s="21">
        <v>1</v>
      </c>
      <c r="AU569" s="17" t="s">
        <v>815</v>
      </c>
      <c r="AV569" s="22"/>
      <c r="AW569" s="17"/>
      <c r="AX569" s="17" t="s">
        <v>803</v>
      </c>
      <c r="AY569" s="99">
        <f t="shared" si="80"/>
        <v>76075118</v>
      </c>
      <c r="AZ569" s="17" t="s">
        <v>214</v>
      </c>
      <c r="BA569" s="17"/>
      <c r="BB569" s="57"/>
    </row>
    <row r="570" spans="2:54" x14ac:dyDescent="0.15">
      <c r="B570" s="16">
        <v>90000540</v>
      </c>
      <c r="C570" s="17"/>
      <c r="D570" s="17" t="s">
        <v>793</v>
      </c>
      <c r="E570" s="17"/>
      <c r="F570" s="17" t="s">
        <v>201</v>
      </c>
      <c r="G570" s="17" t="s">
        <v>794</v>
      </c>
      <c r="H570" s="17" t="s">
        <v>1585</v>
      </c>
      <c r="I570" s="17" t="s">
        <v>1561</v>
      </c>
      <c r="J570" s="17" t="s">
        <v>812</v>
      </c>
      <c r="K570" s="17" t="s">
        <v>203</v>
      </c>
      <c r="L570" s="17"/>
      <c r="M570" s="17">
        <v>15</v>
      </c>
      <c r="N570" s="18">
        <v>35874</v>
      </c>
      <c r="O570" s="17">
        <v>1997</v>
      </c>
      <c r="P570" s="18">
        <v>35874</v>
      </c>
      <c r="Q570" s="19">
        <v>9494452</v>
      </c>
      <c r="R570" s="17" t="s">
        <v>797</v>
      </c>
      <c r="S570" s="17" t="s">
        <v>798</v>
      </c>
      <c r="T570" s="17">
        <v>1</v>
      </c>
      <c r="U570" s="18"/>
      <c r="V570" s="99">
        <f t="shared" si="78"/>
        <v>1</v>
      </c>
      <c r="W570" s="43"/>
      <c r="X570" s="20">
        <f t="shared" si="83"/>
        <v>0</v>
      </c>
      <c r="Y570" s="43"/>
      <c r="Z570" s="43"/>
      <c r="AA570" s="43"/>
      <c r="AB570" s="43"/>
      <c r="AC570" s="43"/>
      <c r="AD570" s="43"/>
      <c r="AE570" s="20">
        <f t="shared" si="84"/>
        <v>0</v>
      </c>
      <c r="AF570" s="43"/>
      <c r="AG570" s="43"/>
      <c r="AH570" s="43"/>
      <c r="AI570" s="43"/>
      <c r="AJ570" s="43"/>
      <c r="AK570" s="99">
        <f t="shared" si="79"/>
        <v>0</v>
      </c>
      <c r="AL570" s="43"/>
      <c r="AM570" s="20">
        <f t="shared" si="81"/>
        <v>1</v>
      </c>
      <c r="AN570" s="15" t="str">
        <f t="shared" si="82"/>
        <v>OK</v>
      </c>
      <c r="AO570" s="15" t="str">
        <f t="shared" si="77"/>
        <v>OK</v>
      </c>
      <c r="AP570" s="17" t="s">
        <v>211</v>
      </c>
      <c r="AQ570" s="17"/>
      <c r="AR570" s="17"/>
      <c r="AS570" s="17"/>
      <c r="AT570" s="21">
        <v>1</v>
      </c>
      <c r="AU570" s="17" t="s">
        <v>817</v>
      </c>
      <c r="AV570" s="22"/>
      <c r="AW570" s="17"/>
      <c r="AX570" s="17" t="s">
        <v>803</v>
      </c>
      <c r="AY570" s="99">
        <f t="shared" si="80"/>
        <v>9494451</v>
      </c>
      <c r="AZ570" s="17" t="s">
        <v>214</v>
      </c>
      <c r="BA570" s="17"/>
      <c r="BB570" s="57"/>
    </row>
    <row r="571" spans="2:54" x14ac:dyDescent="0.15">
      <c r="B571" s="16">
        <v>90000541</v>
      </c>
      <c r="C571" s="17"/>
      <c r="D571" s="17" t="s">
        <v>793</v>
      </c>
      <c r="E571" s="17"/>
      <c r="F571" s="17" t="s">
        <v>201</v>
      </c>
      <c r="G571" s="17" t="s">
        <v>794</v>
      </c>
      <c r="H571" s="17" t="s">
        <v>1585</v>
      </c>
      <c r="I571" s="17" t="s">
        <v>1561</v>
      </c>
      <c r="J571" s="17" t="s">
        <v>813</v>
      </c>
      <c r="K571" s="17" t="s">
        <v>203</v>
      </c>
      <c r="L571" s="17"/>
      <c r="M571" s="17">
        <v>15</v>
      </c>
      <c r="N571" s="18">
        <v>35874</v>
      </c>
      <c r="O571" s="17">
        <v>1997</v>
      </c>
      <c r="P571" s="18">
        <v>35874</v>
      </c>
      <c r="Q571" s="19">
        <v>7161280</v>
      </c>
      <c r="R571" s="17" t="s">
        <v>797</v>
      </c>
      <c r="S571" s="17" t="s">
        <v>798</v>
      </c>
      <c r="T571" s="17">
        <v>1</v>
      </c>
      <c r="U571" s="18"/>
      <c r="V571" s="99">
        <f t="shared" si="78"/>
        <v>1</v>
      </c>
      <c r="W571" s="43"/>
      <c r="X571" s="20">
        <f t="shared" si="83"/>
        <v>0</v>
      </c>
      <c r="Y571" s="43"/>
      <c r="Z571" s="43"/>
      <c r="AA571" s="43"/>
      <c r="AB571" s="43"/>
      <c r="AC571" s="43"/>
      <c r="AD571" s="43"/>
      <c r="AE571" s="20">
        <f t="shared" si="84"/>
        <v>0</v>
      </c>
      <c r="AF571" s="43"/>
      <c r="AG571" s="43"/>
      <c r="AH571" s="43"/>
      <c r="AI571" s="43"/>
      <c r="AJ571" s="43"/>
      <c r="AK571" s="99">
        <f t="shared" si="79"/>
        <v>0</v>
      </c>
      <c r="AL571" s="43"/>
      <c r="AM571" s="20">
        <f t="shared" si="81"/>
        <v>1</v>
      </c>
      <c r="AN571" s="15" t="str">
        <f t="shared" si="82"/>
        <v>OK</v>
      </c>
      <c r="AO571" s="15" t="str">
        <f t="shared" si="77"/>
        <v>OK</v>
      </c>
      <c r="AP571" s="17" t="s">
        <v>211</v>
      </c>
      <c r="AQ571" s="17"/>
      <c r="AR571" s="17"/>
      <c r="AS571" s="17"/>
      <c r="AT571" s="21">
        <v>1</v>
      </c>
      <c r="AU571" s="17" t="s">
        <v>817</v>
      </c>
      <c r="AV571" s="22"/>
      <c r="AW571" s="17"/>
      <c r="AX571" s="17" t="s">
        <v>803</v>
      </c>
      <c r="AY571" s="99">
        <f t="shared" si="80"/>
        <v>7161279</v>
      </c>
      <c r="AZ571" s="17" t="s">
        <v>214</v>
      </c>
      <c r="BA571" s="17"/>
      <c r="BB571" s="57"/>
    </row>
    <row r="572" spans="2:54" x14ac:dyDescent="0.15">
      <c r="B572" s="16">
        <v>90000542</v>
      </c>
      <c r="C572" s="17"/>
      <c r="D572" s="17" t="s">
        <v>793</v>
      </c>
      <c r="E572" s="17"/>
      <c r="F572" s="17" t="s">
        <v>201</v>
      </c>
      <c r="G572" s="17" t="s">
        <v>794</v>
      </c>
      <c r="H572" s="17" t="s">
        <v>1585</v>
      </c>
      <c r="I572" s="17" t="s">
        <v>1561</v>
      </c>
      <c r="J572" s="17" t="s">
        <v>814</v>
      </c>
      <c r="K572" s="17" t="s">
        <v>203</v>
      </c>
      <c r="L572" s="17"/>
      <c r="M572" s="17">
        <v>15</v>
      </c>
      <c r="N572" s="18">
        <v>35874</v>
      </c>
      <c r="O572" s="17">
        <v>1997</v>
      </c>
      <c r="P572" s="18">
        <v>35874</v>
      </c>
      <c r="Q572" s="19">
        <v>39039800</v>
      </c>
      <c r="R572" s="17" t="s">
        <v>797</v>
      </c>
      <c r="S572" s="17" t="s">
        <v>798</v>
      </c>
      <c r="T572" s="17">
        <v>1</v>
      </c>
      <c r="U572" s="18"/>
      <c r="V572" s="99">
        <f t="shared" si="78"/>
        <v>1</v>
      </c>
      <c r="W572" s="43"/>
      <c r="X572" s="20">
        <f t="shared" si="83"/>
        <v>0</v>
      </c>
      <c r="Y572" s="43"/>
      <c r="Z572" s="43"/>
      <c r="AA572" s="43"/>
      <c r="AB572" s="43"/>
      <c r="AC572" s="43"/>
      <c r="AD572" s="43"/>
      <c r="AE572" s="20">
        <f t="shared" si="84"/>
        <v>0</v>
      </c>
      <c r="AF572" s="43"/>
      <c r="AG572" s="43"/>
      <c r="AH572" s="43"/>
      <c r="AI572" s="43"/>
      <c r="AJ572" s="43"/>
      <c r="AK572" s="99">
        <f t="shared" si="79"/>
        <v>0</v>
      </c>
      <c r="AL572" s="43"/>
      <c r="AM572" s="20">
        <f t="shared" si="81"/>
        <v>1</v>
      </c>
      <c r="AN572" s="15" t="str">
        <f t="shared" si="82"/>
        <v>OK</v>
      </c>
      <c r="AO572" s="15" t="str">
        <f t="shared" si="77"/>
        <v>OK</v>
      </c>
      <c r="AP572" s="17" t="s">
        <v>211</v>
      </c>
      <c r="AQ572" s="17"/>
      <c r="AR572" s="17"/>
      <c r="AS572" s="17"/>
      <c r="AT572" s="21">
        <v>1</v>
      </c>
      <c r="AU572" s="17" t="s">
        <v>818</v>
      </c>
      <c r="AV572" s="22"/>
      <c r="AW572" s="17"/>
      <c r="AX572" s="17" t="s">
        <v>803</v>
      </c>
      <c r="AY572" s="99">
        <f t="shared" si="80"/>
        <v>39039799</v>
      </c>
      <c r="AZ572" s="17" t="s">
        <v>214</v>
      </c>
      <c r="BA572" s="17"/>
      <c r="BB572" s="57"/>
    </row>
    <row r="573" spans="2:54" x14ac:dyDescent="0.15">
      <c r="B573" s="16">
        <v>90000543</v>
      </c>
      <c r="C573" s="17"/>
      <c r="D573" s="17" t="s">
        <v>793</v>
      </c>
      <c r="E573" s="17"/>
      <c r="F573" s="17" t="s">
        <v>201</v>
      </c>
      <c r="G573" s="17" t="s">
        <v>794</v>
      </c>
      <c r="H573" s="17" t="s">
        <v>1585</v>
      </c>
      <c r="I573" s="17" t="s">
        <v>1587</v>
      </c>
      <c r="J573" s="17" t="s">
        <v>819</v>
      </c>
      <c r="K573" s="17" t="s">
        <v>203</v>
      </c>
      <c r="L573" s="17"/>
      <c r="M573" s="17">
        <v>17</v>
      </c>
      <c r="N573" s="18">
        <v>35874</v>
      </c>
      <c r="O573" s="17">
        <v>1997</v>
      </c>
      <c r="P573" s="18">
        <v>35874</v>
      </c>
      <c r="Q573" s="19">
        <v>707975</v>
      </c>
      <c r="R573" s="17" t="s">
        <v>797</v>
      </c>
      <c r="S573" s="17" t="s">
        <v>798</v>
      </c>
      <c r="T573" s="17">
        <v>1</v>
      </c>
      <c r="U573" s="18"/>
      <c r="V573" s="99">
        <f t="shared" si="78"/>
        <v>1</v>
      </c>
      <c r="W573" s="43"/>
      <c r="X573" s="20">
        <f t="shared" si="83"/>
        <v>0</v>
      </c>
      <c r="Y573" s="43"/>
      <c r="Z573" s="43"/>
      <c r="AA573" s="43"/>
      <c r="AB573" s="43"/>
      <c r="AC573" s="43"/>
      <c r="AD573" s="43"/>
      <c r="AE573" s="20">
        <f t="shared" si="84"/>
        <v>0</v>
      </c>
      <c r="AF573" s="43"/>
      <c r="AG573" s="43"/>
      <c r="AH573" s="43"/>
      <c r="AI573" s="43"/>
      <c r="AJ573" s="43"/>
      <c r="AK573" s="99">
        <f t="shared" si="79"/>
        <v>0</v>
      </c>
      <c r="AL573" s="43"/>
      <c r="AM573" s="20">
        <f t="shared" si="81"/>
        <v>1</v>
      </c>
      <c r="AN573" s="15" t="str">
        <f t="shared" si="82"/>
        <v>OK</v>
      </c>
      <c r="AO573" s="15" t="str">
        <f t="shared" si="77"/>
        <v>OK</v>
      </c>
      <c r="AP573" s="17" t="s">
        <v>211</v>
      </c>
      <c r="AQ573" s="17"/>
      <c r="AR573" s="17"/>
      <c r="AS573" s="17"/>
      <c r="AT573" s="21">
        <v>1</v>
      </c>
      <c r="AU573" s="17" t="s">
        <v>815</v>
      </c>
      <c r="AV573" s="22"/>
      <c r="AW573" s="17"/>
      <c r="AX573" s="17" t="s">
        <v>803</v>
      </c>
      <c r="AY573" s="99">
        <f t="shared" si="80"/>
        <v>707974</v>
      </c>
      <c r="AZ573" s="17" t="s">
        <v>214</v>
      </c>
      <c r="BA573" s="17"/>
      <c r="BB573" s="57"/>
    </row>
    <row r="574" spans="2:54" x14ac:dyDescent="0.15">
      <c r="B574" s="16">
        <v>90000544</v>
      </c>
      <c r="C574" s="17"/>
      <c r="D574" s="17" t="s">
        <v>793</v>
      </c>
      <c r="E574" s="17"/>
      <c r="F574" s="17" t="s">
        <v>201</v>
      </c>
      <c r="G574" s="17" t="s">
        <v>794</v>
      </c>
      <c r="H574" s="17" t="s">
        <v>1585</v>
      </c>
      <c r="I574" s="17" t="s">
        <v>1587</v>
      </c>
      <c r="J574" s="17" t="s">
        <v>820</v>
      </c>
      <c r="K574" s="17" t="s">
        <v>203</v>
      </c>
      <c r="L574" s="17"/>
      <c r="M574" s="17">
        <v>17</v>
      </c>
      <c r="N574" s="18">
        <v>35874</v>
      </c>
      <c r="O574" s="17">
        <v>1997</v>
      </c>
      <c r="P574" s="18">
        <v>35874</v>
      </c>
      <c r="Q574" s="19">
        <v>16652353</v>
      </c>
      <c r="R574" s="17" t="s">
        <v>797</v>
      </c>
      <c r="S574" s="17" t="s">
        <v>798</v>
      </c>
      <c r="T574" s="17">
        <v>1</v>
      </c>
      <c r="U574" s="18"/>
      <c r="V574" s="99">
        <f t="shared" si="78"/>
        <v>1</v>
      </c>
      <c r="W574" s="43"/>
      <c r="X574" s="20">
        <f t="shared" si="83"/>
        <v>0</v>
      </c>
      <c r="Y574" s="43"/>
      <c r="Z574" s="43"/>
      <c r="AA574" s="43"/>
      <c r="AB574" s="43"/>
      <c r="AC574" s="43"/>
      <c r="AD574" s="43"/>
      <c r="AE574" s="20">
        <f t="shared" si="84"/>
        <v>0</v>
      </c>
      <c r="AF574" s="43"/>
      <c r="AG574" s="43"/>
      <c r="AH574" s="43"/>
      <c r="AI574" s="43"/>
      <c r="AJ574" s="43"/>
      <c r="AK574" s="99">
        <f t="shared" si="79"/>
        <v>0</v>
      </c>
      <c r="AL574" s="43"/>
      <c r="AM574" s="20">
        <f t="shared" si="81"/>
        <v>1</v>
      </c>
      <c r="AN574" s="15" t="str">
        <f t="shared" si="82"/>
        <v>OK</v>
      </c>
      <c r="AO574" s="15" t="str">
        <f t="shared" si="77"/>
        <v>OK</v>
      </c>
      <c r="AP574" s="17" t="s">
        <v>211</v>
      </c>
      <c r="AQ574" s="17"/>
      <c r="AR574" s="17"/>
      <c r="AS574" s="17"/>
      <c r="AT574" s="21">
        <v>1</v>
      </c>
      <c r="AU574" s="17" t="s">
        <v>815</v>
      </c>
      <c r="AV574" s="22"/>
      <c r="AW574" s="17"/>
      <c r="AX574" s="17" t="s">
        <v>803</v>
      </c>
      <c r="AY574" s="99">
        <f t="shared" si="80"/>
        <v>16652352</v>
      </c>
      <c r="AZ574" s="17" t="s">
        <v>214</v>
      </c>
      <c r="BA574" s="17"/>
      <c r="BB574" s="57"/>
    </row>
    <row r="575" spans="2:54" x14ac:dyDescent="0.15">
      <c r="B575" s="16">
        <v>90000545</v>
      </c>
      <c r="C575" s="17"/>
      <c r="D575" s="17" t="s">
        <v>793</v>
      </c>
      <c r="E575" s="17"/>
      <c r="F575" s="17" t="s">
        <v>201</v>
      </c>
      <c r="G575" s="17" t="s">
        <v>794</v>
      </c>
      <c r="H575" s="17" t="s">
        <v>1585</v>
      </c>
      <c r="I575" s="17" t="s">
        <v>1587</v>
      </c>
      <c r="J575" s="17" t="s">
        <v>821</v>
      </c>
      <c r="K575" s="17" t="s">
        <v>203</v>
      </c>
      <c r="L575" s="17"/>
      <c r="M575" s="17">
        <v>17</v>
      </c>
      <c r="N575" s="18">
        <v>35874</v>
      </c>
      <c r="O575" s="17">
        <v>1997</v>
      </c>
      <c r="P575" s="18">
        <v>35874</v>
      </c>
      <c r="Q575" s="19">
        <v>19031659</v>
      </c>
      <c r="R575" s="17" t="s">
        <v>797</v>
      </c>
      <c r="S575" s="17" t="s">
        <v>798</v>
      </c>
      <c r="T575" s="17">
        <v>1</v>
      </c>
      <c r="U575" s="18"/>
      <c r="V575" s="99">
        <f t="shared" si="78"/>
        <v>1</v>
      </c>
      <c r="W575" s="43"/>
      <c r="X575" s="20">
        <f t="shared" si="83"/>
        <v>0</v>
      </c>
      <c r="Y575" s="43"/>
      <c r="Z575" s="43"/>
      <c r="AA575" s="43"/>
      <c r="AB575" s="43"/>
      <c r="AC575" s="43"/>
      <c r="AD575" s="43"/>
      <c r="AE575" s="20">
        <f t="shared" si="84"/>
        <v>0</v>
      </c>
      <c r="AF575" s="43"/>
      <c r="AG575" s="43"/>
      <c r="AH575" s="43"/>
      <c r="AI575" s="43"/>
      <c r="AJ575" s="43"/>
      <c r="AK575" s="99">
        <f t="shared" si="79"/>
        <v>0</v>
      </c>
      <c r="AL575" s="43"/>
      <c r="AM575" s="20">
        <f t="shared" si="81"/>
        <v>1</v>
      </c>
      <c r="AN575" s="15" t="str">
        <f t="shared" si="82"/>
        <v>OK</v>
      </c>
      <c r="AO575" s="15" t="str">
        <f t="shared" si="77"/>
        <v>OK</v>
      </c>
      <c r="AP575" s="17" t="s">
        <v>211</v>
      </c>
      <c r="AQ575" s="17"/>
      <c r="AR575" s="17"/>
      <c r="AS575" s="17"/>
      <c r="AT575" s="21">
        <v>1</v>
      </c>
      <c r="AU575" s="17" t="s">
        <v>818</v>
      </c>
      <c r="AV575" s="22"/>
      <c r="AW575" s="17"/>
      <c r="AX575" s="17" t="s">
        <v>803</v>
      </c>
      <c r="AY575" s="99">
        <f t="shared" si="80"/>
        <v>19031658</v>
      </c>
      <c r="AZ575" s="17" t="s">
        <v>214</v>
      </c>
      <c r="BA575" s="17"/>
      <c r="BB575" s="57"/>
    </row>
    <row r="576" spans="2:54" x14ac:dyDescent="0.15">
      <c r="B576" s="16">
        <v>90000546</v>
      </c>
      <c r="C576" s="17"/>
      <c r="D576" s="17" t="s">
        <v>793</v>
      </c>
      <c r="E576" s="17"/>
      <c r="F576" s="17" t="s">
        <v>201</v>
      </c>
      <c r="G576" s="17" t="s">
        <v>794</v>
      </c>
      <c r="H576" s="17" t="s">
        <v>1585</v>
      </c>
      <c r="I576" s="17" t="s">
        <v>1587</v>
      </c>
      <c r="J576" s="17" t="s">
        <v>822</v>
      </c>
      <c r="K576" s="17" t="s">
        <v>203</v>
      </c>
      <c r="L576" s="17"/>
      <c r="M576" s="17">
        <v>17</v>
      </c>
      <c r="N576" s="18">
        <v>35874</v>
      </c>
      <c r="O576" s="17">
        <v>1997</v>
      </c>
      <c r="P576" s="18">
        <v>35874</v>
      </c>
      <c r="Q576" s="19">
        <v>7003315</v>
      </c>
      <c r="R576" s="17" t="s">
        <v>797</v>
      </c>
      <c r="S576" s="17" t="s">
        <v>798</v>
      </c>
      <c r="T576" s="17">
        <v>1</v>
      </c>
      <c r="U576" s="18"/>
      <c r="V576" s="99">
        <f t="shared" si="78"/>
        <v>1</v>
      </c>
      <c r="W576" s="43"/>
      <c r="X576" s="20">
        <f t="shared" si="83"/>
        <v>0</v>
      </c>
      <c r="Y576" s="43"/>
      <c r="Z576" s="43"/>
      <c r="AA576" s="43"/>
      <c r="AB576" s="43"/>
      <c r="AC576" s="43"/>
      <c r="AD576" s="43"/>
      <c r="AE576" s="20">
        <f t="shared" si="84"/>
        <v>0</v>
      </c>
      <c r="AF576" s="43"/>
      <c r="AG576" s="43"/>
      <c r="AH576" s="43"/>
      <c r="AI576" s="43"/>
      <c r="AJ576" s="43"/>
      <c r="AK576" s="99">
        <f t="shared" si="79"/>
        <v>0</v>
      </c>
      <c r="AL576" s="43"/>
      <c r="AM576" s="20">
        <f t="shared" si="81"/>
        <v>1</v>
      </c>
      <c r="AN576" s="15" t="str">
        <f t="shared" si="82"/>
        <v>OK</v>
      </c>
      <c r="AO576" s="15" t="str">
        <f t="shared" si="77"/>
        <v>OK</v>
      </c>
      <c r="AP576" s="17" t="s">
        <v>211</v>
      </c>
      <c r="AQ576" s="17"/>
      <c r="AR576" s="17"/>
      <c r="AS576" s="17"/>
      <c r="AT576" s="21">
        <v>1</v>
      </c>
      <c r="AU576" s="17" t="s">
        <v>818</v>
      </c>
      <c r="AV576" s="22"/>
      <c r="AW576" s="17"/>
      <c r="AX576" s="17" t="s">
        <v>803</v>
      </c>
      <c r="AY576" s="99">
        <f t="shared" si="80"/>
        <v>7003314</v>
      </c>
      <c r="AZ576" s="17" t="s">
        <v>214</v>
      </c>
      <c r="BA576" s="17"/>
      <c r="BB576" s="57"/>
    </row>
    <row r="577" spans="2:54" x14ac:dyDescent="0.15">
      <c r="B577" s="16">
        <v>90000547</v>
      </c>
      <c r="C577" s="17"/>
      <c r="D577" s="17" t="s">
        <v>793</v>
      </c>
      <c r="E577" s="17"/>
      <c r="F577" s="17" t="s">
        <v>201</v>
      </c>
      <c r="G577" s="17" t="s">
        <v>794</v>
      </c>
      <c r="H577" s="17" t="s">
        <v>1585</v>
      </c>
      <c r="I577" s="17" t="s">
        <v>1587</v>
      </c>
      <c r="J577" s="17" t="s">
        <v>823</v>
      </c>
      <c r="K577" s="17" t="s">
        <v>203</v>
      </c>
      <c r="L577" s="17" t="s">
        <v>824</v>
      </c>
      <c r="M577" s="17">
        <v>35</v>
      </c>
      <c r="N577" s="18">
        <v>35874</v>
      </c>
      <c r="O577" s="17">
        <v>1997</v>
      </c>
      <c r="P577" s="18">
        <v>35874</v>
      </c>
      <c r="Q577" s="19">
        <v>149475916</v>
      </c>
      <c r="R577" s="17" t="s">
        <v>797</v>
      </c>
      <c r="S577" s="17" t="s">
        <v>798</v>
      </c>
      <c r="T577" s="17">
        <v>1</v>
      </c>
      <c r="U577" s="18"/>
      <c r="V577" s="99">
        <f t="shared" si="78"/>
        <v>71449498</v>
      </c>
      <c r="W577" s="43"/>
      <c r="X577" s="20">
        <f t="shared" si="83"/>
        <v>0</v>
      </c>
      <c r="Y577" s="43"/>
      <c r="Z577" s="43"/>
      <c r="AA577" s="43"/>
      <c r="AB577" s="43"/>
      <c r="AC577" s="43"/>
      <c r="AD577" s="43"/>
      <c r="AE577" s="20">
        <f t="shared" si="84"/>
        <v>4334801</v>
      </c>
      <c r="AF577" s="43"/>
      <c r="AG577" s="43"/>
      <c r="AH577" s="43"/>
      <c r="AI577" s="43"/>
      <c r="AJ577" s="43"/>
      <c r="AK577" s="99">
        <f t="shared" si="79"/>
        <v>4334801</v>
      </c>
      <c r="AL577" s="43"/>
      <c r="AM577" s="20">
        <f t="shared" si="81"/>
        <v>67114697</v>
      </c>
      <c r="AN577" s="15" t="str">
        <f t="shared" si="82"/>
        <v>OK</v>
      </c>
      <c r="AO577" s="15" t="str">
        <f t="shared" si="77"/>
        <v>OK</v>
      </c>
      <c r="AP577" s="17" t="s">
        <v>211</v>
      </c>
      <c r="AQ577" s="17"/>
      <c r="AR577" s="17"/>
      <c r="AS577" s="17"/>
      <c r="AT577" s="21">
        <v>1</v>
      </c>
      <c r="AU577" s="17" t="s">
        <v>868</v>
      </c>
      <c r="AV577" s="22"/>
      <c r="AW577" s="17"/>
      <c r="AX577" s="17" t="s">
        <v>803</v>
      </c>
      <c r="AY577" s="99">
        <f t="shared" si="80"/>
        <v>82361219</v>
      </c>
      <c r="AZ577" s="17" t="s">
        <v>214</v>
      </c>
      <c r="BA577" s="17"/>
      <c r="BB577" s="57"/>
    </row>
    <row r="578" spans="2:54" x14ac:dyDescent="0.15">
      <c r="B578" s="16">
        <v>90000548</v>
      </c>
      <c r="C578" s="17"/>
      <c r="D578" s="17" t="s">
        <v>793</v>
      </c>
      <c r="E578" s="17"/>
      <c r="F578" s="17" t="s">
        <v>201</v>
      </c>
      <c r="G578" s="17" t="s">
        <v>794</v>
      </c>
      <c r="H578" s="17" t="s">
        <v>1585</v>
      </c>
      <c r="I578" s="17" t="s">
        <v>1587</v>
      </c>
      <c r="J578" s="17" t="s">
        <v>825</v>
      </c>
      <c r="K578" s="17" t="s">
        <v>203</v>
      </c>
      <c r="L578" s="17" t="s">
        <v>251</v>
      </c>
      <c r="M578" s="17">
        <v>15</v>
      </c>
      <c r="N578" s="18">
        <v>35874</v>
      </c>
      <c r="O578" s="17">
        <v>1997</v>
      </c>
      <c r="P578" s="18">
        <v>35874</v>
      </c>
      <c r="Q578" s="19">
        <v>6140162</v>
      </c>
      <c r="R578" s="17" t="s">
        <v>797</v>
      </c>
      <c r="S578" s="17" t="s">
        <v>798</v>
      </c>
      <c r="T578" s="17">
        <v>1</v>
      </c>
      <c r="U578" s="18"/>
      <c r="V578" s="99">
        <f t="shared" si="78"/>
        <v>1</v>
      </c>
      <c r="W578" s="43"/>
      <c r="X578" s="20">
        <f t="shared" si="83"/>
        <v>0</v>
      </c>
      <c r="Y578" s="43"/>
      <c r="Z578" s="43"/>
      <c r="AA578" s="43"/>
      <c r="AB578" s="43"/>
      <c r="AC578" s="43"/>
      <c r="AD578" s="43"/>
      <c r="AE578" s="20">
        <f t="shared" si="84"/>
        <v>0</v>
      </c>
      <c r="AF578" s="43"/>
      <c r="AG578" s="43"/>
      <c r="AH578" s="43"/>
      <c r="AI578" s="43"/>
      <c r="AJ578" s="43"/>
      <c r="AK578" s="99">
        <f t="shared" si="79"/>
        <v>0</v>
      </c>
      <c r="AL578" s="43"/>
      <c r="AM578" s="20">
        <f t="shared" si="81"/>
        <v>1</v>
      </c>
      <c r="AN578" s="15" t="str">
        <f t="shared" si="82"/>
        <v>OK</v>
      </c>
      <c r="AO578" s="15" t="str">
        <f t="shared" si="77"/>
        <v>OK</v>
      </c>
      <c r="AP578" s="17" t="s">
        <v>211</v>
      </c>
      <c r="AQ578" s="17"/>
      <c r="AR578" s="17"/>
      <c r="AS578" s="17"/>
      <c r="AT578" s="21">
        <v>1</v>
      </c>
      <c r="AU578" s="17" t="s">
        <v>818</v>
      </c>
      <c r="AV578" s="22"/>
      <c r="AW578" s="17"/>
      <c r="AX578" s="17" t="s">
        <v>803</v>
      </c>
      <c r="AY578" s="99">
        <f t="shared" si="80"/>
        <v>6140161</v>
      </c>
      <c r="AZ578" s="17" t="s">
        <v>214</v>
      </c>
      <c r="BA578" s="17"/>
      <c r="BB578" s="57"/>
    </row>
    <row r="579" spans="2:54" x14ac:dyDescent="0.15">
      <c r="B579" s="16">
        <v>90000549</v>
      </c>
      <c r="C579" s="17"/>
      <c r="D579" s="17" t="s">
        <v>793</v>
      </c>
      <c r="E579" s="17"/>
      <c r="F579" s="17" t="s">
        <v>201</v>
      </c>
      <c r="G579" s="17" t="s">
        <v>794</v>
      </c>
      <c r="H579" s="17" t="s">
        <v>1585</v>
      </c>
      <c r="I579" s="17" t="s">
        <v>1587</v>
      </c>
      <c r="J579" s="17" t="s">
        <v>826</v>
      </c>
      <c r="K579" s="17" t="s">
        <v>203</v>
      </c>
      <c r="L579" s="17" t="s">
        <v>251</v>
      </c>
      <c r="M579" s="17">
        <v>15</v>
      </c>
      <c r="N579" s="18">
        <v>35874</v>
      </c>
      <c r="O579" s="17">
        <v>1997</v>
      </c>
      <c r="P579" s="18">
        <v>35874</v>
      </c>
      <c r="Q579" s="19">
        <v>6140162</v>
      </c>
      <c r="R579" s="17" t="s">
        <v>797</v>
      </c>
      <c r="S579" s="17" t="s">
        <v>798</v>
      </c>
      <c r="T579" s="17">
        <v>1</v>
      </c>
      <c r="U579" s="18"/>
      <c r="V579" s="99">
        <f t="shared" si="78"/>
        <v>1</v>
      </c>
      <c r="W579" s="43"/>
      <c r="X579" s="20">
        <f t="shared" si="83"/>
        <v>0</v>
      </c>
      <c r="Y579" s="43"/>
      <c r="Z579" s="43"/>
      <c r="AA579" s="43"/>
      <c r="AB579" s="43"/>
      <c r="AC579" s="43"/>
      <c r="AD579" s="43"/>
      <c r="AE579" s="20">
        <f t="shared" si="84"/>
        <v>0</v>
      </c>
      <c r="AF579" s="43"/>
      <c r="AG579" s="43"/>
      <c r="AH579" s="43"/>
      <c r="AI579" s="43"/>
      <c r="AJ579" s="43"/>
      <c r="AK579" s="99">
        <f t="shared" si="79"/>
        <v>0</v>
      </c>
      <c r="AL579" s="43"/>
      <c r="AM579" s="20">
        <f t="shared" si="81"/>
        <v>1</v>
      </c>
      <c r="AN579" s="15" t="str">
        <f t="shared" si="82"/>
        <v>OK</v>
      </c>
      <c r="AO579" s="15" t="str">
        <f t="shared" si="77"/>
        <v>OK</v>
      </c>
      <c r="AP579" s="17" t="s">
        <v>211</v>
      </c>
      <c r="AQ579" s="17"/>
      <c r="AR579" s="17"/>
      <c r="AS579" s="17"/>
      <c r="AT579" s="21">
        <v>1</v>
      </c>
      <c r="AU579" s="17" t="s">
        <v>818</v>
      </c>
      <c r="AV579" s="22"/>
      <c r="AW579" s="17"/>
      <c r="AX579" s="17" t="s">
        <v>803</v>
      </c>
      <c r="AY579" s="99">
        <f t="shared" si="80"/>
        <v>6140161</v>
      </c>
      <c r="AZ579" s="17" t="s">
        <v>214</v>
      </c>
      <c r="BA579" s="17"/>
      <c r="BB579" s="57"/>
    </row>
    <row r="580" spans="2:54" x14ac:dyDescent="0.15">
      <c r="B580" s="16">
        <v>90000550</v>
      </c>
      <c r="C580" s="17"/>
      <c r="D580" s="17" t="s">
        <v>793</v>
      </c>
      <c r="E580" s="17"/>
      <c r="F580" s="17" t="s">
        <v>201</v>
      </c>
      <c r="G580" s="17" t="s">
        <v>794</v>
      </c>
      <c r="H580" s="17" t="s">
        <v>1585</v>
      </c>
      <c r="I580" s="17" t="s">
        <v>1587</v>
      </c>
      <c r="J580" s="17" t="s">
        <v>827</v>
      </c>
      <c r="K580" s="17" t="s">
        <v>203</v>
      </c>
      <c r="L580" s="17" t="s">
        <v>251</v>
      </c>
      <c r="M580" s="17">
        <v>15</v>
      </c>
      <c r="N580" s="18">
        <v>35874</v>
      </c>
      <c r="O580" s="17">
        <v>1997</v>
      </c>
      <c r="P580" s="18">
        <v>35874</v>
      </c>
      <c r="Q580" s="19">
        <v>1576268</v>
      </c>
      <c r="R580" s="17" t="s">
        <v>797</v>
      </c>
      <c r="S580" s="17" t="s">
        <v>798</v>
      </c>
      <c r="T580" s="17">
        <v>1</v>
      </c>
      <c r="U580" s="18"/>
      <c r="V580" s="99">
        <f t="shared" si="78"/>
        <v>1</v>
      </c>
      <c r="W580" s="43"/>
      <c r="X580" s="20">
        <f t="shared" si="83"/>
        <v>0</v>
      </c>
      <c r="Y580" s="43"/>
      <c r="Z580" s="43"/>
      <c r="AA580" s="43"/>
      <c r="AB580" s="43"/>
      <c r="AC580" s="43"/>
      <c r="AD580" s="43"/>
      <c r="AE580" s="20">
        <f t="shared" si="84"/>
        <v>0</v>
      </c>
      <c r="AF580" s="43"/>
      <c r="AG580" s="43"/>
      <c r="AH580" s="43"/>
      <c r="AI580" s="43"/>
      <c r="AJ580" s="43"/>
      <c r="AK580" s="99">
        <f t="shared" si="79"/>
        <v>0</v>
      </c>
      <c r="AL580" s="43"/>
      <c r="AM580" s="20">
        <f t="shared" si="81"/>
        <v>1</v>
      </c>
      <c r="AN580" s="15" t="str">
        <f t="shared" si="82"/>
        <v>OK</v>
      </c>
      <c r="AO580" s="15" t="str">
        <f t="shared" si="77"/>
        <v>OK</v>
      </c>
      <c r="AP580" s="17" t="s">
        <v>211</v>
      </c>
      <c r="AQ580" s="17"/>
      <c r="AR580" s="17"/>
      <c r="AS580" s="17"/>
      <c r="AT580" s="21">
        <v>1</v>
      </c>
      <c r="AU580" s="17" t="s">
        <v>818</v>
      </c>
      <c r="AV580" s="22"/>
      <c r="AW580" s="17"/>
      <c r="AX580" s="17" t="s">
        <v>803</v>
      </c>
      <c r="AY580" s="99">
        <f t="shared" si="80"/>
        <v>1576267</v>
      </c>
      <c r="AZ580" s="17" t="s">
        <v>214</v>
      </c>
      <c r="BA580" s="17"/>
      <c r="BB580" s="57"/>
    </row>
    <row r="581" spans="2:54" x14ac:dyDescent="0.15">
      <c r="B581" s="16">
        <v>90000551</v>
      </c>
      <c r="C581" s="17"/>
      <c r="D581" s="17" t="s">
        <v>793</v>
      </c>
      <c r="E581" s="17"/>
      <c r="F581" s="17" t="s">
        <v>201</v>
      </c>
      <c r="G581" s="17" t="s">
        <v>794</v>
      </c>
      <c r="H581" s="17" t="s">
        <v>1585</v>
      </c>
      <c r="I581" s="17" t="s">
        <v>1587</v>
      </c>
      <c r="J581" s="17" t="s">
        <v>828</v>
      </c>
      <c r="K581" s="17" t="s">
        <v>203</v>
      </c>
      <c r="L581" s="17" t="s">
        <v>251</v>
      </c>
      <c r="M581" s="17">
        <v>15</v>
      </c>
      <c r="N581" s="18">
        <v>35874</v>
      </c>
      <c r="O581" s="17">
        <v>1997</v>
      </c>
      <c r="P581" s="18">
        <v>35874</v>
      </c>
      <c r="Q581" s="19">
        <v>1576267</v>
      </c>
      <c r="R581" s="17" t="s">
        <v>797</v>
      </c>
      <c r="S581" s="17" t="s">
        <v>798</v>
      </c>
      <c r="T581" s="17">
        <v>1</v>
      </c>
      <c r="U581" s="18"/>
      <c r="V581" s="99">
        <f t="shared" si="78"/>
        <v>1</v>
      </c>
      <c r="W581" s="43"/>
      <c r="X581" s="20">
        <f t="shared" si="83"/>
        <v>0</v>
      </c>
      <c r="Y581" s="43"/>
      <c r="Z581" s="43"/>
      <c r="AA581" s="43"/>
      <c r="AB581" s="43"/>
      <c r="AC581" s="43"/>
      <c r="AD581" s="43"/>
      <c r="AE581" s="20">
        <f t="shared" si="84"/>
        <v>0</v>
      </c>
      <c r="AF581" s="43"/>
      <c r="AG581" s="43"/>
      <c r="AH581" s="43"/>
      <c r="AI581" s="43"/>
      <c r="AJ581" s="43"/>
      <c r="AK581" s="99">
        <f t="shared" si="79"/>
        <v>0</v>
      </c>
      <c r="AL581" s="43"/>
      <c r="AM581" s="20">
        <f t="shared" si="81"/>
        <v>1</v>
      </c>
      <c r="AN581" s="15" t="str">
        <f t="shared" si="82"/>
        <v>OK</v>
      </c>
      <c r="AO581" s="15" t="str">
        <f t="shared" si="77"/>
        <v>OK</v>
      </c>
      <c r="AP581" s="17" t="s">
        <v>211</v>
      </c>
      <c r="AQ581" s="17"/>
      <c r="AR581" s="17"/>
      <c r="AS581" s="17"/>
      <c r="AT581" s="21">
        <v>1</v>
      </c>
      <c r="AU581" s="17" t="s">
        <v>818</v>
      </c>
      <c r="AV581" s="22"/>
      <c r="AW581" s="17"/>
      <c r="AX581" s="17" t="s">
        <v>803</v>
      </c>
      <c r="AY581" s="99">
        <f t="shared" si="80"/>
        <v>1576266</v>
      </c>
      <c r="AZ581" s="17" t="s">
        <v>214</v>
      </c>
      <c r="BA581" s="17"/>
      <c r="BB581" s="57"/>
    </row>
    <row r="582" spans="2:54" x14ac:dyDescent="0.15">
      <c r="B582" s="16">
        <v>90000552</v>
      </c>
      <c r="C582" s="17"/>
      <c r="D582" s="17" t="s">
        <v>793</v>
      </c>
      <c r="E582" s="17"/>
      <c r="F582" s="17" t="s">
        <v>201</v>
      </c>
      <c r="G582" s="17" t="s">
        <v>794</v>
      </c>
      <c r="H582" s="17" t="s">
        <v>1585</v>
      </c>
      <c r="I582" s="17" t="s">
        <v>1587</v>
      </c>
      <c r="J582" s="17" t="s">
        <v>829</v>
      </c>
      <c r="K582" s="17" t="s">
        <v>203</v>
      </c>
      <c r="L582" s="17" t="s">
        <v>251</v>
      </c>
      <c r="M582" s="17">
        <v>15</v>
      </c>
      <c r="N582" s="18">
        <v>35874</v>
      </c>
      <c r="O582" s="17">
        <v>1997</v>
      </c>
      <c r="P582" s="18">
        <v>35874</v>
      </c>
      <c r="Q582" s="19">
        <v>1253259</v>
      </c>
      <c r="R582" s="17" t="s">
        <v>797</v>
      </c>
      <c r="S582" s="17" t="s">
        <v>798</v>
      </c>
      <c r="T582" s="17">
        <v>1</v>
      </c>
      <c r="U582" s="18"/>
      <c r="V582" s="99">
        <f t="shared" si="78"/>
        <v>1</v>
      </c>
      <c r="W582" s="43"/>
      <c r="X582" s="20">
        <f t="shared" si="83"/>
        <v>0</v>
      </c>
      <c r="Y582" s="43"/>
      <c r="Z582" s="43"/>
      <c r="AA582" s="43"/>
      <c r="AB582" s="43"/>
      <c r="AC582" s="43"/>
      <c r="AD582" s="43"/>
      <c r="AE582" s="20">
        <f t="shared" si="84"/>
        <v>0</v>
      </c>
      <c r="AF582" s="43"/>
      <c r="AG582" s="43"/>
      <c r="AH582" s="43"/>
      <c r="AI582" s="43"/>
      <c r="AJ582" s="43"/>
      <c r="AK582" s="99">
        <f t="shared" si="79"/>
        <v>0</v>
      </c>
      <c r="AL582" s="43"/>
      <c r="AM582" s="20">
        <f t="shared" si="81"/>
        <v>1</v>
      </c>
      <c r="AN582" s="15" t="str">
        <f t="shared" si="82"/>
        <v>OK</v>
      </c>
      <c r="AO582" s="15" t="str">
        <f t="shared" si="77"/>
        <v>OK</v>
      </c>
      <c r="AP582" s="17" t="s">
        <v>211</v>
      </c>
      <c r="AQ582" s="17"/>
      <c r="AR582" s="17"/>
      <c r="AS582" s="17"/>
      <c r="AT582" s="21">
        <v>1</v>
      </c>
      <c r="AU582" s="17" t="s">
        <v>818</v>
      </c>
      <c r="AV582" s="22"/>
      <c r="AW582" s="17"/>
      <c r="AX582" s="17" t="s">
        <v>803</v>
      </c>
      <c r="AY582" s="99">
        <f t="shared" si="80"/>
        <v>1253258</v>
      </c>
      <c r="AZ582" s="17" t="s">
        <v>214</v>
      </c>
      <c r="BA582" s="17"/>
      <c r="BB582" s="57"/>
    </row>
    <row r="583" spans="2:54" x14ac:dyDescent="0.15">
      <c r="B583" s="16">
        <v>90000553</v>
      </c>
      <c r="C583" s="17"/>
      <c r="D583" s="17" t="s">
        <v>793</v>
      </c>
      <c r="E583" s="17"/>
      <c r="F583" s="17" t="s">
        <v>201</v>
      </c>
      <c r="G583" s="17" t="s">
        <v>794</v>
      </c>
      <c r="H583" s="17" t="s">
        <v>1585</v>
      </c>
      <c r="I583" s="17" t="s">
        <v>1587</v>
      </c>
      <c r="J583" s="17" t="s">
        <v>830</v>
      </c>
      <c r="K583" s="17" t="s">
        <v>203</v>
      </c>
      <c r="L583" s="17" t="s">
        <v>251</v>
      </c>
      <c r="M583" s="17">
        <v>15</v>
      </c>
      <c r="N583" s="18">
        <v>35874</v>
      </c>
      <c r="O583" s="17">
        <v>1997</v>
      </c>
      <c r="P583" s="18">
        <v>35874</v>
      </c>
      <c r="Q583" s="19">
        <v>1253258</v>
      </c>
      <c r="R583" s="17" t="s">
        <v>797</v>
      </c>
      <c r="S583" s="17" t="s">
        <v>798</v>
      </c>
      <c r="T583" s="17">
        <v>1</v>
      </c>
      <c r="U583" s="18"/>
      <c r="V583" s="99">
        <f t="shared" si="78"/>
        <v>1</v>
      </c>
      <c r="W583" s="43"/>
      <c r="X583" s="20">
        <f t="shared" si="83"/>
        <v>0</v>
      </c>
      <c r="Y583" s="43"/>
      <c r="Z583" s="43"/>
      <c r="AA583" s="43"/>
      <c r="AB583" s="43"/>
      <c r="AC583" s="43"/>
      <c r="AD583" s="43"/>
      <c r="AE583" s="20">
        <f t="shared" si="84"/>
        <v>0</v>
      </c>
      <c r="AF583" s="43"/>
      <c r="AG583" s="43"/>
      <c r="AH583" s="43"/>
      <c r="AI583" s="43"/>
      <c r="AJ583" s="43"/>
      <c r="AK583" s="99">
        <f t="shared" si="79"/>
        <v>0</v>
      </c>
      <c r="AL583" s="43"/>
      <c r="AM583" s="20">
        <f t="shared" si="81"/>
        <v>1</v>
      </c>
      <c r="AN583" s="15" t="str">
        <f t="shared" si="82"/>
        <v>OK</v>
      </c>
      <c r="AO583" s="15" t="str">
        <f t="shared" si="77"/>
        <v>OK</v>
      </c>
      <c r="AP583" s="17" t="s">
        <v>211</v>
      </c>
      <c r="AQ583" s="17"/>
      <c r="AR583" s="17"/>
      <c r="AS583" s="17"/>
      <c r="AT583" s="21">
        <v>1</v>
      </c>
      <c r="AU583" s="17" t="s">
        <v>818</v>
      </c>
      <c r="AV583" s="22"/>
      <c r="AW583" s="17"/>
      <c r="AX583" s="17" t="s">
        <v>803</v>
      </c>
      <c r="AY583" s="99">
        <f t="shared" si="80"/>
        <v>1253257</v>
      </c>
      <c r="AZ583" s="17" t="s">
        <v>214</v>
      </c>
      <c r="BA583" s="17"/>
      <c r="BB583" s="57"/>
    </row>
    <row r="584" spans="2:54" x14ac:dyDescent="0.15">
      <c r="B584" s="16">
        <v>90000554</v>
      </c>
      <c r="C584" s="17"/>
      <c r="D584" s="17" t="s">
        <v>793</v>
      </c>
      <c r="E584" s="17"/>
      <c r="F584" s="17" t="s">
        <v>201</v>
      </c>
      <c r="G584" s="17" t="s">
        <v>794</v>
      </c>
      <c r="H584" s="17" t="s">
        <v>1585</v>
      </c>
      <c r="I584" s="17" t="s">
        <v>1587</v>
      </c>
      <c r="J584" s="17" t="s">
        <v>831</v>
      </c>
      <c r="K584" s="17" t="s">
        <v>203</v>
      </c>
      <c r="L584" s="17" t="s">
        <v>251</v>
      </c>
      <c r="M584" s="17">
        <v>15</v>
      </c>
      <c r="N584" s="18">
        <v>35874</v>
      </c>
      <c r="O584" s="17">
        <v>1997</v>
      </c>
      <c r="P584" s="18">
        <v>35874</v>
      </c>
      <c r="Q584" s="19">
        <v>11413131</v>
      </c>
      <c r="R584" s="17" t="s">
        <v>797</v>
      </c>
      <c r="S584" s="17" t="s">
        <v>798</v>
      </c>
      <c r="T584" s="17">
        <v>1</v>
      </c>
      <c r="U584" s="18"/>
      <c r="V584" s="99">
        <f t="shared" si="78"/>
        <v>1</v>
      </c>
      <c r="W584" s="43"/>
      <c r="X584" s="20">
        <f t="shared" si="83"/>
        <v>0</v>
      </c>
      <c r="Y584" s="43"/>
      <c r="Z584" s="43"/>
      <c r="AA584" s="43"/>
      <c r="AB584" s="43"/>
      <c r="AC584" s="43"/>
      <c r="AD584" s="43"/>
      <c r="AE584" s="20">
        <f t="shared" si="84"/>
        <v>0</v>
      </c>
      <c r="AF584" s="43"/>
      <c r="AG584" s="43"/>
      <c r="AH584" s="43"/>
      <c r="AI584" s="43"/>
      <c r="AJ584" s="43"/>
      <c r="AK584" s="99">
        <f t="shared" si="79"/>
        <v>0</v>
      </c>
      <c r="AL584" s="43"/>
      <c r="AM584" s="20">
        <f t="shared" si="81"/>
        <v>1</v>
      </c>
      <c r="AN584" s="15" t="str">
        <f t="shared" si="82"/>
        <v>OK</v>
      </c>
      <c r="AO584" s="15" t="str">
        <f t="shared" si="77"/>
        <v>OK</v>
      </c>
      <c r="AP584" s="17" t="s">
        <v>211</v>
      </c>
      <c r="AQ584" s="17"/>
      <c r="AR584" s="17"/>
      <c r="AS584" s="17"/>
      <c r="AT584" s="21">
        <v>1</v>
      </c>
      <c r="AU584" s="17" t="s">
        <v>818</v>
      </c>
      <c r="AV584" s="22"/>
      <c r="AW584" s="17"/>
      <c r="AX584" s="17" t="s">
        <v>803</v>
      </c>
      <c r="AY584" s="99">
        <f t="shared" si="80"/>
        <v>11413130</v>
      </c>
      <c r="AZ584" s="17" t="s">
        <v>214</v>
      </c>
      <c r="BA584" s="17"/>
      <c r="BB584" s="57"/>
    </row>
    <row r="585" spans="2:54" x14ac:dyDescent="0.15">
      <c r="B585" s="16">
        <v>90000555</v>
      </c>
      <c r="C585" s="17"/>
      <c r="D585" s="17" t="s">
        <v>793</v>
      </c>
      <c r="E585" s="17"/>
      <c r="F585" s="17" t="s">
        <v>201</v>
      </c>
      <c r="G585" s="17" t="s">
        <v>794</v>
      </c>
      <c r="H585" s="17" t="s">
        <v>1585</v>
      </c>
      <c r="I585" s="17" t="s">
        <v>1587</v>
      </c>
      <c r="J585" s="17" t="s">
        <v>832</v>
      </c>
      <c r="K585" s="17" t="s">
        <v>203</v>
      </c>
      <c r="L585" s="17" t="s">
        <v>251</v>
      </c>
      <c r="M585" s="17">
        <v>15</v>
      </c>
      <c r="N585" s="18">
        <v>35874</v>
      </c>
      <c r="O585" s="17">
        <v>1997</v>
      </c>
      <c r="P585" s="18">
        <v>35874</v>
      </c>
      <c r="Q585" s="19">
        <v>7363679</v>
      </c>
      <c r="R585" s="17" t="s">
        <v>797</v>
      </c>
      <c r="S585" s="17" t="s">
        <v>798</v>
      </c>
      <c r="T585" s="17">
        <v>1</v>
      </c>
      <c r="U585" s="18"/>
      <c r="V585" s="99">
        <f t="shared" si="78"/>
        <v>1</v>
      </c>
      <c r="W585" s="43"/>
      <c r="X585" s="20">
        <f t="shared" si="83"/>
        <v>0</v>
      </c>
      <c r="Y585" s="43"/>
      <c r="Z585" s="43"/>
      <c r="AA585" s="43"/>
      <c r="AB585" s="43"/>
      <c r="AC585" s="43"/>
      <c r="AD585" s="43"/>
      <c r="AE585" s="20">
        <f t="shared" si="84"/>
        <v>0</v>
      </c>
      <c r="AF585" s="43"/>
      <c r="AG585" s="43"/>
      <c r="AH585" s="43"/>
      <c r="AI585" s="43"/>
      <c r="AJ585" s="43"/>
      <c r="AK585" s="99">
        <f t="shared" si="79"/>
        <v>0</v>
      </c>
      <c r="AL585" s="43"/>
      <c r="AM585" s="20">
        <f t="shared" si="81"/>
        <v>1</v>
      </c>
      <c r="AN585" s="15" t="str">
        <f t="shared" si="82"/>
        <v>OK</v>
      </c>
      <c r="AO585" s="15" t="str">
        <f t="shared" si="77"/>
        <v>OK</v>
      </c>
      <c r="AP585" s="17" t="s">
        <v>211</v>
      </c>
      <c r="AQ585" s="17"/>
      <c r="AR585" s="17"/>
      <c r="AS585" s="17"/>
      <c r="AT585" s="21">
        <v>1</v>
      </c>
      <c r="AU585" s="17" t="s">
        <v>818</v>
      </c>
      <c r="AV585" s="22"/>
      <c r="AW585" s="17"/>
      <c r="AX585" s="17" t="s">
        <v>803</v>
      </c>
      <c r="AY585" s="99">
        <f t="shared" si="80"/>
        <v>7363678</v>
      </c>
      <c r="AZ585" s="17" t="s">
        <v>214</v>
      </c>
      <c r="BA585" s="17"/>
      <c r="BB585" s="57"/>
    </row>
    <row r="586" spans="2:54" x14ac:dyDescent="0.15">
      <c r="B586" s="16">
        <v>90000556</v>
      </c>
      <c r="C586" s="17"/>
      <c r="D586" s="17" t="s">
        <v>793</v>
      </c>
      <c r="E586" s="17"/>
      <c r="F586" s="17" t="s">
        <v>201</v>
      </c>
      <c r="G586" s="17" t="s">
        <v>794</v>
      </c>
      <c r="H586" s="17" t="s">
        <v>1585</v>
      </c>
      <c r="I586" s="17" t="s">
        <v>1587</v>
      </c>
      <c r="J586" s="17" t="s">
        <v>833</v>
      </c>
      <c r="K586" s="17" t="s">
        <v>203</v>
      </c>
      <c r="L586" s="17"/>
      <c r="M586" s="17">
        <v>17</v>
      </c>
      <c r="N586" s="18">
        <v>35874</v>
      </c>
      <c r="O586" s="17">
        <v>1997</v>
      </c>
      <c r="P586" s="18">
        <v>35874</v>
      </c>
      <c r="Q586" s="19">
        <v>2639006</v>
      </c>
      <c r="R586" s="17" t="s">
        <v>797</v>
      </c>
      <c r="S586" s="17" t="s">
        <v>798</v>
      </c>
      <c r="T586" s="17">
        <v>1</v>
      </c>
      <c r="U586" s="18"/>
      <c r="V586" s="99">
        <f t="shared" si="78"/>
        <v>1</v>
      </c>
      <c r="W586" s="43"/>
      <c r="X586" s="20">
        <f t="shared" si="83"/>
        <v>0</v>
      </c>
      <c r="Y586" s="43"/>
      <c r="Z586" s="43"/>
      <c r="AA586" s="43"/>
      <c r="AB586" s="43"/>
      <c r="AC586" s="43"/>
      <c r="AD586" s="43"/>
      <c r="AE586" s="20">
        <f t="shared" si="84"/>
        <v>0</v>
      </c>
      <c r="AF586" s="43"/>
      <c r="AG586" s="43"/>
      <c r="AH586" s="43"/>
      <c r="AI586" s="43"/>
      <c r="AJ586" s="43"/>
      <c r="AK586" s="99">
        <f t="shared" si="79"/>
        <v>0</v>
      </c>
      <c r="AL586" s="43"/>
      <c r="AM586" s="20">
        <f t="shared" si="81"/>
        <v>1</v>
      </c>
      <c r="AN586" s="15" t="str">
        <f t="shared" si="82"/>
        <v>OK</v>
      </c>
      <c r="AO586" s="15" t="str">
        <f t="shared" si="77"/>
        <v>OK</v>
      </c>
      <c r="AP586" s="17" t="s">
        <v>211</v>
      </c>
      <c r="AQ586" s="17"/>
      <c r="AR586" s="17"/>
      <c r="AS586" s="17"/>
      <c r="AT586" s="21">
        <v>1</v>
      </c>
      <c r="AU586" s="17" t="s">
        <v>818</v>
      </c>
      <c r="AV586" s="22"/>
      <c r="AW586" s="17"/>
      <c r="AX586" s="17" t="s">
        <v>803</v>
      </c>
      <c r="AY586" s="99">
        <f t="shared" si="80"/>
        <v>2639005</v>
      </c>
      <c r="AZ586" s="17" t="s">
        <v>214</v>
      </c>
      <c r="BA586" s="17"/>
      <c r="BB586" s="57"/>
    </row>
    <row r="587" spans="2:54" x14ac:dyDescent="0.15">
      <c r="B587" s="16">
        <v>90000557</v>
      </c>
      <c r="C587" s="17"/>
      <c r="D587" s="17" t="s">
        <v>793</v>
      </c>
      <c r="E587" s="17"/>
      <c r="F587" s="17" t="s">
        <v>201</v>
      </c>
      <c r="G587" s="17" t="s">
        <v>794</v>
      </c>
      <c r="H587" s="17" t="s">
        <v>1585</v>
      </c>
      <c r="I587" s="17" t="s">
        <v>1587</v>
      </c>
      <c r="J587" s="17" t="s">
        <v>834</v>
      </c>
      <c r="K587" s="17" t="s">
        <v>203</v>
      </c>
      <c r="L587" s="17" t="s">
        <v>251</v>
      </c>
      <c r="M587" s="17">
        <v>15</v>
      </c>
      <c r="N587" s="18">
        <v>35874</v>
      </c>
      <c r="O587" s="17">
        <v>1997</v>
      </c>
      <c r="P587" s="18">
        <v>35874</v>
      </c>
      <c r="Q587" s="19">
        <v>7501895</v>
      </c>
      <c r="R587" s="17" t="s">
        <v>797</v>
      </c>
      <c r="S587" s="17" t="s">
        <v>798</v>
      </c>
      <c r="T587" s="17">
        <v>1</v>
      </c>
      <c r="U587" s="18"/>
      <c r="V587" s="99">
        <f t="shared" si="78"/>
        <v>1</v>
      </c>
      <c r="W587" s="43"/>
      <c r="X587" s="20">
        <f t="shared" si="83"/>
        <v>0</v>
      </c>
      <c r="Y587" s="43"/>
      <c r="Z587" s="43"/>
      <c r="AA587" s="43"/>
      <c r="AB587" s="43"/>
      <c r="AC587" s="43"/>
      <c r="AD587" s="43"/>
      <c r="AE587" s="20">
        <f t="shared" si="84"/>
        <v>0</v>
      </c>
      <c r="AF587" s="43"/>
      <c r="AG587" s="43"/>
      <c r="AH587" s="43"/>
      <c r="AI587" s="43"/>
      <c r="AJ587" s="43"/>
      <c r="AK587" s="99">
        <f t="shared" si="79"/>
        <v>0</v>
      </c>
      <c r="AL587" s="43"/>
      <c r="AM587" s="20">
        <f t="shared" si="81"/>
        <v>1</v>
      </c>
      <c r="AN587" s="15" t="str">
        <f t="shared" si="82"/>
        <v>OK</v>
      </c>
      <c r="AO587" s="15" t="str">
        <f t="shared" si="77"/>
        <v>OK</v>
      </c>
      <c r="AP587" s="17" t="s">
        <v>211</v>
      </c>
      <c r="AQ587" s="17"/>
      <c r="AR587" s="17"/>
      <c r="AS587" s="17"/>
      <c r="AT587" s="21">
        <v>1</v>
      </c>
      <c r="AU587" s="17" t="s">
        <v>815</v>
      </c>
      <c r="AV587" s="22"/>
      <c r="AW587" s="17"/>
      <c r="AX587" s="17" t="s">
        <v>803</v>
      </c>
      <c r="AY587" s="99">
        <f t="shared" si="80"/>
        <v>7501894</v>
      </c>
      <c r="AZ587" s="17" t="s">
        <v>214</v>
      </c>
      <c r="BA587" s="17"/>
      <c r="BB587" s="57" t="s">
        <v>869</v>
      </c>
    </row>
    <row r="588" spans="2:54" x14ac:dyDescent="0.15">
      <c r="B588" s="16">
        <v>90000558</v>
      </c>
      <c r="C588" s="17"/>
      <c r="D588" s="17" t="s">
        <v>793</v>
      </c>
      <c r="E588" s="17"/>
      <c r="F588" s="17" t="s">
        <v>201</v>
      </c>
      <c r="G588" s="17" t="s">
        <v>794</v>
      </c>
      <c r="H588" s="17" t="s">
        <v>1585</v>
      </c>
      <c r="I588" s="17" t="s">
        <v>1587</v>
      </c>
      <c r="J588" s="17" t="s">
        <v>835</v>
      </c>
      <c r="K588" s="17" t="s">
        <v>203</v>
      </c>
      <c r="L588" s="17" t="s">
        <v>251</v>
      </c>
      <c r="M588" s="17">
        <v>15</v>
      </c>
      <c r="N588" s="18">
        <v>35874</v>
      </c>
      <c r="O588" s="17">
        <v>1997</v>
      </c>
      <c r="P588" s="18">
        <v>35874</v>
      </c>
      <c r="Q588" s="19">
        <v>1395948</v>
      </c>
      <c r="R588" s="17" t="s">
        <v>797</v>
      </c>
      <c r="S588" s="17" t="s">
        <v>798</v>
      </c>
      <c r="T588" s="17">
        <v>1</v>
      </c>
      <c r="U588" s="18"/>
      <c r="V588" s="99">
        <f t="shared" si="78"/>
        <v>1</v>
      </c>
      <c r="W588" s="43"/>
      <c r="X588" s="20">
        <f t="shared" si="83"/>
        <v>0</v>
      </c>
      <c r="Y588" s="43"/>
      <c r="Z588" s="43"/>
      <c r="AA588" s="43"/>
      <c r="AB588" s="43"/>
      <c r="AC588" s="43"/>
      <c r="AD588" s="43"/>
      <c r="AE588" s="20">
        <f t="shared" si="84"/>
        <v>0</v>
      </c>
      <c r="AF588" s="43"/>
      <c r="AG588" s="43"/>
      <c r="AH588" s="43"/>
      <c r="AI588" s="43"/>
      <c r="AJ588" s="43"/>
      <c r="AK588" s="99">
        <f t="shared" si="79"/>
        <v>0</v>
      </c>
      <c r="AL588" s="43"/>
      <c r="AM588" s="20">
        <f t="shared" si="81"/>
        <v>1</v>
      </c>
      <c r="AN588" s="15" t="str">
        <f t="shared" si="82"/>
        <v>OK</v>
      </c>
      <c r="AO588" s="15" t="str">
        <f t="shared" ref="AO588:AO651" si="85">IF($C$5-O588=0,"新規",IF(AS588=1,"OK",IF(V588-AK588=AM588,"OK","ERROR")))</f>
        <v>OK</v>
      </c>
      <c r="AP588" s="17" t="s">
        <v>211</v>
      </c>
      <c r="AQ588" s="17"/>
      <c r="AR588" s="17"/>
      <c r="AS588" s="17"/>
      <c r="AT588" s="21">
        <v>1</v>
      </c>
      <c r="AU588" s="17" t="s">
        <v>815</v>
      </c>
      <c r="AV588" s="22"/>
      <c r="AW588" s="17"/>
      <c r="AX588" s="17" t="s">
        <v>803</v>
      </c>
      <c r="AY588" s="99">
        <f t="shared" si="80"/>
        <v>1395947</v>
      </c>
      <c r="AZ588" s="17" t="s">
        <v>214</v>
      </c>
      <c r="BA588" s="17"/>
      <c r="BB588" s="57"/>
    </row>
    <row r="589" spans="2:54" x14ac:dyDescent="0.15">
      <c r="B589" s="16">
        <v>90000559</v>
      </c>
      <c r="C589" s="17"/>
      <c r="D589" s="17" t="s">
        <v>793</v>
      </c>
      <c r="E589" s="17"/>
      <c r="F589" s="17" t="s">
        <v>201</v>
      </c>
      <c r="G589" s="17" t="s">
        <v>794</v>
      </c>
      <c r="H589" s="17" t="s">
        <v>1585</v>
      </c>
      <c r="I589" s="17" t="s">
        <v>1587</v>
      </c>
      <c r="J589" s="17" t="s">
        <v>836</v>
      </c>
      <c r="K589" s="17" t="s">
        <v>203</v>
      </c>
      <c r="L589" s="17" t="s">
        <v>251</v>
      </c>
      <c r="M589" s="17">
        <v>15</v>
      </c>
      <c r="N589" s="18">
        <v>35874</v>
      </c>
      <c r="O589" s="17">
        <v>1997</v>
      </c>
      <c r="P589" s="18">
        <v>35874</v>
      </c>
      <c r="Q589" s="19">
        <v>1550176</v>
      </c>
      <c r="R589" s="17" t="s">
        <v>797</v>
      </c>
      <c r="S589" s="17" t="s">
        <v>798</v>
      </c>
      <c r="T589" s="17">
        <v>1</v>
      </c>
      <c r="U589" s="18"/>
      <c r="V589" s="99">
        <f t="shared" ref="V589:V652" si="86">IF(Q589=0,0,IF($C$5-O589=0,0,IF(M589=0,Q589,IF($C$5-O589&gt;M589,1,Q589-(ROUNDDOWN(Q589*ROUNDUP(1/M589,3),0)*($C$5-O589-1))))))</f>
        <v>1</v>
      </c>
      <c r="W589" s="43"/>
      <c r="X589" s="20">
        <f t="shared" si="83"/>
        <v>0</v>
      </c>
      <c r="Y589" s="43"/>
      <c r="Z589" s="43"/>
      <c r="AA589" s="43"/>
      <c r="AB589" s="43"/>
      <c r="AC589" s="43"/>
      <c r="AD589" s="43"/>
      <c r="AE589" s="20">
        <f t="shared" si="84"/>
        <v>0</v>
      </c>
      <c r="AF589" s="43"/>
      <c r="AG589" s="43"/>
      <c r="AH589" s="43"/>
      <c r="AI589" s="43"/>
      <c r="AJ589" s="43"/>
      <c r="AK589" s="99">
        <f t="shared" ref="AK589:AK652" si="87">IF(Q589=0,0,IF(M589=0,0,IF($C$5-O589=0,0,IF($C$5-O589&gt;M589,0,IF($C$5-O589=M589,V589-1,ROUNDDOWN(Q589*ROUNDUP(1/M589,3),0))))))</f>
        <v>0</v>
      </c>
      <c r="AL589" s="43"/>
      <c r="AM589" s="20">
        <f t="shared" si="81"/>
        <v>1</v>
      </c>
      <c r="AN589" s="15" t="str">
        <f t="shared" si="82"/>
        <v>OK</v>
      </c>
      <c r="AO589" s="15" t="str">
        <f t="shared" si="85"/>
        <v>OK</v>
      </c>
      <c r="AP589" s="17" t="s">
        <v>211</v>
      </c>
      <c r="AQ589" s="17"/>
      <c r="AR589" s="17"/>
      <c r="AS589" s="17"/>
      <c r="AT589" s="21">
        <v>1</v>
      </c>
      <c r="AU589" s="17" t="s">
        <v>818</v>
      </c>
      <c r="AV589" s="22"/>
      <c r="AW589" s="17"/>
      <c r="AX589" s="17" t="s">
        <v>803</v>
      </c>
      <c r="AY589" s="99">
        <f t="shared" ref="AY589:AY652" si="88">IF(Q589=0,0,IF(M589=0,0,IF($C$5-O589&gt;=M589,Q589-1,ROUNDDOWN(Q589*ROUNDUP(1/M589,3),0)*($C$5-O589))))</f>
        <v>1550175</v>
      </c>
      <c r="AZ589" s="17" t="s">
        <v>214</v>
      </c>
      <c r="BA589" s="17"/>
      <c r="BB589" s="57"/>
    </row>
    <row r="590" spans="2:54" x14ac:dyDescent="0.15">
      <c r="B590" s="16">
        <v>90000560</v>
      </c>
      <c r="C590" s="17"/>
      <c r="D590" s="17" t="s">
        <v>793</v>
      </c>
      <c r="E590" s="17"/>
      <c r="F590" s="17" t="s">
        <v>201</v>
      </c>
      <c r="G590" s="17" t="s">
        <v>794</v>
      </c>
      <c r="H590" s="17" t="s">
        <v>1585</v>
      </c>
      <c r="I590" s="17" t="s">
        <v>1587</v>
      </c>
      <c r="J590" s="17" t="s">
        <v>837</v>
      </c>
      <c r="K590" s="17" t="s">
        <v>203</v>
      </c>
      <c r="L590" s="17" t="s">
        <v>838</v>
      </c>
      <c r="M590" s="17">
        <v>15</v>
      </c>
      <c r="N590" s="18">
        <v>35874</v>
      </c>
      <c r="O590" s="17">
        <v>1997</v>
      </c>
      <c r="P590" s="18">
        <v>35874</v>
      </c>
      <c r="Q590" s="19">
        <v>2897062</v>
      </c>
      <c r="R590" s="17" t="s">
        <v>797</v>
      </c>
      <c r="S590" s="17" t="s">
        <v>798</v>
      </c>
      <c r="T590" s="17">
        <v>1</v>
      </c>
      <c r="U590" s="18"/>
      <c r="V590" s="99">
        <f t="shared" si="86"/>
        <v>1</v>
      </c>
      <c r="W590" s="43"/>
      <c r="X590" s="20">
        <f t="shared" si="83"/>
        <v>0</v>
      </c>
      <c r="Y590" s="43"/>
      <c r="Z590" s="43"/>
      <c r="AA590" s="43"/>
      <c r="AB590" s="43"/>
      <c r="AC590" s="43"/>
      <c r="AD590" s="43"/>
      <c r="AE590" s="20">
        <f t="shared" si="84"/>
        <v>0</v>
      </c>
      <c r="AF590" s="43"/>
      <c r="AG590" s="43"/>
      <c r="AH590" s="43"/>
      <c r="AI590" s="43"/>
      <c r="AJ590" s="43"/>
      <c r="AK590" s="99">
        <f t="shared" si="87"/>
        <v>0</v>
      </c>
      <c r="AL590" s="43"/>
      <c r="AM590" s="20">
        <f t="shared" si="81"/>
        <v>1</v>
      </c>
      <c r="AN590" s="15" t="str">
        <f t="shared" si="82"/>
        <v>OK</v>
      </c>
      <c r="AO590" s="15" t="str">
        <f t="shared" si="85"/>
        <v>OK</v>
      </c>
      <c r="AP590" s="17" t="s">
        <v>211</v>
      </c>
      <c r="AQ590" s="17"/>
      <c r="AR590" s="17"/>
      <c r="AS590" s="17"/>
      <c r="AT590" s="21">
        <v>1</v>
      </c>
      <c r="AU590" s="17" t="s">
        <v>815</v>
      </c>
      <c r="AV590" s="22"/>
      <c r="AW590" s="17"/>
      <c r="AX590" s="17" t="s">
        <v>803</v>
      </c>
      <c r="AY590" s="99">
        <f t="shared" si="88"/>
        <v>2897061</v>
      </c>
      <c r="AZ590" s="17" t="s">
        <v>214</v>
      </c>
      <c r="BA590" s="17"/>
      <c r="BB590" s="57" t="s">
        <v>838</v>
      </c>
    </row>
    <row r="591" spans="2:54" x14ac:dyDescent="0.15">
      <c r="B591" s="16">
        <v>90000561</v>
      </c>
      <c r="C591" s="17"/>
      <c r="D591" s="17" t="s">
        <v>793</v>
      </c>
      <c r="E591" s="17"/>
      <c r="F591" s="17" t="s">
        <v>201</v>
      </c>
      <c r="G591" s="17" t="s">
        <v>794</v>
      </c>
      <c r="H591" s="17" t="s">
        <v>1585</v>
      </c>
      <c r="I591" s="17" t="s">
        <v>1587</v>
      </c>
      <c r="J591" s="17" t="s">
        <v>839</v>
      </c>
      <c r="K591" s="17" t="s">
        <v>203</v>
      </c>
      <c r="L591" s="17"/>
      <c r="M591" s="17">
        <v>17</v>
      </c>
      <c r="N591" s="18">
        <v>35874</v>
      </c>
      <c r="O591" s="17">
        <v>1997</v>
      </c>
      <c r="P591" s="18">
        <v>35874</v>
      </c>
      <c r="Q591" s="19">
        <v>3046129</v>
      </c>
      <c r="R591" s="17" t="s">
        <v>797</v>
      </c>
      <c r="S591" s="17" t="s">
        <v>798</v>
      </c>
      <c r="T591" s="17">
        <v>1</v>
      </c>
      <c r="U591" s="18"/>
      <c r="V591" s="99">
        <f t="shared" si="86"/>
        <v>1</v>
      </c>
      <c r="W591" s="43"/>
      <c r="X591" s="20">
        <f t="shared" si="83"/>
        <v>0</v>
      </c>
      <c r="Y591" s="43"/>
      <c r="Z591" s="43"/>
      <c r="AA591" s="43"/>
      <c r="AB591" s="43"/>
      <c r="AC591" s="43"/>
      <c r="AD591" s="43"/>
      <c r="AE591" s="20">
        <f t="shared" si="84"/>
        <v>0</v>
      </c>
      <c r="AF591" s="43"/>
      <c r="AG591" s="43"/>
      <c r="AH591" s="43"/>
      <c r="AI591" s="43"/>
      <c r="AJ591" s="43"/>
      <c r="AK591" s="99">
        <f t="shared" si="87"/>
        <v>0</v>
      </c>
      <c r="AL591" s="43"/>
      <c r="AM591" s="20">
        <f t="shared" si="81"/>
        <v>1</v>
      </c>
      <c r="AN591" s="15" t="str">
        <f t="shared" si="82"/>
        <v>OK</v>
      </c>
      <c r="AO591" s="15" t="str">
        <f t="shared" si="85"/>
        <v>OK</v>
      </c>
      <c r="AP591" s="17" t="s">
        <v>211</v>
      </c>
      <c r="AQ591" s="17"/>
      <c r="AR591" s="17"/>
      <c r="AS591" s="17"/>
      <c r="AT591" s="21">
        <v>1</v>
      </c>
      <c r="AU591" s="17" t="s">
        <v>818</v>
      </c>
      <c r="AV591" s="22"/>
      <c r="AW591" s="17"/>
      <c r="AX591" s="17" t="s">
        <v>803</v>
      </c>
      <c r="AY591" s="99">
        <f t="shared" si="88"/>
        <v>3046128</v>
      </c>
      <c r="AZ591" s="17" t="s">
        <v>214</v>
      </c>
      <c r="BA591" s="17"/>
      <c r="BB591" s="57"/>
    </row>
    <row r="592" spans="2:54" x14ac:dyDescent="0.15">
      <c r="B592" s="16">
        <v>90000562</v>
      </c>
      <c r="C592" s="17"/>
      <c r="D592" s="17" t="s">
        <v>793</v>
      </c>
      <c r="E592" s="17"/>
      <c r="F592" s="17" t="s">
        <v>201</v>
      </c>
      <c r="G592" s="17" t="s">
        <v>794</v>
      </c>
      <c r="H592" s="17" t="s">
        <v>1585</v>
      </c>
      <c r="I592" s="17" t="s">
        <v>1587</v>
      </c>
      <c r="J592" s="17" t="s">
        <v>840</v>
      </c>
      <c r="K592" s="17" t="s">
        <v>203</v>
      </c>
      <c r="L592" s="17" t="s">
        <v>251</v>
      </c>
      <c r="M592" s="17">
        <v>15</v>
      </c>
      <c r="N592" s="18">
        <v>35874</v>
      </c>
      <c r="O592" s="17">
        <v>1997</v>
      </c>
      <c r="P592" s="18">
        <v>35874</v>
      </c>
      <c r="Q592" s="19">
        <v>4613060</v>
      </c>
      <c r="R592" s="17" t="s">
        <v>797</v>
      </c>
      <c r="S592" s="17" t="s">
        <v>798</v>
      </c>
      <c r="T592" s="17">
        <v>1</v>
      </c>
      <c r="U592" s="18"/>
      <c r="V592" s="99">
        <f t="shared" si="86"/>
        <v>1</v>
      </c>
      <c r="W592" s="43"/>
      <c r="X592" s="20">
        <f t="shared" si="83"/>
        <v>0</v>
      </c>
      <c r="Y592" s="43"/>
      <c r="Z592" s="43"/>
      <c r="AA592" s="43"/>
      <c r="AB592" s="43"/>
      <c r="AC592" s="43"/>
      <c r="AD592" s="43"/>
      <c r="AE592" s="20">
        <f t="shared" si="84"/>
        <v>0</v>
      </c>
      <c r="AF592" s="43"/>
      <c r="AG592" s="43"/>
      <c r="AH592" s="43"/>
      <c r="AI592" s="43"/>
      <c r="AJ592" s="43"/>
      <c r="AK592" s="99">
        <f t="shared" si="87"/>
        <v>0</v>
      </c>
      <c r="AL592" s="43"/>
      <c r="AM592" s="20">
        <f t="shared" si="81"/>
        <v>1</v>
      </c>
      <c r="AN592" s="15" t="str">
        <f t="shared" si="82"/>
        <v>OK</v>
      </c>
      <c r="AO592" s="15" t="str">
        <f t="shared" si="85"/>
        <v>OK</v>
      </c>
      <c r="AP592" s="17" t="s">
        <v>211</v>
      </c>
      <c r="AQ592" s="17"/>
      <c r="AR592" s="17"/>
      <c r="AS592" s="17"/>
      <c r="AT592" s="21">
        <v>1</v>
      </c>
      <c r="AU592" s="17" t="s">
        <v>818</v>
      </c>
      <c r="AV592" s="22"/>
      <c r="AW592" s="17"/>
      <c r="AX592" s="17" t="s">
        <v>803</v>
      </c>
      <c r="AY592" s="99">
        <f t="shared" si="88"/>
        <v>4613059</v>
      </c>
      <c r="AZ592" s="17" t="s">
        <v>214</v>
      </c>
      <c r="BA592" s="17"/>
      <c r="BB592" s="57"/>
    </row>
    <row r="593" spans="2:54" x14ac:dyDescent="0.15">
      <c r="B593" s="16">
        <v>90000563</v>
      </c>
      <c r="C593" s="17"/>
      <c r="D593" s="17" t="s">
        <v>793</v>
      </c>
      <c r="E593" s="17"/>
      <c r="F593" s="17" t="s">
        <v>201</v>
      </c>
      <c r="G593" s="17" t="s">
        <v>794</v>
      </c>
      <c r="H593" s="17" t="s">
        <v>1585</v>
      </c>
      <c r="I593" s="17" t="s">
        <v>1587</v>
      </c>
      <c r="J593" s="17" t="s">
        <v>841</v>
      </c>
      <c r="K593" s="17" t="s">
        <v>203</v>
      </c>
      <c r="L593" s="17" t="s">
        <v>251</v>
      </c>
      <c r="M593" s="17">
        <v>15</v>
      </c>
      <c r="N593" s="18">
        <v>35874</v>
      </c>
      <c r="O593" s="17">
        <v>1997</v>
      </c>
      <c r="P593" s="18">
        <v>35874</v>
      </c>
      <c r="Q593" s="19">
        <v>511677</v>
      </c>
      <c r="R593" s="17" t="s">
        <v>797</v>
      </c>
      <c r="S593" s="17" t="s">
        <v>798</v>
      </c>
      <c r="T593" s="17">
        <v>1</v>
      </c>
      <c r="U593" s="18"/>
      <c r="V593" s="99">
        <f t="shared" si="86"/>
        <v>1</v>
      </c>
      <c r="W593" s="43"/>
      <c r="X593" s="20">
        <f t="shared" si="83"/>
        <v>0</v>
      </c>
      <c r="Y593" s="43"/>
      <c r="Z593" s="43"/>
      <c r="AA593" s="43"/>
      <c r="AB593" s="43"/>
      <c r="AC593" s="43"/>
      <c r="AD593" s="43"/>
      <c r="AE593" s="20">
        <f t="shared" si="84"/>
        <v>0</v>
      </c>
      <c r="AF593" s="43"/>
      <c r="AG593" s="43"/>
      <c r="AH593" s="43"/>
      <c r="AI593" s="43"/>
      <c r="AJ593" s="43"/>
      <c r="AK593" s="99">
        <f t="shared" si="87"/>
        <v>0</v>
      </c>
      <c r="AL593" s="43"/>
      <c r="AM593" s="20">
        <f t="shared" ref="AM593:AM656" si="89">+V593+X593-AE593</f>
        <v>1</v>
      </c>
      <c r="AN593" s="15" t="str">
        <f t="shared" ref="AN593:AN656" si="90">IF(AND(AM593=0,AS593=1),"OK",IF(Q593=AY593+AM593,"OK","ERROR"))</f>
        <v>OK</v>
      </c>
      <c r="AO593" s="15" t="str">
        <f t="shared" si="85"/>
        <v>OK</v>
      </c>
      <c r="AP593" s="17" t="s">
        <v>211</v>
      </c>
      <c r="AQ593" s="17"/>
      <c r="AR593" s="17"/>
      <c r="AS593" s="17"/>
      <c r="AT593" s="21">
        <v>1</v>
      </c>
      <c r="AU593" s="17" t="s">
        <v>818</v>
      </c>
      <c r="AV593" s="22"/>
      <c r="AW593" s="17"/>
      <c r="AX593" s="17" t="s">
        <v>803</v>
      </c>
      <c r="AY593" s="99">
        <f t="shared" si="88"/>
        <v>511676</v>
      </c>
      <c r="AZ593" s="17" t="s">
        <v>214</v>
      </c>
      <c r="BA593" s="17"/>
      <c r="BB593" s="57"/>
    </row>
    <row r="594" spans="2:54" x14ac:dyDescent="0.15">
      <c r="B594" s="16">
        <v>90000564</v>
      </c>
      <c r="C594" s="17"/>
      <c r="D594" s="17" t="s">
        <v>793</v>
      </c>
      <c r="E594" s="17"/>
      <c r="F594" s="17" t="s">
        <v>201</v>
      </c>
      <c r="G594" s="17" t="s">
        <v>794</v>
      </c>
      <c r="H594" s="17" t="s">
        <v>1585</v>
      </c>
      <c r="I594" s="17" t="s">
        <v>1587</v>
      </c>
      <c r="J594" s="17" t="s">
        <v>842</v>
      </c>
      <c r="K594" s="17" t="s">
        <v>203</v>
      </c>
      <c r="L594" s="17" t="s">
        <v>251</v>
      </c>
      <c r="M594" s="17">
        <v>15</v>
      </c>
      <c r="N594" s="18">
        <v>35874</v>
      </c>
      <c r="O594" s="17">
        <v>1997</v>
      </c>
      <c r="P594" s="18">
        <v>35874</v>
      </c>
      <c r="Q594" s="19">
        <v>1389424</v>
      </c>
      <c r="R594" s="17" t="s">
        <v>797</v>
      </c>
      <c r="S594" s="17" t="s">
        <v>798</v>
      </c>
      <c r="T594" s="17">
        <v>1</v>
      </c>
      <c r="U594" s="18"/>
      <c r="V594" s="99">
        <f t="shared" si="86"/>
        <v>1</v>
      </c>
      <c r="W594" s="43"/>
      <c r="X594" s="20">
        <f t="shared" si="83"/>
        <v>0</v>
      </c>
      <c r="Y594" s="43"/>
      <c r="Z594" s="43"/>
      <c r="AA594" s="43"/>
      <c r="AB594" s="43"/>
      <c r="AC594" s="43"/>
      <c r="AD594" s="43"/>
      <c r="AE594" s="20">
        <f t="shared" si="84"/>
        <v>0</v>
      </c>
      <c r="AF594" s="43"/>
      <c r="AG594" s="43"/>
      <c r="AH594" s="43"/>
      <c r="AI594" s="43"/>
      <c r="AJ594" s="43"/>
      <c r="AK594" s="99">
        <f t="shared" si="87"/>
        <v>0</v>
      </c>
      <c r="AL594" s="43"/>
      <c r="AM594" s="20">
        <f t="shared" si="89"/>
        <v>1</v>
      </c>
      <c r="AN594" s="15" t="str">
        <f t="shared" si="90"/>
        <v>OK</v>
      </c>
      <c r="AO594" s="15" t="str">
        <f t="shared" si="85"/>
        <v>OK</v>
      </c>
      <c r="AP594" s="17" t="s">
        <v>211</v>
      </c>
      <c r="AQ594" s="17"/>
      <c r="AR594" s="17"/>
      <c r="AS594" s="17"/>
      <c r="AT594" s="21">
        <v>1</v>
      </c>
      <c r="AU594" s="17" t="s">
        <v>815</v>
      </c>
      <c r="AV594" s="22"/>
      <c r="AW594" s="17"/>
      <c r="AX594" s="17" t="s">
        <v>803</v>
      </c>
      <c r="AY594" s="99">
        <f t="shared" si="88"/>
        <v>1389423</v>
      </c>
      <c r="AZ594" s="17" t="s">
        <v>214</v>
      </c>
      <c r="BA594" s="17"/>
      <c r="BB594" s="57"/>
    </row>
    <row r="595" spans="2:54" x14ac:dyDescent="0.15">
      <c r="B595" s="16">
        <v>90000565</v>
      </c>
      <c r="C595" s="17"/>
      <c r="D595" s="17" t="s">
        <v>793</v>
      </c>
      <c r="E595" s="17"/>
      <c r="F595" s="17" t="s">
        <v>201</v>
      </c>
      <c r="G595" s="17" t="s">
        <v>794</v>
      </c>
      <c r="H595" s="17" t="s">
        <v>1585</v>
      </c>
      <c r="I595" s="17" t="s">
        <v>1587</v>
      </c>
      <c r="J595" s="17" t="s">
        <v>843</v>
      </c>
      <c r="K595" s="17" t="s">
        <v>203</v>
      </c>
      <c r="L595" s="17"/>
      <c r="M595" s="17">
        <v>17</v>
      </c>
      <c r="N595" s="18">
        <v>35874</v>
      </c>
      <c r="O595" s="17">
        <v>1997</v>
      </c>
      <c r="P595" s="18">
        <v>35874</v>
      </c>
      <c r="Q595" s="19">
        <v>11647742</v>
      </c>
      <c r="R595" s="17" t="s">
        <v>797</v>
      </c>
      <c r="S595" s="17" t="s">
        <v>798</v>
      </c>
      <c r="T595" s="17">
        <v>1</v>
      </c>
      <c r="U595" s="18"/>
      <c r="V595" s="99">
        <f t="shared" si="86"/>
        <v>1</v>
      </c>
      <c r="W595" s="43"/>
      <c r="X595" s="20">
        <f t="shared" si="83"/>
        <v>0</v>
      </c>
      <c r="Y595" s="43"/>
      <c r="Z595" s="43"/>
      <c r="AA595" s="43"/>
      <c r="AB595" s="43"/>
      <c r="AC595" s="43"/>
      <c r="AD595" s="43"/>
      <c r="AE595" s="20">
        <f t="shared" si="84"/>
        <v>0</v>
      </c>
      <c r="AF595" s="43"/>
      <c r="AG595" s="43"/>
      <c r="AH595" s="43"/>
      <c r="AI595" s="43"/>
      <c r="AJ595" s="43"/>
      <c r="AK595" s="99">
        <f t="shared" si="87"/>
        <v>0</v>
      </c>
      <c r="AL595" s="43"/>
      <c r="AM595" s="20">
        <f t="shared" si="89"/>
        <v>1</v>
      </c>
      <c r="AN595" s="15" t="str">
        <f t="shared" si="90"/>
        <v>OK</v>
      </c>
      <c r="AO595" s="15" t="str">
        <f t="shared" si="85"/>
        <v>OK</v>
      </c>
      <c r="AP595" s="17" t="s">
        <v>211</v>
      </c>
      <c r="AQ595" s="17"/>
      <c r="AR595" s="17"/>
      <c r="AS595" s="17"/>
      <c r="AT595" s="21">
        <v>1</v>
      </c>
      <c r="AU595" s="17" t="s">
        <v>815</v>
      </c>
      <c r="AV595" s="22"/>
      <c r="AW595" s="17"/>
      <c r="AX595" s="17" t="s">
        <v>803</v>
      </c>
      <c r="AY595" s="99">
        <f t="shared" si="88"/>
        <v>11647741</v>
      </c>
      <c r="AZ595" s="17" t="s">
        <v>214</v>
      </c>
      <c r="BA595" s="17"/>
      <c r="BB595" s="57" t="s">
        <v>870</v>
      </c>
    </row>
    <row r="596" spans="2:54" x14ac:dyDescent="0.15">
      <c r="B596" s="16">
        <v>90000566</v>
      </c>
      <c r="C596" s="17"/>
      <c r="D596" s="17" t="s">
        <v>793</v>
      </c>
      <c r="E596" s="17"/>
      <c r="F596" s="17" t="s">
        <v>201</v>
      </c>
      <c r="G596" s="17" t="s">
        <v>794</v>
      </c>
      <c r="H596" s="17" t="s">
        <v>1585</v>
      </c>
      <c r="I596" s="17" t="s">
        <v>1587</v>
      </c>
      <c r="J596" s="17" t="s">
        <v>844</v>
      </c>
      <c r="K596" s="17" t="s">
        <v>203</v>
      </c>
      <c r="L596" s="17" t="s">
        <v>801</v>
      </c>
      <c r="M596" s="17">
        <v>40</v>
      </c>
      <c r="N596" s="18">
        <v>35874</v>
      </c>
      <c r="O596" s="17">
        <v>1997</v>
      </c>
      <c r="P596" s="18">
        <v>35874</v>
      </c>
      <c r="Q596" s="19">
        <v>79870210</v>
      </c>
      <c r="R596" s="17" t="s">
        <v>797</v>
      </c>
      <c r="S596" s="17" t="s">
        <v>798</v>
      </c>
      <c r="T596" s="17">
        <v>1</v>
      </c>
      <c r="U596" s="18"/>
      <c r="V596" s="99">
        <f t="shared" si="86"/>
        <v>43928620</v>
      </c>
      <c r="W596" s="43"/>
      <c r="X596" s="20">
        <f t="shared" si="83"/>
        <v>0</v>
      </c>
      <c r="Y596" s="43"/>
      <c r="Z596" s="43"/>
      <c r="AA596" s="43"/>
      <c r="AB596" s="43"/>
      <c r="AC596" s="43"/>
      <c r="AD596" s="43"/>
      <c r="AE596" s="20">
        <f t="shared" si="84"/>
        <v>1996755</v>
      </c>
      <c r="AF596" s="43"/>
      <c r="AG596" s="43"/>
      <c r="AH596" s="43"/>
      <c r="AI596" s="43"/>
      <c r="AJ596" s="43"/>
      <c r="AK596" s="99">
        <f t="shared" si="87"/>
        <v>1996755</v>
      </c>
      <c r="AL596" s="43"/>
      <c r="AM596" s="20">
        <f t="shared" si="89"/>
        <v>41931865</v>
      </c>
      <c r="AN596" s="15" t="str">
        <f t="shared" si="90"/>
        <v>OK</v>
      </c>
      <c r="AO596" s="15" t="str">
        <f t="shared" si="85"/>
        <v>OK</v>
      </c>
      <c r="AP596" s="17" t="s">
        <v>211</v>
      </c>
      <c r="AQ596" s="17"/>
      <c r="AR596" s="17"/>
      <c r="AS596" s="17"/>
      <c r="AT596" s="21">
        <v>1</v>
      </c>
      <c r="AU596" s="17" t="s">
        <v>815</v>
      </c>
      <c r="AV596" s="22"/>
      <c r="AW596" s="17"/>
      <c r="AX596" s="17" t="s">
        <v>803</v>
      </c>
      <c r="AY596" s="99">
        <f t="shared" si="88"/>
        <v>37938345</v>
      </c>
      <c r="AZ596" s="17" t="s">
        <v>214</v>
      </c>
      <c r="BA596" s="17"/>
      <c r="BB596" s="57"/>
    </row>
    <row r="597" spans="2:54" x14ac:dyDescent="0.15">
      <c r="B597" s="16">
        <v>90000567</v>
      </c>
      <c r="C597" s="17"/>
      <c r="D597" s="17" t="s">
        <v>793</v>
      </c>
      <c r="E597" s="17"/>
      <c r="F597" s="17" t="s">
        <v>201</v>
      </c>
      <c r="G597" s="17" t="s">
        <v>794</v>
      </c>
      <c r="H597" s="17" t="s">
        <v>1585</v>
      </c>
      <c r="I597" s="17" t="s">
        <v>1587</v>
      </c>
      <c r="J597" s="17" t="s">
        <v>845</v>
      </c>
      <c r="K597" s="17" t="s">
        <v>203</v>
      </c>
      <c r="L597" s="17" t="s">
        <v>838</v>
      </c>
      <c r="M597" s="17">
        <v>15</v>
      </c>
      <c r="N597" s="18">
        <v>35874</v>
      </c>
      <c r="O597" s="17">
        <v>1997</v>
      </c>
      <c r="P597" s="18">
        <v>35874</v>
      </c>
      <c r="Q597" s="19">
        <v>42483285</v>
      </c>
      <c r="R597" s="17" t="s">
        <v>797</v>
      </c>
      <c r="S597" s="17" t="s">
        <v>798</v>
      </c>
      <c r="T597" s="17">
        <v>1</v>
      </c>
      <c r="U597" s="18"/>
      <c r="V597" s="99">
        <f t="shared" si="86"/>
        <v>1</v>
      </c>
      <c r="W597" s="43"/>
      <c r="X597" s="20">
        <f t="shared" si="83"/>
        <v>0</v>
      </c>
      <c r="Y597" s="43"/>
      <c r="Z597" s="43"/>
      <c r="AA597" s="43"/>
      <c r="AB597" s="43"/>
      <c r="AC597" s="43"/>
      <c r="AD597" s="43"/>
      <c r="AE597" s="20">
        <f t="shared" si="84"/>
        <v>0</v>
      </c>
      <c r="AF597" s="43"/>
      <c r="AG597" s="43"/>
      <c r="AH597" s="43"/>
      <c r="AI597" s="43"/>
      <c r="AJ597" s="43"/>
      <c r="AK597" s="99">
        <f t="shared" si="87"/>
        <v>0</v>
      </c>
      <c r="AL597" s="43"/>
      <c r="AM597" s="20">
        <f t="shared" si="89"/>
        <v>1</v>
      </c>
      <c r="AN597" s="15" t="str">
        <f t="shared" si="90"/>
        <v>OK</v>
      </c>
      <c r="AO597" s="15" t="str">
        <f t="shared" si="85"/>
        <v>OK</v>
      </c>
      <c r="AP597" s="17" t="s">
        <v>211</v>
      </c>
      <c r="AQ597" s="17"/>
      <c r="AR597" s="17"/>
      <c r="AS597" s="17"/>
      <c r="AT597" s="21">
        <v>792</v>
      </c>
      <c r="AU597" s="17" t="s">
        <v>35</v>
      </c>
      <c r="AV597" s="22"/>
      <c r="AW597" s="17"/>
      <c r="AX597" s="17" t="s">
        <v>803</v>
      </c>
      <c r="AY597" s="99">
        <f t="shared" si="88"/>
        <v>42483284</v>
      </c>
      <c r="AZ597" s="17" t="s">
        <v>214</v>
      </c>
      <c r="BA597" s="17"/>
      <c r="BB597" s="57" t="s">
        <v>838</v>
      </c>
    </row>
    <row r="598" spans="2:54" x14ac:dyDescent="0.15">
      <c r="B598" s="16">
        <v>90000568</v>
      </c>
      <c r="C598" s="17"/>
      <c r="D598" s="17" t="s">
        <v>793</v>
      </c>
      <c r="E598" s="17"/>
      <c r="F598" s="17" t="s">
        <v>201</v>
      </c>
      <c r="G598" s="17" t="s">
        <v>794</v>
      </c>
      <c r="H598" s="17" t="s">
        <v>1585</v>
      </c>
      <c r="I598" s="17" t="s">
        <v>1587</v>
      </c>
      <c r="J598" s="17" t="s">
        <v>846</v>
      </c>
      <c r="K598" s="17" t="s">
        <v>203</v>
      </c>
      <c r="L598" s="17" t="s">
        <v>847</v>
      </c>
      <c r="M598" s="17">
        <v>10</v>
      </c>
      <c r="N598" s="18">
        <v>35874</v>
      </c>
      <c r="O598" s="17">
        <v>1997</v>
      </c>
      <c r="P598" s="18">
        <v>35874</v>
      </c>
      <c r="Q598" s="19">
        <v>18032695</v>
      </c>
      <c r="R598" s="17" t="s">
        <v>797</v>
      </c>
      <c r="S598" s="17" t="s">
        <v>798</v>
      </c>
      <c r="T598" s="17">
        <v>1</v>
      </c>
      <c r="U598" s="18"/>
      <c r="V598" s="99">
        <f t="shared" si="86"/>
        <v>1</v>
      </c>
      <c r="W598" s="43"/>
      <c r="X598" s="20">
        <f t="shared" si="83"/>
        <v>0</v>
      </c>
      <c r="Y598" s="43"/>
      <c r="Z598" s="43"/>
      <c r="AA598" s="43"/>
      <c r="AB598" s="43"/>
      <c r="AC598" s="43"/>
      <c r="AD598" s="43"/>
      <c r="AE598" s="20">
        <f t="shared" si="84"/>
        <v>0</v>
      </c>
      <c r="AF598" s="43"/>
      <c r="AG598" s="43"/>
      <c r="AH598" s="43"/>
      <c r="AI598" s="43"/>
      <c r="AJ598" s="43"/>
      <c r="AK598" s="99">
        <f t="shared" si="87"/>
        <v>0</v>
      </c>
      <c r="AL598" s="43"/>
      <c r="AM598" s="20">
        <f t="shared" si="89"/>
        <v>1</v>
      </c>
      <c r="AN598" s="15" t="str">
        <f t="shared" si="90"/>
        <v>OK</v>
      </c>
      <c r="AO598" s="15" t="str">
        <f t="shared" si="85"/>
        <v>OK</v>
      </c>
      <c r="AP598" s="17" t="s">
        <v>211</v>
      </c>
      <c r="AQ598" s="17"/>
      <c r="AR598" s="17"/>
      <c r="AS598" s="17"/>
      <c r="AT598" s="21">
        <v>3329</v>
      </c>
      <c r="AU598" s="17" t="s">
        <v>35</v>
      </c>
      <c r="AV598" s="22"/>
      <c r="AW598" s="17"/>
      <c r="AX598" s="17" t="s">
        <v>803</v>
      </c>
      <c r="AY598" s="99">
        <f t="shared" si="88"/>
        <v>18032694</v>
      </c>
      <c r="AZ598" s="17" t="s">
        <v>214</v>
      </c>
      <c r="BA598" s="17"/>
      <c r="BB598" s="57" t="s">
        <v>847</v>
      </c>
    </row>
    <row r="599" spans="2:54" x14ac:dyDescent="0.15">
      <c r="B599" s="16">
        <v>90000569</v>
      </c>
      <c r="C599" s="17"/>
      <c r="D599" s="17" t="s">
        <v>793</v>
      </c>
      <c r="E599" s="17"/>
      <c r="F599" s="17" t="s">
        <v>201</v>
      </c>
      <c r="G599" s="17" t="s">
        <v>794</v>
      </c>
      <c r="H599" s="17" t="s">
        <v>1585</v>
      </c>
      <c r="I599" s="17" t="s">
        <v>1587</v>
      </c>
      <c r="J599" s="17" t="s">
        <v>848</v>
      </c>
      <c r="K599" s="17" t="s">
        <v>203</v>
      </c>
      <c r="L599" s="17" t="s">
        <v>847</v>
      </c>
      <c r="M599" s="17">
        <v>10</v>
      </c>
      <c r="N599" s="18">
        <v>35874</v>
      </c>
      <c r="O599" s="17">
        <v>1997</v>
      </c>
      <c r="P599" s="18">
        <v>35874</v>
      </c>
      <c r="Q599" s="19">
        <v>924482</v>
      </c>
      <c r="R599" s="17" t="s">
        <v>797</v>
      </c>
      <c r="S599" s="17" t="s">
        <v>798</v>
      </c>
      <c r="T599" s="17">
        <v>1</v>
      </c>
      <c r="U599" s="18"/>
      <c r="V599" s="99">
        <f t="shared" si="86"/>
        <v>1</v>
      </c>
      <c r="W599" s="43"/>
      <c r="X599" s="20">
        <f t="shared" si="83"/>
        <v>0</v>
      </c>
      <c r="Y599" s="43"/>
      <c r="Z599" s="43"/>
      <c r="AA599" s="43"/>
      <c r="AB599" s="43"/>
      <c r="AC599" s="43"/>
      <c r="AD599" s="43"/>
      <c r="AE599" s="20">
        <f t="shared" si="84"/>
        <v>0</v>
      </c>
      <c r="AF599" s="43"/>
      <c r="AG599" s="43"/>
      <c r="AH599" s="43"/>
      <c r="AI599" s="43"/>
      <c r="AJ599" s="43"/>
      <c r="AK599" s="99">
        <f t="shared" si="87"/>
        <v>0</v>
      </c>
      <c r="AL599" s="43"/>
      <c r="AM599" s="20">
        <f t="shared" si="89"/>
        <v>1</v>
      </c>
      <c r="AN599" s="15" t="str">
        <f t="shared" si="90"/>
        <v>OK</v>
      </c>
      <c r="AO599" s="15" t="str">
        <f t="shared" si="85"/>
        <v>OK</v>
      </c>
      <c r="AP599" s="17" t="s">
        <v>211</v>
      </c>
      <c r="AQ599" s="17"/>
      <c r="AR599" s="17"/>
      <c r="AS599" s="17"/>
      <c r="AT599" s="21">
        <v>73</v>
      </c>
      <c r="AU599" s="17" t="s">
        <v>35</v>
      </c>
      <c r="AV599" s="22"/>
      <c r="AW599" s="17"/>
      <c r="AX599" s="17" t="s">
        <v>803</v>
      </c>
      <c r="AY599" s="99">
        <f t="shared" si="88"/>
        <v>924481</v>
      </c>
      <c r="AZ599" s="17" t="s">
        <v>214</v>
      </c>
      <c r="BA599" s="17"/>
      <c r="BB599" s="57" t="s">
        <v>847</v>
      </c>
    </row>
    <row r="600" spans="2:54" x14ac:dyDescent="0.15">
      <c r="B600" s="16">
        <v>90000570</v>
      </c>
      <c r="C600" s="17"/>
      <c r="D600" s="17" t="s">
        <v>793</v>
      </c>
      <c r="E600" s="17"/>
      <c r="F600" s="17" t="s">
        <v>201</v>
      </c>
      <c r="G600" s="17" t="s">
        <v>794</v>
      </c>
      <c r="H600" s="17" t="s">
        <v>1585</v>
      </c>
      <c r="I600" s="17" t="s">
        <v>1587</v>
      </c>
      <c r="J600" s="17" t="s">
        <v>849</v>
      </c>
      <c r="K600" s="17" t="s">
        <v>203</v>
      </c>
      <c r="L600" s="17"/>
      <c r="M600" s="17">
        <v>40</v>
      </c>
      <c r="N600" s="18">
        <v>35874</v>
      </c>
      <c r="O600" s="17">
        <v>1997</v>
      </c>
      <c r="P600" s="18">
        <v>35874</v>
      </c>
      <c r="Q600" s="19">
        <v>24622107</v>
      </c>
      <c r="R600" s="17" t="s">
        <v>797</v>
      </c>
      <c r="S600" s="17" t="s">
        <v>798</v>
      </c>
      <c r="T600" s="17">
        <v>1</v>
      </c>
      <c r="U600" s="18"/>
      <c r="V600" s="99">
        <f t="shared" si="86"/>
        <v>13542171</v>
      </c>
      <c r="W600" s="43"/>
      <c r="X600" s="20">
        <f t="shared" si="83"/>
        <v>0</v>
      </c>
      <c r="Y600" s="43"/>
      <c r="Z600" s="43"/>
      <c r="AA600" s="43"/>
      <c r="AB600" s="43"/>
      <c r="AC600" s="43"/>
      <c r="AD600" s="43"/>
      <c r="AE600" s="20">
        <f t="shared" si="84"/>
        <v>615552</v>
      </c>
      <c r="AF600" s="43"/>
      <c r="AG600" s="43"/>
      <c r="AH600" s="43"/>
      <c r="AI600" s="43"/>
      <c r="AJ600" s="43"/>
      <c r="AK600" s="99">
        <f t="shared" si="87"/>
        <v>615552</v>
      </c>
      <c r="AL600" s="43"/>
      <c r="AM600" s="20">
        <f t="shared" si="89"/>
        <v>12926619</v>
      </c>
      <c r="AN600" s="15" t="str">
        <f t="shared" si="90"/>
        <v>OK</v>
      </c>
      <c r="AO600" s="15" t="str">
        <f t="shared" si="85"/>
        <v>OK</v>
      </c>
      <c r="AP600" s="17" t="s">
        <v>211</v>
      </c>
      <c r="AQ600" s="17"/>
      <c r="AR600" s="17"/>
      <c r="AS600" s="17"/>
      <c r="AT600" s="21">
        <v>1</v>
      </c>
      <c r="AU600" s="17" t="s">
        <v>815</v>
      </c>
      <c r="AV600" s="22"/>
      <c r="AW600" s="17"/>
      <c r="AX600" s="17" t="s">
        <v>803</v>
      </c>
      <c r="AY600" s="99">
        <f t="shared" si="88"/>
        <v>11695488</v>
      </c>
      <c r="AZ600" s="17" t="s">
        <v>214</v>
      </c>
      <c r="BA600" s="17"/>
      <c r="BB600" s="57"/>
    </row>
    <row r="601" spans="2:54" x14ac:dyDescent="0.15">
      <c r="B601" s="16">
        <v>90000571</v>
      </c>
      <c r="C601" s="17"/>
      <c r="D601" s="17" t="s">
        <v>793</v>
      </c>
      <c r="E601" s="17"/>
      <c r="F601" s="17" t="s">
        <v>201</v>
      </c>
      <c r="G601" s="17" t="s">
        <v>794</v>
      </c>
      <c r="H601" s="17" t="s">
        <v>1585</v>
      </c>
      <c r="I601" s="17" t="s">
        <v>1587</v>
      </c>
      <c r="J601" s="17" t="s">
        <v>850</v>
      </c>
      <c r="K601" s="17" t="s">
        <v>203</v>
      </c>
      <c r="L601" s="17"/>
      <c r="M601" s="17">
        <v>40</v>
      </c>
      <c r="N601" s="18">
        <v>35874</v>
      </c>
      <c r="O601" s="17">
        <v>1997</v>
      </c>
      <c r="P601" s="18">
        <v>35874</v>
      </c>
      <c r="Q601" s="19">
        <v>7247975</v>
      </c>
      <c r="R601" s="17" t="s">
        <v>797</v>
      </c>
      <c r="S601" s="17" t="s">
        <v>798</v>
      </c>
      <c r="T601" s="17">
        <v>1</v>
      </c>
      <c r="U601" s="18"/>
      <c r="V601" s="99">
        <f t="shared" si="86"/>
        <v>3986393</v>
      </c>
      <c r="W601" s="43"/>
      <c r="X601" s="20">
        <f t="shared" si="83"/>
        <v>0</v>
      </c>
      <c r="Y601" s="43"/>
      <c r="Z601" s="43"/>
      <c r="AA601" s="43"/>
      <c r="AB601" s="43"/>
      <c r="AC601" s="43"/>
      <c r="AD601" s="43"/>
      <c r="AE601" s="20">
        <f t="shared" si="84"/>
        <v>181199</v>
      </c>
      <c r="AF601" s="43"/>
      <c r="AG601" s="43"/>
      <c r="AH601" s="43"/>
      <c r="AI601" s="43"/>
      <c r="AJ601" s="43"/>
      <c r="AK601" s="99">
        <f t="shared" si="87"/>
        <v>181199</v>
      </c>
      <c r="AL601" s="43"/>
      <c r="AM601" s="20">
        <f t="shared" si="89"/>
        <v>3805194</v>
      </c>
      <c r="AN601" s="15" t="str">
        <f t="shared" si="90"/>
        <v>OK</v>
      </c>
      <c r="AO601" s="15" t="str">
        <f t="shared" si="85"/>
        <v>OK</v>
      </c>
      <c r="AP601" s="17" t="s">
        <v>211</v>
      </c>
      <c r="AQ601" s="17"/>
      <c r="AR601" s="17"/>
      <c r="AS601" s="17"/>
      <c r="AT601" s="21">
        <v>1</v>
      </c>
      <c r="AU601" s="17" t="s">
        <v>815</v>
      </c>
      <c r="AV601" s="22"/>
      <c r="AW601" s="17"/>
      <c r="AX601" s="17" t="s">
        <v>803</v>
      </c>
      <c r="AY601" s="99">
        <f t="shared" si="88"/>
        <v>3442781</v>
      </c>
      <c r="AZ601" s="17" t="s">
        <v>214</v>
      </c>
      <c r="BA601" s="17"/>
      <c r="BB601" s="57"/>
    </row>
    <row r="602" spans="2:54" x14ac:dyDescent="0.15">
      <c r="B602" s="16">
        <v>90000572</v>
      </c>
      <c r="C602" s="17"/>
      <c r="D602" s="17" t="s">
        <v>793</v>
      </c>
      <c r="E602" s="17"/>
      <c r="F602" s="17" t="s">
        <v>201</v>
      </c>
      <c r="G602" s="17" t="s">
        <v>794</v>
      </c>
      <c r="H602" s="17" t="s">
        <v>1585</v>
      </c>
      <c r="I602" s="17" t="s">
        <v>1587</v>
      </c>
      <c r="J602" s="17" t="s">
        <v>851</v>
      </c>
      <c r="K602" s="17" t="s">
        <v>203</v>
      </c>
      <c r="L602" s="17"/>
      <c r="M602" s="17">
        <v>10</v>
      </c>
      <c r="N602" s="18">
        <v>35874</v>
      </c>
      <c r="O602" s="17">
        <v>1997</v>
      </c>
      <c r="P602" s="18">
        <v>35874</v>
      </c>
      <c r="Q602" s="19">
        <v>1072625</v>
      </c>
      <c r="R602" s="17" t="s">
        <v>797</v>
      </c>
      <c r="S602" s="17" t="s">
        <v>798</v>
      </c>
      <c r="T602" s="17">
        <v>1</v>
      </c>
      <c r="U602" s="18"/>
      <c r="V602" s="99">
        <f t="shared" si="86"/>
        <v>1</v>
      </c>
      <c r="W602" s="43"/>
      <c r="X602" s="20">
        <f t="shared" si="83"/>
        <v>0</v>
      </c>
      <c r="Y602" s="43"/>
      <c r="Z602" s="43"/>
      <c r="AA602" s="43"/>
      <c r="AB602" s="43"/>
      <c r="AC602" s="43"/>
      <c r="AD602" s="43"/>
      <c r="AE602" s="20">
        <f t="shared" si="84"/>
        <v>0</v>
      </c>
      <c r="AF602" s="43"/>
      <c r="AG602" s="43"/>
      <c r="AH602" s="43"/>
      <c r="AI602" s="43"/>
      <c r="AJ602" s="43"/>
      <c r="AK602" s="99">
        <f t="shared" si="87"/>
        <v>0</v>
      </c>
      <c r="AL602" s="43"/>
      <c r="AM602" s="20">
        <f t="shared" si="89"/>
        <v>1</v>
      </c>
      <c r="AN602" s="15" t="str">
        <f t="shared" si="90"/>
        <v>OK</v>
      </c>
      <c r="AO602" s="15" t="str">
        <f t="shared" si="85"/>
        <v>OK</v>
      </c>
      <c r="AP602" s="17" t="s">
        <v>211</v>
      </c>
      <c r="AQ602" s="17"/>
      <c r="AR602" s="17"/>
      <c r="AS602" s="17"/>
      <c r="AT602" s="21">
        <v>1</v>
      </c>
      <c r="AU602" s="17" t="s">
        <v>868</v>
      </c>
      <c r="AV602" s="22"/>
      <c r="AW602" s="17"/>
      <c r="AX602" s="17" t="s">
        <v>803</v>
      </c>
      <c r="AY602" s="99">
        <f t="shared" si="88"/>
        <v>1072624</v>
      </c>
      <c r="AZ602" s="17" t="s">
        <v>214</v>
      </c>
      <c r="BA602" s="17"/>
      <c r="BB602" s="57"/>
    </row>
    <row r="603" spans="2:54" x14ac:dyDescent="0.15">
      <c r="B603" s="16">
        <v>90000573</v>
      </c>
      <c r="C603" s="17"/>
      <c r="D603" s="17" t="s">
        <v>793</v>
      </c>
      <c r="E603" s="17"/>
      <c r="F603" s="17" t="s">
        <v>201</v>
      </c>
      <c r="G603" s="17" t="s">
        <v>794</v>
      </c>
      <c r="H603" s="17" t="s">
        <v>1585</v>
      </c>
      <c r="I603" s="17" t="s">
        <v>1587</v>
      </c>
      <c r="J603" s="17" t="s">
        <v>852</v>
      </c>
      <c r="K603" s="17" t="s">
        <v>203</v>
      </c>
      <c r="L603" s="17"/>
      <c r="M603" s="17">
        <v>10</v>
      </c>
      <c r="N603" s="18">
        <v>35874</v>
      </c>
      <c r="O603" s="17">
        <v>1997</v>
      </c>
      <c r="P603" s="18">
        <v>35874</v>
      </c>
      <c r="Q603" s="19">
        <v>3609851</v>
      </c>
      <c r="R603" s="17" t="s">
        <v>797</v>
      </c>
      <c r="S603" s="17" t="s">
        <v>798</v>
      </c>
      <c r="T603" s="17">
        <v>1</v>
      </c>
      <c r="U603" s="18"/>
      <c r="V603" s="99">
        <f t="shared" si="86"/>
        <v>1</v>
      </c>
      <c r="W603" s="43"/>
      <c r="X603" s="20">
        <f t="shared" si="83"/>
        <v>0</v>
      </c>
      <c r="Y603" s="43"/>
      <c r="Z603" s="43"/>
      <c r="AA603" s="43"/>
      <c r="AB603" s="43"/>
      <c r="AC603" s="43"/>
      <c r="AD603" s="43"/>
      <c r="AE603" s="20">
        <f t="shared" si="84"/>
        <v>0</v>
      </c>
      <c r="AF603" s="43"/>
      <c r="AG603" s="43"/>
      <c r="AH603" s="43"/>
      <c r="AI603" s="43"/>
      <c r="AJ603" s="43"/>
      <c r="AK603" s="99">
        <f t="shared" si="87"/>
        <v>0</v>
      </c>
      <c r="AL603" s="43"/>
      <c r="AM603" s="20">
        <f t="shared" si="89"/>
        <v>1</v>
      </c>
      <c r="AN603" s="15" t="str">
        <f t="shared" si="90"/>
        <v>OK</v>
      </c>
      <c r="AO603" s="15" t="str">
        <f t="shared" si="85"/>
        <v>OK</v>
      </c>
      <c r="AP603" s="17" t="s">
        <v>211</v>
      </c>
      <c r="AQ603" s="17"/>
      <c r="AR603" s="17"/>
      <c r="AS603" s="17"/>
      <c r="AT603" s="21">
        <v>353</v>
      </c>
      <c r="AU603" s="17" t="s">
        <v>404</v>
      </c>
      <c r="AV603" s="22"/>
      <c r="AW603" s="17"/>
      <c r="AX603" s="17" t="s">
        <v>803</v>
      </c>
      <c r="AY603" s="99">
        <f t="shared" si="88"/>
        <v>3609850</v>
      </c>
      <c r="AZ603" s="17" t="s">
        <v>214</v>
      </c>
      <c r="BA603" s="17"/>
      <c r="BB603" s="57" t="s">
        <v>871</v>
      </c>
    </row>
    <row r="604" spans="2:54" x14ac:dyDescent="0.15">
      <c r="B604" s="16">
        <v>90000574</v>
      </c>
      <c r="C604" s="17"/>
      <c r="D604" s="17" t="s">
        <v>793</v>
      </c>
      <c r="E604" s="17"/>
      <c r="F604" s="17" t="s">
        <v>201</v>
      </c>
      <c r="G604" s="17" t="s">
        <v>794</v>
      </c>
      <c r="H604" s="17" t="s">
        <v>1585</v>
      </c>
      <c r="I604" s="17" t="s">
        <v>1587</v>
      </c>
      <c r="J604" s="17" t="s">
        <v>853</v>
      </c>
      <c r="K604" s="17" t="s">
        <v>203</v>
      </c>
      <c r="L604" s="17"/>
      <c r="M604" s="17">
        <v>10</v>
      </c>
      <c r="N604" s="18">
        <v>35874</v>
      </c>
      <c r="O604" s="17">
        <v>1997</v>
      </c>
      <c r="P604" s="18">
        <v>35874</v>
      </c>
      <c r="Q604" s="19">
        <v>6587023</v>
      </c>
      <c r="R604" s="17" t="s">
        <v>797</v>
      </c>
      <c r="S604" s="17" t="s">
        <v>798</v>
      </c>
      <c r="T604" s="17">
        <v>1</v>
      </c>
      <c r="U604" s="18"/>
      <c r="V604" s="99">
        <f t="shared" si="86"/>
        <v>1</v>
      </c>
      <c r="W604" s="43"/>
      <c r="X604" s="20">
        <f t="shared" si="83"/>
        <v>0</v>
      </c>
      <c r="Y604" s="43"/>
      <c r="Z604" s="43"/>
      <c r="AA604" s="43"/>
      <c r="AB604" s="43"/>
      <c r="AC604" s="43"/>
      <c r="AD604" s="43"/>
      <c r="AE604" s="20">
        <f t="shared" si="84"/>
        <v>0</v>
      </c>
      <c r="AF604" s="43"/>
      <c r="AG604" s="43"/>
      <c r="AH604" s="43"/>
      <c r="AI604" s="43"/>
      <c r="AJ604" s="43"/>
      <c r="AK604" s="99">
        <f t="shared" si="87"/>
        <v>0</v>
      </c>
      <c r="AL604" s="43"/>
      <c r="AM604" s="20">
        <f t="shared" si="89"/>
        <v>1</v>
      </c>
      <c r="AN604" s="15" t="str">
        <f t="shared" si="90"/>
        <v>OK</v>
      </c>
      <c r="AO604" s="15" t="str">
        <f t="shared" si="85"/>
        <v>OK</v>
      </c>
      <c r="AP604" s="17" t="s">
        <v>211</v>
      </c>
      <c r="AQ604" s="17"/>
      <c r="AR604" s="17"/>
      <c r="AS604" s="17"/>
      <c r="AT604" s="21">
        <v>1</v>
      </c>
      <c r="AU604" s="17" t="s">
        <v>815</v>
      </c>
      <c r="AV604" s="22"/>
      <c r="AW604" s="17"/>
      <c r="AX604" s="17" t="s">
        <v>803</v>
      </c>
      <c r="AY604" s="99">
        <f t="shared" si="88"/>
        <v>6587022</v>
      </c>
      <c r="AZ604" s="17" t="s">
        <v>214</v>
      </c>
      <c r="BA604" s="17"/>
      <c r="BB604" s="57"/>
    </row>
    <row r="605" spans="2:54" x14ac:dyDescent="0.15">
      <c r="B605" s="16">
        <v>90000575</v>
      </c>
      <c r="C605" s="17"/>
      <c r="D605" s="17" t="s">
        <v>793</v>
      </c>
      <c r="E605" s="17"/>
      <c r="F605" s="17" t="s">
        <v>201</v>
      </c>
      <c r="G605" s="17" t="s">
        <v>794</v>
      </c>
      <c r="H605" s="17" t="s">
        <v>1585</v>
      </c>
      <c r="I605" s="17" t="s">
        <v>1587</v>
      </c>
      <c r="J605" s="17" t="s">
        <v>854</v>
      </c>
      <c r="K605" s="17" t="s">
        <v>203</v>
      </c>
      <c r="L605" s="17"/>
      <c r="M605" s="17">
        <v>40</v>
      </c>
      <c r="N605" s="18">
        <v>34731</v>
      </c>
      <c r="O605" s="17">
        <v>1994</v>
      </c>
      <c r="P605" s="18">
        <v>34731</v>
      </c>
      <c r="Q605" s="19">
        <v>118696677</v>
      </c>
      <c r="R605" s="17" t="s">
        <v>797</v>
      </c>
      <c r="S605" s="17" t="s">
        <v>798</v>
      </c>
      <c r="T605" s="17">
        <v>1</v>
      </c>
      <c r="U605" s="18"/>
      <c r="V605" s="99">
        <f t="shared" si="86"/>
        <v>56380941</v>
      </c>
      <c r="W605" s="43"/>
      <c r="X605" s="20">
        <f t="shared" si="83"/>
        <v>0</v>
      </c>
      <c r="Y605" s="43"/>
      <c r="Z605" s="43"/>
      <c r="AA605" s="43"/>
      <c r="AB605" s="43"/>
      <c r="AC605" s="43"/>
      <c r="AD605" s="43"/>
      <c r="AE605" s="20">
        <f t="shared" si="84"/>
        <v>2967416</v>
      </c>
      <c r="AF605" s="43"/>
      <c r="AG605" s="43"/>
      <c r="AH605" s="43"/>
      <c r="AI605" s="43"/>
      <c r="AJ605" s="43"/>
      <c r="AK605" s="99">
        <f t="shared" si="87"/>
        <v>2967416</v>
      </c>
      <c r="AL605" s="43"/>
      <c r="AM605" s="20">
        <f t="shared" si="89"/>
        <v>53413525</v>
      </c>
      <c r="AN605" s="15" t="str">
        <f t="shared" si="90"/>
        <v>OK</v>
      </c>
      <c r="AO605" s="15" t="str">
        <f t="shared" si="85"/>
        <v>OK</v>
      </c>
      <c r="AP605" s="17" t="s">
        <v>211</v>
      </c>
      <c r="AQ605" s="17"/>
      <c r="AR605" s="17"/>
      <c r="AS605" s="17"/>
      <c r="AT605" s="21">
        <v>1</v>
      </c>
      <c r="AU605" s="17" t="s">
        <v>815</v>
      </c>
      <c r="AV605" s="22"/>
      <c r="AW605" s="17"/>
      <c r="AX605" s="17" t="s">
        <v>803</v>
      </c>
      <c r="AY605" s="99">
        <f t="shared" si="88"/>
        <v>65283152</v>
      </c>
      <c r="AZ605" s="17" t="s">
        <v>214</v>
      </c>
      <c r="BA605" s="17"/>
      <c r="BB605" s="57"/>
    </row>
    <row r="606" spans="2:54" x14ac:dyDescent="0.15">
      <c r="B606" s="16">
        <v>90000576</v>
      </c>
      <c r="C606" s="17"/>
      <c r="D606" s="17" t="s">
        <v>793</v>
      </c>
      <c r="E606" s="17"/>
      <c r="F606" s="17" t="s">
        <v>201</v>
      </c>
      <c r="G606" s="17" t="s">
        <v>794</v>
      </c>
      <c r="H606" s="17" t="s">
        <v>1585</v>
      </c>
      <c r="I606" s="17" t="s">
        <v>1587</v>
      </c>
      <c r="J606" s="17" t="s">
        <v>855</v>
      </c>
      <c r="K606" s="17" t="s">
        <v>203</v>
      </c>
      <c r="L606" s="17" t="s">
        <v>856</v>
      </c>
      <c r="M606" s="17">
        <v>10</v>
      </c>
      <c r="N606" s="18">
        <v>34731</v>
      </c>
      <c r="O606" s="17">
        <v>1994</v>
      </c>
      <c r="P606" s="18">
        <v>34731</v>
      </c>
      <c r="Q606" s="19">
        <v>93567683</v>
      </c>
      <c r="R606" s="17" t="s">
        <v>797</v>
      </c>
      <c r="S606" s="17" t="s">
        <v>798</v>
      </c>
      <c r="T606" s="17">
        <v>1</v>
      </c>
      <c r="U606" s="18"/>
      <c r="V606" s="99">
        <f t="shared" si="86"/>
        <v>1</v>
      </c>
      <c r="W606" s="43"/>
      <c r="X606" s="20">
        <f t="shared" si="83"/>
        <v>0</v>
      </c>
      <c r="Y606" s="43"/>
      <c r="Z606" s="43"/>
      <c r="AA606" s="43"/>
      <c r="AB606" s="43"/>
      <c r="AC606" s="43"/>
      <c r="AD606" s="43"/>
      <c r="AE606" s="20">
        <f t="shared" si="84"/>
        <v>0</v>
      </c>
      <c r="AF606" s="43"/>
      <c r="AG606" s="43"/>
      <c r="AH606" s="43"/>
      <c r="AI606" s="43"/>
      <c r="AJ606" s="43"/>
      <c r="AK606" s="99">
        <f t="shared" si="87"/>
        <v>0</v>
      </c>
      <c r="AL606" s="43"/>
      <c r="AM606" s="20">
        <f t="shared" si="89"/>
        <v>1</v>
      </c>
      <c r="AN606" s="15" t="str">
        <f t="shared" si="90"/>
        <v>OK</v>
      </c>
      <c r="AO606" s="15" t="str">
        <f t="shared" si="85"/>
        <v>OK</v>
      </c>
      <c r="AP606" s="17" t="s">
        <v>211</v>
      </c>
      <c r="AQ606" s="17"/>
      <c r="AR606" s="17"/>
      <c r="AS606" s="17"/>
      <c r="AT606" s="21">
        <v>2719</v>
      </c>
      <c r="AU606" s="17" t="s">
        <v>35</v>
      </c>
      <c r="AV606" s="22"/>
      <c r="AW606" s="17"/>
      <c r="AX606" s="17" t="s">
        <v>803</v>
      </c>
      <c r="AY606" s="99">
        <f t="shared" si="88"/>
        <v>93567682</v>
      </c>
      <c r="AZ606" s="17" t="s">
        <v>214</v>
      </c>
      <c r="BA606" s="17"/>
      <c r="BB606" s="57"/>
    </row>
    <row r="607" spans="2:54" x14ac:dyDescent="0.15">
      <c r="B607" s="16">
        <v>90000577</v>
      </c>
      <c r="C607" s="17"/>
      <c r="D607" s="17" t="s">
        <v>793</v>
      </c>
      <c r="E607" s="17"/>
      <c r="F607" s="17" t="s">
        <v>201</v>
      </c>
      <c r="G607" s="17" t="s">
        <v>794</v>
      </c>
      <c r="H607" s="17" t="s">
        <v>1585</v>
      </c>
      <c r="I607" s="17" t="s">
        <v>1587</v>
      </c>
      <c r="J607" s="17" t="s">
        <v>857</v>
      </c>
      <c r="K607" s="17" t="s">
        <v>203</v>
      </c>
      <c r="L607" s="17"/>
      <c r="M607" s="17">
        <v>50</v>
      </c>
      <c r="N607" s="18">
        <v>34731</v>
      </c>
      <c r="O607" s="17">
        <v>1994</v>
      </c>
      <c r="P607" s="18">
        <v>34731</v>
      </c>
      <c r="Q607" s="19">
        <v>6311954</v>
      </c>
      <c r="R607" s="17" t="s">
        <v>797</v>
      </c>
      <c r="S607" s="17" t="s">
        <v>798</v>
      </c>
      <c r="T607" s="17">
        <v>1</v>
      </c>
      <c r="U607" s="18"/>
      <c r="V607" s="99">
        <f t="shared" si="86"/>
        <v>3660935</v>
      </c>
      <c r="W607" s="43"/>
      <c r="X607" s="20">
        <f t="shared" si="83"/>
        <v>0</v>
      </c>
      <c r="Y607" s="43"/>
      <c r="Z607" s="43"/>
      <c r="AA607" s="43"/>
      <c r="AB607" s="43"/>
      <c r="AC607" s="43"/>
      <c r="AD607" s="43"/>
      <c r="AE607" s="20">
        <f t="shared" si="84"/>
        <v>126239</v>
      </c>
      <c r="AF607" s="43"/>
      <c r="AG607" s="43"/>
      <c r="AH607" s="43"/>
      <c r="AI607" s="43"/>
      <c r="AJ607" s="43"/>
      <c r="AK607" s="99">
        <f t="shared" si="87"/>
        <v>126239</v>
      </c>
      <c r="AL607" s="43"/>
      <c r="AM607" s="20">
        <f t="shared" si="89"/>
        <v>3534696</v>
      </c>
      <c r="AN607" s="15" t="str">
        <f t="shared" si="90"/>
        <v>OK</v>
      </c>
      <c r="AO607" s="15" t="str">
        <f t="shared" si="85"/>
        <v>OK</v>
      </c>
      <c r="AP607" s="17" t="s">
        <v>211</v>
      </c>
      <c r="AQ607" s="17"/>
      <c r="AR607" s="17"/>
      <c r="AS607" s="17"/>
      <c r="AT607" s="21">
        <v>1</v>
      </c>
      <c r="AU607" s="17" t="s">
        <v>815</v>
      </c>
      <c r="AV607" s="22"/>
      <c r="AW607" s="17"/>
      <c r="AX607" s="17" t="s">
        <v>803</v>
      </c>
      <c r="AY607" s="99">
        <f t="shared" si="88"/>
        <v>2777258</v>
      </c>
      <c r="AZ607" s="17" t="s">
        <v>214</v>
      </c>
      <c r="BA607" s="17"/>
      <c r="BB607" s="57" t="s">
        <v>872</v>
      </c>
    </row>
    <row r="608" spans="2:54" x14ac:dyDescent="0.15">
      <c r="B608" s="16">
        <v>90000578</v>
      </c>
      <c r="C608" s="17"/>
      <c r="D608" s="17" t="s">
        <v>793</v>
      </c>
      <c r="E608" s="17"/>
      <c r="F608" s="17" t="s">
        <v>201</v>
      </c>
      <c r="G608" s="17" t="s">
        <v>794</v>
      </c>
      <c r="H608" s="17" t="s">
        <v>1585</v>
      </c>
      <c r="I608" s="17" t="s">
        <v>1587</v>
      </c>
      <c r="J608" s="17" t="s">
        <v>858</v>
      </c>
      <c r="K608" s="17" t="s">
        <v>203</v>
      </c>
      <c r="L608" s="17"/>
      <c r="M608" s="17">
        <v>40</v>
      </c>
      <c r="N608" s="18">
        <v>34731</v>
      </c>
      <c r="O608" s="17">
        <v>1994</v>
      </c>
      <c r="P608" s="18">
        <v>34731</v>
      </c>
      <c r="Q608" s="19">
        <v>17888930</v>
      </c>
      <c r="R608" s="17" t="s">
        <v>797</v>
      </c>
      <c r="S608" s="17" t="s">
        <v>798</v>
      </c>
      <c r="T608" s="17">
        <v>1</v>
      </c>
      <c r="U608" s="18"/>
      <c r="V608" s="99">
        <f t="shared" si="86"/>
        <v>8497247</v>
      </c>
      <c r="W608" s="43"/>
      <c r="X608" s="20">
        <f t="shared" ref="X608:X671" si="91">SUM(Y608:AD608)</f>
        <v>0</v>
      </c>
      <c r="Y608" s="43"/>
      <c r="Z608" s="43"/>
      <c r="AA608" s="43"/>
      <c r="AB608" s="43"/>
      <c r="AC608" s="43"/>
      <c r="AD608" s="43"/>
      <c r="AE608" s="20">
        <f t="shared" ref="AE608:AE671" si="92">SUM(AF608:AL608)</f>
        <v>447223</v>
      </c>
      <c r="AF608" s="43"/>
      <c r="AG608" s="43"/>
      <c r="AH608" s="43"/>
      <c r="AI608" s="43"/>
      <c r="AJ608" s="43"/>
      <c r="AK608" s="99">
        <f t="shared" si="87"/>
        <v>447223</v>
      </c>
      <c r="AL608" s="43"/>
      <c r="AM608" s="20">
        <f t="shared" si="89"/>
        <v>8050024</v>
      </c>
      <c r="AN608" s="15" t="str">
        <f t="shared" si="90"/>
        <v>OK</v>
      </c>
      <c r="AO608" s="15" t="str">
        <f t="shared" si="85"/>
        <v>OK</v>
      </c>
      <c r="AP608" s="17" t="s">
        <v>211</v>
      </c>
      <c r="AQ608" s="17"/>
      <c r="AR608" s="17"/>
      <c r="AS608" s="17"/>
      <c r="AT608" s="21">
        <v>1</v>
      </c>
      <c r="AU608" s="17" t="s">
        <v>815</v>
      </c>
      <c r="AV608" s="22"/>
      <c r="AW608" s="17"/>
      <c r="AX608" s="17" t="s">
        <v>803</v>
      </c>
      <c r="AY608" s="99">
        <f t="shared" si="88"/>
        <v>9838906</v>
      </c>
      <c r="AZ608" s="17" t="s">
        <v>214</v>
      </c>
      <c r="BA608" s="17"/>
      <c r="BB608" s="57" t="s">
        <v>873</v>
      </c>
    </row>
    <row r="609" spans="2:54" x14ac:dyDescent="0.15">
      <c r="B609" s="16">
        <v>90000579</v>
      </c>
      <c r="C609" s="17"/>
      <c r="D609" s="17" t="s">
        <v>793</v>
      </c>
      <c r="E609" s="17"/>
      <c r="F609" s="17" t="s">
        <v>201</v>
      </c>
      <c r="G609" s="17" t="s">
        <v>794</v>
      </c>
      <c r="H609" s="17" t="s">
        <v>1585</v>
      </c>
      <c r="I609" s="17" t="s">
        <v>1587</v>
      </c>
      <c r="J609" s="17" t="s">
        <v>859</v>
      </c>
      <c r="K609" s="17" t="s">
        <v>203</v>
      </c>
      <c r="L609" s="17"/>
      <c r="M609" s="17">
        <v>40</v>
      </c>
      <c r="N609" s="18">
        <v>34731</v>
      </c>
      <c r="O609" s="17">
        <v>1994</v>
      </c>
      <c r="P609" s="18">
        <v>34731</v>
      </c>
      <c r="Q609" s="19">
        <v>3795622</v>
      </c>
      <c r="R609" s="17" t="s">
        <v>797</v>
      </c>
      <c r="S609" s="17" t="s">
        <v>798</v>
      </c>
      <c r="T609" s="17">
        <v>1</v>
      </c>
      <c r="U609" s="18"/>
      <c r="V609" s="99">
        <f t="shared" si="86"/>
        <v>1802932</v>
      </c>
      <c r="W609" s="43"/>
      <c r="X609" s="20">
        <f t="shared" si="91"/>
        <v>0</v>
      </c>
      <c r="Y609" s="43"/>
      <c r="Z609" s="43"/>
      <c r="AA609" s="43"/>
      <c r="AB609" s="43"/>
      <c r="AC609" s="43"/>
      <c r="AD609" s="43"/>
      <c r="AE609" s="20">
        <f t="shared" si="92"/>
        <v>94890</v>
      </c>
      <c r="AF609" s="43"/>
      <c r="AG609" s="43"/>
      <c r="AH609" s="43"/>
      <c r="AI609" s="43"/>
      <c r="AJ609" s="43"/>
      <c r="AK609" s="99">
        <f t="shared" si="87"/>
        <v>94890</v>
      </c>
      <c r="AL609" s="43"/>
      <c r="AM609" s="20">
        <f t="shared" si="89"/>
        <v>1708042</v>
      </c>
      <c r="AN609" s="15" t="str">
        <f t="shared" si="90"/>
        <v>OK</v>
      </c>
      <c r="AO609" s="15" t="str">
        <f t="shared" si="85"/>
        <v>OK</v>
      </c>
      <c r="AP609" s="17" t="s">
        <v>211</v>
      </c>
      <c r="AQ609" s="17"/>
      <c r="AR609" s="17"/>
      <c r="AS609" s="17"/>
      <c r="AT609" s="21">
        <v>1</v>
      </c>
      <c r="AU609" s="17" t="s">
        <v>815</v>
      </c>
      <c r="AV609" s="22"/>
      <c r="AW609" s="17"/>
      <c r="AX609" s="17" t="s">
        <v>803</v>
      </c>
      <c r="AY609" s="99">
        <f t="shared" si="88"/>
        <v>2087580</v>
      </c>
      <c r="AZ609" s="17" t="s">
        <v>214</v>
      </c>
      <c r="BA609" s="17"/>
      <c r="BB609" s="57" t="s">
        <v>872</v>
      </c>
    </row>
    <row r="610" spans="2:54" x14ac:dyDescent="0.15">
      <c r="B610" s="16">
        <v>90000580</v>
      </c>
      <c r="C610" s="17"/>
      <c r="D610" s="17" t="s">
        <v>793</v>
      </c>
      <c r="E610" s="17"/>
      <c r="F610" s="17" t="s">
        <v>201</v>
      </c>
      <c r="G610" s="17" t="s">
        <v>794</v>
      </c>
      <c r="H610" s="17" t="s">
        <v>1585</v>
      </c>
      <c r="I610" s="17" t="s">
        <v>1587</v>
      </c>
      <c r="J610" s="17" t="s">
        <v>860</v>
      </c>
      <c r="K610" s="17" t="s">
        <v>203</v>
      </c>
      <c r="L610" s="17"/>
      <c r="M610" s="17">
        <v>40</v>
      </c>
      <c r="N610" s="18">
        <v>34731</v>
      </c>
      <c r="O610" s="17">
        <v>1994</v>
      </c>
      <c r="P610" s="18">
        <v>34731</v>
      </c>
      <c r="Q610" s="19">
        <v>4689408</v>
      </c>
      <c r="R610" s="17" t="s">
        <v>797</v>
      </c>
      <c r="S610" s="17" t="s">
        <v>798</v>
      </c>
      <c r="T610" s="17">
        <v>1</v>
      </c>
      <c r="U610" s="18"/>
      <c r="V610" s="99">
        <f t="shared" si="86"/>
        <v>2227473</v>
      </c>
      <c r="W610" s="43"/>
      <c r="X610" s="20">
        <f t="shared" si="91"/>
        <v>0</v>
      </c>
      <c r="Y610" s="43"/>
      <c r="Z610" s="43"/>
      <c r="AA610" s="43"/>
      <c r="AB610" s="43"/>
      <c r="AC610" s="43"/>
      <c r="AD610" s="43"/>
      <c r="AE610" s="20">
        <f t="shared" si="92"/>
        <v>117235</v>
      </c>
      <c r="AF610" s="43"/>
      <c r="AG610" s="43"/>
      <c r="AH610" s="43"/>
      <c r="AI610" s="43"/>
      <c r="AJ610" s="43"/>
      <c r="AK610" s="99">
        <f t="shared" si="87"/>
        <v>117235</v>
      </c>
      <c r="AL610" s="43"/>
      <c r="AM610" s="20">
        <f t="shared" si="89"/>
        <v>2110238</v>
      </c>
      <c r="AN610" s="15" t="str">
        <f t="shared" si="90"/>
        <v>OK</v>
      </c>
      <c r="AO610" s="15" t="str">
        <f t="shared" si="85"/>
        <v>OK</v>
      </c>
      <c r="AP610" s="17" t="s">
        <v>211</v>
      </c>
      <c r="AQ610" s="17"/>
      <c r="AR610" s="17"/>
      <c r="AS610" s="17"/>
      <c r="AT610" s="21">
        <v>1</v>
      </c>
      <c r="AU610" s="17" t="s">
        <v>815</v>
      </c>
      <c r="AV610" s="22"/>
      <c r="AW610" s="17"/>
      <c r="AX610" s="17" t="s">
        <v>803</v>
      </c>
      <c r="AY610" s="99">
        <f t="shared" si="88"/>
        <v>2579170</v>
      </c>
      <c r="AZ610" s="17" t="s">
        <v>214</v>
      </c>
      <c r="BA610" s="17"/>
      <c r="BB610" s="57" t="s">
        <v>874</v>
      </c>
    </row>
    <row r="611" spans="2:54" x14ac:dyDescent="0.15">
      <c r="B611" s="16">
        <v>90000581</v>
      </c>
      <c r="C611" s="17"/>
      <c r="D611" s="17" t="s">
        <v>793</v>
      </c>
      <c r="E611" s="17"/>
      <c r="F611" s="17" t="s">
        <v>201</v>
      </c>
      <c r="G611" s="17" t="s">
        <v>794</v>
      </c>
      <c r="H611" s="17" t="s">
        <v>1585</v>
      </c>
      <c r="I611" s="17" t="s">
        <v>1587</v>
      </c>
      <c r="J611" s="17" t="s">
        <v>861</v>
      </c>
      <c r="K611" s="17" t="s">
        <v>203</v>
      </c>
      <c r="L611" s="17" t="s">
        <v>862</v>
      </c>
      <c r="M611" s="17">
        <v>10</v>
      </c>
      <c r="N611" s="18">
        <v>34731</v>
      </c>
      <c r="O611" s="17">
        <v>1994</v>
      </c>
      <c r="P611" s="18">
        <v>34731</v>
      </c>
      <c r="Q611" s="19">
        <v>1424297</v>
      </c>
      <c r="R611" s="17" t="s">
        <v>797</v>
      </c>
      <c r="S611" s="17" t="s">
        <v>798</v>
      </c>
      <c r="T611" s="17">
        <v>1</v>
      </c>
      <c r="U611" s="18"/>
      <c r="V611" s="99">
        <f t="shared" si="86"/>
        <v>1</v>
      </c>
      <c r="W611" s="43"/>
      <c r="X611" s="20">
        <f t="shared" si="91"/>
        <v>0</v>
      </c>
      <c r="Y611" s="43"/>
      <c r="Z611" s="43"/>
      <c r="AA611" s="43"/>
      <c r="AB611" s="43"/>
      <c r="AC611" s="43"/>
      <c r="AD611" s="43"/>
      <c r="AE611" s="20">
        <f t="shared" si="92"/>
        <v>0</v>
      </c>
      <c r="AF611" s="43"/>
      <c r="AG611" s="43"/>
      <c r="AH611" s="43"/>
      <c r="AI611" s="43"/>
      <c r="AJ611" s="43"/>
      <c r="AK611" s="99">
        <f t="shared" si="87"/>
        <v>0</v>
      </c>
      <c r="AL611" s="43"/>
      <c r="AM611" s="20">
        <f t="shared" si="89"/>
        <v>1</v>
      </c>
      <c r="AN611" s="15" t="str">
        <f t="shared" si="90"/>
        <v>OK</v>
      </c>
      <c r="AO611" s="15" t="str">
        <f t="shared" si="85"/>
        <v>OK</v>
      </c>
      <c r="AP611" s="17" t="s">
        <v>211</v>
      </c>
      <c r="AQ611" s="17"/>
      <c r="AR611" s="17"/>
      <c r="AS611" s="17"/>
      <c r="AT611" s="21">
        <v>66</v>
      </c>
      <c r="AU611" s="17" t="s">
        <v>404</v>
      </c>
      <c r="AV611" s="22"/>
      <c r="AW611" s="17"/>
      <c r="AX611" s="17" t="s">
        <v>803</v>
      </c>
      <c r="AY611" s="99">
        <f t="shared" si="88"/>
        <v>1424296</v>
      </c>
      <c r="AZ611" s="17" t="s">
        <v>214</v>
      </c>
      <c r="BA611" s="17"/>
      <c r="BB611" s="57" t="s">
        <v>875</v>
      </c>
    </row>
    <row r="612" spans="2:54" x14ac:dyDescent="0.15">
      <c r="B612" s="16">
        <v>90000582</v>
      </c>
      <c r="C612" s="17"/>
      <c r="D612" s="17" t="s">
        <v>793</v>
      </c>
      <c r="E612" s="17"/>
      <c r="F612" s="17" t="s">
        <v>201</v>
      </c>
      <c r="G612" s="17" t="s">
        <v>794</v>
      </c>
      <c r="H612" s="17" t="s">
        <v>1585</v>
      </c>
      <c r="I612" s="17" t="s">
        <v>1587</v>
      </c>
      <c r="J612" s="17" t="s">
        <v>863</v>
      </c>
      <c r="K612" s="17" t="s">
        <v>203</v>
      </c>
      <c r="L612" s="17" t="s">
        <v>862</v>
      </c>
      <c r="M612" s="17">
        <v>10</v>
      </c>
      <c r="N612" s="18">
        <v>34731</v>
      </c>
      <c r="O612" s="17">
        <v>1994</v>
      </c>
      <c r="P612" s="18">
        <v>34731</v>
      </c>
      <c r="Q612" s="19">
        <v>11668288</v>
      </c>
      <c r="R612" s="17" t="s">
        <v>797</v>
      </c>
      <c r="S612" s="17" t="s">
        <v>798</v>
      </c>
      <c r="T612" s="17">
        <v>1</v>
      </c>
      <c r="U612" s="18"/>
      <c r="V612" s="99">
        <f t="shared" si="86"/>
        <v>1</v>
      </c>
      <c r="W612" s="43"/>
      <c r="X612" s="20">
        <f t="shared" si="91"/>
        <v>0</v>
      </c>
      <c r="Y612" s="43"/>
      <c r="Z612" s="43"/>
      <c r="AA612" s="43"/>
      <c r="AB612" s="43"/>
      <c r="AC612" s="43"/>
      <c r="AD612" s="43"/>
      <c r="AE612" s="20">
        <f t="shared" si="92"/>
        <v>0</v>
      </c>
      <c r="AF612" s="43"/>
      <c r="AG612" s="43"/>
      <c r="AH612" s="43"/>
      <c r="AI612" s="43"/>
      <c r="AJ612" s="43"/>
      <c r="AK612" s="99">
        <f t="shared" si="87"/>
        <v>0</v>
      </c>
      <c r="AL612" s="43"/>
      <c r="AM612" s="20">
        <f t="shared" si="89"/>
        <v>1</v>
      </c>
      <c r="AN612" s="15" t="str">
        <f t="shared" si="90"/>
        <v>OK</v>
      </c>
      <c r="AO612" s="15" t="str">
        <f t="shared" si="85"/>
        <v>OK</v>
      </c>
      <c r="AP612" s="17" t="s">
        <v>211</v>
      </c>
      <c r="AQ612" s="17"/>
      <c r="AR612" s="17"/>
      <c r="AS612" s="17"/>
      <c r="AT612" s="21">
        <v>423.5</v>
      </c>
      <c r="AU612" s="17" t="s">
        <v>404</v>
      </c>
      <c r="AV612" s="22"/>
      <c r="AW612" s="17"/>
      <c r="AX612" s="17" t="s">
        <v>803</v>
      </c>
      <c r="AY612" s="99">
        <f t="shared" si="88"/>
        <v>11668287</v>
      </c>
      <c r="AZ612" s="17" t="s">
        <v>214</v>
      </c>
      <c r="BA612" s="17"/>
      <c r="BB612" s="57" t="s">
        <v>876</v>
      </c>
    </row>
    <row r="613" spans="2:54" x14ac:dyDescent="0.15">
      <c r="B613" s="16">
        <v>90000583</v>
      </c>
      <c r="C613" s="17"/>
      <c r="D613" s="17" t="s">
        <v>793</v>
      </c>
      <c r="E613" s="17"/>
      <c r="F613" s="17" t="s">
        <v>201</v>
      </c>
      <c r="G613" s="17" t="s">
        <v>794</v>
      </c>
      <c r="H613" s="17" t="s">
        <v>1585</v>
      </c>
      <c r="I613" s="17" t="s">
        <v>1587</v>
      </c>
      <c r="J613" s="17" t="s">
        <v>864</v>
      </c>
      <c r="K613" s="17" t="s">
        <v>203</v>
      </c>
      <c r="L613" s="17"/>
      <c r="M613" s="17">
        <v>40</v>
      </c>
      <c r="N613" s="18">
        <v>34731</v>
      </c>
      <c r="O613" s="17">
        <v>1994</v>
      </c>
      <c r="P613" s="18">
        <v>34731</v>
      </c>
      <c r="Q613" s="19">
        <v>2673438</v>
      </c>
      <c r="R613" s="17" t="s">
        <v>797</v>
      </c>
      <c r="S613" s="17" t="s">
        <v>798</v>
      </c>
      <c r="T613" s="17">
        <v>1</v>
      </c>
      <c r="U613" s="18"/>
      <c r="V613" s="99">
        <f t="shared" si="86"/>
        <v>1269903</v>
      </c>
      <c r="W613" s="43"/>
      <c r="X613" s="20">
        <f t="shared" si="91"/>
        <v>0</v>
      </c>
      <c r="Y613" s="43"/>
      <c r="Z613" s="43"/>
      <c r="AA613" s="43"/>
      <c r="AB613" s="43"/>
      <c r="AC613" s="43"/>
      <c r="AD613" s="43"/>
      <c r="AE613" s="20">
        <f t="shared" si="92"/>
        <v>66835</v>
      </c>
      <c r="AF613" s="43"/>
      <c r="AG613" s="43"/>
      <c r="AH613" s="43"/>
      <c r="AI613" s="43"/>
      <c r="AJ613" s="43"/>
      <c r="AK613" s="99">
        <f t="shared" si="87"/>
        <v>66835</v>
      </c>
      <c r="AL613" s="43"/>
      <c r="AM613" s="20">
        <f t="shared" si="89"/>
        <v>1203068</v>
      </c>
      <c r="AN613" s="15" t="str">
        <f t="shared" si="90"/>
        <v>OK</v>
      </c>
      <c r="AO613" s="15" t="str">
        <f t="shared" si="85"/>
        <v>OK</v>
      </c>
      <c r="AP613" s="17" t="s">
        <v>211</v>
      </c>
      <c r="AQ613" s="17"/>
      <c r="AR613" s="17"/>
      <c r="AS613" s="17"/>
      <c r="AT613" s="21">
        <v>3</v>
      </c>
      <c r="AU613" s="17" t="s">
        <v>868</v>
      </c>
      <c r="AV613" s="22"/>
      <c r="AW613" s="17"/>
      <c r="AX613" s="17" t="s">
        <v>803</v>
      </c>
      <c r="AY613" s="99">
        <f t="shared" si="88"/>
        <v>1470370</v>
      </c>
      <c r="AZ613" s="17" t="s">
        <v>214</v>
      </c>
      <c r="BA613" s="17"/>
      <c r="BB613" s="57"/>
    </row>
    <row r="614" spans="2:54" x14ac:dyDescent="0.15">
      <c r="B614" s="16">
        <v>90000584</v>
      </c>
      <c r="C614" s="17"/>
      <c r="D614" s="17" t="s">
        <v>793</v>
      </c>
      <c r="E614" s="17"/>
      <c r="F614" s="17" t="s">
        <v>201</v>
      </c>
      <c r="G614" s="17" t="s">
        <v>794</v>
      </c>
      <c r="H614" s="17" t="s">
        <v>1585</v>
      </c>
      <c r="I614" s="17" t="s">
        <v>1587</v>
      </c>
      <c r="J614" s="17" t="s">
        <v>865</v>
      </c>
      <c r="K614" s="17" t="s">
        <v>203</v>
      </c>
      <c r="L614" s="17" t="s">
        <v>801</v>
      </c>
      <c r="M614" s="17">
        <v>40</v>
      </c>
      <c r="N614" s="18">
        <v>34731</v>
      </c>
      <c r="O614" s="17">
        <v>1994</v>
      </c>
      <c r="P614" s="18">
        <v>34731</v>
      </c>
      <c r="Q614" s="19">
        <v>28590350</v>
      </c>
      <c r="R614" s="17" t="s">
        <v>797</v>
      </c>
      <c r="S614" s="17" t="s">
        <v>798</v>
      </c>
      <c r="T614" s="17">
        <v>1</v>
      </c>
      <c r="U614" s="18"/>
      <c r="V614" s="99">
        <f t="shared" si="86"/>
        <v>13580432</v>
      </c>
      <c r="W614" s="43"/>
      <c r="X614" s="20">
        <f t="shared" si="91"/>
        <v>0</v>
      </c>
      <c r="Y614" s="43"/>
      <c r="Z614" s="43"/>
      <c r="AA614" s="43"/>
      <c r="AB614" s="43"/>
      <c r="AC614" s="43"/>
      <c r="AD614" s="43"/>
      <c r="AE614" s="20">
        <f t="shared" si="92"/>
        <v>714758</v>
      </c>
      <c r="AF614" s="43"/>
      <c r="AG614" s="43"/>
      <c r="AH614" s="43"/>
      <c r="AI614" s="43"/>
      <c r="AJ614" s="43"/>
      <c r="AK614" s="99">
        <f t="shared" si="87"/>
        <v>714758</v>
      </c>
      <c r="AL614" s="43"/>
      <c r="AM614" s="20">
        <f t="shared" si="89"/>
        <v>12865674</v>
      </c>
      <c r="AN614" s="15" t="str">
        <f t="shared" si="90"/>
        <v>OK</v>
      </c>
      <c r="AO614" s="15" t="str">
        <f t="shared" si="85"/>
        <v>OK</v>
      </c>
      <c r="AP614" s="17" t="s">
        <v>211</v>
      </c>
      <c r="AQ614" s="17"/>
      <c r="AR614" s="17"/>
      <c r="AS614" s="17"/>
      <c r="AT614" s="21">
        <v>1</v>
      </c>
      <c r="AU614" s="17" t="s">
        <v>815</v>
      </c>
      <c r="AV614" s="22"/>
      <c r="AW614" s="17"/>
      <c r="AX614" s="17" t="s">
        <v>803</v>
      </c>
      <c r="AY614" s="99">
        <f t="shared" si="88"/>
        <v>15724676</v>
      </c>
      <c r="AZ614" s="17" t="s">
        <v>214</v>
      </c>
      <c r="BA614" s="17"/>
      <c r="BB614" s="57"/>
    </row>
    <row r="615" spans="2:54" x14ac:dyDescent="0.15">
      <c r="B615" s="16">
        <v>90000585</v>
      </c>
      <c r="C615" s="17"/>
      <c r="D615" s="17" t="s">
        <v>793</v>
      </c>
      <c r="E615" s="17"/>
      <c r="F615" s="17" t="s">
        <v>201</v>
      </c>
      <c r="G615" s="17" t="s">
        <v>794</v>
      </c>
      <c r="H615" s="17" t="s">
        <v>1585</v>
      </c>
      <c r="I615" s="17" t="s">
        <v>1587</v>
      </c>
      <c r="J615" s="17" t="s">
        <v>866</v>
      </c>
      <c r="K615" s="17" t="s">
        <v>203</v>
      </c>
      <c r="L615" s="17"/>
      <c r="M615" s="17">
        <v>40</v>
      </c>
      <c r="N615" s="18">
        <v>34731</v>
      </c>
      <c r="O615" s="17">
        <v>1994</v>
      </c>
      <c r="P615" s="18">
        <v>34731</v>
      </c>
      <c r="Q615" s="19">
        <v>49587321</v>
      </c>
      <c r="R615" s="17" t="s">
        <v>797</v>
      </c>
      <c r="S615" s="17" t="s">
        <v>798</v>
      </c>
      <c r="T615" s="17">
        <v>1</v>
      </c>
      <c r="U615" s="18"/>
      <c r="V615" s="99">
        <f t="shared" si="86"/>
        <v>23553978</v>
      </c>
      <c r="W615" s="43"/>
      <c r="X615" s="20">
        <f t="shared" si="91"/>
        <v>0</v>
      </c>
      <c r="Y615" s="43"/>
      <c r="Z615" s="43"/>
      <c r="AA615" s="43"/>
      <c r="AB615" s="43"/>
      <c r="AC615" s="43"/>
      <c r="AD615" s="43"/>
      <c r="AE615" s="20">
        <f t="shared" si="92"/>
        <v>1239683</v>
      </c>
      <c r="AF615" s="43"/>
      <c r="AG615" s="43"/>
      <c r="AH615" s="43"/>
      <c r="AI615" s="43"/>
      <c r="AJ615" s="43"/>
      <c r="AK615" s="99">
        <f t="shared" si="87"/>
        <v>1239683</v>
      </c>
      <c r="AL615" s="43"/>
      <c r="AM615" s="20">
        <f t="shared" si="89"/>
        <v>22314295</v>
      </c>
      <c r="AN615" s="15" t="str">
        <f t="shared" si="90"/>
        <v>OK</v>
      </c>
      <c r="AO615" s="15" t="str">
        <f t="shared" si="85"/>
        <v>OK</v>
      </c>
      <c r="AP615" s="17" t="s">
        <v>211</v>
      </c>
      <c r="AQ615" s="17"/>
      <c r="AR615" s="17"/>
      <c r="AS615" s="17"/>
      <c r="AT615" s="21">
        <v>1</v>
      </c>
      <c r="AU615" s="17" t="s">
        <v>815</v>
      </c>
      <c r="AV615" s="22"/>
      <c r="AW615" s="17"/>
      <c r="AX615" s="17" t="s">
        <v>803</v>
      </c>
      <c r="AY615" s="99">
        <f t="shared" si="88"/>
        <v>27273026</v>
      </c>
      <c r="AZ615" s="17" t="s">
        <v>214</v>
      </c>
      <c r="BA615" s="17"/>
      <c r="BB615" s="57" t="s">
        <v>877</v>
      </c>
    </row>
    <row r="616" spans="2:54" x14ac:dyDescent="0.15">
      <c r="B616" s="16">
        <v>90000586</v>
      </c>
      <c r="C616" s="17"/>
      <c r="D616" s="17" t="s">
        <v>793</v>
      </c>
      <c r="E616" s="17"/>
      <c r="F616" s="17" t="s">
        <v>201</v>
      </c>
      <c r="G616" s="17" t="s">
        <v>794</v>
      </c>
      <c r="H616" s="17" t="s">
        <v>1585</v>
      </c>
      <c r="I616" s="17" t="s">
        <v>1587</v>
      </c>
      <c r="J616" s="17" t="s">
        <v>867</v>
      </c>
      <c r="K616" s="17" t="s">
        <v>203</v>
      </c>
      <c r="L616" s="17" t="s">
        <v>847</v>
      </c>
      <c r="M616" s="17">
        <v>10</v>
      </c>
      <c r="N616" s="18">
        <v>34731</v>
      </c>
      <c r="O616" s="17">
        <v>1994</v>
      </c>
      <c r="P616" s="18">
        <v>34731</v>
      </c>
      <c r="Q616" s="19">
        <v>6664451</v>
      </c>
      <c r="R616" s="17" t="s">
        <v>797</v>
      </c>
      <c r="S616" s="17" t="s">
        <v>798</v>
      </c>
      <c r="T616" s="17">
        <v>1</v>
      </c>
      <c r="U616" s="18"/>
      <c r="V616" s="99">
        <f t="shared" si="86"/>
        <v>1</v>
      </c>
      <c r="W616" s="43"/>
      <c r="X616" s="20">
        <f t="shared" si="91"/>
        <v>0</v>
      </c>
      <c r="Y616" s="43"/>
      <c r="Z616" s="43"/>
      <c r="AA616" s="43"/>
      <c r="AB616" s="43"/>
      <c r="AC616" s="43"/>
      <c r="AD616" s="43"/>
      <c r="AE616" s="20">
        <f t="shared" si="92"/>
        <v>0</v>
      </c>
      <c r="AF616" s="43"/>
      <c r="AG616" s="43"/>
      <c r="AH616" s="43"/>
      <c r="AI616" s="43"/>
      <c r="AJ616" s="43"/>
      <c r="AK616" s="99">
        <f t="shared" si="87"/>
        <v>0</v>
      </c>
      <c r="AL616" s="43"/>
      <c r="AM616" s="20">
        <f t="shared" si="89"/>
        <v>1</v>
      </c>
      <c r="AN616" s="15" t="str">
        <f t="shared" si="90"/>
        <v>OK</v>
      </c>
      <c r="AO616" s="15" t="str">
        <f t="shared" si="85"/>
        <v>OK</v>
      </c>
      <c r="AP616" s="17" t="s">
        <v>211</v>
      </c>
      <c r="AQ616" s="17"/>
      <c r="AR616" s="17"/>
      <c r="AS616" s="17"/>
      <c r="AT616" s="21">
        <v>642</v>
      </c>
      <c r="AU616" s="17" t="s">
        <v>35</v>
      </c>
      <c r="AV616" s="22"/>
      <c r="AW616" s="17"/>
      <c r="AX616" s="17" t="s">
        <v>803</v>
      </c>
      <c r="AY616" s="99">
        <f t="shared" si="88"/>
        <v>6664450</v>
      </c>
      <c r="AZ616" s="17" t="s">
        <v>214</v>
      </c>
      <c r="BA616" s="17"/>
      <c r="BB616" s="57" t="s">
        <v>847</v>
      </c>
    </row>
    <row r="617" spans="2:54" x14ac:dyDescent="0.15">
      <c r="B617" s="16">
        <v>90000587</v>
      </c>
      <c r="C617" s="17"/>
      <c r="D617" s="17" t="s">
        <v>793</v>
      </c>
      <c r="E617" s="17"/>
      <c r="F617" s="17" t="s">
        <v>201</v>
      </c>
      <c r="G617" s="17" t="s">
        <v>794</v>
      </c>
      <c r="H617" s="17" t="s">
        <v>1577</v>
      </c>
      <c r="I617" s="17" t="s">
        <v>1573</v>
      </c>
      <c r="J617" s="17" t="s">
        <v>878</v>
      </c>
      <c r="K617" s="17" t="s">
        <v>203</v>
      </c>
      <c r="L617" s="17"/>
      <c r="M617" s="17">
        <v>17</v>
      </c>
      <c r="N617" s="18">
        <v>35874</v>
      </c>
      <c r="O617" s="17">
        <v>1997</v>
      </c>
      <c r="P617" s="18">
        <v>35874</v>
      </c>
      <c r="Q617" s="19">
        <v>14648296</v>
      </c>
      <c r="R617" s="17" t="s">
        <v>797</v>
      </c>
      <c r="S617" s="17" t="s">
        <v>798</v>
      </c>
      <c r="T617" s="17">
        <v>1</v>
      </c>
      <c r="U617" s="18"/>
      <c r="V617" s="99">
        <f t="shared" si="86"/>
        <v>1</v>
      </c>
      <c r="W617" s="43"/>
      <c r="X617" s="20">
        <f t="shared" si="91"/>
        <v>0</v>
      </c>
      <c r="Y617" s="43"/>
      <c r="Z617" s="43"/>
      <c r="AA617" s="43"/>
      <c r="AB617" s="43"/>
      <c r="AC617" s="43"/>
      <c r="AD617" s="43"/>
      <c r="AE617" s="20">
        <f t="shared" si="92"/>
        <v>0</v>
      </c>
      <c r="AF617" s="43"/>
      <c r="AG617" s="43"/>
      <c r="AH617" s="43"/>
      <c r="AI617" s="43"/>
      <c r="AJ617" s="43"/>
      <c r="AK617" s="99">
        <f t="shared" si="87"/>
        <v>0</v>
      </c>
      <c r="AL617" s="43"/>
      <c r="AM617" s="20">
        <f t="shared" si="89"/>
        <v>1</v>
      </c>
      <c r="AN617" s="15" t="str">
        <f t="shared" si="90"/>
        <v>OK</v>
      </c>
      <c r="AO617" s="15" t="str">
        <f t="shared" si="85"/>
        <v>OK</v>
      </c>
      <c r="AP617" s="17" t="s">
        <v>211</v>
      </c>
      <c r="AQ617" s="17"/>
      <c r="AR617" s="17"/>
      <c r="AS617" s="17"/>
      <c r="AT617" s="21">
        <v>1</v>
      </c>
      <c r="AU617" s="17" t="s">
        <v>818</v>
      </c>
      <c r="AV617" s="22"/>
      <c r="AW617" s="17"/>
      <c r="AX617" s="17" t="s">
        <v>803</v>
      </c>
      <c r="AY617" s="99">
        <f t="shared" si="88"/>
        <v>14648295</v>
      </c>
      <c r="AZ617" s="17" t="s">
        <v>214</v>
      </c>
      <c r="BA617" s="17"/>
      <c r="BB617" s="57"/>
    </row>
    <row r="618" spans="2:54" x14ac:dyDescent="0.15">
      <c r="B618" s="16">
        <v>90000588</v>
      </c>
      <c r="C618" s="17"/>
      <c r="D618" s="17" t="s">
        <v>793</v>
      </c>
      <c r="E618" s="17"/>
      <c r="F618" s="17" t="s">
        <v>201</v>
      </c>
      <c r="G618" s="17" t="s">
        <v>794</v>
      </c>
      <c r="H618" s="17" t="s">
        <v>1577</v>
      </c>
      <c r="I618" s="17" t="s">
        <v>1573</v>
      </c>
      <c r="J618" s="17" t="s">
        <v>879</v>
      </c>
      <c r="K618" s="17" t="s">
        <v>203</v>
      </c>
      <c r="L618" s="17"/>
      <c r="M618" s="17">
        <v>17</v>
      </c>
      <c r="N618" s="18">
        <v>35874</v>
      </c>
      <c r="O618" s="17">
        <v>1997</v>
      </c>
      <c r="P618" s="18">
        <v>35874</v>
      </c>
      <c r="Q618" s="19">
        <v>14648295</v>
      </c>
      <c r="R618" s="17" t="s">
        <v>797</v>
      </c>
      <c r="S618" s="17" t="s">
        <v>798</v>
      </c>
      <c r="T618" s="17">
        <v>1</v>
      </c>
      <c r="U618" s="18"/>
      <c r="V618" s="99">
        <f t="shared" si="86"/>
        <v>1</v>
      </c>
      <c r="W618" s="43"/>
      <c r="X618" s="20">
        <f t="shared" si="91"/>
        <v>0</v>
      </c>
      <c r="Y618" s="43"/>
      <c r="Z618" s="43"/>
      <c r="AA618" s="43"/>
      <c r="AB618" s="43"/>
      <c r="AC618" s="43"/>
      <c r="AD618" s="43"/>
      <c r="AE618" s="20">
        <f t="shared" si="92"/>
        <v>0</v>
      </c>
      <c r="AF618" s="43"/>
      <c r="AG618" s="43"/>
      <c r="AH618" s="43"/>
      <c r="AI618" s="43"/>
      <c r="AJ618" s="43"/>
      <c r="AK618" s="99">
        <f t="shared" si="87"/>
        <v>0</v>
      </c>
      <c r="AL618" s="43"/>
      <c r="AM618" s="20">
        <f t="shared" si="89"/>
        <v>1</v>
      </c>
      <c r="AN618" s="15" t="str">
        <f t="shared" si="90"/>
        <v>OK</v>
      </c>
      <c r="AO618" s="15" t="str">
        <f t="shared" si="85"/>
        <v>OK</v>
      </c>
      <c r="AP618" s="17" t="s">
        <v>211</v>
      </c>
      <c r="AQ618" s="17"/>
      <c r="AR618" s="17"/>
      <c r="AS618" s="17"/>
      <c r="AT618" s="21">
        <v>1</v>
      </c>
      <c r="AU618" s="17" t="s">
        <v>818</v>
      </c>
      <c r="AV618" s="22"/>
      <c r="AW618" s="17"/>
      <c r="AX618" s="17" t="s">
        <v>803</v>
      </c>
      <c r="AY618" s="99">
        <f t="shared" si="88"/>
        <v>14648294</v>
      </c>
      <c r="AZ618" s="17" t="s">
        <v>214</v>
      </c>
      <c r="BA618" s="17"/>
      <c r="BB618" s="57"/>
    </row>
    <row r="619" spans="2:54" x14ac:dyDescent="0.15">
      <c r="B619" s="16">
        <v>90000589</v>
      </c>
      <c r="C619" s="17"/>
      <c r="D619" s="17" t="s">
        <v>793</v>
      </c>
      <c r="E619" s="17"/>
      <c r="F619" s="17" t="s">
        <v>201</v>
      </c>
      <c r="G619" s="17" t="s">
        <v>794</v>
      </c>
      <c r="H619" s="17" t="s">
        <v>1577</v>
      </c>
      <c r="I619" s="17" t="s">
        <v>1573</v>
      </c>
      <c r="J619" s="17" t="s">
        <v>880</v>
      </c>
      <c r="K619" s="17" t="s">
        <v>203</v>
      </c>
      <c r="L619" s="17"/>
      <c r="M619" s="17">
        <v>17</v>
      </c>
      <c r="N619" s="18">
        <v>35874</v>
      </c>
      <c r="O619" s="17">
        <v>1997</v>
      </c>
      <c r="P619" s="18">
        <v>35874</v>
      </c>
      <c r="Q619" s="19">
        <v>20415254</v>
      </c>
      <c r="R619" s="17" t="s">
        <v>797</v>
      </c>
      <c r="S619" s="17" t="s">
        <v>798</v>
      </c>
      <c r="T619" s="17">
        <v>1</v>
      </c>
      <c r="U619" s="18"/>
      <c r="V619" s="99">
        <f t="shared" si="86"/>
        <v>1</v>
      </c>
      <c r="W619" s="43"/>
      <c r="X619" s="20">
        <f t="shared" si="91"/>
        <v>0</v>
      </c>
      <c r="Y619" s="43"/>
      <c r="Z619" s="43"/>
      <c r="AA619" s="43"/>
      <c r="AB619" s="43"/>
      <c r="AC619" s="43"/>
      <c r="AD619" s="43"/>
      <c r="AE619" s="20">
        <f t="shared" si="92"/>
        <v>0</v>
      </c>
      <c r="AF619" s="43"/>
      <c r="AG619" s="43"/>
      <c r="AH619" s="43"/>
      <c r="AI619" s="43"/>
      <c r="AJ619" s="43"/>
      <c r="AK619" s="99">
        <f t="shared" si="87"/>
        <v>0</v>
      </c>
      <c r="AL619" s="43"/>
      <c r="AM619" s="20">
        <f t="shared" si="89"/>
        <v>1</v>
      </c>
      <c r="AN619" s="15" t="str">
        <f t="shared" si="90"/>
        <v>OK</v>
      </c>
      <c r="AO619" s="15" t="str">
        <f t="shared" si="85"/>
        <v>OK</v>
      </c>
      <c r="AP619" s="17" t="s">
        <v>211</v>
      </c>
      <c r="AQ619" s="17"/>
      <c r="AR619" s="17"/>
      <c r="AS619" s="17"/>
      <c r="AT619" s="21">
        <v>2</v>
      </c>
      <c r="AU619" s="17" t="s">
        <v>818</v>
      </c>
      <c r="AV619" s="22"/>
      <c r="AW619" s="17"/>
      <c r="AX619" s="17" t="s">
        <v>803</v>
      </c>
      <c r="AY619" s="99">
        <f t="shared" si="88"/>
        <v>20415253</v>
      </c>
      <c r="AZ619" s="17" t="s">
        <v>214</v>
      </c>
      <c r="BA619" s="17"/>
      <c r="BB619" s="57" t="s">
        <v>1077</v>
      </c>
    </row>
    <row r="620" spans="2:54" x14ac:dyDescent="0.15">
      <c r="B620" s="16">
        <v>90000590</v>
      </c>
      <c r="C620" s="17"/>
      <c r="D620" s="17" t="s">
        <v>793</v>
      </c>
      <c r="E620" s="17"/>
      <c r="F620" s="17" t="s">
        <v>201</v>
      </c>
      <c r="G620" s="17" t="s">
        <v>794</v>
      </c>
      <c r="H620" s="17" t="s">
        <v>1577</v>
      </c>
      <c r="I620" s="17" t="s">
        <v>1573</v>
      </c>
      <c r="J620" s="17" t="s">
        <v>881</v>
      </c>
      <c r="K620" s="17" t="s">
        <v>203</v>
      </c>
      <c r="L620" s="17"/>
      <c r="M620" s="17">
        <v>17</v>
      </c>
      <c r="N620" s="18">
        <v>35874</v>
      </c>
      <c r="O620" s="17">
        <v>1997</v>
      </c>
      <c r="P620" s="18">
        <v>35874</v>
      </c>
      <c r="Q620" s="19">
        <v>6658535</v>
      </c>
      <c r="R620" s="17" t="s">
        <v>797</v>
      </c>
      <c r="S620" s="17" t="s">
        <v>798</v>
      </c>
      <c r="T620" s="17">
        <v>1</v>
      </c>
      <c r="U620" s="18"/>
      <c r="V620" s="99">
        <f t="shared" si="86"/>
        <v>1</v>
      </c>
      <c r="W620" s="43"/>
      <c r="X620" s="20">
        <f t="shared" si="91"/>
        <v>0</v>
      </c>
      <c r="Y620" s="43"/>
      <c r="Z620" s="43"/>
      <c r="AA620" s="43"/>
      <c r="AB620" s="43"/>
      <c r="AC620" s="43"/>
      <c r="AD620" s="43"/>
      <c r="AE620" s="20">
        <f t="shared" si="92"/>
        <v>0</v>
      </c>
      <c r="AF620" s="43"/>
      <c r="AG620" s="43"/>
      <c r="AH620" s="43"/>
      <c r="AI620" s="43"/>
      <c r="AJ620" s="43"/>
      <c r="AK620" s="99">
        <f t="shared" si="87"/>
        <v>0</v>
      </c>
      <c r="AL620" s="43"/>
      <c r="AM620" s="20">
        <f t="shared" si="89"/>
        <v>1</v>
      </c>
      <c r="AN620" s="15" t="str">
        <f t="shared" si="90"/>
        <v>OK</v>
      </c>
      <c r="AO620" s="15" t="str">
        <f t="shared" si="85"/>
        <v>OK</v>
      </c>
      <c r="AP620" s="17" t="s">
        <v>211</v>
      </c>
      <c r="AQ620" s="17"/>
      <c r="AR620" s="17"/>
      <c r="AS620" s="17"/>
      <c r="AT620" s="21">
        <v>1</v>
      </c>
      <c r="AU620" s="17" t="s">
        <v>817</v>
      </c>
      <c r="AV620" s="22"/>
      <c r="AW620" s="17"/>
      <c r="AX620" s="17" t="s">
        <v>803</v>
      </c>
      <c r="AY620" s="99">
        <f t="shared" si="88"/>
        <v>6658534</v>
      </c>
      <c r="AZ620" s="17" t="s">
        <v>214</v>
      </c>
      <c r="BA620" s="17"/>
      <c r="BB620" s="57"/>
    </row>
    <row r="621" spans="2:54" x14ac:dyDescent="0.15">
      <c r="B621" s="16">
        <v>90000591</v>
      </c>
      <c r="C621" s="17"/>
      <c r="D621" s="17" t="s">
        <v>793</v>
      </c>
      <c r="E621" s="17"/>
      <c r="F621" s="17" t="s">
        <v>201</v>
      </c>
      <c r="G621" s="17" t="s">
        <v>794</v>
      </c>
      <c r="H621" s="17" t="s">
        <v>1577</v>
      </c>
      <c r="I621" s="17" t="s">
        <v>1573</v>
      </c>
      <c r="J621" s="17" t="s">
        <v>882</v>
      </c>
      <c r="K621" s="17" t="s">
        <v>203</v>
      </c>
      <c r="L621" s="17"/>
      <c r="M621" s="17">
        <v>17</v>
      </c>
      <c r="N621" s="18">
        <v>35874</v>
      </c>
      <c r="O621" s="17">
        <v>1997</v>
      </c>
      <c r="P621" s="18">
        <v>35874</v>
      </c>
      <c r="Q621" s="19">
        <v>24373411</v>
      </c>
      <c r="R621" s="17" t="s">
        <v>797</v>
      </c>
      <c r="S621" s="17" t="s">
        <v>798</v>
      </c>
      <c r="T621" s="17">
        <v>1</v>
      </c>
      <c r="U621" s="18"/>
      <c r="V621" s="99">
        <f t="shared" si="86"/>
        <v>1</v>
      </c>
      <c r="W621" s="43"/>
      <c r="X621" s="20">
        <f t="shared" si="91"/>
        <v>0</v>
      </c>
      <c r="Y621" s="43"/>
      <c r="Z621" s="43"/>
      <c r="AA621" s="43"/>
      <c r="AB621" s="43"/>
      <c r="AC621" s="43"/>
      <c r="AD621" s="43"/>
      <c r="AE621" s="20">
        <f t="shared" si="92"/>
        <v>0</v>
      </c>
      <c r="AF621" s="43"/>
      <c r="AG621" s="43"/>
      <c r="AH621" s="43"/>
      <c r="AI621" s="43"/>
      <c r="AJ621" s="43"/>
      <c r="AK621" s="99">
        <f t="shared" si="87"/>
        <v>0</v>
      </c>
      <c r="AL621" s="43"/>
      <c r="AM621" s="20">
        <f t="shared" si="89"/>
        <v>1</v>
      </c>
      <c r="AN621" s="15" t="str">
        <f t="shared" si="90"/>
        <v>OK</v>
      </c>
      <c r="AO621" s="15" t="str">
        <f t="shared" si="85"/>
        <v>OK</v>
      </c>
      <c r="AP621" s="17" t="s">
        <v>211</v>
      </c>
      <c r="AQ621" s="17"/>
      <c r="AR621" s="17"/>
      <c r="AS621" s="17"/>
      <c r="AT621" s="21">
        <v>4</v>
      </c>
      <c r="AU621" s="17" t="s">
        <v>817</v>
      </c>
      <c r="AV621" s="22"/>
      <c r="AW621" s="17"/>
      <c r="AX621" s="17" t="s">
        <v>803</v>
      </c>
      <c r="AY621" s="99">
        <f t="shared" si="88"/>
        <v>24373410</v>
      </c>
      <c r="AZ621" s="17" t="s">
        <v>214</v>
      </c>
      <c r="BA621" s="17"/>
      <c r="BB621" s="57"/>
    </row>
    <row r="622" spans="2:54" x14ac:dyDescent="0.15">
      <c r="B622" s="16">
        <v>90000592</v>
      </c>
      <c r="C622" s="17"/>
      <c r="D622" s="17" t="s">
        <v>793</v>
      </c>
      <c r="E622" s="17"/>
      <c r="F622" s="17" t="s">
        <v>201</v>
      </c>
      <c r="G622" s="17" t="s">
        <v>794</v>
      </c>
      <c r="H622" s="17" t="s">
        <v>1577</v>
      </c>
      <c r="I622" s="17" t="s">
        <v>1573</v>
      </c>
      <c r="J622" s="17" t="s">
        <v>883</v>
      </c>
      <c r="K622" s="17" t="s">
        <v>203</v>
      </c>
      <c r="L622" s="17"/>
      <c r="M622" s="17">
        <v>17</v>
      </c>
      <c r="N622" s="18">
        <v>35874</v>
      </c>
      <c r="O622" s="17">
        <v>1997</v>
      </c>
      <c r="P622" s="18">
        <v>35874</v>
      </c>
      <c r="Q622" s="19">
        <v>20101256</v>
      </c>
      <c r="R622" s="17" t="s">
        <v>797</v>
      </c>
      <c r="S622" s="17" t="s">
        <v>798</v>
      </c>
      <c r="T622" s="17">
        <v>1</v>
      </c>
      <c r="U622" s="18"/>
      <c r="V622" s="99">
        <f t="shared" si="86"/>
        <v>1</v>
      </c>
      <c r="W622" s="43"/>
      <c r="X622" s="20">
        <f t="shared" si="91"/>
        <v>0</v>
      </c>
      <c r="Y622" s="43"/>
      <c r="Z622" s="43"/>
      <c r="AA622" s="43"/>
      <c r="AB622" s="43"/>
      <c r="AC622" s="43"/>
      <c r="AD622" s="43"/>
      <c r="AE622" s="20">
        <f t="shared" si="92"/>
        <v>0</v>
      </c>
      <c r="AF622" s="43"/>
      <c r="AG622" s="43"/>
      <c r="AH622" s="43"/>
      <c r="AI622" s="43"/>
      <c r="AJ622" s="43"/>
      <c r="AK622" s="99">
        <f t="shared" si="87"/>
        <v>0</v>
      </c>
      <c r="AL622" s="43"/>
      <c r="AM622" s="20">
        <f t="shared" si="89"/>
        <v>1</v>
      </c>
      <c r="AN622" s="15" t="str">
        <f t="shared" si="90"/>
        <v>OK</v>
      </c>
      <c r="AO622" s="15" t="str">
        <f t="shared" si="85"/>
        <v>OK</v>
      </c>
      <c r="AP622" s="17" t="s">
        <v>211</v>
      </c>
      <c r="AQ622" s="17"/>
      <c r="AR622" s="17"/>
      <c r="AS622" s="17"/>
      <c r="AT622" s="21">
        <v>4</v>
      </c>
      <c r="AU622" s="17" t="s">
        <v>817</v>
      </c>
      <c r="AV622" s="22"/>
      <c r="AW622" s="17"/>
      <c r="AX622" s="17" t="s">
        <v>803</v>
      </c>
      <c r="AY622" s="99">
        <f t="shared" si="88"/>
        <v>20101255</v>
      </c>
      <c r="AZ622" s="17" t="s">
        <v>214</v>
      </c>
      <c r="BA622" s="17"/>
      <c r="BB622" s="57"/>
    </row>
    <row r="623" spans="2:54" x14ac:dyDescent="0.15">
      <c r="B623" s="16">
        <v>90000593</v>
      </c>
      <c r="C623" s="17"/>
      <c r="D623" s="17" t="s">
        <v>793</v>
      </c>
      <c r="E623" s="17"/>
      <c r="F623" s="17" t="s">
        <v>201</v>
      </c>
      <c r="G623" s="17" t="s">
        <v>794</v>
      </c>
      <c r="H623" s="17" t="s">
        <v>1577</v>
      </c>
      <c r="I623" s="17" t="s">
        <v>1573</v>
      </c>
      <c r="J623" s="17" t="s">
        <v>884</v>
      </c>
      <c r="K623" s="17" t="s">
        <v>203</v>
      </c>
      <c r="L623" s="17"/>
      <c r="M623" s="17">
        <v>17</v>
      </c>
      <c r="N623" s="18">
        <v>35874</v>
      </c>
      <c r="O623" s="17">
        <v>1997</v>
      </c>
      <c r="P623" s="18">
        <v>35874</v>
      </c>
      <c r="Q623" s="19">
        <v>25126571</v>
      </c>
      <c r="R623" s="17" t="s">
        <v>797</v>
      </c>
      <c r="S623" s="17" t="s">
        <v>798</v>
      </c>
      <c r="T623" s="17">
        <v>1</v>
      </c>
      <c r="U623" s="18"/>
      <c r="V623" s="99">
        <f t="shared" si="86"/>
        <v>1</v>
      </c>
      <c r="W623" s="43"/>
      <c r="X623" s="20">
        <f t="shared" si="91"/>
        <v>0</v>
      </c>
      <c r="Y623" s="43"/>
      <c r="Z623" s="43"/>
      <c r="AA623" s="43"/>
      <c r="AB623" s="43"/>
      <c r="AC623" s="43"/>
      <c r="AD623" s="43"/>
      <c r="AE623" s="20">
        <f t="shared" si="92"/>
        <v>0</v>
      </c>
      <c r="AF623" s="43"/>
      <c r="AG623" s="43"/>
      <c r="AH623" s="43"/>
      <c r="AI623" s="43"/>
      <c r="AJ623" s="43"/>
      <c r="AK623" s="99">
        <f t="shared" si="87"/>
        <v>0</v>
      </c>
      <c r="AL623" s="43"/>
      <c r="AM623" s="20">
        <f t="shared" si="89"/>
        <v>1</v>
      </c>
      <c r="AN623" s="15" t="str">
        <f t="shared" si="90"/>
        <v>OK</v>
      </c>
      <c r="AO623" s="15" t="str">
        <f t="shared" si="85"/>
        <v>OK</v>
      </c>
      <c r="AP623" s="17" t="s">
        <v>211</v>
      </c>
      <c r="AQ623" s="17"/>
      <c r="AR623" s="17"/>
      <c r="AS623" s="17"/>
      <c r="AT623" s="21">
        <v>5</v>
      </c>
      <c r="AU623" s="17" t="s">
        <v>817</v>
      </c>
      <c r="AV623" s="22"/>
      <c r="AW623" s="17"/>
      <c r="AX623" s="17" t="s">
        <v>803</v>
      </c>
      <c r="AY623" s="99">
        <f t="shared" si="88"/>
        <v>25126570</v>
      </c>
      <c r="AZ623" s="17" t="s">
        <v>214</v>
      </c>
      <c r="BA623" s="17"/>
      <c r="BB623" s="57"/>
    </row>
    <row r="624" spans="2:54" x14ac:dyDescent="0.15">
      <c r="B624" s="16">
        <v>90000594</v>
      </c>
      <c r="C624" s="17"/>
      <c r="D624" s="17" t="s">
        <v>793</v>
      </c>
      <c r="E624" s="17"/>
      <c r="F624" s="17" t="s">
        <v>201</v>
      </c>
      <c r="G624" s="17" t="s">
        <v>794</v>
      </c>
      <c r="H624" s="17" t="s">
        <v>1577</v>
      </c>
      <c r="I624" s="17" t="s">
        <v>1573</v>
      </c>
      <c r="J624" s="17" t="s">
        <v>885</v>
      </c>
      <c r="K624" s="17" t="s">
        <v>203</v>
      </c>
      <c r="L624" s="17"/>
      <c r="M624" s="17">
        <v>17</v>
      </c>
      <c r="N624" s="18">
        <v>35874</v>
      </c>
      <c r="O624" s="17">
        <v>1997</v>
      </c>
      <c r="P624" s="18">
        <v>35874</v>
      </c>
      <c r="Q624" s="19">
        <v>1161920</v>
      </c>
      <c r="R624" s="17" t="s">
        <v>797</v>
      </c>
      <c r="S624" s="17" t="s">
        <v>798</v>
      </c>
      <c r="T624" s="17">
        <v>1</v>
      </c>
      <c r="U624" s="18"/>
      <c r="V624" s="99">
        <f t="shared" si="86"/>
        <v>1</v>
      </c>
      <c r="W624" s="43"/>
      <c r="X624" s="20">
        <f t="shared" si="91"/>
        <v>0</v>
      </c>
      <c r="Y624" s="43"/>
      <c r="Z624" s="43"/>
      <c r="AA624" s="43"/>
      <c r="AB624" s="43"/>
      <c r="AC624" s="43"/>
      <c r="AD624" s="43"/>
      <c r="AE624" s="20">
        <f t="shared" si="92"/>
        <v>0</v>
      </c>
      <c r="AF624" s="43"/>
      <c r="AG624" s="43"/>
      <c r="AH624" s="43"/>
      <c r="AI624" s="43"/>
      <c r="AJ624" s="43"/>
      <c r="AK624" s="99">
        <f t="shared" si="87"/>
        <v>0</v>
      </c>
      <c r="AL624" s="43"/>
      <c r="AM624" s="20">
        <f t="shared" si="89"/>
        <v>1</v>
      </c>
      <c r="AN624" s="15" t="str">
        <f t="shared" si="90"/>
        <v>OK</v>
      </c>
      <c r="AO624" s="15" t="str">
        <f t="shared" si="85"/>
        <v>OK</v>
      </c>
      <c r="AP624" s="17" t="s">
        <v>211</v>
      </c>
      <c r="AQ624" s="17"/>
      <c r="AR624" s="17"/>
      <c r="AS624" s="17"/>
      <c r="AT624" s="21">
        <v>1</v>
      </c>
      <c r="AU624" s="17" t="s">
        <v>817</v>
      </c>
      <c r="AV624" s="22"/>
      <c r="AW624" s="17"/>
      <c r="AX624" s="17" t="s">
        <v>803</v>
      </c>
      <c r="AY624" s="99">
        <f t="shared" si="88"/>
        <v>1161919</v>
      </c>
      <c r="AZ624" s="17" t="s">
        <v>214</v>
      </c>
      <c r="BA624" s="17"/>
      <c r="BB624" s="57"/>
    </row>
    <row r="625" spans="2:54" x14ac:dyDescent="0.15">
      <c r="B625" s="16">
        <v>90000595</v>
      </c>
      <c r="C625" s="17"/>
      <c r="D625" s="17" t="s">
        <v>793</v>
      </c>
      <c r="E625" s="17"/>
      <c r="F625" s="17" t="s">
        <v>201</v>
      </c>
      <c r="G625" s="17" t="s">
        <v>794</v>
      </c>
      <c r="H625" s="17" t="s">
        <v>1577</v>
      </c>
      <c r="I625" s="17" t="s">
        <v>1573</v>
      </c>
      <c r="J625" s="17" t="s">
        <v>886</v>
      </c>
      <c r="K625" s="17" t="s">
        <v>203</v>
      </c>
      <c r="L625" s="17"/>
      <c r="M625" s="17">
        <v>17</v>
      </c>
      <c r="N625" s="18">
        <v>35874</v>
      </c>
      <c r="O625" s="17">
        <v>1997</v>
      </c>
      <c r="P625" s="18">
        <v>35874</v>
      </c>
      <c r="Q625" s="19">
        <v>1584691</v>
      </c>
      <c r="R625" s="17" t="s">
        <v>797</v>
      </c>
      <c r="S625" s="17" t="s">
        <v>798</v>
      </c>
      <c r="T625" s="17">
        <v>1</v>
      </c>
      <c r="U625" s="18"/>
      <c r="V625" s="99">
        <f t="shared" si="86"/>
        <v>1</v>
      </c>
      <c r="W625" s="43"/>
      <c r="X625" s="20">
        <f t="shared" si="91"/>
        <v>0</v>
      </c>
      <c r="Y625" s="43"/>
      <c r="Z625" s="43"/>
      <c r="AA625" s="43"/>
      <c r="AB625" s="43"/>
      <c r="AC625" s="43"/>
      <c r="AD625" s="43"/>
      <c r="AE625" s="20">
        <f t="shared" si="92"/>
        <v>0</v>
      </c>
      <c r="AF625" s="43"/>
      <c r="AG625" s="43"/>
      <c r="AH625" s="43"/>
      <c r="AI625" s="43"/>
      <c r="AJ625" s="43"/>
      <c r="AK625" s="99">
        <f t="shared" si="87"/>
        <v>0</v>
      </c>
      <c r="AL625" s="43"/>
      <c r="AM625" s="20">
        <f t="shared" si="89"/>
        <v>1</v>
      </c>
      <c r="AN625" s="15" t="str">
        <f t="shared" si="90"/>
        <v>OK</v>
      </c>
      <c r="AO625" s="15" t="str">
        <f t="shared" si="85"/>
        <v>OK</v>
      </c>
      <c r="AP625" s="17" t="s">
        <v>211</v>
      </c>
      <c r="AQ625" s="17"/>
      <c r="AR625" s="17"/>
      <c r="AS625" s="17"/>
      <c r="AT625" s="21">
        <v>2</v>
      </c>
      <c r="AU625" s="17" t="s">
        <v>817</v>
      </c>
      <c r="AV625" s="22"/>
      <c r="AW625" s="17"/>
      <c r="AX625" s="17" t="s">
        <v>803</v>
      </c>
      <c r="AY625" s="99">
        <f t="shared" si="88"/>
        <v>1584690</v>
      </c>
      <c r="AZ625" s="17" t="s">
        <v>214</v>
      </c>
      <c r="BA625" s="17"/>
      <c r="BB625" s="57"/>
    </row>
    <row r="626" spans="2:54" x14ac:dyDescent="0.15">
      <c r="B626" s="16">
        <v>90000596</v>
      </c>
      <c r="C626" s="17"/>
      <c r="D626" s="17" t="s">
        <v>793</v>
      </c>
      <c r="E626" s="17"/>
      <c r="F626" s="17" t="s">
        <v>201</v>
      </c>
      <c r="G626" s="17" t="s">
        <v>794</v>
      </c>
      <c r="H626" s="17" t="s">
        <v>1577</v>
      </c>
      <c r="I626" s="17" t="s">
        <v>1573</v>
      </c>
      <c r="J626" s="17" t="s">
        <v>887</v>
      </c>
      <c r="K626" s="17" t="s">
        <v>203</v>
      </c>
      <c r="L626" s="17"/>
      <c r="M626" s="17">
        <v>17</v>
      </c>
      <c r="N626" s="18">
        <v>35874</v>
      </c>
      <c r="O626" s="17">
        <v>1997</v>
      </c>
      <c r="P626" s="18">
        <v>35874</v>
      </c>
      <c r="Q626" s="19">
        <v>792345</v>
      </c>
      <c r="R626" s="17" t="s">
        <v>797</v>
      </c>
      <c r="S626" s="17" t="s">
        <v>798</v>
      </c>
      <c r="T626" s="17">
        <v>1</v>
      </c>
      <c r="U626" s="18"/>
      <c r="V626" s="99">
        <f t="shared" si="86"/>
        <v>1</v>
      </c>
      <c r="W626" s="43"/>
      <c r="X626" s="20">
        <f t="shared" si="91"/>
        <v>0</v>
      </c>
      <c r="Y626" s="43"/>
      <c r="Z626" s="43"/>
      <c r="AA626" s="43"/>
      <c r="AB626" s="43"/>
      <c r="AC626" s="43"/>
      <c r="AD626" s="43"/>
      <c r="AE626" s="20">
        <f t="shared" si="92"/>
        <v>0</v>
      </c>
      <c r="AF626" s="43"/>
      <c r="AG626" s="43"/>
      <c r="AH626" s="43"/>
      <c r="AI626" s="43"/>
      <c r="AJ626" s="43"/>
      <c r="AK626" s="99">
        <f t="shared" si="87"/>
        <v>0</v>
      </c>
      <c r="AL626" s="43"/>
      <c r="AM626" s="20">
        <f t="shared" si="89"/>
        <v>1</v>
      </c>
      <c r="AN626" s="15" t="str">
        <f t="shared" si="90"/>
        <v>OK</v>
      </c>
      <c r="AO626" s="15" t="str">
        <f t="shared" si="85"/>
        <v>OK</v>
      </c>
      <c r="AP626" s="17" t="s">
        <v>211</v>
      </c>
      <c r="AQ626" s="17"/>
      <c r="AR626" s="17"/>
      <c r="AS626" s="17"/>
      <c r="AT626" s="21">
        <v>1</v>
      </c>
      <c r="AU626" s="17" t="s">
        <v>817</v>
      </c>
      <c r="AV626" s="22"/>
      <c r="AW626" s="17"/>
      <c r="AX626" s="17" t="s">
        <v>803</v>
      </c>
      <c r="AY626" s="99">
        <f t="shared" si="88"/>
        <v>792344</v>
      </c>
      <c r="AZ626" s="17" t="s">
        <v>214</v>
      </c>
      <c r="BA626" s="17"/>
      <c r="BB626" s="57"/>
    </row>
    <row r="627" spans="2:54" x14ac:dyDescent="0.15">
      <c r="B627" s="16">
        <v>90000597</v>
      </c>
      <c r="C627" s="17"/>
      <c r="D627" s="17" t="s">
        <v>793</v>
      </c>
      <c r="E627" s="17"/>
      <c r="F627" s="17" t="s">
        <v>201</v>
      </c>
      <c r="G627" s="17" t="s">
        <v>794</v>
      </c>
      <c r="H627" s="17" t="s">
        <v>1577</v>
      </c>
      <c r="I627" s="17" t="s">
        <v>1573</v>
      </c>
      <c r="J627" s="17" t="s">
        <v>888</v>
      </c>
      <c r="K627" s="17" t="s">
        <v>203</v>
      </c>
      <c r="L627" s="17"/>
      <c r="M627" s="17">
        <v>17</v>
      </c>
      <c r="N627" s="18">
        <v>35874</v>
      </c>
      <c r="O627" s="17">
        <v>1997</v>
      </c>
      <c r="P627" s="18">
        <v>35874</v>
      </c>
      <c r="Q627" s="19">
        <v>2051324</v>
      </c>
      <c r="R627" s="17" t="s">
        <v>797</v>
      </c>
      <c r="S627" s="17" t="s">
        <v>798</v>
      </c>
      <c r="T627" s="17">
        <v>1</v>
      </c>
      <c r="U627" s="18"/>
      <c r="V627" s="99">
        <f t="shared" si="86"/>
        <v>1</v>
      </c>
      <c r="W627" s="43"/>
      <c r="X627" s="20">
        <f t="shared" si="91"/>
        <v>0</v>
      </c>
      <c r="Y627" s="43"/>
      <c r="Z627" s="43"/>
      <c r="AA627" s="43"/>
      <c r="AB627" s="43"/>
      <c r="AC627" s="43"/>
      <c r="AD627" s="43"/>
      <c r="AE627" s="20">
        <f t="shared" si="92"/>
        <v>0</v>
      </c>
      <c r="AF627" s="43"/>
      <c r="AG627" s="43"/>
      <c r="AH627" s="43"/>
      <c r="AI627" s="43"/>
      <c r="AJ627" s="43"/>
      <c r="AK627" s="99">
        <f t="shared" si="87"/>
        <v>0</v>
      </c>
      <c r="AL627" s="43"/>
      <c r="AM627" s="20">
        <f t="shared" si="89"/>
        <v>1</v>
      </c>
      <c r="AN627" s="15" t="str">
        <f t="shared" si="90"/>
        <v>OK</v>
      </c>
      <c r="AO627" s="15" t="str">
        <f t="shared" si="85"/>
        <v>OK</v>
      </c>
      <c r="AP627" s="17" t="s">
        <v>211</v>
      </c>
      <c r="AQ627" s="17"/>
      <c r="AR627" s="17"/>
      <c r="AS627" s="17"/>
      <c r="AT627" s="21">
        <v>2</v>
      </c>
      <c r="AU627" s="17" t="s">
        <v>817</v>
      </c>
      <c r="AV627" s="22"/>
      <c r="AW627" s="17"/>
      <c r="AX627" s="17" t="s">
        <v>803</v>
      </c>
      <c r="AY627" s="99">
        <f t="shared" si="88"/>
        <v>2051323</v>
      </c>
      <c r="AZ627" s="17" t="s">
        <v>214</v>
      </c>
      <c r="BA627" s="17"/>
      <c r="BB627" s="57"/>
    </row>
    <row r="628" spans="2:54" x14ac:dyDescent="0.15">
      <c r="B628" s="16">
        <v>90000598</v>
      </c>
      <c r="C628" s="17"/>
      <c r="D628" s="17" t="s">
        <v>793</v>
      </c>
      <c r="E628" s="17"/>
      <c r="F628" s="17" t="s">
        <v>201</v>
      </c>
      <c r="G628" s="17" t="s">
        <v>794</v>
      </c>
      <c r="H628" s="17" t="s">
        <v>1577</v>
      </c>
      <c r="I628" s="17" t="s">
        <v>1573</v>
      </c>
      <c r="J628" s="17" t="s">
        <v>889</v>
      </c>
      <c r="K628" s="17" t="s">
        <v>203</v>
      </c>
      <c r="L628" s="17"/>
      <c r="M628" s="17">
        <v>17</v>
      </c>
      <c r="N628" s="18">
        <v>35874</v>
      </c>
      <c r="O628" s="17">
        <v>1997</v>
      </c>
      <c r="P628" s="18">
        <v>35874</v>
      </c>
      <c r="Q628" s="19">
        <v>792345</v>
      </c>
      <c r="R628" s="17" t="s">
        <v>797</v>
      </c>
      <c r="S628" s="17" t="s">
        <v>798</v>
      </c>
      <c r="T628" s="17">
        <v>1</v>
      </c>
      <c r="U628" s="18"/>
      <c r="V628" s="99">
        <f t="shared" si="86"/>
        <v>1</v>
      </c>
      <c r="W628" s="43"/>
      <c r="X628" s="20">
        <f t="shared" si="91"/>
        <v>0</v>
      </c>
      <c r="Y628" s="43"/>
      <c r="Z628" s="43"/>
      <c r="AA628" s="43"/>
      <c r="AB628" s="43"/>
      <c r="AC628" s="43"/>
      <c r="AD628" s="43"/>
      <c r="AE628" s="20">
        <f t="shared" si="92"/>
        <v>0</v>
      </c>
      <c r="AF628" s="43"/>
      <c r="AG628" s="43"/>
      <c r="AH628" s="43"/>
      <c r="AI628" s="43"/>
      <c r="AJ628" s="43"/>
      <c r="AK628" s="99">
        <f t="shared" si="87"/>
        <v>0</v>
      </c>
      <c r="AL628" s="43"/>
      <c r="AM628" s="20">
        <f t="shared" si="89"/>
        <v>1</v>
      </c>
      <c r="AN628" s="15" t="str">
        <f t="shared" si="90"/>
        <v>OK</v>
      </c>
      <c r="AO628" s="15" t="str">
        <f t="shared" si="85"/>
        <v>OK</v>
      </c>
      <c r="AP628" s="17" t="s">
        <v>211</v>
      </c>
      <c r="AQ628" s="17"/>
      <c r="AR628" s="17"/>
      <c r="AS628" s="17"/>
      <c r="AT628" s="21">
        <v>1</v>
      </c>
      <c r="AU628" s="17" t="s">
        <v>817</v>
      </c>
      <c r="AV628" s="22"/>
      <c r="AW628" s="17"/>
      <c r="AX628" s="17" t="s">
        <v>803</v>
      </c>
      <c r="AY628" s="99">
        <f t="shared" si="88"/>
        <v>792344</v>
      </c>
      <c r="AZ628" s="17" t="s">
        <v>214</v>
      </c>
      <c r="BA628" s="17"/>
      <c r="BB628" s="57"/>
    </row>
    <row r="629" spans="2:54" x14ac:dyDescent="0.15">
      <c r="B629" s="16">
        <v>90000599</v>
      </c>
      <c r="C629" s="17"/>
      <c r="D629" s="17" t="s">
        <v>793</v>
      </c>
      <c r="E629" s="17"/>
      <c r="F629" s="17" t="s">
        <v>201</v>
      </c>
      <c r="G629" s="17" t="s">
        <v>794</v>
      </c>
      <c r="H629" s="17" t="s">
        <v>1577</v>
      </c>
      <c r="I629" s="17" t="s">
        <v>1573</v>
      </c>
      <c r="J629" s="17" t="s">
        <v>890</v>
      </c>
      <c r="K629" s="17" t="s">
        <v>203</v>
      </c>
      <c r="L629" s="17"/>
      <c r="M629" s="17">
        <v>17</v>
      </c>
      <c r="N629" s="18">
        <v>35874</v>
      </c>
      <c r="O629" s="17">
        <v>1997</v>
      </c>
      <c r="P629" s="18">
        <v>35874</v>
      </c>
      <c r="Q629" s="19">
        <v>512832</v>
      </c>
      <c r="R629" s="17" t="s">
        <v>797</v>
      </c>
      <c r="S629" s="17" t="s">
        <v>798</v>
      </c>
      <c r="T629" s="17">
        <v>1</v>
      </c>
      <c r="U629" s="18"/>
      <c r="V629" s="99">
        <f t="shared" si="86"/>
        <v>1</v>
      </c>
      <c r="W629" s="43"/>
      <c r="X629" s="20">
        <f t="shared" si="91"/>
        <v>0</v>
      </c>
      <c r="Y629" s="43"/>
      <c r="Z629" s="43"/>
      <c r="AA629" s="43"/>
      <c r="AB629" s="43"/>
      <c r="AC629" s="43"/>
      <c r="AD629" s="43"/>
      <c r="AE629" s="20">
        <f t="shared" si="92"/>
        <v>0</v>
      </c>
      <c r="AF629" s="43"/>
      <c r="AG629" s="43"/>
      <c r="AH629" s="43"/>
      <c r="AI629" s="43"/>
      <c r="AJ629" s="43"/>
      <c r="AK629" s="99">
        <f t="shared" si="87"/>
        <v>0</v>
      </c>
      <c r="AL629" s="43"/>
      <c r="AM629" s="20">
        <f t="shared" si="89"/>
        <v>1</v>
      </c>
      <c r="AN629" s="15" t="str">
        <f t="shared" si="90"/>
        <v>OK</v>
      </c>
      <c r="AO629" s="15" t="str">
        <f t="shared" si="85"/>
        <v>OK</v>
      </c>
      <c r="AP629" s="17" t="s">
        <v>211</v>
      </c>
      <c r="AQ629" s="17"/>
      <c r="AR629" s="17"/>
      <c r="AS629" s="17"/>
      <c r="AT629" s="21">
        <v>1</v>
      </c>
      <c r="AU629" s="17" t="s">
        <v>817</v>
      </c>
      <c r="AV629" s="22"/>
      <c r="AW629" s="17"/>
      <c r="AX629" s="17" t="s">
        <v>803</v>
      </c>
      <c r="AY629" s="99">
        <f t="shared" si="88"/>
        <v>512831</v>
      </c>
      <c r="AZ629" s="17" t="s">
        <v>214</v>
      </c>
      <c r="BA629" s="17"/>
      <c r="BB629" s="57"/>
    </row>
    <row r="630" spans="2:54" x14ac:dyDescent="0.15">
      <c r="B630" s="16">
        <v>90000600</v>
      </c>
      <c r="C630" s="17"/>
      <c r="D630" s="17" t="s">
        <v>793</v>
      </c>
      <c r="E630" s="17"/>
      <c r="F630" s="17" t="s">
        <v>201</v>
      </c>
      <c r="G630" s="17" t="s">
        <v>794</v>
      </c>
      <c r="H630" s="17" t="s">
        <v>1577</v>
      </c>
      <c r="I630" s="17" t="s">
        <v>1573</v>
      </c>
      <c r="J630" s="17" t="s">
        <v>891</v>
      </c>
      <c r="K630" s="17" t="s">
        <v>203</v>
      </c>
      <c r="L630" s="17"/>
      <c r="M630" s="17">
        <v>17</v>
      </c>
      <c r="N630" s="18">
        <v>35874</v>
      </c>
      <c r="O630" s="17">
        <v>1997</v>
      </c>
      <c r="P630" s="18">
        <v>35874</v>
      </c>
      <c r="Q630" s="19">
        <v>559028</v>
      </c>
      <c r="R630" s="17" t="s">
        <v>797</v>
      </c>
      <c r="S630" s="17" t="s">
        <v>798</v>
      </c>
      <c r="T630" s="17">
        <v>1</v>
      </c>
      <c r="U630" s="18"/>
      <c r="V630" s="99">
        <f t="shared" si="86"/>
        <v>1</v>
      </c>
      <c r="W630" s="43"/>
      <c r="X630" s="20">
        <f t="shared" si="91"/>
        <v>0</v>
      </c>
      <c r="Y630" s="43"/>
      <c r="Z630" s="43"/>
      <c r="AA630" s="43"/>
      <c r="AB630" s="43"/>
      <c r="AC630" s="43"/>
      <c r="AD630" s="43"/>
      <c r="AE630" s="20">
        <f t="shared" si="92"/>
        <v>0</v>
      </c>
      <c r="AF630" s="43"/>
      <c r="AG630" s="43"/>
      <c r="AH630" s="43"/>
      <c r="AI630" s="43"/>
      <c r="AJ630" s="43"/>
      <c r="AK630" s="99">
        <f t="shared" si="87"/>
        <v>0</v>
      </c>
      <c r="AL630" s="43"/>
      <c r="AM630" s="20">
        <f t="shared" si="89"/>
        <v>1</v>
      </c>
      <c r="AN630" s="15" t="str">
        <f t="shared" si="90"/>
        <v>OK</v>
      </c>
      <c r="AO630" s="15" t="str">
        <f t="shared" si="85"/>
        <v>OK</v>
      </c>
      <c r="AP630" s="17" t="s">
        <v>211</v>
      </c>
      <c r="AQ630" s="17"/>
      <c r="AR630" s="17"/>
      <c r="AS630" s="17"/>
      <c r="AT630" s="21">
        <v>1</v>
      </c>
      <c r="AU630" s="17" t="s">
        <v>817</v>
      </c>
      <c r="AV630" s="22"/>
      <c r="AW630" s="17"/>
      <c r="AX630" s="17" t="s">
        <v>803</v>
      </c>
      <c r="AY630" s="99">
        <f t="shared" si="88"/>
        <v>559027</v>
      </c>
      <c r="AZ630" s="17" t="s">
        <v>214</v>
      </c>
      <c r="BA630" s="17"/>
      <c r="BB630" s="57"/>
    </row>
    <row r="631" spans="2:54" x14ac:dyDescent="0.15">
      <c r="B631" s="16">
        <v>90000601</v>
      </c>
      <c r="C631" s="17"/>
      <c r="D631" s="17" t="s">
        <v>793</v>
      </c>
      <c r="E631" s="17"/>
      <c r="F631" s="17" t="s">
        <v>201</v>
      </c>
      <c r="G631" s="17" t="s">
        <v>794</v>
      </c>
      <c r="H631" s="17" t="s">
        <v>1577</v>
      </c>
      <c r="I631" s="17" t="s">
        <v>1573</v>
      </c>
      <c r="J631" s="17" t="s">
        <v>892</v>
      </c>
      <c r="K631" s="17" t="s">
        <v>203</v>
      </c>
      <c r="L631" s="17"/>
      <c r="M631" s="17">
        <v>17</v>
      </c>
      <c r="N631" s="18">
        <v>35874</v>
      </c>
      <c r="O631" s="17">
        <v>1997</v>
      </c>
      <c r="P631" s="18">
        <v>35874</v>
      </c>
      <c r="Q631" s="19">
        <v>2051324</v>
      </c>
      <c r="R631" s="17" t="s">
        <v>797</v>
      </c>
      <c r="S631" s="17" t="s">
        <v>798</v>
      </c>
      <c r="T631" s="17">
        <v>1</v>
      </c>
      <c r="U631" s="18"/>
      <c r="V631" s="99">
        <f t="shared" si="86"/>
        <v>1</v>
      </c>
      <c r="W631" s="43"/>
      <c r="X631" s="20">
        <f t="shared" si="91"/>
        <v>0</v>
      </c>
      <c r="Y631" s="43"/>
      <c r="Z631" s="43"/>
      <c r="AA631" s="43"/>
      <c r="AB631" s="43"/>
      <c r="AC631" s="43"/>
      <c r="AD631" s="43"/>
      <c r="AE631" s="20">
        <f t="shared" si="92"/>
        <v>0</v>
      </c>
      <c r="AF631" s="43"/>
      <c r="AG631" s="43"/>
      <c r="AH631" s="43"/>
      <c r="AI631" s="43"/>
      <c r="AJ631" s="43"/>
      <c r="AK631" s="99">
        <f t="shared" si="87"/>
        <v>0</v>
      </c>
      <c r="AL631" s="43"/>
      <c r="AM631" s="20">
        <f t="shared" si="89"/>
        <v>1</v>
      </c>
      <c r="AN631" s="15" t="str">
        <f t="shared" si="90"/>
        <v>OK</v>
      </c>
      <c r="AO631" s="15" t="str">
        <f t="shared" si="85"/>
        <v>OK</v>
      </c>
      <c r="AP631" s="17" t="s">
        <v>211</v>
      </c>
      <c r="AQ631" s="17"/>
      <c r="AR631" s="17"/>
      <c r="AS631" s="17"/>
      <c r="AT631" s="21">
        <v>2</v>
      </c>
      <c r="AU631" s="17" t="s">
        <v>817</v>
      </c>
      <c r="AV631" s="22"/>
      <c r="AW631" s="17"/>
      <c r="AX631" s="17" t="s">
        <v>803</v>
      </c>
      <c r="AY631" s="99">
        <f t="shared" si="88"/>
        <v>2051323</v>
      </c>
      <c r="AZ631" s="17" t="s">
        <v>214</v>
      </c>
      <c r="BA631" s="17"/>
      <c r="BB631" s="57"/>
    </row>
    <row r="632" spans="2:54" x14ac:dyDescent="0.15">
      <c r="B632" s="16">
        <v>90000602</v>
      </c>
      <c r="C632" s="17"/>
      <c r="D632" s="17" t="s">
        <v>793</v>
      </c>
      <c r="E632" s="17"/>
      <c r="F632" s="17" t="s">
        <v>201</v>
      </c>
      <c r="G632" s="17" t="s">
        <v>794</v>
      </c>
      <c r="H632" s="17" t="s">
        <v>1577</v>
      </c>
      <c r="I632" s="17" t="s">
        <v>1573</v>
      </c>
      <c r="J632" s="17" t="s">
        <v>893</v>
      </c>
      <c r="K632" s="17" t="s">
        <v>203</v>
      </c>
      <c r="L632" s="17"/>
      <c r="M632" s="17">
        <v>17</v>
      </c>
      <c r="N632" s="18">
        <v>35874</v>
      </c>
      <c r="O632" s="17">
        <v>1997</v>
      </c>
      <c r="P632" s="18">
        <v>35874</v>
      </c>
      <c r="Q632" s="19">
        <v>1351373</v>
      </c>
      <c r="R632" s="17" t="s">
        <v>797</v>
      </c>
      <c r="S632" s="17" t="s">
        <v>798</v>
      </c>
      <c r="T632" s="17">
        <v>1</v>
      </c>
      <c r="U632" s="18"/>
      <c r="V632" s="99">
        <f t="shared" si="86"/>
        <v>1</v>
      </c>
      <c r="W632" s="43"/>
      <c r="X632" s="20">
        <f t="shared" si="91"/>
        <v>0</v>
      </c>
      <c r="Y632" s="43"/>
      <c r="Z632" s="43"/>
      <c r="AA632" s="43"/>
      <c r="AB632" s="43"/>
      <c r="AC632" s="43"/>
      <c r="AD632" s="43"/>
      <c r="AE632" s="20">
        <f t="shared" si="92"/>
        <v>0</v>
      </c>
      <c r="AF632" s="43"/>
      <c r="AG632" s="43"/>
      <c r="AH632" s="43"/>
      <c r="AI632" s="43"/>
      <c r="AJ632" s="43"/>
      <c r="AK632" s="99">
        <f t="shared" si="87"/>
        <v>0</v>
      </c>
      <c r="AL632" s="43"/>
      <c r="AM632" s="20">
        <f t="shared" si="89"/>
        <v>1</v>
      </c>
      <c r="AN632" s="15" t="str">
        <f t="shared" si="90"/>
        <v>OK</v>
      </c>
      <c r="AO632" s="15" t="str">
        <f t="shared" si="85"/>
        <v>OK</v>
      </c>
      <c r="AP632" s="17" t="s">
        <v>211</v>
      </c>
      <c r="AQ632" s="17"/>
      <c r="AR632" s="17"/>
      <c r="AS632" s="17"/>
      <c r="AT632" s="21">
        <v>2</v>
      </c>
      <c r="AU632" s="17" t="s">
        <v>817</v>
      </c>
      <c r="AV632" s="22"/>
      <c r="AW632" s="17"/>
      <c r="AX632" s="17" t="s">
        <v>803</v>
      </c>
      <c r="AY632" s="99">
        <f t="shared" si="88"/>
        <v>1351372</v>
      </c>
      <c r="AZ632" s="17" t="s">
        <v>214</v>
      </c>
      <c r="BA632" s="17"/>
      <c r="BB632" s="57"/>
    </row>
    <row r="633" spans="2:54" x14ac:dyDescent="0.15">
      <c r="B633" s="16">
        <v>90000603</v>
      </c>
      <c r="C633" s="17"/>
      <c r="D633" s="17" t="s">
        <v>793</v>
      </c>
      <c r="E633" s="17"/>
      <c r="F633" s="17" t="s">
        <v>201</v>
      </c>
      <c r="G633" s="17" t="s">
        <v>794</v>
      </c>
      <c r="H633" s="17" t="s">
        <v>1577</v>
      </c>
      <c r="I633" s="17" t="s">
        <v>1573</v>
      </c>
      <c r="J633" s="17" t="s">
        <v>894</v>
      </c>
      <c r="K633" s="17" t="s">
        <v>203</v>
      </c>
      <c r="L633" s="17"/>
      <c r="M633" s="17">
        <v>17</v>
      </c>
      <c r="N633" s="18">
        <v>35874</v>
      </c>
      <c r="O633" s="17">
        <v>1997</v>
      </c>
      <c r="P633" s="18">
        <v>35874</v>
      </c>
      <c r="Q633" s="19">
        <v>559028</v>
      </c>
      <c r="R633" s="17" t="s">
        <v>797</v>
      </c>
      <c r="S633" s="17" t="s">
        <v>798</v>
      </c>
      <c r="T633" s="17">
        <v>1</v>
      </c>
      <c r="U633" s="18"/>
      <c r="V633" s="99">
        <f t="shared" si="86"/>
        <v>1</v>
      </c>
      <c r="W633" s="43"/>
      <c r="X633" s="20">
        <f t="shared" si="91"/>
        <v>0</v>
      </c>
      <c r="Y633" s="43"/>
      <c r="Z633" s="43"/>
      <c r="AA633" s="43"/>
      <c r="AB633" s="43"/>
      <c r="AC633" s="43"/>
      <c r="AD633" s="43"/>
      <c r="AE633" s="20">
        <f t="shared" si="92"/>
        <v>0</v>
      </c>
      <c r="AF633" s="43"/>
      <c r="AG633" s="43"/>
      <c r="AH633" s="43"/>
      <c r="AI633" s="43"/>
      <c r="AJ633" s="43"/>
      <c r="AK633" s="99">
        <f t="shared" si="87"/>
        <v>0</v>
      </c>
      <c r="AL633" s="43"/>
      <c r="AM633" s="20">
        <f t="shared" si="89"/>
        <v>1</v>
      </c>
      <c r="AN633" s="15" t="str">
        <f t="shared" si="90"/>
        <v>OK</v>
      </c>
      <c r="AO633" s="15" t="str">
        <f t="shared" si="85"/>
        <v>OK</v>
      </c>
      <c r="AP633" s="17" t="s">
        <v>211</v>
      </c>
      <c r="AQ633" s="17"/>
      <c r="AR633" s="17"/>
      <c r="AS633" s="17"/>
      <c r="AT633" s="21">
        <v>1</v>
      </c>
      <c r="AU633" s="17" t="s">
        <v>817</v>
      </c>
      <c r="AV633" s="22"/>
      <c r="AW633" s="17"/>
      <c r="AX633" s="17" t="s">
        <v>803</v>
      </c>
      <c r="AY633" s="99">
        <f t="shared" si="88"/>
        <v>559027</v>
      </c>
      <c r="AZ633" s="17" t="s">
        <v>214</v>
      </c>
      <c r="BA633" s="17"/>
      <c r="BB633" s="57"/>
    </row>
    <row r="634" spans="2:54" x14ac:dyDescent="0.15">
      <c r="B634" s="16">
        <v>90000604</v>
      </c>
      <c r="C634" s="17"/>
      <c r="D634" s="17" t="s">
        <v>793</v>
      </c>
      <c r="E634" s="17"/>
      <c r="F634" s="17" t="s">
        <v>201</v>
      </c>
      <c r="G634" s="17" t="s">
        <v>794</v>
      </c>
      <c r="H634" s="17" t="s">
        <v>1577</v>
      </c>
      <c r="I634" s="17" t="s">
        <v>1573</v>
      </c>
      <c r="J634" s="17" t="s">
        <v>895</v>
      </c>
      <c r="K634" s="17" t="s">
        <v>203</v>
      </c>
      <c r="L634" s="17"/>
      <c r="M634" s="17">
        <v>17</v>
      </c>
      <c r="N634" s="18">
        <v>35874</v>
      </c>
      <c r="O634" s="17">
        <v>1997</v>
      </c>
      <c r="P634" s="18">
        <v>35874</v>
      </c>
      <c r="Q634" s="19">
        <v>67441502</v>
      </c>
      <c r="R634" s="17" t="s">
        <v>797</v>
      </c>
      <c r="S634" s="17" t="s">
        <v>798</v>
      </c>
      <c r="T634" s="17">
        <v>1</v>
      </c>
      <c r="U634" s="18"/>
      <c r="V634" s="99">
        <f t="shared" si="86"/>
        <v>1</v>
      </c>
      <c r="W634" s="43"/>
      <c r="X634" s="20">
        <f t="shared" si="91"/>
        <v>0</v>
      </c>
      <c r="Y634" s="43"/>
      <c r="Z634" s="43"/>
      <c r="AA634" s="43"/>
      <c r="AB634" s="43"/>
      <c r="AC634" s="43"/>
      <c r="AD634" s="43"/>
      <c r="AE634" s="20">
        <f t="shared" si="92"/>
        <v>0</v>
      </c>
      <c r="AF634" s="43"/>
      <c r="AG634" s="43"/>
      <c r="AH634" s="43"/>
      <c r="AI634" s="43"/>
      <c r="AJ634" s="43"/>
      <c r="AK634" s="99">
        <f t="shared" si="87"/>
        <v>0</v>
      </c>
      <c r="AL634" s="43"/>
      <c r="AM634" s="20">
        <f t="shared" si="89"/>
        <v>1</v>
      </c>
      <c r="AN634" s="15" t="str">
        <f t="shared" si="90"/>
        <v>OK</v>
      </c>
      <c r="AO634" s="15" t="str">
        <f t="shared" si="85"/>
        <v>OK</v>
      </c>
      <c r="AP634" s="17" t="s">
        <v>211</v>
      </c>
      <c r="AQ634" s="17"/>
      <c r="AR634" s="17"/>
      <c r="AS634" s="17"/>
      <c r="AT634" s="21">
        <v>1</v>
      </c>
      <c r="AU634" s="17" t="s">
        <v>818</v>
      </c>
      <c r="AV634" s="22"/>
      <c r="AW634" s="17"/>
      <c r="AX634" s="17" t="s">
        <v>803</v>
      </c>
      <c r="AY634" s="99">
        <f t="shared" si="88"/>
        <v>67441501</v>
      </c>
      <c r="AZ634" s="17" t="s">
        <v>214</v>
      </c>
      <c r="BA634" s="17"/>
      <c r="BB634" s="57"/>
    </row>
    <row r="635" spans="2:54" x14ac:dyDescent="0.15">
      <c r="B635" s="16">
        <v>90000605</v>
      </c>
      <c r="C635" s="17"/>
      <c r="D635" s="17" t="s">
        <v>793</v>
      </c>
      <c r="E635" s="17"/>
      <c r="F635" s="17" t="s">
        <v>201</v>
      </c>
      <c r="G635" s="17" t="s">
        <v>794</v>
      </c>
      <c r="H635" s="17" t="s">
        <v>1577</v>
      </c>
      <c r="I635" s="17" t="s">
        <v>1573</v>
      </c>
      <c r="J635" s="17" t="s">
        <v>896</v>
      </c>
      <c r="K635" s="17" t="s">
        <v>203</v>
      </c>
      <c r="L635" s="17"/>
      <c r="M635" s="17">
        <v>17</v>
      </c>
      <c r="N635" s="18">
        <v>35874</v>
      </c>
      <c r="O635" s="17">
        <v>1997</v>
      </c>
      <c r="P635" s="18">
        <v>35874</v>
      </c>
      <c r="Q635" s="19">
        <v>67441502</v>
      </c>
      <c r="R635" s="17" t="s">
        <v>797</v>
      </c>
      <c r="S635" s="17" t="s">
        <v>798</v>
      </c>
      <c r="T635" s="17">
        <v>1</v>
      </c>
      <c r="U635" s="18"/>
      <c r="V635" s="99">
        <f t="shared" si="86"/>
        <v>1</v>
      </c>
      <c r="W635" s="43"/>
      <c r="X635" s="20">
        <f t="shared" si="91"/>
        <v>0</v>
      </c>
      <c r="Y635" s="43"/>
      <c r="Z635" s="43"/>
      <c r="AA635" s="43"/>
      <c r="AB635" s="43"/>
      <c r="AC635" s="43"/>
      <c r="AD635" s="43"/>
      <c r="AE635" s="20">
        <f t="shared" si="92"/>
        <v>0</v>
      </c>
      <c r="AF635" s="43"/>
      <c r="AG635" s="43"/>
      <c r="AH635" s="43"/>
      <c r="AI635" s="43"/>
      <c r="AJ635" s="43"/>
      <c r="AK635" s="99">
        <f t="shared" si="87"/>
        <v>0</v>
      </c>
      <c r="AL635" s="43"/>
      <c r="AM635" s="20">
        <f t="shared" si="89"/>
        <v>1</v>
      </c>
      <c r="AN635" s="15" t="str">
        <f t="shared" si="90"/>
        <v>OK</v>
      </c>
      <c r="AO635" s="15" t="str">
        <f t="shared" si="85"/>
        <v>OK</v>
      </c>
      <c r="AP635" s="17" t="s">
        <v>211</v>
      </c>
      <c r="AQ635" s="17"/>
      <c r="AR635" s="17"/>
      <c r="AS635" s="17"/>
      <c r="AT635" s="21">
        <v>1</v>
      </c>
      <c r="AU635" s="17" t="s">
        <v>818</v>
      </c>
      <c r="AV635" s="22"/>
      <c r="AW635" s="17"/>
      <c r="AX635" s="17" t="s">
        <v>803</v>
      </c>
      <c r="AY635" s="99">
        <f t="shared" si="88"/>
        <v>67441501</v>
      </c>
      <c r="AZ635" s="17" t="s">
        <v>214</v>
      </c>
      <c r="BA635" s="17"/>
      <c r="BB635" s="57"/>
    </row>
    <row r="636" spans="2:54" x14ac:dyDescent="0.15">
      <c r="B636" s="16">
        <v>90000606</v>
      </c>
      <c r="C636" s="17"/>
      <c r="D636" s="17" t="s">
        <v>793</v>
      </c>
      <c r="E636" s="17"/>
      <c r="F636" s="17" t="s">
        <v>201</v>
      </c>
      <c r="G636" s="17" t="s">
        <v>794</v>
      </c>
      <c r="H636" s="17" t="s">
        <v>1577</v>
      </c>
      <c r="I636" s="17" t="s">
        <v>1573</v>
      </c>
      <c r="J636" s="17" t="s">
        <v>897</v>
      </c>
      <c r="K636" s="17" t="s">
        <v>203</v>
      </c>
      <c r="L636" s="17"/>
      <c r="M636" s="17">
        <v>17</v>
      </c>
      <c r="N636" s="18">
        <v>35874</v>
      </c>
      <c r="O636" s="17">
        <v>1997</v>
      </c>
      <c r="P636" s="18">
        <v>35874</v>
      </c>
      <c r="Q636" s="19">
        <v>24581786</v>
      </c>
      <c r="R636" s="17" t="s">
        <v>797</v>
      </c>
      <c r="S636" s="17" t="s">
        <v>798</v>
      </c>
      <c r="T636" s="17">
        <v>1</v>
      </c>
      <c r="U636" s="18"/>
      <c r="V636" s="99">
        <f t="shared" si="86"/>
        <v>1</v>
      </c>
      <c r="W636" s="43"/>
      <c r="X636" s="20">
        <f t="shared" si="91"/>
        <v>0</v>
      </c>
      <c r="Y636" s="43"/>
      <c r="Z636" s="43"/>
      <c r="AA636" s="43"/>
      <c r="AB636" s="43"/>
      <c r="AC636" s="43"/>
      <c r="AD636" s="43"/>
      <c r="AE636" s="20">
        <f t="shared" si="92"/>
        <v>0</v>
      </c>
      <c r="AF636" s="43"/>
      <c r="AG636" s="43"/>
      <c r="AH636" s="43"/>
      <c r="AI636" s="43"/>
      <c r="AJ636" s="43"/>
      <c r="AK636" s="99">
        <f t="shared" si="87"/>
        <v>0</v>
      </c>
      <c r="AL636" s="43"/>
      <c r="AM636" s="20">
        <f t="shared" si="89"/>
        <v>1</v>
      </c>
      <c r="AN636" s="15" t="str">
        <f t="shared" si="90"/>
        <v>OK</v>
      </c>
      <c r="AO636" s="15" t="str">
        <f t="shared" si="85"/>
        <v>OK</v>
      </c>
      <c r="AP636" s="17" t="s">
        <v>211</v>
      </c>
      <c r="AQ636" s="17"/>
      <c r="AR636" s="17"/>
      <c r="AS636" s="17"/>
      <c r="AT636" s="21">
        <v>1</v>
      </c>
      <c r="AU636" s="17" t="s">
        <v>818</v>
      </c>
      <c r="AV636" s="22"/>
      <c r="AW636" s="17"/>
      <c r="AX636" s="17" t="s">
        <v>803</v>
      </c>
      <c r="AY636" s="99">
        <f t="shared" si="88"/>
        <v>24581785</v>
      </c>
      <c r="AZ636" s="17" t="s">
        <v>214</v>
      </c>
      <c r="BA636" s="17"/>
      <c r="BB636" s="57"/>
    </row>
    <row r="637" spans="2:54" x14ac:dyDescent="0.15">
      <c r="B637" s="16">
        <v>90000607</v>
      </c>
      <c r="C637" s="17"/>
      <c r="D637" s="17" t="s">
        <v>793</v>
      </c>
      <c r="E637" s="17"/>
      <c r="F637" s="17" t="s">
        <v>201</v>
      </c>
      <c r="G637" s="17" t="s">
        <v>794</v>
      </c>
      <c r="H637" s="17" t="s">
        <v>1577</v>
      </c>
      <c r="I637" s="17" t="s">
        <v>1573</v>
      </c>
      <c r="J637" s="17" t="s">
        <v>898</v>
      </c>
      <c r="K637" s="17" t="s">
        <v>203</v>
      </c>
      <c r="L637" s="17"/>
      <c r="M637" s="17">
        <v>17</v>
      </c>
      <c r="N637" s="18">
        <v>35874</v>
      </c>
      <c r="O637" s="17">
        <v>1997</v>
      </c>
      <c r="P637" s="18">
        <v>35874</v>
      </c>
      <c r="Q637" s="19">
        <v>6743194</v>
      </c>
      <c r="R637" s="17" t="s">
        <v>797</v>
      </c>
      <c r="S637" s="17" t="s">
        <v>798</v>
      </c>
      <c r="T637" s="17">
        <v>1</v>
      </c>
      <c r="U637" s="18"/>
      <c r="V637" s="99">
        <f t="shared" si="86"/>
        <v>1</v>
      </c>
      <c r="W637" s="43"/>
      <c r="X637" s="20">
        <f t="shared" si="91"/>
        <v>0</v>
      </c>
      <c r="Y637" s="43"/>
      <c r="Z637" s="43"/>
      <c r="AA637" s="43"/>
      <c r="AB637" s="43"/>
      <c r="AC637" s="43"/>
      <c r="AD637" s="43"/>
      <c r="AE637" s="20">
        <f t="shared" si="92"/>
        <v>0</v>
      </c>
      <c r="AF637" s="43"/>
      <c r="AG637" s="43"/>
      <c r="AH637" s="43"/>
      <c r="AI637" s="43"/>
      <c r="AJ637" s="43"/>
      <c r="AK637" s="99">
        <f t="shared" si="87"/>
        <v>0</v>
      </c>
      <c r="AL637" s="43"/>
      <c r="AM637" s="20">
        <f t="shared" si="89"/>
        <v>1</v>
      </c>
      <c r="AN637" s="15" t="str">
        <f t="shared" si="90"/>
        <v>OK</v>
      </c>
      <c r="AO637" s="15" t="str">
        <f t="shared" si="85"/>
        <v>OK</v>
      </c>
      <c r="AP637" s="17" t="s">
        <v>211</v>
      </c>
      <c r="AQ637" s="17"/>
      <c r="AR637" s="17"/>
      <c r="AS637" s="17"/>
      <c r="AT637" s="21">
        <v>1</v>
      </c>
      <c r="AU637" s="17" t="s">
        <v>818</v>
      </c>
      <c r="AV637" s="22"/>
      <c r="AW637" s="17"/>
      <c r="AX637" s="17" t="s">
        <v>803</v>
      </c>
      <c r="AY637" s="99">
        <f t="shared" si="88"/>
        <v>6743193</v>
      </c>
      <c r="AZ637" s="17" t="s">
        <v>214</v>
      </c>
      <c r="BA637" s="17"/>
      <c r="BB637" s="57"/>
    </row>
    <row r="638" spans="2:54" x14ac:dyDescent="0.15">
      <c r="B638" s="16">
        <v>90000608</v>
      </c>
      <c r="C638" s="17"/>
      <c r="D638" s="17" t="s">
        <v>793</v>
      </c>
      <c r="E638" s="17"/>
      <c r="F638" s="17" t="s">
        <v>201</v>
      </c>
      <c r="G638" s="17" t="s">
        <v>794</v>
      </c>
      <c r="H638" s="17" t="s">
        <v>1577</v>
      </c>
      <c r="I638" s="17" t="s">
        <v>1573</v>
      </c>
      <c r="J638" s="17" t="s">
        <v>899</v>
      </c>
      <c r="K638" s="17" t="s">
        <v>203</v>
      </c>
      <c r="L638" s="17"/>
      <c r="M638" s="17">
        <v>17</v>
      </c>
      <c r="N638" s="18">
        <v>35874</v>
      </c>
      <c r="O638" s="17">
        <v>1997</v>
      </c>
      <c r="P638" s="18">
        <v>35874</v>
      </c>
      <c r="Q638" s="19">
        <v>2692219</v>
      </c>
      <c r="R638" s="17" t="s">
        <v>797</v>
      </c>
      <c r="S638" s="17" t="s">
        <v>798</v>
      </c>
      <c r="T638" s="17">
        <v>1</v>
      </c>
      <c r="U638" s="18"/>
      <c r="V638" s="99">
        <f t="shared" si="86"/>
        <v>1</v>
      </c>
      <c r="W638" s="43"/>
      <c r="X638" s="20">
        <f t="shared" si="91"/>
        <v>0</v>
      </c>
      <c r="Y638" s="43"/>
      <c r="Z638" s="43"/>
      <c r="AA638" s="43"/>
      <c r="AB638" s="43"/>
      <c r="AC638" s="43"/>
      <c r="AD638" s="43"/>
      <c r="AE638" s="20">
        <f t="shared" si="92"/>
        <v>0</v>
      </c>
      <c r="AF638" s="43"/>
      <c r="AG638" s="43"/>
      <c r="AH638" s="43"/>
      <c r="AI638" s="43"/>
      <c r="AJ638" s="43"/>
      <c r="AK638" s="99">
        <f t="shared" si="87"/>
        <v>0</v>
      </c>
      <c r="AL638" s="43"/>
      <c r="AM638" s="20">
        <f t="shared" si="89"/>
        <v>1</v>
      </c>
      <c r="AN638" s="15" t="str">
        <f t="shared" si="90"/>
        <v>OK</v>
      </c>
      <c r="AO638" s="15" t="str">
        <f t="shared" si="85"/>
        <v>OK</v>
      </c>
      <c r="AP638" s="17" t="s">
        <v>211</v>
      </c>
      <c r="AQ638" s="17"/>
      <c r="AR638" s="17"/>
      <c r="AS638" s="17"/>
      <c r="AT638" s="21">
        <v>1</v>
      </c>
      <c r="AU638" s="17" t="s">
        <v>818</v>
      </c>
      <c r="AV638" s="22"/>
      <c r="AW638" s="17"/>
      <c r="AX638" s="17" t="s">
        <v>803</v>
      </c>
      <c r="AY638" s="99">
        <f t="shared" si="88"/>
        <v>2692218</v>
      </c>
      <c r="AZ638" s="17" t="s">
        <v>214</v>
      </c>
      <c r="BA638" s="17"/>
      <c r="BB638" s="57"/>
    </row>
    <row r="639" spans="2:54" x14ac:dyDescent="0.15">
      <c r="B639" s="16">
        <v>90000609</v>
      </c>
      <c r="C639" s="17"/>
      <c r="D639" s="17" t="s">
        <v>793</v>
      </c>
      <c r="E639" s="17"/>
      <c r="F639" s="17" t="s">
        <v>201</v>
      </c>
      <c r="G639" s="17" t="s">
        <v>794</v>
      </c>
      <c r="H639" s="17" t="s">
        <v>1577</v>
      </c>
      <c r="I639" s="17" t="s">
        <v>1573</v>
      </c>
      <c r="J639" s="17" t="s">
        <v>900</v>
      </c>
      <c r="K639" s="17" t="s">
        <v>203</v>
      </c>
      <c r="L639" s="17"/>
      <c r="M639" s="17">
        <v>17</v>
      </c>
      <c r="N639" s="18">
        <v>35874</v>
      </c>
      <c r="O639" s="17">
        <v>1997</v>
      </c>
      <c r="P639" s="18">
        <v>35874</v>
      </c>
      <c r="Q639" s="19">
        <v>2692219</v>
      </c>
      <c r="R639" s="17" t="s">
        <v>797</v>
      </c>
      <c r="S639" s="17" t="s">
        <v>798</v>
      </c>
      <c r="T639" s="17">
        <v>1</v>
      </c>
      <c r="U639" s="18"/>
      <c r="V639" s="99">
        <f t="shared" si="86"/>
        <v>1</v>
      </c>
      <c r="W639" s="43"/>
      <c r="X639" s="20">
        <f t="shared" si="91"/>
        <v>0</v>
      </c>
      <c r="Y639" s="43"/>
      <c r="Z639" s="43"/>
      <c r="AA639" s="43"/>
      <c r="AB639" s="43"/>
      <c r="AC639" s="43"/>
      <c r="AD639" s="43"/>
      <c r="AE639" s="20">
        <f t="shared" si="92"/>
        <v>0</v>
      </c>
      <c r="AF639" s="43"/>
      <c r="AG639" s="43"/>
      <c r="AH639" s="43"/>
      <c r="AI639" s="43"/>
      <c r="AJ639" s="43"/>
      <c r="AK639" s="99">
        <f t="shared" si="87"/>
        <v>0</v>
      </c>
      <c r="AL639" s="43"/>
      <c r="AM639" s="20">
        <f t="shared" si="89"/>
        <v>1</v>
      </c>
      <c r="AN639" s="15" t="str">
        <f t="shared" si="90"/>
        <v>OK</v>
      </c>
      <c r="AO639" s="15" t="str">
        <f t="shared" si="85"/>
        <v>OK</v>
      </c>
      <c r="AP639" s="17" t="s">
        <v>211</v>
      </c>
      <c r="AQ639" s="17"/>
      <c r="AR639" s="17"/>
      <c r="AS639" s="17"/>
      <c r="AT639" s="21">
        <v>1</v>
      </c>
      <c r="AU639" s="17" t="s">
        <v>818</v>
      </c>
      <c r="AV639" s="22"/>
      <c r="AW639" s="17"/>
      <c r="AX639" s="17" t="s">
        <v>803</v>
      </c>
      <c r="AY639" s="99">
        <f t="shared" si="88"/>
        <v>2692218</v>
      </c>
      <c r="AZ639" s="17" t="s">
        <v>214</v>
      </c>
      <c r="BA639" s="17"/>
      <c r="BB639" s="57"/>
    </row>
    <row r="640" spans="2:54" x14ac:dyDescent="0.15">
      <c r="B640" s="16">
        <v>90000610</v>
      </c>
      <c r="C640" s="17"/>
      <c r="D640" s="17" t="s">
        <v>793</v>
      </c>
      <c r="E640" s="17"/>
      <c r="F640" s="17" t="s">
        <v>201</v>
      </c>
      <c r="G640" s="17" t="s">
        <v>794</v>
      </c>
      <c r="H640" s="17" t="s">
        <v>1577</v>
      </c>
      <c r="I640" s="17" t="s">
        <v>1573</v>
      </c>
      <c r="J640" s="17" t="s">
        <v>901</v>
      </c>
      <c r="K640" s="17" t="s">
        <v>203</v>
      </c>
      <c r="L640" s="17"/>
      <c r="M640" s="17">
        <v>17</v>
      </c>
      <c r="N640" s="18">
        <v>35874</v>
      </c>
      <c r="O640" s="17">
        <v>1997</v>
      </c>
      <c r="P640" s="18">
        <v>35874</v>
      </c>
      <c r="Q640" s="19">
        <v>1355788</v>
      </c>
      <c r="R640" s="17" t="s">
        <v>797</v>
      </c>
      <c r="S640" s="17" t="s">
        <v>798</v>
      </c>
      <c r="T640" s="17">
        <v>1</v>
      </c>
      <c r="U640" s="18"/>
      <c r="V640" s="99">
        <f t="shared" si="86"/>
        <v>1</v>
      </c>
      <c r="W640" s="43"/>
      <c r="X640" s="20">
        <f t="shared" si="91"/>
        <v>0</v>
      </c>
      <c r="Y640" s="43"/>
      <c r="Z640" s="43"/>
      <c r="AA640" s="43"/>
      <c r="AB640" s="43"/>
      <c r="AC640" s="43"/>
      <c r="AD640" s="43"/>
      <c r="AE640" s="20">
        <f t="shared" si="92"/>
        <v>0</v>
      </c>
      <c r="AF640" s="43"/>
      <c r="AG640" s="43"/>
      <c r="AH640" s="43"/>
      <c r="AI640" s="43"/>
      <c r="AJ640" s="43"/>
      <c r="AK640" s="99">
        <f t="shared" si="87"/>
        <v>0</v>
      </c>
      <c r="AL640" s="43"/>
      <c r="AM640" s="20">
        <f t="shared" si="89"/>
        <v>1</v>
      </c>
      <c r="AN640" s="15" t="str">
        <f t="shared" si="90"/>
        <v>OK</v>
      </c>
      <c r="AO640" s="15" t="str">
        <f t="shared" si="85"/>
        <v>OK</v>
      </c>
      <c r="AP640" s="17" t="s">
        <v>211</v>
      </c>
      <c r="AQ640" s="17"/>
      <c r="AR640" s="17"/>
      <c r="AS640" s="17"/>
      <c r="AT640" s="21">
        <v>1</v>
      </c>
      <c r="AU640" s="17" t="s">
        <v>818</v>
      </c>
      <c r="AV640" s="22"/>
      <c r="AW640" s="17"/>
      <c r="AX640" s="17" t="s">
        <v>803</v>
      </c>
      <c r="AY640" s="99">
        <f t="shared" si="88"/>
        <v>1355787</v>
      </c>
      <c r="AZ640" s="17" t="s">
        <v>214</v>
      </c>
      <c r="BA640" s="17"/>
      <c r="BB640" s="57"/>
    </row>
    <row r="641" spans="2:54" x14ac:dyDescent="0.15">
      <c r="B641" s="16">
        <v>90000611</v>
      </c>
      <c r="C641" s="17"/>
      <c r="D641" s="17" t="s">
        <v>793</v>
      </c>
      <c r="E641" s="17"/>
      <c r="F641" s="17" t="s">
        <v>201</v>
      </c>
      <c r="G641" s="17" t="s">
        <v>794</v>
      </c>
      <c r="H641" s="17" t="s">
        <v>1577</v>
      </c>
      <c r="I641" s="17" t="s">
        <v>1573</v>
      </c>
      <c r="J641" s="17" t="s">
        <v>902</v>
      </c>
      <c r="K641" s="17" t="s">
        <v>203</v>
      </c>
      <c r="L641" s="17"/>
      <c r="M641" s="17">
        <v>17</v>
      </c>
      <c r="N641" s="18">
        <v>35874</v>
      </c>
      <c r="O641" s="17">
        <v>1997</v>
      </c>
      <c r="P641" s="18">
        <v>35874</v>
      </c>
      <c r="Q641" s="19">
        <v>1355788</v>
      </c>
      <c r="R641" s="17" t="s">
        <v>797</v>
      </c>
      <c r="S641" s="17" t="s">
        <v>798</v>
      </c>
      <c r="T641" s="17">
        <v>1</v>
      </c>
      <c r="U641" s="18"/>
      <c r="V641" s="99">
        <f t="shared" si="86"/>
        <v>1</v>
      </c>
      <c r="W641" s="43"/>
      <c r="X641" s="20">
        <f t="shared" si="91"/>
        <v>0</v>
      </c>
      <c r="Y641" s="43"/>
      <c r="Z641" s="43"/>
      <c r="AA641" s="43"/>
      <c r="AB641" s="43"/>
      <c r="AC641" s="43"/>
      <c r="AD641" s="43"/>
      <c r="AE641" s="20">
        <f t="shared" si="92"/>
        <v>0</v>
      </c>
      <c r="AF641" s="43"/>
      <c r="AG641" s="43"/>
      <c r="AH641" s="43"/>
      <c r="AI641" s="43"/>
      <c r="AJ641" s="43"/>
      <c r="AK641" s="99">
        <f t="shared" si="87"/>
        <v>0</v>
      </c>
      <c r="AL641" s="43"/>
      <c r="AM641" s="20">
        <f t="shared" si="89"/>
        <v>1</v>
      </c>
      <c r="AN641" s="15" t="str">
        <f t="shared" si="90"/>
        <v>OK</v>
      </c>
      <c r="AO641" s="15" t="str">
        <f t="shared" si="85"/>
        <v>OK</v>
      </c>
      <c r="AP641" s="17" t="s">
        <v>211</v>
      </c>
      <c r="AQ641" s="17"/>
      <c r="AR641" s="17"/>
      <c r="AS641" s="17"/>
      <c r="AT641" s="21">
        <v>1</v>
      </c>
      <c r="AU641" s="17" t="s">
        <v>818</v>
      </c>
      <c r="AV641" s="22"/>
      <c r="AW641" s="17"/>
      <c r="AX641" s="17" t="s">
        <v>803</v>
      </c>
      <c r="AY641" s="99">
        <f t="shared" si="88"/>
        <v>1355787</v>
      </c>
      <c r="AZ641" s="17" t="s">
        <v>214</v>
      </c>
      <c r="BA641" s="17"/>
      <c r="BB641" s="57"/>
    </row>
    <row r="642" spans="2:54" x14ac:dyDescent="0.15">
      <c r="B642" s="16">
        <v>90000612</v>
      </c>
      <c r="C642" s="17"/>
      <c r="D642" s="17" t="s">
        <v>793</v>
      </c>
      <c r="E642" s="17"/>
      <c r="F642" s="17" t="s">
        <v>201</v>
      </c>
      <c r="G642" s="17" t="s">
        <v>794</v>
      </c>
      <c r="H642" s="17" t="s">
        <v>1577</v>
      </c>
      <c r="I642" s="17" t="s">
        <v>1573</v>
      </c>
      <c r="J642" s="17" t="s">
        <v>903</v>
      </c>
      <c r="K642" s="17" t="s">
        <v>203</v>
      </c>
      <c r="L642" s="17"/>
      <c r="M642" s="17">
        <v>17</v>
      </c>
      <c r="N642" s="18">
        <v>35874</v>
      </c>
      <c r="O642" s="17">
        <v>1997</v>
      </c>
      <c r="P642" s="18">
        <v>35874</v>
      </c>
      <c r="Q642" s="19">
        <v>1150146</v>
      </c>
      <c r="R642" s="17" t="s">
        <v>797</v>
      </c>
      <c r="S642" s="17" t="s">
        <v>798</v>
      </c>
      <c r="T642" s="17">
        <v>1</v>
      </c>
      <c r="U642" s="18"/>
      <c r="V642" s="99">
        <f t="shared" si="86"/>
        <v>1</v>
      </c>
      <c r="W642" s="43"/>
      <c r="X642" s="20">
        <f t="shared" si="91"/>
        <v>0</v>
      </c>
      <c r="Y642" s="43"/>
      <c r="Z642" s="43"/>
      <c r="AA642" s="43"/>
      <c r="AB642" s="43"/>
      <c r="AC642" s="43"/>
      <c r="AD642" s="43"/>
      <c r="AE642" s="20">
        <f t="shared" si="92"/>
        <v>0</v>
      </c>
      <c r="AF642" s="43"/>
      <c r="AG642" s="43"/>
      <c r="AH642" s="43"/>
      <c r="AI642" s="43"/>
      <c r="AJ642" s="43"/>
      <c r="AK642" s="99">
        <f t="shared" si="87"/>
        <v>0</v>
      </c>
      <c r="AL642" s="43"/>
      <c r="AM642" s="20">
        <f t="shared" si="89"/>
        <v>1</v>
      </c>
      <c r="AN642" s="15" t="str">
        <f t="shared" si="90"/>
        <v>OK</v>
      </c>
      <c r="AO642" s="15" t="str">
        <f t="shared" si="85"/>
        <v>OK</v>
      </c>
      <c r="AP642" s="17" t="s">
        <v>211</v>
      </c>
      <c r="AQ642" s="17"/>
      <c r="AR642" s="17"/>
      <c r="AS642" s="17"/>
      <c r="AT642" s="21">
        <v>1</v>
      </c>
      <c r="AU642" s="17" t="s">
        <v>818</v>
      </c>
      <c r="AV642" s="22"/>
      <c r="AW642" s="17"/>
      <c r="AX642" s="17" t="s">
        <v>803</v>
      </c>
      <c r="AY642" s="99">
        <f t="shared" si="88"/>
        <v>1150145</v>
      </c>
      <c r="AZ642" s="17" t="s">
        <v>214</v>
      </c>
      <c r="BA642" s="17"/>
      <c r="BB642" s="57"/>
    </row>
    <row r="643" spans="2:54" x14ac:dyDescent="0.15">
      <c r="B643" s="16">
        <v>90000613</v>
      </c>
      <c r="C643" s="17"/>
      <c r="D643" s="17" t="s">
        <v>793</v>
      </c>
      <c r="E643" s="17"/>
      <c r="F643" s="17" t="s">
        <v>201</v>
      </c>
      <c r="G643" s="17" t="s">
        <v>794</v>
      </c>
      <c r="H643" s="17" t="s">
        <v>1577</v>
      </c>
      <c r="I643" s="17" t="s">
        <v>1573</v>
      </c>
      <c r="J643" s="17" t="s">
        <v>904</v>
      </c>
      <c r="K643" s="17" t="s">
        <v>203</v>
      </c>
      <c r="L643" s="17"/>
      <c r="M643" s="17">
        <v>17</v>
      </c>
      <c r="N643" s="18">
        <v>35874</v>
      </c>
      <c r="O643" s="17">
        <v>1997</v>
      </c>
      <c r="P643" s="18">
        <v>35874</v>
      </c>
      <c r="Q643" s="19">
        <v>6403554</v>
      </c>
      <c r="R643" s="17" t="s">
        <v>797</v>
      </c>
      <c r="S643" s="17" t="s">
        <v>798</v>
      </c>
      <c r="T643" s="17">
        <v>1</v>
      </c>
      <c r="U643" s="18"/>
      <c r="V643" s="99">
        <f t="shared" si="86"/>
        <v>1</v>
      </c>
      <c r="W643" s="43"/>
      <c r="X643" s="20">
        <f t="shared" si="91"/>
        <v>0</v>
      </c>
      <c r="Y643" s="43"/>
      <c r="Z643" s="43"/>
      <c r="AA643" s="43"/>
      <c r="AB643" s="43"/>
      <c r="AC643" s="43"/>
      <c r="AD643" s="43"/>
      <c r="AE643" s="20">
        <f t="shared" si="92"/>
        <v>0</v>
      </c>
      <c r="AF643" s="43"/>
      <c r="AG643" s="43"/>
      <c r="AH643" s="43"/>
      <c r="AI643" s="43"/>
      <c r="AJ643" s="43"/>
      <c r="AK643" s="99">
        <f t="shared" si="87"/>
        <v>0</v>
      </c>
      <c r="AL643" s="43"/>
      <c r="AM643" s="20">
        <f t="shared" si="89"/>
        <v>1</v>
      </c>
      <c r="AN643" s="15" t="str">
        <f t="shared" si="90"/>
        <v>OK</v>
      </c>
      <c r="AO643" s="15" t="str">
        <f t="shared" si="85"/>
        <v>OK</v>
      </c>
      <c r="AP643" s="17" t="s">
        <v>211</v>
      </c>
      <c r="AQ643" s="17"/>
      <c r="AR643" s="17"/>
      <c r="AS643" s="17"/>
      <c r="AT643" s="21">
        <v>1</v>
      </c>
      <c r="AU643" s="17" t="s">
        <v>818</v>
      </c>
      <c r="AV643" s="22"/>
      <c r="AW643" s="17"/>
      <c r="AX643" s="17" t="s">
        <v>803</v>
      </c>
      <c r="AY643" s="99">
        <f t="shared" si="88"/>
        <v>6403553</v>
      </c>
      <c r="AZ643" s="17" t="s">
        <v>214</v>
      </c>
      <c r="BA643" s="17"/>
      <c r="BB643" s="57"/>
    </row>
    <row r="644" spans="2:54" x14ac:dyDescent="0.15">
      <c r="B644" s="16">
        <v>90000614</v>
      </c>
      <c r="C644" s="17"/>
      <c r="D644" s="17" t="s">
        <v>793</v>
      </c>
      <c r="E644" s="17"/>
      <c r="F644" s="17" t="s">
        <v>201</v>
      </c>
      <c r="G644" s="17" t="s">
        <v>794</v>
      </c>
      <c r="H644" s="17" t="s">
        <v>1577</v>
      </c>
      <c r="I644" s="17" t="s">
        <v>1573</v>
      </c>
      <c r="J644" s="17" t="s">
        <v>905</v>
      </c>
      <c r="K644" s="17" t="s">
        <v>203</v>
      </c>
      <c r="L644" s="17"/>
      <c r="M644" s="17">
        <v>17</v>
      </c>
      <c r="N644" s="18">
        <v>35874</v>
      </c>
      <c r="O644" s="17">
        <v>1997</v>
      </c>
      <c r="P644" s="18">
        <v>35874</v>
      </c>
      <c r="Q644" s="19">
        <v>6403554</v>
      </c>
      <c r="R644" s="17" t="s">
        <v>797</v>
      </c>
      <c r="S644" s="17" t="s">
        <v>798</v>
      </c>
      <c r="T644" s="17">
        <v>1</v>
      </c>
      <c r="U644" s="18"/>
      <c r="V644" s="99">
        <f t="shared" si="86"/>
        <v>1</v>
      </c>
      <c r="W644" s="43"/>
      <c r="X644" s="20">
        <f t="shared" si="91"/>
        <v>0</v>
      </c>
      <c r="Y644" s="43"/>
      <c r="Z644" s="43"/>
      <c r="AA644" s="43"/>
      <c r="AB644" s="43"/>
      <c r="AC644" s="43"/>
      <c r="AD644" s="43"/>
      <c r="AE644" s="20">
        <f t="shared" si="92"/>
        <v>0</v>
      </c>
      <c r="AF644" s="43"/>
      <c r="AG644" s="43"/>
      <c r="AH644" s="43"/>
      <c r="AI644" s="43"/>
      <c r="AJ644" s="43"/>
      <c r="AK644" s="99">
        <f t="shared" si="87"/>
        <v>0</v>
      </c>
      <c r="AL644" s="43"/>
      <c r="AM644" s="20">
        <f t="shared" si="89"/>
        <v>1</v>
      </c>
      <c r="AN644" s="15" t="str">
        <f t="shared" si="90"/>
        <v>OK</v>
      </c>
      <c r="AO644" s="15" t="str">
        <f t="shared" si="85"/>
        <v>OK</v>
      </c>
      <c r="AP644" s="17" t="s">
        <v>211</v>
      </c>
      <c r="AQ644" s="17"/>
      <c r="AR644" s="17"/>
      <c r="AS644" s="17"/>
      <c r="AT644" s="21">
        <v>1</v>
      </c>
      <c r="AU644" s="17" t="s">
        <v>818</v>
      </c>
      <c r="AV644" s="22"/>
      <c r="AW644" s="17"/>
      <c r="AX644" s="17" t="s">
        <v>803</v>
      </c>
      <c r="AY644" s="99">
        <f t="shared" si="88"/>
        <v>6403553</v>
      </c>
      <c r="AZ644" s="17" t="s">
        <v>214</v>
      </c>
      <c r="BA644" s="17"/>
      <c r="BB644" s="57"/>
    </row>
    <row r="645" spans="2:54" x14ac:dyDescent="0.15">
      <c r="B645" s="16">
        <v>90000615</v>
      </c>
      <c r="C645" s="17"/>
      <c r="D645" s="17" t="s">
        <v>793</v>
      </c>
      <c r="E645" s="17"/>
      <c r="F645" s="17" t="s">
        <v>201</v>
      </c>
      <c r="G645" s="17" t="s">
        <v>794</v>
      </c>
      <c r="H645" s="17" t="s">
        <v>1577</v>
      </c>
      <c r="I645" s="17" t="s">
        <v>1573</v>
      </c>
      <c r="J645" s="17" t="s">
        <v>906</v>
      </c>
      <c r="K645" s="17" t="s">
        <v>203</v>
      </c>
      <c r="L645" s="17"/>
      <c r="M645" s="17">
        <v>17</v>
      </c>
      <c r="N645" s="18">
        <v>35874</v>
      </c>
      <c r="O645" s="17">
        <v>1997</v>
      </c>
      <c r="P645" s="18">
        <v>35874</v>
      </c>
      <c r="Q645" s="19">
        <v>76711568</v>
      </c>
      <c r="R645" s="17" t="s">
        <v>797</v>
      </c>
      <c r="S645" s="17" t="s">
        <v>798</v>
      </c>
      <c r="T645" s="17">
        <v>1</v>
      </c>
      <c r="U645" s="18"/>
      <c r="V645" s="99">
        <f t="shared" si="86"/>
        <v>1</v>
      </c>
      <c r="W645" s="43"/>
      <c r="X645" s="20">
        <f t="shared" si="91"/>
        <v>0</v>
      </c>
      <c r="Y645" s="43"/>
      <c r="Z645" s="43"/>
      <c r="AA645" s="43"/>
      <c r="AB645" s="43"/>
      <c r="AC645" s="43"/>
      <c r="AD645" s="43"/>
      <c r="AE645" s="20">
        <f t="shared" si="92"/>
        <v>0</v>
      </c>
      <c r="AF645" s="43"/>
      <c r="AG645" s="43"/>
      <c r="AH645" s="43"/>
      <c r="AI645" s="43"/>
      <c r="AJ645" s="43"/>
      <c r="AK645" s="99">
        <f t="shared" si="87"/>
        <v>0</v>
      </c>
      <c r="AL645" s="43"/>
      <c r="AM645" s="20">
        <f t="shared" si="89"/>
        <v>1</v>
      </c>
      <c r="AN645" s="15" t="str">
        <f t="shared" si="90"/>
        <v>OK</v>
      </c>
      <c r="AO645" s="15" t="str">
        <f t="shared" si="85"/>
        <v>OK</v>
      </c>
      <c r="AP645" s="17" t="s">
        <v>211</v>
      </c>
      <c r="AQ645" s="17"/>
      <c r="AR645" s="17"/>
      <c r="AS645" s="17"/>
      <c r="AT645" s="21">
        <v>1</v>
      </c>
      <c r="AU645" s="17" t="s">
        <v>818</v>
      </c>
      <c r="AV645" s="22"/>
      <c r="AW645" s="17"/>
      <c r="AX645" s="17" t="s">
        <v>803</v>
      </c>
      <c r="AY645" s="99">
        <f t="shared" si="88"/>
        <v>76711567</v>
      </c>
      <c r="AZ645" s="17" t="s">
        <v>214</v>
      </c>
      <c r="BA645" s="17"/>
      <c r="BB645" s="57"/>
    </row>
    <row r="646" spans="2:54" x14ac:dyDescent="0.15">
      <c r="B646" s="16">
        <v>90000616</v>
      </c>
      <c r="C646" s="17"/>
      <c r="D646" s="17" t="s">
        <v>793</v>
      </c>
      <c r="E646" s="17"/>
      <c r="F646" s="17" t="s">
        <v>201</v>
      </c>
      <c r="G646" s="17" t="s">
        <v>794</v>
      </c>
      <c r="H646" s="17" t="s">
        <v>1577</v>
      </c>
      <c r="I646" s="17" t="s">
        <v>1573</v>
      </c>
      <c r="J646" s="17" t="s">
        <v>907</v>
      </c>
      <c r="K646" s="17" t="s">
        <v>203</v>
      </c>
      <c r="L646" s="17"/>
      <c r="M646" s="17">
        <v>17</v>
      </c>
      <c r="N646" s="18">
        <v>35874</v>
      </c>
      <c r="O646" s="17">
        <v>1997</v>
      </c>
      <c r="P646" s="18">
        <v>35874</v>
      </c>
      <c r="Q646" s="19">
        <v>76711567</v>
      </c>
      <c r="R646" s="17" t="s">
        <v>797</v>
      </c>
      <c r="S646" s="17" t="s">
        <v>798</v>
      </c>
      <c r="T646" s="17">
        <v>1</v>
      </c>
      <c r="U646" s="18"/>
      <c r="V646" s="99">
        <f t="shared" si="86"/>
        <v>1</v>
      </c>
      <c r="W646" s="43"/>
      <c r="X646" s="20">
        <f t="shared" si="91"/>
        <v>0</v>
      </c>
      <c r="Y646" s="43"/>
      <c r="Z646" s="43"/>
      <c r="AA646" s="43"/>
      <c r="AB646" s="43"/>
      <c r="AC646" s="43"/>
      <c r="AD646" s="43"/>
      <c r="AE646" s="20">
        <f t="shared" si="92"/>
        <v>0</v>
      </c>
      <c r="AF646" s="43"/>
      <c r="AG646" s="43"/>
      <c r="AH646" s="43"/>
      <c r="AI646" s="43"/>
      <c r="AJ646" s="43"/>
      <c r="AK646" s="99">
        <f t="shared" si="87"/>
        <v>0</v>
      </c>
      <c r="AL646" s="43"/>
      <c r="AM646" s="20">
        <f t="shared" si="89"/>
        <v>1</v>
      </c>
      <c r="AN646" s="15" t="str">
        <f t="shared" si="90"/>
        <v>OK</v>
      </c>
      <c r="AO646" s="15" t="str">
        <f t="shared" si="85"/>
        <v>OK</v>
      </c>
      <c r="AP646" s="17" t="s">
        <v>211</v>
      </c>
      <c r="AQ646" s="17"/>
      <c r="AR646" s="17"/>
      <c r="AS646" s="17"/>
      <c r="AT646" s="21">
        <v>1</v>
      </c>
      <c r="AU646" s="17" t="s">
        <v>818</v>
      </c>
      <c r="AV646" s="22"/>
      <c r="AW646" s="17"/>
      <c r="AX646" s="17" t="s">
        <v>803</v>
      </c>
      <c r="AY646" s="99">
        <f t="shared" si="88"/>
        <v>76711566</v>
      </c>
      <c r="AZ646" s="17" t="s">
        <v>214</v>
      </c>
      <c r="BA646" s="17"/>
      <c r="BB646" s="57"/>
    </row>
    <row r="647" spans="2:54" x14ac:dyDescent="0.15">
      <c r="B647" s="16">
        <v>90000617</v>
      </c>
      <c r="C647" s="17"/>
      <c r="D647" s="17" t="s">
        <v>793</v>
      </c>
      <c r="E647" s="17"/>
      <c r="F647" s="17" t="s">
        <v>201</v>
      </c>
      <c r="G647" s="17" t="s">
        <v>794</v>
      </c>
      <c r="H647" s="17" t="s">
        <v>1577</v>
      </c>
      <c r="I647" s="17" t="s">
        <v>1573</v>
      </c>
      <c r="J647" s="17" t="s">
        <v>908</v>
      </c>
      <c r="K647" s="17" t="s">
        <v>203</v>
      </c>
      <c r="L647" s="17"/>
      <c r="M647" s="17">
        <v>17</v>
      </c>
      <c r="N647" s="18">
        <v>35874</v>
      </c>
      <c r="O647" s="17">
        <v>1997</v>
      </c>
      <c r="P647" s="18">
        <v>35874</v>
      </c>
      <c r="Q647" s="19">
        <v>2298064</v>
      </c>
      <c r="R647" s="17" t="s">
        <v>797</v>
      </c>
      <c r="S647" s="17" t="s">
        <v>798</v>
      </c>
      <c r="T647" s="17">
        <v>1</v>
      </c>
      <c r="U647" s="18"/>
      <c r="V647" s="99">
        <f t="shared" si="86"/>
        <v>1</v>
      </c>
      <c r="W647" s="43"/>
      <c r="X647" s="20">
        <f t="shared" si="91"/>
        <v>0</v>
      </c>
      <c r="Y647" s="43"/>
      <c r="Z647" s="43"/>
      <c r="AA647" s="43"/>
      <c r="AB647" s="43"/>
      <c r="AC647" s="43"/>
      <c r="AD647" s="43"/>
      <c r="AE647" s="20">
        <f t="shared" si="92"/>
        <v>0</v>
      </c>
      <c r="AF647" s="43"/>
      <c r="AG647" s="43"/>
      <c r="AH647" s="43"/>
      <c r="AI647" s="43"/>
      <c r="AJ647" s="43"/>
      <c r="AK647" s="99">
        <f t="shared" si="87"/>
        <v>0</v>
      </c>
      <c r="AL647" s="43"/>
      <c r="AM647" s="20">
        <f t="shared" si="89"/>
        <v>1</v>
      </c>
      <c r="AN647" s="15" t="str">
        <f t="shared" si="90"/>
        <v>OK</v>
      </c>
      <c r="AO647" s="15" t="str">
        <f t="shared" si="85"/>
        <v>OK</v>
      </c>
      <c r="AP647" s="17" t="s">
        <v>211</v>
      </c>
      <c r="AQ647" s="17"/>
      <c r="AR647" s="17"/>
      <c r="AS647" s="17"/>
      <c r="AT647" s="21">
        <v>1</v>
      </c>
      <c r="AU647" s="17" t="s">
        <v>818</v>
      </c>
      <c r="AV647" s="22"/>
      <c r="AW647" s="17"/>
      <c r="AX647" s="17" t="s">
        <v>803</v>
      </c>
      <c r="AY647" s="99">
        <f t="shared" si="88"/>
        <v>2298063</v>
      </c>
      <c r="AZ647" s="17" t="s">
        <v>214</v>
      </c>
      <c r="BA647" s="17"/>
      <c r="BB647" s="57"/>
    </row>
    <row r="648" spans="2:54" x14ac:dyDescent="0.15">
      <c r="B648" s="16">
        <v>90000618</v>
      </c>
      <c r="C648" s="17"/>
      <c r="D648" s="17" t="s">
        <v>793</v>
      </c>
      <c r="E648" s="17"/>
      <c r="F648" s="17" t="s">
        <v>201</v>
      </c>
      <c r="G648" s="17" t="s">
        <v>794</v>
      </c>
      <c r="H648" s="17" t="s">
        <v>1577</v>
      </c>
      <c r="I648" s="17" t="s">
        <v>1573</v>
      </c>
      <c r="J648" s="17" t="s">
        <v>909</v>
      </c>
      <c r="K648" s="17" t="s">
        <v>203</v>
      </c>
      <c r="L648" s="17"/>
      <c r="M648" s="17">
        <v>17</v>
      </c>
      <c r="N648" s="18">
        <v>35874</v>
      </c>
      <c r="O648" s="17">
        <v>1997</v>
      </c>
      <c r="P648" s="18">
        <v>35874</v>
      </c>
      <c r="Q648" s="19">
        <v>2298063</v>
      </c>
      <c r="R648" s="17" t="s">
        <v>797</v>
      </c>
      <c r="S648" s="17" t="s">
        <v>798</v>
      </c>
      <c r="T648" s="17">
        <v>1</v>
      </c>
      <c r="U648" s="18"/>
      <c r="V648" s="99">
        <f t="shared" si="86"/>
        <v>1</v>
      </c>
      <c r="W648" s="43"/>
      <c r="X648" s="20">
        <f t="shared" si="91"/>
        <v>0</v>
      </c>
      <c r="Y648" s="43"/>
      <c r="Z648" s="43"/>
      <c r="AA648" s="43"/>
      <c r="AB648" s="43"/>
      <c r="AC648" s="43"/>
      <c r="AD648" s="43"/>
      <c r="AE648" s="20">
        <f t="shared" si="92"/>
        <v>0</v>
      </c>
      <c r="AF648" s="43"/>
      <c r="AG648" s="43"/>
      <c r="AH648" s="43"/>
      <c r="AI648" s="43"/>
      <c r="AJ648" s="43"/>
      <c r="AK648" s="99">
        <f t="shared" si="87"/>
        <v>0</v>
      </c>
      <c r="AL648" s="43"/>
      <c r="AM648" s="20">
        <f t="shared" si="89"/>
        <v>1</v>
      </c>
      <c r="AN648" s="15" t="str">
        <f t="shared" si="90"/>
        <v>OK</v>
      </c>
      <c r="AO648" s="15" t="str">
        <f t="shared" si="85"/>
        <v>OK</v>
      </c>
      <c r="AP648" s="17" t="s">
        <v>211</v>
      </c>
      <c r="AQ648" s="17"/>
      <c r="AR648" s="17"/>
      <c r="AS648" s="17"/>
      <c r="AT648" s="21">
        <v>1</v>
      </c>
      <c r="AU648" s="17" t="s">
        <v>818</v>
      </c>
      <c r="AV648" s="22"/>
      <c r="AW648" s="17"/>
      <c r="AX648" s="17" t="s">
        <v>803</v>
      </c>
      <c r="AY648" s="99">
        <f t="shared" si="88"/>
        <v>2298062</v>
      </c>
      <c r="AZ648" s="17" t="s">
        <v>214</v>
      </c>
      <c r="BA648" s="17"/>
      <c r="BB648" s="57"/>
    </row>
    <row r="649" spans="2:54" x14ac:dyDescent="0.15">
      <c r="B649" s="16">
        <v>90000619</v>
      </c>
      <c r="C649" s="17"/>
      <c r="D649" s="17" t="s">
        <v>793</v>
      </c>
      <c r="E649" s="17"/>
      <c r="F649" s="17" t="s">
        <v>201</v>
      </c>
      <c r="G649" s="17" t="s">
        <v>794</v>
      </c>
      <c r="H649" s="17" t="s">
        <v>1577</v>
      </c>
      <c r="I649" s="17" t="s">
        <v>1573</v>
      </c>
      <c r="J649" s="17" t="s">
        <v>910</v>
      </c>
      <c r="K649" s="17" t="s">
        <v>203</v>
      </c>
      <c r="L649" s="17"/>
      <c r="M649" s="17">
        <v>17</v>
      </c>
      <c r="N649" s="18">
        <v>35874</v>
      </c>
      <c r="O649" s="17">
        <v>1997</v>
      </c>
      <c r="P649" s="18">
        <v>35874</v>
      </c>
      <c r="Q649" s="19">
        <v>309212666</v>
      </c>
      <c r="R649" s="17" t="s">
        <v>797</v>
      </c>
      <c r="S649" s="17" t="s">
        <v>798</v>
      </c>
      <c r="T649" s="17">
        <v>1</v>
      </c>
      <c r="U649" s="18"/>
      <c r="V649" s="99">
        <f t="shared" si="86"/>
        <v>1</v>
      </c>
      <c r="W649" s="43"/>
      <c r="X649" s="20">
        <f t="shared" si="91"/>
        <v>0</v>
      </c>
      <c r="Y649" s="43"/>
      <c r="Z649" s="43"/>
      <c r="AA649" s="43"/>
      <c r="AB649" s="43"/>
      <c r="AC649" s="43"/>
      <c r="AD649" s="43"/>
      <c r="AE649" s="20">
        <f t="shared" si="92"/>
        <v>0</v>
      </c>
      <c r="AF649" s="43"/>
      <c r="AG649" s="43"/>
      <c r="AH649" s="43"/>
      <c r="AI649" s="43"/>
      <c r="AJ649" s="43"/>
      <c r="AK649" s="99">
        <f t="shared" si="87"/>
        <v>0</v>
      </c>
      <c r="AL649" s="43"/>
      <c r="AM649" s="20">
        <f t="shared" si="89"/>
        <v>1</v>
      </c>
      <c r="AN649" s="15" t="str">
        <f t="shared" si="90"/>
        <v>OK</v>
      </c>
      <c r="AO649" s="15" t="str">
        <f t="shared" si="85"/>
        <v>OK</v>
      </c>
      <c r="AP649" s="17" t="s">
        <v>211</v>
      </c>
      <c r="AQ649" s="17"/>
      <c r="AR649" s="17"/>
      <c r="AS649" s="17"/>
      <c r="AT649" s="21">
        <v>1</v>
      </c>
      <c r="AU649" s="17" t="s">
        <v>818</v>
      </c>
      <c r="AV649" s="22"/>
      <c r="AW649" s="17"/>
      <c r="AX649" s="17" t="s">
        <v>803</v>
      </c>
      <c r="AY649" s="99">
        <f t="shared" si="88"/>
        <v>309212665</v>
      </c>
      <c r="AZ649" s="17" t="s">
        <v>214</v>
      </c>
      <c r="BA649" s="17"/>
      <c r="BB649" s="57" t="s">
        <v>1078</v>
      </c>
    </row>
    <row r="650" spans="2:54" x14ac:dyDescent="0.15">
      <c r="B650" s="16">
        <v>90000620</v>
      </c>
      <c r="C650" s="17"/>
      <c r="D650" s="17" t="s">
        <v>793</v>
      </c>
      <c r="E650" s="17"/>
      <c r="F650" s="17" t="s">
        <v>201</v>
      </c>
      <c r="G650" s="17" t="s">
        <v>794</v>
      </c>
      <c r="H650" s="17" t="s">
        <v>1577</v>
      </c>
      <c r="I650" s="17" t="s">
        <v>1573</v>
      </c>
      <c r="J650" s="17" t="s">
        <v>911</v>
      </c>
      <c r="K650" s="17" t="s">
        <v>203</v>
      </c>
      <c r="L650" s="17"/>
      <c r="M650" s="17">
        <v>17</v>
      </c>
      <c r="N650" s="18">
        <v>35874</v>
      </c>
      <c r="O650" s="17">
        <v>1997</v>
      </c>
      <c r="P650" s="18">
        <v>35874</v>
      </c>
      <c r="Q650" s="19">
        <v>309212665</v>
      </c>
      <c r="R650" s="17" t="s">
        <v>797</v>
      </c>
      <c r="S650" s="17" t="s">
        <v>798</v>
      </c>
      <c r="T650" s="17">
        <v>1</v>
      </c>
      <c r="U650" s="18"/>
      <c r="V650" s="99">
        <f t="shared" si="86"/>
        <v>1</v>
      </c>
      <c r="W650" s="43"/>
      <c r="X650" s="20">
        <f t="shared" si="91"/>
        <v>0</v>
      </c>
      <c r="Y650" s="43"/>
      <c r="Z650" s="43"/>
      <c r="AA650" s="43"/>
      <c r="AB650" s="43"/>
      <c r="AC650" s="43"/>
      <c r="AD650" s="43"/>
      <c r="AE650" s="20">
        <f t="shared" si="92"/>
        <v>0</v>
      </c>
      <c r="AF650" s="43"/>
      <c r="AG650" s="43"/>
      <c r="AH650" s="43"/>
      <c r="AI650" s="43"/>
      <c r="AJ650" s="43"/>
      <c r="AK650" s="99">
        <f t="shared" si="87"/>
        <v>0</v>
      </c>
      <c r="AL650" s="43"/>
      <c r="AM650" s="20">
        <f t="shared" si="89"/>
        <v>1</v>
      </c>
      <c r="AN650" s="15" t="str">
        <f t="shared" si="90"/>
        <v>OK</v>
      </c>
      <c r="AO650" s="15" t="str">
        <f t="shared" si="85"/>
        <v>OK</v>
      </c>
      <c r="AP650" s="17" t="s">
        <v>211</v>
      </c>
      <c r="AQ650" s="17"/>
      <c r="AR650" s="17"/>
      <c r="AS650" s="17"/>
      <c r="AT650" s="21">
        <v>1</v>
      </c>
      <c r="AU650" s="17" t="s">
        <v>818</v>
      </c>
      <c r="AV650" s="22"/>
      <c r="AW650" s="17"/>
      <c r="AX650" s="17" t="s">
        <v>803</v>
      </c>
      <c r="AY650" s="99">
        <f t="shared" si="88"/>
        <v>309212664</v>
      </c>
      <c r="AZ650" s="17" t="s">
        <v>214</v>
      </c>
      <c r="BA650" s="17"/>
      <c r="BB650" s="57"/>
    </row>
    <row r="651" spans="2:54" x14ac:dyDescent="0.15">
      <c r="B651" s="16">
        <v>90000621</v>
      </c>
      <c r="C651" s="17"/>
      <c r="D651" s="17" t="s">
        <v>793</v>
      </c>
      <c r="E651" s="17"/>
      <c r="F651" s="17" t="s">
        <v>201</v>
      </c>
      <c r="G651" s="17" t="s">
        <v>794</v>
      </c>
      <c r="H651" s="17" t="s">
        <v>1577</v>
      </c>
      <c r="I651" s="17" t="s">
        <v>1573</v>
      </c>
      <c r="J651" s="17" t="s">
        <v>912</v>
      </c>
      <c r="K651" s="17" t="s">
        <v>203</v>
      </c>
      <c r="L651" s="17"/>
      <c r="M651" s="17">
        <v>17</v>
      </c>
      <c r="N651" s="18">
        <v>35874</v>
      </c>
      <c r="O651" s="17">
        <v>1997</v>
      </c>
      <c r="P651" s="18">
        <v>35874</v>
      </c>
      <c r="Q651" s="19">
        <v>5043042</v>
      </c>
      <c r="R651" s="17" t="s">
        <v>797</v>
      </c>
      <c r="S651" s="17" t="s">
        <v>798</v>
      </c>
      <c r="T651" s="17">
        <v>1</v>
      </c>
      <c r="U651" s="18"/>
      <c r="V651" s="99">
        <f t="shared" si="86"/>
        <v>1</v>
      </c>
      <c r="W651" s="43"/>
      <c r="X651" s="20">
        <f t="shared" si="91"/>
        <v>0</v>
      </c>
      <c r="Y651" s="43"/>
      <c r="Z651" s="43"/>
      <c r="AA651" s="43"/>
      <c r="AB651" s="43"/>
      <c r="AC651" s="43"/>
      <c r="AD651" s="43"/>
      <c r="AE651" s="20">
        <f t="shared" si="92"/>
        <v>0</v>
      </c>
      <c r="AF651" s="43"/>
      <c r="AG651" s="43"/>
      <c r="AH651" s="43"/>
      <c r="AI651" s="43"/>
      <c r="AJ651" s="43"/>
      <c r="AK651" s="99">
        <f t="shared" si="87"/>
        <v>0</v>
      </c>
      <c r="AL651" s="43"/>
      <c r="AM651" s="20">
        <f t="shared" si="89"/>
        <v>1</v>
      </c>
      <c r="AN651" s="15" t="str">
        <f t="shared" si="90"/>
        <v>OK</v>
      </c>
      <c r="AO651" s="15" t="str">
        <f t="shared" si="85"/>
        <v>OK</v>
      </c>
      <c r="AP651" s="17" t="s">
        <v>211</v>
      </c>
      <c r="AQ651" s="17"/>
      <c r="AR651" s="17"/>
      <c r="AS651" s="17"/>
      <c r="AT651" s="21">
        <v>1</v>
      </c>
      <c r="AU651" s="17" t="s">
        <v>818</v>
      </c>
      <c r="AV651" s="22"/>
      <c r="AW651" s="17"/>
      <c r="AX651" s="17" t="s">
        <v>803</v>
      </c>
      <c r="AY651" s="99">
        <f t="shared" si="88"/>
        <v>5043041</v>
      </c>
      <c r="AZ651" s="17" t="s">
        <v>214</v>
      </c>
      <c r="BA651" s="17"/>
      <c r="BB651" s="57"/>
    </row>
    <row r="652" spans="2:54" x14ac:dyDescent="0.15">
      <c r="B652" s="16">
        <v>90000622</v>
      </c>
      <c r="C652" s="17"/>
      <c r="D652" s="17" t="s">
        <v>793</v>
      </c>
      <c r="E652" s="17"/>
      <c r="F652" s="17" t="s">
        <v>201</v>
      </c>
      <c r="G652" s="17" t="s">
        <v>794</v>
      </c>
      <c r="H652" s="17" t="s">
        <v>1577</v>
      </c>
      <c r="I652" s="17" t="s">
        <v>1573</v>
      </c>
      <c r="J652" s="17" t="s">
        <v>913</v>
      </c>
      <c r="K652" s="17" t="s">
        <v>203</v>
      </c>
      <c r="L652" s="17"/>
      <c r="M652" s="17">
        <v>17</v>
      </c>
      <c r="N652" s="18">
        <v>35874</v>
      </c>
      <c r="O652" s="17">
        <v>1997</v>
      </c>
      <c r="P652" s="18">
        <v>35874</v>
      </c>
      <c r="Q652" s="19">
        <v>5043043</v>
      </c>
      <c r="R652" s="17" t="s">
        <v>797</v>
      </c>
      <c r="S652" s="17" t="s">
        <v>798</v>
      </c>
      <c r="T652" s="17">
        <v>1</v>
      </c>
      <c r="U652" s="18"/>
      <c r="V652" s="99">
        <f t="shared" si="86"/>
        <v>1</v>
      </c>
      <c r="W652" s="43"/>
      <c r="X652" s="20">
        <f t="shared" si="91"/>
        <v>0</v>
      </c>
      <c r="Y652" s="43"/>
      <c r="Z652" s="43"/>
      <c r="AA652" s="43"/>
      <c r="AB652" s="43"/>
      <c r="AC652" s="43"/>
      <c r="AD652" s="43"/>
      <c r="AE652" s="20">
        <f t="shared" si="92"/>
        <v>0</v>
      </c>
      <c r="AF652" s="43"/>
      <c r="AG652" s="43"/>
      <c r="AH652" s="43"/>
      <c r="AI652" s="43"/>
      <c r="AJ652" s="43"/>
      <c r="AK652" s="99">
        <f t="shared" si="87"/>
        <v>0</v>
      </c>
      <c r="AL652" s="43"/>
      <c r="AM652" s="20">
        <f t="shared" si="89"/>
        <v>1</v>
      </c>
      <c r="AN652" s="15" t="str">
        <f t="shared" si="90"/>
        <v>OK</v>
      </c>
      <c r="AO652" s="15" t="str">
        <f t="shared" ref="AO652:AO715" si="93">IF($C$5-O652=0,"新規",IF(AS652=1,"OK",IF(V652-AK652=AM652,"OK","ERROR")))</f>
        <v>OK</v>
      </c>
      <c r="AP652" s="17" t="s">
        <v>211</v>
      </c>
      <c r="AQ652" s="17"/>
      <c r="AR652" s="17"/>
      <c r="AS652" s="17"/>
      <c r="AT652" s="21">
        <v>1</v>
      </c>
      <c r="AU652" s="17" t="s">
        <v>818</v>
      </c>
      <c r="AV652" s="22"/>
      <c r="AW652" s="17"/>
      <c r="AX652" s="17" t="s">
        <v>803</v>
      </c>
      <c r="AY652" s="99">
        <f t="shared" si="88"/>
        <v>5043042</v>
      </c>
      <c r="AZ652" s="17" t="s">
        <v>214</v>
      </c>
      <c r="BA652" s="17"/>
      <c r="BB652" s="57"/>
    </row>
    <row r="653" spans="2:54" x14ac:dyDescent="0.15">
      <c r="B653" s="16">
        <v>90000623</v>
      </c>
      <c r="C653" s="17"/>
      <c r="D653" s="17" t="s">
        <v>793</v>
      </c>
      <c r="E653" s="17"/>
      <c r="F653" s="17" t="s">
        <v>201</v>
      </c>
      <c r="G653" s="17" t="s">
        <v>794</v>
      </c>
      <c r="H653" s="17" t="s">
        <v>1577</v>
      </c>
      <c r="I653" s="17" t="s">
        <v>1573</v>
      </c>
      <c r="J653" s="17" t="s">
        <v>914</v>
      </c>
      <c r="K653" s="17" t="s">
        <v>203</v>
      </c>
      <c r="L653" s="17"/>
      <c r="M653" s="17">
        <v>17</v>
      </c>
      <c r="N653" s="18">
        <v>35874</v>
      </c>
      <c r="O653" s="17">
        <v>1997</v>
      </c>
      <c r="P653" s="18">
        <v>35874</v>
      </c>
      <c r="Q653" s="19">
        <v>4623072</v>
      </c>
      <c r="R653" s="17" t="s">
        <v>797</v>
      </c>
      <c r="S653" s="17" t="s">
        <v>798</v>
      </c>
      <c r="T653" s="17">
        <v>1</v>
      </c>
      <c r="U653" s="18"/>
      <c r="V653" s="99">
        <f t="shared" ref="V653:V716" si="94">IF(Q653=0,0,IF($C$5-O653=0,0,IF(M653=0,Q653,IF($C$5-O653&gt;M653,1,Q653-(ROUNDDOWN(Q653*ROUNDUP(1/M653,3),0)*($C$5-O653-1))))))</f>
        <v>1</v>
      </c>
      <c r="W653" s="43"/>
      <c r="X653" s="20">
        <f t="shared" si="91"/>
        <v>0</v>
      </c>
      <c r="Y653" s="43"/>
      <c r="Z653" s="43"/>
      <c r="AA653" s="43"/>
      <c r="AB653" s="43"/>
      <c r="AC653" s="43"/>
      <c r="AD653" s="43"/>
      <c r="AE653" s="20">
        <f t="shared" si="92"/>
        <v>0</v>
      </c>
      <c r="AF653" s="43"/>
      <c r="AG653" s="43"/>
      <c r="AH653" s="43"/>
      <c r="AI653" s="43"/>
      <c r="AJ653" s="43"/>
      <c r="AK653" s="99">
        <f t="shared" ref="AK653:AK716" si="95">IF(Q653=0,0,IF(M653=0,0,IF($C$5-O653=0,0,IF($C$5-O653&gt;M653,0,IF($C$5-O653=M653,V653-1,ROUNDDOWN(Q653*ROUNDUP(1/M653,3),0))))))</f>
        <v>0</v>
      </c>
      <c r="AL653" s="43"/>
      <c r="AM653" s="20">
        <f t="shared" si="89"/>
        <v>1</v>
      </c>
      <c r="AN653" s="15" t="str">
        <f t="shared" si="90"/>
        <v>OK</v>
      </c>
      <c r="AO653" s="15" t="str">
        <f t="shared" si="93"/>
        <v>OK</v>
      </c>
      <c r="AP653" s="17" t="s">
        <v>211</v>
      </c>
      <c r="AQ653" s="17"/>
      <c r="AR653" s="17"/>
      <c r="AS653" s="17"/>
      <c r="AT653" s="21">
        <v>1</v>
      </c>
      <c r="AU653" s="17" t="s">
        <v>818</v>
      </c>
      <c r="AV653" s="22"/>
      <c r="AW653" s="17"/>
      <c r="AX653" s="17" t="s">
        <v>803</v>
      </c>
      <c r="AY653" s="99">
        <f t="shared" ref="AY653:AY716" si="96">IF(Q653=0,0,IF(M653=0,0,IF($C$5-O653&gt;=M653,Q653-1,ROUNDDOWN(Q653*ROUNDUP(1/M653,3),0)*($C$5-O653))))</f>
        <v>4623071</v>
      </c>
      <c r="AZ653" s="17" t="s">
        <v>214</v>
      </c>
      <c r="BA653" s="17"/>
      <c r="BB653" s="57"/>
    </row>
    <row r="654" spans="2:54" x14ac:dyDescent="0.15">
      <c r="B654" s="16">
        <v>90000624</v>
      </c>
      <c r="C654" s="17"/>
      <c r="D654" s="17" t="s">
        <v>793</v>
      </c>
      <c r="E654" s="17"/>
      <c r="F654" s="17" t="s">
        <v>201</v>
      </c>
      <c r="G654" s="17" t="s">
        <v>794</v>
      </c>
      <c r="H654" s="17" t="s">
        <v>1577</v>
      </c>
      <c r="I654" s="17" t="s">
        <v>1573</v>
      </c>
      <c r="J654" s="17" t="s">
        <v>915</v>
      </c>
      <c r="K654" s="17" t="s">
        <v>203</v>
      </c>
      <c r="L654" s="17"/>
      <c r="M654" s="17">
        <v>17</v>
      </c>
      <c r="N654" s="18">
        <v>35874</v>
      </c>
      <c r="O654" s="17">
        <v>1997</v>
      </c>
      <c r="P654" s="18">
        <v>35874</v>
      </c>
      <c r="Q654" s="19">
        <v>4623072</v>
      </c>
      <c r="R654" s="17" t="s">
        <v>797</v>
      </c>
      <c r="S654" s="17" t="s">
        <v>798</v>
      </c>
      <c r="T654" s="17">
        <v>1</v>
      </c>
      <c r="U654" s="18"/>
      <c r="V654" s="99">
        <f t="shared" si="94"/>
        <v>1</v>
      </c>
      <c r="W654" s="43"/>
      <c r="X654" s="20">
        <f t="shared" si="91"/>
        <v>0</v>
      </c>
      <c r="Y654" s="43"/>
      <c r="Z654" s="43"/>
      <c r="AA654" s="43"/>
      <c r="AB654" s="43"/>
      <c r="AC654" s="43"/>
      <c r="AD654" s="43"/>
      <c r="AE654" s="20">
        <f t="shared" si="92"/>
        <v>0</v>
      </c>
      <c r="AF654" s="43"/>
      <c r="AG654" s="43"/>
      <c r="AH654" s="43"/>
      <c r="AI654" s="43"/>
      <c r="AJ654" s="43"/>
      <c r="AK654" s="99">
        <f t="shared" si="95"/>
        <v>0</v>
      </c>
      <c r="AL654" s="43"/>
      <c r="AM654" s="20">
        <f t="shared" si="89"/>
        <v>1</v>
      </c>
      <c r="AN654" s="15" t="str">
        <f t="shared" si="90"/>
        <v>OK</v>
      </c>
      <c r="AO654" s="15" t="str">
        <f t="shared" si="93"/>
        <v>OK</v>
      </c>
      <c r="AP654" s="17" t="s">
        <v>211</v>
      </c>
      <c r="AQ654" s="17"/>
      <c r="AR654" s="17"/>
      <c r="AS654" s="17"/>
      <c r="AT654" s="21">
        <v>1</v>
      </c>
      <c r="AU654" s="17" t="s">
        <v>818</v>
      </c>
      <c r="AV654" s="22"/>
      <c r="AW654" s="17"/>
      <c r="AX654" s="17" t="s">
        <v>803</v>
      </c>
      <c r="AY654" s="99">
        <f t="shared" si="96"/>
        <v>4623071</v>
      </c>
      <c r="AZ654" s="17" t="s">
        <v>214</v>
      </c>
      <c r="BA654" s="17"/>
      <c r="BB654" s="57"/>
    </row>
    <row r="655" spans="2:54" x14ac:dyDescent="0.15">
      <c r="B655" s="16">
        <v>90000625</v>
      </c>
      <c r="C655" s="17"/>
      <c r="D655" s="17" t="s">
        <v>793</v>
      </c>
      <c r="E655" s="17"/>
      <c r="F655" s="17" t="s">
        <v>201</v>
      </c>
      <c r="G655" s="17" t="s">
        <v>794</v>
      </c>
      <c r="H655" s="17" t="s">
        <v>1577</v>
      </c>
      <c r="I655" s="17" t="s">
        <v>1573</v>
      </c>
      <c r="J655" s="17" t="s">
        <v>916</v>
      </c>
      <c r="K655" s="17" t="s">
        <v>203</v>
      </c>
      <c r="L655" s="17"/>
      <c r="M655" s="17">
        <v>17</v>
      </c>
      <c r="N655" s="18">
        <v>35874</v>
      </c>
      <c r="O655" s="17">
        <v>1997</v>
      </c>
      <c r="P655" s="18">
        <v>35874</v>
      </c>
      <c r="Q655" s="19">
        <v>696753</v>
      </c>
      <c r="R655" s="17" t="s">
        <v>797</v>
      </c>
      <c r="S655" s="17" t="s">
        <v>798</v>
      </c>
      <c r="T655" s="17">
        <v>1</v>
      </c>
      <c r="U655" s="18"/>
      <c r="V655" s="99">
        <f t="shared" si="94"/>
        <v>1</v>
      </c>
      <c r="W655" s="43"/>
      <c r="X655" s="20">
        <f t="shared" si="91"/>
        <v>0</v>
      </c>
      <c r="Y655" s="43"/>
      <c r="Z655" s="43"/>
      <c r="AA655" s="43"/>
      <c r="AB655" s="43"/>
      <c r="AC655" s="43"/>
      <c r="AD655" s="43"/>
      <c r="AE655" s="20">
        <f t="shared" si="92"/>
        <v>0</v>
      </c>
      <c r="AF655" s="43"/>
      <c r="AG655" s="43"/>
      <c r="AH655" s="43"/>
      <c r="AI655" s="43"/>
      <c r="AJ655" s="43"/>
      <c r="AK655" s="99">
        <f t="shared" si="95"/>
        <v>0</v>
      </c>
      <c r="AL655" s="43"/>
      <c r="AM655" s="20">
        <f t="shared" si="89"/>
        <v>1</v>
      </c>
      <c r="AN655" s="15" t="str">
        <f t="shared" si="90"/>
        <v>OK</v>
      </c>
      <c r="AO655" s="15" t="str">
        <f t="shared" si="93"/>
        <v>OK</v>
      </c>
      <c r="AP655" s="17" t="s">
        <v>211</v>
      </c>
      <c r="AQ655" s="17"/>
      <c r="AR655" s="17"/>
      <c r="AS655" s="17"/>
      <c r="AT655" s="21">
        <v>1</v>
      </c>
      <c r="AU655" s="17" t="s">
        <v>818</v>
      </c>
      <c r="AV655" s="22"/>
      <c r="AW655" s="17"/>
      <c r="AX655" s="17" t="s">
        <v>803</v>
      </c>
      <c r="AY655" s="99">
        <f t="shared" si="96"/>
        <v>696752</v>
      </c>
      <c r="AZ655" s="17" t="s">
        <v>214</v>
      </c>
      <c r="BA655" s="17"/>
      <c r="BB655" s="57"/>
    </row>
    <row r="656" spans="2:54" x14ac:dyDescent="0.15">
      <c r="B656" s="16">
        <v>90000626</v>
      </c>
      <c r="C656" s="17"/>
      <c r="D656" s="17" t="s">
        <v>793</v>
      </c>
      <c r="E656" s="17"/>
      <c r="F656" s="17" t="s">
        <v>201</v>
      </c>
      <c r="G656" s="17" t="s">
        <v>794</v>
      </c>
      <c r="H656" s="17" t="s">
        <v>1577</v>
      </c>
      <c r="I656" s="17" t="s">
        <v>1573</v>
      </c>
      <c r="J656" s="17" t="s">
        <v>917</v>
      </c>
      <c r="K656" s="17" t="s">
        <v>203</v>
      </c>
      <c r="L656" s="17"/>
      <c r="M656" s="17">
        <v>17</v>
      </c>
      <c r="N656" s="18">
        <v>35874</v>
      </c>
      <c r="O656" s="17">
        <v>1997</v>
      </c>
      <c r="P656" s="18">
        <v>35874</v>
      </c>
      <c r="Q656" s="19">
        <v>696753</v>
      </c>
      <c r="R656" s="17" t="s">
        <v>797</v>
      </c>
      <c r="S656" s="17" t="s">
        <v>798</v>
      </c>
      <c r="T656" s="17">
        <v>1</v>
      </c>
      <c r="U656" s="18"/>
      <c r="V656" s="99">
        <f t="shared" si="94"/>
        <v>1</v>
      </c>
      <c r="W656" s="43"/>
      <c r="X656" s="20">
        <f t="shared" si="91"/>
        <v>0</v>
      </c>
      <c r="Y656" s="43"/>
      <c r="Z656" s="43"/>
      <c r="AA656" s="43"/>
      <c r="AB656" s="43"/>
      <c r="AC656" s="43"/>
      <c r="AD656" s="43"/>
      <c r="AE656" s="20">
        <f t="shared" si="92"/>
        <v>0</v>
      </c>
      <c r="AF656" s="43"/>
      <c r="AG656" s="43"/>
      <c r="AH656" s="43"/>
      <c r="AI656" s="43"/>
      <c r="AJ656" s="43"/>
      <c r="AK656" s="99">
        <f t="shared" si="95"/>
        <v>0</v>
      </c>
      <c r="AL656" s="43"/>
      <c r="AM656" s="20">
        <f t="shared" si="89"/>
        <v>1</v>
      </c>
      <c r="AN656" s="15" t="str">
        <f t="shared" si="90"/>
        <v>OK</v>
      </c>
      <c r="AO656" s="15" t="str">
        <f t="shared" si="93"/>
        <v>OK</v>
      </c>
      <c r="AP656" s="17" t="s">
        <v>211</v>
      </c>
      <c r="AQ656" s="17"/>
      <c r="AR656" s="17"/>
      <c r="AS656" s="17"/>
      <c r="AT656" s="21">
        <v>1</v>
      </c>
      <c r="AU656" s="17" t="s">
        <v>818</v>
      </c>
      <c r="AV656" s="22"/>
      <c r="AW656" s="17"/>
      <c r="AX656" s="17" t="s">
        <v>803</v>
      </c>
      <c r="AY656" s="99">
        <f t="shared" si="96"/>
        <v>696752</v>
      </c>
      <c r="AZ656" s="17" t="s">
        <v>214</v>
      </c>
      <c r="BA656" s="17"/>
      <c r="BB656" s="57"/>
    </row>
    <row r="657" spans="2:54" x14ac:dyDescent="0.15">
      <c r="B657" s="16">
        <v>90000627</v>
      </c>
      <c r="C657" s="17"/>
      <c r="D657" s="17" t="s">
        <v>793</v>
      </c>
      <c r="E657" s="17"/>
      <c r="F657" s="17" t="s">
        <v>201</v>
      </c>
      <c r="G657" s="17" t="s">
        <v>794</v>
      </c>
      <c r="H657" s="17" t="s">
        <v>1577</v>
      </c>
      <c r="I657" s="17" t="s">
        <v>1573</v>
      </c>
      <c r="J657" s="17" t="s">
        <v>918</v>
      </c>
      <c r="K657" s="17" t="s">
        <v>203</v>
      </c>
      <c r="L657" s="17"/>
      <c r="M657" s="17">
        <v>17</v>
      </c>
      <c r="N657" s="18">
        <v>35874</v>
      </c>
      <c r="O657" s="17">
        <v>1997</v>
      </c>
      <c r="P657" s="18">
        <v>35874</v>
      </c>
      <c r="Q657" s="19">
        <v>10404389</v>
      </c>
      <c r="R657" s="17" t="s">
        <v>797</v>
      </c>
      <c r="S657" s="17" t="s">
        <v>798</v>
      </c>
      <c r="T657" s="17">
        <v>1</v>
      </c>
      <c r="U657" s="18"/>
      <c r="V657" s="99">
        <f t="shared" si="94"/>
        <v>1</v>
      </c>
      <c r="W657" s="43"/>
      <c r="X657" s="20">
        <f t="shared" si="91"/>
        <v>0</v>
      </c>
      <c r="Y657" s="43"/>
      <c r="Z657" s="43"/>
      <c r="AA657" s="43"/>
      <c r="AB657" s="43"/>
      <c r="AC657" s="43"/>
      <c r="AD657" s="43"/>
      <c r="AE657" s="20">
        <f t="shared" si="92"/>
        <v>0</v>
      </c>
      <c r="AF657" s="43"/>
      <c r="AG657" s="43"/>
      <c r="AH657" s="43"/>
      <c r="AI657" s="43"/>
      <c r="AJ657" s="43"/>
      <c r="AK657" s="99">
        <f t="shared" si="95"/>
        <v>0</v>
      </c>
      <c r="AL657" s="43"/>
      <c r="AM657" s="20">
        <f t="shared" ref="AM657:AM720" si="97">+V657+X657-AE657</f>
        <v>1</v>
      </c>
      <c r="AN657" s="15" t="str">
        <f t="shared" ref="AN657:AN720" si="98">IF(AND(AM657=0,AS657=1),"OK",IF(Q657=AY657+AM657,"OK","ERROR"))</f>
        <v>OK</v>
      </c>
      <c r="AO657" s="15" t="str">
        <f t="shared" si="93"/>
        <v>OK</v>
      </c>
      <c r="AP657" s="17" t="s">
        <v>211</v>
      </c>
      <c r="AQ657" s="17"/>
      <c r="AR657" s="17"/>
      <c r="AS657" s="17"/>
      <c r="AT657" s="21">
        <v>1</v>
      </c>
      <c r="AU657" s="17" t="s">
        <v>818</v>
      </c>
      <c r="AV657" s="22"/>
      <c r="AW657" s="17"/>
      <c r="AX657" s="17" t="s">
        <v>803</v>
      </c>
      <c r="AY657" s="99">
        <f t="shared" si="96"/>
        <v>10404388</v>
      </c>
      <c r="AZ657" s="17" t="s">
        <v>214</v>
      </c>
      <c r="BA657" s="17"/>
      <c r="BB657" s="57" t="s">
        <v>1079</v>
      </c>
    </row>
    <row r="658" spans="2:54" x14ac:dyDescent="0.15">
      <c r="B658" s="16">
        <v>90000628</v>
      </c>
      <c r="C658" s="17"/>
      <c r="D658" s="17" t="s">
        <v>793</v>
      </c>
      <c r="E658" s="17"/>
      <c r="F658" s="17" t="s">
        <v>201</v>
      </c>
      <c r="G658" s="17" t="s">
        <v>794</v>
      </c>
      <c r="H658" s="17" t="s">
        <v>1577</v>
      </c>
      <c r="I658" s="17" t="s">
        <v>1573</v>
      </c>
      <c r="J658" s="17" t="s">
        <v>919</v>
      </c>
      <c r="K658" s="17" t="s">
        <v>203</v>
      </c>
      <c r="L658" s="17"/>
      <c r="M658" s="17">
        <v>17</v>
      </c>
      <c r="N658" s="18">
        <v>35874</v>
      </c>
      <c r="O658" s="17">
        <v>1997</v>
      </c>
      <c r="P658" s="18">
        <v>35874</v>
      </c>
      <c r="Q658" s="19">
        <v>52624235</v>
      </c>
      <c r="R658" s="17" t="s">
        <v>797</v>
      </c>
      <c r="S658" s="17" t="s">
        <v>798</v>
      </c>
      <c r="T658" s="17">
        <v>1</v>
      </c>
      <c r="U658" s="18"/>
      <c r="V658" s="99">
        <f t="shared" si="94"/>
        <v>1</v>
      </c>
      <c r="W658" s="43"/>
      <c r="X658" s="20">
        <f t="shared" si="91"/>
        <v>0</v>
      </c>
      <c r="Y658" s="43"/>
      <c r="Z658" s="43"/>
      <c r="AA658" s="43"/>
      <c r="AB658" s="43"/>
      <c r="AC658" s="43"/>
      <c r="AD658" s="43"/>
      <c r="AE658" s="20">
        <f t="shared" si="92"/>
        <v>0</v>
      </c>
      <c r="AF658" s="43"/>
      <c r="AG658" s="43"/>
      <c r="AH658" s="43"/>
      <c r="AI658" s="43"/>
      <c r="AJ658" s="43"/>
      <c r="AK658" s="99">
        <f t="shared" si="95"/>
        <v>0</v>
      </c>
      <c r="AL658" s="43"/>
      <c r="AM658" s="20">
        <f t="shared" si="97"/>
        <v>1</v>
      </c>
      <c r="AN658" s="15" t="str">
        <f t="shared" si="98"/>
        <v>OK</v>
      </c>
      <c r="AO658" s="15" t="str">
        <f t="shared" si="93"/>
        <v>OK</v>
      </c>
      <c r="AP658" s="17" t="s">
        <v>211</v>
      </c>
      <c r="AQ658" s="17"/>
      <c r="AR658" s="17"/>
      <c r="AS658" s="17"/>
      <c r="AT658" s="21">
        <v>1</v>
      </c>
      <c r="AU658" s="17" t="s">
        <v>818</v>
      </c>
      <c r="AV658" s="22"/>
      <c r="AW658" s="17"/>
      <c r="AX658" s="17" t="s">
        <v>803</v>
      </c>
      <c r="AY658" s="99">
        <f t="shared" si="96"/>
        <v>52624234</v>
      </c>
      <c r="AZ658" s="17" t="s">
        <v>214</v>
      </c>
      <c r="BA658" s="17"/>
      <c r="BB658" s="57" t="s">
        <v>1080</v>
      </c>
    </row>
    <row r="659" spans="2:54" x14ac:dyDescent="0.15">
      <c r="B659" s="16">
        <v>90000629</v>
      </c>
      <c r="C659" s="17"/>
      <c r="D659" s="17" t="s">
        <v>793</v>
      </c>
      <c r="E659" s="17"/>
      <c r="F659" s="17" t="s">
        <v>201</v>
      </c>
      <c r="G659" s="17" t="s">
        <v>794</v>
      </c>
      <c r="H659" s="17" t="s">
        <v>1577</v>
      </c>
      <c r="I659" s="17" t="s">
        <v>1573</v>
      </c>
      <c r="J659" s="17" t="s">
        <v>920</v>
      </c>
      <c r="K659" s="17" t="s">
        <v>203</v>
      </c>
      <c r="L659" s="17"/>
      <c r="M659" s="17">
        <v>17</v>
      </c>
      <c r="N659" s="18">
        <v>35874</v>
      </c>
      <c r="O659" s="17">
        <v>1997</v>
      </c>
      <c r="P659" s="18">
        <v>35874</v>
      </c>
      <c r="Q659" s="19">
        <v>52624235</v>
      </c>
      <c r="R659" s="17" t="s">
        <v>797</v>
      </c>
      <c r="S659" s="17" t="s">
        <v>798</v>
      </c>
      <c r="T659" s="17">
        <v>1</v>
      </c>
      <c r="U659" s="18"/>
      <c r="V659" s="99">
        <f t="shared" si="94"/>
        <v>1</v>
      </c>
      <c r="W659" s="43"/>
      <c r="X659" s="20">
        <f t="shared" si="91"/>
        <v>0</v>
      </c>
      <c r="Y659" s="43"/>
      <c r="Z659" s="43"/>
      <c r="AA659" s="43"/>
      <c r="AB659" s="43"/>
      <c r="AC659" s="43"/>
      <c r="AD659" s="43"/>
      <c r="AE659" s="20">
        <f t="shared" si="92"/>
        <v>0</v>
      </c>
      <c r="AF659" s="43"/>
      <c r="AG659" s="43"/>
      <c r="AH659" s="43"/>
      <c r="AI659" s="43"/>
      <c r="AJ659" s="43"/>
      <c r="AK659" s="99">
        <f t="shared" si="95"/>
        <v>0</v>
      </c>
      <c r="AL659" s="43"/>
      <c r="AM659" s="20">
        <f t="shared" si="97"/>
        <v>1</v>
      </c>
      <c r="AN659" s="15" t="str">
        <f t="shared" si="98"/>
        <v>OK</v>
      </c>
      <c r="AO659" s="15" t="str">
        <f t="shared" si="93"/>
        <v>OK</v>
      </c>
      <c r="AP659" s="17" t="s">
        <v>211</v>
      </c>
      <c r="AQ659" s="17"/>
      <c r="AR659" s="17"/>
      <c r="AS659" s="17"/>
      <c r="AT659" s="21">
        <v>1</v>
      </c>
      <c r="AU659" s="17" t="s">
        <v>818</v>
      </c>
      <c r="AV659" s="22"/>
      <c r="AW659" s="17"/>
      <c r="AX659" s="17" t="s">
        <v>803</v>
      </c>
      <c r="AY659" s="99">
        <f t="shared" si="96"/>
        <v>52624234</v>
      </c>
      <c r="AZ659" s="17" t="s">
        <v>214</v>
      </c>
      <c r="BA659" s="17"/>
      <c r="BB659" s="57"/>
    </row>
    <row r="660" spans="2:54" x14ac:dyDescent="0.15">
      <c r="B660" s="16">
        <v>90000630</v>
      </c>
      <c r="C660" s="17"/>
      <c r="D660" s="17" t="s">
        <v>793</v>
      </c>
      <c r="E660" s="17"/>
      <c r="F660" s="17" t="s">
        <v>201</v>
      </c>
      <c r="G660" s="17" t="s">
        <v>794</v>
      </c>
      <c r="H660" s="17" t="s">
        <v>1577</v>
      </c>
      <c r="I660" s="17" t="s">
        <v>1573</v>
      </c>
      <c r="J660" s="17" t="s">
        <v>921</v>
      </c>
      <c r="K660" s="17" t="s">
        <v>203</v>
      </c>
      <c r="L660" s="17"/>
      <c r="M660" s="17">
        <v>17</v>
      </c>
      <c r="N660" s="18">
        <v>35874</v>
      </c>
      <c r="O660" s="17">
        <v>1997</v>
      </c>
      <c r="P660" s="18">
        <v>35874</v>
      </c>
      <c r="Q660" s="19">
        <v>103092370</v>
      </c>
      <c r="R660" s="17" t="s">
        <v>797</v>
      </c>
      <c r="S660" s="17" t="s">
        <v>798</v>
      </c>
      <c r="T660" s="17">
        <v>1</v>
      </c>
      <c r="U660" s="18"/>
      <c r="V660" s="99">
        <f t="shared" si="94"/>
        <v>1</v>
      </c>
      <c r="W660" s="43"/>
      <c r="X660" s="20">
        <f t="shared" si="91"/>
        <v>0</v>
      </c>
      <c r="Y660" s="43"/>
      <c r="Z660" s="43"/>
      <c r="AA660" s="43"/>
      <c r="AB660" s="43"/>
      <c r="AC660" s="43"/>
      <c r="AD660" s="43"/>
      <c r="AE660" s="20">
        <f t="shared" si="92"/>
        <v>0</v>
      </c>
      <c r="AF660" s="43"/>
      <c r="AG660" s="43"/>
      <c r="AH660" s="43"/>
      <c r="AI660" s="43"/>
      <c r="AJ660" s="43"/>
      <c r="AK660" s="99">
        <f t="shared" si="95"/>
        <v>0</v>
      </c>
      <c r="AL660" s="43"/>
      <c r="AM660" s="20">
        <f t="shared" si="97"/>
        <v>1</v>
      </c>
      <c r="AN660" s="15" t="str">
        <f t="shared" si="98"/>
        <v>OK</v>
      </c>
      <c r="AO660" s="15" t="str">
        <f t="shared" si="93"/>
        <v>OK</v>
      </c>
      <c r="AP660" s="17" t="s">
        <v>211</v>
      </c>
      <c r="AQ660" s="17"/>
      <c r="AR660" s="17"/>
      <c r="AS660" s="17"/>
      <c r="AT660" s="21">
        <v>1</v>
      </c>
      <c r="AU660" s="17" t="s">
        <v>818</v>
      </c>
      <c r="AV660" s="22"/>
      <c r="AW660" s="17"/>
      <c r="AX660" s="17" t="s">
        <v>803</v>
      </c>
      <c r="AY660" s="99">
        <f t="shared" si="96"/>
        <v>103092369</v>
      </c>
      <c r="AZ660" s="17" t="s">
        <v>214</v>
      </c>
      <c r="BA660" s="17"/>
      <c r="BB660" s="57"/>
    </row>
    <row r="661" spans="2:54" x14ac:dyDescent="0.15">
      <c r="B661" s="16">
        <v>90000631</v>
      </c>
      <c r="C661" s="17"/>
      <c r="D661" s="17" t="s">
        <v>793</v>
      </c>
      <c r="E661" s="17"/>
      <c r="F661" s="17" t="s">
        <v>201</v>
      </c>
      <c r="G661" s="17" t="s">
        <v>794</v>
      </c>
      <c r="H661" s="17" t="s">
        <v>1577</v>
      </c>
      <c r="I661" s="17" t="s">
        <v>1573</v>
      </c>
      <c r="J661" s="17" t="s">
        <v>922</v>
      </c>
      <c r="K661" s="17" t="s">
        <v>203</v>
      </c>
      <c r="L661" s="17"/>
      <c r="M661" s="17">
        <v>17</v>
      </c>
      <c r="N661" s="18">
        <v>35874</v>
      </c>
      <c r="O661" s="17">
        <v>1997</v>
      </c>
      <c r="P661" s="18">
        <v>35874</v>
      </c>
      <c r="Q661" s="19">
        <v>103092369</v>
      </c>
      <c r="R661" s="17" t="s">
        <v>797</v>
      </c>
      <c r="S661" s="17" t="s">
        <v>798</v>
      </c>
      <c r="T661" s="17">
        <v>1</v>
      </c>
      <c r="U661" s="18"/>
      <c r="V661" s="99">
        <f t="shared" si="94"/>
        <v>1</v>
      </c>
      <c r="W661" s="43"/>
      <c r="X661" s="20">
        <f t="shared" si="91"/>
        <v>0</v>
      </c>
      <c r="Y661" s="43"/>
      <c r="Z661" s="43"/>
      <c r="AA661" s="43"/>
      <c r="AB661" s="43"/>
      <c r="AC661" s="43"/>
      <c r="AD661" s="43"/>
      <c r="AE661" s="20">
        <f t="shared" si="92"/>
        <v>0</v>
      </c>
      <c r="AF661" s="43"/>
      <c r="AG661" s="43"/>
      <c r="AH661" s="43"/>
      <c r="AI661" s="43"/>
      <c r="AJ661" s="43"/>
      <c r="AK661" s="99">
        <f t="shared" si="95"/>
        <v>0</v>
      </c>
      <c r="AL661" s="43"/>
      <c r="AM661" s="20">
        <f t="shared" si="97"/>
        <v>1</v>
      </c>
      <c r="AN661" s="15" t="str">
        <f t="shared" si="98"/>
        <v>OK</v>
      </c>
      <c r="AO661" s="15" t="str">
        <f t="shared" si="93"/>
        <v>OK</v>
      </c>
      <c r="AP661" s="17" t="s">
        <v>211</v>
      </c>
      <c r="AQ661" s="17"/>
      <c r="AR661" s="17"/>
      <c r="AS661" s="17"/>
      <c r="AT661" s="21">
        <v>1</v>
      </c>
      <c r="AU661" s="17" t="s">
        <v>818</v>
      </c>
      <c r="AV661" s="22"/>
      <c r="AW661" s="17"/>
      <c r="AX661" s="17" t="s">
        <v>803</v>
      </c>
      <c r="AY661" s="99">
        <f t="shared" si="96"/>
        <v>103092368</v>
      </c>
      <c r="AZ661" s="17" t="s">
        <v>214</v>
      </c>
      <c r="BA661" s="17"/>
      <c r="BB661" s="57"/>
    </row>
    <row r="662" spans="2:54" x14ac:dyDescent="0.15">
      <c r="B662" s="16">
        <v>90000632</v>
      </c>
      <c r="C662" s="17"/>
      <c r="D662" s="17" t="s">
        <v>793</v>
      </c>
      <c r="E662" s="17"/>
      <c r="F662" s="17" t="s">
        <v>201</v>
      </c>
      <c r="G662" s="17" t="s">
        <v>794</v>
      </c>
      <c r="H662" s="17" t="s">
        <v>1577</v>
      </c>
      <c r="I662" s="17" t="s">
        <v>1573</v>
      </c>
      <c r="J662" s="17" t="s">
        <v>923</v>
      </c>
      <c r="K662" s="17" t="s">
        <v>203</v>
      </c>
      <c r="L662" s="17"/>
      <c r="M662" s="17">
        <v>17</v>
      </c>
      <c r="N662" s="18">
        <v>35874</v>
      </c>
      <c r="O662" s="17">
        <v>1997</v>
      </c>
      <c r="P662" s="18">
        <v>35874</v>
      </c>
      <c r="Q662" s="19">
        <v>7403749</v>
      </c>
      <c r="R662" s="17" t="s">
        <v>797</v>
      </c>
      <c r="S662" s="17" t="s">
        <v>798</v>
      </c>
      <c r="T662" s="17">
        <v>1</v>
      </c>
      <c r="U662" s="18"/>
      <c r="V662" s="99">
        <f t="shared" si="94"/>
        <v>1</v>
      </c>
      <c r="W662" s="43"/>
      <c r="X662" s="20">
        <f t="shared" si="91"/>
        <v>0</v>
      </c>
      <c r="Y662" s="43"/>
      <c r="Z662" s="43"/>
      <c r="AA662" s="43"/>
      <c r="AB662" s="43"/>
      <c r="AC662" s="43"/>
      <c r="AD662" s="43"/>
      <c r="AE662" s="20">
        <f t="shared" si="92"/>
        <v>0</v>
      </c>
      <c r="AF662" s="43"/>
      <c r="AG662" s="43"/>
      <c r="AH662" s="43"/>
      <c r="AI662" s="43"/>
      <c r="AJ662" s="43"/>
      <c r="AK662" s="99">
        <f t="shared" si="95"/>
        <v>0</v>
      </c>
      <c r="AL662" s="43"/>
      <c r="AM662" s="20">
        <f t="shared" si="97"/>
        <v>1</v>
      </c>
      <c r="AN662" s="15" t="str">
        <f t="shared" si="98"/>
        <v>OK</v>
      </c>
      <c r="AO662" s="15" t="str">
        <f t="shared" si="93"/>
        <v>OK</v>
      </c>
      <c r="AP662" s="17" t="s">
        <v>211</v>
      </c>
      <c r="AQ662" s="17"/>
      <c r="AR662" s="17"/>
      <c r="AS662" s="17"/>
      <c r="AT662" s="21">
        <v>1</v>
      </c>
      <c r="AU662" s="17" t="s">
        <v>818</v>
      </c>
      <c r="AV662" s="22"/>
      <c r="AW662" s="17"/>
      <c r="AX662" s="17" t="s">
        <v>803</v>
      </c>
      <c r="AY662" s="99">
        <f t="shared" si="96"/>
        <v>7403748</v>
      </c>
      <c r="AZ662" s="17" t="s">
        <v>214</v>
      </c>
      <c r="BA662" s="17"/>
      <c r="BB662" s="57"/>
    </row>
    <row r="663" spans="2:54" x14ac:dyDescent="0.15">
      <c r="B663" s="16">
        <v>90000633</v>
      </c>
      <c r="C663" s="17"/>
      <c r="D663" s="17" t="s">
        <v>793</v>
      </c>
      <c r="E663" s="17"/>
      <c r="F663" s="17" t="s">
        <v>201</v>
      </c>
      <c r="G663" s="17" t="s">
        <v>794</v>
      </c>
      <c r="H663" s="17" t="s">
        <v>1577</v>
      </c>
      <c r="I663" s="17" t="s">
        <v>1573</v>
      </c>
      <c r="J663" s="17" t="s">
        <v>924</v>
      </c>
      <c r="K663" s="17" t="s">
        <v>203</v>
      </c>
      <c r="L663" s="17"/>
      <c r="M663" s="17">
        <v>17</v>
      </c>
      <c r="N663" s="18">
        <v>35874</v>
      </c>
      <c r="O663" s="17">
        <v>1997</v>
      </c>
      <c r="P663" s="18">
        <v>35874</v>
      </c>
      <c r="Q663" s="19">
        <v>913565</v>
      </c>
      <c r="R663" s="17" t="s">
        <v>797</v>
      </c>
      <c r="S663" s="17" t="s">
        <v>798</v>
      </c>
      <c r="T663" s="17">
        <v>1</v>
      </c>
      <c r="U663" s="18"/>
      <c r="V663" s="99">
        <f t="shared" si="94"/>
        <v>1</v>
      </c>
      <c r="W663" s="43"/>
      <c r="X663" s="20">
        <f t="shared" si="91"/>
        <v>0</v>
      </c>
      <c r="Y663" s="43"/>
      <c r="Z663" s="43"/>
      <c r="AA663" s="43"/>
      <c r="AB663" s="43"/>
      <c r="AC663" s="43"/>
      <c r="AD663" s="43"/>
      <c r="AE663" s="20">
        <f t="shared" si="92"/>
        <v>0</v>
      </c>
      <c r="AF663" s="43"/>
      <c r="AG663" s="43"/>
      <c r="AH663" s="43"/>
      <c r="AI663" s="43"/>
      <c r="AJ663" s="43"/>
      <c r="AK663" s="99">
        <f t="shared" si="95"/>
        <v>0</v>
      </c>
      <c r="AL663" s="43"/>
      <c r="AM663" s="20">
        <f t="shared" si="97"/>
        <v>1</v>
      </c>
      <c r="AN663" s="15" t="str">
        <f t="shared" si="98"/>
        <v>OK</v>
      </c>
      <c r="AO663" s="15" t="str">
        <f t="shared" si="93"/>
        <v>OK</v>
      </c>
      <c r="AP663" s="17" t="s">
        <v>211</v>
      </c>
      <c r="AQ663" s="17"/>
      <c r="AR663" s="17"/>
      <c r="AS663" s="17"/>
      <c r="AT663" s="21">
        <v>1</v>
      </c>
      <c r="AU663" s="17" t="s">
        <v>818</v>
      </c>
      <c r="AV663" s="22"/>
      <c r="AW663" s="17"/>
      <c r="AX663" s="17" t="s">
        <v>803</v>
      </c>
      <c r="AY663" s="99">
        <f t="shared" si="96"/>
        <v>913564</v>
      </c>
      <c r="AZ663" s="17" t="s">
        <v>214</v>
      </c>
      <c r="BA663" s="17"/>
      <c r="BB663" s="57"/>
    </row>
    <row r="664" spans="2:54" x14ac:dyDescent="0.15">
      <c r="B664" s="16">
        <v>90000634</v>
      </c>
      <c r="C664" s="17"/>
      <c r="D664" s="17" t="s">
        <v>793</v>
      </c>
      <c r="E664" s="17"/>
      <c r="F664" s="17" t="s">
        <v>201</v>
      </c>
      <c r="G664" s="17" t="s">
        <v>794</v>
      </c>
      <c r="H664" s="17" t="s">
        <v>1577</v>
      </c>
      <c r="I664" s="17" t="s">
        <v>1573</v>
      </c>
      <c r="J664" s="17" t="s">
        <v>925</v>
      </c>
      <c r="K664" s="17" t="s">
        <v>203</v>
      </c>
      <c r="L664" s="17"/>
      <c r="M664" s="17">
        <v>17</v>
      </c>
      <c r="N664" s="18">
        <v>35874</v>
      </c>
      <c r="O664" s="17">
        <v>1997</v>
      </c>
      <c r="P664" s="18">
        <v>35874</v>
      </c>
      <c r="Q664" s="19">
        <v>913565</v>
      </c>
      <c r="R664" s="17" t="s">
        <v>797</v>
      </c>
      <c r="S664" s="17" t="s">
        <v>798</v>
      </c>
      <c r="T664" s="17">
        <v>1</v>
      </c>
      <c r="U664" s="18"/>
      <c r="V664" s="99">
        <f t="shared" si="94"/>
        <v>1</v>
      </c>
      <c r="W664" s="43"/>
      <c r="X664" s="20">
        <f t="shared" si="91"/>
        <v>0</v>
      </c>
      <c r="Y664" s="43"/>
      <c r="Z664" s="43"/>
      <c r="AA664" s="43"/>
      <c r="AB664" s="43"/>
      <c r="AC664" s="43"/>
      <c r="AD664" s="43"/>
      <c r="AE664" s="20">
        <f t="shared" si="92"/>
        <v>0</v>
      </c>
      <c r="AF664" s="43"/>
      <c r="AG664" s="43"/>
      <c r="AH664" s="43"/>
      <c r="AI664" s="43"/>
      <c r="AJ664" s="43"/>
      <c r="AK664" s="99">
        <f t="shared" si="95"/>
        <v>0</v>
      </c>
      <c r="AL664" s="43"/>
      <c r="AM664" s="20">
        <f t="shared" si="97"/>
        <v>1</v>
      </c>
      <c r="AN664" s="15" t="str">
        <f t="shared" si="98"/>
        <v>OK</v>
      </c>
      <c r="AO664" s="15" t="str">
        <f t="shared" si="93"/>
        <v>OK</v>
      </c>
      <c r="AP664" s="17" t="s">
        <v>211</v>
      </c>
      <c r="AQ664" s="17"/>
      <c r="AR664" s="17"/>
      <c r="AS664" s="17"/>
      <c r="AT664" s="21">
        <v>1</v>
      </c>
      <c r="AU664" s="17" t="s">
        <v>818</v>
      </c>
      <c r="AV664" s="22"/>
      <c r="AW664" s="17"/>
      <c r="AX664" s="17" t="s">
        <v>803</v>
      </c>
      <c r="AY664" s="99">
        <f t="shared" si="96"/>
        <v>913564</v>
      </c>
      <c r="AZ664" s="17" t="s">
        <v>214</v>
      </c>
      <c r="BA664" s="17"/>
      <c r="BB664" s="57"/>
    </row>
    <row r="665" spans="2:54" x14ac:dyDescent="0.15">
      <c r="B665" s="16">
        <v>90000635</v>
      </c>
      <c r="C665" s="17"/>
      <c r="D665" s="17" t="s">
        <v>793</v>
      </c>
      <c r="E665" s="17"/>
      <c r="F665" s="17" t="s">
        <v>201</v>
      </c>
      <c r="G665" s="17" t="s">
        <v>794</v>
      </c>
      <c r="H665" s="17" t="s">
        <v>1577</v>
      </c>
      <c r="I665" s="17" t="s">
        <v>1573</v>
      </c>
      <c r="J665" s="17" t="s">
        <v>926</v>
      </c>
      <c r="K665" s="17" t="s">
        <v>203</v>
      </c>
      <c r="L665" s="17"/>
      <c r="M665" s="17">
        <v>17</v>
      </c>
      <c r="N665" s="18">
        <v>35874</v>
      </c>
      <c r="O665" s="17">
        <v>1997</v>
      </c>
      <c r="P665" s="18">
        <v>35874</v>
      </c>
      <c r="Q665" s="19">
        <v>5561932</v>
      </c>
      <c r="R665" s="17" t="s">
        <v>797</v>
      </c>
      <c r="S665" s="17" t="s">
        <v>798</v>
      </c>
      <c r="T665" s="17">
        <v>1</v>
      </c>
      <c r="U665" s="18"/>
      <c r="V665" s="99">
        <f t="shared" si="94"/>
        <v>1</v>
      </c>
      <c r="W665" s="43"/>
      <c r="X665" s="20">
        <f t="shared" si="91"/>
        <v>0</v>
      </c>
      <c r="Y665" s="43"/>
      <c r="Z665" s="43"/>
      <c r="AA665" s="43"/>
      <c r="AB665" s="43"/>
      <c r="AC665" s="43"/>
      <c r="AD665" s="43"/>
      <c r="AE665" s="20">
        <f t="shared" si="92"/>
        <v>0</v>
      </c>
      <c r="AF665" s="43"/>
      <c r="AG665" s="43"/>
      <c r="AH665" s="43"/>
      <c r="AI665" s="43"/>
      <c r="AJ665" s="43"/>
      <c r="AK665" s="99">
        <f t="shared" si="95"/>
        <v>0</v>
      </c>
      <c r="AL665" s="43"/>
      <c r="AM665" s="20">
        <f t="shared" si="97"/>
        <v>1</v>
      </c>
      <c r="AN665" s="15" t="str">
        <f t="shared" si="98"/>
        <v>OK</v>
      </c>
      <c r="AO665" s="15" t="str">
        <f t="shared" si="93"/>
        <v>OK</v>
      </c>
      <c r="AP665" s="17" t="s">
        <v>211</v>
      </c>
      <c r="AQ665" s="17"/>
      <c r="AR665" s="17"/>
      <c r="AS665" s="17"/>
      <c r="AT665" s="21">
        <v>1</v>
      </c>
      <c r="AU665" s="17" t="s">
        <v>818</v>
      </c>
      <c r="AV665" s="22"/>
      <c r="AW665" s="17"/>
      <c r="AX665" s="17" t="s">
        <v>803</v>
      </c>
      <c r="AY665" s="99">
        <f t="shared" si="96"/>
        <v>5561931</v>
      </c>
      <c r="AZ665" s="17" t="s">
        <v>214</v>
      </c>
      <c r="BA665" s="17"/>
      <c r="BB665" s="57"/>
    </row>
    <row r="666" spans="2:54" x14ac:dyDescent="0.15">
      <c r="B666" s="16">
        <v>90000636</v>
      </c>
      <c r="C666" s="17"/>
      <c r="D666" s="17" t="s">
        <v>793</v>
      </c>
      <c r="E666" s="17"/>
      <c r="F666" s="17" t="s">
        <v>201</v>
      </c>
      <c r="G666" s="17" t="s">
        <v>794</v>
      </c>
      <c r="H666" s="17" t="s">
        <v>1577</v>
      </c>
      <c r="I666" s="17" t="s">
        <v>1573</v>
      </c>
      <c r="J666" s="17" t="s">
        <v>927</v>
      </c>
      <c r="K666" s="17" t="s">
        <v>203</v>
      </c>
      <c r="L666" s="17"/>
      <c r="M666" s="17">
        <v>17</v>
      </c>
      <c r="N666" s="18">
        <v>35874</v>
      </c>
      <c r="O666" s="17">
        <v>1997</v>
      </c>
      <c r="P666" s="18">
        <v>35874</v>
      </c>
      <c r="Q666" s="19">
        <v>2178512</v>
      </c>
      <c r="R666" s="17" t="s">
        <v>797</v>
      </c>
      <c r="S666" s="17" t="s">
        <v>798</v>
      </c>
      <c r="T666" s="17">
        <v>1</v>
      </c>
      <c r="U666" s="18"/>
      <c r="V666" s="99">
        <f t="shared" si="94"/>
        <v>1</v>
      </c>
      <c r="W666" s="43"/>
      <c r="X666" s="20">
        <f t="shared" si="91"/>
        <v>0</v>
      </c>
      <c r="Y666" s="43"/>
      <c r="Z666" s="43"/>
      <c r="AA666" s="43"/>
      <c r="AB666" s="43"/>
      <c r="AC666" s="43"/>
      <c r="AD666" s="43"/>
      <c r="AE666" s="20">
        <f t="shared" si="92"/>
        <v>0</v>
      </c>
      <c r="AF666" s="43"/>
      <c r="AG666" s="43"/>
      <c r="AH666" s="43"/>
      <c r="AI666" s="43"/>
      <c r="AJ666" s="43"/>
      <c r="AK666" s="99">
        <f t="shared" si="95"/>
        <v>0</v>
      </c>
      <c r="AL666" s="43"/>
      <c r="AM666" s="20">
        <f t="shared" si="97"/>
        <v>1</v>
      </c>
      <c r="AN666" s="15" t="str">
        <f t="shared" si="98"/>
        <v>OK</v>
      </c>
      <c r="AO666" s="15" t="str">
        <f t="shared" si="93"/>
        <v>OK</v>
      </c>
      <c r="AP666" s="17" t="s">
        <v>211</v>
      </c>
      <c r="AQ666" s="17"/>
      <c r="AR666" s="17"/>
      <c r="AS666" s="17"/>
      <c r="AT666" s="21">
        <v>1</v>
      </c>
      <c r="AU666" s="17" t="s">
        <v>818</v>
      </c>
      <c r="AV666" s="22"/>
      <c r="AW666" s="17"/>
      <c r="AX666" s="17" t="s">
        <v>803</v>
      </c>
      <c r="AY666" s="99">
        <f t="shared" si="96"/>
        <v>2178511</v>
      </c>
      <c r="AZ666" s="17" t="s">
        <v>214</v>
      </c>
      <c r="BA666" s="17"/>
      <c r="BB666" s="57"/>
    </row>
    <row r="667" spans="2:54" x14ac:dyDescent="0.15">
      <c r="B667" s="16">
        <v>90000637</v>
      </c>
      <c r="C667" s="17"/>
      <c r="D667" s="17" t="s">
        <v>793</v>
      </c>
      <c r="E667" s="17"/>
      <c r="F667" s="17" t="s">
        <v>201</v>
      </c>
      <c r="G667" s="17" t="s">
        <v>794</v>
      </c>
      <c r="H667" s="17" t="s">
        <v>1577</v>
      </c>
      <c r="I667" s="17" t="s">
        <v>1573</v>
      </c>
      <c r="J667" s="17" t="s">
        <v>928</v>
      </c>
      <c r="K667" s="17" t="s">
        <v>203</v>
      </c>
      <c r="L667" s="17"/>
      <c r="M667" s="17">
        <v>17</v>
      </c>
      <c r="N667" s="18">
        <v>35874</v>
      </c>
      <c r="O667" s="17">
        <v>1997</v>
      </c>
      <c r="P667" s="18">
        <v>35874</v>
      </c>
      <c r="Q667" s="19">
        <v>2597509</v>
      </c>
      <c r="R667" s="17" t="s">
        <v>797</v>
      </c>
      <c r="S667" s="17" t="s">
        <v>798</v>
      </c>
      <c r="T667" s="17">
        <v>1</v>
      </c>
      <c r="U667" s="18"/>
      <c r="V667" s="99">
        <f t="shared" si="94"/>
        <v>1</v>
      </c>
      <c r="W667" s="43"/>
      <c r="X667" s="20">
        <f t="shared" si="91"/>
        <v>0</v>
      </c>
      <c r="Y667" s="43"/>
      <c r="Z667" s="43"/>
      <c r="AA667" s="43"/>
      <c r="AB667" s="43"/>
      <c r="AC667" s="43"/>
      <c r="AD667" s="43"/>
      <c r="AE667" s="20">
        <f t="shared" si="92"/>
        <v>0</v>
      </c>
      <c r="AF667" s="43"/>
      <c r="AG667" s="43"/>
      <c r="AH667" s="43"/>
      <c r="AI667" s="43"/>
      <c r="AJ667" s="43"/>
      <c r="AK667" s="99">
        <f t="shared" si="95"/>
        <v>0</v>
      </c>
      <c r="AL667" s="43"/>
      <c r="AM667" s="20">
        <f t="shared" si="97"/>
        <v>1</v>
      </c>
      <c r="AN667" s="15" t="str">
        <f t="shared" si="98"/>
        <v>OK</v>
      </c>
      <c r="AO667" s="15" t="str">
        <f t="shared" si="93"/>
        <v>OK</v>
      </c>
      <c r="AP667" s="17" t="s">
        <v>211</v>
      </c>
      <c r="AQ667" s="17"/>
      <c r="AR667" s="17"/>
      <c r="AS667" s="17"/>
      <c r="AT667" s="21">
        <v>1</v>
      </c>
      <c r="AU667" s="17" t="s">
        <v>818</v>
      </c>
      <c r="AV667" s="22"/>
      <c r="AW667" s="17"/>
      <c r="AX667" s="17" t="s">
        <v>803</v>
      </c>
      <c r="AY667" s="99">
        <f t="shared" si="96"/>
        <v>2597508</v>
      </c>
      <c r="AZ667" s="17" t="s">
        <v>214</v>
      </c>
      <c r="BA667" s="17"/>
      <c r="BB667" s="57"/>
    </row>
    <row r="668" spans="2:54" x14ac:dyDescent="0.15">
      <c r="B668" s="16">
        <v>90000638</v>
      </c>
      <c r="C668" s="17"/>
      <c r="D668" s="17" t="s">
        <v>793</v>
      </c>
      <c r="E668" s="17"/>
      <c r="F668" s="17" t="s">
        <v>201</v>
      </c>
      <c r="G668" s="17" t="s">
        <v>794</v>
      </c>
      <c r="H668" s="17" t="s">
        <v>1577</v>
      </c>
      <c r="I668" s="17" t="s">
        <v>1573</v>
      </c>
      <c r="J668" s="17" t="s">
        <v>929</v>
      </c>
      <c r="K668" s="17" t="s">
        <v>203</v>
      </c>
      <c r="L668" s="17"/>
      <c r="M668" s="17">
        <v>17</v>
      </c>
      <c r="N668" s="18">
        <v>35874</v>
      </c>
      <c r="O668" s="17">
        <v>1997</v>
      </c>
      <c r="P668" s="18">
        <v>35874</v>
      </c>
      <c r="Q668" s="19">
        <v>2597508</v>
      </c>
      <c r="R668" s="17" t="s">
        <v>797</v>
      </c>
      <c r="S668" s="17" t="s">
        <v>798</v>
      </c>
      <c r="T668" s="17">
        <v>1</v>
      </c>
      <c r="U668" s="18"/>
      <c r="V668" s="99">
        <f t="shared" si="94"/>
        <v>1</v>
      </c>
      <c r="W668" s="43"/>
      <c r="X668" s="20">
        <f t="shared" si="91"/>
        <v>0</v>
      </c>
      <c r="Y668" s="43"/>
      <c r="Z668" s="43"/>
      <c r="AA668" s="43"/>
      <c r="AB668" s="43"/>
      <c r="AC668" s="43"/>
      <c r="AD668" s="43"/>
      <c r="AE668" s="20">
        <f t="shared" si="92"/>
        <v>0</v>
      </c>
      <c r="AF668" s="43"/>
      <c r="AG668" s="43"/>
      <c r="AH668" s="43"/>
      <c r="AI668" s="43"/>
      <c r="AJ668" s="43"/>
      <c r="AK668" s="99">
        <f t="shared" si="95"/>
        <v>0</v>
      </c>
      <c r="AL668" s="43"/>
      <c r="AM668" s="20">
        <f t="shared" si="97"/>
        <v>1</v>
      </c>
      <c r="AN668" s="15" t="str">
        <f t="shared" si="98"/>
        <v>OK</v>
      </c>
      <c r="AO668" s="15" t="str">
        <f t="shared" si="93"/>
        <v>OK</v>
      </c>
      <c r="AP668" s="17" t="s">
        <v>211</v>
      </c>
      <c r="AQ668" s="17"/>
      <c r="AR668" s="17"/>
      <c r="AS668" s="17"/>
      <c r="AT668" s="21">
        <v>1</v>
      </c>
      <c r="AU668" s="17" t="s">
        <v>818</v>
      </c>
      <c r="AV668" s="22"/>
      <c r="AW668" s="17"/>
      <c r="AX668" s="17" t="s">
        <v>803</v>
      </c>
      <c r="AY668" s="99">
        <f t="shared" si="96"/>
        <v>2597507</v>
      </c>
      <c r="AZ668" s="17" t="s">
        <v>214</v>
      </c>
      <c r="BA668" s="17"/>
      <c r="BB668" s="57"/>
    </row>
    <row r="669" spans="2:54" x14ac:dyDescent="0.15">
      <c r="B669" s="16">
        <v>90000639</v>
      </c>
      <c r="C669" s="17"/>
      <c r="D669" s="17" t="s">
        <v>793</v>
      </c>
      <c r="E669" s="17"/>
      <c r="F669" s="17" t="s">
        <v>201</v>
      </c>
      <c r="G669" s="17" t="s">
        <v>794</v>
      </c>
      <c r="H669" s="17" t="s">
        <v>1577</v>
      </c>
      <c r="I669" s="17" t="s">
        <v>1573</v>
      </c>
      <c r="J669" s="17" t="s">
        <v>930</v>
      </c>
      <c r="K669" s="17" t="s">
        <v>203</v>
      </c>
      <c r="L669" s="17"/>
      <c r="M669" s="17">
        <v>17</v>
      </c>
      <c r="N669" s="18">
        <v>35874</v>
      </c>
      <c r="O669" s="17">
        <v>1997</v>
      </c>
      <c r="P669" s="18">
        <v>35874</v>
      </c>
      <c r="Q669" s="19">
        <v>3832892</v>
      </c>
      <c r="R669" s="17" t="s">
        <v>797</v>
      </c>
      <c r="S669" s="17" t="s">
        <v>798</v>
      </c>
      <c r="T669" s="17">
        <v>1</v>
      </c>
      <c r="U669" s="18"/>
      <c r="V669" s="99">
        <f t="shared" si="94"/>
        <v>1</v>
      </c>
      <c r="W669" s="43"/>
      <c r="X669" s="20">
        <f t="shared" si="91"/>
        <v>0</v>
      </c>
      <c r="Y669" s="43"/>
      <c r="Z669" s="43"/>
      <c r="AA669" s="43"/>
      <c r="AB669" s="43"/>
      <c r="AC669" s="43"/>
      <c r="AD669" s="43"/>
      <c r="AE669" s="20">
        <f t="shared" si="92"/>
        <v>0</v>
      </c>
      <c r="AF669" s="43"/>
      <c r="AG669" s="43"/>
      <c r="AH669" s="43"/>
      <c r="AI669" s="43"/>
      <c r="AJ669" s="43"/>
      <c r="AK669" s="99">
        <f t="shared" si="95"/>
        <v>0</v>
      </c>
      <c r="AL669" s="43"/>
      <c r="AM669" s="20">
        <f t="shared" si="97"/>
        <v>1</v>
      </c>
      <c r="AN669" s="15" t="str">
        <f t="shared" si="98"/>
        <v>OK</v>
      </c>
      <c r="AO669" s="15" t="str">
        <f t="shared" si="93"/>
        <v>OK</v>
      </c>
      <c r="AP669" s="17" t="s">
        <v>211</v>
      </c>
      <c r="AQ669" s="17"/>
      <c r="AR669" s="17"/>
      <c r="AS669" s="17"/>
      <c r="AT669" s="21">
        <v>1</v>
      </c>
      <c r="AU669" s="17" t="s">
        <v>818</v>
      </c>
      <c r="AV669" s="22"/>
      <c r="AW669" s="17"/>
      <c r="AX669" s="17" t="s">
        <v>803</v>
      </c>
      <c r="AY669" s="99">
        <f t="shared" si="96"/>
        <v>3832891</v>
      </c>
      <c r="AZ669" s="17" t="s">
        <v>214</v>
      </c>
      <c r="BA669" s="17"/>
      <c r="BB669" s="57" t="s">
        <v>1081</v>
      </c>
    </row>
    <row r="670" spans="2:54" x14ac:dyDescent="0.15">
      <c r="B670" s="16">
        <v>90000640</v>
      </c>
      <c r="C670" s="17"/>
      <c r="D670" s="17" t="s">
        <v>793</v>
      </c>
      <c r="E670" s="17"/>
      <c r="F670" s="17" t="s">
        <v>201</v>
      </c>
      <c r="G670" s="17" t="s">
        <v>794</v>
      </c>
      <c r="H670" s="17" t="s">
        <v>1577</v>
      </c>
      <c r="I670" s="17" t="s">
        <v>1573</v>
      </c>
      <c r="J670" s="17" t="s">
        <v>931</v>
      </c>
      <c r="K670" s="17" t="s">
        <v>203</v>
      </c>
      <c r="L670" s="17"/>
      <c r="M670" s="17">
        <v>17</v>
      </c>
      <c r="N670" s="18">
        <v>35874</v>
      </c>
      <c r="O670" s="17">
        <v>1997</v>
      </c>
      <c r="P670" s="18">
        <v>35874</v>
      </c>
      <c r="Q670" s="19">
        <v>3832892</v>
      </c>
      <c r="R670" s="17" t="s">
        <v>797</v>
      </c>
      <c r="S670" s="17" t="s">
        <v>798</v>
      </c>
      <c r="T670" s="17">
        <v>1</v>
      </c>
      <c r="U670" s="18"/>
      <c r="V670" s="99">
        <f t="shared" si="94"/>
        <v>1</v>
      </c>
      <c r="W670" s="43"/>
      <c r="X670" s="20">
        <f t="shared" si="91"/>
        <v>0</v>
      </c>
      <c r="Y670" s="43"/>
      <c r="Z670" s="43"/>
      <c r="AA670" s="43"/>
      <c r="AB670" s="43"/>
      <c r="AC670" s="43"/>
      <c r="AD670" s="43"/>
      <c r="AE670" s="20">
        <f t="shared" si="92"/>
        <v>0</v>
      </c>
      <c r="AF670" s="43"/>
      <c r="AG670" s="43"/>
      <c r="AH670" s="43"/>
      <c r="AI670" s="43"/>
      <c r="AJ670" s="43"/>
      <c r="AK670" s="99">
        <f t="shared" si="95"/>
        <v>0</v>
      </c>
      <c r="AL670" s="43"/>
      <c r="AM670" s="20">
        <f t="shared" si="97"/>
        <v>1</v>
      </c>
      <c r="AN670" s="15" t="str">
        <f t="shared" si="98"/>
        <v>OK</v>
      </c>
      <c r="AO670" s="15" t="str">
        <f t="shared" si="93"/>
        <v>OK</v>
      </c>
      <c r="AP670" s="17" t="s">
        <v>211</v>
      </c>
      <c r="AQ670" s="17"/>
      <c r="AR670" s="17"/>
      <c r="AS670" s="17"/>
      <c r="AT670" s="21">
        <v>1</v>
      </c>
      <c r="AU670" s="17" t="s">
        <v>818</v>
      </c>
      <c r="AV670" s="22"/>
      <c r="AW670" s="17"/>
      <c r="AX670" s="17" t="s">
        <v>803</v>
      </c>
      <c r="AY670" s="99">
        <f t="shared" si="96"/>
        <v>3832891</v>
      </c>
      <c r="AZ670" s="17" t="s">
        <v>214</v>
      </c>
      <c r="BA670" s="17"/>
      <c r="BB670" s="57"/>
    </row>
    <row r="671" spans="2:54" x14ac:dyDescent="0.15">
      <c r="B671" s="16">
        <v>90000641</v>
      </c>
      <c r="C671" s="17"/>
      <c r="D671" s="17" t="s">
        <v>793</v>
      </c>
      <c r="E671" s="17"/>
      <c r="F671" s="17" t="s">
        <v>201</v>
      </c>
      <c r="G671" s="17" t="s">
        <v>794</v>
      </c>
      <c r="H671" s="17" t="s">
        <v>1577</v>
      </c>
      <c r="I671" s="17" t="s">
        <v>1573</v>
      </c>
      <c r="J671" s="17" t="s">
        <v>932</v>
      </c>
      <c r="K671" s="17" t="s">
        <v>203</v>
      </c>
      <c r="L671" s="17"/>
      <c r="M671" s="17">
        <v>17</v>
      </c>
      <c r="N671" s="18">
        <v>35874</v>
      </c>
      <c r="O671" s="17">
        <v>1997</v>
      </c>
      <c r="P671" s="18">
        <v>35874</v>
      </c>
      <c r="Q671" s="19">
        <v>4351901</v>
      </c>
      <c r="R671" s="17" t="s">
        <v>797</v>
      </c>
      <c r="S671" s="17" t="s">
        <v>798</v>
      </c>
      <c r="T671" s="17">
        <v>1</v>
      </c>
      <c r="U671" s="18"/>
      <c r="V671" s="99">
        <f t="shared" si="94"/>
        <v>1</v>
      </c>
      <c r="W671" s="43"/>
      <c r="X671" s="20">
        <f t="shared" si="91"/>
        <v>0</v>
      </c>
      <c r="Y671" s="43"/>
      <c r="Z671" s="43"/>
      <c r="AA671" s="43"/>
      <c r="AB671" s="43"/>
      <c r="AC671" s="43"/>
      <c r="AD671" s="43"/>
      <c r="AE671" s="20">
        <f t="shared" si="92"/>
        <v>0</v>
      </c>
      <c r="AF671" s="43"/>
      <c r="AG671" s="43"/>
      <c r="AH671" s="43"/>
      <c r="AI671" s="43"/>
      <c r="AJ671" s="43"/>
      <c r="AK671" s="99">
        <f t="shared" si="95"/>
        <v>0</v>
      </c>
      <c r="AL671" s="43"/>
      <c r="AM671" s="20">
        <f t="shared" si="97"/>
        <v>1</v>
      </c>
      <c r="AN671" s="15" t="str">
        <f t="shared" si="98"/>
        <v>OK</v>
      </c>
      <c r="AO671" s="15" t="str">
        <f t="shared" si="93"/>
        <v>OK</v>
      </c>
      <c r="AP671" s="17" t="s">
        <v>211</v>
      </c>
      <c r="AQ671" s="17"/>
      <c r="AR671" s="17"/>
      <c r="AS671" s="17"/>
      <c r="AT671" s="21">
        <v>1</v>
      </c>
      <c r="AU671" s="17" t="s">
        <v>818</v>
      </c>
      <c r="AV671" s="22"/>
      <c r="AW671" s="17"/>
      <c r="AX671" s="17" t="s">
        <v>803</v>
      </c>
      <c r="AY671" s="99">
        <f t="shared" si="96"/>
        <v>4351900</v>
      </c>
      <c r="AZ671" s="17" t="s">
        <v>214</v>
      </c>
      <c r="BA671" s="17"/>
      <c r="BB671" s="57" t="s">
        <v>1082</v>
      </c>
    </row>
    <row r="672" spans="2:54" x14ac:dyDescent="0.15">
      <c r="B672" s="16">
        <v>90000642</v>
      </c>
      <c r="C672" s="17"/>
      <c r="D672" s="17" t="s">
        <v>793</v>
      </c>
      <c r="E672" s="17"/>
      <c r="F672" s="17" t="s">
        <v>201</v>
      </c>
      <c r="G672" s="17" t="s">
        <v>794</v>
      </c>
      <c r="H672" s="17" t="s">
        <v>1577</v>
      </c>
      <c r="I672" s="17" t="s">
        <v>1573</v>
      </c>
      <c r="J672" s="17" t="s">
        <v>933</v>
      </c>
      <c r="K672" s="17" t="s">
        <v>203</v>
      </c>
      <c r="L672" s="17"/>
      <c r="M672" s="17">
        <v>17</v>
      </c>
      <c r="N672" s="18">
        <v>35874</v>
      </c>
      <c r="O672" s="17">
        <v>1997</v>
      </c>
      <c r="P672" s="18">
        <v>35874</v>
      </c>
      <c r="Q672" s="19">
        <v>1649681</v>
      </c>
      <c r="R672" s="17" t="s">
        <v>797</v>
      </c>
      <c r="S672" s="17" t="s">
        <v>798</v>
      </c>
      <c r="T672" s="17">
        <v>1</v>
      </c>
      <c r="U672" s="18"/>
      <c r="V672" s="99">
        <f t="shared" si="94"/>
        <v>1</v>
      </c>
      <c r="W672" s="43"/>
      <c r="X672" s="20">
        <f t="shared" ref="X672:X735" si="99">SUM(Y672:AD672)</f>
        <v>0</v>
      </c>
      <c r="Y672" s="43"/>
      <c r="Z672" s="43"/>
      <c r="AA672" s="43"/>
      <c r="AB672" s="43"/>
      <c r="AC672" s="43"/>
      <c r="AD672" s="43"/>
      <c r="AE672" s="20">
        <f t="shared" ref="AE672:AE735" si="100">SUM(AF672:AL672)</f>
        <v>0</v>
      </c>
      <c r="AF672" s="43"/>
      <c r="AG672" s="43"/>
      <c r="AH672" s="43"/>
      <c r="AI672" s="43"/>
      <c r="AJ672" s="43"/>
      <c r="AK672" s="99">
        <f t="shared" si="95"/>
        <v>0</v>
      </c>
      <c r="AL672" s="43"/>
      <c r="AM672" s="20">
        <f t="shared" si="97"/>
        <v>1</v>
      </c>
      <c r="AN672" s="15" t="str">
        <f t="shared" si="98"/>
        <v>OK</v>
      </c>
      <c r="AO672" s="15" t="str">
        <f t="shared" si="93"/>
        <v>OK</v>
      </c>
      <c r="AP672" s="17" t="s">
        <v>211</v>
      </c>
      <c r="AQ672" s="17"/>
      <c r="AR672" s="17"/>
      <c r="AS672" s="17"/>
      <c r="AT672" s="21">
        <v>1</v>
      </c>
      <c r="AU672" s="17" t="s">
        <v>818</v>
      </c>
      <c r="AV672" s="22"/>
      <c r="AW672" s="17"/>
      <c r="AX672" s="17" t="s">
        <v>803</v>
      </c>
      <c r="AY672" s="99">
        <f t="shared" si="96"/>
        <v>1649680</v>
      </c>
      <c r="AZ672" s="17" t="s">
        <v>214</v>
      </c>
      <c r="BA672" s="17"/>
      <c r="BB672" s="57"/>
    </row>
    <row r="673" spans="2:54" x14ac:dyDescent="0.15">
      <c r="B673" s="16">
        <v>90000643</v>
      </c>
      <c r="C673" s="17"/>
      <c r="D673" s="17" t="s">
        <v>793</v>
      </c>
      <c r="E673" s="17"/>
      <c r="F673" s="17" t="s">
        <v>201</v>
      </c>
      <c r="G673" s="17" t="s">
        <v>794</v>
      </c>
      <c r="H673" s="17" t="s">
        <v>1577</v>
      </c>
      <c r="I673" s="17" t="s">
        <v>1573</v>
      </c>
      <c r="J673" s="17" t="s">
        <v>934</v>
      </c>
      <c r="K673" s="17" t="s">
        <v>203</v>
      </c>
      <c r="L673" s="17"/>
      <c r="M673" s="17">
        <v>17</v>
      </c>
      <c r="N673" s="18">
        <v>35874</v>
      </c>
      <c r="O673" s="17">
        <v>1997</v>
      </c>
      <c r="P673" s="18">
        <v>35874</v>
      </c>
      <c r="Q673" s="19">
        <v>14628370</v>
      </c>
      <c r="R673" s="17" t="s">
        <v>797</v>
      </c>
      <c r="S673" s="17" t="s">
        <v>798</v>
      </c>
      <c r="T673" s="17">
        <v>1</v>
      </c>
      <c r="U673" s="18"/>
      <c r="V673" s="99">
        <f t="shared" si="94"/>
        <v>1</v>
      </c>
      <c r="W673" s="43"/>
      <c r="X673" s="20">
        <f t="shared" si="99"/>
        <v>0</v>
      </c>
      <c r="Y673" s="43"/>
      <c r="Z673" s="43"/>
      <c r="AA673" s="43"/>
      <c r="AB673" s="43"/>
      <c r="AC673" s="43"/>
      <c r="AD673" s="43"/>
      <c r="AE673" s="20">
        <f t="shared" si="100"/>
        <v>0</v>
      </c>
      <c r="AF673" s="43"/>
      <c r="AG673" s="43"/>
      <c r="AH673" s="43"/>
      <c r="AI673" s="43"/>
      <c r="AJ673" s="43"/>
      <c r="AK673" s="99">
        <f t="shared" si="95"/>
        <v>0</v>
      </c>
      <c r="AL673" s="43"/>
      <c r="AM673" s="20">
        <f t="shared" si="97"/>
        <v>1</v>
      </c>
      <c r="AN673" s="15" t="str">
        <f t="shared" si="98"/>
        <v>OK</v>
      </c>
      <c r="AO673" s="15" t="str">
        <f t="shared" si="93"/>
        <v>OK</v>
      </c>
      <c r="AP673" s="17" t="s">
        <v>211</v>
      </c>
      <c r="AQ673" s="17"/>
      <c r="AR673" s="17"/>
      <c r="AS673" s="17"/>
      <c r="AT673" s="21">
        <v>1</v>
      </c>
      <c r="AU673" s="17" t="s">
        <v>818</v>
      </c>
      <c r="AV673" s="22"/>
      <c r="AW673" s="17"/>
      <c r="AX673" s="17" t="s">
        <v>803</v>
      </c>
      <c r="AY673" s="99">
        <f t="shared" si="96"/>
        <v>14628369</v>
      </c>
      <c r="AZ673" s="17" t="s">
        <v>214</v>
      </c>
      <c r="BA673" s="17"/>
      <c r="BB673" s="57"/>
    </row>
    <row r="674" spans="2:54" x14ac:dyDescent="0.15">
      <c r="B674" s="16">
        <v>90000644</v>
      </c>
      <c r="C674" s="17"/>
      <c r="D674" s="17" t="s">
        <v>793</v>
      </c>
      <c r="E674" s="17"/>
      <c r="F674" s="17" t="s">
        <v>201</v>
      </c>
      <c r="G674" s="17" t="s">
        <v>794</v>
      </c>
      <c r="H674" s="17" t="s">
        <v>1577</v>
      </c>
      <c r="I674" s="17" t="s">
        <v>1573</v>
      </c>
      <c r="J674" s="17" t="s">
        <v>935</v>
      </c>
      <c r="K674" s="17" t="s">
        <v>203</v>
      </c>
      <c r="L674" s="17"/>
      <c r="M674" s="17">
        <v>17</v>
      </c>
      <c r="N674" s="18">
        <v>35874</v>
      </c>
      <c r="O674" s="17">
        <v>1997</v>
      </c>
      <c r="P674" s="18">
        <v>35874</v>
      </c>
      <c r="Q674" s="19">
        <v>14628369</v>
      </c>
      <c r="R674" s="17" t="s">
        <v>797</v>
      </c>
      <c r="S674" s="17" t="s">
        <v>798</v>
      </c>
      <c r="T674" s="17">
        <v>1</v>
      </c>
      <c r="U674" s="18"/>
      <c r="V674" s="99">
        <f t="shared" si="94"/>
        <v>1</v>
      </c>
      <c r="W674" s="43"/>
      <c r="X674" s="20">
        <f t="shared" si="99"/>
        <v>0</v>
      </c>
      <c r="Y674" s="43"/>
      <c r="Z674" s="43"/>
      <c r="AA674" s="43"/>
      <c r="AB674" s="43"/>
      <c r="AC674" s="43"/>
      <c r="AD674" s="43"/>
      <c r="AE674" s="20">
        <f t="shared" si="100"/>
        <v>0</v>
      </c>
      <c r="AF674" s="43"/>
      <c r="AG674" s="43"/>
      <c r="AH674" s="43"/>
      <c r="AI674" s="43"/>
      <c r="AJ674" s="43"/>
      <c r="AK674" s="99">
        <f t="shared" si="95"/>
        <v>0</v>
      </c>
      <c r="AL674" s="43"/>
      <c r="AM674" s="20">
        <f t="shared" si="97"/>
        <v>1</v>
      </c>
      <c r="AN674" s="15" t="str">
        <f t="shared" si="98"/>
        <v>OK</v>
      </c>
      <c r="AO674" s="15" t="str">
        <f t="shared" si="93"/>
        <v>OK</v>
      </c>
      <c r="AP674" s="17" t="s">
        <v>211</v>
      </c>
      <c r="AQ674" s="17"/>
      <c r="AR674" s="17"/>
      <c r="AS674" s="17"/>
      <c r="AT674" s="21">
        <v>1</v>
      </c>
      <c r="AU674" s="17" t="s">
        <v>818</v>
      </c>
      <c r="AV674" s="22"/>
      <c r="AW674" s="17"/>
      <c r="AX674" s="17" t="s">
        <v>803</v>
      </c>
      <c r="AY674" s="99">
        <f t="shared" si="96"/>
        <v>14628368</v>
      </c>
      <c r="AZ674" s="17" t="s">
        <v>214</v>
      </c>
      <c r="BA674" s="17"/>
      <c r="BB674" s="57"/>
    </row>
    <row r="675" spans="2:54" x14ac:dyDescent="0.15">
      <c r="B675" s="16">
        <v>90000645</v>
      </c>
      <c r="C675" s="17"/>
      <c r="D675" s="17" t="s">
        <v>793</v>
      </c>
      <c r="E675" s="17"/>
      <c r="F675" s="17" t="s">
        <v>201</v>
      </c>
      <c r="G675" s="17" t="s">
        <v>794</v>
      </c>
      <c r="H675" s="17" t="s">
        <v>1577</v>
      </c>
      <c r="I675" s="17" t="s">
        <v>1573</v>
      </c>
      <c r="J675" s="17" t="s">
        <v>936</v>
      </c>
      <c r="K675" s="17" t="s">
        <v>203</v>
      </c>
      <c r="L675" s="17"/>
      <c r="M675" s="17">
        <v>17</v>
      </c>
      <c r="N675" s="18">
        <v>35874</v>
      </c>
      <c r="O675" s="17">
        <v>1997</v>
      </c>
      <c r="P675" s="18">
        <v>35874</v>
      </c>
      <c r="Q675" s="19">
        <v>3296247</v>
      </c>
      <c r="R675" s="17" t="s">
        <v>797</v>
      </c>
      <c r="S675" s="17" t="s">
        <v>798</v>
      </c>
      <c r="T675" s="17">
        <v>1</v>
      </c>
      <c r="U675" s="18"/>
      <c r="V675" s="99">
        <f t="shared" si="94"/>
        <v>1</v>
      </c>
      <c r="W675" s="43"/>
      <c r="X675" s="20">
        <f t="shared" si="99"/>
        <v>0</v>
      </c>
      <c r="Y675" s="43"/>
      <c r="Z675" s="43"/>
      <c r="AA675" s="43"/>
      <c r="AB675" s="43"/>
      <c r="AC675" s="43"/>
      <c r="AD675" s="43"/>
      <c r="AE675" s="20">
        <f t="shared" si="100"/>
        <v>0</v>
      </c>
      <c r="AF675" s="43"/>
      <c r="AG675" s="43"/>
      <c r="AH675" s="43"/>
      <c r="AI675" s="43"/>
      <c r="AJ675" s="43"/>
      <c r="AK675" s="99">
        <f t="shared" si="95"/>
        <v>0</v>
      </c>
      <c r="AL675" s="43"/>
      <c r="AM675" s="20">
        <f t="shared" si="97"/>
        <v>1</v>
      </c>
      <c r="AN675" s="15" t="str">
        <f t="shared" si="98"/>
        <v>OK</v>
      </c>
      <c r="AO675" s="15" t="str">
        <f t="shared" si="93"/>
        <v>OK</v>
      </c>
      <c r="AP675" s="17" t="s">
        <v>211</v>
      </c>
      <c r="AQ675" s="17"/>
      <c r="AR675" s="17"/>
      <c r="AS675" s="17"/>
      <c r="AT675" s="21">
        <v>1</v>
      </c>
      <c r="AU675" s="17" t="s">
        <v>818</v>
      </c>
      <c r="AV675" s="22"/>
      <c r="AW675" s="17"/>
      <c r="AX675" s="17" t="s">
        <v>803</v>
      </c>
      <c r="AY675" s="99">
        <f t="shared" si="96"/>
        <v>3296246</v>
      </c>
      <c r="AZ675" s="17" t="s">
        <v>214</v>
      </c>
      <c r="BA675" s="17"/>
      <c r="BB675" s="57"/>
    </row>
    <row r="676" spans="2:54" x14ac:dyDescent="0.15">
      <c r="B676" s="16">
        <v>90000646</v>
      </c>
      <c r="C676" s="17"/>
      <c r="D676" s="17" t="s">
        <v>793</v>
      </c>
      <c r="E676" s="17"/>
      <c r="F676" s="17" t="s">
        <v>201</v>
      </c>
      <c r="G676" s="17" t="s">
        <v>794</v>
      </c>
      <c r="H676" s="17" t="s">
        <v>1577</v>
      </c>
      <c r="I676" s="17" t="s">
        <v>1573</v>
      </c>
      <c r="J676" s="17" t="s">
        <v>937</v>
      </c>
      <c r="K676" s="17" t="s">
        <v>203</v>
      </c>
      <c r="L676" s="17"/>
      <c r="M676" s="17">
        <v>17</v>
      </c>
      <c r="N676" s="18">
        <v>35874</v>
      </c>
      <c r="O676" s="17">
        <v>1997</v>
      </c>
      <c r="P676" s="18">
        <v>35874</v>
      </c>
      <c r="Q676" s="19">
        <v>3296247</v>
      </c>
      <c r="R676" s="17" t="s">
        <v>797</v>
      </c>
      <c r="S676" s="17" t="s">
        <v>798</v>
      </c>
      <c r="T676" s="17">
        <v>1</v>
      </c>
      <c r="U676" s="18"/>
      <c r="V676" s="99">
        <f t="shared" si="94"/>
        <v>1</v>
      </c>
      <c r="W676" s="43"/>
      <c r="X676" s="20">
        <f t="shared" si="99"/>
        <v>0</v>
      </c>
      <c r="Y676" s="43"/>
      <c r="Z676" s="43"/>
      <c r="AA676" s="43"/>
      <c r="AB676" s="43"/>
      <c r="AC676" s="43"/>
      <c r="AD676" s="43"/>
      <c r="AE676" s="20">
        <f t="shared" si="100"/>
        <v>0</v>
      </c>
      <c r="AF676" s="43"/>
      <c r="AG676" s="43"/>
      <c r="AH676" s="43"/>
      <c r="AI676" s="43"/>
      <c r="AJ676" s="43"/>
      <c r="AK676" s="99">
        <f t="shared" si="95"/>
        <v>0</v>
      </c>
      <c r="AL676" s="43"/>
      <c r="AM676" s="20">
        <f t="shared" si="97"/>
        <v>1</v>
      </c>
      <c r="AN676" s="15" t="str">
        <f t="shared" si="98"/>
        <v>OK</v>
      </c>
      <c r="AO676" s="15" t="str">
        <f t="shared" si="93"/>
        <v>OK</v>
      </c>
      <c r="AP676" s="17" t="s">
        <v>211</v>
      </c>
      <c r="AQ676" s="17"/>
      <c r="AR676" s="17"/>
      <c r="AS676" s="17"/>
      <c r="AT676" s="21">
        <v>1</v>
      </c>
      <c r="AU676" s="17" t="s">
        <v>818</v>
      </c>
      <c r="AV676" s="22"/>
      <c r="AW676" s="17"/>
      <c r="AX676" s="17" t="s">
        <v>803</v>
      </c>
      <c r="AY676" s="99">
        <f t="shared" si="96"/>
        <v>3296246</v>
      </c>
      <c r="AZ676" s="17" t="s">
        <v>214</v>
      </c>
      <c r="BA676" s="17"/>
      <c r="BB676" s="57"/>
    </row>
    <row r="677" spans="2:54" x14ac:dyDescent="0.15">
      <c r="B677" s="16">
        <v>90000647</v>
      </c>
      <c r="C677" s="17"/>
      <c r="D677" s="17" t="s">
        <v>793</v>
      </c>
      <c r="E677" s="17"/>
      <c r="F677" s="17" t="s">
        <v>201</v>
      </c>
      <c r="G677" s="17" t="s">
        <v>794</v>
      </c>
      <c r="H677" s="17" t="s">
        <v>1577</v>
      </c>
      <c r="I677" s="17" t="s">
        <v>1573</v>
      </c>
      <c r="J677" s="17" t="s">
        <v>938</v>
      </c>
      <c r="K677" s="17" t="s">
        <v>203</v>
      </c>
      <c r="L677" s="17"/>
      <c r="M677" s="17">
        <v>17</v>
      </c>
      <c r="N677" s="18">
        <v>35874</v>
      </c>
      <c r="O677" s="17">
        <v>1997</v>
      </c>
      <c r="P677" s="18">
        <v>35874</v>
      </c>
      <c r="Q677" s="19">
        <v>18302988</v>
      </c>
      <c r="R677" s="17" t="s">
        <v>797</v>
      </c>
      <c r="S677" s="17" t="s">
        <v>798</v>
      </c>
      <c r="T677" s="17">
        <v>1</v>
      </c>
      <c r="U677" s="18"/>
      <c r="V677" s="99">
        <f t="shared" si="94"/>
        <v>1</v>
      </c>
      <c r="W677" s="43"/>
      <c r="X677" s="20">
        <f t="shared" si="99"/>
        <v>0</v>
      </c>
      <c r="Y677" s="43"/>
      <c r="Z677" s="43"/>
      <c r="AA677" s="43"/>
      <c r="AB677" s="43"/>
      <c r="AC677" s="43"/>
      <c r="AD677" s="43"/>
      <c r="AE677" s="20">
        <f t="shared" si="100"/>
        <v>0</v>
      </c>
      <c r="AF677" s="43"/>
      <c r="AG677" s="43"/>
      <c r="AH677" s="43"/>
      <c r="AI677" s="43"/>
      <c r="AJ677" s="43"/>
      <c r="AK677" s="99">
        <f t="shared" si="95"/>
        <v>0</v>
      </c>
      <c r="AL677" s="43"/>
      <c r="AM677" s="20">
        <f t="shared" si="97"/>
        <v>1</v>
      </c>
      <c r="AN677" s="15" t="str">
        <f t="shared" si="98"/>
        <v>OK</v>
      </c>
      <c r="AO677" s="15" t="str">
        <f t="shared" si="93"/>
        <v>OK</v>
      </c>
      <c r="AP677" s="17" t="s">
        <v>211</v>
      </c>
      <c r="AQ677" s="17"/>
      <c r="AR677" s="17"/>
      <c r="AS677" s="17"/>
      <c r="AT677" s="21">
        <v>1</v>
      </c>
      <c r="AU677" s="17" t="s">
        <v>818</v>
      </c>
      <c r="AV677" s="22"/>
      <c r="AW677" s="17"/>
      <c r="AX677" s="17" t="s">
        <v>803</v>
      </c>
      <c r="AY677" s="99">
        <f t="shared" si="96"/>
        <v>18302987</v>
      </c>
      <c r="AZ677" s="17" t="s">
        <v>214</v>
      </c>
      <c r="BA677" s="17"/>
      <c r="BB677" s="57"/>
    </row>
    <row r="678" spans="2:54" x14ac:dyDescent="0.15">
      <c r="B678" s="16">
        <v>90000648</v>
      </c>
      <c r="C678" s="17"/>
      <c r="D678" s="17" t="s">
        <v>793</v>
      </c>
      <c r="E678" s="17"/>
      <c r="F678" s="17" t="s">
        <v>201</v>
      </c>
      <c r="G678" s="17" t="s">
        <v>794</v>
      </c>
      <c r="H678" s="17" t="s">
        <v>1577</v>
      </c>
      <c r="I678" s="17" t="s">
        <v>1573</v>
      </c>
      <c r="J678" s="17" t="s">
        <v>939</v>
      </c>
      <c r="K678" s="17" t="s">
        <v>203</v>
      </c>
      <c r="L678" s="17"/>
      <c r="M678" s="17">
        <v>17</v>
      </c>
      <c r="N678" s="18">
        <v>35874</v>
      </c>
      <c r="O678" s="17">
        <v>1997</v>
      </c>
      <c r="P678" s="18">
        <v>35874</v>
      </c>
      <c r="Q678" s="19">
        <v>18302987</v>
      </c>
      <c r="R678" s="17" t="s">
        <v>797</v>
      </c>
      <c r="S678" s="17" t="s">
        <v>798</v>
      </c>
      <c r="T678" s="17">
        <v>1</v>
      </c>
      <c r="U678" s="18"/>
      <c r="V678" s="99">
        <f t="shared" si="94"/>
        <v>1</v>
      </c>
      <c r="W678" s="43"/>
      <c r="X678" s="20">
        <f t="shared" si="99"/>
        <v>0</v>
      </c>
      <c r="Y678" s="43"/>
      <c r="Z678" s="43"/>
      <c r="AA678" s="43"/>
      <c r="AB678" s="43"/>
      <c r="AC678" s="43"/>
      <c r="AD678" s="43"/>
      <c r="AE678" s="20">
        <f t="shared" si="100"/>
        <v>0</v>
      </c>
      <c r="AF678" s="43"/>
      <c r="AG678" s="43"/>
      <c r="AH678" s="43"/>
      <c r="AI678" s="43"/>
      <c r="AJ678" s="43"/>
      <c r="AK678" s="99">
        <f t="shared" si="95"/>
        <v>0</v>
      </c>
      <c r="AL678" s="43"/>
      <c r="AM678" s="20">
        <f t="shared" si="97"/>
        <v>1</v>
      </c>
      <c r="AN678" s="15" t="str">
        <f t="shared" si="98"/>
        <v>OK</v>
      </c>
      <c r="AO678" s="15" t="str">
        <f t="shared" si="93"/>
        <v>OK</v>
      </c>
      <c r="AP678" s="17" t="s">
        <v>211</v>
      </c>
      <c r="AQ678" s="17"/>
      <c r="AR678" s="17"/>
      <c r="AS678" s="17"/>
      <c r="AT678" s="21">
        <v>1</v>
      </c>
      <c r="AU678" s="17" t="s">
        <v>818</v>
      </c>
      <c r="AV678" s="22"/>
      <c r="AW678" s="17"/>
      <c r="AX678" s="17" t="s">
        <v>803</v>
      </c>
      <c r="AY678" s="99">
        <f t="shared" si="96"/>
        <v>18302986</v>
      </c>
      <c r="AZ678" s="17" t="s">
        <v>214</v>
      </c>
      <c r="BA678" s="17"/>
      <c r="BB678" s="57"/>
    </row>
    <row r="679" spans="2:54" x14ac:dyDescent="0.15">
      <c r="B679" s="16">
        <v>90000649</v>
      </c>
      <c r="C679" s="17"/>
      <c r="D679" s="17" t="s">
        <v>793</v>
      </c>
      <c r="E679" s="17"/>
      <c r="F679" s="17" t="s">
        <v>201</v>
      </c>
      <c r="G679" s="17" t="s">
        <v>794</v>
      </c>
      <c r="H679" s="17" t="s">
        <v>1577</v>
      </c>
      <c r="I679" s="17" t="s">
        <v>1573</v>
      </c>
      <c r="J679" s="17" t="s">
        <v>940</v>
      </c>
      <c r="K679" s="17" t="s">
        <v>203</v>
      </c>
      <c r="L679" s="17"/>
      <c r="M679" s="17">
        <v>17</v>
      </c>
      <c r="N679" s="18">
        <v>35874</v>
      </c>
      <c r="O679" s="17">
        <v>1997</v>
      </c>
      <c r="P679" s="18">
        <v>35874</v>
      </c>
      <c r="Q679" s="19">
        <v>10750638</v>
      </c>
      <c r="R679" s="17" t="s">
        <v>797</v>
      </c>
      <c r="S679" s="17" t="s">
        <v>798</v>
      </c>
      <c r="T679" s="17">
        <v>1</v>
      </c>
      <c r="U679" s="18"/>
      <c r="V679" s="99">
        <f t="shared" si="94"/>
        <v>1</v>
      </c>
      <c r="W679" s="43"/>
      <c r="X679" s="20">
        <f t="shared" si="99"/>
        <v>0</v>
      </c>
      <c r="Y679" s="43"/>
      <c r="Z679" s="43"/>
      <c r="AA679" s="43"/>
      <c r="AB679" s="43"/>
      <c r="AC679" s="43"/>
      <c r="AD679" s="43"/>
      <c r="AE679" s="20">
        <f t="shared" si="100"/>
        <v>0</v>
      </c>
      <c r="AF679" s="43"/>
      <c r="AG679" s="43"/>
      <c r="AH679" s="43"/>
      <c r="AI679" s="43"/>
      <c r="AJ679" s="43"/>
      <c r="AK679" s="99">
        <f t="shared" si="95"/>
        <v>0</v>
      </c>
      <c r="AL679" s="43"/>
      <c r="AM679" s="20">
        <f t="shared" si="97"/>
        <v>1</v>
      </c>
      <c r="AN679" s="15" t="str">
        <f t="shared" si="98"/>
        <v>OK</v>
      </c>
      <c r="AO679" s="15" t="str">
        <f t="shared" si="93"/>
        <v>OK</v>
      </c>
      <c r="AP679" s="17" t="s">
        <v>211</v>
      </c>
      <c r="AQ679" s="17"/>
      <c r="AR679" s="17"/>
      <c r="AS679" s="17"/>
      <c r="AT679" s="21">
        <v>1</v>
      </c>
      <c r="AU679" s="17" t="s">
        <v>818</v>
      </c>
      <c r="AV679" s="22"/>
      <c r="AW679" s="17"/>
      <c r="AX679" s="17" t="s">
        <v>803</v>
      </c>
      <c r="AY679" s="99">
        <f t="shared" si="96"/>
        <v>10750637</v>
      </c>
      <c r="AZ679" s="17" t="s">
        <v>214</v>
      </c>
      <c r="BA679" s="17"/>
      <c r="BB679" s="57"/>
    </row>
    <row r="680" spans="2:54" x14ac:dyDescent="0.15">
      <c r="B680" s="16">
        <v>90000650</v>
      </c>
      <c r="C680" s="17"/>
      <c r="D680" s="17" t="s">
        <v>793</v>
      </c>
      <c r="E680" s="17"/>
      <c r="F680" s="17" t="s">
        <v>201</v>
      </c>
      <c r="G680" s="17" t="s">
        <v>794</v>
      </c>
      <c r="H680" s="17" t="s">
        <v>1577</v>
      </c>
      <c r="I680" s="17" t="s">
        <v>1573</v>
      </c>
      <c r="J680" s="17" t="s">
        <v>941</v>
      </c>
      <c r="K680" s="17" t="s">
        <v>203</v>
      </c>
      <c r="L680" s="17"/>
      <c r="M680" s="17">
        <v>17</v>
      </c>
      <c r="N680" s="18">
        <v>35874</v>
      </c>
      <c r="O680" s="17">
        <v>1997</v>
      </c>
      <c r="P680" s="18">
        <v>35874</v>
      </c>
      <c r="Q680" s="19">
        <v>10750638</v>
      </c>
      <c r="R680" s="17" t="s">
        <v>797</v>
      </c>
      <c r="S680" s="17" t="s">
        <v>798</v>
      </c>
      <c r="T680" s="17">
        <v>1</v>
      </c>
      <c r="U680" s="18"/>
      <c r="V680" s="99">
        <f t="shared" si="94"/>
        <v>1</v>
      </c>
      <c r="W680" s="43"/>
      <c r="X680" s="20">
        <f t="shared" si="99"/>
        <v>0</v>
      </c>
      <c r="Y680" s="43"/>
      <c r="Z680" s="43"/>
      <c r="AA680" s="43"/>
      <c r="AB680" s="43"/>
      <c r="AC680" s="43"/>
      <c r="AD680" s="43"/>
      <c r="AE680" s="20">
        <f t="shared" si="100"/>
        <v>0</v>
      </c>
      <c r="AF680" s="43"/>
      <c r="AG680" s="43"/>
      <c r="AH680" s="43"/>
      <c r="AI680" s="43"/>
      <c r="AJ680" s="43"/>
      <c r="AK680" s="99">
        <f t="shared" si="95"/>
        <v>0</v>
      </c>
      <c r="AL680" s="43"/>
      <c r="AM680" s="20">
        <f t="shared" si="97"/>
        <v>1</v>
      </c>
      <c r="AN680" s="15" t="str">
        <f t="shared" si="98"/>
        <v>OK</v>
      </c>
      <c r="AO680" s="15" t="str">
        <f t="shared" si="93"/>
        <v>OK</v>
      </c>
      <c r="AP680" s="17" t="s">
        <v>211</v>
      </c>
      <c r="AQ680" s="17"/>
      <c r="AR680" s="17"/>
      <c r="AS680" s="17"/>
      <c r="AT680" s="21">
        <v>1</v>
      </c>
      <c r="AU680" s="17" t="s">
        <v>818</v>
      </c>
      <c r="AV680" s="22"/>
      <c r="AW680" s="17"/>
      <c r="AX680" s="17" t="s">
        <v>803</v>
      </c>
      <c r="AY680" s="99">
        <f t="shared" si="96"/>
        <v>10750637</v>
      </c>
      <c r="AZ680" s="17" t="s">
        <v>214</v>
      </c>
      <c r="BA680" s="17"/>
      <c r="BB680" s="57"/>
    </row>
    <row r="681" spans="2:54" x14ac:dyDescent="0.15">
      <c r="B681" s="16">
        <v>90000651</v>
      </c>
      <c r="C681" s="17"/>
      <c r="D681" s="17" t="s">
        <v>793</v>
      </c>
      <c r="E681" s="17"/>
      <c r="F681" s="17" t="s">
        <v>201</v>
      </c>
      <c r="G681" s="17" t="s">
        <v>794</v>
      </c>
      <c r="H681" s="17" t="s">
        <v>1577</v>
      </c>
      <c r="I681" s="17" t="s">
        <v>1573</v>
      </c>
      <c r="J681" s="17" t="s">
        <v>942</v>
      </c>
      <c r="K681" s="17" t="s">
        <v>203</v>
      </c>
      <c r="L681" s="17"/>
      <c r="M681" s="17">
        <v>17</v>
      </c>
      <c r="N681" s="18">
        <v>35874</v>
      </c>
      <c r="O681" s="17">
        <v>1997</v>
      </c>
      <c r="P681" s="18">
        <v>35874</v>
      </c>
      <c r="Q681" s="19">
        <v>6555689</v>
      </c>
      <c r="R681" s="17" t="s">
        <v>797</v>
      </c>
      <c r="S681" s="17" t="s">
        <v>798</v>
      </c>
      <c r="T681" s="17">
        <v>1</v>
      </c>
      <c r="U681" s="18"/>
      <c r="V681" s="99">
        <f t="shared" si="94"/>
        <v>1</v>
      </c>
      <c r="W681" s="43"/>
      <c r="X681" s="20">
        <f t="shared" si="99"/>
        <v>0</v>
      </c>
      <c r="Y681" s="43"/>
      <c r="Z681" s="43"/>
      <c r="AA681" s="43"/>
      <c r="AB681" s="43"/>
      <c r="AC681" s="43"/>
      <c r="AD681" s="43"/>
      <c r="AE681" s="20">
        <f t="shared" si="100"/>
        <v>0</v>
      </c>
      <c r="AF681" s="43"/>
      <c r="AG681" s="43"/>
      <c r="AH681" s="43"/>
      <c r="AI681" s="43"/>
      <c r="AJ681" s="43"/>
      <c r="AK681" s="99">
        <f t="shared" si="95"/>
        <v>0</v>
      </c>
      <c r="AL681" s="43"/>
      <c r="AM681" s="20">
        <f t="shared" si="97"/>
        <v>1</v>
      </c>
      <c r="AN681" s="15" t="str">
        <f t="shared" si="98"/>
        <v>OK</v>
      </c>
      <c r="AO681" s="15" t="str">
        <f t="shared" si="93"/>
        <v>OK</v>
      </c>
      <c r="AP681" s="17" t="s">
        <v>211</v>
      </c>
      <c r="AQ681" s="17"/>
      <c r="AR681" s="17"/>
      <c r="AS681" s="17"/>
      <c r="AT681" s="21">
        <v>1</v>
      </c>
      <c r="AU681" s="17" t="s">
        <v>818</v>
      </c>
      <c r="AV681" s="22"/>
      <c r="AW681" s="17"/>
      <c r="AX681" s="17" t="s">
        <v>803</v>
      </c>
      <c r="AY681" s="99">
        <f t="shared" si="96"/>
        <v>6555688</v>
      </c>
      <c r="AZ681" s="17" t="s">
        <v>214</v>
      </c>
      <c r="BA681" s="17"/>
      <c r="BB681" s="57"/>
    </row>
    <row r="682" spans="2:54" x14ac:dyDescent="0.15">
      <c r="B682" s="16">
        <v>90000652</v>
      </c>
      <c r="C682" s="17"/>
      <c r="D682" s="17" t="s">
        <v>793</v>
      </c>
      <c r="E682" s="17"/>
      <c r="F682" s="17" t="s">
        <v>201</v>
      </c>
      <c r="G682" s="17" t="s">
        <v>794</v>
      </c>
      <c r="H682" s="17" t="s">
        <v>1577</v>
      </c>
      <c r="I682" s="17" t="s">
        <v>1573</v>
      </c>
      <c r="J682" s="17" t="s">
        <v>943</v>
      </c>
      <c r="K682" s="17" t="s">
        <v>203</v>
      </c>
      <c r="L682" s="17"/>
      <c r="M682" s="17">
        <v>17</v>
      </c>
      <c r="N682" s="18">
        <v>35874</v>
      </c>
      <c r="O682" s="17">
        <v>1997</v>
      </c>
      <c r="P682" s="18">
        <v>35874</v>
      </c>
      <c r="Q682" s="19">
        <v>6555688</v>
      </c>
      <c r="R682" s="17" t="s">
        <v>797</v>
      </c>
      <c r="S682" s="17" t="s">
        <v>798</v>
      </c>
      <c r="T682" s="17">
        <v>1</v>
      </c>
      <c r="U682" s="18"/>
      <c r="V682" s="99">
        <f t="shared" si="94"/>
        <v>1</v>
      </c>
      <c r="W682" s="43"/>
      <c r="X682" s="20">
        <f t="shared" si="99"/>
        <v>0</v>
      </c>
      <c r="Y682" s="43"/>
      <c r="Z682" s="43"/>
      <c r="AA682" s="43"/>
      <c r="AB682" s="43"/>
      <c r="AC682" s="43"/>
      <c r="AD682" s="43"/>
      <c r="AE682" s="20">
        <f t="shared" si="100"/>
        <v>0</v>
      </c>
      <c r="AF682" s="43"/>
      <c r="AG682" s="43"/>
      <c r="AH682" s="43"/>
      <c r="AI682" s="43"/>
      <c r="AJ682" s="43"/>
      <c r="AK682" s="99">
        <f t="shared" si="95"/>
        <v>0</v>
      </c>
      <c r="AL682" s="43"/>
      <c r="AM682" s="20">
        <f t="shared" si="97"/>
        <v>1</v>
      </c>
      <c r="AN682" s="15" t="str">
        <f t="shared" si="98"/>
        <v>OK</v>
      </c>
      <c r="AO682" s="15" t="str">
        <f t="shared" si="93"/>
        <v>OK</v>
      </c>
      <c r="AP682" s="17" t="s">
        <v>211</v>
      </c>
      <c r="AQ682" s="17"/>
      <c r="AR682" s="17"/>
      <c r="AS682" s="17"/>
      <c r="AT682" s="21">
        <v>1</v>
      </c>
      <c r="AU682" s="17" t="s">
        <v>818</v>
      </c>
      <c r="AV682" s="22"/>
      <c r="AW682" s="17"/>
      <c r="AX682" s="17" t="s">
        <v>803</v>
      </c>
      <c r="AY682" s="99">
        <f t="shared" si="96"/>
        <v>6555687</v>
      </c>
      <c r="AZ682" s="17" t="s">
        <v>214</v>
      </c>
      <c r="BA682" s="17"/>
      <c r="BB682" s="57"/>
    </row>
    <row r="683" spans="2:54" x14ac:dyDescent="0.15">
      <c r="B683" s="16">
        <v>90000653</v>
      </c>
      <c r="C683" s="17"/>
      <c r="D683" s="17" t="s">
        <v>793</v>
      </c>
      <c r="E683" s="17"/>
      <c r="F683" s="17" t="s">
        <v>201</v>
      </c>
      <c r="G683" s="17" t="s">
        <v>794</v>
      </c>
      <c r="H683" s="17" t="s">
        <v>1577</v>
      </c>
      <c r="I683" s="17" t="s">
        <v>1573</v>
      </c>
      <c r="J683" s="17" t="s">
        <v>944</v>
      </c>
      <c r="K683" s="17" t="s">
        <v>203</v>
      </c>
      <c r="L683" s="17"/>
      <c r="M683" s="17">
        <v>17</v>
      </c>
      <c r="N683" s="18">
        <v>35874</v>
      </c>
      <c r="O683" s="17">
        <v>1997</v>
      </c>
      <c r="P683" s="18">
        <v>35874</v>
      </c>
      <c r="Q683" s="19">
        <v>55063442</v>
      </c>
      <c r="R683" s="17" t="s">
        <v>797</v>
      </c>
      <c r="S683" s="17" t="s">
        <v>798</v>
      </c>
      <c r="T683" s="17">
        <v>1</v>
      </c>
      <c r="U683" s="18"/>
      <c r="V683" s="99">
        <f t="shared" si="94"/>
        <v>1</v>
      </c>
      <c r="W683" s="43"/>
      <c r="X683" s="20">
        <f t="shared" si="99"/>
        <v>0</v>
      </c>
      <c r="Y683" s="43"/>
      <c r="Z683" s="43"/>
      <c r="AA683" s="43"/>
      <c r="AB683" s="43"/>
      <c r="AC683" s="43"/>
      <c r="AD683" s="43"/>
      <c r="AE683" s="20">
        <f t="shared" si="100"/>
        <v>0</v>
      </c>
      <c r="AF683" s="43"/>
      <c r="AG683" s="43"/>
      <c r="AH683" s="43"/>
      <c r="AI683" s="43"/>
      <c r="AJ683" s="43"/>
      <c r="AK683" s="99">
        <f t="shared" si="95"/>
        <v>0</v>
      </c>
      <c r="AL683" s="43"/>
      <c r="AM683" s="20">
        <f t="shared" si="97"/>
        <v>1</v>
      </c>
      <c r="AN683" s="15" t="str">
        <f t="shared" si="98"/>
        <v>OK</v>
      </c>
      <c r="AO683" s="15" t="str">
        <f t="shared" si="93"/>
        <v>OK</v>
      </c>
      <c r="AP683" s="17" t="s">
        <v>211</v>
      </c>
      <c r="AQ683" s="17"/>
      <c r="AR683" s="17"/>
      <c r="AS683" s="17"/>
      <c r="AT683" s="21">
        <v>1</v>
      </c>
      <c r="AU683" s="17" t="s">
        <v>818</v>
      </c>
      <c r="AV683" s="22"/>
      <c r="AW683" s="17"/>
      <c r="AX683" s="17" t="s">
        <v>803</v>
      </c>
      <c r="AY683" s="99">
        <f t="shared" si="96"/>
        <v>55063441</v>
      </c>
      <c r="AZ683" s="17" t="s">
        <v>214</v>
      </c>
      <c r="BA683" s="17"/>
      <c r="BB683" s="57"/>
    </row>
    <row r="684" spans="2:54" x14ac:dyDescent="0.15">
      <c r="B684" s="16">
        <v>90000654</v>
      </c>
      <c r="C684" s="17"/>
      <c r="D684" s="17" t="s">
        <v>793</v>
      </c>
      <c r="E684" s="17"/>
      <c r="F684" s="17" t="s">
        <v>201</v>
      </c>
      <c r="G684" s="17" t="s">
        <v>794</v>
      </c>
      <c r="H684" s="17" t="s">
        <v>1577</v>
      </c>
      <c r="I684" s="17" t="s">
        <v>1573</v>
      </c>
      <c r="J684" s="17" t="s">
        <v>945</v>
      </c>
      <c r="K684" s="17" t="s">
        <v>203</v>
      </c>
      <c r="L684" s="17"/>
      <c r="M684" s="17">
        <v>17</v>
      </c>
      <c r="N684" s="18">
        <v>35874</v>
      </c>
      <c r="O684" s="17">
        <v>1997</v>
      </c>
      <c r="P684" s="18">
        <v>35874</v>
      </c>
      <c r="Q684" s="19">
        <v>55063441</v>
      </c>
      <c r="R684" s="17" t="s">
        <v>797</v>
      </c>
      <c r="S684" s="17" t="s">
        <v>798</v>
      </c>
      <c r="T684" s="17">
        <v>1</v>
      </c>
      <c r="U684" s="18"/>
      <c r="V684" s="99">
        <f t="shared" si="94"/>
        <v>1</v>
      </c>
      <c r="W684" s="43"/>
      <c r="X684" s="20">
        <f t="shared" si="99"/>
        <v>0</v>
      </c>
      <c r="Y684" s="43"/>
      <c r="Z684" s="43"/>
      <c r="AA684" s="43"/>
      <c r="AB684" s="43"/>
      <c r="AC684" s="43"/>
      <c r="AD684" s="43"/>
      <c r="AE684" s="20">
        <f t="shared" si="100"/>
        <v>0</v>
      </c>
      <c r="AF684" s="43"/>
      <c r="AG684" s="43"/>
      <c r="AH684" s="43"/>
      <c r="AI684" s="43"/>
      <c r="AJ684" s="43"/>
      <c r="AK684" s="99">
        <f t="shared" si="95"/>
        <v>0</v>
      </c>
      <c r="AL684" s="43"/>
      <c r="AM684" s="20">
        <f t="shared" si="97"/>
        <v>1</v>
      </c>
      <c r="AN684" s="15" t="str">
        <f t="shared" si="98"/>
        <v>OK</v>
      </c>
      <c r="AO684" s="15" t="str">
        <f t="shared" si="93"/>
        <v>OK</v>
      </c>
      <c r="AP684" s="17" t="s">
        <v>211</v>
      </c>
      <c r="AQ684" s="17"/>
      <c r="AR684" s="17"/>
      <c r="AS684" s="17"/>
      <c r="AT684" s="21">
        <v>1</v>
      </c>
      <c r="AU684" s="17" t="s">
        <v>818</v>
      </c>
      <c r="AV684" s="22"/>
      <c r="AW684" s="17"/>
      <c r="AX684" s="17" t="s">
        <v>803</v>
      </c>
      <c r="AY684" s="99">
        <f t="shared" si="96"/>
        <v>55063440</v>
      </c>
      <c r="AZ684" s="17" t="s">
        <v>214</v>
      </c>
      <c r="BA684" s="17"/>
      <c r="BB684" s="57"/>
    </row>
    <row r="685" spans="2:54" x14ac:dyDescent="0.15">
      <c r="B685" s="16">
        <v>90000655</v>
      </c>
      <c r="C685" s="17"/>
      <c r="D685" s="17" t="s">
        <v>793</v>
      </c>
      <c r="E685" s="17"/>
      <c r="F685" s="17" t="s">
        <v>201</v>
      </c>
      <c r="G685" s="17" t="s">
        <v>794</v>
      </c>
      <c r="H685" s="17" t="s">
        <v>1577</v>
      </c>
      <c r="I685" s="17" t="s">
        <v>1573</v>
      </c>
      <c r="J685" s="17" t="s">
        <v>946</v>
      </c>
      <c r="K685" s="17" t="s">
        <v>203</v>
      </c>
      <c r="L685" s="17"/>
      <c r="M685" s="17">
        <v>17</v>
      </c>
      <c r="N685" s="18">
        <v>35874</v>
      </c>
      <c r="O685" s="17">
        <v>1997</v>
      </c>
      <c r="P685" s="18">
        <v>35874</v>
      </c>
      <c r="Q685" s="19">
        <v>1934373</v>
      </c>
      <c r="R685" s="17" t="s">
        <v>797</v>
      </c>
      <c r="S685" s="17" t="s">
        <v>798</v>
      </c>
      <c r="T685" s="17">
        <v>1</v>
      </c>
      <c r="U685" s="18"/>
      <c r="V685" s="99">
        <f t="shared" si="94"/>
        <v>1</v>
      </c>
      <c r="W685" s="43"/>
      <c r="X685" s="20">
        <f t="shared" si="99"/>
        <v>0</v>
      </c>
      <c r="Y685" s="43"/>
      <c r="Z685" s="43"/>
      <c r="AA685" s="43"/>
      <c r="AB685" s="43"/>
      <c r="AC685" s="43"/>
      <c r="AD685" s="43"/>
      <c r="AE685" s="20">
        <f t="shared" si="100"/>
        <v>0</v>
      </c>
      <c r="AF685" s="43"/>
      <c r="AG685" s="43"/>
      <c r="AH685" s="43"/>
      <c r="AI685" s="43"/>
      <c r="AJ685" s="43"/>
      <c r="AK685" s="99">
        <f t="shared" si="95"/>
        <v>0</v>
      </c>
      <c r="AL685" s="43"/>
      <c r="AM685" s="20">
        <f t="shared" si="97"/>
        <v>1</v>
      </c>
      <c r="AN685" s="15" t="str">
        <f t="shared" si="98"/>
        <v>OK</v>
      </c>
      <c r="AO685" s="15" t="str">
        <f t="shared" si="93"/>
        <v>OK</v>
      </c>
      <c r="AP685" s="17" t="s">
        <v>211</v>
      </c>
      <c r="AQ685" s="17"/>
      <c r="AR685" s="17"/>
      <c r="AS685" s="17"/>
      <c r="AT685" s="21">
        <v>1</v>
      </c>
      <c r="AU685" s="17" t="s">
        <v>818</v>
      </c>
      <c r="AV685" s="22"/>
      <c r="AW685" s="17"/>
      <c r="AX685" s="17" t="s">
        <v>803</v>
      </c>
      <c r="AY685" s="99">
        <f t="shared" si="96"/>
        <v>1934372</v>
      </c>
      <c r="AZ685" s="17" t="s">
        <v>214</v>
      </c>
      <c r="BA685" s="17"/>
      <c r="BB685" s="57"/>
    </row>
    <row r="686" spans="2:54" x14ac:dyDescent="0.15">
      <c r="B686" s="16">
        <v>90000656</v>
      </c>
      <c r="C686" s="17"/>
      <c r="D686" s="17" t="s">
        <v>793</v>
      </c>
      <c r="E686" s="17"/>
      <c r="F686" s="17" t="s">
        <v>201</v>
      </c>
      <c r="G686" s="17" t="s">
        <v>794</v>
      </c>
      <c r="H686" s="17" t="s">
        <v>1577</v>
      </c>
      <c r="I686" s="17" t="s">
        <v>1573</v>
      </c>
      <c r="J686" s="17" t="s">
        <v>947</v>
      </c>
      <c r="K686" s="17" t="s">
        <v>203</v>
      </c>
      <c r="L686" s="17"/>
      <c r="M686" s="17">
        <v>17</v>
      </c>
      <c r="N686" s="18">
        <v>35874</v>
      </c>
      <c r="O686" s="17">
        <v>1997</v>
      </c>
      <c r="P686" s="18">
        <v>35874</v>
      </c>
      <c r="Q686" s="19">
        <v>1934372</v>
      </c>
      <c r="R686" s="17" t="s">
        <v>797</v>
      </c>
      <c r="S686" s="17" t="s">
        <v>798</v>
      </c>
      <c r="T686" s="17">
        <v>1</v>
      </c>
      <c r="U686" s="18"/>
      <c r="V686" s="99">
        <f t="shared" si="94"/>
        <v>1</v>
      </c>
      <c r="W686" s="43"/>
      <c r="X686" s="20">
        <f t="shared" si="99"/>
        <v>0</v>
      </c>
      <c r="Y686" s="43"/>
      <c r="Z686" s="43"/>
      <c r="AA686" s="43"/>
      <c r="AB686" s="43"/>
      <c r="AC686" s="43"/>
      <c r="AD686" s="43"/>
      <c r="AE686" s="20">
        <f t="shared" si="100"/>
        <v>0</v>
      </c>
      <c r="AF686" s="43"/>
      <c r="AG686" s="43"/>
      <c r="AH686" s="43"/>
      <c r="AI686" s="43"/>
      <c r="AJ686" s="43"/>
      <c r="AK686" s="99">
        <f t="shared" si="95"/>
        <v>0</v>
      </c>
      <c r="AL686" s="43"/>
      <c r="AM686" s="20">
        <f t="shared" si="97"/>
        <v>1</v>
      </c>
      <c r="AN686" s="15" t="str">
        <f t="shared" si="98"/>
        <v>OK</v>
      </c>
      <c r="AO686" s="15" t="str">
        <f t="shared" si="93"/>
        <v>OK</v>
      </c>
      <c r="AP686" s="17" t="s">
        <v>211</v>
      </c>
      <c r="AQ686" s="17"/>
      <c r="AR686" s="17"/>
      <c r="AS686" s="17"/>
      <c r="AT686" s="21">
        <v>1</v>
      </c>
      <c r="AU686" s="17" t="s">
        <v>818</v>
      </c>
      <c r="AV686" s="22"/>
      <c r="AW686" s="17"/>
      <c r="AX686" s="17" t="s">
        <v>803</v>
      </c>
      <c r="AY686" s="99">
        <f t="shared" si="96"/>
        <v>1934371</v>
      </c>
      <c r="AZ686" s="17" t="s">
        <v>214</v>
      </c>
      <c r="BA686" s="17"/>
      <c r="BB686" s="57"/>
    </row>
    <row r="687" spans="2:54" x14ac:dyDescent="0.15">
      <c r="B687" s="16">
        <v>90000657</v>
      </c>
      <c r="C687" s="17"/>
      <c r="D687" s="17" t="s">
        <v>793</v>
      </c>
      <c r="E687" s="17"/>
      <c r="F687" s="17" t="s">
        <v>201</v>
      </c>
      <c r="G687" s="17" t="s">
        <v>794</v>
      </c>
      <c r="H687" s="17" t="s">
        <v>1577</v>
      </c>
      <c r="I687" s="17" t="s">
        <v>1573</v>
      </c>
      <c r="J687" s="17" t="s">
        <v>948</v>
      </c>
      <c r="K687" s="17" t="s">
        <v>203</v>
      </c>
      <c r="L687" s="17"/>
      <c r="M687" s="17">
        <v>17</v>
      </c>
      <c r="N687" s="18">
        <v>35874</v>
      </c>
      <c r="O687" s="17">
        <v>1997</v>
      </c>
      <c r="P687" s="18">
        <v>35874</v>
      </c>
      <c r="Q687" s="19">
        <v>1934372</v>
      </c>
      <c r="R687" s="17" t="s">
        <v>797</v>
      </c>
      <c r="S687" s="17" t="s">
        <v>798</v>
      </c>
      <c r="T687" s="17">
        <v>1</v>
      </c>
      <c r="U687" s="18"/>
      <c r="V687" s="99">
        <f t="shared" si="94"/>
        <v>1</v>
      </c>
      <c r="W687" s="43"/>
      <c r="X687" s="20">
        <f t="shared" si="99"/>
        <v>0</v>
      </c>
      <c r="Y687" s="43"/>
      <c r="Z687" s="43"/>
      <c r="AA687" s="43"/>
      <c r="AB687" s="43"/>
      <c r="AC687" s="43"/>
      <c r="AD687" s="43"/>
      <c r="AE687" s="20">
        <f t="shared" si="100"/>
        <v>0</v>
      </c>
      <c r="AF687" s="43"/>
      <c r="AG687" s="43"/>
      <c r="AH687" s="43"/>
      <c r="AI687" s="43"/>
      <c r="AJ687" s="43"/>
      <c r="AK687" s="99">
        <f t="shared" si="95"/>
        <v>0</v>
      </c>
      <c r="AL687" s="43"/>
      <c r="AM687" s="20">
        <f t="shared" si="97"/>
        <v>1</v>
      </c>
      <c r="AN687" s="15" t="str">
        <f t="shared" si="98"/>
        <v>OK</v>
      </c>
      <c r="AO687" s="15" t="str">
        <f t="shared" si="93"/>
        <v>OK</v>
      </c>
      <c r="AP687" s="17" t="s">
        <v>211</v>
      </c>
      <c r="AQ687" s="17"/>
      <c r="AR687" s="17"/>
      <c r="AS687" s="17"/>
      <c r="AT687" s="21">
        <v>1</v>
      </c>
      <c r="AU687" s="17" t="s">
        <v>818</v>
      </c>
      <c r="AV687" s="22"/>
      <c r="AW687" s="17"/>
      <c r="AX687" s="17" t="s">
        <v>803</v>
      </c>
      <c r="AY687" s="99">
        <f t="shared" si="96"/>
        <v>1934371</v>
      </c>
      <c r="AZ687" s="17" t="s">
        <v>214</v>
      </c>
      <c r="BA687" s="17"/>
      <c r="BB687" s="57"/>
    </row>
    <row r="688" spans="2:54" x14ac:dyDescent="0.15">
      <c r="B688" s="16">
        <v>90000658</v>
      </c>
      <c r="C688" s="17"/>
      <c r="D688" s="17" t="s">
        <v>793</v>
      </c>
      <c r="E688" s="17"/>
      <c r="F688" s="17" t="s">
        <v>201</v>
      </c>
      <c r="G688" s="17" t="s">
        <v>794</v>
      </c>
      <c r="H688" s="17" t="s">
        <v>1577</v>
      </c>
      <c r="I688" s="17" t="s">
        <v>1573</v>
      </c>
      <c r="J688" s="17" t="s">
        <v>949</v>
      </c>
      <c r="K688" s="17" t="s">
        <v>203</v>
      </c>
      <c r="L688" s="17"/>
      <c r="M688" s="17">
        <v>17</v>
      </c>
      <c r="N688" s="18">
        <v>35874</v>
      </c>
      <c r="O688" s="17">
        <v>1997</v>
      </c>
      <c r="P688" s="18">
        <v>35874</v>
      </c>
      <c r="Q688" s="19">
        <v>1934372</v>
      </c>
      <c r="R688" s="17" t="s">
        <v>797</v>
      </c>
      <c r="S688" s="17" t="s">
        <v>798</v>
      </c>
      <c r="T688" s="17">
        <v>1</v>
      </c>
      <c r="U688" s="18"/>
      <c r="V688" s="99">
        <f t="shared" si="94"/>
        <v>1</v>
      </c>
      <c r="W688" s="43"/>
      <c r="X688" s="20">
        <f t="shared" si="99"/>
        <v>0</v>
      </c>
      <c r="Y688" s="43"/>
      <c r="Z688" s="43"/>
      <c r="AA688" s="43"/>
      <c r="AB688" s="43"/>
      <c r="AC688" s="43"/>
      <c r="AD688" s="43"/>
      <c r="AE688" s="20">
        <f t="shared" si="100"/>
        <v>0</v>
      </c>
      <c r="AF688" s="43"/>
      <c r="AG688" s="43"/>
      <c r="AH688" s="43"/>
      <c r="AI688" s="43"/>
      <c r="AJ688" s="43"/>
      <c r="AK688" s="99">
        <f t="shared" si="95"/>
        <v>0</v>
      </c>
      <c r="AL688" s="43"/>
      <c r="AM688" s="20">
        <f t="shared" si="97"/>
        <v>1</v>
      </c>
      <c r="AN688" s="15" t="str">
        <f t="shared" si="98"/>
        <v>OK</v>
      </c>
      <c r="AO688" s="15" t="str">
        <f t="shared" si="93"/>
        <v>OK</v>
      </c>
      <c r="AP688" s="17" t="s">
        <v>211</v>
      </c>
      <c r="AQ688" s="17"/>
      <c r="AR688" s="17"/>
      <c r="AS688" s="17"/>
      <c r="AT688" s="21">
        <v>1</v>
      </c>
      <c r="AU688" s="17" t="s">
        <v>818</v>
      </c>
      <c r="AV688" s="22"/>
      <c r="AW688" s="17"/>
      <c r="AX688" s="17" t="s">
        <v>803</v>
      </c>
      <c r="AY688" s="99">
        <f t="shared" si="96"/>
        <v>1934371</v>
      </c>
      <c r="AZ688" s="17" t="s">
        <v>214</v>
      </c>
      <c r="BA688" s="17"/>
      <c r="BB688" s="57"/>
    </row>
    <row r="689" spans="2:54" x14ac:dyDescent="0.15">
      <c r="B689" s="16">
        <v>90000659</v>
      </c>
      <c r="C689" s="17"/>
      <c r="D689" s="17" t="s">
        <v>793</v>
      </c>
      <c r="E689" s="17"/>
      <c r="F689" s="17" t="s">
        <v>201</v>
      </c>
      <c r="G689" s="17" t="s">
        <v>794</v>
      </c>
      <c r="H689" s="17" t="s">
        <v>1577</v>
      </c>
      <c r="I689" s="17" t="s">
        <v>1573</v>
      </c>
      <c r="J689" s="17" t="s">
        <v>950</v>
      </c>
      <c r="K689" s="17" t="s">
        <v>203</v>
      </c>
      <c r="L689" s="17"/>
      <c r="M689" s="17">
        <v>17</v>
      </c>
      <c r="N689" s="18">
        <v>35874</v>
      </c>
      <c r="O689" s="17">
        <v>1997</v>
      </c>
      <c r="P689" s="18">
        <v>35874</v>
      </c>
      <c r="Q689" s="19">
        <v>1934372</v>
      </c>
      <c r="R689" s="17" t="s">
        <v>797</v>
      </c>
      <c r="S689" s="17" t="s">
        <v>798</v>
      </c>
      <c r="T689" s="17">
        <v>1</v>
      </c>
      <c r="U689" s="18"/>
      <c r="V689" s="99">
        <f t="shared" si="94"/>
        <v>1</v>
      </c>
      <c r="W689" s="43"/>
      <c r="X689" s="20">
        <f t="shared" si="99"/>
        <v>0</v>
      </c>
      <c r="Y689" s="43"/>
      <c r="Z689" s="43"/>
      <c r="AA689" s="43"/>
      <c r="AB689" s="43"/>
      <c r="AC689" s="43"/>
      <c r="AD689" s="43"/>
      <c r="AE689" s="20">
        <f t="shared" si="100"/>
        <v>0</v>
      </c>
      <c r="AF689" s="43"/>
      <c r="AG689" s="43"/>
      <c r="AH689" s="43"/>
      <c r="AI689" s="43"/>
      <c r="AJ689" s="43"/>
      <c r="AK689" s="99">
        <f t="shared" si="95"/>
        <v>0</v>
      </c>
      <c r="AL689" s="43"/>
      <c r="AM689" s="20">
        <f t="shared" si="97"/>
        <v>1</v>
      </c>
      <c r="AN689" s="15" t="str">
        <f t="shared" si="98"/>
        <v>OK</v>
      </c>
      <c r="AO689" s="15" t="str">
        <f t="shared" si="93"/>
        <v>OK</v>
      </c>
      <c r="AP689" s="17" t="s">
        <v>211</v>
      </c>
      <c r="AQ689" s="17"/>
      <c r="AR689" s="17"/>
      <c r="AS689" s="17"/>
      <c r="AT689" s="21">
        <v>1</v>
      </c>
      <c r="AU689" s="17" t="s">
        <v>818</v>
      </c>
      <c r="AV689" s="22"/>
      <c r="AW689" s="17"/>
      <c r="AX689" s="17" t="s">
        <v>803</v>
      </c>
      <c r="AY689" s="99">
        <f t="shared" si="96"/>
        <v>1934371</v>
      </c>
      <c r="AZ689" s="17" t="s">
        <v>214</v>
      </c>
      <c r="BA689" s="17"/>
      <c r="BB689" s="57"/>
    </row>
    <row r="690" spans="2:54" x14ac:dyDescent="0.15">
      <c r="B690" s="16">
        <v>90000660</v>
      </c>
      <c r="C690" s="17"/>
      <c r="D690" s="17" t="s">
        <v>793</v>
      </c>
      <c r="E690" s="17"/>
      <c r="F690" s="17" t="s">
        <v>201</v>
      </c>
      <c r="G690" s="17" t="s">
        <v>794</v>
      </c>
      <c r="H690" s="17" t="s">
        <v>1577</v>
      </c>
      <c r="I690" s="17" t="s">
        <v>1573</v>
      </c>
      <c r="J690" s="17" t="s">
        <v>951</v>
      </c>
      <c r="K690" s="17" t="s">
        <v>203</v>
      </c>
      <c r="L690" s="17"/>
      <c r="M690" s="17">
        <v>17</v>
      </c>
      <c r="N690" s="18">
        <v>35874</v>
      </c>
      <c r="O690" s="17">
        <v>1997</v>
      </c>
      <c r="P690" s="18">
        <v>35874</v>
      </c>
      <c r="Q690" s="19">
        <v>1934372</v>
      </c>
      <c r="R690" s="17" t="s">
        <v>797</v>
      </c>
      <c r="S690" s="17" t="s">
        <v>798</v>
      </c>
      <c r="T690" s="17">
        <v>1</v>
      </c>
      <c r="U690" s="18"/>
      <c r="V690" s="99">
        <f t="shared" si="94"/>
        <v>1</v>
      </c>
      <c r="W690" s="43"/>
      <c r="X690" s="20">
        <f t="shared" si="99"/>
        <v>0</v>
      </c>
      <c r="Y690" s="43"/>
      <c r="Z690" s="43"/>
      <c r="AA690" s="43"/>
      <c r="AB690" s="43"/>
      <c r="AC690" s="43"/>
      <c r="AD690" s="43"/>
      <c r="AE690" s="20">
        <f t="shared" si="100"/>
        <v>0</v>
      </c>
      <c r="AF690" s="43"/>
      <c r="AG690" s="43"/>
      <c r="AH690" s="43"/>
      <c r="AI690" s="43"/>
      <c r="AJ690" s="43"/>
      <c r="AK690" s="99">
        <f t="shared" si="95"/>
        <v>0</v>
      </c>
      <c r="AL690" s="43"/>
      <c r="AM690" s="20">
        <f t="shared" si="97"/>
        <v>1</v>
      </c>
      <c r="AN690" s="15" t="str">
        <f t="shared" si="98"/>
        <v>OK</v>
      </c>
      <c r="AO690" s="15" t="str">
        <f t="shared" si="93"/>
        <v>OK</v>
      </c>
      <c r="AP690" s="17" t="s">
        <v>211</v>
      </c>
      <c r="AQ690" s="17"/>
      <c r="AR690" s="17"/>
      <c r="AS690" s="17"/>
      <c r="AT690" s="21">
        <v>1</v>
      </c>
      <c r="AU690" s="17" t="s">
        <v>818</v>
      </c>
      <c r="AV690" s="22"/>
      <c r="AW690" s="17"/>
      <c r="AX690" s="17" t="s">
        <v>803</v>
      </c>
      <c r="AY690" s="99">
        <f t="shared" si="96"/>
        <v>1934371</v>
      </c>
      <c r="AZ690" s="17" t="s">
        <v>214</v>
      </c>
      <c r="BA690" s="17"/>
      <c r="BB690" s="57"/>
    </row>
    <row r="691" spans="2:54" x14ac:dyDescent="0.15">
      <c r="B691" s="16">
        <v>90000661</v>
      </c>
      <c r="C691" s="17"/>
      <c r="D691" s="17" t="s">
        <v>793</v>
      </c>
      <c r="E691" s="17"/>
      <c r="F691" s="17" t="s">
        <v>201</v>
      </c>
      <c r="G691" s="17" t="s">
        <v>794</v>
      </c>
      <c r="H691" s="17" t="s">
        <v>1577</v>
      </c>
      <c r="I691" s="17" t="s">
        <v>1573</v>
      </c>
      <c r="J691" s="17" t="s">
        <v>952</v>
      </c>
      <c r="K691" s="17" t="s">
        <v>203</v>
      </c>
      <c r="L691" s="17"/>
      <c r="M691" s="17">
        <v>17</v>
      </c>
      <c r="N691" s="18">
        <v>35874</v>
      </c>
      <c r="O691" s="17">
        <v>1997</v>
      </c>
      <c r="P691" s="18">
        <v>35874</v>
      </c>
      <c r="Q691" s="19">
        <v>14893010</v>
      </c>
      <c r="R691" s="17" t="s">
        <v>797</v>
      </c>
      <c r="S691" s="17" t="s">
        <v>798</v>
      </c>
      <c r="T691" s="17">
        <v>1</v>
      </c>
      <c r="U691" s="18"/>
      <c r="V691" s="99">
        <f t="shared" si="94"/>
        <v>1</v>
      </c>
      <c r="W691" s="43"/>
      <c r="X691" s="20">
        <f t="shared" si="99"/>
        <v>0</v>
      </c>
      <c r="Y691" s="43"/>
      <c r="Z691" s="43"/>
      <c r="AA691" s="43"/>
      <c r="AB691" s="43"/>
      <c r="AC691" s="43"/>
      <c r="AD691" s="43"/>
      <c r="AE691" s="20">
        <f t="shared" si="100"/>
        <v>0</v>
      </c>
      <c r="AF691" s="43"/>
      <c r="AG691" s="43"/>
      <c r="AH691" s="43"/>
      <c r="AI691" s="43"/>
      <c r="AJ691" s="43"/>
      <c r="AK691" s="99">
        <f t="shared" si="95"/>
        <v>0</v>
      </c>
      <c r="AL691" s="43"/>
      <c r="AM691" s="20">
        <f t="shared" si="97"/>
        <v>1</v>
      </c>
      <c r="AN691" s="15" t="str">
        <f t="shared" si="98"/>
        <v>OK</v>
      </c>
      <c r="AO691" s="15" t="str">
        <f t="shared" si="93"/>
        <v>OK</v>
      </c>
      <c r="AP691" s="17" t="s">
        <v>211</v>
      </c>
      <c r="AQ691" s="17"/>
      <c r="AR691" s="17"/>
      <c r="AS691" s="17"/>
      <c r="AT691" s="21">
        <v>1</v>
      </c>
      <c r="AU691" s="17" t="s">
        <v>818</v>
      </c>
      <c r="AV691" s="22"/>
      <c r="AW691" s="17"/>
      <c r="AX691" s="17" t="s">
        <v>803</v>
      </c>
      <c r="AY691" s="99">
        <f t="shared" si="96"/>
        <v>14893009</v>
      </c>
      <c r="AZ691" s="17" t="s">
        <v>214</v>
      </c>
      <c r="BA691" s="17"/>
      <c r="BB691" s="57"/>
    </row>
    <row r="692" spans="2:54" x14ac:dyDescent="0.15">
      <c r="B692" s="16">
        <v>90000662</v>
      </c>
      <c r="C692" s="17"/>
      <c r="D692" s="17" t="s">
        <v>793</v>
      </c>
      <c r="E692" s="17"/>
      <c r="F692" s="17" t="s">
        <v>201</v>
      </c>
      <c r="G692" s="17" t="s">
        <v>794</v>
      </c>
      <c r="H692" s="17" t="s">
        <v>1577</v>
      </c>
      <c r="I692" s="17" t="s">
        <v>1573</v>
      </c>
      <c r="J692" s="17" t="s">
        <v>953</v>
      </c>
      <c r="K692" s="17" t="s">
        <v>203</v>
      </c>
      <c r="L692" s="17"/>
      <c r="M692" s="17">
        <v>17</v>
      </c>
      <c r="N692" s="18">
        <v>35874</v>
      </c>
      <c r="O692" s="17">
        <v>1997</v>
      </c>
      <c r="P692" s="18">
        <v>35874</v>
      </c>
      <c r="Q692" s="19">
        <v>14893009</v>
      </c>
      <c r="R692" s="17" t="s">
        <v>797</v>
      </c>
      <c r="S692" s="17" t="s">
        <v>798</v>
      </c>
      <c r="T692" s="17">
        <v>1</v>
      </c>
      <c r="U692" s="18"/>
      <c r="V692" s="99">
        <f t="shared" si="94"/>
        <v>1</v>
      </c>
      <c r="W692" s="43"/>
      <c r="X692" s="20">
        <f t="shared" si="99"/>
        <v>0</v>
      </c>
      <c r="Y692" s="43"/>
      <c r="Z692" s="43"/>
      <c r="AA692" s="43"/>
      <c r="AB692" s="43"/>
      <c r="AC692" s="43"/>
      <c r="AD692" s="43"/>
      <c r="AE692" s="20">
        <f t="shared" si="100"/>
        <v>0</v>
      </c>
      <c r="AF692" s="43"/>
      <c r="AG692" s="43"/>
      <c r="AH692" s="43"/>
      <c r="AI692" s="43"/>
      <c r="AJ692" s="43"/>
      <c r="AK692" s="99">
        <f t="shared" si="95"/>
        <v>0</v>
      </c>
      <c r="AL692" s="43"/>
      <c r="AM692" s="20">
        <f t="shared" si="97"/>
        <v>1</v>
      </c>
      <c r="AN692" s="15" t="str">
        <f t="shared" si="98"/>
        <v>OK</v>
      </c>
      <c r="AO692" s="15" t="str">
        <f t="shared" si="93"/>
        <v>OK</v>
      </c>
      <c r="AP692" s="17" t="s">
        <v>211</v>
      </c>
      <c r="AQ692" s="17"/>
      <c r="AR692" s="17"/>
      <c r="AS692" s="17"/>
      <c r="AT692" s="21">
        <v>1</v>
      </c>
      <c r="AU692" s="17" t="s">
        <v>818</v>
      </c>
      <c r="AV692" s="22"/>
      <c r="AW692" s="17"/>
      <c r="AX692" s="17" t="s">
        <v>803</v>
      </c>
      <c r="AY692" s="99">
        <f t="shared" si="96"/>
        <v>14893008</v>
      </c>
      <c r="AZ692" s="17" t="s">
        <v>214</v>
      </c>
      <c r="BA692" s="17"/>
      <c r="BB692" s="57"/>
    </row>
    <row r="693" spans="2:54" x14ac:dyDescent="0.15">
      <c r="B693" s="16">
        <v>90000663</v>
      </c>
      <c r="C693" s="17"/>
      <c r="D693" s="17" t="s">
        <v>793</v>
      </c>
      <c r="E693" s="17"/>
      <c r="F693" s="17" t="s">
        <v>201</v>
      </c>
      <c r="G693" s="17" t="s">
        <v>794</v>
      </c>
      <c r="H693" s="17" t="s">
        <v>1577</v>
      </c>
      <c r="I693" s="17" t="s">
        <v>1573</v>
      </c>
      <c r="J693" s="17" t="s">
        <v>954</v>
      </c>
      <c r="K693" s="17" t="s">
        <v>203</v>
      </c>
      <c r="L693" s="17"/>
      <c r="M693" s="17">
        <v>17</v>
      </c>
      <c r="N693" s="18">
        <v>35874</v>
      </c>
      <c r="O693" s="17">
        <v>1997</v>
      </c>
      <c r="P693" s="18">
        <v>35874</v>
      </c>
      <c r="Q693" s="19">
        <v>1420365</v>
      </c>
      <c r="R693" s="17" t="s">
        <v>797</v>
      </c>
      <c r="S693" s="17" t="s">
        <v>798</v>
      </c>
      <c r="T693" s="17">
        <v>1</v>
      </c>
      <c r="U693" s="18"/>
      <c r="V693" s="99">
        <f t="shared" si="94"/>
        <v>1</v>
      </c>
      <c r="W693" s="43"/>
      <c r="X693" s="20">
        <f t="shared" si="99"/>
        <v>0</v>
      </c>
      <c r="Y693" s="43"/>
      <c r="Z693" s="43"/>
      <c r="AA693" s="43"/>
      <c r="AB693" s="43"/>
      <c r="AC693" s="43"/>
      <c r="AD693" s="43"/>
      <c r="AE693" s="20">
        <f t="shared" si="100"/>
        <v>0</v>
      </c>
      <c r="AF693" s="43"/>
      <c r="AG693" s="43"/>
      <c r="AH693" s="43"/>
      <c r="AI693" s="43"/>
      <c r="AJ693" s="43"/>
      <c r="AK693" s="99">
        <f t="shared" si="95"/>
        <v>0</v>
      </c>
      <c r="AL693" s="43"/>
      <c r="AM693" s="20">
        <f t="shared" si="97"/>
        <v>1</v>
      </c>
      <c r="AN693" s="15" t="str">
        <f t="shared" si="98"/>
        <v>OK</v>
      </c>
      <c r="AO693" s="15" t="str">
        <f t="shared" si="93"/>
        <v>OK</v>
      </c>
      <c r="AP693" s="17" t="s">
        <v>211</v>
      </c>
      <c r="AQ693" s="17"/>
      <c r="AR693" s="17"/>
      <c r="AS693" s="17"/>
      <c r="AT693" s="21">
        <v>1</v>
      </c>
      <c r="AU693" s="17" t="s">
        <v>818</v>
      </c>
      <c r="AV693" s="22"/>
      <c r="AW693" s="17"/>
      <c r="AX693" s="17" t="s">
        <v>803</v>
      </c>
      <c r="AY693" s="99">
        <f t="shared" si="96"/>
        <v>1420364</v>
      </c>
      <c r="AZ693" s="17" t="s">
        <v>214</v>
      </c>
      <c r="BA693" s="17"/>
      <c r="BB693" s="57"/>
    </row>
    <row r="694" spans="2:54" x14ac:dyDescent="0.15">
      <c r="B694" s="16">
        <v>90000664</v>
      </c>
      <c r="C694" s="17"/>
      <c r="D694" s="17" t="s">
        <v>793</v>
      </c>
      <c r="E694" s="17"/>
      <c r="F694" s="17" t="s">
        <v>201</v>
      </c>
      <c r="G694" s="17" t="s">
        <v>794</v>
      </c>
      <c r="H694" s="17" t="s">
        <v>1577</v>
      </c>
      <c r="I694" s="17" t="s">
        <v>1573</v>
      </c>
      <c r="J694" s="17" t="s">
        <v>955</v>
      </c>
      <c r="K694" s="17" t="s">
        <v>203</v>
      </c>
      <c r="L694" s="17"/>
      <c r="M694" s="17">
        <v>17</v>
      </c>
      <c r="N694" s="18">
        <v>35874</v>
      </c>
      <c r="O694" s="17">
        <v>1997</v>
      </c>
      <c r="P694" s="18">
        <v>35874</v>
      </c>
      <c r="Q694" s="19">
        <v>1420365</v>
      </c>
      <c r="R694" s="17" t="s">
        <v>797</v>
      </c>
      <c r="S694" s="17" t="s">
        <v>798</v>
      </c>
      <c r="T694" s="17">
        <v>1</v>
      </c>
      <c r="U694" s="18"/>
      <c r="V694" s="99">
        <f t="shared" si="94"/>
        <v>1</v>
      </c>
      <c r="W694" s="43"/>
      <c r="X694" s="20">
        <f t="shared" si="99"/>
        <v>0</v>
      </c>
      <c r="Y694" s="43"/>
      <c r="Z694" s="43"/>
      <c r="AA694" s="43"/>
      <c r="AB694" s="43"/>
      <c r="AC694" s="43"/>
      <c r="AD694" s="43"/>
      <c r="AE694" s="20">
        <f t="shared" si="100"/>
        <v>0</v>
      </c>
      <c r="AF694" s="43"/>
      <c r="AG694" s="43"/>
      <c r="AH694" s="43"/>
      <c r="AI694" s="43"/>
      <c r="AJ694" s="43"/>
      <c r="AK694" s="99">
        <f t="shared" si="95"/>
        <v>0</v>
      </c>
      <c r="AL694" s="43"/>
      <c r="AM694" s="20">
        <f t="shared" si="97"/>
        <v>1</v>
      </c>
      <c r="AN694" s="15" t="str">
        <f t="shared" si="98"/>
        <v>OK</v>
      </c>
      <c r="AO694" s="15" t="str">
        <f t="shared" si="93"/>
        <v>OK</v>
      </c>
      <c r="AP694" s="17" t="s">
        <v>211</v>
      </c>
      <c r="AQ694" s="17"/>
      <c r="AR694" s="17"/>
      <c r="AS694" s="17"/>
      <c r="AT694" s="21">
        <v>1</v>
      </c>
      <c r="AU694" s="17" t="s">
        <v>818</v>
      </c>
      <c r="AV694" s="22"/>
      <c r="AW694" s="17"/>
      <c r="AX694" s="17" t="s">
        <v>803</v>
      </c>
      <c r="AY694" s="99">
        <f t="shared" si="96"/>
        <v>1420364</v>
      </c>
      <c r="AZ694" s="17" t="s">
        <v>214</v>
      </c>
      <c r="BA694" s="17"/>
      <c r="BB694" s="57"/>
    </row>
    <row r="695" spans="2:54" x14ac:dyDescent="0.15">
      <c r="B695" s="16">
        <v>90000665</v>
      </c>
      <c r="C695" s="17"/>
      <c r="D695" s="17" t="s">
        <v>793</v>
      </c>
      <c r="E695" s="17"/>
      <c r="F695" s="17" t="s">
        <v>201</v>
      </c>
      <c r="G695" s="17" t="s">
        <v>794</v>
      </c>
      <c r="H695" s="17" t="s">
        <v>1577</v>
      </c>
      <c r="I695" s="17" t="s">
        <v>1573</v>
      </c>
      <c r="J695" s="17" t="s">
        <v>956</v>
      </c>
      <c r="K695" s="17" t="s">
        <v>203</v>
      </c>
      <c r="L695" s="17"/>
      <c r="M695" s="17">
        <v>17</v>
      </c>
      <c r="N695" s="18">
        <v>35874</v>
      </c>
      <c r="O695" s="17">
        <v>1997</v>
      </c>
      <c r="P695" s="18">
        <v>35874</v>
      </c>
      <c r="Q695" s="19">
        <v>1420365</v>
      </c>
      <c r="R695" s="17" t="s">
        <v>797</v>
      </c>
      <c r="S695" s="17" t="s">
        <v>798</v>
      </c>
      <c r="T695" s="17">
        <v>1</v>
      </c>
      <c r="U695" s="18"/>
      <c r="V695" s="99">
        <f t="shared" si="94"/>
        <v>1</v>
      </c>
      <c r="W695" s="43"/>
      <c r="X695" s="20">
        <f t="shared" si="99"/>
        <v>0</v>
      </c>
      <c r="Y695" s="43"/>
      <c r="Z695" s="43"/>
      <c r="AA695" s="43"/>
      <c r="AB695" s="43"/>
      <c r="AC695" s="43"/>
      <c r="AD695" s="43"/>
      <c r="AE695" s="20">
        <f t="shared" si="100"/>
        <v>0</v>
      </c>
      <c r="AF695" s="43"/>
      <c r="AG695" s="43"/>
      <c r="AH695" s="43"/>
      <c r="AI695" s="43"/>
      <c r="AJ695" s="43"/>
      <c r="AK695" s="99">
        <f t="shared" si="95"/>
        <v>0</v>
      </c>
      <c r="AL695" s="43"/>
      <c r="AM695" s="20">
        <f t="shared" si="97"/>
        <v>1</v>
      </c>
      <c r="AN695" s="15" t="str">
        <f t="shared" si="98"/>
        <v>OK</v>
      </c>
      <c r="AO695" s="15" t="str">
        <f t="shared" si="93"/>
        <v>OK</v>
      </c>
      <c r="AP695" s="17" t="s">
        <v>211</v>
      </c>
      <c r="AQ695" s="17"/>
      <c r="AR695" s="17"/>
      <c r="AS695" s="17"/>
      <c r="AT695" s="21">
        <v>1</v>
      </c>
      <c r="AU695" s="17" t="s">
        <v>818</v>
      </c>
      <c r="AV695" s="22"/>
      <c r="AW695" s="17"/>
      <c r="AX695" s="17" t="s">
        <v>803</v>
      </c>
      <c r="AY695" s="99">
        <f t="shared" si="96"/>
        <v>1420364</v>
      </c>
      <c r="AZ695" s="17" t="s">
        <v>214</v>
      </c>
      <c r="BA695" s="17"/>
      <c r="BB695" s="57"/>
    </row>
    <row r="696" spans="2:54" x14ac:dyDescent="0.15">
      <c r="B696" s="16">
        <v>90000666</v>
      </c>
      <c r="C696" s="17"/>
      <c r="D696" s="17" t="s">
        <v>793</v>
      </c>
      <c r="E696" s="17"/>
      <c r="F696" s="17" t="s">
        <v>201</v>
      </c>
      <c r="G696" s="17" t="s">
        <v>794</v>
      </c>
      <c r="H696" s="17" t="s">
        <v>1577</v>
      </c>
      <c r="I696" s="17" t="s">
        <v>1573</v>
      </c>
      <c r="J696" s="17" t="s">
        <v>957</v>
      </c>
      <c r="K696" s="17" t="s">
        <v>203</v>
      </c>
      <c r="L696" s="17"/>
      <c r="M696" s="17">
        <v>17</v>
      </c>
      <c r="N696" s="18">
        <v>35874</v>
      </c>
      <c r="O696" s="17">
        <v>1997</v>
      </c>
      <c r="P696" s="18">
        <v>35874</v>
      </c>
      <c r="Q696" s="19">
        <v>1420365</v>
      </c>
      <c r="R696" s="17" t="s">
        <v>797</v>
      </c>
      <c r="S696" s="17" t="s">
        <v>798</v>
      </c>
      <c r="T696" s="17">
        <v>1</v>
      </c>
      <c r="U696" s="18"/>
      <c r="V696" s="99">
        <f t="shared" si="94"/>
        <v>1</v>
      </c>
      <c r="W696" s="43"/>
      <c r="X696" s="20">
        <f t="shared" si="99"/>
        <v>0</v>
      </c>
      <c r="Y696" s="43"/>
      <c r="Z696" s="43"/>
      <c r="AA696" s="43"/>
      <c r="AB696" s="43"/>
      <c r="AC696" s="43"/>
      <c r="AD696" s="43"/>
      <c r="AE696" s="20">
        <f t="shared" si="100"/>
        <v>0</v>
      </c>
      <c r="AF696" s="43"/>
      <c r="AG696" s="43"/>
      <c r="AH696" s="43"/>
      <c r="AI696" s="43"/>
      <c r="AJ696" s="43"/>
      <c r="AK696" s="99">
        <f t="shared" si="95"/>
        <v>0</v>
      </c>
      <c r="AL696" s="43"/>
      <c r="AM696" s="20">
        <f t="shared" si="97"/>
        <v>1</v>
      </c>
      <c r="AN696" s="15" t="str">
        <f t="shared" si="98"/>
        <v>OK</v>
      </c>
      <c r="AO696" s="15" t="str">
        <f t="shared" si="93"/>
        <v>OK</v>
      </c>
      <c r="AP696" s="17" t="s">
        <v>211</v>
      </c>
      <c r="AQ696" s="17"/>
      <c r="AR696" s="17"/>
      <c r="AS696" s="17"/>
      <c r="AT696" s="21">
        <v>1</v>
      </c>
      <c r="AU696" s="17" t="s">
        <v>818</v>
      </c>
      <c r="AV696" s="22"/>
      <c r="AW696" s="17"/>
      <c r="AX696" s="17" t="s">
        <v>803</v>
      </c>
      <c r="AY696" s="99">
        <f t="shared" si="96"/>
        <v>1420364</v>
      </c>
      <c r="AZ696" s="17" t="s">
        <v>214</v>
      </c>
      <c r="BA696" s="17"/>
      <c r="BB696" s="57"/>
    </row>
    <row r="697" spans="2:54" x14ac:dyDescent="0.15">
      <c r="B697" s="16">
        <v>90000667</v>
      </c>
      <c r="C697" s="17"/>
      <c r="D697" s="17" t="s">
        <v>793</v>
      </c>
      <c r="E697" s="17"/>
      <c r="F697" s="17" t="s">
        <v>201</v>
      </c>
      <c r="G697" s="17" t="s">
        <v>794</v>
      </c>
      <c r="H697" s="17" t="s">
        <v>1577</v>
      </c>
      <c r="I697" s="17" t="s">
        <v>1573</v>
      </c>
      <c r="J697" s="17" t="s">
        <v>958</v>
      </c>
      <c r="K697" s="17" t="s">
        <v>203</v>
      </c>
      <c r="L697" s="17"/>
      <c r="M697" s="17">
        <v>17</v>
      </c>
      <c r="N697" s="18">
        <v>35874</v>
      </c>
      <c r="O697" s="17">
        <v>1997</v>
      </c>
      <c r="P697" s="18">
        <v>35874</v>
      </c>
      <c r="Q697" s="19">
        <v>16808403</v>
      </c>
      <c r="R697" s="17" t="s">
        <v>797</v>
      </c>
      <c r="S697" s="17" t="s">
        <v>798</v>
      </c>
      <c r="T697" s="17">
        <v>1</v>
      </c>
      <c r="U697" s="18"/>
      <c r="V697" s="99">
        <f t="shared" si="94"/>
        <v>1</v>
      </c>
      <c r="W697" s="43"/>
      <c r="X697" s="20">
        <f t="shared" si="99"/>
        <v>0</v>
      </c>
      <c r="Y697" s="43"/>
      <c r="Z697" s="43"/>
      <c r="AA697" s="43"/>
      <c r="AB697" s="43"/>
      <c r="AC697" s="43"/>
      <c r="AD697" s="43"/>
      <c r="AE697" s="20">
        <f t="shared" si="100"/>
        <v>0</v>
      </c>
      <c r="AF697" s="43"/>
      <c r="AG697" s="43"/>
      <c r="AH697" s="43"/>
      <c r="AI697" s="43"/>
      <c r="AJ697" s="43"/>
      <c r="AK697" s="99">
        <f t="shared" si="95"/>
        <v>0</v>
      </c>
      <c r="AL697" s="43"/>
      <c r="AM697" s="20">
        <f t="shared" si="97"/>
        <v>1</v>
      </c>
      <c r="AN697" s="15" t="str">
        <f t="shared" si="98"/>
        <v>OK</v>
      </c>
      <c r="AO697" s="15" t="str">
        <f t="shared" si="93"/>
        <v>OK</v>
      </c>
      <c r="AP697" s="17" t="s">
        <v>211</v>
      </c>
      <c r="AQ697" s="17"/>
      <c r="AR697" s="17"/>
      <c r="AS697" s="17"/>
      <c r="AT697" s="21">
        <v>1</v>
      </c>
      <c r="AU697" s="17" t="s">
        <v>818</v>
      </c>
      <c r="AV697" s="22"/>
      <c r="AW697" s="17"/>
      <c r="AX697" s="17" t="s">
        <v>803</v>
      </c>
      <c r="AY697" s="99">
        <f t="shared" si="96"/>
        <v>16808402</v>
      </c>
      <c r="AZ697" s="17" t="s">
        <v>214</v>
      </c>
      <c r="BA697" s="17"/>
      <c r="BB697" s="57"/>
    </row>
    <row r="698" spans="2:54" x14ac:dyDescent="0.15">
      <c r="B698" s="16">
        <v>90000668</v>
      </c>
      <c r="C698" s="17"/>
      <c r="D698" s="17" t="s">
        <v>793</v>
      </c>
      <c r="E698" s="17"/>
      <c r="F698" s="17" t="s">
        <v>201</v>
      </c>
      <c r="G698" s="17" t="s">
        <v>794</v>
      </c>
      <c r="H698" s="17" t="s">
        <v>1577</v>
      </c>
      <c r="I698" s="17" t="s">
        <v>1573</v>
      </c>
      <c r="J698" s="17" t="s">
        <v>959</v>
      </c>
      <c r="K698" s="17" t="s">
        <v>203</v>
      </c>
      <c r="L698" s="17"/>
      <c r="M698" s="17">
        <v>17</v>
      </c>
      <c r="N698" s="18">
        <v>35874</v>
      </c>
      <c r="O698" s="17">
        <v>1997</v>
      </c>
      <c r="P698" s="18">
        <v>35874</v>
      </c>
      <c r="Q698" s="19">
        <v>578778</v>
      </c>
      <c r="R698" s="17" t="s">
        <v>797</v>
      </c>
      <c r="S698" s="17" t="s">
        <v>798</v>
      </c>
      <c r="T698" s="17">
        <v>1</v>
      </c>
      <c r="U698" s="18"/>
      <c r="V698" s="99">
        <f t="shared" si="94"/>
        <v>1</v>
      </c>
      <c r="W698" s="43"/>
      <c r="X698" s="20">
        <f t="shared" si="99"/>
        <v>0</v>
      </c>
      <c r="Y698" s="43"/>
      <c r="Z698" s="43"/>
      <c r="AA698" s="43"/>
      <c r="AB698" s="43"/>
      <c r="AC698" s="43"/>
      <c r="AD698" s="43"/>
      <c r="AE698" s="20">
        <f t="shared" si="100"/>
        <v>0</v>
      </c>
      <c r="AF698" s="43"/>
      <c r="AG698" s="43"/>
      <c r="AH698" s="43"/>
      <c r="AI698" s="43"/>
      <c r="AJ698" s="43"/>
      <c r="AK698" s="99">
        <f t="shared" si="95"/>
        <v>0</v>
      </c>
      <c r="AL698" s="43"/>
      <c r="AM698" s="20">
        <f t="shared" si="97"/>
        <v>1</v>
      </c>
      <c r="AN698" s="15" t="str">
        <f t="shared" si="98"/>
        <v>OK</v>
      </c>
      <c r="AO698" s="15" t="str">
        <f t="shared" si="93"/>
        <v>OK</v>
      </c>
      <c r="AP698" s="17" t="s">
        <v>211</v>
      </c>
      <c r="AQ698" s="17"/>
      <c r="AR698" s="17"/>
      <c r="AS698" s="17"/>
      <c r="AT698" s="21">
        <v>1</v>
      </c>
      <c r="AU698" s="17" t="s">
        <v>818</v>
      </c>
      <c r="AV698" s="22"/>
      <c r="AW698" s="17"/>
      <c r="AX698" s="17" t="s">
        <v>803</v>
      </c>
      <c r="AY698" s="99">
        <f t="shared" si="96"/>
        <v>578777</v>
      </c>
      <c r="AZ698" s="17" t="s">
        <v>214</v>
      </c>
      <c r="BA698" s="17"/>
      <c r="BB698" s="57"/>
    </row>
    <row r="699" spans="2:54" x14ac:dyDescent="0.15">
      <c r="B699" s="16">
        <v>90000669</v>
      </c>
      <c r="C699" s="17"/>
      <c r="D699" s="17" t="s">
        <v>793</v>
      </c>
      <c r="E699" s="17"/>
      <c r="F699" s="17" t="s">
        <v>201</v>
      </c>
      <c r="G699" s="17" t="s">
        <v>794</v>
      </c>
      <c r="H699" s="17" t="s">
        <v>1577</v>
      </c>
      <c r="I699" s="17" t="s">
        <v>1573</v>
      </c>
      <c r="J699" s="17" t="s">
        <v>960</v>
      </c>
      <c r="K699" s="17" t="s">
        <v>203</v>
      </c>
      <c r="L699" s="17"/>
      <c r="M699" s="17">
        <v>17</v>
      </c>
      <c r="N699" s="18">
        <v>35874</v>
      </c>
      <c r="O699" s="17">
        <v>1997</v>
      </c>
      <c r="P699" s="18">
        <v>35874</v>
      </c>
      <c r="Q699" s="19">
        <v>578777</v>
      </c>
      <c r="R699" s="17" t="s">
        <v>797</v>
      </c>
      <c r="S699" s="17" t="s">
        <v>798</v>
      </c>
      <c r="T699" s="17">
        <v>1</v>
      </c>
      <c r="U699" s="18"/>
      <c r="V699" s="99">
        <f t="shared" si="94"/>
        <v>1</v>
      </c>
      <c r="W699" s="43"/>
      <c r="X699" s="20">
        <f t="shared" si="99"/>
        <v>0</v>
      </c>
      <c r="Y699" s="43"/>
      <c r="Z699" s="43"/>
      <c r="AA699" s="43"/>
      <c r="AB699" s="43"/>
      <c r="AC699" s="43"/>
      <c r="AD699" s="43"/>
      <c r="AE699" s="20">
        <f t="shared" si="100"/>
        <v>0</v>
      </c>
      <c r="AF699" s="43"/>
      <c r="AG699" s="43"/>
      <c r="AH699" s="43"/>
      <c r="AI699" s="43"/>
      <c r="AJ699" s="43"/>
      <c r="AK699" s="99">
        <f t="shared" si="95"/>
        <v>0</v>
      </c>
      <c r="AL699" s="43"/>
      <c r="AM699" s="20">
        <f t="shared" si="97"/>
        <v>1</v>
      </c>
      <c r="AN699" s="15" t="str">
        <f t="shared" si="98"/>
        <v>OK</v>
      </c>
      <c r="AO699" s="15" t="str">
        <f t="shared" si="93"/>
        <v>OK</v>
      </c>
      <c r="AP699" s="17" t="s">
        <v>211</v>
      </c>
      <c r="AQ699" s="17"/>
      <c r="AR699" s="17"/>
      <c r="AS699" s="17"/>
      <c r="AT699" s="21">
        <v>1</v>
      </c>
      <c r="AU699" s="17" t="s">
        <v>818</v>
      </c>
      <c r="AV699" s="22"/>
      <c r="AW699" s="17"/>
      <c r="AX699" s="17" t="s">
        <v>803</v>
      </c>
      <c r="AY699" s="99">
        <f t="shared" si="96"/>
        <v>578776</v>
      </c>
      <c r="AZ699" s="17" t="s">
        <v>214</v>
      </c>
      <c r="BA699" s="17"/>
      <c r="BB699" s="57"/>
    </row>
    <row r="700" spans="2:54" x14ac:dyDescent="0.15">
      <c r="B700" s="16">
        <v>90000670</v>
      </c>
      <c r="C700" s="17"/>
      <c r="D700" s="17" t="s">
        <v>793</v>
      </c>
      <c r="E700" s="17"/>
      <c r="F700" s="17" t="s">
        <v>201</v>
      </c>
      <c r="G700" s="17" t="s">
        <v>794</v>
      </c>
      <c r="H700" s="17" t="s">
        <v>1577</v>
      </c>
      <c r="I700" s="17" t="s">
        <v>1573</v>
      </c>
      <c r="J700" s="17" t="s">
        <v>961</v>
      </c>
      <c r="K700" s="17" t="s">
        <v>203</v>
      </c>
      <c r="L700" s="17"/>
      <c r="M700" s="17">
        <v>17</v>
      </c>
      <c r="N700" s="18">
        <v>35874</v>
      </c>
      <c r="O700" s="17">
        <v>1997</v>
      </c>
      <c r="P700" s="18">
        <v>35874</v>
      </c>
      <c r="Q700" s="19">
        <v>2243841</v>
      </c>
      <c r="R700" s="17" t="s">
        <v>797</v>
      </c>
      <c r="S700" s="17" t="s">
        <v>798</v>
      </c>
      <c r="T700" s="17">
        <v>1</v>
      </c>
      <c r="U700" s="18"/>
      <c r="V700" s="99">
        <f t="shared" si="94"/>
        <v>1</v>
      </c>
      <c r="W700" s="43"/>
      <c r="X700" s="20">
        <f t="shared" si="99"/>
        <v>0</v>
      </c>
      <c r="Y700" s="43"/>
      <c r="Z700" s="43"/>
      <c r="AA700" s="43"/>
      <c r="AB700" s="43"/>
      <c r="AC700" s="43"/>
      <c r="AD700" s="43"/>
      <c r="AE700" s="20">
        <f t="shared" si="100"/>
        <v>0</v>
      </c>
      <c r="AF700" s="43"/>
      <c r="AG700" s="43"/>
      <c r="AH700" s="43"/>
      <c r="AI700" s="43"/>
      <c r="AJ700" s="43"/>
      <c r="AK700" s="99">
        <f t="shared" si="95"/>
        <v>0</v>
      </c>
      <c r="AL700" s="43"/>
      <c r="AM700" s="20">
        <f t="shared" si="97"/>
        <v>1</v>
      </c>
      <c r="AN700" s="15" t="str">
        <f t="shared" si="98"/>
        <v>OK</v>
      </c>
      <c r="AO700" s="15" t="str">
        <f t="shared" si="93"/>
        <v>OK</v>
      </c>
      <c r="AP700" s="17" t="s">
        <v>211</v>
      </c>
      <c r="AQ700" s="17"/>
      <c r="AR700" s="17"/>
      <c r="AS700" s="17"/>
      <c r="AT700" s="21">
        <v>1</v>
      </c>
      <c r="AU700" s="17" t="s">
        <v>818</v>
      </c>
      <c r="AV700" s="22"/>
      <c r="AW700" s="17"/>
      <c r="AX700" s="17" t="s">
        <v>803</v>
      </c>
      <c r="AY700" s="99">
        <f t="shared" si="96"/>
        <v>2243840</v>
      </c>
      <c r="AZ700" s="17" t="s">
        <v>214</v>
      </c>
      <c r="BA700" s="17"/>
      <c r="BB700" s="57"/>
    </row>
    <row r="701" spans="2:54" x14ac:dyDescent="0.15">
      <c r="B701" s="16">
        <v>90000671</v>
      </c>
      <c r="C701" s="17"/>
      <c r="D701" s="17" t="s">
        <v>793</v>
      </c>
      <c r="E701" s="17"/>
      <c r="F701" s="17" t="s">
        <v>201</v>
      </c>
      <c r="G701" s="17" t="s">
        <v>794</v>
      </c>
      <c r="H701" s="17" t="s">
        <v>1577</v>
      </c>
      <c r="I701" s="17" t="s">
        <v>1573</v>
      </c>
      <c r="J701" s="17" t="s">
        <v>962</v>
      </c>
      <c r="K701" s="17" t="s">
        <v>203</v>
      </c>
      <c r="L701" s="17"/>
      <c r="M701" s="17">
        <v>17</v>
      </c>
      <c r="N701" s="18">
        <v>35874</v>
      </c>
      <c r="O701" s="17">
        <v>1997</v>
      </c>
      <c r="P701" s="18">
        <v>35874</v>
      </c>
      <c r="Q701" s="19">
        <v>663677</v>
      </c>
      <c r="R701" s="17" t="s">
        <v>797</v>
      </c>
      <c r="S701" s="17" t="s">
        <v>798</v>
      </c>
      <c r="T701" s="17">
        <v>1</v>
      </c>
      <c r="U701" s="18"/>
      <c r="V701" s="99">
        <f t="shared" si="94"/>
        <v>1</v>
      </c>
      <c r="W701" s="43"/>
      <c r="X701" s="20">
        <f t="shared" si="99"/>
        <v>0</v>
      </c>
      <c r="Y701" s="43"/>
      <c r="Z701" s="43"/>
      <c r="AA701" s="43"/>
      <c r="AB701" s="43"/>
      <c r="AC701" s="43"/>
      <c r="AD701" s="43"/>
      <c r="AE701" s="20">
        <f t="shared" si="100"/>
        <v>0</v>
      </c>
      <c r="AF701" s="43"/>
      <c r="AG701" s="43"/>
      <c r="AH701" s="43"/>
      <c r="AI701" s="43"/>
      <c r="AJ701" s="43"/>
      <c r="AK701" s="99">
        <f t="shared" si="95"/>
        <v>0</v>
      </c>
      <c r="AL701" s="43"/>
      <c r="AM701" s="20">
        <f t="shared" si="97"/>
        <v>1</v>
      </c>
      <c r="AN701" s="15" t="str">
        <f t="shared" si="98"/>
        <v>OK</v>
      </c>
      <c r="AO701" s="15" t="str">
        <f t="shared" si="93"/>
        <v>OK</v>
      </c>
      <c r="AP701" s="17" t="s">
        <v>211</v>
      </c>
      <c r="AQ701" s="17"/>
      <c r="AR701" s="17"/>
      <c r="AS701" s="17"/>
      <c r="AT701" s="21">
        <v>1</v>
      </c>
      <c r="AU701" s="17" t="s">
        <v>818</v>
      </c>
      <c r="AV701" s="22"/>
      <c r="AW701" s="17"/>
      <c r="AX701" s="17" t="s">
        <v>803</v>
      </c>
      <c r="AY701" s="99">
        <f t="shared" si="96"/>
        <v>663676</v>
      </c>
      <c r="AZ701" s="17" t="s">
        <v>214</v>
      </c>
      <c r="BA701" s="17"/>
      <c r="BB701" s="57"/>
    </row>
    <row r="702" spans="2:54" x14ac:dyDescent="0.15">
      <c r="B702" s="16">
        <v>90000672</v>
      </c>
      <c r="C702" s="17"/>
      <c r="D702" s="17" t="s">
        <v>793</v>
      </c>
      <c r="E702" s="17"/>
      <c r="F702" s="17" t="s">
        <v>201</v>
      </c>
      <c r="G702" s="17" t="s">
        <v>794</v>
      </c>
      <c r="H702" s="17" t="s">
        <v>1577</v>
      </c>
      <c r="I702" s="17" t="s">
        <v>1573</v>
      </c>
      <c r="J702" s="17" t="s">
        <v>963</v>
      </c>
      <c r="K702" s="17" t="s">
        <v>203</v>
      </c>
      <c r="L702" s="17"/>
      <c r="M702" s="17">
        <v>17</v>
      </c>
      <c r="N702" s="18">
        <v>35874</v>
      </c>
      <c r="O702" s="17">
        <v>1997</v>
      </c>
      <c r="P702" s="18">
        <v>35874</v>
      </c>
      <c r="Q702" s="19">
        <v>6739740</v>
      </c>
      <c r="R702" s="17" t="s">
        <v>797</v>
      </c>
      <c r="S702" s="17" t="s">
        <v>798</v>
      </c>
      <c r="T702" s="17">
        <v>1</v>
      </c>
      <c r="U702" s="18"/>
      <c r="V702" s="99">
        <f t="shared" si="94"/>
        <v>1</v>
      </c>
      <c r="W702" s="43"/>
      <c r="X702" s="20">
        <f t="shared" si="99"/>
        <v>0</v>
      </c>
      <c r="Y702" s="43"/>
      <c r="Z702" s="43"/>
      <c r="AA702" s="43"/>
      <c r="AB702" s="43"/>
      <c r="AC702" s="43"/>
      <c r="AD702" s="43"/>
      <c r="AE702" s="20">
        <f t="shared" si="100"/>
        <v>0</v>
      </c>
      <c r="AF702" s="43"/>
      <c r="AG702" s="43"/>
      <c r="AH702" s="43"/>
      <c r="AI702" s="43"/>
      <c r="AJ702" s="43"/>
      <c r="AK702" s="99">
        <f t="shared" si="95"/>
        <v>0</v>
      </c>
      <c r="AL702" s="43"/>
      <c r="AM702" s="20">
        <f t="shared" si="97"/>
        <v>1</v>
      </c>
      <c r="AN702" s="15" t="str">
        <f t="shared" si="98"/>
        <v>OK</v>
      </c>
      <c r="AO702" s="15" t="str">
        <f t="shared" si="93"/>
        <v>OK</v>
      </c>
      <c r="AP702" s="17" t="s">
        <v>211</v>
      </c>
      <c r="AQ702" s="17"/>
      <c r="AR702" s="17"/>
      <c r="AS702" s="17"/>
      <c r="AT702" s="21">
        <v>1</v>
      </c>
      <c r="AU702" s="17" t="s">
        <v>818</v>
      </c>
      <c r="AV702" s="22"/>
      <c r="AW702" s="17"/>
      <c r="AX702" s="17" t="s">
        <v>803</v>
      </c>
      <c r="AY702" s="99">
        <f t="shared" si="96"/>
        <v>6739739</v>
      </c>
      <c r="AZ702" s="17" t="s">
        <v>214</v>
      </c>
      <c r="BA702" s="17"/>
      <c r="BB702" s="57"/>
    </row>
    <row r="703" spans="2:54" x14ac:dyDescent="0.15">
      <c r="B703" s="16">
        <v>90000673</v>
      </c>
      <c r="C703" s="17"/>
      <c r="D703" s="17" t="s">
        <v>793</v>
      </c>
      <c r="E703" s="17"/>
      <c r="F703" s="17" t="s">
        <v>201</v>
      </c>
      <c r="G703" s="17" t="s">
        <v>794</v>
      </c>
      <c r="H703" s="17" t="s">
        <v>1577</v>
      </c>
      <c r="I703" s="17" t="s">
        <v>1573</v>
      </c>
      <c r="J703" s="17" t="s">
        <v>964</v>
      </c>
      <c r="K703" s="17" t="s">
        <v>203</v>
      </c>
      <c r="L703" s="17"/>
      <c r="M703" s="17">
        <v>17</v>
      </c>
      <c r="N703" s="18">
        <v>35874</v>
      </c>
      <c r="O703" s="17">
        <v>1997</v>
      </c>
      <c r="P703" s="18">
        <v>35874</v>
      </c>
      <c r="Q703" s="19">
        <v>6749073</v>
      </c>
      <c r="R703" s="17" t="s">
        <v>797</v>
      </c>
      <c r="S703" s="17" t="s">
        <v>798</v>
      </c>
      <c r="T703" s="17">
        <v>1</v>
      </c>
      <c r="U703" s="18"/>
      <c r="V703" s="99">
        <f t="shared" si="94"/>
        <v>1</v>
      </c>
      <c r="W703" s="43"/>
      <c r="X703" s="20">
        <f t="shared" si="99"/>
        <v>0</v>
      </c>
      <c r="Y703" s="43"/>
      <c r="Z703" s="43"/>
      <c r="AA703" s="43"/>
      <c r="AB703" s="43"/>
      <c r="AC703" s="43"/>
      <c r="AD703" s="43"/>
      <c r="AE703" s="20">
        <f t="shared" si="100"/>
        <v>0</v>
      </c>
      <c r="AF703" s="43"/>
      <c r="AG703" s="43"/>
      <c r="AH703" s="43"/>
      <c r="AI703" s="43"/>
      <c r="AJ703" s="43"/>
      <c r="AK703" s="99">
        <f t="shared" si="95"/>
        <v>0</v>
      </c>
      <c r="AL703" s="43"/>
      <c r="AM703" s="20">
        <f t="shared" si="97"/>
        <v>1</v>
      </c>
      <c r="AN703" s="15" t="str">
        <f t="shared" si="98"/>
        <v>OK</v>
      </c>
      <c r="AO703" s="15" t="str">
        <f t="shared" si="93"/>
        <v>OK</v>
      </c>
      <c r="AP703" s="17" t="s">
        <v>211</v>
      </c>
      <c r="AQ703" s="17"/>
      <c r="AR703" s="17"/>
      <c r="AS703" s="17"/>
      <c r="AT703" s="21">
        <v>1</v>
      </c>
      <c r="AU703" s="17" t="s">
        <v>818</v>
      </c>
      <c r="AV703" s="22"/>
      <c r="AW703" s="17"/>
      <c r="AX703" s="17" t="s">
        <v>803</v>
      </c>
      <c r="AY703" s="99">
        <f t="shared" si="96"/>
        <v>6749072</v>
      </c>
      <c r="AZ703" s="17" t="s">
        <v>214</v>
      </c>
      <c r="BA703" s="17"/>
      <c r="BB703" s="57"/>
    </row>
    <row r="704" spans="2:54" x14ac:dyDescent="0.15">
      <c r="B704" s="16">
        <v>90000674</v>
      </c>
      <c r="C704" s="17"/>
      <c r="D704" s="17" t="s">
        <v>793</v>
      </c>
      <c r="E704" s="17"/>
      <c r="F704" s="17" t="s">
        <v>201</v>
      </c>
      <c r="G704" s="17" t="s">
        <v>794</v>
      </c>
      <c r="H704" s="17" t="s">
        <v>1577</v>
      </c>
      <c r="I704" s="17" t="s">
        <v>1573</v>
      </c>
      <c r="J704" s="17" t="s">
        <v>965</v>
      </c>
      <c r="K704" s="17" t="s">
        <v>203</v>
      </c>
      <c r="L704" s="17"/>
      <c r="M704" s="17">
        <v>17</v>
      </c>
      <c r="N704" s="18">
        <v>35874</v>
      </c>
      <c r="O704" s="17">
        <v>1997</v>
      </c>
      <c r="P704" s="18">
        <v>35874</v>
      </c>
      <c r="Q704" s="19">
        <v>9854525</v>
      </c>
      <c r="R704" s="17" t="s">
        <v>797</v>
      </c>
      <c r="S704" s="17" t="s">
        <v>798</v>
      </c>
      <c r="T704" s="17">
        <v>1</v>
      </c>
      <c r="U704" s="18"/>
      <c r="V704" s="99">
        <f t="shared" si="94"/>
        <v>1</v>
      </c>
      <c r="W704" s="43"/>
      <c r="X704" s="20">
        <f t="shared" si="99"/>
        <v>0</v>
      </c>
      <c r="Y704" s="43"/>
      <c r="Z704" s="43"/>
      <c r="AA704" s="43"/>
      <c r="AB704" s="43"/>
      <c r="AC704" s="43"/>
      <c r="AD704" s="43"/>
      <c r="AE704" s="20">
        <f t="shared" si="100"/>
        <v>0</v>
      </c>
      <c r="AF704" s="43"/>
      <c r="AG704" s="43"/>
      <c r="AH704" s="43"/>
      <c r="AI704" s="43"/>
      <c r="AJ704" s="43"/>
      <c r="AK704" s="99">
        <f t="shared" si="95"/>
        <v>0</v>
      </c>
      <c r="AL704" s="43"/>
      <c r="AM704" s="20">
        <f t="shared" si="97"/>
        <v>1</v>
      </c>
      <c r="AN704" s="15" t="str">
        <f t="shared" si="98"/>
        <v>OK</v>
      </c>
      <c r="AO704" s="15" t="str">
        <f t="shared" si="93"/>
        <v>OK</v>
      </c>
      <c r="AP704" s="17" t="s">
        <v>211</v>
      </c>
      <c r="AQ704" s="17"/>
      <c r="AR704" s="17"/>
      <c r="AS704" s="17"/>
      <c r="AT704" s="21">
        <v>1</v>
      </c>
      <c r="AU704" s="17" t="s">
        <v>818</v>
      </c>
      <c r="AV704" s="22"/>
      <c r="AW704" s="17"/>
      <c r="AX704" s="17" t="s">
        <v>803</v>
      </c>
      <c r="AY704" s="99">
        <f t="shared" si="96"/>
        <v>9854524</v>
      </c>
      <c r="AZ704" s="17" t="s">
        <v>214</v>
      </c>
      <c r="BA704" s="17"/>
      <c r="BB704" s="57"/>
    </row>
    <row r="705" spans="2:54" x14ac:dyDescent="0.15">
      <c r="B705" s="16">
        <v>90000675</v>
      </c>
      <c r="C705" s="17"/>
      <c r="D705" s="17" t="s">
        <v>793</v>
      </c>
      <c r="E705" s="17"/>
      <c r="F705" s="17" t="s">
        <v>201</v>
      </c>
      <c r="G705" s="17" t="s">
        <v>794</v>
      </c>
      <c r="H705" s="17" t="s">
        <v>1577</v>
      </c>
      <c r="I705" s="17" t="s">
        <v>1573</v>
      </c>
      <c r="J705" s="17" t="s">
        <v>966</v>
      </c>
      <c r="K705" s="17" t="s">
        <v>203</v>
      </c>
      <c r="L705" s="17"/>
      <c r="M705" s="17">
        <v>17</v>
      </c>
      <c r="N705" s="18">
        <v>35874</v>
      </c>
      <c r="O705" s="17">
        <v>1997</v>
      </c>
      <c r="P705" s="18">
        <v>35874</v>
      </c>
      <c r="Q705" s="19">
        <v>2483401</v>
      </c>
      <c r="R705" s="17" t="s">
        <v>797</v>
      </c>
      <c r="S705" s="17" t="s">
        <v>798</v>
      </c>
      <c r="T705" s="17">
        <v>1</v>
      </c>
      <c r="U705" s="18"/>
      <c r="V705" s="99">
        <f t="shared" si="94"/>
        <v>1</v>
      </c>
      <c r="W705" s="43"/>
      <c r="X705" s="20">
        <f t="shared" si="99"/>
        <v>0</v>
      </c>
      <c r="Y705" s="43"/>
      <c r="Z705" s="43"/>
      <c r="AA705" s="43"/>
      <c r="AB705" s="43"/>
      <c r="AC705" s="43"/>
      <c r="AD705" s="43"/>
      <c r="AE705" s="20">
        <f t="shared" si="100"/>
        <v>0</v>
      </c>
      <c r="AF705" s="43"/>
      <c r="AG705" s="43"/>
      <c r="AH705" s="43"/>
      <c r="AI705" s="43"/>
      <c r="AJ705" s="43"/>
      <c r="AK705" s="99">
        <f t="shared" si="95"/>
        <v>0</v>
      </c>
      <c r="AL705" s="43"/>
      <c r="AM705" s="20">
        <f t="shared" si="97"/>
        <v>1</v>
      </c>
      <c r="AN705" s="15" t="str">
        <f t="shared" si="98"/>
        <v>OK</v>
      </c>
      <c r="AO705" s="15" t="str">
        <f t="shared" si="93"/>
        <v>OK</v>
      </c>
      <c r="AP705" s="17" t="s">
        <v>211</v>
      </c>
      <c r="AQ705" s="17"/>
      <c r="AR705" s="17"/>
      <c r="AS705" s="17"/>
      <c r="AT705" s="21">
        <v>1</v>
      </c>
      <c r="AU705" s="17" t="s">
        <v>818</v>
      </c>
      <c r="AV705" s="22"/>
      <c r="AW705" s="17"/>
      <c r="AX705" s="17" t="s">
        <v>803</v>
      </c>
      <c r="AY705" s="99">
        <f t="shared" si="96"/>
        <v>2483400</v>
      </c>
      <c r="AZ705" s="17" t="s">
        <v>214</v>
      </c>
      <c r="BA705" s="17"/>
      <c r="BB705" s="57"/>
    </row>
    <row r="706" spans="2:54" x14ac:dyDescent="0.15">
      <c r="B706" s="16">
        <v>90000676</v>
      </c>
      <c r="C706" s="17"/>
      <c r="D706" s="17" t="s">
        <v>793</v>
      </c>
      <c r="E706" s="17"/>
      <c r="F706" s="17" t="s">
        <v>201</v>
      </c>
      <c r="G706" s="17" t="s">
        <v>794</v>
      </c>
      <c r="H706" s="17" t="s">
        <v>1577</v>
      </c>
      <c r="I706" s="17" t="s">
        <v>1573</v>
      </c>
      <c r="J706" s="17" t="s">
        <v>967</v>
      </c>
      <c r="K706" s="17" t="s">
        <v>203</v>
      </c>
      <c r="L706" s="17"/>
      <c r="M706" s="17">
        <v>17</v>
      </c>
      <c r="N706" s="18">
        <v>35874</v>
      </c>
      <c r="O706" s="17">
        <v>1997</v>
      </c>
      <c r="P706" s="18">
        <v>35874</v>
      </c>
      <c r="Q706" s="19">
        <v>101476018</v>
      </c>
      <c r="R706" s="17" t="s">
        <v>797</v>
      </c>
      <c r="S706" s="17" t="s">
        <v>798</v>
      </c>
      <c r="T706" s="17">
        <v>1</v>
      </c>
      <c r="U706" s="18"/>
      <c r="V706" s="99">
        <f t="shared" si="94"/>
        <v>1</v>
      </c>
      <c r="W706" s="43"/>
      <c r="X706" s="20">
        <f t="shared" si="99"/>
        <v>0</v>
      </c>
      <c r="Y706" s="43"/>
      <c r="Z706" s="43"/>
      <c r="AA706" s="43"/>
      <c r="AB706" s="43"/>
      <c r="AC706" s="43"/>
      <c r="AD706" s="43"/>
      <c r="AE706" s="20">
        <f t="shared" si="100"/>
        <v>0</v>
      </c>
      <c r="AF706" s="43"/>
      <c r="AG706" s="43"/>
      <c r="AH706" s="43"/>
      <c r="AI706" s="43"/>
      <c r="AJ706" s="43"/>
      <c r="AK706" s="99">
        <f t="shared" si="95"/>
        <v>0</v>
      </c>
      <c r="AL706" s="43"/>
      <c r="AM706" s="20">
        <f t="shared" si="97"/>
        <v>1</v>
      </c>
      <c r="AN706" s="15" t="str">
        <f t="shared" si="98"/>
        <v>OK</v>
      </c>
      <c r="AO706" s="15" t="str">
        <f t="shared" si="93"/>
        <v>OK</v>
      </c>
      <c r="AP706" s="17" t="s">
        <v>211</v>
      </c>
      <c r="AQ706" s="17"/>
      <c r="AR706" s="17"/>
      <c r="AS706" s="17"/>
      <c r="AT706" s="21">
        <v>1</v>
      </c>
      <c r="AU706" s="17" t="s">
        <v>818</v>
      </c>
      <c r="AV706" s="22"/>
      <c r="AW706" s="17"/>
      <c r="AX706" s="17" t="s">
        <v>803</v>
      </c>
      <c r="AY706" s="99">
        <f t="shared" si="96"/>
        <v>101476017</v>
      </c>
      <c r="AZ706" s="17" t="s">
        <v>214</v>
      </c>
      <c r="BA706" s="17"/>
      <c r="BB706" s="57"/>
    </row>
    <row r="707" spans="2:54" x14ac:dyDescent="0.15">
      <c r="B707" s="16">
        <v>90000677</v>
      </c>
      <c r="C707" s="17"/>
      <c r="D707" s="17" t="s">
        <v>793</v>
      </c>
      <c r="E707" s="17"/>
      <c r="F707" s="17" t="s">
        <v>201</v>
      </c>
      <c r="G707" s="17" t="s">
        <v>794</v>
      </c>
      <c r="H707" s="17" t="s">
        <v>1577</v>
      </c>
      <c r="I707" s="17" t="s">
        <v>1573</v>
      </c>
      <c r="J707" s="17" t="s">
        <v>968</v>
      </c>
      <c r="K707" s="17" t="s">
        <v>203</v>
      </c>
      <c r="L707" s="17"/>
      <c r="M707" s="17">
        <v>17</v>
      </c>
      <c r="N707" s="18">
        <v>35874</v>
      </c>
      <c r="O707" s="17">
        <v>1997</v>
      </c>
      <c r="P707" s="18">
        <v>35874</v>
      </c>
      <c r="Q707" s="19">
        <v>2488306</v>
      </c>
      <c r="R707" s="17" t="s">
        <v>797</v>
      </c>
      <c r="S707" s="17" t="s">
        <v>798</v>
      </c>
      <c r="T707" s="17">
        <v>1</v>
      </c>
      <c r="U707" s="18"/>
      <c r="V707" s="99">
        <f t="shared" si="94"/>
        <v>1</v>
      </c>
      <c r="W707" s="43"/>
      <c r="X707" s="20">
        <f t="shared" si="99"/>
        <v>0</v>
      </c>
      <c r="Y707" s="43"/>
      <c r="Z707" s="43"/>
      <c r="AA707" s="43"/>
      <c r="AB707" s="43"/>
      <c r="AC707" s="43"/>
      <c r="AD707" s="43"/>
      <c r="AE707" s="20">
        <f t="shared" si="100"/>
        <v>0</v>
      </c>
      <c r="AF707" s="43"/>
      <c r="AG707" s="43"/>
      <c r="AH707" s="43"/>
      <c r="AI707" s="43"/>
      <c r="AJ707" s="43"/>
      <c r="AK707" s="99">
        <f t="shared" si="95"/>
        <v>0</v>
      </c>
      <c r="AL707" s="43"/>
      <c r="AM707" s="20">
        <f t="shared" si="97"/>
        <v>1</v>
      </c>
      <c r="AN707" s="15" t="str">
        <f t="shared" si="98"/>
        <v>OK</v>
      </c>
      <c r="AO707" s="15" t="str">
        <f t="shared" si="93"/>
        <v>OK</v>
      </c>
      <c r="AP707" s="17" t="s">
        <v>211</v>
      </c>
      <c r="AQ707" s="17"/>
      <c r="AR707" s="17"/>
      <c r="AS707" s="17"/>
      <c r="AT707" s="21">
        <v>1</v>
      </c>
      <c r="AU707" s="17" t="s">
        <v>818</v>
      </c>
      <c r="AV707" s="22"/>
      <c r="AW707" s="17"/>
      <c r="AX707" s="17" t="s">
        <v>803</v>
      </c>
      <c r="AY707" s="99">
        <f t="shared" si="96"/>
        <v>2488305</v>
      </c>
      <c r="AZ707" s="17" t="s">
        <v>214</v>
      </c>
      <c r="BA707" s="17"/>
      <c r="BB707" s="57" t="s">
        <v>1083</v>
      </c>
    </row>
    <row r="708" spans="2:54" x14ac:dyDescent="0.15">
      <c r="B708" s="16">
        <v>90000678</v>
      </c>
      <c r="C708" s="17"/>
      <c r="D708" s="17" t="s">
        <v>793</v>
      </c>
      <c r="E708" s="17"/>
      <c r="F708" s="17" t="s">
        <v>201</v>
      </c>
      <c r="G708" s="17" t="s">
        <v>794</v>
      </c>
      <c r="H708" s="17" t="s">
        <v>1577</v>
      </c>
      <c r="I708" s="17" t="s">
        <v>1573</v>
      </c>
      <c r="J708" s="17" t="s">
        <v>969</v>
      </c>
      <c r="K708" s="17" t="s">
        <v>203</v>
      </c>
      <c r="L708" s="17"/>
      <c r="M708" s="17">
        <v>17</v>
      </c>
      <c r="N708" s="18">
        <v>35874</v>
      </c>
      <c r="O708" s="17">
        <v>1997</v>
      </c>
      <c r="P708" s="18">
        <v>35874</v>
      </c>
      <c r="Q708" s="19">
        <v>6191888</v>
      </c>
      <c r="R708" s="17" t="s">
        <v>797</v>
      </c>
      <c r="S708" s="17" t="s">
        <v>798</v>
      </c>
      <c r="T708" s="17">
        <v>1</v>
      </c>
      <c r="U708" s="18"/>
      <c r="V708" s="99">
        <f t="shared" si="94"/>
        <v>1</v>
      </c>
      <c r="W708" s="43"/>
      <c r="X708" s="20">
        <f t="shared" si="99"/>
        <v>0</v>
      </c>
      <c r="Y708" s="43"/>
      <c r="Z708" s="43"/>
      <c r="AA708" s="43"/>
      <c r="AB708" s="43"/>
      <c r="AC708" s="43"/>
      <c r="AD708" s="43"/>
      <c r="AE708" s="20">
        <f t="shared" si="100"/>
        <v>0</v>
      </c>
      <c r="AF708" s="43"/>
      <c r="AG708" s="43"/>
      <c r="AH708" s="43"/>
      <c r="AI708" s="43"/>
      <c r="AJ708" s="43"/>
      <c r="AK708" s="99">
        <f t="shared" si="95"/>
        <v>0</v>
      </c>
      <c r="AL708" s="43"/>
      <c r="AM708" s="20">
        <f t="shared" si="97"/>
        <v>1</v>
      </c>
      <c r="AN708" s="15" t="str">
        <f t="shared" si="98"/>
        <v>OK</v>
      </c>
      <c r="AO708" s="15" t="str">
        <f t="shared" si="93"/>
        <v>OK</v>
      </c>
      <c r="AP708" s="17" t="s">
        <v>211</v>
      </c>
      <c r="AQ708" s="17"/>
      <c r="AR708" s="17"/>
      <c r="AS708" s="17"/>
      <c r="AT708" s="21">
        <v>1</v>
      </c>
      <c r="AU708" s="17" t="s">
        <v>818</v>
      </c>
      <c r="AV708" s="22"/>
      <c r="AW708" s="17"/>
      <c r="AX708" s="17" t="s">
        <v>803</v>
      </c>
      <c r="AY708" s="99">
        <f t="shared" si="96"/>
        <v>6191887</v>
      </c>
      <c r="AZ708" s="17" t="s">
        <v>214</v>
      </c>
      <c r="BA708" s="17"/>
      <c r="BB708" s="57"/>
    </row>
    <row r="709" spans="2:54" x14ac:dyDescent="0.15">
      <c r="B709" s="16">
        <v>90000679</v>
      </c>
      <c r="C709" s="17"/>
      <c r="D709" s="17" t="s">
        <v>793</v>
      </c>
      <c r="E709" s="17"/>
      <c r="F709" s="17" t="s">
        <v>201</v>
      </c>
      <c r="G709" s="17" t="s">
        <v>794</v>
      </c>
      <c r="H709" s="17" t="s">
        <v>1577</v>
      </c>
      <c r="I709" s="17" t="s">
        <v>1573</v>
      </c>
      <c r="J709" s="17" t="s">
        <v>970</v>
      </c>
      <c r="K709" s="17" t="s">
        <v>203</v>
      </c>
      <c r="L709" s="17"/>
      <c r="M709" s="17">
        <v>17</v>
      </c>
      <c r="N709" s="18">
        <v>35874</v>
      </c>
      <c r="O709" s="17">
        <v>1997</v>
      </c>
      <c r="P709" s="18">
        <v>35874</v>
      </c>
      <c r="Q709" s="19">
        <v>6449792</v>
      </c>
      <c r="R709" s="17" t="s">
        <v>797</v>
      </c>
      <c r="S709" s="17" t="s">
        <v>798</v>
      </c>
      <c r="T709" s="17">
        <v>1</v>
      </c>
      <c r="U709" s="18"/>
      <c r="V709" s="99">
        <f t="shared" si="94"/>
        <v>1</v>
      </c>
      <c r="W709" s="43"/>
      <c r="X709" s="20">
        <f t="shared" si="99"/>
        <v>0</v>
      </c>
      <c r="Y709" s="43"/>
      <c r="Z709" s="43"/>
      <c r="AA709" s="43"/>
      <c r="AB709" s="43"/>
      <c r="AC709" s="43"/>
      <c r="AD709" s="43"/>
      <c r="AE709" s="20">
        <f t="shared" si="100"/>
        <v>0</v>
      </c>
      <c r="AF709" s="43"/>
      <c r="AG709" s="43"/>
      <c r="AH709" s="43"/>
      <c r="AI709" s="43"/>
      <c r="AJ709" s="43"/>
      <c r="AK709" s="99">
        <f t="shared" si="95"/>
        <v>0</v>
      </c>
      <c r="AL709" s="43"/>
      <c r="AM709" s="20">
        <f t="shared" si="97"/>
        <v>1</v>
      </c>
      <c r="AN709" s="15" t="str">
        <f t="shared" si="98"/>
        <v>OK</v>
      </c>
      <c r="AO709" s="15" t="str">
        <f t="shared" si="93"/>
        <v>OK</v>
      </c>
      <c r="AP709" s="17" t="s">
        <v>211</v>
      </c>
      <c r="AQ709" s="17"/>
      <c r="AR709" s="17"/>
      <c r="AS709" s="17"/>
      <c r="AT709" s="21">
        <v>1</v>
      </c>
      <c r="AU709" s="17" t="s">
        <v>818</v>
      </c>
      <c r="AV709" s="22"/>
      <c r="AW709" s="17"/>
      <c r="AX709" s="17" t="s">
        <v>803</v>
      </c>
      <c r="AY709" s="99">
        <f t="shared" si="96"/>
        <v>6449791</v>
      </c>
      <c r="AZ709" s="17" t="s">
        <v>214</v>
      </c>
      <c r="BA709" s="17"/>
      <c r="BB709" s="57"/>
    </row>
    <row r="710" spans="2:54" x14ac:dyDescent="0.15">
      <c r="B710" s="16">
        <v>90000680</v>
      </c>
      <c r="C710" s="17"/>
      <c r="D710" s="17" t="s">
        <v>793</v>
      </c>
      <c r="E710" s="17"/>
      <c r="F710" s="17" t="s">
        <v>201</v>
      </c>
      <c r="G710" s="17" t="s">
        <v>794</v>
      </c>
      <c r="H710" s="17" t="s">
        <v>1577</v>
      </c>
      <c r="I710" s="17" t="s">
        <v>1573</v>
      </c>
      <c r="J710" s="17" t="s">
        <v>971</v>
      </c>
      <c r="K710" s="17" t="s">
        <v>203</v>
      </c>
      <c r="L710" s="17"/>
      <c r="M710" s="17">
        <v>17</v>
      </c>
      <c r="N710" s="18">
        <v>35874</v>
      </c>
      <c r="O710" s="17">
        <v>1997</v>
      </c>
      <c r="P710" s="18">
        <v>35874</v>
      </c>
      <c r="Q710" s="19">
        <v>1863533</v>
      </c>
      <c r="R710" s="17" t="s">
        <v>797</v>
      </c>
      <c r="S710" s="17" t="s">
        <v>798</v>
      </c>
      <c r="T710" s="17">
        <v>1</v>
      </c>
      <c r="U710" s="18"/>
      <c r="V710" s="99">
        <f t="shared" si="94"/>
        <v>1</v>
      </c>
      <c r="W710" s="43"/>
      <c r="X710" s="20">
        <f t="shared" si="99"/>
        <v>0</v>
      </c>
      <c r="Y710" s="43"/>
      <c r="Z710" s="43"/>
      <c r="AA710" s="43"/>
      <c r="AB710" s="43"/>
      <c r="AC710" s="43"/>
      <c r="AD710" s="43"/>
      <c r="AE710" s="20">
        <f t="shared" si="100"/>
        <v>0</v>
      </c>
      <c r="AF710" s="43"/>
      <c r="AG710" s="43"/>
      <c r="AH710" s="43"/>
      <c r="AI710" s="43"/>
      <c r="AJ710" s="43"/>
      <c r="AK710" s="99">
        <f t="shared" si="95"/>
        <v>0</v>
      </c>
      <c r="AL710" s="43"/>
      <c r="AM710" s="20">
        <f t="shared" si="97"/>
        <v>1</v>
      </c>
      <c r="AN710" s="15" t="str">
        <f t="shared" si="98"/>
        <v>OK</v>
      </c>
      <c r="AO710" s="15" t="str">
        <f t="shared" si="93"/>
        <v>OK</v>
      </c>
      <c r="AP710" s="17" t="s">
        <v>211</v>
      </c>
      <c r="AQ710" s="17"/>
      <c r="AR710" s="17"/>
      <c r="AS710" s="17"/>
      <c r="AT710" s="21">
        <v>1</v>
      </c>
      <c r="AU710" s="17" t="s">
        <v>818</v>
      </c>
      <c r="AV710" s="22"/>
      <c r="AW710" s="17"/>
      <c r="AX710" s="17" t="s">
        <v>803</v>
      </c>
      <c r="AY710" s="99">
        <f t="shared" si="96"/>
        <v>1863532</v>
      </c>
      <c r="AZ710" s="17" t="s">
        <v>214</v>
      </c>
      <c r="BA710" s="17"/>
      <c r="BB710" s="57"/>
    </row>
    <row r="711" spans="2:54" x14ac:dyDescent="0.15">
      <c r="B711" s="16">
        <v>90000681</v>
      </c>
      <c r="C711" s="17"/>
      <c r="D711" s="17" t="s">
        <v>793</v>
      </c>
      <c r="E711" s="17"/>
      <c r="F711" s="17" t="s">
        <v>201</v>
      </c>
      <c r="G711" s="17" t="s">
        <v>794</v>
      </c>
      <c r="H711" s="17" t="s">
        <v>1577</v>
      </c>
      <c r="I711" s="17" t="s">
        <v>1573</v>
      </c>
      <c r="J711" s="17" t="s">
        <v>972</v>
      </c>
      <c r="K711" s="17" t="s">
        <v>203</v>
      </c>
      <c r="L711" s="17"/>
      <c r="M711" s="17">
        <v>17</v>
      </c>
      <c r="N711" s="18">
        <v>35874</v>
      </c>
      <c r="O711" s="17">
        <v>1997</v>
      </c>
      <c r="P711" s="18">
        <v>35874</v>
      </c>
      <c r="Q711" s="19">
        <v>3195343</v>
      </c>
      <c r="R711" s="17" t="s">
        <v>797</v>
      </c>
      <c r="S711" s="17" t="s">
        <v>798</v>
      </c>
      <c r="T711" s="17">
        <v>1</v>
      </c>
      <c r="U711" s="18"/>
      <c r="V711" s="99">
        <f t="shared" si="94"/>
        <v>1</v>
      </c>
      <c r="W711" s="43"/>
      <c r="X711" s="20">
        <f t="shared" si="99"/>
        <v>0</v>
      </c>
      <c r="Y711" s="43"/>
      <c r="Z711" s="43"/>
      <c r="AA711" s="43"/>
      <c r="AB711" s="43"/>
      <c r="AC711" s="43"/>
      <c r="AD711" s="43"/>
      <c r="AE711" s="20">
        <f t="shared" si="100"/>
        <v>0</v>
      </c>
      <c r="AF711" s="43"/>
      <c r="AG711" s="43"/>
      <c r="AH711" s="43"/>
      <c r="AI711" s="43"/>
      <c r="AJ711" s="43"/>
      <c r="AK711" s="99">
        <f t="shared" si="95"/>
        <v>0</v>
      </c>
      <c r="AL711" s="43"/>
      <c r="AM711" s="20">
        <f t="shared" si="97"/>
        <v>1</v>
      </c>
      <c r="AN711" s="15" t="str">
        <f t="shared" si="98"/>
        <v>OK</v>
      </c>
      <c r="AO711" s="15" t="str">
        <f t="shared" si="93"/>
        <v>OK</v>
      </c>
      <c r="AP711" s="17" t="s">
        <v>211</v>
      </c>
      <c r="AQ711" s="17"/>
      <c r="AR711" s="17"/>
      <c r="AS711" s="17"/>
      <c r="AT711" s="21">
        <v>1</v>
      </c>
      <c r="AU711" s="17" t="s">
        <v>818</v>
      </c>
      <c r="AV711" s="22"/>
      <c r="AW711" s="17"/>
      <c r="AX711" s="17" t="s">
        <v>803</v>
      </c>
      <c r="AY711" s="99">
        <f t="shared" si="96"/>
        <v>3195342</v>
      </c>
      <c r="AZ711" s="17" t="s">
        <v>214</v>
      </c>
      <c r="BA711" s="17"/>
      <c r="BB711" s="57"/>
    </row>
    <row r="712" spans="2:54" x14ac:dyDescent="0.15">
      <c r="B712" s="16">
        <v>90000682</v>
      </c>
      <c r="C712" s="17"/>
      <c r="D712" s="17" t="s">
        <v>793</v>
      </c>
      <c r="E712" s="17"/>
      <c r="F712" s="17" t="s">
        <v>201</v>
      </c>
      <c r="G712" s="17" t="s">
        <v>794</v>
      </c>
      <c r="H712" s="17" t="s">
        <v>1577</v>
      </c>
      <c r="I712" s="17" t="s">
        <v>1573</v>
      </c>
      <c r="J712" s="17" t="s">
        <v>973</v>
      </c>
      <c r="K712" s="17" t="s">
        <v>203</v>
      </c>
      <c r="L712" s="17"/>
      <c r="M712" s="17">
        <v>17</v>
      </c>
      <c r="N712" s="18">
        <v>35874</v>
      </c>
      <c r="O712" s="17">
        <v>1997</v>
      </c>
      <c r="P712" s="18">
        <v>35874</v>
      </c>
      <c r="Q712" s="19">
        <v>38505876</v>
      </c>
      <c r="R712" s="17" t="s">
        <v>797</v>
      </c>
      <c r="S712" s="17" t="s">
        <v>798</v>
      </c>
      <c r="T712" s="17">
        <v>1</v>
      </c>
      <c r="U712" s="18"/>
      <c r="V712" s="99">
        <f t="shared" si="94"/>
        <v>1</v>
      </c>
      <c r="W712" s="43"/>
      <c r="X712" s="20">
        <f t="shared" si="99"/>
        <v>0</v>
      </c>
      <c r="Y712" s="43"/>
      <c r="Z712" s="43"/>
      <c r="AA712" s="43"/>
      <c r="AB712" s="43"/>
      <c r="AC712" s="43"/>
      <c r="AD712" s="43"/>
      <c r="AE712" s="20">
        <f t="shared" si="100"/>
        <v>0</v>
      </c>
      <c r="AF712" s="43"/>
      <c r="AG712" s="43"/>
      <c r="AH712" s="43"/>
      <c r="AI712" s="43"/>
      <c r="AJ712" s="43"/>
      <c r="AK712" s="99">
        <f t="shared" si="95"/>
        <v>0</v>
      </c>
      <c r="AL712" s="43"/>
      <c r="AM712" s="20">
        <f t="shared" si="97"/>
        <v>1</v>
      </c>
      <c r="AN712" s="15" t="str">
        <f t="shared" si="98"/>
        <v>OK</v>
      </c>
      <c r="AO712" s="15" t="str">
        <f t="shared" si="93"/>
        <v>OK</v>
      </c>
      <c r="AP712" s="17" t="s">
        <v>211</v>
      </c>
      <c r="AQ712" s="17"/>
      <c r="AR712" s="17"/>
      <c r="AS712" s="17"/>
      <c r="AT712" s="21">
        <v>1</v>
      </c>
      <c r="AU712" s="17" t="s">
        <v>818</v>
      </c>
      <c r="AV712" s="22"/>
      <c r="AW712" s="17"/>
      <c r="AX712" s="17" t="s">
        <v>803</v>
      </c>
      <c r="AY712" s="99">
        <f t="shared" si="96"/>
        <v>38505875</v>
      </c>
      <c r="AZ712" s="17" t="s">
        <v>214</v>
      </c>
      <c r="BA712" s="17"/>
      <c r="BB712" s="57"/>
    </row>
    <row r="713" spans="2:54" x14ac:dyDescent="0.15">
      <c r="B713" s="16">
        <v>90000683</v>
      </c>
      <c r="C713" s="17"/>
      <c r="D713" s="17" t="s">
        <v>793</v>
      </c>
      <c r="E713" s="17"/>
      <c r="F713" s="17" t="s">
        <v>201</v>
      </c>
      <c r="G713" s="17" t="s">
        <v>794</v>
      </c>
      <c r="H713" s="17" t="s">
        <v>1577</v>
      </c>
      <c r="I713" s="17" t="s">
        <v>1573</v>
      </c>
      <c r="J713" s="17" t="s">
        <v>974</v>
      </c>
      <c r="K713" s="17" t="s">
        <v>203</v>
      </c>
      <c r="L713" s="17"/>
      <c r="M713" s="17">
        <v>17</v>
      </c>
      <c r="N713" s="18">
        <v>35874</v>
      </c>
      <c r="O713" s="17">
        <v>1997</v>
      </c>
      <c r="P713" s="18">
        <v>35874</v>
      </c>
      <c r="Q713" s="19">
        <v>8228701</v>
      </c>
      <c r="R713" s="17" t="s">
        <v>797</v>
      </c>
      <c r="S713" s="17" t="s">
        <v>798</v>
      </c>
      <c r="T713" s="17">
        <v>1</v>
      </c>
      <c r="U713" s="18"/>
      <c r="V713" s="99">
        <f t="shared" si="94"/>
        <v>1</v>
      </c>
      <c r="W713" s="43"/>
      <c r="X713" s="20">
        <f t="shared" si="99"/>
        <v>0</v>
      </c>
      <c r="Y713" s="43"/>
      <c r="Z713" s="43"/>
      <c r="AA713" s="43"/>
      <c r="AB713" s="43"/>
      <c r="AC713" s="43"/>
      <c r="AD713" s="43"/>
      <c r="AE713" s="20">
        <f t="shared" si="100"/>
        <v>0</v>
      </c>
      <c r="AF713" s="43"/>
      <c r="AG713" s="43"/>
      <c r="AH713" s="43"/>
      <c r="AI713" s="43"/>
      <c r="AJ713" s="43"/>
      <c r="AK713" s="99">
        <f t="shared" si="95"/>
        <v>0</v>
      </c>
      <c r="AL713" s="43"/>
      <c r="AM713" s="20">
        <f t="shared" si="97"/>
        <v>1</v>
      </c>
      <c r="AN713" s="15" t="str">
        <f t="shared" si="98"/>
        <v>OK</v>
      </c>
      <c r="AO713" s="15" t="str">
        <f t="shared" si="93"/>
        <v>OK</v>
      </c>
      <c r="AP713" s="17" t="s">
        <v>211</v>
      </c>
      <c r="AQ713" s="17"/>
      <c r="AR713" s="17"/>
      <c r="AS713" s="17"/>
      <c r="AT713" s="21">
        <v>1</v>
      </c>
      <c r="AU713" s="17" t="s">
        <v>818</v>
      </c>
      <c r="AV713" s="22"/>
      <c r="AW713" s="17"/>
      <c r="AX713" s="17" t="s">
        <v>803</v>
      </c>
      <c r="AY713" s="99">
        <f t="shared" si="96"/>
        <v>8228700</v>
      </c>
      <c r="AZ713" s="17" t="s">
        <v>214</v>
      </c>
      <c r="BA713" s="17"/>
      <c r="BB713" s="57"/>
    </row>
    <row r="714" spans="2:54" x14ac:dyDescent="0.15">
      <c r="B714" s="16">
        <v>90000684</v>
      </c>
      <c r="C714" s="17"/>
      <c r="D714" s="17" t="s">
        <v>793</v>
      </c>
      <c r="E714" s="17"/>
      <c r="F714" s="17" t="s">
        <v>201</v>
      </c>
      <c r="G714" s="17" t="s">
        <v>794</v>
      </c>
      <c r="H714" s="17" t="s">
        <v>1577</v>
      </c>
      <c r="I714" s="17" t="s">
        <v>1573</v>
      </c>
      <c r="J714" s="17" t="s">
        <v>975</v>
      </c>
      <c r="K714" s="17" t="s">
        <v>203</v>
      </c>
      <c r="L714" s="17"/>
      <c r="M714" s="17">
        <v>17</v>
      </c>
      <c r="N714" s="18">
        <v>35874</v>
      </c>
      <c r="O714" s="17">
        <v>1997</v>
      </c>
      <c r="P714" s="18">
        <v>35874</v>
      </c>
      <c r="Q714" s="19">
        <v>2475192</v>
      </c>
      <c r="R714" s="17" t="s">
        <v>797</v>
      </c>
      <c r="S714" s="17" t="s">
        <v>798</v>
      </c>
      <c r="T714" s="17">
        <v>1</v>
      </c>
      <c r="U714" s="18"/>
      <c r="V714" s="99">
        <f t="shared" si="94"/>
        <v>1</v>
      </c>
      <c r="W714" s="43"/>
      <c r="X714" s="20">
        <f t="shared" si="99"/>
        <v>0</v>
      </c>
      <c r="Y714" s="43"/>
      <c r="Z714" s="43"/>
      <c r="AA714" s="43"/>
      <c r="AB714" s="43"/>
      <c r="AC714" s="43"/>
      <c r="AD714" s="43"/>
      <c r="AE714" s="20">
        <f t="shared" si="100"/>
        <v>0</v>
      </c>
      <c r="AF714" s="43"/>
      <c r="AG714" s="43"/>
      <c r="AH714" s="43"/>
      <c r="AI714" s="43"/>
      <c r="AJ714" s="43"/>
      <c r="AK714" s="99">
        <f t="shared" si="95"/>
        <v>0</v>
      </c>
      <c r="AL714" s="43"/>
      <c r="AM714" s="20">
        <f t="shared" si="97"/>
        <v>1</v>
      </c>
      <c r="AN714" s="15" t="str">
        <f t="shared" si="98"/>
        <v>OK</v>
      </c>
      <c r="AO714" s="15" t="str">
        <f t="shared" si="93"/>
        <v>OK</v>
      </c>
      <c r="AP714" s="17" t="s">
        <v>211</v>
      </c>
      <c r="AQ714" s="17"/>
      <c r="AR714" s="17"/>
      <c r="AS714" s="17"/>
      <c r="AT714" s="21">
        <v>1</v>
      </c>
      <c r="AU714" s="17" t="s">
        <v>818</v>
      </c>
      <c r="AV714" s="22"/>
      <c r="AW714" s="17"/>
      <c r="AX714" s="17" t="s">
        <v>803</v>
      </c>
      <c r="AY714" s="99">
        <f t="shared" si="96"/>
        <v>2475191</v>
      </c>
      <c r="AZ714" s="17" t="s">
        <v>214</v>
      </c>
      <c r="BA714" s="17"/>
      <c r="BB714" s="57"/>
    </row>
    <row r="715" spans="2:54" x14ac:dyDescent="0.15">
      <c r="B715" s="16">
        <v>90000685</v>
      </c>
      <c r="C715" s="17"/>
      <c r="D715" s="17" t="s">
        <v>793</v>
      </c>
      <c r="E715" s="17"/>
      <c r="F715" s="17" t="s">
        <v>201</v>
      </c>
      <c r="G715" s="17" t="s">
        <v>794</v>
      </c>
      <c r="H715" s="17" t="s">
        <v>1577</v>
      </c>
      <c r="I715" s="17" t="s">
        <v>1573</v>
      </c>
      <c r="J715" s="17" t="s">
        <v>976</v>
      </c>
      <c r="K715" s="17" t="s">
        <v>203</v>
      </c>
      <c r="L715" s="17"/>
      <c r="M715" s="17">
        <v>17</v>
      </c>
      <c r="N715" s="18">
        <v>35874</v>
      </c>
      <c r="O715" s="17">
        <v>1997</v>
      </c>
      <c r="P715" s="18">
        <v>35874</v>
      </c>
      <c r="Q715" s="19">
        <v>1851069</v>
      </c>
      <c r="R715" s="17" t="s">
        <v>797</v>
      </c>
      <c r="S715" s="17" t="s">
        <v>798</v>
      </c>
      <c r="T715" s="17">
        <v>1</v>
      </c>
      <c r="U715" s="18"/>
      <c r="V715" s="99">
        <f t="shared" si="94"/>
        <v>1</v>
      </c>
      <c r="W715" s="43"/>
      <c r="X715" s="20">
        <f t="shared" si="99"/>
        <v>0</v>
      </c>
      <c r="Y715" s="43"/>
      <c r="Z715" s="43"/>
      <c r="AA715" s="43"/>
      <c r="AB715" s="43"/>
      <c r="AC715" s="43"/>
      <c r="AD715" s="43"/>
      <c r="AE715" s="20">
        <f t="shared" si="100"/>
        <v>0</v>
      </c>
      <c r="AF715" s="43"/>
      <c r="AG715" s="43"/>
      <c r="AH715" s="43"/>
      <c r="AI715" s="43"/>
      <c r="AJ715" s="43"/>
      <c r="AK715" s="99">
        <f t="shared" si="95"/>
        <v>0</v>
      </c>
      <c r="AL715" s="43"/>
      <c r="AM715" s="20">
        <f t="shared" si="97"/>
        <v>1</v>
      </c>
      <c r="AN715" s="15" t="str">
        <f t="shared" si="98"/>
        <v>OK</v>
      </c>
      <c r="AO715" s="15" t="str">
        <f t="shared" si="93"/>
        <v>OK</v>
      </c>
      <c r="AP715" s="17" t="s">
        <v>211</v>
      </c>
      <c r="AQ715" s="17"/>
      <c r="AR715" s="17"/>
      <c r="AS715" s="17"/>
      <c r="AT715" s="21">
        <v>1</v>
      </c>
      <c r="AU715" s="17" t="s">
        <v>818</v>
      </c>
      <c r="AV715" s="22"/>
      <c r="AW715" s="17"/>
      <c r="AX715" s="17" t="s">
        <v>803</v>
      </c>
      <c r="AY715" s="99">
        <f t="shared" si="96"/>
        <v>1851068</v>
      </c>
      <c r="AZ715" s="17" t="s">
        <v>214</v>
      </c>
      <c r="BA715" s="17"/>
      <c r="BB715" s="57"/>
    </row>
    <row r="716" spans="2:54" x14ac:dyDescent="0.15">
      <c r="B716" s="16">
        <v>90000686</v>
      </c>
      <c r="C716" s="17"/>
      <c r="D716" s="17" t="s">
        <v>793</v>
      </c>
      <c r="E716" s="17"/>
      <c r="F716" s="17" t="s">
        <v>201</v>
      </c>
      <c r="G716" s="17" t="s">
        <v>794</v>
      </c>
      <c r="H716" s="17" t="s">
        <v>1577</v>
      </c>
      <c r="I716" s="17" t="s">
        <v>1573</v>
      </c>
      <c r="J716" s="17" t="s">
        <v>977</v>
      </c>
      <c r="K716" s="17" t="s">
        <v>203</v>
      </c>
      <c r="L716" s="17"/>
      <c r="M716" s="17">
        <v>17</v>
      </c>
      <c r="N716" s="18">
        <v>35874</v>
      </c>
      <c r="O716" s="17">
        <v>1997</v>
      </c>
      <c r="P716" s="18">
        <v>35874</v>
      </c>
      <c r="Q716" s="19">
        <v>4129366</v>
      </c>
      <c r="R716" s="17" t="s">
        <v>797</v>
      </c>
      <c r="S716" s="17" t="s">
        <v>798</v>
      </c>
      <c r="T716" s="17">
        <v>1</v>
      </c>
      <c r="U716" s="18"/>
      <c r="V716" s="99">
        <f t="shared" si="94"/>
        <v>1</v>
      </c>
      <c r="W716" s="43"/>
      <c r="X716" s="20">
        <f t="shared" si="99"/>
        <v>0</v>
      </c>
      <c r="Y716" s="43"/>
      <c r="Z716" s="43"/>
      <c r="AA716" s="43"/>
      <c r="AB716" s="43"/>
      <c r="AC716" s="43"/>
      <c r="AD716" s="43"/>
      <c r="AE716" s="20">
        <f t="shared" si="100"/>
        <v>0</v>
      </c>
      <c r="AF716" s="43"/>
      <c r="AG716" s="43"/>
      <c r="AH716" s="43"/>
      <c r="AI716" s="43"/>
      <c r="AJ716" s="43"/>
      <c r="AK716" s="99">
        <f t="shared" si="95"/>
        <v>0</v>
      </c>
      <c r="AL716" s="43"/>
      <c r="AM716" s="20">
        <f t="shared" si="97"/>
        <v>1</v>
      </c>
      <c r="AN716" s="15" t="str">
        <f t="shared" si="98"/>
        <v>OK</v>
      </c>
      <c r="AO716" s="15" t="str">
        <f t="shared" ref="AO716:AO779" si="101">IF($C$5-O716=0,"新規",IF(AS716=1,"OK",IF(V716-AK716=AM716,"OK","ERROR")))</f>
        <v>OK</v>
      </c>
      <c r="AP716" s="17" t="s">
        <v>211</v>
      </c>
      <c r="AQ716" s="17"/>
      <c r="AR716" s="17"/>
      <c r="AS716" s="17"/>
      <c r="AT716" s="21">
        <v>1</v>
      </c>
      <c r="AU716" s="17" t="s">
        <v>818</v>
      </c>
      <c r="AV716" s="22"/>
      <c r="AW716" s="17"/>
      <c r="AX716" s="17" t="s">
        <v>803</v>
      </c>
      <c r="AY716" s="99">
        <f t="shared" si="96"/>
        <v>4129365</v>
      </c>
      <c r="AZ716" s="17" t="s">
        <v>214</v>
      </c>
      <c r="BA716" s="17"/>
      <c r="BB716" s="57"/>
    </row>
    <row r="717" spans="2:54" x14ac:dyDescent="0.15">
      <c r="B717" s="16">
        <v>90000687</v>
      </c>
      <c r="C717" s="17"/>
      <c r="D717" s="17" t="s">
        <v>793</v>
      </c>
      <c r="E717" s="17"/>
      <c r="F717" s="17" t="s">
        <v>201</v>
      </c>
      <c r="G717" s="17" t="s">
        <v>794</v>
      </c>
      <c r="H717" s="17" t="s">
        <v>1577</v>
      </c>
      <c r="I717" s="17" t="s">
        <v>1573</v>
      </c>
      <c r="J717" s="17" t="s">
        <v>978</v>
      </c>
      <c r="K717" s="17" t="s">
        <v>203</v>
      </c>
      <c r="L717" s="17"/>
      <c r="M717" s="17">
        <v>17</v>
      </c>
      <c r="N717" s="18">
        <v>35874</v>
      </c>
      <c r="O717" s="17">
        <v>1997</v>
      </c>
      <c r="P717" s="18">
        <v>35874</v>
      </c>
      <c r="Q717" s="19">
        <v>1281084</v>
      </c>
      <c r="R717" s="17" t="s">
        <v>797</v>
      </c>
      <c r="S717" s="17" t="s">
        <v>798</v>
      </c>
      <c r="T717" s="17">
        <v>1</v>
      </c>
      <c r="U717" s="18"/>
      <c r="V717" s="99">
        <f t="shared" ref="V717:V780" si="102">IF(Q717=0,0,IF($C$5-O717=0,0,IF(M717=0,Q717,IF($C$5-O717&gt;M717,1,Q717-(ROUNDDOWN(Q717*ROUNDUP(1/M717,3),0)*($C$5-O717-1))))))</f>
        <v>1</v>
      </c>
      <c r="W717" s="43"/>
      <c r="X717" s="20">
        <f t="shared" si="99"/>
        <v>0</v>
      </c>
      <c r="Y717" s="43"/>
      <c r="Z717" s="43"/>
      <c r="AA717" s="43"/>
      <c r="AB717" s="43"/>
      <c r="AC717" s="43"/>
      <c r="AD717" s="43"/>
      <c r="AE717" s="20">
        <f t="shared" si="100"/>
        <v>0</v>
      </c>
      <c r="AF717" s="43"/>
      <c r="AG717" s="43"/>
      <c r="AH717" s="43"/>
      <c r="AI717" s="43"/>
      <c r="AJ717" s="43"/>
      <c r="AK717" s="99">
        <f t="shared" ref="AK717:AK780" si="103">IF(Q717=0,0,IF(M717=0,0,IF($C$5-O717=0,0,IF($C$5-O717&gt;M717,0,IF($C$5-O717=M717,V717-1,ROUNDDOWN(Q717*ROUNDUP(1/M717,3),0))))))</f>
        <v>0</v>
      </c>
      <c r="AL717" s="43"/>
      <c r="AM717" s="20">
        <f t="shared" si="97"/>
        <v>1</v>
      </c>
      <c r="AN717" s="15" t="str">
        <f t="shared" si="98"/>
        <v>OK</v>
      </c>
      <c r="AO717" s="15" t="str">
        <f t="shared" si="101"/>
        <v>OK</v>
      </c>
      <c r="AP717" s="17" t="s">
        <v>211</v>
      </c>
      <c r="AQ717" s="17"/>
      <c r="AR717" s="17"/>
      <c r="AS717" s="17"/>
      <c r="AT717" s="21">
        <v>1</v>
      </c>
      <c r="AU717" s="17" t="s">
        <v>818</v>
      </c>
      <c r="AV717" s="22"/>
      <c r="AW717" s="17"/>
      <c r="AX717" s="17" t="s">
        <v>803</v>
      </c>
      <c r="AY717" s="99">
        <f t="shared" ref="AY717:AY780" si="104">IF(Q717=0,0,IF(M717=0,0,IF($C$5-O717&gt;=M717,Q717-1,ROUNDDOWN(Q717*ROUNDUP(1/M717,3),0)*($C$5-O717))))</f>
        <v>1281083</v>
      </c>
      <c r="AZ717" s="17" t="s">
        <v>214</v>
      </c>
      <c r="BA717" s="17"/>
      <c r="BB717" s="57"/>
    </row>
    <row r="718" spans="2:54" x14ac:dyDescent="0.15">
      <c r="B718" s="16">
        <v>90000688</v>
      </c>
      <c r="C718" s="17"/>
      <c r="D718" s="17" t="s">
        <v>793</v>
      </c>
      <c r="E718" s="17"/>
      <c r="F718" s="17" t="s">
        <v>201</v>
      </c>
      <c r="G718" s="17" t="s">
        <v>794</v>
      </c>
      <c r="H718" s="17" t="s">
        <v>1577</v>
      </c>
      <c r="I718" s="17" t="s">
        <v>1573</v>
      </c>
      <c r="J718" s="17" t="s">
        <v>979</v>
      </c>
      <c r="K718" s="17" t="s">
        <v>203</v>
      </c>
      <c r="L718" s="17"/>
      <c r="M718" s="17">
        <v>17</v>
      </c>
      <c r="N718" s="18">
        <v>35874</v>
      </c>
      <c r="O718" s="17">
        <v>1997</v>
      </c>
      <c r="P718" s="18">
        <v>35874</v>
      </c>
      <c r="Q718" s="19">
        <v>1162134</v>
      </c>
      <c r="R718" s="17" t="s">
        <v>797</v>
      </c>
      <c r="S718" s="17" t="s">
        <v>798</v>
      </c>
      <c r="T718" s="17">
        <v>1</v>
      </c>
      <c r="U718" s="18"/>
      <c r="V718" s="99">
        <f t="shared" si="102"/>
        <v>1</v>
      </c>
      <c r="W718" s="43"/>
      <c r="X718" s="20">
        <f t="shared" si="99"/>
        <v>0</v>
      </c>
      <c r="Y718" s="43"/>
      <c r="Z718" s="43"/>
      <c r="AA718" s="43"/>
      <c r="AB718" s="43"/>
      <c r="AC718" s="43"/>
      <c r="AD718" s="43"/>
      <c r="AE718" s="20">
        <f t="shared" si="100"/>
        <v>0</v>
      </c>
      <c r="AF718" s="43"/>
      <c r="AG718" s="43"/>
      <c r="AH718" s="43"/>
      <c r="AI718" s="43"/>
      <c r="AJ718" s="43"/>
      <c r="AK718" s="99">
        <f t="shared" si="103"/>
        <v>0</v>
      </c>
      <c r="AL718" s="43"/>
      <c r="AM718" s="20">
        <f t="shared" si="97"/>
        <v>1</v>
      </c>
      <c r="AN718" s="15" t="str">
        <f t="shared" si="98"/>
        <v>OK</v>
      </c>
      <c r="AO718" s="15" t="str">
        <f t="shared" si="101"/>
        <v>OK</v>
      </c>
      <c r="AP718" s="17" t="s">
        <v>211</v>
      </c>
      <c r="AQ718" s="17"/>
      <c r="AR718" s="17"/>
      <c r="AS718" s="17"/>
      <c r="AT718" s="21">
        <v>1</v>
      </c>
      <c r="AU718" s="17" t="s">
        <v>818</v>
      </c>
      <c r="AV718" s="22"/>
      <c r="AW718" s="17"/>
      <c r="AX718" s="17" t="s">
        <v>803</v>
      </c>
      <c r="AY718" s="99">
        <f t="shared" si="104"/>
        <v>1162133</v>
      </c>
      <c r="AZ718" s="17" t="s">
        <v>214</v>
      </c>
      <c r="BA718" s="17"/>
      <c r="BB718" s="57"/>
    </row>
    <row r="719" spans="2:54" x14ac:dyDescent="0.15">
      <c r="B719" s="16">
        <v>90000689</v>
      </c>
      <c r="C719" s="17"/>
      <c r="D719" s="17" t="s">
        <v>793</v>
      </c>
      <c r="E719" s="17"/>
      <c r="F719" s="17" t="s">
        <v>201</v>
      </c>
      <c r="G719" s="17" t="s">
        <v>794</v>
      </c>
      <c r="H719" s="17" t="s">
        <v>1577</v>
      </c>
      <c r="I719" s="17" t="s">
        <v>1573</v>
      </c>
      <c r="J719" s="17" t="s">
        <v>980</v>
      </c>
      <c r="K719" s="17" t="s">
        <v>203</v>
      </c>
      <c r="L719" s="17"/>
      <c r="M719" s="17">
        <v>17</v>
      </c>
      <c r="N719" s="18">
        <v>35874</v>
      </c>
      <c r="O719" s="17">
        <v>1997</v>
      </c>
      <c r="P719" s="18">
        <v>35874</v>
      </c>
      <c r="Q719" s="19">
        <v>1162134</v>
      </c>
      <c r="R719" s="17" t="s">
        <v>797</v>
      </c>
      <c r="S719" s="17" t="s">
        <v>798</v>
      </c>
      <c r="T719" s="17">
        <v>1</v>
      </c>
      <c r="U719" s="18"/>
      <c r="V719" s="99">
        <f t="shared" si="102"/>
        <v>1</v>
      </c>
      <c r="W719" s="43"/>
      <c r="X719" s="20">
        <f t="shared" si="99"/>
        <v>0</v>
      </c>
      <c r="Y719" s="43"/>
      <c r="Z719" s="43"/>
      <c r="AA719" s="43"/>
      <c r="AB719" s="43"/>
      <c r="AC719" s="43"/>
      <c r="AD719" s="43"/>
      <c r="AE719" s="20">
        <f t="shared" si="100"/>
        <v>0</v>
      </c>
      <c r="AF719" s="43"/>
      <c r="AG719" s="43"/>
      <c r="AH719" s="43"/>
      <c r="AI719" s="43"/>
      <c r="AJ719" s="43"/>
      <c r="AK719" s="99">
        <f t="shared" si="103"/>
        <v>0</v>
      </c>
      <c r="AL719" s="43"/>
      <c r="AM719" s="20">
        <f t="shared" si="97"/>
        <v>1</v>
      </c>
      <c r="AN719" s="15" t="str">
        <f t="shared" si="98"/>
        <v>OK</v>
      </c>
      <c r="AO719" s="15" t="str">
        <f t="shared" si="101"/>
        <v>OK</v>
      </c>
      <c r="AP719" s="17" t="s">
        <v>211</v>
      </c>
      <c r="AQ719" s="17"/>
      <c r="AR719" s="17"/>
      <c r="AS719" s="17"/>
      <c r="AT719" s="21">
        <v>1</v>
      </c>
      <c r="AU719" s="17" t="s">
        <v>818</v>
      </c>
      <c r="AV719" s="22"/>
      <c r="AW719" s="17"/>
      <c r="AX719" s="17" t="s">
        <v>803</v>
      </c>
      <c r="AY719" s="99">
        <f t="shared" si="104"/>
        <v>1162133</v>
      </c>
      <c r="AZ719" s="17" t="s">
        <v>214</v>
      </c>
      <c r="BA719" s="17"/>
      <c r="BB719" s="57"/>
    </row>
    <row r="720" spans="2:54" x14ac:dyDescent="0.15">
      <c r="B720" s="16">
        <v>90000690</v>
      </c>
      <c r="C720" s="17"/>
      <c r="D720" s="17" t="s">
        <v>793</v>
      </c>
      <c r="E720" s="17"/>
      <c r="F720" s="17" t="s">
        <v>201</v>
      </c>
      <c r="G720" s="17" t="s">
        <v>794</v>
      </c>
      <c r="H720" s="17" t="s">
        <v>1577</v>
      </c>
      <c r="I720" s="17" t="s">
        <v>1573</v>
      </c>
      <c r="J720" s="17" t="s">
        <v>981</v>
      </c>
      <c r="K720" s="17" t="s">
        <v>203</v>
      </c>
      <c r="L720" s="17"/>
      <c r="M720" s="17">
        <v>17</v>
      </c>
      <c r="N720" s="18">
        <v>35874</v>
      </c>
      <c r="O720" s="17">
        <v>1997</v>
      </c>
      <c r="P720" s="18">
        <v>35874</v>
      </c>
      <c r="Q720" s="19">
        <v>838494</v>
      </c>
      <c r="R720" s="17" t="s">
        <v>797</v>
      </c>
      <c r="S720" s="17" t="s">
        <v>798</v>
      </c>
      <c r="T720" s="17">
        <v>1</v>
      </c>
      <c r="U720" s="18"/>
      <c r="V720" s="99">
        <f t="shared" si="102"/>
        <v>1</v>
      </c>
      <c r="W720" s="43"/>
      <c r="X720" s="20">
        <f t="shared" si="99"/>
        <v>0</v>
      </c>
      <c r="Y720" s="43"/>
      <c r="Z720" s="43"/>
      <c r="AA720" s="43"/>
      <c r="AB720" s="43"/>
      <c r="AC720" s="43"/>
      <c r="AD720" s="43"/>
      <c r="AE720" s="20">
        <f t="shared" si="100"/>
        <v>0</v>
      </c>
      <c r="AF720" s="43"/>
      <c r="AG720" s="43"/>
      <c r="AH720" s="43"/>
      <c r="AI720" s="43"/>
      <c r="AJ720" s="43"/>
      <c r="AK720" s="99">
        <f t="shared" si="103"/>
        <v>0</v>
      </c>
      <c r="AL720" s="43"/>
      <c r="AM720" s="20">
        <f t="shared" si="97"/>
        <v>1</v>
      </c>
      <c r="AN720" s="15" t="str">
        <f t="shared" si="98"/>
        <v>OK</v>
      </c>
      <c r="AO720" s="15" t="str">
        <f t="shared" si="101"/>
        <v>OK</v>
      </c>
      <c r="AP720" s="17" t="s">
        <v>211</v>
      </c>
      <c r="AQ720" s="17"/>
      <c r="AR720" s="17"/>
      <c r="AS720" s="17"/>
      <c r="AT720" s="21">
        <v>1</v>
      </c>
      <c r="AU720" s="17" t="s">
        <v>818</v>
      </c>
      <c r="AV720" s="22"/>
      <c r="AW720" s="17"/>
      <c r="AX720" s="17" t="s">
        <v>803</v>
      </c>
      <c r="AY720" s="99">
        <f t="shared" si="104"/>
        <v>838493</v>
      </c>
      <c r="AZ720" s="17" t="s">
        <v>214</v>
      </c>
      <c r="BA720" s="17"/>
      <c r="BB720" s="57"/>
    </row>
    <row r="721" spans="2:54" x14ac:dyDescent="0.15">
      <c r="B721" s="16">
        <v>90000691</v>
      </c>
      <c r="C721" s="17"/>
      <c r="D721" s="17" t="s">
        <v>793</v>
      </c>
      <c r="E721" s="17"/>
      <c r="F721" s="17" t="s">
        <v>201</v>
      </c>
      <c r="G721" s="17" t="s">
        <v>794</v>
      </c>
      <c r="H721" s="17" t="s">
        <v>1577</v>
      </c>
      <c r="I721" s="17" t="s">
        <v>1573</v>
      </c>
      <c r="J721" s="17" t="s">
        <v>982</v>
      </c>
      <c r="K721" s="17" t="s">
        <v>203</v>
      </c>
      <c r="L721" s="17"/>
      <c r="M721" s="17">
        <v>17</v>
      </c>
      <c r="N721" s="18">
        <v>35874</v>
      </c>
      <c r="O721" s="17">
        <v>1997</v>
      </c>
      <c r="P721" s="18">
        <v>35874</v>
      </c>
      <c r="Q721" s="19">
        <v>838494</v>
      </c>
      <c r="R721" s="17" t="s">
        <v>797</v>
      </c>
      <c r="S721" s="17" t="s">
        <v>798</v>
      </c>
      <c r="T721" s="17">
        <v>1</v>
      </c>
      <c r="U721" s="18"/>
      <c r="V721" s="99">
        <f t="shared" si="102"/>
        <v>1</v>
      </c>
      <c r="W721" s="43"/>
      <c r="X721" s="20">
        <f t="shared" si="99"/>
        <v>0</v>
      </c>
      <c r="Y721" s="43"/>
      <c r="Z721" s="43"/>
      <c r="AA721" s="43"/>
      <c r="AB721" s="43"/>
      <c r="AC721" s="43"/>
      <c r="AD721" s="43"/>
      <c r="AE721" s="20">
        <f t="shared" si="100"/>
        <v>0</v>
      </c>
      <c r="AF721" s="43"/>
      <c r="AG721" s="43"/>
      <c r="AH721" s="43"/>
      <c r="AI721" s="43"/>
      <c r="AJ721" s="43"/>
      <c r="AK721" s="99">
        <f t="shared" si="103"/>
        <v>0</v>
      </c>
      <c r="AL721" s="43"/>
      <c r="AM721" s="20">
        <f t="shared" ref="AM721:AM784" si="105">+V721+X721-AE721</f>
        <v>1</v>
      </c>
      <c r="AN721" s="15" t="str">
        <f t="shared" ref="AN721:AN784" si="106">IF(AND(AM721=0,AS721=1),"OK",IF(Q721=AY721+AM721,"OK","ERROR"))</f>
        <v>OK</v>
      </c>
      <c r="AO721" s="15" t="str">
        <f t="shared" si="101"/>
        <v>OK</v>
      </c>
      <c r="AP721" s="17" t="s">
        <v>211</v>
      </c>
      <c r="AQ721" s="17"/>
      <c r="AR721" s="17"/>
      <c r="AS721" s="17"/>
      <c r="AT721" s="21">
        <v>1</v>
      </c>
      <c r="AU721" s="17" t="s">
        <v>818</v>
      </c>
      <c r="AV721" s="22"/>
      <c r="AW721" s="17"/>
      <c r="AX721" s="17" t="s">
        <v>803</v>
      </c>
      <c r="AY721" s="99">
        <f t="shared" si="104"/>
        <v>838493</v>
      </c>
      <c r="AZ721" s="17" t="s">
        <v>214</v>
      </c>
      <c r="BA721" s="17"/>
      <c r="BB721" s="57"/>
    </row>
    <row r="722" spans="2:54" x14ac:dyDescent="0.15">
      <c r="B722" s="16">
        <v>90000692</v>
      </c>
      <c r="C722" s="17"/>
      <c r="D722" s="17" t="s">
        <v>793</v>
      </c>
      <c r="E722" s="17"/>
      <c r="F722" s="17" t="s">
        <v>201</v>
      </c>
      <c r="G722" s="17" t="s">
        <v>794</v>
      </c>
      <c r="H722" s="17" t="s">
        <v>1577</v>
      </c>
      <c r="I722" s="17" t="s">
        <v>1573</v>
      </c>
      <c r="J722" s="17" t="s">
        <v>983</v>
      </c>
      <c r="K722" s="17" t="s">
        <v>203</v>
      </c>
      <c r="L722" s="17"/>
      <c r="M722" s="17">
        <v>17</v>
      </c>
      <c r="N722" s="18">
        <v>35874</v>
      </c>
      <c r="O722" s="17">
        <v>1997</v>
      </c>
      <c r="P722" s="18">
        <v>35874</v>
      </c>
      <c r="Q722" s="19">
        <v>838494</v>
      </c>
      <c r="R722" s="17" t="s">
        <v>797</v>
      </c>
      <c r="S722" s="17" t="s">
        <v>798</v>
      </c>
      <c r="T722" s="17">
        <v>1</v>
      </c>
      <c r="U722" s="18"/>
      <c r="V722" s="99">
        <f t="shared" si="102"/>
        <v>1</v>
      </c>
      <c r="W722" s="43"/>
      <c r="X722" s="20">
        <f t="shared" si="99"/>
        <v>0</v>
      </c>
      <c r="Y722" s="43"/>
      <c r="Z722" s="43"/>
      <c r="AA722" s="43"/>
      <c r="AB722" s="43"/>
      <c r="AC722" s="43"/>
      <c r="AD722" s="43"/>
      <c r="AE722" s="20">
        <f t="shared" si="100"/>
        <v>0</v>
      </c>
      <c r="AF722" s="43"/>
      <c r="AG722" s="43"/>
      <c r="AH722" s="43"/>
      <c r="AI722" s="43"/>
      <c r="AJ722" s="43"/>
      <c r="AK722" s="99">
        <f t="shared" si="103"/>
        <v>0</v>
      </c>
      <c r="AL722" s="43"/>
      <c r="AM722" s="20">
        <f t="shared" si="105"/>
        <v>1</v>
      </c>
      <c r="AN722" s="15" t="str">
        <f t="shared" si="106"/>
        <v>OK</v>
      </c>
      <c r="AO722" s="15" t="str">
        <f t="shared" si="101"/>
        <v>OK</v>
      </c>
      <c r="AP722" s="17" t="s">
        <v>211</v>
      </c>
      <c r="AQ722" s="17"/>
      <c r="AR722" s="17"/>
      <c r="AS722" s="17"/>
      <c r="AT722" s="21">
        <v>1</v>
      </c>
      <c r="AU722" s="17" t="s">
        <v>818</v>
      </c>
      <c r="AV722" s="22"/>
      <c r="AW722" s="17"/>
      <c r="AX722" s="17" t="s">
        <v>803</v>
      </c>
      <c r="AY722" s="99">
        <f t="shared" si="104"/>
        <v>838493</v>
      </c>
      <c r="AZ722" s="17" t="s">
        <v>214</v>
      </c>
      <c r="BA722" s="17"/>
      <c r="BB722" s="57"/>
    </row>
    <row r="723" spans="2:54" x14ac:dyDescent="0.15">
      <c r="B723" s="16">
        <v>90000693</v>
      </c>
      <c r="C723" s="17"/>
      <c r="D723" s="17" t="s">
        <v>793</v>
      </c>
      <c r="E723" s="17"/>
      <c r="F723" s="17" t="s">
        <v>201</v>
      </c>
      <c r="G723" s="17" t="s">
        <v>794</v>
      </c>
      <c r="H723" s="17" t="s">
        <v>1577</v>
      </c>
      <c r="I723" s="17" t="s">
        <v>1573</v>
      </c>
      <c r="J723" s="17" t="s">
        <v>984</v>
      </c>
      <c r="K723" s="17" t="s">
        <v>203</v>
      </c>
      <c r="L723" s="17"/>
      <c r="M723" s="17">
        <v>17</v>
      </c>
      <c r="N723" s="18">
        <v>35874</v>
      </c>
      <c r="O723" s="17">
        <v>1997</v>
      </c>
      <c r="P723" s="18">
        <v>35874</v>
      </c>
      <c r="Q723" s="19">
        <v>838494</v>
      </c>
      <c r="R723" s="17" t="s">
        <v>797</v>
      </c>
      <c r="S723" s="17" t="s">
        <v>798</v>
      </c>
      <c r="T723" s="17">
        <v>1</v>
      </c>
      <c r="U723" s="18"/>
      <c r="V723" s="99">
        <f t="shared" si="102"/>
        <v>1</v>
      </c>
      <c r="W723" s="43"/>
      <c r="X723" s="20">
        <f t="shared" si="99"/>
        <v>0</v>
      </c>
      <c r="Y723" s="43"/>
      <c r="Z723" s="43"/>
      <c r="AA723" s="43"/>
      <c r="AB723" s="43"/>
      <c r="AC723" s="43"/>
      <c r="AD723" s="43"/>
      <c r="AE723" s="20">
        <f t="shared" si="100"/>
        <v>0</v>
      </c>
      <c r="AF723" s="43"/>
      <c r="AG723" s="43"/>
      <c r="AH723" s="43"/>
      <c r="AI723" s="43"/>
      <c r="AJ723" s="43"/>
      <c r="AK723" s="99">
        <f t="shared" si="103"/>
        <v>0</v>
      </c>
      <c r="AL723" s="43"/>
      <c r="AM723" s="20">
        <f t="shared" si="105"/>
        <v>1</v>
      </c>
      <c r="AN723" s="15" t="str">
        <f t="shared" si="106"/>
        <v>OK</v>
      </c>
      <c r="AO723" s="15" t="str">
        <f t="shared" si="101"/>
        <v>OK</v>
      </c>
      <c r="AP723" s="17" t="s">
        <v>211</v>
      </c>
      <c r="AQ723" s="17"/>
      <c r="AR723" s="17"/>
      <c r="AS723" s="17"/>
      <c r="AT723" s="21">
        <v>1</v>
      </c>
      <c r="AU723" s="17" t="s">
        <v>818</v>
      </c>
      <c r="AV723" s="22"/>
      <c r="AW723" s="17"/>
      <c r="AX723" s="17" t="s">
        <v>803</v>
      </c>
      <c r="AY723" s="99">
        <f t="shared" si="104"/>
        <v>838493</v>
      </c>
      <c r="AZ723" s="17" t="s">
        <v>214</v>
      </c>
      <c r="BA723" s="17"/>
      <c r="BB723" s="57"/>
    </row>
    <row r="724" spans="2:54" x14ac:dyDescent="0.15">
      <c r="B724" s="16">
        <v>90000694</v>
      </c>
      <c r="C724" s="17"/>
      <c r="D724" s="17" t="s">
        <v>793</v>
      </c>
      <c r="E724" s="17"/>
      <c r="F724" s="17" t="s">
        <v>201</v>
      </c>
      <c r="G724" s="17" t="s">
        <v>794</v>
      </c>
      <c r="H724" s="17" t="s">
        <v>1577</v>
      </c>
      <c r="I724" s="17" t="s">
        <v>1573</v>
      </c>
      <c r="J724" s="17" t="s">
        <v>985</v>
      </c>
      <c r="K724" s="17" t="s">
        <v>203</v>
      </c>
      <c r="L724" s="17"/>
      <c r="M724" s="17">
        <v>17</v>
      </c>
      <c r="N724" s="18">
        <v>35874</v>
      </c>
      <c r="O724" s="17">
        <v>1997</v>
      </c>
      <c r="P724" s="18">
        <v>35874</v>
      </c>
      <c r="Q724" s="19">
        <v>2709672</v>
      </c>
      <c r="R724" s="17" t="s">
        <v>797</v>
      </c>
      <c r="S724" s="17" t="s">
        <v>798</v>
      </c>
      <c r="T724" s="17">
        <v>1</v>
      </c>
      <c r="U724" s="18"/>
      <c r="V724" s="99">
        <f t="shared" si="102"/>
        <v>1</v>
      </c>
      <c r="W724" s="43"/>
      <c r="X724" s="20">
        <f t="shared" si="99"/>
        <v>0</v>
      </c>
      <c r="Y724" s="43"/>
      <c r="Z724" s="43"/>
      <c r="AA724" s="43"/>
      <c r="AB724" s="43"/>
      <c r="AC724" s="43"/>
      <c r="AD724" s="43"/>
      <c r="AE724" s="20">
        <f t="shared" si="100"/>
        <v>0</v>
      </c>
      <c r="AF724" s="43"/>
      <c r="AG724" s="43"/>
      <c r="AH724" s="43"/>
      <c r="AI724" s="43"/>
      <c r="AJ724" s="43"/>
      <c r="AK724" s="99">
        <f t="shared" si="103"/>
        <v>0</v>
      </c>
      <c r="AL724" s="43"/>
      <c r="AM724" s="20">
        <f t="shared" si="105"/>
        <v>1</v>
      </c>
      <c r="AN724" s="15" t="str">
        <f t="shared" si="106"/>
        <v>OK</v>
      </c>
      <c r="AO724" s="15" t="str">
        <f t="shared" si="101"/>
        <v>OK</v>
      </c>
      <c r="AP724" s="17" t="s">
        <v>211</v>
      </c>
      <c r="AQ724" s="17"/>
      <c r="AR724" s="17"/>
      <c r="AS724" s="17"/>
      <c r="AT724" s="21">
        <v>1</v>
      </c>
      <c r="AU724" s="17" t="s">
        <v>815</v>
      </c>
      <c r="AV724" s="22"/>
      <c r="AW724" s="17"/>
      <c r="AX724" s="17" t="s">
        <v>803</v>
      </c>
      <c r="AY724" s="99">
        <f t="shared" si="104"/>
        <v>2709671</v>
      </c>
      <c r="AZ724" s="17" t="s">
        <v>214</v>
      </c>
      <c r="BA724" s="17"/>
      <c r="BB724" s="57" t="s">
        <v>1084</v>
      </c>
    </row>
    <row r="725" spans="2:54" x14ac:dyDescent="0.15">
      <c r="B725" s="16">
        <v>90000695</v>
      </c>
      <c r="C725" s="17"/>
      <c r="D725" s="17" t="s">
        <v>793</v>
      </c>
      <c r="E725" s="17"/>
      <c r="F725" s="17" t="s">
        <v>201</v>
      </c>
      <c r="G725" s="17" t="s">
        <v>794</v>
      </c>
      <c r="H725" s="17" t="s">
        <v>1577</v>
      </c>
      <c r="I725" s="17" t="s">
        <v>1573</v>
      </c>
      <c r="J725" s="17" t="s">
        <v>986</v>
      </c>
      <c r="K725" s="17" t="s">
        <v>203</v>
      </c>
      <c r="L725" s="17"/>
      <c r="M725" s="17">
        <v>17</v>
      </c>
      <c r="N725" s="18">
        <v>35874</v>
      </c>
      <c r="O725" s="17">
        <v>1997</v>
      </c>
      <c r="P725" s="18">
        <v>35874</v>
      </c>
      <c r="Q725" s="19">
        <v>687183</v>
      </c>
      <c r="R725" s="17" t="s">
        <v>797</v>
      </c>
      <c r="S725" s="17" t="s">
        <v>798</v>
      </c>
      <c r="T725" s="17">
        <v>1</v>
      </c>
      <c r="U725" s="18"/>
      <c r="V725" s="99">
        <f t="shared" si="102"/>
        <v>1</v>
      </c>
      <c r="W725" s="43"/>
      <c r="X725" s="20">
        <f t="shared" si="99"/>
        <v>0</v>
      </c>
      <c r="Y725" s="43"/>
      <c r="Z725" s="43"/>
      <c r="AA725" s="43"/>
      <c r="AB725" s="43"/>
      <c r="AC725" s="43"/>
      <c r="AD725" s="43"/>
      <c r="AE725" s="20">
        <f t="shared" si="100"/>
        <v>0</v>
      </c>
      <c r="AF725" s="43"/>
      <c r="AG725" s="43"/>
      <c r="AH725" s="43"/>
      <c r="AI725" s="43"/>
      <c r="AJ725" s="43"/>
      <c r="AK725" s="99">
        <f t="shared" si="103"/>
        <v>0</v>
      </c>
      <c r="AL725" s="43"/>
      <c r="AM725" s="20">
        <f t="shared" si="105"/>
        <v>1</v>
      </c>
      <c r="AN725" s="15" t="str">
        <f t="shared" si="106"/>
        <v>OK</v>
      </c>
      <c r="AO725" s="15" t="str">
        <f t="shared" si="101"/>
        <v>OK</v>
      </c>
      <c r="AP725" s="17" t="s">
        <v>211</v>
      </c>
      <c r="AQ725" s="17"/>
      <c r="AR725" s="17"/>
      <c r="AS725" s="17"/>
      <c r="AT725" s="21">
        <v>1</v>
      </c>
      <c r="AU725" s="17" t="s">
        <v>818</v>
      </c>
      <c r="AV725" s="22"/>
      <c r="AW725" s="17"/>
      <c r="AX725" s="17" t="s">
        <v>803</v>
      </c>
      <c r="AY725" s="99">
        <f t="shared" si="104"/>
        <v>687182</v>
      </c>
      <c r="AZ725" s="17" t="s">
        <v>214</v>
      </c>
      <c r="BA725" s="17"/>
      <c r="BB725" s="57"/>
    </row>
    <row r="726" spans="2:54" x14ac:dyDescent="0.15">
      <c r="B726" s="16">
        <v>90000696</v>
      </c>
      <c r="C726" s="17"/>
      <c r="D726" s="17" t="s">
        <v>793</v>
      </c>
      <c r="E726" s="17"/>
      <c r="F726" s="17" t="s">
        <v>201</v>
      </c>
      <c r="G726" s="17" t="s">
        <v>794</v>
      </c>
      <c r="H726" s="17" t="s">
        <v>1577</v>
      </c>
      <c r="I726" s="17" t="s">
        <v>1573</v>
      </c>
      <c r="J726" s="17" t="s">
        <v>987</v>
      </c>
      <c r="K726" s="17" t="s">
        <v>203</v>
      </c>
      <c r="L726" s="17"/>
      <c r="M726" s="17">
        <v>17</v>
      </c>
      <c r="N726" s="18">
        <v>35874</v>
      </c>
      <c r="O726" s="17">
        <v>1997</v>
      </c>
      <c r="P726" s="18">
        <v>35874</v>
      </c>
      <c r="Q726" s="19">
        <v>687183</v>
      </c>
      <c r="R726" s="17" t="s">
        <v>797</v>
      </c>
      <c r="S726" s="17" t="s">
        <v>798</v>
      </c>
      <c r="T726" s="17">
        <v>1</v>
      </c>
      <c r="U726" s="18"/>
      <c r="V726" s="99">
        <f t="shared" si="102"/>
        <v>1</v>
      </c>
      <c r="W726" s="43"/>
      <c r="X726" s="20">
        <f t="shared" si="99"/>
        <v>0</v>
      </c>
      <c r="Y726" s="43"/>
      <c r="Z726" s="43"/>
      <c r="AA726" s="43"/>
      <c r="AB726" s="43"/>
      <c r="AC726" s="43"/>
      <c r="AD726" s="43"/>
      <c r="AE726" s="20">
        <f t="shared" si="100"/>
        <v>0</v>
      </c>
      <c r="AF726" s="43"/>
      <c r="AG726" s="43"/>
      <c r="AH726" s="43"/>
      <c r="AI726" s="43"/>
      <c r="AJ726" s="43"/>
      <c r="AK726" s="99">
        <f t="shared" si="103"/>
        <v>0</v>
      </c>
      <c r="AL726" s="43"/>
      <c r="AM726" s="20">
        <f t="shared" si="105"/>
        <v>1</v>
      </c>
      <c r="AN726" s="15" t="str">
        <f t="shared" si="106"/>
        <v>OK</v>
      </c>
      <c r="AO726" s="15" t="str">
        <f t="shared" si="101"/>
        <v>OK</v>
      </c>
      <c r="AP726" s="17" t="s">
        <v>211</v>
      </c>
      <c r="AQ726" s="17"/>
      <c r="AR726" s="17"/>
      <c r="AS726" s="17"/>
      <c r="AT726" s="21">
        <v>1</v>
      </c>
      <c r="AU726" s="17" t="s">
        <v>818</v>
      </c>
      <c r="AV726" s="22"/>
      <c r="AW726" s="17"/>
      <c r="AX726" s="17" t="s">
        <v>803</v>
      </c>
      <c r="AY726" s="99">
        <f t="shared" si="104"/>
        <v>687182</v>
      </c>
      <c r="AZ726" s="17" t="s">
        <v>214</v>
      </c>
      <c r="BA726" s="17"/>
      <c r="BB726" s="57"/>
    </row>
    <row r="727" spans="2:54" x14ac:dyDescent="0.15">
      <c r="B727" s="16">
        <v>90000697</v>
      </c>
      <c r="C727" s="17"/>
      <c r="D727" s="17" t="s">
        <v>793</v>
      </c>
      <c r="E727" s="17"/>
      <c r="F727" s="17" t="s">
        <v>201</v>
      </c>
      <c r="G727" s="17" t="s">
        <v>794</v>
      </c>
      <c r="H727" s="17" t="s">
        <v>1577</v>
      </c>
      <c r="I727" s="17" t="s">
        <v>1573</v>
      </c>
      <c r="J727" s="17" t="s">
        <v>988</v>
      </c>
      <c r="K727" s="17" t="s">
        <v>203</v>
      </c>
      <c r="L727" s="17"/>
      <c r="M727" s="17">
        <v>17</v>
      </c>
      <c r="N727" s="18">
        <v>35874</v>
      </c>
      <c r="O727" s="17">
        <v>1997</v>
      </c>
      <c r="P727" s="18">
        <v>35874</v>
      </c>
      <c r="Q727" s="19">
        <v>687183</v>
      </c>
      <c r="R727" s="17" t="s">
        <v>797</v>
      </c>
      <c r="S727" s="17" t="s">
        <v>798</v>
      </c>
      <c r="T727" s="17">
        <v>1</v>
      </c>
      <c r="U727" s="18"/>
      <c r="V727" s="99">
        <f t="shared" si="102"/>
        <v>1</v>
      </c>
      <c r="W727" s="43"/>
      <c r="X727" s="20">
        <f t="shared" si="99"/>
        <v>0</v>
      </c>
      <c r="Y727" s="43"/>
      <c r="Z727" s="43"/>
      <c r="AA727" s="43"/>
      <c r="AB727" s="43"/>
      <c r="AC727" s="43"/>
      <c r="AD727" s="43"/>
      <c r="AE727" s="20">
        <f t="shared" si="100"/>
        <v>0</v>
      </c>
      <c r="AF727" s="43"/>
      <c r="AG727" s="43"/>
      <c r="AH727" s="43"/>
      <c r="AI727" s="43"/>
      <c r="AJ727" s="43"/>
      <c r="AK727" s="99">
        <f t="shared" si="103"/>
        <v>0</v>
      </c>
      <c r="AL727" s="43"/>
      <c r="AM727" s="20">
        <f t="shared" si="105"/>
        <v>1</v>
      </c>
      <c r="AN727" s="15" t="str">
        <f t="shared" si="106"/>
        <v>OK</v>
      </c>
      <c r="AO727" s="15" t="str">
        <f t="shared" si="101"/>
        <v>OK</v>
      </c>
      <c r="AP727" s="17" t="s">
        <v>211</v>
      </c>
      <c r="AQ727" s="17"/>
      <c r="AR727" s="17"/>
      <c r="AS727" s="17"/>
      <c r="AT727" s="21">
        <v>1</v>
      </c>
      <c r="AU727" s="17" t="s">
        <v>818</v>
      </c>
      <c r="AV727" s="22"/>
      <c r="AW727" s="17"/>
      <c r="AX727" s="17" t="s">
        <v>803</v>
      </c>
      <c r="AY727" s="99">
        <f t="shared" si="104"/>
        <v>687182</v>
      </c>
      <c r="AZ727" s="17" t="s">
        <v>214</v>
      </c>
      <c r="BA727" s="17"/>
      <c r="BB727" s="57"/>
    </row>
    <row r="728" spans="2:54" x14ac:dyDescent="0.15">
      <c r="B728" s="16">
        <v>90000698</v>
      </c>
      <c r="C728" s="17"/>
      <c r="D728" s="17" t="s">
        <v>793</v>
      </c>
      <c r="E728" s="17"/>
      <c r="F728" s="17" t="s">
        <v>201</v>
      </c>
      <c r="G728" s="17" t="s">
        <v>794</v>
      </c>
      <c r="H728" s="17" t="s">
        <v>1577</v>
      </c>
      <c r="I728" s="17" t="s">
        <v>1573</v>
      </c>
      <c r="J728" s="17" t="s">
        <v>989</v>
      </c>
      <c r="K728" s="17" t="s">
        <v>203</v>
      </c>
      <c r="L728" s="17"/>
      <c r="M728" s="17">
        <v>17</v>
      </c>
      <c r="N728" s="18">
        <v>35874</v>
      </c>
      <c r="O728" s="17">
        <v>1997</v>
      </c>
      <c r="P728" s="18">
        <v>35874</v>
      </c>
      <c r="Q728" s="19">
        <v>546848</v>
      </c>
      <c r="R728" s="17" t="s">
        <v>797</v>
      </c>
      <c r="S728" s="17" t="s">
        <v>798</v>
      </c>
      <c r="T728" s="17">
        <v>1</v>
      </c>
      <c r="U728" s="18"/>
      <c r="V728" s="99">
        <f t="shared" si="102"/>
        <v>1</v>
      </c>
      <c r="W728" s="43"/>
      <c r="X728" s="20">
        <f t="shared" si="99"/>
        <v>0</v>
      </c>
      <c r="Y728" s="43"/>
      <c r="Z728" s="43"/>
      <c r="AA728" s="43"/>
      <c r="AB728" s="43"/>
      <c r="AC728" s="43"/>
      <c r="AD728" s="43"/>
      <c r="AE728" s="20">
        <f t="shared" si="100"/>
        <v>0</v>
      </c>
      <c r="AF728" s="43"/>
      <c r="AG728" s="43"/>
      <c r="AH728" s="43"/>
      <c r="AI728" s="43"/>
      <c r="AJ728" s="43"/>
      <c r="AK728" s="99">
        <f t="shared" si="103"/>
        <v>0</v>
      </c>
      <c r="AL728" s="43"/>
      <c r="AM728" s="20">
        <f t="shared" si="105"/>
        <v>1</v>
      </c>
      <c r="AN728" s="15" t="str">
        <f t="shared" si="106"/>
        <v>OK</v>
      </c>
      <c r="AO728" s="15" t="str">
        <f t="shared" si="101"/>
        <v>OK</v>
      </c>
      <c r="AP728" s="17" t="s">
        <v>211</v>
      </c>
      <c r="AQ728" s="17"/>
      <c r="AR728" s="17"/>
      <c r="AS728" s="17"/>
      <c r="AT728" s="21">
        <v>1</v>
      </c>
      <c r="AU728" s="17" t="s">
        <v>818</v>
      </c>
      <c r="AV728" s="22"/>
      <c r="AW728" s="17"/>
      <c r="AX728" s="17" t="s">
        <v>803</v>
      </c>
      <c r="AY728" s="99">
        <f t="shared" si="104"/>
        <v>546847</v>
      </c>
      <c r="AZ728" s="17" t="s">
        <v>214</v>
      </c>
      <c r="BA728" s="17"/>
      <c r="BB728" s="57"/>
    </row>
    <row r="729" spans="2:54" x14ac:dyDescent="0.15">
      <c r="B729" s="16">
        <v>90000699</v>
      </c>
      <c r="C729" s="17"/>
      <c r="D729" s="17" t="s">
        <v>793</v>
      </c>
      <c r="E729" s="17"/>
      <c r="F729" s="17" t="s">
        <v>201</v>
      </c>
      <c r="G729" s="17" t="s">
        <v>794</v>
      </c>
      <c r="H729" s="17" t="s">
        <v>1577</v>
      </c>
      <c r="I729" s="17" t="s">
        <v>1573</v>
      </c>
      <c r="J729" s="17" t="s">
        <v>990</v>
      </c>
      <c r="K729" s="17" t="s">
        <v>203</v>
      </c>
      <c r="L729" s="17"/>
      <c r="M729" s="17">
        <v>17</v>
      </c>
      <c r="N729" s="18">
        <v>35874</v>
      </c>
      <c r="O729" s="17">
        <v>1997</v>
      </c>
      <c r="P729" s="18">
        <v>35874</v>
      </c>
      <c r="Q729" s="19">
        <v>1425784</v>
      </c>
      <c r="R729" s="17" t="s">
        <v>797</v>
      </c>
      <c r="S729" s="17" t="s">
        <v>798</v>
      </c>
      <c r="T729" s="17">
        <v>1</v>
      </c>
      <c r="U729" s="18"/>
      <c r="V729" s="99">
        <f t="shared" si="102"/>
        <v>1</v>
      </c>
      <c r="W729" s="43"/>
      <c r="X729" s="20">
        <f t="shared" si="99"/>
        <v>0</v>
      </c>
      <c r="Y729" s="43"/>
      <c r="Z729" s="43"/>
      <c r="AA729" s="43"/>
      <c r="AB729" s="43"/>
      <c r="AC729" s="43"/>
      <c r="AD729" s="43"/>
      <c r="AE729" s="20">
        <f t="shared" si="100"/>
        <v>0</v>
      </c>
      <c r="AF729" s="43"/>
      <c r="AG729" s="43"/>
      <c r="AH729" s="43"/>
      <c r="AI729" s="43"/>
      <c r="AJ729" s="43"/>
      <c r="AK729" s="99">
        <f t="shared" si="103"/>
        <v>0</v>
      </c>
      <c r="AL729" s="43"/>
      <c r="AM729" s="20">
        <f t="shared" si="105"/>
        <v>1</v>
      </c>
      <c r="AN729" s="15" t="str">
        <f t="shared" si="106"/>
        <v>OK</v>
      </c>
      <c r="AO729" s="15" t="str">
        <f t="shared" si="101"/>
        <v>OK</v>
      </c>
      <c r="AP729" s="17" t="s">
        <v>211</v>
      </c>
      <c r="AQ729" s="17"/>
      <c r="AR729" s="17"/>
      <c r="AS729" s="17"/>
      <c r="AT729" s="21">
        <v>1</v>
      </c>
      <c r="AU729" s="17" t="s">
        <v>818</v>
      </c>
      <c r="AV729" s="22"/>
      <c r="AW729" s="17"/>
      <c r="AX729" s="17" t="s">
        <v>803</v>
      </c>
      <c r="AY729" s="99">
        <f t="shared" si="104"/>
        <v>1425783</v>
      </c>
      <c r="AZ729" s="17" t="s">
        <v>214</v>
      </c>
      <c r="BA729" s="17"/>
      <c r="BB729" s="57"/>
    </row>
    <row r="730" spans="2:54" x14ac:dyDescent="0.15">
      <c r="B730" s="16">
        <v>90000700</v>
      </c>
      <c r="C730" s="17"/>
      <c r="D730" s="17" t="s">
        <v>793</v>
      </c>
      <c r="E730" s="17"/>
      <c r="F730" s="17" t="s">
        <v>201</v>
      </c>
      <c r="G730" s="17" t="s">
        <v>794</v>
      </c>
      <c r="H730" s="17" t="s">
        <v>1577</v>
      </c>
      <c r="I730" s="17" t="s">
        <v>1573</v>
      </c>
      <c r="J730" s="17" t="s">
        <v>991</v>
      </c>
      <c r="K730" s="17" t="s">
        <v>203</v>
      </c>
      <c r="L730" s="17"/>
      <c r="M730" s="17">
        <v>17</v>
      </c>
      <c r="N730" s="18">
        <v>35874</v>
      </c>
      <c r="O730" s="17">
        <v>1997</v>
      </c>
      <c r="P730" s="18">
        <v>35874</v>
      </c>
      <c r="Q730" s="19">
        <v>6095494</v>
      </c>
      <c r="R730" s="17" t="s">
        <v>797</v>
      </c>
      <c r="S730" s="17" t="s">
        <v>798</v>
      </c>
      <c r="T730" s="17">
        <v>1</v>
      </c>
      <c r="U730" s="18"/>
      <c r="V730" s="99">
        <f t="shared" si="102"/>
        <v>1</v>
      </c>
      <c r="W730" s="43"/>
      <c r="X730" s="20">
        <f t="shared" si="99"/>
        <v>0</v>
      </c>
      <c r="Y730" s="43"/>
      <c r="Z730" s="43"/>
      <c r="AA730" s="43"/>
      <c r="AB730" s="43"/>
      <c r="AC730" s="43"/>
      <c r="AD730" s="43"/>
      <c r="AE730" s="20">
        <f t="shared" si="100"/>
        <v>0</v>
      </c>
      <c r="AF730" s="43"/>
      <c r="AG730" s="43"/>
      <c r="AH730" s="43"/>
      <c r="AI730" s="43"/>
      <c r="AJ730" s="43"/>
      <c r="AK730" s="99">
        <f t="shared" si="103"/>
        <v>0</v>
      </c>
      <c r="AL730" s="43"/>
      <c r="AM730" s="20">
        <f t="shared" si="105"/>
        <v>1</v>
      </c>
      <c r="AN730" s="15" t="str">
        <f t="shared" si="106"/>
        <v>OK</v>
      </c>
      <c r="AO730" s="15" t="str">
        <f t="shared" si="101"/>
        <v>OK</v>
      </c>
      <c r="AP730" s="17" t="s">
        <v>211</v>
      </c>
      <c r="AQ730" s="17"/>
      <c r="AR730" s="17"/>
      <c r="AS730" s="17"/>
      <c r="AT730" s="21">
        <v>1</v>
      </c>
      <c r="AU730" s="17" t="s">
        <v>818</v>
      </c>
      <c r="AV730" s="22"/>
      <c r="AW730" s="17"/>
      <c r="AX730" s="17" t="s">
        <v>803</v>
      </c>
      <c r="AY730" s="99">
        <f t="shared" si="104"/>
        <v>6095493</v>
      </c>
      <c r="AZ730" s="17" t="s">
        <v>214</v>
      </c>
      <c r="BA730" s="17"/>
      <c r="BB730" s="57"/>
    </row>
    <row r="731" spans="2:54" x14ac:dyDescent="0.15">
      <c r="B731" s="16">
        <v>90000701</v>
      </c>
      <c r="C731" s="17"/>
      <c r="D731" s="17" t="s">
        <v>793</v>
      </c>
      <c r="E731" s="17"/>
      <c r="F731" s="17" t="s">
        <v>201</v>
      </c>
      <c r="G731" s="17" t="s">
        <v>794</v>
      </c>
      <c r="H731" s="17" t="s">
        <v>1577</v>
      </c>
      <c r="I731" s="17" t="s">
        <v>1573</v>
      </c>
      <c r="J731" s="17" t="s">
        <v>992</v>
      </c>
      <c r="K731" s="17" t="s">
        <v>203</v>
      </c>
      <c r="L731" s="17"/>
      <c r="M731" s="17">
        <v>17</v>
      </c>
      <c r="N731" s="18">
        <v>35874</v>
      </c>
      <c r="O731" s="17">
        <v>1997</v>
      </c>
      <c r="P731" s="18">
        <v>35874</v>
      </c>
      <c r="Q731" s="19">
        <v>3917093</v>
      </c>
      <c r="R731" s="17" t="s">
        <v>797</v>
      </c>
      <c r="S731" s="17" t="s">
        <v>798</v>
      </c>
      <c r="T731" s="17">
        <v>1</v>
      </c>
      <c r="U731" s="18"/>
      <c r="V731" s="99">
        <f t="shared" si="102"/>
        <v>1</v>
      </c>
      <c r="W731" s="43"/>
      <c r="X731" s="20">
        <f t="shared" si="99"/>
        <v>0</v>
      </c>
      <c r="Y731" s="43"/>
      <c r="Z731" s="43"/>
      <c r="AA731" s="43"/>
      <c r="AB731" s="43"/>
      <c r="AC731" s="43"/>
      <c r="AD731" s="43"/>
      <c r="AE731" s="20">
        <f t="shared" si="100"/>
        <v>0</v>
      </c>
      <c r="AF731" s="43"/>
      <c r="AG731" s="43"/>
      <c r="AH731" s="43"/>
      <c r="AI731" s="43"/>
      <c r="AJ731" s="43"/>
      <c r="AK731" s="99">
        <f t="shared" si="103"/>
        <v>0</v>
      </c>
      <c r="AL731" s="43"/>
      <c r="AM731" s="20">
        <f t="shared" si="105"/>
        <v>1</v>
      </c>
      <c r="AN731" s="15" t="str">
        <f t="shared" si="106"/>
        <v>OK</v>
      </c>
      <c r="AO731" s="15" t="str">
        <f t="shared" si="101"/>
        <v>OK</v>
      </c>
      <c r="AP731" s="17" t="s">
        <v>211</v>
      </c>
      <c r="AQ731" s="17"/>
      <c r="AR731" s="17"/>
      <c r="AS731" s="17"/>
      <c r="AT731" s="21">
        <v>1</v>
      </c>
      <c r="AU731" s="17" t="s">
        <v>818</v>
      </c>
      <c r="AV731" s="22"/>
      <c r="AW731" s="17"/>
      <c r="AX731" s="17" t="s">
        <v>803</v>
      </c>
      <c r="AY731" s="99">
        <f t="shared" si="104"/>
        <v>3917092</v>
      </c>
      <c r="AZ731" s="17" t="s">
        <v>214</v>
      </c>
      <c r="BA731" s="17"/>
      <c r="BB731" s="57"/>
    </row>
    <row r="732" spans="2:54" x14ac:dyDescent="0.15">
      <c r="B732" s="16">
        <v>90000702</v>
      </c>
      <c r="C732" s="17"/>
      <c r="D732" s="17" t="s">
        <v>793</v>
      </c>
      <c r="E732" s="17"/>
      <c r="F732" s="17" t="s">
        <v>201</v>
      </c>
      <c r="G732" s="17" t="s">
        <v>794</v>
      </c>
      <c r="H732" s="17" t="s">
        <v>1577</v>
      </c>
      <c r="I732" s="17" t="s">
        <v>1573</v>
      </c>
      <c r="J732" s="17" t="s">
        <v>993</v>
      </c>
      <c r="K732" s="17" t="s">
        <v>203</v>
      </c>
      <c r="L732" s="17"/>
      <c r="M732" s="17">
        <v>17</v>
      </c>
      <c r="N732" s="18">
        <v>35874</v>
      </c>
      <c r="O732" s="17">
        <v>1997</v>
      </c>
      <c r="P732" s="18">
        <v>35874</v>
      </c>
      <c r="Q732" s="19">
        <v>956578</v>
      </c>
      <c r="R732" s="17" t="s">
        <v>797</v>
      </c>
      <c r="S732" s="17" t="s">
        <v>798</v>
      </c>
      <c r="T732" s="17">
        <v>1</v>
      </c>
      <c r="U732" s="18"/>
      <c r="V732" s="99">
        <f t="shared" si="102"/>
        <v>1</v>
      </c>
      <c r="W732" s="43"/>
      <c r="X732" s="20">
        <f t="shared" si="99"/>
        <v>0</v>
      </c>
      <c r="Y732" s="43"/>
      <c r="Z732" s="43"/>
      <c r="AA732" s="43"/>
      <c r="AB732" s="43"/>
      <c r="AC732" s="43"/>
      <c r="AD732" s="43"/>
      <c r="AE732" s="20">
        <f t="shared" si="100"/>
        <v>0</v>
      </c>
      <c r="AF732" s="43"/>
      <c r="AG732" s="43"/>
      <c r="AH732" s="43"/>
      <c r="AI732" s="43"/>
      <c r="AJ732" s="43"/>
      <c r="AK732" s="99">
        <f t="shared" si="103"/>
        <v>0</v>
      </c>
      <c r="AL732" s="43"/>
      <c r="AM732" s="20">
        <f t="shared" si="105"/>
        <v>1</v>
      </c>
      <c r="AN732" s="15" t="str">
        <f t="shared" si="106"/>
        <v>OK</v>
      </c>
      <c r="AO732" s="15" t="str">
        <f t="shared" si="101"/>
        <v>OK</v>
      </c>
      <c r="AP732" s="17" t="s">
        <v>211</v>
      </c>
      <c r="AQ732" s="17"/>
      <c r="AR732" s="17"/>
      <c r="AS732" s="17"/>
      <c r="AT732" s="21">
        <v>1</v>
      </c>
      <c r="AU732" s="17" t="s">
        <v>818</v>
      </c>
      <c r="AV732" s="22"/>
      <c r="AW732" s="17"/>
      <c r="AX732" s="17" t="s">
        <v>803</v>
      </c>
      <c r="AY732" s="99">
        <f t="shared" si="104"/>
        <v>956577</v>
      </c>
      <c r="AZ732" s="17" t="s">
        <v>214</v>
      </c>
      <c r="BA732" s="17"/>
      <c r="BB732" s="57"/>
    </row>
    <row r="733" spans="2:54" x14ac:dyDescent="0.15">
      <c r="B733" s="16">
        <v>90000703</v>
      </c>
      <c r="C733" s="17"/>
      <c r="D733" s="17" t="s">
        <v>793</v>
      </c>
      <c r="E733" s="17"/>
      <c r="F733" s="17" t="s">
        <v>201</v>
      </c>
      <c r="G733" s="17" t="s">
        <v>794</v>
      </c>
      <c r="H733" s="17" t="s">
        <v>1577</v>
      </c>
      <c r="I733" s="17" t="s">
        <v>1573</v>
      </c>
      <c r="J733" s="17" t="s">
        <v>994</v>
      </c>
      <c r="K733" s="17" t="s">
        <v>203</v>
      </c>
      <c r="L733" s="17"/>
      <c r="M733" s="17">
        <v>17</v>
      </c>
      <c r="N733" s="18">
        <v>35874</v>
      </c>
      <c r="O733" s="17">
        <v>1997</v>
      </c>
      <c r="P733" s="18">
        <v>35874</v>
      </c>
      <c r="Q733" s="19">
        <v>1633199</v>
      </c>
      <c r="R733" s="17" t="s">
        <v>797</v>
      </c>
      <c r="S733" s="17" t="s">
        <v>798</v>
      </c>
      <c r="T733" s="17">
        <v>1</v>
      </c>
      <c r="U733" s="18"/>
      <c r="V733" s="99">
        <f t="shared" si="102"/>
        <v>1</v>
      </c>
      <c r="W733" s="43"/>
      <c r="X733" s="20">
        <f t="shared" si="99"/>
        <v>0</v>
      </c>
      <c r="Y733" s="43"/>
      <c r="Z733" s="43"/>
      <c r="AA733" s="43"/>
      <c r="AB733" s="43"/>
      <c r="AC733" s="43"/>
      <c r="AD733" s="43"/>
      <c r="AE733" s="20">
        <f t="shared" si="100"/>
        <v>0</v>
      </c>
      <c r="AF733" s="43"/>
      <c r="AG733" s="43"/>
      <c r="AH733" s="43"/>
      <c r="AI733" s="43"/>
      <c r="AJ733" s="43"/>
      <c r="AK733" s="99">
        <f t="shared" si="103"/>
        <v>0</v>
      </c>
      <c r="AL733" s="43"/>
      <c r="AM733" s="20">
        <f t="shared" si="105"/>
        <v>1</v>
      </c>
      <c r="AN733" s="15" t="str">
        <f t="shared" si="106"/>
        <v>OK</v>
      </c>
      <c r="AO733" s="15" t="str">
        <f t="shared" si="101"/>
        <v>OK</v>
      </c>
      <c r="AP733" s="17" t="s">
        <v>211</v>
      </c>
      <c r="AQ733" s="17"/>
      <c r="AR733" s="17"/>
      <c r="AS733" s="17"/>
      <c r="AT733" s="21">
        <v>1</v>
      </c>
      <c r="AU733" s="17" t="s">
        <v>818</v>
      </c>
      <c r="AV733" s="22"/>
      <c r="AW733" s="17"/>
      <c r="AX733" s="17" t="s">
        <v>803</v>
      </c>
      <c r="AY733" s="99">
        <f t="shared" si="104"/>
        <v>1633198</v>
      </c>
      <c r="AZ733" s="17" t="s">
        <v>214</v>
      </c>
      <c r="BA733" s="17"/>
      <c r="BB733" s="57"/>
    </row>
    <row r="734" spans="2:54" x14ac:dyDescent="0.15">
      <c r="B734" s="16">
        <v>90000704</v>
      </c>
      <c r="C734" s="17"/>
      <c r="D734" s="17" t="s">
        <v>793</v>
      </c>
      <c r="E734" s="17"/>
      <c r="F734" s="17" t="s">
        <v>201</v>
      </c>
      <c r="G734" s="17" t="s">
        <v>794</v>
      </c>
      <c r="H734" s="17" t="s">
        <v>1577</v>
      </c>
      <c r="I734" s="17" t="s">
        <v>1573</v>
      </c>
      <c r="J734" s="17" t="s">
        <v>995</v>
      </c>
      <c r="K734" s="17" t="s">
        <v>203</v>
      </c>
      <c r="L734" s="17"/>
      <c r="M734" s="17">
        <v>17</v>
      </c>
      <c r="N734" s="18">
        <v>35874</v>
      </c>
      <c r="O734" s="17">
        <v>1997</v>
      </c>
      <c r="P734" s="18">
        <v>35874</v>
      </c>
      <c r="Q734" s="19">
        <v>1633198</v>
      </c>
      <c r="R734" s="17" t="s">
        <v>797</v>
      </c>
      <c r="S734" s="17" t="s">
        <v>798</v>
      </c>
      <c r="T734" s="17">
        <v>1</v>
      </c>
      <c r="U734" s="18"/>
      <c r="V734" s="99">
        <f t="shared" si="102"/>
        <v>1</v>
      </c>
      <c r="W734" s="43"/>
      <c r="X734" s="20">
        <f t="shared" si="99"/>
        <v>0</v>
      </c>
      <c r="Y734" s="43"/>
      <c r="Z734" s="43"/>
      <c r="AA734" s="43"/>
      <c r="AB734" s="43"/>
      <c r="AC734" s="43"/>
      <c r="AD734" s="43"/>
      <c r="AE734" s="20">
        <f t="shared" si="100"/>
        <v>0</v>
      </c>
      <c r="AF734" s="43"/>
      <c r="AG734" s="43"/>
      <c r="AH734" s="43"/>
      <c r="AI734" s="43"/>
      <c r="AJ734" s="43"/>
      <c r="AK734" s="99">
        <f t="shared" si="103"/>
        <v>0</v>
      </c>
      <c r="AL734" s="43"/>
      <c r="AM734" s="20">
        <f t="shared" si="105"/>
        <v>1</v>
      </c>
      <c r="AN734" s="15" t="str">
        <f t="shared" si="106"/>
        <v>OK</v>
      </c>
      <c r="AO734" s="15" t="str">
        <f t="shared" si="101"/>
        <v>OK</v>
      </c>
      <c r="AP734" s="17" t="s">
        <v>211</v>
      </c>
      <c r="AQ734" s="17"/>
      <c r="AR734" s="17"/>
      <c r="AS734" s="17"/>
      <c r="AT734" s="21">
        <v>1</v>
      </c>
      <c r="AU734" s="17" t="s">
        <v>818</v>
      </c>
      <c r="AV734" s="22"/>
      <c r="AW734" s="17"/>
      <c r="AX734" s="17" t="s">
        <v>803</v>
      </c>
      <c r="AY734" s="99">
        <f t="shared" si="104"/>
        <v>1633197</v>
      </c>
      <c r="AZ734" s="17" t="s">
        <v>214</v>
      </c>
      <c r="BA734" s="17"/>
      <c r="BB734" s="57"/>
    </row>
    <row r="735" spans="2:54" x14ac:dyDescent="0.15">
      <c r="B735" s="16">
        <v>90000705</v>
      </c>
      <c r="C735" s="17"/>
      <c r="D735" s="17" t="s">
        <v>793</v>
      </c>
      <c r="E735" s="17"/>
      <c r="F735" s="17" t="s">
        <v>201</v>
      </c>
      <c r="G735" s="17" t="s">
        <v>794</v>
      </c>
      <c r="H735" s="17" t="s">
        <v>1577</v>
      </c>
      <c r="I735" s="17" t="s">
        <v>1573</v>
      </c>
      <c r="J735" s="17" t="s">
        <v>996</v>
      </c>
      <c r="K735" s="17" t="s">
        <v>203</v>
      </c>
      <c r="L735" s="17"/>
      <c r="M735" s="17">
        <v>17</v>
      </c>
      <c r="N735" s="18">
        <v>35874</v>
      </c>
      <c r="O735" s="17">
        <v>1997</v>
      </c>
      <c r="P735" s="18">
        <v>35874</v>
      </c>
      <c r="Q735" s="19">
        <v>4515052</v>
      </c>
      <c r="R735" s="17" t="s">
        <v>797</v>
      </c>
      <c r="S735" s="17" t="s">
        <v>798</v>
      </c>
      <c r="T735" s="17">
        <v>1</v>
      </c>
      <c r="U735" s="18"/>
      <c r="V735" s="99">
        <f t="shared" si="102"/>
        <v>1</v>
      </c>
      <c r="W735" s="43"/>
      <c r="X735" s="20">
        <f t="shared" si="99"/>
        <v>0</v>
      </c>
      <c r="Y735" s="43"/>
      <c r="Z735" s="43"/>
      <c r="AA735" s="43"/>
      <c r="AB735" s="43"/>
      <c r="AC735" s="43"/>
      <c r="AD735" s="43"/>
      <c r="AE735" s="20">
        <f t="shared" si="100"/>
        <v>0</v>
      </c>
      <c r="AF735" s="43"/>
      <c r="AG735" s="43"/>
      <c r="AH735" s="43"/>
      <c r="AI735" s="43"/>
      <c r="AJ735" s="43"/>
      <c r="AK735" s="99">
        <f t="shared" si="103"/>
        <v>0</v>
      </c>
      <c r="AL735" s="43"/>
      <c r="AM735" s="20">
        <f t="shared" si="105"/>
        <v>1</v>
      </c>
      <c r="AN735" s="15" t="str">
        <f t="shared" si="106"/>
        <v>OK</v>
      </c>
      <c r="AO735" s="15" t="str">
        <f t="shared" si="101"/>
        <v>OK</v>
      </c>
      <c r="AP735" s="17" t="s">
        <v>211</v>
      </c>
      <c r="AQ735" s="17"/>
      <c r="AR735" s="17"/>
      <c r="AS735" s="17"/>
      <c r="AT735" s="21">
        <v>1</v>
      </c>
      <c r="AU735" s="17" t="s">
        <v>815</v>
      </c>
      <c r="AV735" s="22"/>
      <c r="AW735" s="17"/>
      <c r="AX735" s="17" t="s">
        <v>803</v>
      </c>
      <c r="AY735" s="99">
        <f t="shared" si="104"/>
        <v>4515051</v>
      </c>
      <c r="AZ735" s="17" t="s">
        <v>214</v>
      </c>
      <c r="BA735" s="17"/>
      <c r="BB735" s="57" t="s">
        <v>1085</v>
      </c>
    </row>
    <row r="736" spans="2:54" x14ac:dyDescent="0.15">
      <c r="B736" s="16">
        <v>90000706</v>
      </c>
      <c r="C736" s="17"/>
      <c r="D736" s="17" t="s">
        <v>793</v>
      </c>
      <c r="E736" s="17"/>
      <c r="F736" s="17" t="s">
        <v>201</v>
      </c>
      <c r="G736" s="17" t="s">
        <v>794</v>
      </c>
      <c r="H736" s="17" t="s">
        <v>1577</v>
      </c>
      <c r="I736" s="17" t="s">
        <v>1573</v>
      </c>
      <c r="J736" s="17" t="s">
        <v>997</v>
      </c>
      <c r="K736" s="17" t="s">
        <v>203</v>
      </c>
      <c r="L736" s="17"/>
      <c r="M736" s="17">
        <v>17</v>
      </c>
      <c r="N736" s="18">
        <v>35874</v>
      </c>
      <c r="O736" s="17">
        <v>1997</v>
      </c>
      <c r="P736" s="18">
        <v>35874</v>
      </c>
      <c r="Q736" s="19">
        <v>46848226</v>
      </c>
      <c r="R736" s="17" t="s">
        <v>797</v>
      </c>
      <c r="S736" s="17" t="s">
        <v>798</v>
      </c>
      <c r="T736" s="17">
        <v>1</v>
      </c>
      <c r="U736" s="18"/>
      <c r="V736" s="99">
        <f t="shared" si="102"/>
        <v>1</v>
      </c>
      <c r="W736" s="43"/>
      <c r="X736" s="20">
        <f t="shared" ref="X736:X799" si="107">SUM(Y736:AD736)</f>
        <v>0</v>
      </c>
      <c r="Y736" s="43"/>
      <c r="Z736" s="43"/>
      <c r="AA736" s="43"/>
      <c r="AB736" s="43"/>
      <c r="AC736" s="43"/>
      <c r="AD736" s="43"/>
      <c r="AE736" s="20">
        <f t="shared" ref="AE736:AE799" si="108">SUM(AF736:AL736)</f>
        <v>0</v>
      </c>
      <c r="AF736" s="43"/>
      <c r="AG736" s="43"/>
      <c r="AH736" s="43"/>
      <c r="AI736" s="43"/>
      <c r="AJ736" s="43"/>
      <c r="AK736" s="99">
        <f t="shared" si="103"/>
        <v>0</v>
      </c>
      <c r="AL736" s="43"/>
      <c r="AM736" s="20">
        <f t="shared" si="105"/>
        <v>1</v>
      </c>
      <c r="AN736" s="15" t="str">
        <f t="shared" si="106"/>
        <v>OK</v>
      </c>
      <c r="AO736" s="15" t="str">
        <f t="shared" si="101"/>
        <v>OK</v>
      </c>
      <c r="AP736" s="17" t="s">
        <v>211</v>
      </c>
      <c r="AQ736" s="17"/>
      <c r="AR736" s="17"/>
      <c r="AS736" s="17"/>
      <c r="AT736" s="21">
        <v>2</v>
      </c>
      <c r="AU736" s="17" t="s">
        <v>817</v>
      </c>
      <c r="AV736" s="22"/>
      <c r="AW736" s="17"/>
      <c r="AX736" s="17" t="s">
        <v>803</v>
      </c>
      <c r="AY736" s="99">
        <f t="shared" si="104"/>
        <v>46848225</v>
      </c>
      <c r="AZ736" s="17" t="s">
        <v>214</v>
      </c>
      <c r="BA736" s="17"/>
      <c r="BB736" s="57"/>
    </row>
    <row r="737" spans="2:54" x14ac:dyDescent="0.15">
      <c r="B737" s="16">
        <v>90000707</v>
      </c>
      <c r="C737" s="17"/>
      <c r="D737" s="17" t="s">
        <v>793</v>
      </c>
      <c r="E737" s="17"/>
      <c r="F737" s="17" t="s">
        <v>201</v>
      </c>
      <c r="G737" s="17" t="s">
        <v>794</v>
      </c>
      <c r="H737" s="17" t="s">
        <v>1577</v>
      </c>
      <c r="I737" s="17" t="s">
        <v>1573</v>
      </c>
      <c r="J737" s="17" t="s">
        <v>998</v>
      </c>
      <c r="K737" s="17" t="s">
        <v>203</v>
      </c>
      <c r="L737" s="17"/>
      <c r="M737" s="17">
        <v>17</v>
      </c>
      <c r="N737" s="18">
        <v>35874</v>
      </c>
      <c r="O737" s="17">
        <v>1997</v>
      </c>
      <c r="P737" s="18">
        <v>35874</v>
      </c>
      <c r="Q737" s="19">
        <v>4758737</v>
      </c>
      <c r="R737" s="17" t="s">
        <v>797</v>
      </c>
      <c r="S737" s="17" t="s">
        <v>798</v>
      </c>
      <c r="T737" s="17">
        <v>1</v>
      </c>
      <c r="U737" s="18"/>
      <c r="V737" s="99">
        <f t="shared" si="102"/>
        <v>1</v>
      </c>
      <c r="W737" s="43"/>
      <c r="X737" s="20">
        <f t="shared" si="107"/>
        <v>0</v>
      </c>
      <c r="Y737" s="43"/>
      <c r="Z737" s="43"/>
      <c r="AA737" s="43"/>
      <c r="AB737" s="43"/>
      <c r="AC737" s="43"/>
      <c r="AD737" s="43"/>
      <c r="AE737" s="20">
        <f t="shared" si="108"/>
        <v>0</v>
      </c>
      <c r="AF737" s="43"/>
      <c r="AG737" s="43"/>
      <c r="AH737" s="43"/>
      <c r="AI737" s="43"/>
      <c r="AJ737" s="43"/>
      <c r="AK737" s="99">
        <f t="shared" si="103"/>
        <v>0</v>
      </c>
      <c r="AL737" s="43"/>
      <c r="AM737" s="20">
        <f t="shared" si="105"/>
        <v>1</v>
      </c>
      <c r="AN737" s="15" t="str">
        <f t="shared" si="106"/>
        <v>OK</v>
      </c>
      <c r="AO737" s="15" t="str">
        <f t="shared" si="101"/>
        <v>OK</v>
      </c>
      <c r="AP737" s="17" t="s">
        <v>211</v>
      </c>
      <c r="AQ737" s="17"/>
      <c r="AR737" s="17"/>
      <c r="AS737" s="17"/>
      <c r="AT737" s="21">
        <v>1</v>
      </c>
      <c r="AU737" s="17" t="s">
        <v>817</v>
      </c>
      <c r="AV737" s="22"/>
      <c r="AW737" s="17"/>
      <c r="AX737" s="17" t="s">
        <v>803</v>
      </c>
      <c r="AY737" s="99">
        <f t="shared" si="104"/>
        <v>4758736</v>
      </c>
      <c r="AZ737" s="17" t="s">
        <v>214</v>
      </c>
      <c r="BA737" s="17"/>
      <c r="BB737" s="57"/>
    </row>
    <row r="738" spans="2:54" x14ac:dyDescent="0.15">
      <c r="B738" s="16">
        <v>90000708</v>
      </c>
      <c r="C738" s="17"/>
      <c r="D738" s="17" t="s">
        <v>793</v>
      </c>
      <c r="E738" s="17"/>
      <c r="F738" s="17" t="s">
        <v>201</v>
      </c>
      <c r="G738" s="17" t="s">
        <v>794</v>
      </c>
      <c r="H738" s="17" t="s">
        <v>1577</v>
      </c>
      <c r="I738" s="17" t="s">
        <v>1573</v>
      </c>
      <c r="J738" s="17" t="s">
        <v>999</v>
      </c>
      <c r="K738" s="17" t="s">
        <v>203</v>
      </c>
      <c r="L738" s="17"/>
      <c r="M738" s="17">
        <v>17</v>
      </c>
      <c r="N738" s="18">
        <v>35874</v>
      </c>
      <c r="O738" s="17">
        <v>1997</v>
      </c>
      <c r="P738" s="18">
        <v>35874</v>
      </c>
      <c r="Q738" s="19">
        <v>44515054</v>
      </c>
      <c r="R738" s="17" t="s">
        <v>797</v>
      </c>
      <c r="S738" s="17" t="s">
        <v>798</v>
      </c>
      <c r="T738" s="17">
        <v>1</v>
      </c>
      <c r="U738" s="18"/>
      <c r="V738" s="99">
        <f t="shared" si="102"/>
        <v>1</v>
      </c>
      <c r="W738" s="43"/>
      <c r="X738" s="20">
        <f t="shared" si="107"/>
        <v>0</v>
      </c>
      <c r="Y738" s="43"/>
      <c r="Z738" s="43"/>
      <c r="AA738" s="43"/>
      <c r="AB738" s="43"/>
      <c r="AC738" s="43"/>
      <c r="AD738" s="43"/>
      <c r="AE738" s="20">
        <f t="shared" si="108"/>
        <v>0</v>
      </c>
      <c r="AF738" s="43"/>
      <c r="AG738" s="43"/>
      <c r="AH738" s="43"/>
      <c r="AI738" s="43"/>
      <c r="AJ738" s="43"/>
      <c r="AK738" s="99">
        <f t="shared" si="103"/>
        <v>0</v>
      </c>
      <c r="AL738" s="43"/>
      <c r="AM738" s="20">
        <f t="shared" si="105"/>
        <v>1</v>
      </c>
      <c r="AN738" s="15" t="str">
        <f t="shared" si="106"/>
        <v>OK</v>
      </c>
      <c r="AO738" s="15" t="str">
        <f t="shared" si="101"/>
        <v>OK</v>
      </c>
      <c r="AP738" s="17" t="s">
        <v>211</v>
      </c>
      <c r="AQ738" s="17"/>
      <c r="AR738" s="17"/>
      <c r="AS738" s="17"/>
      <c r="AT738" s="21">
        <v>2</v>
      </c>
      <c r="AU738" s="17" t="s">
        <v>817</v>
      </c>
      <c r="AV738" s="22"/>
      <c r="AW738" s="17"/>
      <c r="AX738" s="17" t="s">
        <v>803</v>
      </c>
      <c r="AY738" s="99">
        <f t="shared" si="104"/>
        <v>44515053</v>
      </c>
      <c r="AZ738" s="17" t="s">
        <v>214</v>
      </c>
      <c r="BA738" s="17"/>
      <c r="BB738" s="57"/>
    </row>
    <row r="739" spans="2:54" x14ac:dyDescent="0.15">
      <c r="B739" s="16">
        <v>90000709</v>
      </c>
      <c r="C739" s="17"/>
      <c r="D739" s="17" t="s">
        <v>793</v>
      </c>
      <c r="E739" s="17"/>
      <c r="F739" s="17" t="s">
        <v>201</v>
      </c>
      <c r="G739" s="17" t="s">
        <v>794</v>
      </c>
      <c r="H739" s="17" t="s">
        <v>1577</v>
      </c>
      <c r="I739" s="17" t="s">
        <v>1573</v>
      </c>
      <c r="J739" s="17" t="s">
        <v>1000</v>
      </c>
      <c r="K739" s="17" t="s">
        <v>203</v>
      </c>
      <c r="L739" s="17"/>
      <c r="M739" s="17">
        <v>17</v>
      </c>
      <c r="N739" s="18">
        <v>35874</v>
      </c>
      <c r="O739" s="17">
        <v>1997</v>
      </c>
      <c r="P739" s="18">
        <v>35874</v>
      </c>
      <c r="Q739" s="19">
        <v>27507163</v>
      </c>
      <c r="R739" s="17" t="s">
        <v>797</v>
      </c>
      <c r="S739" s="17" t="s">
        <v>798</v>
      </c>
      <c r="T739" s="17">
        <v>1</v>
      </c>
      <c r="U739" s="18"/>
      <c r="V739" s="99">
        <f t="shared" si="102"/>
        <v>1</v>
      </c>
      <c r="W739" s="43"/>
      <c r="X739" s="20">
        <f t="shared" si="107"/>
        <v>0</v>
      </c>
      <c r="Y739" s="43"/>
      <c r="Z739" s="43"/>
      <c r="AA739" s="43"/>
      <c r="AB739" s="43"/>
      <c r="AC739" s="43"/>
      <c r="AD739" s="43"/>
      <c r="AE739" s="20">
        <f t="shared" si="108"/>
        <v>0</v>
      </c>
      <c r="AF739" s="43"/>
      <c r="AG739" s="43"/>
      <c r="AH739" s="43"/>
      <c r="AI739" s="43"/>
      <c r="AJ739" s="43"/>
      <c r="AK739" s="99">
        <f t="shared" si="103"/>
        <v>0</v>
      </c>
      <c r="AL739" s="43"/>
      <c r="AM739" s="20">
        <f t="shared" si="105"/>
        <v>1</v>
      </c>
      <c r="AN739" s="15" t="str">
        <f t="shared" si="106"/>
        <v>OK</v>
      </c>
      <c r="AO739" s="15" t="str">
        <f t="shared" si="101"/>
        <v>OK</v>
      </c>
      <c r="AP739" s="17" t="s">
        <v>211</v>
      </c>
      <c r="AQ739" s="17"/>
      <c r="AR739" s="17"/>
      <c r="AS739" s="17"/>
      <c r="AT739" s="21">
        <v>1</v>
      </c>
      <c r="AU739" s="17" t="s">
        <v>817</v>
      </c>
      <c r="AV739" s="22"/>
      <c r="AW739" s="17"/>
      <c r="AX739" s="17" t="s">
        <v>803</v>
      </c>
      <c r="AY739" s="99">
        <f t="shared" si="104"/>
        <v>27507162</v>
      </c>
      <c r="AZ739" s="17" t="s">
        <v>214</v>
      </c>
      <c r="BA739" s="17"/>
      <c r="BB739" s="57"/>
    </row>
    <row r="740" spans="2:54" x14ac:dyDescent="0.15">
      <c r="B740" s="16">
        <v>90000710</v>
      </c>
      <c r="C740" s="17"/>
      <c r="D740" s="17" t="s">
        <v>793</v>
      </c>
      <c r="E740" s="17"/>
      <c r="F740" s="17" t="s">
        <v>201</v>
      </c>
      <c r="G740" s="17" t="s">
        <v>794</v>
      </c>
      <c r="H740" s="17" t="s">
        <v>1577</v>
      </c>
      <c r="I740" s="17" t="s">
        <v>1573</v>
      </c>
      <c r="J740" s="17" t="s">
        <v>1001</v>
      </c>
      <c r="K740" s="17" t="s">
        <v>203</v>
      </c>
      <c r="L740" s="17"/>
      <c r="M740" s="17">
        <v>17</v>
      </c>
      <c r="N740" s="18">
        <v>35874</v>
      </c>
      <c r="O740" s="17">
        <v>1997</v>
      </c>
      <c r="P740" s="18">
        <v>35874</v>
      </c>
      <c r="Q740" s="19">
        <v>27507163</v>
      </c>
      <c r="R740" s="17" t="s">
        <v>797</v>
      </c>
      <c r="S740" s="17" t="s">
        <v>798</v>
      </c>
      <c r="T740" s="17">
        <v>1</v>
      </c>
      <c r="U740" s="18"/>
      <c r="V740" s="99">
        <f t="shared" si="102"/>
        <v>1</v>
      </c>
      <c r="W740" s="43"/>
      <c r="X740" s="20">
        <f t="shared" si="107"/>
        <v>0</v>
      </c>
      <c r="Y740" s="43"/>
      <c r="Z740" s="43"/>
      <c r="AA740" s="43"/>
      <c r="AB740" s="43"/>
      <c r="AC740" s="43"/>
      <c r="AD740" s="43"/>
      <c r="AE740" s="20">
        <f t="shared" si="108"/>
        <v>0</v>
      </c>
      <c r="AF740" s="43"/>
      <c r="AG740" s="43"/>
      <c r="AH740" s="43"/>
      <c r="AI740" s="43"/>
      <c r="AJ740" s="43"/>
      <c r="AK740" s="99">
        <f t="shared" si="103"/>
        <v>0</v>
      </c>
      <c r="AL740" s="43"/>
      <c r="AM740" s="20">
        <f t="shared" si="105"/>
        <v>1</v>
      </c>
      <c r="AN740" s="15" t="str">
        <f t="shared" si="106"/>
        <v>OK</v>
      </c>
      <c r="AO740" s="15" t="str">
        <f t="shared" si="101"/>
        <v>OK</v>
      </c>
      <c r="AP740" s="17" t="s">
        <v>211</v>
      </c>
      <c r="AQ740" s="17"/>
      <c r="AR740" s="17"/>
      <c r="AS740" s="17"/>
      <c r="AT740" s="21">
        <v>1</v>
      </c>
      <c r="AU740" s="17" t="s">
        <v>817</v>
      </c>
      <c r="AV740" s="22"/>
      <c r="AW740" s="17"/>
      <c r="AX740" s="17" t="s">
        <v>803</v>
      </c>
      <c r="AY740" s="99">
        <f t="shared" si="104"/>
        <v>27507162</v>
      </c>
      <c r="AZ740" s="17" t="s">
        <v>214</v>
      </c>
      <c r="BA740" s="17"/>
      <c r="BB740" s="57"/>
    </row>
    <row r="741" spans="2:54" x14ac:dyDescent="0.15">
      <c r="B741" s="16">
        <v>90000711</v>
      </c>
      <c r="C741" s="17"/>
      <c r="D741" s="17" t="s">
        <v>793</v>
      </c>
      <c r="E741" s="17"/>
      <c r="F741" s="17" t="s">
        <v>201</v>
      </c>
      <c r="G741" s="17" t="s">
        <v>794</v>
      </c>
      <c r="H741" s="17" t="s">
        <v>1577</v>
      </c>
      <c r="I741" s="17" t="s">
        <v>1573</v>
      </c>
      <c r="J741" s="17" t="s">
        <v>1002</v>
      </c>
      <c r="K741" s="17" t="s">
        <v>203</v>
      </c>
      <c r="L741" s="17"/>
      <c r="M741" s="17">
        <v>17</v>
      </c>
      <c r="N741" s="18">
        <v>35874</v>
      </c>
      <c r="O741" s="17">
        <v>1997</v>
      </c>
      <c r="P741" s="18">
        <v>35874</v>
      </c>
      <c r="Q741" s="19">
        <v>27507163</v>
      </c>
      <c r="R741" s="17" t="s">
        <v>797</v>
      </c>
      <c r="S741" s="17" t="s">
        <v>798</v>
      </c>
      <c r="T741" s="17">
        <v>1</v>
      </c>
      <c r="U741" s="18"/>
      <c r="V741" s="99">
        <f t="shared" si="102"/>
        <v>1</v>
      </c>
      <c r="W741" s="43"/>
      <c r="X741" s="20">
        <f t="shared" si="107"/>
        <v>0</v>
      </c>
      <c r="Y741" s="43"/>
      <c r="Z741" s="43"/>
      <c r="AA741" s="43"/>
      <c r="AB741" s="43"/>
      <c r="AC741" s="43"/>
      <c r="AD741" s="43"/>
      <c r="AE741" s="20">
        <f t="shared" si="108"/>
        <v>0</v>
      </c>
      <c r="AF741" s="43"/>
      <c r="AG741" s="43"/>
      <c r="AH741" s="43"/>
      <c r="AI741" s="43"/>
      <c r="AJ741" s="43"/>
      <c r="AK741" s="99">
        <f t="shared" si="103"/>
        <v>0</v>
      </c>
      <c r="AL741" s="43"/>
      <c r="AM741" s="20">
        <f t="shared" si="105"/>
        <v>1</v>
      </c>
      <c r="AN741" s="15" t="str">
        <f t="shared" si="106"/>
        <v>OK</v>
      </c>
      <c r="AO741" s="15" t="str">
        <f t="shared" si="101"/>
        <v>OK</v>
      </c>
      <c r="AP741" s="17" t="s">
        <v>211</v>
      </c>
      <c r="AQ741" s="17"/>
      <c r="AR741" s="17"/>
      <c r="AS741" s="17"/>
      <c r="AT741" s="21">
        <v>1</v>
      </c>
      <c r="AU741" s="17" t="s">
        <v>817</v>
      </c>
      <c r="AV741" s="22"/>
      <c r="AW741" s="17"/>
      <c r="AX741" s="17" t="s">
        <v>803</v>
      </c>
      <c r="AY741" s="99">
        <f t="shared" si="104"/>
        <v>27507162</v>
      </c>
      <c r="AZ741" s="17" t="s">
        <v>214</v>
      </c>
      <c r="BA741" s="17"/>
      <c r="BB741" s="57"/>
    </row>
    <row r="742" spans="2:54" x14ac:dyDescent="0.15">
      <c r="B742" s="16">
        <v>90000712</v>
      </c>
      <c r="C742" s="17"/>
      <c r="D742" s="17" t="s">
        <v>793</v>
      </c>
      <c r="E742" s="17"/>
      <c r="F742" s="17" t="s">
        <v>201</v>
      </c>
      <c r="G742" s="17" t="s">
        <v>794</v>
      </c>
      <c r="H742" s="17" t="s">
        <v>1577</v>
      </c>
      <c r="I742" s="17" t="s">
        <v>1573</v>
      </c>
      <c r="J742" s="17" t="s">
        <v>1003</v>
      </c>
      <c r="K742" s="17" t="s">
        <v>203</v>
      </c>
      <c r="L742" s="17"/>
      <c r="M742" s="17">
        <v>17</v>
      </c>
      <c r="N742" s="18">
        <v>35874</v>
      </c>
      <c r="O742" s="17">
        <v>1997</v>
      </c>
      <c r="P742" s="18">
        <v>35874</v>
      </c>
      <c r="Q742" s="19">
        <v>9981543</v>
      </c>
      <c r="R742" s="17" t="s">
        <v>797</v>
      </c>
      <c r="S742" s="17" t="s">
        <v>798</v>
      </c>
      <c r="T742" s="17">
        <v>1</v>
      </c>
      <c r="U742" s="18"/>
      <c r="V742" s="99">
        <f t="shared" si="102"/>
        <v>1</v>
      </c>
      <c r="W742" s="43"/>
      <c r="X742" s="20">
        <f t="shared" si="107"/>
        <v>0</v>
      </c>
      <c r="Y742" s="43"/>
      <c r="Z742" s="43"/>
      <c r="AA742" s="43"/>
      <c r="AB742" s="43"/>
      <c r="AC742" s="43"/>
      <c r="AD742" s="43"/>
      <c r="AE742" s="20">
        <f t="shared" si="108"/>
        <v>0</v>
      </c>
      <c r="AF742" s="43"/>
      <c r="AG742" s="43"/>
      <c r="AH742" s="43"/>
      <c r="AI742" s="43"/>
      <c r="AJ742" s="43"/>
      <c r="AK742" s="99">
        <f t="shared" si="103"/>
        <v>0</v>
      </c>
      <c r="AL742" s="43"/>
      <c r="AM742" s="20">
        <f t="shared" si="105"/>
        <v>1</v>
      </c>
      <c r="AN742" s="15" t="str">
        <f t="shared" si="106"/>
        <v>OK</v>
      </c>
      <c r="AO742" s="15" t="str">
        <f t="shared" si="101"/>
        <v>OK</v>
      </c>
      <c r="AP742" s="17" t="s">
        <v>211</v>
      </c>
      <c r="AQ742" s="17"/>
      <c r="AR742" s="17"/>
      <c r="AS742" s="17"/>
      <c r="AT742" s="21">
        <v>1</v>
      </c>
      <c r="AU742" s="17" t="s">
        <v>817</v>
      </c>
      <c r="AV742" s="22"/>
      <c r="AW742" s="17"/>
      <c r="AX742" s="17" t="s">
        <v>803</v>
      </c>
      <c r="AY742" s="99">
        <f t="shared" si="104"/>
        <v>9981542</v>
      </c>
      <c r="AZ742" s="17" t="s">
        <v>214</v>
      </c>
      <c r="BA742" s="17"/>
      <c r="BB742" s="57"/>
    </row>
    <row r="743" spans="2:54" x14ac:dyDescent="0.15">
      <c r="B743" s="16">
        <v>90000713</v>
      </c>
      <c r="C743" s="17"/>
      <c r="D743" s="17" t="s">
        <v>793</v>
      </c>
      <c r="E743" s="17"/>
      <c r="F743" s="17" t="s">
        <v>201</v>
      </c>
      <c r="G743" s="17" t="s">
        <v>794</v>
      </c>
      <c r="H743" s="17" t="s">
        <v>1577</v>
      </c>
      <c r="I743" s="17" t="s">
        <v>1573</v>
      </c>
      <c r="J743" s="17" t="s">
        <v>1004</v>
      </c>
      <c r="K743" s="17" t="s">
        <v>203</v>
      </c>
      <c r="L743" s="17"/>
      <c r="M743" s="17">
        <v>17</v>
      </c>
      <c r="N743" s="18">
        <v>35874</v>
      </c>
      <c r="O743" s="17">
        <v>1997</v>
      </c>
      <c r="P743" s="18">
        <v>35874</v>
      </c>
      <c r="Q743" s="19">
        <v>40212685</v>
      </c>
      <c r="R743" s="17" t="s">
        <v>797</v>
      </c>
      <c r="S743" s="17" t="s">
        <v>798</v>
      </c>
      <c r="T743" s="17">
        <v>1</v>
      </c>
      <c r="U743" s="18"/>
      <c r="V743" s="99">
        <f t="shared" si="102"/>
        <v>1</v>
      </c>
      <c r="W743" s="43"/>
      <c r="X743" s="20">
        <f t="shared" si="107"/>
        <v>0</v>
      </c>
      <c r="Y743" s="43"/>
      <c r="Z743" s="43"/>
      <c r="AA743" s="43"/>
      <c r="AB743" s="43"/>
      <c r="AC743" s="43"/>
      <c r="AD743" s="43"/>
      <c r="AE743" s="20">
        <f t="shared" si="108"/>
        <v>0</v>
      </c>
      <c r="AF743" s="43"/>
      <c r="AG743" s="43"/>
      <c r="AH743" s="43"/>
      <c r="AI743" s="43"/>
      <c r="AJ743" s="43"/>
      <c r="AK743" s="99">
        <f t="shared" si="103"/>
        <v>0</v>
      </c>
      <c r="AL743" s="43"/>
      <c r="AM743" s="20">
        <f t="shared" si="105"/>
        <v>1</v>
      </c>
      <c r="AN743" s="15" t="str">
        <f t="shared" si="106"/>
        <v>OK</v>
      </c>
      <c r="AO743" s="15" t="str">
        <f t="shared" si="101"/>
        <v>OK</v>
      </c>
      <c r="AP743" s="17" t="s">
        <v>211</v>
      </c>
      <c r="AQ743" s="17"/>
      <c r="AR743" s="17"/>
      <c r="AS743" s="17"/>
      <c r="AT743" s="21">
        <v>2</v>
      </c>
      <c r="AU743" s="17" t="s">
        <v>817</v>
      </c>
      <c r="AV743" s="22"/>
      <c r="AW743" s="17"/>
      <c r="AX743" s="17" t="s">
        <v>803</v>
      </c>
      <c r="AY743" s="99">
        <f t="shared" si="104"/>
        <v>40212684</v>
      </c>
      <c r="AZ743" s="17" t="s">
        <v>214</v>
      </c>
      <c r="BA743" s="17"/>
      <c r="BB743" s="57" t="s">
        <v>1086</v>
      </c>
    </row>
    <row r="744" spans="2:54" x14ac:dyDescent="0.15">
      <c r="B744" s="16">
        <v>90000714</v>
      </c>
      <c r="C744" s="17"/>
      <c r="D744" s="17" t="s">
        <v>793</v>
      </c>
      <c r="E744" s="17"/>
      <c r="F744" s="17" t="s">
        <v>201</v>
      </c>
      <c r="G744" s="17" t="s">
        <v>794</v>
      </c>
      <c r="H744" s="17" t="s">
        <v>1577</v>
      </c>
      <c r="I744" s="17" t="s">
        <v>1573</v>
      </c>
      <c r="J744" s="17" t="s">
        <v>1005</v>
      </c>
      <c r="K744" s="17" t="s">
        <v>203</v>
      </c>
      <c r="L744" s="17"/>
      <c r="M744" s="17">
        <v>17</v>
      </c>
      <c r="N744" s="18">
        <v>35874</v>
      </c>
      <c r="O744" s="17">
        <v>1997</v>
      </c>
      <c r="P744" s="18">
        <v>35874</v>
      </c>
      <c r="Q744" s="19">
        <v>8461759</v>
      </c>
      <c r="R744" s="17" t="s">
        <v>797</v>
      </c>
      <c r="S744" s="17" t="s">
        <v>798</v>
      </c>
      <c r="T744" s="17">
        <v>1</v>
      </c>
      <c r="U744" s="18"/>
      <c r="V744" s="99">
        <f t="shared" si="102"/>
        <v>1</v>
      </c>
      <c r="W744" s="43"/>
      <c r="X744" s="20">
        <f t="shared" si="107"/>
        <v>0</v>
      </c>
      <c r="Y744" s="43"/>
      <c r="Z744" s="43"/>
      <c r="AA744" s="43"/>
      <c r="AB744" s="43"/>
      <c r="AC744" s="43"/>
      <c r="AD744" s="43"/>
      <c r="AE744" s="20">
        <f t="shared" si="108"/>
        <v>0</v>
      </c>
      <c r="AF744" s="43"/>
      <c r="AG744" s="43"/>
      <c r="AH744" s="43"/>
      <c r="AI744" s="43"/>
      <c r="AJ744" s="43"/>
      <c r="AK744" s="99">
        <f t="shared" si="103"/>
        <v>0</v>
      </c>
      <c r="AL744" s="43"/>
      <c r="AM744" s="20">
        <f t="shared" si="105"/>
        <v>1</v>
      </c>
      <c r="AN744" s="15" t="str">
        <f t="shared" si="106"/>
        <v>OK</v>
      </c>
      <c r="AO744" s="15" t="str">
        <f t="shared" si="101"/>
        <v>OK</v>
      </c>
      <c r="AP744" s="17" t="s">
        <v>211</v>
      </c>
      <c r="AQ744" s="17"/>
      <c r="AR744" s="17"/>
      <c r="AS744" s="17"/>
      <c r="AT744" s="21">
        <v>2</v>
      </c>
      <c r="AU744" s="17" t="s">
        <v>818</v>
      </c>
      <c r="AV744" s="22"/>
      <c r="AW744" s="17"/>
      <c r="AX744" s="17" t="s">
        <v>803</v>
      </c>
      <c r="AY744" s="99">
        <f t="shared" si="104"/>
        <v>8461758</v>
      </c>
      <c r="AZ744" s="17" t="s">
        <v>214</v>
      </c>
      <c r="BA744" s="17"/>
      <c r="BB744" s="57"/>
    </row>
    <row r="745" spans="2:54" x14ac:dyDescent="0.15">
      <c r="B745" s="16">
        <v>90000715</v>
      </c>
      <c r="C745" s="17"/>
      <c r="D745" s="17" t="s">
        <v>793</v>
      </c>
      <c r="E745" s="17"/>
      <c r="F745" s="17" t="s">
        <v>201</v>
      </c>
      <c r="G745" s="17" t="s">
        <v>794</v>
      </c>
      <c r="H745" s="17" t="s">
        <v>1577</v>
      </c>
      <c r="I745" s="17" t="s">
        <v>1573</v>
      </c>
      <c r="J745" s="17" t="s">
        <v>1006</v>
      </c>
      <c r="K745" s="17" t="s">
        <v>203</v>
      </c>
      <c r="L745" s="17"/>
      <c r="M745" s="17">
        <v>17</v>
      </c>
      <c r="N745" s="18">
        <v>35874</v>
      </c>
      <c r="O745" s="17">
        <v>1997</v>
      </c>
      <c r="P745" s="18">
        <v>35874</v>
      </c>
      <c r="Q745" s="19">
        <v>736524</v>
      </c>
      <c r="R745" s="17" t="s">
        <v>797</v>
      </c>
      <c r="S745" s="17" t="s">
        <v>798</v>
      </c>
      <c r="T745" s="17">
        <v>1</v>
      </c>
      <c r="U745" s="18"/>
      <c r="V745" s="99">
        <f t="shared" si="102"/>
        <v>1</v>
      </c>
      <c r="W745" s="43"/>
      <c r="X745" s="20">
        <f t="shared" si="107"/>
        <v>0</v>
      </c>
      <c r="Y745" s="43"/>
      <c r="Z745" s="43"/>
      <c r="AA745" s="43"/>
      <c r="AB745" s="43"/>
      <c r="AC745" s="43"/>
      <c r="AD745" s="43"/>
      <c r="AE745" s="20">
        <f t="shared" si="108"/>
        <v>0</v>
      </c>
      <c r="AF745" s="43"/>
      <c r="AG745" s="43"/>
      <c r="AH745" s="43"/>
      <c r="AI745" s="43"/>
      <c r="AJ745" s="43"/>
      <c r="AK745" s="99">
        <f t="shared" si="103"/>
        <v>0</v>
      </c>
      <c r="AL745" s="43"/>
      <c r="AM745" s="20">
        <f t="shared" si="105"/>
        <v>1</v>
      </c>
      <c r="AN745" s="15" t="str">
        <f t="shared" si="106"/>
        <v>OK</v>
      </c>
      <c r="AO745" s="15" t="str">
        <f t="shared" si="101"/>
        <v>OK</v>
      </c>
      <c r="AP745" s="17" t="s">
        <v>211</v>
      </c>
      <c r="AQ745" s="17"/>
      <c r="AR745" s="17"/>
      <c r="AS745" s="17"/>
      <c r="AT745" s="21">
        <v>1</v>
      </c>
      <c r="AU745" s="17" t="s">
        <v>1087</v>
      </c>
      <c r="AV745" s="22"/>
      <c r="AW745" s="17"/>
      <c r="AX745" s="17" t="s">
        <v>803</v>
      </c>
      <c r="AY745" s="99">
        <f t="shared" si="104"/>
        <v>736523</v>
      </c>
      <c r="AZ745" s="17" t="s">
        <v>214</v>
      </c>
      <c r="BA745" s="17"/>
      <c r="BB745" s="57" t="s">
        <v>1088</v>
      </c>
    </row>
    <row r="746" spans="2:54" x14ac:dyDescent="0.15">
      <c r="B746" s="16">
        <v>90000716</v>
      </c>
      <c r="C746" s="17"/>
      <c r="D746" s="17" t="s">
        <v>793</v>
      </c>
      <c r="E746" s="17"/>
      <c r="F746" s="17" t="s">
        <v>201</v>
      </c>
      <c r="G746" s="17" t="s">
        <v>794</v>
      </c>
      <c r="H746" s="17" t="s">
        <v>1577</v>
      </c>
      <c r="I746" s="17" t="s">
        <v>1573</v>
      </c>
      <c r="J746" s="17" t="s">
        <v>1007</v>
      </c>
      <c r="K746" s="17" t="s">
        <v>203</v>
      </c>
      <c r="L746" s="17"/>
      <c r="M746" s="17">
        <v>17</v>
      </c>
      <c r="N746" s="18">
        <v>35874</v>
      </c>
      <c r="O746" s="17">
        <v>1997</v>
      </c>
      <c r="P746" s="18">
        <v>35874</v>
      </c>
      <c r="Q746" s="19">
        <v>876515</v>
      </c>
      <c r="R746" s="17" t="s">
        <v>797</v>
      </c>
      <c r="S746" s="17" t="s">
        <v>798</v>
      </c>
      <c r="T746" s="17">
        <v>1</v>
      </c>
      <c r="U746" s="18"/>
      <c r="V746" s="99">
        <f t="shared" si="102"/>
        <v>1</v>
      </c>
      <c r="W746" s="43"/>
      <c r="X746" s="20">
        <f t="shared" si="107"/>
        <v>0</v>
      </c>
      <c r="Y746" s="43"/>
      <c r="Z746" s="43"/>
      <c r="AA746" s="43"/>
      <c r="AB746" s="43"/>
      <c r="AC746" s="43"/>
      <c r="AD746" s="43"/>
      <c r="AE746" s="20">
        <f t="shared" si="108"/>
        <v>0</v>
      </c>
      <c r="AF746" s="43"/>
      <c r="AG746" s="43"/>
      <c r="AH746" s="43"/>
      <c r="AI746" s="43"/>
      <c r="AJ746" s="43"/>
      <c r="AK746" s="99">
        <f t="shared" si="103"/>
        <v>0</v>
      </c>
      <c r="AL746" s="43"/>
      <c r="AM746" s="20">
        <f t="shared" si="105"/>
        <v>1</v>
      </c>
      <c r="AN746" s="15" t="str">
        <f t="shared" si="106"/>
        <v>OK</v>
      </c>
      <c r="AO746" s="15" t="str">
        <f t="shared" si="101"/>
        <v>OK</v>
      </c>
      <c r="AP746" s="17" t="s">
        <v>211</v>
      </c>
      <c r="AQ746" s="17"/>
      <c r="AR746" s="17"/>
      <c r="AS746" s="17"/>
      <c r="AT746" s="21">
        <v>1</v>
      </c>
      <c r="AU746" s="17" t="s">
        <v>1087</v>
      </c>
      <c r="AV746" s="22"/>
      <c r="AW746" s="17"/>
      <c r="AX746" s="17" t="s">
        <v>803</v>
      </c>
      <c r="AY746" s="99">
        <f t="shared" si="104"/>
        <v>876514</v>
      </c>
      <c r="AZ746" s="17" t="s">
        <v>214</v>
      </c>
      <c r="BA746" s="17"/>
      <c r="BB746" s="57" t="s">
        <v>1089</v>
      </c>
    </row>
    <row r="747" spans="2:54" x14ac:dyDescent="0.15">
      <c r="B747" s="16">
        <v>90000717</v>
      </c>
      <c r="C747" s="17"/>
      <c r="D747" s="17" t="s">
        <v>793</v>
      </c>
      <c r="E747" s="17"/>
      <c r="F747" s="17" t="s">
        <v>201</v>
      </c>
      <c r="G747" s="17" t="s">
        <v>794</v>
      </c>
      <c r="H747" s="17" t="s">
        <v>1577</v>
      </c>
      <c r="I747" s="17" t="s">
        <v>1573</v>
      </c>
      <c r="J747" s="17" t="s">
        <v>1008</v>
      </c>
      <c r="K747" s="17" t="s">
        <v>203</v>
      </c>
      <c r="L747" s="17"/>
      <c r="M747" s="17">
        <v>17</v>
      </c>
      <c r="N747" s="18">
        <v>35874</v>
      </c>
      <c r="O747" s="17">
        <v>1997</v>
      </c>
      <c r="P747" s="18">
        <v>35874</v>
      </c>
      <c r="Q747" s="19">
        <v>876515</v>
      </c>
      <c r="R747" s="17" t="s">
        <v>797</v>
      </c>
      <c r="S747" s="17" t="s">
        <v>798</v>
      </c>
      <c r="T747" s="17">
        <v>1</v>
      </c>
      <c r="U747" s="18"/>
      <c r="V747" s="99">
        <f t="shared" si="102"/>
        <v>1</v>
      </c>
      <c r="W747" s="43"/>
      <c r="X747" s="20">
        <f t="shared" si="107"/>
        <v>0</v>
      </c>
      <c r="Y747" s="43"/>
      <c r="Z747" s="43"/>
      <c r="AA747" s="43"/>
      <c r="AB747" s="43"/>
      <c r="AC747" s="43"/>
      <c r="AD747" s="43"/>
      <c r="AE747" s="20">
        <f t="shared" si="108"/>
        <v>0</v>
      </c>
      <c r="AF747" s="43"/>
      <c r="AG747" s="43"/>
      <c r="AH747" s="43"/>
      <c r="AI747" s="43"/>
      <c r="AJ747" s="43"/>
      <c r="AK747" s="99">
        <f t="shared" si="103"/>
        <v>0</v>
      </c>
      <c r="AL747" s="43"/>
      <c r="AM747" s="20">
        <f t="shared" si="105"/>
        <v>1</v>
      </c>
      <c r="AN747" s="15" t="str">
        <f t="shared" si="106"/>
        <v>OK</v>
      </c>
      <c r="AO747" s="15" t="str">
        <f t="shared" si="101"/>
        <v>OK</v>
      </c>
      <c r="AP747" s="17" t="s">
        <v>211</v>
      </c>
      <c r="AQ747" s="17"/>
      <c r="AR747" s="17"/>
      <c r="AS747" s="17"/>
      <c r="AT747" s="21">
        <v>1</v>
      </c>
      <c r="AU747" s="17" t="s">
        <v>1087</v>
      </c>
      <c r="AV747" s="22"/>
      <c r="AW747" s="17"/>
      <c r="AX747" s="17" t="s">
        <v>803</v>
      </c>
      <c r="AY747" s="99">
        <f t="shared" si="104"/>
        <v>876514</v>
      </c>
      <c r="AZ747" s="17" t="s">
        <v>214</v>
      </c>
      <c r="BA747" s="17"/>
      <c r="BB747" s="57" t="s">
        <v>1089</v>
      </c>
    </row>
    <row r="748" spans="2:54" x14ac:dyDescent="0.15">
      <c r="B748" s="16">
        <v>90000718</v>
      </c>
      <c r="C748" s="17"/>
      <c r="D748" s="17" t="s">
        <v>793</v>
      </c>
      <c r="E748" s="17"/>
      <c r="F748" s="17" t="s">
        <v>201</v>
      </c>
      <c r="G748" s="17" t="s">
        <v>794</v>
      </c>
      <c r="H748" s="17" t="s">
        <v>1577</v>
      </c>
      <c r="I748" s="17" t="s">
        <v>1573</v>
      </c>
      <c r="J748" s="17" t="s">
        <v>1009</v>
      </c>
      <c r="K748" s="17" t="s">
        <v>203</v>
      </c>
      <c r="L748" s="17"/>
      <c r="M748" s="17">
        <v>17</v>
      </c>
      <c r="N748" s="18">
        <v>35874</v>
      </c>
      <c r="O748" s="17">
        <v>1997</v>
      </c>
      <c r="P748" s="18">
        <v>35874</v>
      </c>
      <c r="Q748" s="19">
        <v>876515</v>
      </c>
      <c r="R748" s="17" t="s">
        <v>797</v>
      </c>
      <c r="S748" s="17" t="s">
        <v>798</v>
      </c>
      <c r="T748" s="17">
        <v>1</v>
      </c>
      <c r="U748" s="18"/>
      <c r="V748" s="99">
        <f t="shared" si="102"/>
        <v>1</v>
      </c>
      <c r="W748" s="43"/>
      <c r="X748" s="20">
        <f t="shared" si="107"/>
        <v>0</v>
      </c>
      <c r="Y748" s="43"/>
      <c r="Z748" s="43"/>
      <c r="AA748" s="43"/>
      <c r="AB748" s="43"/>
      <c r="AC748" s="43"/>
      <c r="AD748" s="43"/>
      <c r="AE748" s="20">
        <f t="shared" si="108"/>
        <v>0</v>
      </c>
      <c r="AF748" s="43"/>
      <c r="AG748" s="43"/>
      <c r="AH748" s="43"/>
      <c r="AI748" s="43"/>
      <c r="AJ748" s="43"/>
      <c r="AK748" s="99">
        <f t="shared" si="103"/>
        <v>0</v>
      </c>
      <c r="AL748" s="43"/>
      <c r="AM748" s="20">
        <f t="shared" si="105"/>
        <v>1</v>
      </c>
      <c r="AN748" s="15" t="str">
        <f t="shared" si="106"/>
        <v>OK</v>
      </c>
      <c r="AO748" s="15" t="str">
        <f t="shared" si="101"/>
        <v>OK</v>
      </c>
      <c r="AP748" s="17" t="s">
        <v>211</v>
      </c>
      <c r="AQ748" s="17"/>
      <c r="AR748" s="17"/>
      <c r="AS748" s="17"/>
      <c r="AT748" s="21">
        <v>1</v>
      </c>
      <c r="AU748" s="17" t="s">
        <v>1087</v>
      </c>
      <c r="AV748" s="22"/>
      <c r="AW748" s="17"/>
      <c r="AX748" s="17" t="s">
        <v>803</v>
      </c>
      <c r="AY748" s="99">
        <f t="shared" si="104"/>
        <v>876514</v>
      </c>
      <c r="AZ748" s="17" t="s">
        <v>214</v>
      </c>
      <c r="BA748" s="17"/>
      <c r="BB748" s="57" t="s">
        <v>1089</v>
      </c>
    </row>
    <row r="749" spans="2:54" x14ac:dyDescent="0.15">
      <c r="B749" s="16">
        <v>90000719</v>
      </c>
      <c r="C749" s="17"/>
      <c r="D749" s="17" t="s">
        <v>793</v>
      </c>
      <c r="E749" s="17"/>
      <c r="F749" s="17" t="s">
        <v>201</v>
      </c>
      <c r="G749" s="17" t="s">
        <v>794</v>
      </c>
      <c r="H749" s="17" t="s">
        <v>1577</v>
      </c>
      <c r="I749" s="17" t="s">
        <v>1573</v>
      </c>
      <c r="J749" s="17" t="s">
        <v>1010</v>
      </c>
      <c r="K749" s="17" t="s">
        <v>203</v>
      </c>
      <c r="L749" s="17"/>
      <c r="M749" s="17">
        <v>17</v>
      </c>
      <c r="N749" s="18">
        <v>35874</v>
      </c>
      <c r="O749" s="17">
        <v>1997</v>
      </c>
      <c r="P749" s="18">
        <v>35874</v>
      </c>
      <c r="Q749" s="19">
        <v>2136427</v>
      </c>
      <c r="R749" s="17" t="s">
        <v>797</v>
      </c>
      <c r="S749" s="17" t="s">
        <v>798</v>
      </c>
      <c r="T749" s="17">
        <v>1</v>
      </c>
      <c r="U749" s="18"/>
      <c r="V749" s="99">
        <f t="shared" si="102"/>
        <v>1</v>
      </c>
      <c r="W749" s="43"/>
      <c r="X749" s="20">
        <f t="shared" si="107"/>
        <v>0</v>
      </c>
      <c r="Y749" s="43"/>
      <c r="Z749" s="43"/>
      <c r="AA749" s="43"/>
      <c r="AB749" s="43"/>
      <c r="AC749" s="43"/>
      <c r="AD749" s="43"/>
      <c r="AE749" s="20">
        <f t="shared" si="108"/>
        <v>0</v>
      </c>
      <c r="AF749" s="43"/>
      <c r="AG749" s="43"/>
      <c r="AH749" s="43"/>
      <c r="AI749" s="43"/>
      <c r="AJ749" s="43"/>
      <c r="AK749" s="99">
        <f t="shared" si="103"/>
        <v>0</v>
      </c>
      <c r="AL749" s="43"/>
      <c r="AM749" s="20">
        <f t="shared" si="105"/>
        <v>1</v>
      </c>
      <c r="AN749" s="15" t="str">
        <f t="shared" si="106"/>
        <v>OK</v>
      </c>
      <c r="AO749" s="15" t="str">
        <f t="shared" si="101"/>
        <v>OK</v>
      </c>
      <c r="AP749" s="17" t="s">
        <v>211</v>
      </c>
      <c r="AQ749" s="17"/>
      <c r="AR749" s="17"/>
      <c r="AS749" s="17"/>
      <c r="AT749" s="21">
        <v>1</v>
      </c>
      <c r="AU749" s="17" t="s">
        <v>1087</v>
      </c>
      <c r="AV749" s="22"/>
      <c r="AW749" s="17"/>
      <c r="AX749" s="17" t="s">
        <v>803</v>
      </c>
      <c r="AY749" s="99">
        <f t="shared" si="104"/>
        <v>2136426</v>
      </c>
      <c r="AZ749" s="17" t="s">
        <v>214</v>
      </c>
      <c r="BA749" s="17"/>
      <c r="BB749" s="57" t="s">
        <v>1090</v>
      </c>
    </row>
    <row r="750" spans="2:54" x14ac:dyDescent="0.15">
      <c r="B750" s="16">
        <v>90000720</v>
      </c>
      <c r="C750" s="17"/>
      <c r="D750" s="17" t="s">
        <v>793</v>
      </c>
      <c r="E750" s="17"/>
      <c r="F750" s="17" t="s">
        <v>201</v>
      </c>
      <c r="G750" s="17" t="s">
        <v>794</v>
      </c>
      <c r="H750" s="17" t="s">
        <v>1577</v>
      </c>
      <c r="I750" s="17" t="s">
        <v>1573</v>
      </c>
      <c r="J750" s="17" t="s">
        <v>1011</v>
      </c>
      <c r="K750" s="17" t="s">
        <v>203</v>
      </c>
      <c r="L750" s="17"/>
      <c r="M750" s="17">
        <v>17</v>
      </c>
      <c r="N750" s="18">
        <v>35874</v>
      </c>
      <c r="O750" s="17">
        <v>1997</v>
      </c>
      <c r="P750" s="18">
        <v>35874</v>
      </c>
      <c r="Q750" s="19">
        <v>701526</v>
      </c>
      <c r="R750" s="17" t="s">
        <v>797</v>
      </c>
      <c r="S750" s="17" t="s">
        <v>798</v>
      </c>
      <c r="T750" s="17">
        <v>1</v>
      </c>
      <c r="U750" s="18"/>
      <c r="V750" s="99">
        <f t="shared" si="102"/>
        <v>1</v>
      </c>
      <c r="W750" s="43"/>
      <c r="X750" s="20">
        <f t="shared" si="107"/>
        <v>0</v>
      </c>
      <c r="Y750" s="43"/>
      <c r="Z750" s="43"/>
      <c r="AA750" s="43"/>
      <c r="AB750" s="43"/>
      <c r="AC750" s="43"/>
      <c r="AD750" s="43"/>
      <c r="AE750" s="20">
        <f t="shared" si="108"/>
        <v>0</v>
      </c>
      <c r="AF750" s="43"/>
      <c r="AG750" s="43"/>
      <c r="AH750" s="43"/>
      <c r="AI750" s="43"/>
      <c r="AJ750" s="43"/>
      <c r="AK750" s="99">
        <f t="shared" si="103"/>
        <v>0</v>
      </c>
      <c r="AL750" s="43"/>
      <c r="AM750" s="20">
        <f t="shared" si="105"/>
        <v>1</v>
      </c>
      <c r="AN750" s="15" t="str">
        <f t="shared" si="106"/>
        <v>OK</v>
      </c>
      <c r="AO750" s="15" t="str">
        <f t="shared" si="101"/>
        <v>OK</v>
      </c>
      <c r="AP750" s="17" t="s">
        <v>211</v>
      </c>
      <c r="AQ750" s="17"/>
      <c r="AR750" s="17"/>
      <c r="AS750" s="17"/>
      <c r="AT750" s="21">
        <v>1</v>
      </c>
      <c r="AU750" s="17" t="s">
        <v>1087</v>
      </c>
      <c r="AV750" s="22"/>
      <c r="AW750" s="17"/>
      <c r="AX750" s="17" t="s">
        <v>803</v>
      </c>
      <c r="AY750" s="99">
        <f t="shared" si="104"/>
        <v>701525</v>
      </c>
      <c r="AZ750" s="17" t="s">
        <v>214</v>
      </c>
      <c r="BA750" s="17"/>
      <c r="BB750" s="57"/>
    </row>
    <row r="751" spans="2:54" x14ac:dyDescent="0.15">
      <c r="B751" s="16">
        <v>90000721</v>
      </c>
      <c r="C751" s="17"/>
      <c r="D751" s="17" t="s">
        <v>793</v>
      </c>
      <c r="E751" s="17"/>
      <c r="F751" s="17" t="s">
        <v>201</v>
      </c>
      <c r="G751" s="17" t="s">
        <v>794</v>
      </c>
      <c r="H751" s="17" t="s">
        <v>1577</v>
      </c>
      <c r="I751" s="17" t="s">
        <v>1573</v>
      </c>
      <c r="J751" s="17" t="s">
        <v>1012</v>
      </c>
      <c r="K751" s="17" t="s">
        <v>203</v>
      </c>
      <c r="L751" s="17"/>
      <c r="M751" s="17">
        <v>17</v>
      </c>
      <c r="N751" s="18">
        <v>35874</v>
      </c>
      <c r="O751" s="17">
        <v>1997</v>
      </c>
      <c r="P751" s="18">
        <v>35874</v>
      </c>
      <c r="Q751" s="19">
        <v>1659702</v>
      </c>
      <c r="R751" s="17" t="s">
        <v>797</v>
      </c>
      <c r="S751" s="17" t="s">
        <v>798</v>
      </c>
      <c r="T751" s="17">
        <v>1</v>
      </c>
      <c r="U751" s="18"/>
      <c r="V751" s="99">
        <f t="shared" si="102"/>
        <v>1</v>
      </c>
      <c r="W751" s="43"/>
      <c r="X751" s="20">
        <f t="shared" si="107"/>
        <v>0</v>
      </c>
      <c r="Y751" s="43"/>
      <c r="Z751" s="43"/>
      <c r="AA751" s="43"/>
      <c r="AB751" s="43"/>
      <c r="AC751" s="43"/>
      <c r="AD751" s="43"/>
      <c r="AE751" s="20">
        <f t="shared" si="108"/>
        <v>0</v>
      </c>
      <c r="AF751" s="43"/>
      <c r="AG751" s="43"/>
      <c r="AH751" s="43"/>
      <c r="AI751" s="43"/>
      <c r="AJ751" s="43"/>
      <c r="AK751" s="99">
        <f t="shared" si="103"/>
        <v>0</v>
      </c>
      <c r="AL751" s="43"/>
      <c r="AM751" s="20">
        <f t="shared" si="105"/>
        <v>1</v>
      </c>
      <c r="AN751" s="15" t="str">
        <f t="shared" si="106"/>
        <v>OK</v>
      </c>
      <c r="AO751" s="15" t="str">
        <f t="shared" si="101"/>
        <v>OK</v>
      </c>
      <c r="AP751" s="17" t="s">
        <v>211</v>
      </c>
      <c r="AQ751" s="17"/>
      <c r="AR751" s="17"/>
      <c r="AS751" s="17"/>
      <c r="AT751" s="21">
        <v>2</v>
      </c>
      <c r="AU751" s="17" t="s">
        <v>1087</v>
      </c>
      <c r="AV751" s="22"/>
      <c r="AW751" s="17"/>
      <c r="AX751" s="17" t="s">
        <v>803</v>
      </c>
      <c r="AY751" s="99">
        <f t="shared" si="104"/>
        <v>1659701</v>
      </c>
      <c r="AZ751" s="17" t="s">
        <v>214</v>
      </c>
      <c r="BA751" s="17"/>
      <c r="BB751" s="57" t="s">
        <v>1091</v>
      </c>
    </row>
    <row r="752" spans="2:54" x14ac:dyDescent="0.15">
      <c r="B752" s="16">
        <v>90000722</v>
      </c>
      <c r="C752" s="17"/>
      <c r="D752" s="17" t="s">
        <v>793</v>
      </c>
      <c r="E752" s="17"/>
      <c r="F752" s="17" t="s">
        <v>201</v>
      </c>
      <c r="G752" s="17" t="s">
        <v>794</v>
      </c>
      <c r="H752" s="17" t="s">
        <v>1577</v>
      </c>
      <c r="I752" s="17" t="s">
        <v>1573</v>
      </c>
      <c r="J752" s="17" t="s">
        <v>1013</v>
      </c>
      <c r="K752" s="17" t="s">
        <v>203</v>
      </c>
      <c r="L752" s="17"/>
      <c r="M752" s="17">
        <v>17</v>
      </c>
      <c r="N752" s="18">
        <v>35874</v>
      </c>
      <c r="O752" s="17">
        <v>1997</v>
      </c>
      <c r="P752" s="18">
        <v>35874</v>
      </c>
      <c r="Q752" s="19">
        <v>1659702</v>
      </c>
      <c r="R752" s="17" t="s">
        <v>797</v>
      </c>
      <c r="S752" s="17" t="s">
        <v>798</v>
      </c>
      <c r="T752" s="17">
        <v>1</v>
      </c>
      <c r="U752" s="18"/>
      <c r="V752" s="99">
        <f t="shared" si="102"/>
        <v>1</v>
      </c>
      <c r="W752" s="43"/>
      <c r="X752" s="20">
        <f t="shared" si="107"/>
        <v>0</v>
      </c>
      <c r="Y752" s="43"/>
      <c r="Z752" s="43"/>
      <c r="AA752" s="43"/>
      <c r="AB752" s="43"/>
      <c r="AC752" s="43"/>
      <c r="AD752" s="43"/>
      <c r="AE752" s="20">
        <f t="shared" si="108"/>
        <v>0</v>
      </c>
      <c r="AF752" s="43"/>
      <c r="AG752" s="43"/>
      <c r="AH752" s="43"/>
      <c r="AI752" s="43"/>
      <c r="AJ752" s="43"/>
      <c r="AK752" s="99">
        <f t="shared" si="103"/>
        <v>0</v>
      </c>
      <c r="AL752" s="43"/>
      <c r="AM752" s="20">
        <f t="shared" si="105"/>
        <v>1</v>
      </c>
      <c r="AN752" s="15" t="str">
        <f t="shared" si="106"/>
        <v>OK</v>
      </c>
      <c r="AO752" s="15" t="str">
        <f t="shared" si="101"/>
        <v>OK</v>
      </c>
      <c r="AP752" s="17" t="s">
        <v>211</v>
      </c>
      <c r="AQ752" s="17"/>
      <c r="AR752" s="17"/>
      <c r="AS752" s="17"/>
      <c r="AT752" s="21">
        <v>2</v>
      </c>
      <c r="AU752" s="17" t="s">
        <v>1087</v>
      </c>
      <c r="AV752" s="22"/>
      <c r="AW752" s="17"/>
      <c r="AX752" s="17" t="s">
        <v>803</v>
      </c>
      <c r="AY752" s="99">
        <f t="shared" si="104"/>
        <v>1659701</v>
      </c>
      <c r="AZ752" s="17" t="s">
        <v>214</v>
      </c>
      <c r="BA752" s="17"/>
      <c r="BB752" s="57" t="s">
        <v>1091</v>
      </c>
    </row>
    <row r="753" spans="2:54" x14ac:dyDescent="0.15">
      <c r="B753" s="16">
        <v>90000723</v>
      </c>
      <c r="C753" s="17"/>
      <c r="D753" s="17" t="s">
        <v>793</v>
      </c>
      <c r="E753" s="17"/>
      <c r="F753" s="17" t="s">
        <v>201</v>
      </c>
      <c r="G753" s="17" t="s">
        <v>794</v>
      </c>
      <c r="H753" s="17" t="s">
        <v>1577</v>
      </c>
      <c r="I753" s="17" t="s">
        <v>1573</v>
      </c>
      <c r="J753" s="17" t="s">
        <v>1014</v>
      </c>
      <c r="K753" s="17" t="s">
        <v>203</v>
      </c>
      <c r="L753" s="17"/>
      <c r="M753" s="17">
        <v>17</v>
      </c>
      <c r="N753" s="18">
        <v>35874</v>
      </c>
      <c r="O753" s="17">
        <v>1997</v>
      </c>
      <c r="P753" s="18">
        <v>35874</v>
      </c>
      <c r="Q753" s="19">
        <v>1659702</v>
      </c>
      <c r="R753" s="17" t="s">
        <v>797</v>
      </c>
      <c r="S753" s="17" t="s">
        <v>798</v>
      </c>
      <c r="T753" s="17">
        <v>1</v>
      </c>
      <c r="U753" s="18"/>
      <c r="V753" s="99">
        <f t="shared" si="102"/>
        <v>1</v>
      </c>
      <c r="W753" s="43"/>
      <c r="X753" s="20">
        <f t="shared" si="107"/>
        <v>0</v>
      </c>
      <c r="Y753" s="43"/>
      <c r="Z753" s="43"/>
      <c r="AA753" s="43"/>
      <c r="AB753" s="43"/>
      <c r="AC753" s="43"/>
      <c r="AD753" s="43"/>
      <c r="AE753" s="20">
        <f t="shared" si="108"/>
        <v>0</v>
      </c>
      <c r="AF753" s="43"/>
      <c r="AG753" s="43"/>
      <c r="AH753" s="43"/>
      <c r="AI753" s="43"/>
      <c r="AJ753" s="43"/>
      <c r="AK753" s="99">
        <f t="shared" si="103"/>
        <v>0</v>
      </c>
      <c r="AL753" s="43"/>
      <c r="AM753" s="20">
        <f t="shared" si="105"/>
        <v>1</v>
      </c>
      <c r="AN753" s="15" t="str">
        <f t="shared" si="106"/>
        <v>OK</v>
      </c>
      <c r="AO753" s="15" t="str">
        <f t="shared" si="101"/>
        <v>OK</v>
      </c>
      <c r="AP753" s="17" t="s">
        <v>211</v>
      </c>
      <c r="AQ753" s="17"/>
      <c r="AR753" s="17"/>
      <c r="AS753" s="17"/>
      <c r="AT753" s="21">
        <v>2</v>
      </c>
      <c r="AU753" s="17" t="s">
        <v>1087</v>
      </c>
      <c r="AV753" s="22"/>
      <c r="AW753" s="17"/>
      <c r="AX753" s="17" t="s">
        <v>803</v>
      </c>
      <c r="AY753" s="99">
        <f t="shared" si="104"/>
        <v>1659701</v>
      </c>
      <c r="AZ753" s="17" t="s">
        <v>214</v>
      </c>
      <c r="BA753" s="17"/>
      <c r="BB753" s="57" t="s">
        <v>1091</v>
      </c>
    </row>
    <row r="754" spans="2:54" x14ac:dyDescent="0.15">
      <c r="B754" s="16">
        <v>90000724</v>
      </c>
      <c r="C754" s="17"/>
      <c r="D754" s="17" t="s">
        <v>793</v>
      </c>
      <c r="E754" s="17"/>
      <c r="F754" s="17" t="s">
        <v>201</v>
      </c>
      <c r="G754" s="17" t="s">
        <v>794</v>
      </c>
      <c r="H754" s="17" t="s">
        <v>1577</v>
      </c>
      <c r="I754" s="17" t="s">
        <v>1573</v>
      </c>
      <c r="J754" s="17" t="s">
        <v>1015</v>
      </c>
      <c r="K754" s="17" t="s">
        <v>203</v>
      </c>
      <c r="L754" s="17"/>
      <c r="M754" s="17">
        <v>17</v>
      </c>
      <c r="N754" s="18">
        <v>35874</v>
      </c>
      <c r="O754" s="17">
        <v>1997</v>
      </c>
      <c r="P754" s="18">
        <v>35874</v>
      </c>
      <c r="Q754" s="19">
        <v>1659702</v>
      </c>
      <c r="R754" s="17" t="s">
        <v>797</v>
      </c>
      <c r="S754" s="17" t="s">
        <v>798</v>
      </c>
      <c r="T754" s="17">
        <v>1</v>
      </c>
      <c r="U754" s="18"/>
      <c r="V754" s="99">
        <f t="shared" si="102"/>
        <v>1</v>
      </c>
      <c r="W754" s="43"/>
      <c r="X754" s="20">
        <f t="shared" si="107"/>
        <v>0</v>
      </c>
      <c r="Y754" s="43"/>
      <c r="Z754" s="43"/>
      <c r="AA754" s="43"/>
      <c r="AB754" s="43"/>
      <c r="AC754" s="43"/>
      <c r="AD754" s="43"/>
      <c r="AE754" s="20">
        <f t="shared" si="108"/>
        <v>0</v>
      </c>
      <c r="AF754" s="43"/>
      <c r="AG754" s="43"/>
      <c r="AH754" s="43"/>
      <c r="AI754" s="43"/>
      <c r="AJ754" s="43"/>
      <c r="AK754" s="99">
        <f t="shared" si="103"/>
        <v>0</v>
      </c>
      <c r="AL754" s="43"/>
      <c r="AM754" s="20">
        <f t="shared" si="105"/>
        <v>1</v>
      </c>
      <c r="AN754" s="15" t="str">
        <f t="shared" si="106"/>
        <v>OK</v>
      </c>
      <c r="AO754" s="15" t="str">
        <f t="shared" si="101"/>
        <v>OK</v>
      </c>
      <c r="AP754" s="17" t="s">
        <v>211</v>
      </c>
      <c r="AQ754" s="17"/>
      <c r="AR754" s="17"/>
      <c r="AS754" s="17"/>
      <c r="AT754" s="21">
        <v>2</v>
      </c>
      <c r="AU754" s="17" t="s">
        <v>1087</v>
      </c>
      <c r="AV754" s="22"/>
      <c r="AW754" s="17"/>
      <c r="AX754" s="17" t="s">
        <v>803</v>
      </c>
      <c r="AY754" s="99">
        <f t="shared" si="104"/>
        <v>1659701</v>
      </c>
      <c r="AZ754" s="17" t="s">
        <v>214</v>
      </c>
      <c r="BA754" s="17"/>
      <c r="BB754" s="57" t="s">
        <v>1091</v>
      </c>
    </row>
    <row r="755" spans="2:54" x14ac:dyDescent="0.15">
      <c r="B755" s="16">
        <v>90000725</v>
      </c>
      <c r="C755" s="17"/>
      <c r="D755" s="17" t="s">
        <v>793</v>
      </c>
      <c r="E755" s="17"/>
      <c r="F755" s="17" t="s">
        <v>201</v>
      </c>
      <c r="G755" s="17" t="s">
        <v>794</v>
      </c>
      <c r="H755" s="17" t="s">
        <v>1577</v>
      </c>
      <c r="I755" s="17" t="s">
        <v>1573</v>
      </c>
      <c r="J755" s="17" t="s">
        <v>1016</v>
      </c>
      <c r="K755" s="17" t="s">
        <v>203</v>
      </c>
      <c r="L755" s="17"/>
      <c r="M755" s="17">
        <v>17</v>
      </c>
      <c r="N755" s="18">
        <v>35874</v>
      </c>
      <c r="O755" s="17">
        <v>1997</v>
      </c>
      <c r="P755" s="18">
        <v>35874</v>
      </c>
      <c r="Q755" s="19">
        <v>1659702</v>
      </c>
      <c r="R755" s="17" t="s">
        <v>797</v>
      </c>
      <c r="S755" s="17" t="s">
        <v>798</v>
      </c>
      <c r="T755" s="17">
        <v>1</v>
      </c>
      <c r="U755" s="18"/>
      <c r="V755" s="99">
        <f t="shared" si="102"/>
        <v>1</v>
      </c>
      <c r="W755" s="43"/>
      <c r="X755" s="20">
        <f t="shared" si="107"/>
        <v>0</v>
      </c>
      <c r="Y755" s="43"/>
      <c r="Z755" s="43"/>
      <c r="AA755" s="43"/>
      <c r="AB755" s="43"/>
      <c r="AC755" s="43"/>
      <c r="AD755" s="43"/>
      <c r="AE755" s="20">
        <f t="shared" si="108"/>
        <v>0</v>
      </c>
      <c r="AF755" s="43"/>
      <c r="AG755" s="43"/>
      <c r="AH755" s="43"/>
      <c r="AI755" s="43"/>
      <c r="AJ755" s="43"/>
      <c r="AK755" s="99">
        <f t="shared" si="103"/>
        <v>0</v>
      </c>
      <c r="AL755" s="43"/>
      <c r="AM755" s="20">
        <f t="shared" si="105"/>
        <v>1</v>
      </c>
      <c r="AN755" s="15" t="str">
        <f t="shared" si="106"/>
        <v>OK</v>
      </c>
      <c r="AO755" s="15" t="str">
        <f t="shared" si="101"/>
        <v>OK</v>
      </c>
      <c r="AP755" s="17" t="s">
        <v>211</v>
      </c>
      <c r="AQ755" s="17"/>
      <c r="AR755" s="17"/>
      <c r="AS755" s="17"/>
      <c r="AT755" s="21">
        <v>2</v>
      </c>
      <c r="AU755" s="17" t="s">
        <v>1087</v>
      </c>
      <c r="AV755" s="22"/>
      <c r="AW755" s="17"/>
      <c r="AX755" s="17" t="s">
        <v>803</v>
      </c>
      <c r="AY755" s="99">
        <f t="shared" si="104"/>
        <v>1659701</v>
      </c>
      <c r="AZ755" s="17" t="s">
        <v>214</v>
      </c>
      <c r="BA755" s="17"/>
      <c r="BB755" s="57" t="s">
        <v>1091</v>
      </c>
    </row>
    <row r="756" spans="2:54" x14ac:dyDescent="0.15">
      <c r="B756" s="16">
        <v>90000726</v>
      </c>
      <c r="C756" s="17"/>
      <c r="D756" s="17" t="s">
        <v>793</v>
      </c>
      <c r="E756" s="17"/>
      <c r="F756" s="17" t="s">
        <v>201</v>
      </c>
      <c r="G756" s="17" t="s">
        <v>794</v>
      </c>
      <c r="H756" s="17" t="s">
        <v>1577</v>
      </c>
      <c r="I756" s="17" t="s">
        <v>1573</v>
      </c>
      <c r="J756" s="17" t="s">
        <v>1017</v>
      </c>
      <c r="K756" s="17" t="s">
        <v>203</v>
      </c>
      <c r="L756" s="17"/>
      <c r="M756" s="17">
        <v>17</v>
      </c>
      <c r="N756" s="18">
        <v>35874</v>
      </c>
      <c r="O756" s="17">
        <v>1997</v>
      </c>
      <c r="P756" s="18">
        <v>35874</v>
      </c>
      <c r="Q756" s="19">
        <v>1659702</v>
      </c>
      <c r="R756" s="17" t="s">
        <v>797</v>
      </c>
      <c r="S756" s="17" t="s">
        <v>798</v>
      </c>
      <c r="T756" s="17">
        <v>1</v>
      </c>
      <c r="U756" s="18"/>
      <c r="V756" s="99">
        <f t="shared" si="102"/>
        <v>1</v>
      </c>
      <c r="W756" s="43"/>
      <c r="X756" s="20">
        <f t="shared" si="107"/>
        <v>0</v>
      </c>
      <c r="Y756" s="43"/>
      <c r="Z756" s="43"/>
      <c r="AA756" s="43"/>
      <c r="AB756" s="43"/>
      <c r="AC756" s="43"/>
      <c r="AD756" s="43"/>
      <c r="AE756" s="20">
        <f t="shared" si="108"/>
        <v>0</v>
      </c>
      <c r="AF756" s="43"/>
      <c r="AG756" s="43"/>
      <c r="AH756" s="43"/>
      <c r="AI756" s="43"/>
      <c r="AJ756" s="43"/>
      <c r="AK756" s="99">
        <f t="shared" si="103"/>
        <v>0</v>
      </c>
      <c r="AL756" s="43"/>
      <c r="AM756" s="20">
        <f t="shared" si="105"/>
        <v>1</v>
      </c>
      <c r="AN756" s="15" t="str">
        <f t="shared" si="106"/>
        <v>OK</v>
      </c>
      <c r="AO756" s="15" t="str">
        <f t="shared" si="101"/>
        <v>OK</v>
      </c>
      <c r="AP756" s="17" t="s">
        <v>211</v>
      </c>
      <c r="AQ756" s="17"/>
      <c r="AR756" s="17"/>
      <c r="AS756" s="17"/>
      <c r="AT756" s="21">
        <v>2</v>
      </c>
      <c r="AU756" s="17" t="s">
        <v>1087</v>
      </c>
      <c r="AV756" s="22"/>
      <c r="AW756" s="17"/>
      <c r="AX756" s="17" t="s">
        <v>803</v>
      </c>
      <c r="AY756" s="99">
        <f t="shared" si="104"/>
        <v>1659701</v>
      </c>
      <c r="AZ756" s="17" t="s">
        <v>214</v>
      </c>
      <c r="BA756" s="17"/>
      <c r="BB756" s="57" t="s">
        <v>1092</v>
      </c>
    </row>
    <row r="757" spans="2:54" x14ac:dyDescent="0.15">
      <c r="B757" s="16">
        <v>90000727</v>
      </c>
      <c r="C757" s="17"/>
      <c r="D757" s="17" t="s">
        <v>793</v>
      </c>
      <c r="E757" s="17"/>
      <c r="F757" s="17" t="s">
        <v>201</v>
      </c>
      <c r="G757" s="17" t="s">
        <v>794</v>
      </c>
      <c r="H757" s="17" t="s">
        <v>1577</v>
      </c>
      <c r="I757" s="17" t="s">
        <v>1573</v>
      </c>
      <c r="J757" s="17" t="s">
        <v>1018</v>
      </c>
      <c r="K757" s="17" t="s">
        <v>203</v>
      </c>
      <c r="L757" s="17"/>
      <c r="M757" s="17">
        <v>17</v>
      </c>
      <c r="N757" s="18">
        <v>35874</v>
      </c>
      <c r="O757" s="17">
        <v>1997</v>
      </c>
      <c r="P757" s="18">
        <v>35874</v>
      </c>
      <c r="Q757" s="19">
        <v>1659702</v>
      </c>
      <c r="R757" s="17" t="s">
        <v>797</v>
      </c>
      <c r="S757" s="17" t="s">
        <v>798</v>
      </c>
      <c r="T757" s="17">
        <v>1</v>
      </c>
      <c r="U757" s="18"/>
      <c r="V757" s="99">
        <f t="shared" si="102"/>
        <v>1</v>
      </c>
      <c r="W757" s="43"/>
      <c r="X757" s="20">
        <f t="shared" si="107"/>
        <v>0</v>
      </c>
      <c r="Y757" s="43"/>
      <c r="Z757" s="43"/>
      <c r="AA757" s="43"/>
      <c r="AB757" s="43"/>
      <c r="AC757" s="43"/>
      <c r="AD757" s="43"/>
      <c r="AE757" s="20">
        <f t="shared" si="108"/>
        <v>0</v>
      </c>
      <c r="AF757" s="43"/>
      <c r="AG757" s="43"/>
      <c r="AH757" s="43"/>
      <c r="AI757" s="43"/>
      <c r="AJ757" s="43"/>
      <c r="AK757" s="99">
        <f t="shared" si="103"/>
        <v>0</v>
      </c>
      <c r="AL757" s="43"/>
      <c r="AM757" s="20">
        <f t="shared" si="105"/>
        <v>1</v>
      </c>
      <c r="AN757" s="15" t="str">
        <f t="shared" si="106"/>
        <v>OK</v>
      </c>
      <c r="AO757" s="15" t="str">
        <f t="shared" si="101"/>
        <v>OK</v>
      </c>
      <c r="AP757" s="17" t="s">
        <v>211</v>
      </c>
      <c r="AQ757" s="17"/>
      <c r="AR757" s="17"/>
      <c r="AS757" s="17"/>
      <c r="AT757" s="21">
        <v>2</v>
      </c>
      <c r="AU757" s="17" t="s">
        <v>1087</v>
      </c>
      <c r="AV757" s="22"/>
      <c r="AW757" s="17"/>
      <c r="AX757" s="17" t="s">
        <v>803</v>
      </c>
      <c r="AY757" s="99">
        <f t="shared" si="104"/>
        <v>1659701</v>
      </c>
      <c r="AZ757" s="17" t="s">
        <v>214</v>
      </c>
      <c r="BA757" s="17"/>
      <c r="BB757" s="57" t="s">
        <v>1092</v>
      </c>
    </row>
    <row r="758" spans="2:54" x14ac:dyDescent="0.15">
      <c r="B758" s="16">
        <v>90000728</v>
      </c>
      <c r="C758" s="17"/>
      <c r="D758" s="17" t="s">
        <v>793</v>
      </c>
      <c r="E758" s="17"/>
      <c r="F758" s="17" t="s">
        <v>201</v>
      </c>
      <c r="G758" s="17" t="s">
        <v>794</v>
      </c>
      <c r="H758" s="17" t="s">
        <v>1577</v>
      </c>
      <c r="I758" s="17" t="s">
        <v>1573</v>
      </c>
      <c r="J758" s="17" t="s">
        <v>1019</v>
      </c>
      <c r="K758" s="17" t="s">
        <v>203</v>
      </c>
      <c r="L758" s="17"/>
      <c r="M758" s="17">
        <v>17</v>
      </c>
      <c r="N758" s="18">
        <v>35874</v>
      </c>
      <c r="O758" s="17">
        <v>1997</v>
      </c>
      <c r="P758" s="18">
        <v>35874</v>
      </c>
      <c r="Q758" s="19">
        <v>1659702</v>
      </c>
      <c r="R758" s="17" t="s">
        <v>797</v>
      </c>
      <c r="S758" s="17" t="s">
        <v>798</v>
      </c>
      <c r="T758" s="17">
        <v>1</v>
      </c>
      <c r="U758" s="18"/>
      <c r="V758" s="99">
        <f t="shared" si="102"/>
        <v>1</v>
      </c>
      <c r="W758" s="43"/>
      <c r="X758" s="20">
        <f t="shared" si="107"/>
        <v>0</v>
      </c>
      <c r="Y758" s="43"/>
      <c r="Z758" s="43"/>
      <c r="AA758" s="43"/>
      <c r="AB758" s="43"/>
      <c r="AC758" s="43"/>
      <c r="AD758" s="43"/>
      <c r="AE758" s="20">
        <f t="shared" si="108"/>
        <v>0</v>
      </c>
      <c r="AF758" s="43"/>
      <c r="AG758" s="43"/>
      <c r="AH758" s="43"/>
      <c r="AI758" s="43"/>
      <c r="AJ758" s="43"/>
      <c r="AK758" s="99">
        <f t="shared" si="103"/>
        <v>0</v>
      </c>
      <c r="AL758" s="43"/>
      <c r="AM758" s="20">
        <f t="shared" si="105"/>
        <v>1</v>
      </c>
      <c r="AN758" s="15" t="str">
        <f t="shared" si="106"/>
        <v>OK</v>
      </c>
      <c r="AO758" s="15" t="str">
        <f t="shared" si="101"/>
        <v>OK</v>
      </c>
      <c r="AP758" s="17" t="s">
        <v>211</v>
      </c>
      <c r="AQ758" s="17"/>
      <c r="AR758" s="17"/>
      <c r="AS758" s="17"/>
      <c r="AT758" s="21">
        <v>2</v>
      </c>
      <c r="AU758" s="17" t="s">
        <v>1087</v>
      </c>
      <c r="AV758" s="22"/>
      <c r="AW758" s="17"/>
      <c r="AX758" s="17" t="s">
        <v>803</v>
      </c>
      <c r="AY758" s="99">
        <f t="shared" si="104"/>
        <v>1659701</v>
      </c>
      <c r="AZ758" s="17" t="s">
        <v>214</v>
      </c>
      <c r="BA758" s="17"/>
      <c r="BB758" s="57" t="s">
        <v>1092</v>
      </c>
    </row>
    <row r="759" spans="2:54" x14ac:dyDescent="0.15">
      <c r="B759" s="16">
        <v>90000729</v>
      </c>
      <c r="C759" s="17"/>
      <c r="D759" s="17" t="s">
        <v>793</v>
      </c>
      <c r="E759" s="17"/>
      <c r="F759" s="17" t="s">
        <v>201</v>
      </c>
      <c r="G759" s="17" t="s">
        <v>794</v>
      </c>
      <c r="H759" s="17" t="s">
        <v>1577</v>
      </c>
      <c r="I759" s="17" t="s">
        <v>1573</v>
      </c>
      <c r="J759" s="17" t="s">
        <v>1020</v>
      </c>
      <c r="K759" s="17" t="s">
        <v>203</v>
      </c>
      <c r="L759" s="17"/>
      <c r="M759" s="17">
        <v>17</v>
      </c>
      <c r="N759" s="18">
        <v>35874</v>
      </c>
      <c r="O759" s="17">
        <v>1997</v>
      </c>
      <c r="P759" s="18">
        <v>35874</v>
      </c>
      <c r="Q759" s="19">
        <v>2398108</v>
      </c>
      <c r="R759" s="17" t="s">
        <v>797</v>
      </c>
      <c r="S759" s="17" t="s">
        <v>798</v>
      </c>
      <c r="T759" s="17">
        <v>1</v>
      </c>
      <c r="U759" s="18"/>
      <c r="V759" s="99">
        <f t="shared" si="102"/>
        <v>1</v>
      </c>
      <c r="W759" s="43"/>
      <c r="X759" s="20">
        <f t="shared" si="107"/>
        <v>0</v>
      </c>
      <c r="Y759" s="43"/>
      <c r="Z759" s="43"/>
      <c r="AA759" s="43"/>
      <c r="AB759" s="43"/>
      <c r="AC759" s="43"/>
      <c r="AD759" s="43"/>
      <c r="AE759" s="20">
        <f t="shared" si="108"/>
        <v>0</v>
      </c>
      <c r="AF759" s="43"/>
      <c r="AG759" s="43"/>
      <c r="AH759" s="43"/>
      <c r="AI759" s="43"/>
      <c r="AJ759" s="43"/>
      <c r="AK759" s="99">
        <f t="shared" si="103"/>
        <v>0</v>
      </c>
      <c r="AL759" s="43"/>
      <c r="AM759" s="20">
        <f t="shared" si="105"/>
        <v>1</v>
      </c>
      <c r="AN759" s="15" t="str">
        <f t="shared" si="106"/>
        <v>OK</v>
      </c>
      <c r="AO759" s="15" t="str">
        <f t="shared" si="101"/>
        <v>OK</v>
      </c>
      <c r="AP759" s="17" t="s">
        <v>211</v>
      </c>
      <c r="AQ759" s="17"/>
      <c r="AR759" s="17"/>
      <c r="AS759" s="17"/>
      <c r="AT759" s="21">
        <v>2</v>
      </c>
      <c r="AU759" s="17" t="s">
        <v>1087</v>
      </c>
      <c r="AV759" s="22"/>
      <c r="AW759" s="17"/>
      <c r="AX759" s="17" t="s">
        <v>803</v>
      </c>
      <c r="AY759" s="99">
        <f t="shared" si="104"/>
        <v>2398107</v>
      </c>
      <c r="AZ759" s="17" t="s">
        <v>214</v>
      </c>
      <c r="BA759" s="17"/>
      <c r="BB759" s="57" t="s">
        <v>1093</v>
      </c>
    </row>
    <row r="760" spans="2:54" x14ac:dyDescent="0.15">
      <c r="B760" s="16">
        <v>90000730</v>
      </c>
      <c r="C760" s="17"/>
      <c r="D760" s="17" t="s">
        <v>793</v>
      </c>
      <c r="E760" s="17"/>
      <c r="F760" s="17" t="s">
        <v>201</v>
      </c>
      <c r="G760" s="17" t="s">
        <v>794</v>
      </c>
      <c r="H760" s="17" t="s">
        <v>1577</v>
      </c>
      <c r="I760" s="17" t="s">
        <v>1573</v>
      </c>
      <c r="J760" s="17" t="s">
        <v>1021</v>
      </c>
      <c r="K760" s="17" t="s">
        <v>203</v>
      </c>
      <c r="L760" s="17"/>
      <c r="M760" s="17">
        <v>17</v>
      </c>
      <c r="N760" s="18">
        <v>35874</v>
      </c>
      <c r="O760" s="17">
        <v>1997</v>
      </c>
      <c r="P760" s="18">
        <v>35874</v>
      </c>
      <c r="Q760" s="19">
        <v>2303952</v>
      </c>
      <c r="R760" s="17" t="s">
        <v>797</v>
      </c>
      <c r="S760" s="17" t="s">
        <v>798</v>
      </c>
      <c r="T760" s="17">
        <v>1</v>
      </c>
      <c r="U760" s="18"/>
      <c r="V760" s="99">
        <f t="shared" si="102"/>
        <v>1</v>
      </c>
      <c r="W760" s="43"/>
      <c r="X760" s="20">
        <f t="shared" si="107"/>
        <v>0</v>
      </c>
      <c r="Y760" s="43"/>
      <c r="Z760" s="43"/>
      <c r="AA760" s="43"/>
      <c r="AB760" s="43"/>
      <c r="AC760" s="43"/>
      <c r="AD760" s="43"/>
      <c r="AE760" s="20">
        <f t="shared" si="108"/>
        <v>0</v>
      </c>
      <c r="AF760" s="43"/>
      <c r="AG760" s="43"/>
      <c r="AH760" s="43"/>
      <c r="AI760" s="43"/>
      <c r="AJ760" s="43"/>
      <c r="AK760" s="99">
        <f t="shared" si="103"/>
        <v>0</v>
      </c>
      <c r="AL760" s="43"/>
      <c r="AM760" s="20">
        <f t="shared" si="105"/>
        <v>1</v>
      </c>
      <c r="AN760" s="15" t="str">
        <f t="shared" si="106"/>
        <v>OK</v>
      </c>
      <c r="AO760" s="15" t="str">
        <f t="shared" si="101"/>
        <v>OK</v>
      </c>
      <c r="AP760" s="17" t="s">
        <v>211</v>
      </c>
      <c r="AQ760" s="17"/>
      <c r="AR760" s="17"/>
      <c r="AS760" s="17"/>
      <c r="AT760" s="21">
        <v>2</v>
      </c>
      <c r="AU760" s="17" t="s">
        <v>1087</v>
      </c>
      <c r="AV760" s="22"/>
      <c r="AW760" s="17"/>
      <c r="AX760" s="17" t="s">
        <v>803</v>
      </c>
      <c r="AY760" s="99">
        <f t="shared" si="104"/>
        <v>2303951</v>
      </c>
      <c r="AZ760" s="17" t="s">
        <v>214</v>
      </c>
      <c r="BA760" s="17"/>
      <c r="BB760" s="57" t="s">
        <v>1094</v>
      </c>
    </row>
    <row r="761" spans="2:54" x14ac:dyDescent="0.15">
      <c r="B761" s="16">
        <v>90000731</v>
      </c>
      <c r="C761" s="17"/>
      <c r="D761" s="17" t="s">
        <v>793</v>
      </c>
      <c r="E761" s="17"/>
      <c r="F761" s="17" t="s">
        <v>201</v>
      </c>
      <c r="G761" s="17" t="s">
        <v>794</v>
      </c>
      <c r="H761" s="17" t="s">
        <v>1577</v>
      </c>
      <c r="I761" s="17" t="s">
        <v>1573</v>
      </c>
      <c r="J761" s="17" t="s">
        <v>1022</v>
      </c>
      <c r="K761" s="17" t="s">
        <v>203</v>
      </c>
      <c r="L761" s="17"/>
      <c r="M761" s="17">
        <v>17</v>
      </c>
      <c r="N761" s="18">
        <v>35874</v>
      </c>
      <c r="O761" s="17">
        <v>1997</v>
      </c>
      <c r="P761" s="18">
        <v>35874</v>
      </c>
      <c r="Q761" s="19">
        <v>3303819</v>
      </c>
      <c r="R761" s="17" t="s">
        <v>797</v>
      </c>
      <c r="S761" s="17" t="s">
        <v>798</v>
      </c>
      <c r="T761" s="17">
        <v>1</v>
      </c>
      <c r="U761" s="18"/>
      <c r="V761" s="99">
        <f t="shared" si="102"/>
        <v>1</v>
      </c>
      <c r="W761" s="43"/>
      <c r="X761" s="20">
        <f t="shared" si="107"/>
        <v>0</v>
      </c>
      <c r="Y761" s="43"/>
      <c r="Z761" s="43"/>
      <c r="AA761" s="43"/>
      <c r="AB761" s="43"/>
      <c r="AC761" s="43"/>
      <c r="AD761" s="43"/>
      <c r="AE761" s="20">
        <f t="shared" si="108"/>
        <v>0</v>
      </c>
      <c r="AF761" s="43"/>
      <c r="AG761" s="43"/>
      <c r="AH761" s="43"/>
      <c r="AI761" s="43"/>
      <c r="AJ761" s="43"/>
      <c r="AK761" s="99">
        <f t="shared" si="103"/>
        <v>0</v>
      </c>
      <c r="AL761" s="43"/>
      <c r="AM761" s="20">
        <f t="shared" si="105"/>
        <v>1</v>
      </c>
      <c r="AN761" s="15" t="str">
        <f t="shared" si="106"/>
        <v>OK</v>
      </c>
      <c r="AO761" s="15" t="str">
        <f t="shared" si="101"/>
        <v>OK</v>
      </c>
      <c r="AP761" s="17" t="s">
        <v>211</v>
      </c>
      <c r="AQ761" s="17"/>
      <c r="AR761" s="17"/>
      <c r="AS761" s="17"/>
      <c r="AT761" s="21">
        <v>2</v>
      </c>
      <c r="AU761" s="17" t="s">
        <v>1087</v>
      </c>
      <c r="AV761" s="22"/>
      <c r="AW761" s="17"/>
      <c r="AX761" s="17" t="s">
        <v>803</v>
      </c>
      <c r="AY761" s="99">
        <f t="shared" si="104"/>
        <v>3303818</v>
      </c>
      <c r="AZ761" s="17" t="s">
        <v>214</v>
      </c>
      <c r="BA761" s="17"/>
      <c r="BB761" s="57" t="s">
        <v>1095</v>
      </c>
    </row>
    <row r="762" spans="2:54" x14ac:dyDescent="0.15">
      <c r="B762" s="16">
        <v>90000732</v>
      </c>
      <c r="C762" s="17"/>
      <c r="D762" s="17" t="s">
        <v>793</v>
      </c>
      <c r="E762" s="17"/>
      <c r="F762" s="17" t="s">
        <v>201</v>
      </c>
      <c r="G762" s="17" t="s">
        <v>794</v>
      </c>
      <c r="H762" s="17" t="s">
        <v>1577</v>
      </c>
      <c r="I762" s="17" t="s">
        <v>1573</v>
      </c>
      <c r="J762" s="17" t="s">
        <v>1023</v>
      </c>
      <c r="K762" s="17" t="s">
        <v>203</v>
      </c>
      <c r="L762" s="17"/>
      <c r="M762" s="17">
        <v>17</v>
      </c>
      <c r="N762" s="18">
        <v>35874</v>
      </c>
      <c r="O762" s="17">
        <v>1997</v>
      </c>
      <c r="P762" s="18">
        <v>35874</v>
      </c>
      <c r="Q762" s="19">
        <v>3053059</v>
      </c>
      <c r="R762" s="17" t="s">
        <v>797</v>
      </c>
      <c r="S762" s="17" t="s">
        <v>798</v>
      </c>
      <c r="T762" s="17">
        <v>1</v>
      </c>
      <c r="U762" s="18"/>
      <c r="V762" s="99">
        <f t="shared" si="102"/>
        <v>1</v>
      </c>
      <c r="W762" s="43"/>
      <c r="X762" s="20">
        <f t="shared" si="107"/>
        <v>0</v>
      </c>
      <c r="Y762" s="43"/>
      <c r="Z762" s="43"/>
      <c r="AA762" s="43"/>
      <c r="AB762" s="43"/>
      <c r="AC762" s="43"/>
      <c r="AD762" s="43"/>
      <c r="AE762" s="20">
        <f t="shared" si="108"/>
        <v>0</v>
      </c>
      <c r="AF762" s="43"/>
      <c r="AG762" s="43"/>
      <c r="AH762" s="43"/>
      <c r="AI762" s="43"/>
      <c r="AJ762" s="43"/>
      <c r="AK762" s="99">
        <f t="shared" si="103"/>
        <v>0</v>
      </c>
      <c r="AL762" s="43"/>
      <c r="AM762" s="20">
        <f t="shared" si="105"/>
        <v>1</v>
      </c>
      <c r="AN762" s="15" t="str">
        <f t="shared" si="106"/>
        <v>OK</v>
      </c>
      <c r="AO762" s="15" t="str">
        <f t="shared" si="101"/>
        <v>OK</v>
      </c>
      <c r="AP762" s="17" t="s">
        <v>211</v>
      </c>
      <c r="AQ762" s="17"/>
      <c r="AR762" s="17"/>
      <c r="AS762" s="17"/>
      <c r="AT762" s="21">
        <v>2</v>
      </c>
      <c r="AU762" s="17" t="s">
        <v>1087</v>
      </c>
      <c r="AV762" s="22"/>
      <c r="AW762" s="17"/>
      <c r="AX762" s="17" t="s">
        <v>803</v>
      </c>
      <c r="AY762" s="99">
        <f t="shared" si="104"/>
        <v>3053058</v>
      </c>
      <c r="AZ762" s="17" t="s">
        <v>214</v>
      </c>
      <c r="BA762" s="17"/>
      <c r="BB762" s="57" t="s">
        <v>1096</v>
      </c>
    </row>
    <row r="763" spans="2:54" x14ac:dyDescent="0.15">
      <c r="B763" s="16">
        <v>90000733</v>
      </c>
      <c r="C763" s="17"/>
      <c r="D763" s="17" t="s">
        <v>793</v>
      </c>
      <c r="E763" s="17"/>
      <c r="F763" s="17" t="s">
        <v>201</v>
      </c>
      <c r="G763" s="17" t="s">
        <v>794</v>
      </c>
      <c r="H763" s="17" t="s">
        <v>1577</v>
      </c>
      <c r="I763" s="17" t="s">
        <v>1573</v>
      </c>
      <c r="J763" s="17" t="s">
        <v>1024</v>
      </c>
      <c r="K763" s="17" t="s">
        <v>203</v>
      </c>
      <c r="L763" s="17"/>
      <c r="M763" s="17">
        <v>17</v>
      </c>
      <c r="N763" s="18">
        <v>35874</v>
      </c>
      <c r="O763" s="17">
        <v>1997</v>
      </c>
      <c r="P763" s="18">
        <v>35874</v>
      </c>
      <c r="Q763" s="19">
        <v>2398108</v>
      </c>
      <c r="R763" s="17" t="s">
        <v>797</v>
      </c>
      <c r="S763" s="17" t="s">
        <v>798</v>
      </c>
      <c r="T763" s="17">
        <v>1</v>
      </c>
      <c r="U763" s="18"/>
      <c r="V763" s="99">
        <f t="shared" si="102"/>
        <v>1</v>
      </c>
      <c r="W763" s="43"/>
      <c r="X763" s="20">
        <f t="shared" si="107"/>
        <v>0</v>
      </c>
      <c r="Y763" s="43"/>
      <c r="Z763" s="43"/>
      <c r="AA763" s="43"/>
      <c r="AB763" s="43"/>
      <c r="AC763" s="43"/>
      <c r="AD763" s="43"/>
      <c r="AE763" s="20">
        <f t="shared" si="108"/>
        <v>0</v>
      </c>
      <c r="AF763" s="43"/>
      <c r="AG763" s="43"/>
      <c r="AH763" s="43"/>
      <c r="AI763" s="43"/>
      <c r="AJ763" s="43"/>
      <c r="AK763" s="99">
        <f t="shared" si="103"/>
        <v>0</v>
      </c>
      <c r="AL763" s="43"/>
      <c r="AM763" s="20">
        <f t="shared" si="105"/>
        <v>1</v>
      </c>
      <c r="AN763" s="15" t="str">
        <f t="shared" si="106"/>
        <v>OK</v>
      </c>
      <c r="AO763" s="15" t="str">
        <f t="shared" si="101"/>
        <v>OK</v>
      </c>
      <c r="AP763" s="17" t="s">
        <v>211</v>
      </c>
      <c r="AQ763" s="17"/>
      <c r="AR763" s="17"/>
      <c r="AS763" s="17"/>
      <c r="AT763" s="21">
        <v>2</v>
      </c>
      <c r="AU763" s="17" t="s">
        <v>1087</v>
      </c>
      <c r="AV763" s="22"/>
      <c r="AW763" s="17"/>
      <c r="AX763" s="17" t="s">
        <v>803</v>
      </c>
      <c r="AY763" s="99">
        <f t="shared" si="104"/>
        <v>2398107</v>
      </c>
      <c r="AZ763" s="17" t="s">
        <v>214</v>
      </c>
      <c r="BA763" s="17"/>
      <c r="BB763" s="57" t="s">
        <v>1097</v>
      </c>
    </row>
    <row r="764" spans="2:54" x14ac:dyDescent="0.15">
      <c r="B764" s="16">
        <v>90000734</v>
      </c>
      <c r="C764" s="17"/>
      <c r="D764" s="17" t="s">
        <v>793</v>
      </c>
      <c r="E764" s="17"/>
      <c r="F764" s="17" t="s">
        <v>201</v>
      </c>
      <c r="G764" s="17" t="s">
        <v>794</v>
      </c>
      <c r="H764" s="17" t="s">
        <v>1577</v>
      </c>
      <c r="I764" s="17" t="s">
        <v>1573</v>
      </c>
      <c r="J764" s="17" t="s">
        <v>1025</v>
      </c>
      <c r="K764" s="17" t="s">
        <v>203</v>
      </c>
      <c r="L764" s="17"/>
      <c r="M764" s="17">
        <v>17</v>
      </c>
      <c r="N764" s="18">
        <v>35874</v>
      </c>
      <c r="O764" s="17">
        <v>1997</v>
      </c>
      <c r="P764" s="18">
        <v>35874</v>
      </c>
      <c r="Q764" s="19">
        <v>3060118</v>
      </c>
      <c r="R764" s="17" t="s">
        <v>797</v>
      </c>
      <c r="S764" s="17" t="s">
        <v>798</v>
      </c>
      <c r="T764" s="17">
        <v>1</v>
      </c>
      <c r="U764" s="18"/>
      <c r="V764" s="99">
        <f t="shared" si="102"/>
        <v>1</v>
      </c>
      <c r="W764" s="43"/>
      <c r="X764" s="20">
        <f t="shared" si="107"/>
        <v>0</v>
      </c>
      <c r="Y764" s="43"/>
      <c r="Z764" s="43"/>
      <c r="AA764" s="43"/>
      <c r="AB764" s="43"/>
      <c r="AC764" s="43"/>
      <c r="AD764" s="43"/>
      <c r="AE764" s="20">
        <f t="shared" si="108"/>
        <v>0</v>
      </c>
      <c r="AF764" s="43"/>
      <c r="AG764" s="43"/>
      <c r="AH764" s="43"/>
      <c r="AI764" s="43"/>
      <c r="AJ764" s="43"/>
      <c r="AK764" s="99">
        <f t="shared" si="103"/>
        <v>0</v>
      </c>
      <c r="AL764" s="43"/>
      <c r="AM764" s="20">
        <f t="shared" si="105"/>
        <v>1</v>
      </c>
      <c r="AN764" s="15" t="str">
        <f t="shared" si="106"/>
        <v>OK</v>
      </c>
      <c r="AO764" s="15" t="str">
        <f t="shared" si="101"/>
        <v>OK</v>
      </c>
      <c r="AP764" s="17" t="s">
        <v>211</v>
      </c>
      <c r="AQ764" s="17"/>
      <c r="AR764" s="17"/>
      <c r="AS764" s="17"/>
      <c r="AT764" s="21">
        <v>2</v>
      </c>
      <c r="AU764" s="17" t="s">
        <v>1087</v>
      </c>
      <c r="AV764" s="22"/>
      <c r="AW764" s="17"/>
      <c r="AX764" s="17" t="s">
        <v>803</v>
      </c>
      <c r="AY764" s="99">
        <f t="shared" si="104"/>
        <v>3060117</v>
      </c>
      <c r="AZ764" s="17" t="s">
        <v>214</v>
      </c>
      <c r="BA764" s="17"/>
      <c r="BB764" s="57" t="s">
        <v>1098</v>
      </c>
    </row>
    <row r="765" spans="2:54" x14ac:dyDescent="0.15">
      <c r="B765" s="16">
        <v>90000735</v>
      </c>
      <c r="C765" s="17"/>
      <c r="D765" s="17" t="s">
        <v>793</v>
      </c>
      <c r="E765" s="17"/>
      <c r="F765" s="17" t="s">
        <v>201</v>
      </c>
      <c r="G765" s="17" t="s">
        <v>794</v>
      </c>
      <c r="H765" s="17" t="s">
        <v>1577</v>
      </c>
      <c r="I765" s="17" t="s">
        <v>1573</v>
      </c>
      <c r="J765" s="17" t="s">
        <v>1026</v>
      </c>
      <c r="K765" s="17" t="s">
        <v>203</v>
      </c>
      <c r="L765" s="17"/>
      <c r="M765" s="17">
        <v>17</v>
      </c>
      <c r="N765" s="18">
        <v>35874</v>
      </c>
      <c r="O765" s="17">
        <v>1997</v>
      </c>
      <c r="P765" s="18">
        <v>35874</v>
      </c>
      <c r="Q765" s="19">
        <v>1504858</v>
      </c>
      <c r="R765" s="17" t="s">
        <v>797</v>
      </c>
      <c r="S765" s="17" t="s">
        <v>798</v>
      </c>
      <c r="T765" s="17">
        <v>1</v>
      </c>
      <c r="U765" s="18"/>
      <c r="V765" s="99">
        <f t="shared" si="102"/>
        <v>1</v>
      </c>
      <c r="W765" s="43"/>
      <c r="X765" s="20">
        <f t="shared" si="107"/>
        <v>0</v>
      </c>
      <c r="Y765" s="43"/>
      <c r="Z765" s="43"/>
      <c r="AA765" s="43"/>
      <c r="AB765" s="43"/>
      <c r="AC765" s="43"/>
      <c r="AD765" s="43"/>
      <c r="AE765" s="20">
        <f t="shared" si="108"/>
        <v>0</v>
      </c>
      <c r="AF765" s="43"/>
      <c r="AG765" s="43"/>
      <c r="AH765" s="43"/>
      <c r="AI765" s="43"/>
      <c r="AJ765" s="43"/>
      <c r="AK765" s="99">
        <f t="shared" si="103"/>
        <v>0</v>
      </c>
      <c r="AL765" s="43"/>
      <c r="AM765" s="20">
        <f t="shared" si="105"/>
        <v>1</v>
      </c>
      <c r="AN765" s="15" t="str">
        <f t="shared" si="106"/>
        <v>OK</v>
      </c>
      <c r="AO765" s="15" t="str">
        <f t="shared" si="101"/>
        <v>OK</v>
      </c>
      <c r="AP765" s="17" t="s">
        <v>211</v>
      </c>
      <c r="AQ765" s="17"/>
      <c r="AR765" s="17"/>
      <c r="AS765" s="17"/>
      <c r="AT765" s="21">
        <v>2</v>
      </c>
      <c r="AU765" s="17" t="s">
        <v>1087</v>
      </c>
      <c r="AV765" s="22"/>
      <c r="AW765" s="17"/>
      <c r="AX765" s="17" t="s">
        <v>803</v>
      </c>
      <c r="AY765" s="99">
        <f t="shared" si="104"/>
        <v>1504857</v>
      </c>
      <c r="AZ765" s="17" t="s">
        <v>214</v>
      </c>
      <c r="BA765" s="17"/>
      <c r="BB765" s="57" t="s">
        <v>1099</v>
      </c>
    </row>
    <row r="766" spans="2:54" x14ac:dyDescent="0.15">
      <c r="B766" s="16">
        <v>90000736</v>
      </c>
      <c r="C766" s="17"/>
      <c r="D766" s="17" t="s">
        <v>793</v>
      </c>
      <c r="E766" s="17"/>
      <c r="F766" s="17" t="s">
        <v>201</v>
      </c>
      <c r="G766" s="17" t="s">
        <v>794</v>
      </c>
      <c r="H766" s="17" t="s">
        <v>1577</v>
      </c>
      <c r="I766" s="17" t="s">
        <v>1573</v>
      </c>
      <c r="J766" s="17" t="s">
        <v>1027</v>
      </c>
      <c r="K766" s="17" t="s">
        <v>203</v>
      </c>
      <c r="L766" s="17"/>
      <c r="M766" s="17">
        <v>17</v>
      </c>
      <c r="N766" s="18">
        <v>35874</v>
      </c>
      <c r="O766" s="17">
        <v>1997</v>
      </c>
      <c r="P766" s="18">
        <v>35874</v>
      </c>
      <c r="Q766" s="19">
        <v>531205</v>
      </c>
      <c r="R766" s="17" t="s">
        <v>797</v>
      </c>
      <c r="S766" s="17" t="s">
        <v>798</v>
      </c>
      <c r="T766" s="17">
        <v>1</v>
      </c>
      <c r="U766" s="18"/>
      <c r="V766" s="99">
        <f t="shared" si="102"/>
        <v>1</v>
      </c>
      <c r="W766" s="43"/>
      <c r="X766" s="20">
        <f t="shared" si="107"/>
        <v>0</v>
      </c>
      <c r="Y766" s="43"/>
      <c r="Z766" s="43"/>
      <c r="AA766" s="43"/>
      <c r="AB766" s="43"/>
      <c r="AC766" s="43"/>
      <c r="AD766" s="43"/>
      <c r="AE766" s="20">
        <f t="shared" si="108"/>
        <v>0</v>
      </c>
      <c r="AF766" s="43"/>
      <c r="AG766" s="43"/>
      <c r="AH766" s="43"/>
      <c r="AI766" s="43"/>
      <c r="AJ766" s="43"/>
      <c r="AK766" s="99">
        <f t="shared" si="103"/>
        <v>0</v>
      </c>
      <c r="AL766" s="43"/>
      <c r="AM766" s="20">
        <f t="shared" si="105"/>
        <v>1</v>
      </c>
      <c r="AN766" s="15" t="str">
        <f t="shared" si="106"/>
        <v>OK</v>
      </c>
      <c r="AO766" s="15" t="str">
        <f t="shared" si="101"/>
        <v>OK</v>
      </c>
      <c r="AP766" s="17" t="s">
        <v>211</v>
      </c>
      <c r="AQ766" s="17"/>
      <c r="AR766" s="17"/>
      <c r="AS766" s="17"/>
      <c r="AT766" s="21">
        <v>1</v>
      </c>
      <c r="AU766" s="17" t="s">
        <v>1087</v>
      </c>
      <c r="AV766" s="22"/>
      <c r="AW766" s="17"/>
      <c r="AX766" s="17" t="s">
        <v>803</v>
      </c>
      <c r="AY766" s="99">
        <f t="shared" si="104"/>
        <v>531204</v>
      </c>
      <c r="AZ766" s="17" t="s">
        <v>214</v>
      </c>
      <c r="BA766" s="17"/>
      <c r="BB766" s="57" t="s">
        <v>1100</v>
      </c>
    </row>
    <row r="767" spans="2:54" x14ac:dyDescent="0.15">
      <c r="B767" s="16">
        <v>90000737</v>
      </c>
      <c r="C767" s="17"/>
      <c r="D767" s="17" t="s">
        <v>793</v>
      </c>
      <c r="E767" s="17"/>
      <c r="F767" s="17" t="s">
        <v>201</v>
      </c>
      <c r="G767" s="17" t="s">
        <v>794</v>
      </c>
      <c r="H767" s="17" t="s">
        <v>1577</v>
      </c>
      <c r="I767" s="17" t="s">
        <v>1573</v>
      </c>
      <c r="J767" s="17" t="s">
        <v>1028</v>
      </c>
      <c r="K767" s="17" t="s">
        <v>203</v>
      </c>
      <c r="L767" s="17"/>
      <c r="M767" s="17">
        <v>17</v>
      </c>
      <c r="N767" s="18">
        <v>35874</v>
      </c>
      <c r="O767" s="17">
        <v>1997</v>
      </c>
      <c r="P767" s="18">
        <v>35874</v>
      </c>
      <c r="Q767" s="19">
        <v>1062410</v>
      </c>
      <c r="R767" s="17" t="s">
        <v>797</v>
      </c>
      <c r="S767" s="17" t="s">
        <v>798</v>
      </c>
      <c r="T767" s="17">
        <v>1</v>
      </c>
      <c r="U767" s="18"/>
      <c r="V767" s="99">
        <f t="shared" si="102"/>
        <v>1</v>
      </c>
      <c r="W767" s="43"/>
      <c r="X767" s="20">
        <f t="shared" si="107"/>
        <v>0</v>
      </c>
      <c r="Y767" s="43"/>
      <c r="Z767" s="43"/>
      <c r="AA767" s="43"/>
      <c r="AB767" s="43"/>
      <c r="AC767" s="43"/>
      <c r="AD767" s="43"/>
      <c r="AE767" s="20">
        <f t="shared" si="108"/>
        <v>0</v>
      </c>
      <c r="AF767" s="43"/>
      <c r="AG767" s="43"/>
      <c r="AH767" s="43"/>
      <c r="AI767" s="43"/>
      <c r="AJ767" s="43"/>
      <c r="AK767" s="99">
        <f t="shared" si="103"/>
        <v>0</v>
      </c>
      <c r="AL767" s="43"/>
      <c r="AM767" s="20">
        <f t="shared" si="105"/>
        <v>1</v>
      </c>
      <c r="AN767" s="15" t="str">
        <f t="shared" si="106"/>
        <v>OK</v>
      </c>
      <c r="AO767" s="15" t="str">
        <f t="shared" si="101"/>
        <v>OK</v>
      </c>
      <c r="AP767" s="17" t="s">
        <v>211</v>
      </c>
      <c r="AQ767" s="17"/>
      <c r="AR767" s="17"/>
      <c r="AS767" s="17"/>
      <c r="AT767" s="21">
        <v>2</v>
      </c>
      <c r="AU767" s="17" t="s">
        <v>1087</v>
      </c>
      <c r="AV767" s="22"/>
      <c r="AW767" s="17"/>
      <c r="AX767" s="17" t="s">
        <v>803</v>
      </c>
      <c r="AY767" s="99">
        <f t="shared" si="104"/>
        <v>1062409</v>
      </c>
      <c r="AZ767" s="17" t="s">
        <v>214</v>
      </c>
      <c r="BA767" s="17"/>
      <c r="BB767" s="57" t="s">
        <v>1100</v>
      </c>
    </row>
    <row r="768" spans="2:54" x14ac:dyDescent="0.15">
      <c r="B768" s="16">
        <v>90000738</v>
      </c>
      <c r="C768" s="17"/>
      <c r="D768" s="17" t="s">
        <v>793</v>
      </c>
      <c r="E768" s="17"/>
      <c r="F768" s="17" t="s">
        <v>201</v>
      </c>
      <c r="G768" s="17" t="s">
        <v>794</v>
      </c>
      <c r="H768" s="17" t="s">
        <v>1577</v>
      </c>
      <c r="I768" s="17" t="s">
        <v>1573</v>
      </c>
      <c r="J768" s="17" t="s">
        <v>1029</v>
      </c>
      <c r="K768" s="17" t="s">
        <v>203</v>
      </c>
      <c r="L768" s="17"/>
      <c r="M768" s="17">
        <v>17</v>
      </c>
      <c r="N768" s="18">
        <v>35874</v>
      </c>
      <c r="O768" s="17">
        <v>1997</v>
      </c>
      <c r="P768" s="18">
        <v>35874</v>
      </c>
      <c r="Q768" s="19">
        <v>1062410</v>
      </c>
      <c r="R768" s="17" t="s">
        <v>797</v>
      </c>
      <c r="S768" s="17" t="s">
        <v>798</v>
      </c>
      <c r="T768" s="17">
        <v>1</v>
      </c>
      <c r="U768" s="18"/>
      <c r="V768" s="99">
        <f t="shared" si="102"/>
        <v>1</v>
      </c>
      <c r="W768" s="43"/>
      <c r="X768" s="20">
        <f t="shared" si="107"/>
        <v>0</v>
      </c>
      <c r="Y768" s="43"/>
      <c r="Z768" s="43"/>
      <c r="AA768" s="43"/>
      <c r="AB768" s="43"/>
      <c r="AC768" s="43"/>
      <c r="AD768" s="43"/>
      <c r="AE768" s="20">
        <f t="shared" si="108"/>
        <v>0</v>
      </c>
      <c r="AF768" s="43"/>
      <c r="AG768" s="43"/>
      <c r="AH768" s="43"/>
      <c r="AI768" s="43"/>
      <c r="AJ768" s="43"/>
      <c r="AK768" s="99">
        <f t="shared" si="103"/>
        <v>0</v>
      </c>
      <c r="AL768" s="43"/>
      <c r="AM768" s="20">
        <f t="shared" si="105"/>
        <v>1</v>
      </c>
      <c r="AN768" s="15" t="str">
        <f t="shared" si="106"/>
        <v>OK</v>
      </c>
      <c r="AO768" s="15" t="str">
        <f t="shared" si="101"/>
        <v>OK</v>
      </c>
      <c r="AP768" s="17" t="s">
        <v>211</v>
      </c>
      <c r="AQ768" s="17"/>
      <c r="AR768" s="17"/>
      <c r="AS768" s="17"/>
      <c r="AT768" s="21">
        <v>2</v>
      </c>
      <c r="AU768" s="17" t="s">
        <v>1087</v>
      </c>
      <c r="AV768" s="22"/>
      <c r="AW768" s="17"/>
      <c r="AX768" s="17" t="s">
        <v>803</v>
      </c>
      <c r="AY768" s="99">
        <f t="shared" si="104"/>
        <v>1062409</v>
      </c>
      <c r="AZ768" s="17" t="s">
        <v>214</v>
      </c>
      <c r="BA768" s="17"/>
      <c r="BB768" s="57" t="s">
        <v>1100</v>
      </c>
    </row>
    <row r="769" spans="2:54" x14ac:dyDescent="0.15">
      <c r="B769" s="16">
        <v>90000739</v>
      </c>
      <c r="C769" s="17"/>
      <c r="D769" s="17" t="s">
        <v>793</v>
      </c>
      <c r="E769" s="17"/>
      <c r="F769" s="17" t="s">
        <v>201</v>
      </c>
      <c r="G769" s="17" t="s">
        <v>794</v>
      </c>
      <c r="H769" s="17" t="s">
        <v>1577</v>
      </c>
      <c r="I769" s="17" t="s">
        <v>1573</v>
      </c>
      <c r="J769" s="17" t="s">
        <v>1030</v>
      </c>
      <c r="K769" s="17" t="s">
        <v>203</v>
      </c>
      <c r="L769" s="17"/>
      <c r="M769" s="17">
        <v>17</v>
      </c>
      <c r="N769" s="18">
        <v>35874</v>
      </c>
      <c r="O769" s="17">
        <v>1997</v>
      </c>
      <c r="P769" s="18">
        <v>35874</v>
      </c>
      <c r="Q769" s="19">
        <v>1342390</v>
      </c>
      <c r="R769" s="17" t="s">
        <v>797</v>
      </c>
      <c r="S769" s="17" t="s">
        <v>798</v>
      </c>
      <c r="T769" s="17">
        <v>1</v>
      </c>
      <c r="U769" s="18"/>
      <c r="V769" s="99">
        <f t="shared" si="102"/>
        <v>1</v>
      </c>
      <c r="W769" s="43"/>
      <c r="X769" s="20">
        <f t="shared" si="107"/>
        <v>0</v>
      </c>
      <c r="Y769" s="43"/>
      <c r="Z769" s="43"/>
      <c r="AA769" s="43"/>
      <c r="AB769" s="43"/>
      <c r="AC769" s="43"/>
      <c r="AD769" s="43"/>
      <c r="AE769" s="20">
        <f t="shared" si="108"/>
        <v>0</v>
      </c>
      <c r="AF769" s="43"/>
      <c r="AG769" s="43"/>
      <c r="AH769" s="43"/>
      <c r="AI769" s="43"/>
      <c r="AJ769" s="43"/>
      <c r="AK769" s="99">
        <f t="shared" si="103"/>
        <v>0</v>
      </c>
      <c r="AL769" s="43"/>
      <c r="AM769" s="20">
        <f t="shared" si="105"/>
        <v>1</v>
      </c>
      <c r="AN769" s="15" t="str">
        <f t="shared" si="106"/>
        <v>OK</v>
      </c>
      <c r="AO769" s="15" t="str">
        <f t="shared" si="101"/>
        <v>OK</v>
      </c>
      <c r="AP769" s="17" t="s">
        <v>211</v>
      </c>
      <c r="AQ769" s="17"/>
      <c r="AR769" s="17"/>
      <c r="AS769" s="17"/>
      <c r="AT769" s="21">
        <v>2</v>
      </c>
      <c r="AU769" s="17" t="s">
        <v>1087</v>
      </c>
      <c r="AV769" s="22"/>
      <c r="AW769" s="17"/>
      <c r="AX769" s="17" t="s">
        <v>803</v>
      </c>
      <c r="AY769" s="99">
        <f t="shared" si="104"/>
        <v>1342389</v>
      </c>
      <c r="AZ769" s="17" t="s">
        <v>214</v>
      </c>
      <c r="BA769" s="17"/>
      <c r="BB769" s="57" t="s">
        <v>1101</v>
      </c>
    </row>
    <row r="770" spans="2:54" x14ac:dyDescent="0.15">
      <c r="B770" s="16">
        <v>90000740</v>
      </c>
      <c r="C770" s="17"/>
      <c r="D770" s="17" t="s">
        <v>793</v>
      </c>
      <c r="E770" s="17"/>
      <c r="F770" s="17" t="s">
        <v>201</v>
      </c>
      <c r="G770" s="17" t="s">
        <v>794</v>
      </c>
      <c r="H770" s="17" t="s">
        <v>1577</v>
      </c>
      <c r="I770" s="17" t="s">
        <v>1573</v>
      </c>
      <c r="J770" s="17" t="s">
        <v>1031</v>
      </c>
      <c r="K770" s="17" t="s">
        <v>203</v>
      </c>
      <c r="L770" s="17"/>
      <c r="M770" s="17">
        <v>17</v>
      </c>
      <c r="N770" s="18">
        <v>35874</v>
      </c>
      <c r="O770" s="17">
        <v>1997</v>
      </c>
      <c r="P770" s="18">
        <v>35874</v>
      </c>
      <c r="Q770" s="19">
        <v>503206</v>
      </c>
      <c r="R770" s="17" t="s">
        <v>797</v>
      </c>
      <c r="S770" s="17" t="s">
        <v>798</v>
      </c>
      <c r="T770" s="17">
        <v>1</v>
      </c>
      <c r="U770" s="18"/>
      <c r="V770" s="99">
        <f t="shared" si="102"/>
        <v>1</v>
      </c>
      <c r="W770" s="43"/>
      <c r="X770" s="20">
        <f t="shared" si="107"/>
        <v>0</v>
      </c>
      <c r="Y770" s="43"/>
      <c r="Z770" s="43"/>
      <c r="AA770" s="43"/>
      <c r="AB770" s="43"/>
      <c r="AC770" s="43"/>
      <c r="AD770" s="43"/>
      <c r="AE770" s="20">
        <f t="shared" si="108"/>
        <v>0</v>
      </c>
      <c r="AF770" s="43"/>
      <c r="AG770" s="43"/>
      <c r="AH770" s="43"/>
      <c r="AI770" s="43"/>
      <c r="AJ770" s="43"/>
      <c r="AK770" s="99">
        <f t="shared" si="103"/>
        <v>0</v>
      </c>
      <c r="AL770" s="43"/>
      <c r="AM770" s="20">
        <f t="shared" si="105"/>
        <v>1</v>
      </c>
      <c r="AN770" s="15" t="str">
        <f t="shared" si="106"/>
        <v>OK</v>
      </c>
      <c r="AO770" s="15" t="str">
        <f t="shared" si="101"/>
        <v>OK</v>
      </c>
      <c r="AP770" s="17" t="s">
        <v>211</v>
      </c>
      <c r="AQ770" s="17"/>
      <c r="AR770" s="17"/>
      <c r="AS770" s="17"/>
      <c r="AT770" s="21">
        <v>1</v>
      </c>
      <c r="AU770" s="17" t="s">
        <v>1087</v>
      </c>
      <c r="AV770" s="22"/>
      <c r="AW770" s="17"/>
      <c r="AX770" s="17" t="s">
        <v>803</v>
      </c>
      <c r="AY770" s="99">
        <f t="shared" si="104"/>
        <v>503205</v>
      </c>
      <c r="AZ770" s="17" t="s">
        <v>214</v>
      </c>
      <c r="BA770" s="17"/>
      <c r="BB770" s="57" t="s">
        <v>1102</v>
      </c>
    </row>
    <row r="771" spans="2:54" x14ac:dyDescent="0.15">
      <c r="B771" s="16">
        <v>90000741</v>
      </c>
      <c r="C771" s="17"/>
      <c r="D771" s="17" t="s">
        <v>793</v>
      </c>
      <c r="E771" s="17"/>
      <c r="F771" s="17" t="s">
        <v>201</v>
      </c>
      <c r="G771" s="17" t="s">
        <v>794</v>
      </c>
      <c r="H771" s="17" t="s">
        <v>1577</v>
      </c>
      <c r="I771" s="17" t="s">
        <v>1573</v>
      </c>
      <c r="J771" s="17" t="s">
        <v>1032</v>
      </c>
      <c r="K771" s="17" t="s">
        <v>203</v>
      </c>
      <c r="L771" s="17"/>
      <c r="M771" s="17">
        <v>17</v>
      </c>
      <c r="N771" s="18">
        <v>35874</v>
      </c>
      <c r="O771" s="17">
        <v>1997</v>
      </c>
      <c r="P771" s="18">
        <v>35874</v>
      </c>
      <c r="Q771" s="19">
        <v>531205</v>
      </c>
      <c r="R771" s="17" t="s">
        <v>797</v>
      </c>
      <c r="S771" s="17" t="s">
        <v>798</v>
      </c>
      <c r="T771" s="17">
        <v>1</v>
      </c>
      <c r="U771" s="18"/>
      <c r="V771" s="99">
        <f t="shared" si="102"/>
        <v>1</v>
      </c>
      <c r="W771" s="43"/>
      <c r="X771" s="20">
        <f t="shared" si="107"/>
        <v>0</v>
      </c>
      <c r="Y771" s="43"/>
      <c r="Z771" s="43"/>
      <c r="AA771" s="43"/>
      <c r="AB771" s="43"/>
      <c r="AC771" s="43"/>
      <c r="AD771" s="43"/>
      <c r="AE771" s="20">
        <f t="shared" si="108"/>
        <v>0</v>
      </c>
      <c r="AF771" s="43"/>
      <c r="AG771" s="43"/>
      <c r="AH771" s="43"/>
      <c r="AI771" s="43"/>
      <c r="AJ771" s="43"/>
      <c r="AK771" s="99">
        <f t="shared" si="103"/>
        <v>0</v>
      </c>
      <c r="AL771" s="43"/>
      <c r="AM771" s="20">
        <f t="shared" si="105"/>
        <v>1</v>
      </c>
      <c r="AN771" s="15" t="str">
        <f t="shared" si="106"/>
        <v>OK</v>
      </c>
      <c r="AO771" s="15" t="str">
        <f t="shared" si="101"/>
        <v>OK</v>
      </c>
      <c r="AP771" s="17" t="s">
        <v>211</v>
      </c>
      <c r="AQ771" s="17"/>
      <c r="AR771" s="17"/>
      <c r="AS771" s="17"/>
      <c r="AT771" s="21">
        <v>1</v>
      </c>
      <c r="AU771" s="17" t="s">
        <v>1087</v>
      </c>
      <c r="AV771" s="22"/>
      <c r="AW771" s="17"/>
      <c r="AX771" s="17" t="s">
        <v>803</v>
      </c>
      <c r="AY771" s="99">
        <f t="shared" si="104"/>
        <v>531204</v>
      </c>
      <c r="AZ771" s="17" t="s">
        <v>214</v>
      </c>
      <c r="BA771" s="17"/>
      <c r="BB771" s="57" t="s">
        <v>1100</v>
      </c>
    </row>
    <row r="772" spans="2:54" x14ac:dyDescent="0.15">
      <c r="B772" s="16">
        <v>90000742</v>
      </c>
      <c r="C772" s="17"/>
      <c r="D772" s="17" t="s">
        <v>793</v>
      </c>
      <c r="E772" s="17"/>
      <c r="F772" s="17" t="s">
        <v>201</v>
      </c>
      <c r="G772" s="17" t="s">
        <v>794</v>
      </c>
      <c r="H772" s="17" t="s">
        <v>1577</v>
      </c>
      <c r="I772" s="17" t="s">
        <v>1573</v>
      </c>
      <c r="J772" s="17" t="s">
        <v>1033</v>
      </c>
      <c r="K772" s="17" t="s">
        <v>203</v>
      </c>
      <c r="L772" s="17"/>
      <c r="M772" s="17">
        <v>17</v>
      </c>
      <c r="N772" s="18">
        <v>35874</v>
      </c>
      <c r="O772" s="17">
        <v>1997</v>
      </c>
      <c r="P772" s="18">
        <v>35874</v>
      </c>
      <c r="Q772" s="19">
        <v>933269</v>
      </c>
      <c r="R772" s="17" t="s">
        <v>797</v>
      </c>
      <c r="S772" s="17" t="s">
        <v>798</v>
      </c>
      <c r="T772" s="17">
        <v>1</v>
      </c>
      <c r="U772" s="18"/>
      <c r="V772" s="99">
        <f t="shared" si="102"/>
        <v>1</v>
      </c>
      <c r="W772" s="43"/>
      <c r="X772" s="20">
        <f t="shared" si="107"/>
        <v>0</v>
      </c>
      <c r="Y772" s="43"/>
      <c r="Z772" s="43"/>
      <c r="AA772" s="43"/>
      <c r="AB772" s="43"/>
      <c r="AC772" s="43"/>
      <c r="AD772" s="43"/>
      <c r="AE772" s="20">
        <f t="shared" si="108"/>
        <v>0</v>
      </c>
      <c r="AF772" s="43"/>
      <c r="AG772" s="43"/>
      <c r="AH772" s="43"/>
      <c r="AI772" s="43"/>
      <c r="AJ772" s="43"/>
      <c r="AK772" s="99">
        <f t="shared" si="103"/>
        <v>0</v>
      </c>
      <c r="AL772" s="43"/>
      <c r="AM772" s="20">
        <f t="shared" si="105"/>
        <v>1</v>
      </c>
      <c r="AN772" s="15" t="str">
        <f t="shared" si="106"/>
        <v>OK</v>
      </c>
      <c r="AO772" s="15" t="str">
        <f t="shared" si="101"/>
        <v>OK</v>
      </c>
      <c r="AP772" s="17" t="s">
        <v>211</v>
      </c>
      <c r="AQ772" s="17"/>
      <c r="AR772" s="17"/>
      <c r="AS772" s="17"/>
      <c r="AT772" s="21">
        <v>1</v>
      </c>
      <c r="AU772" s="17" t="s">
        <v>1087</v>
      </c>
      <c r="AV772" s="22"/>
      <c r="AW772" s="17"/>
      <c r="AX772" s="17" t="s">
        <v>803</v>
      </c>
      <c r="AY772" s="99">
        <f t="shared" si="104"/>
        <v>933268</v>
      </c>
      <c r="AZ772" s="17" t="s">
        <v>214</v>
      </c>
      <c r="BA772" s="17"/>
      <c r="BB772" s="57" t="s">
        <v>1103</v>
      </c>
    </row>
    <row r="773" spans="2:54" x14ac:dyDescent="0.15">
      <c r="B773" s="16">
        <v>90000743</v>
      </c>
      <c r="C773" s="17"/>
      <c r="D773" s="17" t="s">
        <v>793</v>
      </c>
      <c r="E773" s="17"/>
      <c r="F773" s="17" t="s">
        <v>201</v>
      </c>
      <c r="G773" s="17" t="s">
        <v>794</v>
      </c>
      <c r="H773" s="17" t="s">
        <v>1577</v>
      </c>
      <c r="I773" s="17" t="s">
        <v>1573</v>
      </c>
      <c r="J773" s="17" t="s">
        <v>1034</v>
      </c>
      <c r="K773" s="17" t="s">
        <v>203</v>
      </c>
      <c r="L773" s="17"/>
      <c r="M773" s="17">
        <v>17</v>
      </c>
      <c r="N773" s="18">
        <v>34731</v>
      </c>
      <c r="O773" s="17">
        <v>1994</v>
      </c>
      <c r="P773" s="18">
        <v>34731</v>
      </c>
      <c r="Q773" s="19">
        <v>10644903</v>
      </c>
      <c r="R773" s="17" t="s">
        <v>797</v>
      </c>
      <c r="S773" s="17" t="s">
        <v>798</v>
      </c>
      <c r="T773" s="17">
        <v>1</v>
      </c>
      <c r="U773" s="18"/>
      <c r="V773" s="99">
        <f t="shared" si="102"/>
        <v>1</v>
      </c>
      <c r="W773" s="43"/>
      <c r="X773" s="20">
        <f t="shared" si="107"/>
        <v>0</v>
      </c>
      <c r="Y773" s="43"/>
      <c r="Z773" s="43"/>
      <c r="AA773" s="43"/>
      <c r="AB773" s="43"/>
      <c r="AC773" s="43"/>
      <c r="AD773" s="43"/>
      <c r="AE773" s="20">
        <f t="shared" si="108"/>
        <v>0</v>
      </c>
      <c r="AF773" s="43"/>
      <c r="AG773" s="43"/>
      <c r="AH773" s="43"/>
      <c r="AI773" s="43"/>
      <c r="AJ773" s="43"/>
      <c r="AK773" s="99">
        <f t="shared" si="103"/>
        <v>0</v>
      </c>
      <c r="AL773" s="43"/>
      <c r="AM773" s="20">
        <f t="shared" si="105"/>
        <v>1</v>
      </c>
      <c r="AN773" s="15" t="str">
        <f t="shared" si="106"/>
        <v>OK</v>
      </c>
      <c r="AO773" s="15" t="str">
        <f t="shared" si="101"/>
        <v>OK</v>
      </c>
      <c r="AP773" s="17" t="s">
        <v>211</v>
      </c>
      <c r="AQ773" s="17"/>
      <c r="AR773" s="17"/>
      <c r="AS773" s="17"/>
      <c r="AT773" s="21">
        <v>1</v>
      </c>
      <c r="AU773" s="17" t="s">
        <v>815</v>
      </c>
      <c r="AV773" s="22"/>
      <c r="AW773" s="17"/>
      <c r="AX773" s="17" t="s">
        <v>803</v>
      </c>
      <c r="AY773" s="99">
        <f t="shared" si="104"/>
        <v>10644902</v>
      </c>
      <c r="AZ773" s="17" t="s">
        <v>214</v>
      </c>
      <c r="BA773" s="17"/>
      <c r="BB773" s="57"/>
    </row>
    <row r="774" spans="2:54" x14ac:dyDescent="0.15">
      <c r="B774" s="16">
        <v>90000744</v>
      </c>
      <c r="C774" s="17"/>
      <c r="D774" s="17" t="s">
        <v>793</v>
      </c>
      <c r="E774" s="17"/>
      <c r="F774" s="17" t="s">
        <v>201</v>
      </c>
      <c r="G774" s="17" t="s">
        <v>794</v>
      </c>
      <c r="H774" s="17" t="s">
        <v>1577</v>
      </c>
      <c r="I774" s="17" t="s">
        <v>1573</v>
      </c>
      <c r="J774" s="17" t="s">
        <v>1035</v>
      </c>
      <c r="K774" s="17" t="s">
        <v>203</v>
      </c>
      <c r="L774" s="17"/>
      <c r="M774" s="17">
        <v>17</v>
      </c>
      <c r="N774" s="18">
        <v>41364</v>
      </c>
      <c r="O774" s="17">
        <v>2012</v>
      </c>
      <c r="P774" s="18">
        <v>41364</v>
      </c>
      <c r="Q774" s="19">
        <v>685986</v>
      </c>
      <c r="R774" s="17" t="s">
        <v>797</v>
      </c>
      <c r="S774" s="17" t="s">
        <v>1036</v>
      </c>
      <c r="T774" s="17">
        <v>1</v>
      </c>
      <c r="U774" s="18"/>
      <c r="V774" s="99">
        <f t="shared" si="102"/>
        <v>564567</v>
      </c>
      <c r="W774" s="43"/>
      <c r="X774" s="20">
        <f t="shared" si="107"/>
        <v>0</v>
      </c>
      <c r="Y774" s="43"/>
      <c r="Z774" s="43"/>
      <c r="AA774" s="43"/>
      <c r="AB774" s="43"/>
      <c r="AC774" s="43"/>
      <c r="AD774" s="43"/>
      <c r="AE774" s="20">
        <f t="shared" si="108"/>
        <v>40473</v>
      </c>
      <c r="AF774" s="43"/>
      <c r="AG774" s="43"/>
      <c r="AH774" s="43"/>
      <c r="AI774" s="43"/>
      <c r="AJ774" s="43"/>
      <c r="AK774" s="99">
        <f t="shared" si="103"/>
        <v>40473</v>
      </c>
      <c r="AL774" s="43"/>
      <c r="AM774" s="20">
        <f t="shared" si="105"/>
        <v>524094</v>
      </c>
      <c r="AN774" s="15" t="str">
        <f t="shared" si="106"/>
        <v>OK</v>
      </c>
      <c r="AO774" s="15" t="str">
        <f t="shared" si="101"/>
        <v>OK</v>
      </c>
      <c r="AP774" s="17" t="s">
        <v>211</v>
      </c>
      <c r="AQ774" s="17"/>
      <c r="AR774" s="17"/>
      <c r="AS774" s="17"/>
      <c r="AT774" s="21">
        <v>1</v>
      </c>
      <c r="AU774" s="17" t="s">
        <v>818</v>
      </c>
      <c r="AV774" s="22"/>
      <c r="AW774" s="17"/>
      <c r="AX774" s="17" t="s">
        <v>803</v>
      </c>
      <c r="AY774" s="99">
        <f t="shared" si="104"/>
        <v>161892</v>
      </c>
      <c r="AZ774" s="17" t="s">
        <v>214</v>
      </c>
      <c r="BA774" s="17"/>
      <c r="BB774" s="57" t="s">
        <v>1104</v>
      </c>
    </row>
    <row r="775" spans="2:54" x14ac:dyDescent="0.15">
      <c r="B775" s="16">
        <v>90000745</v>
      </c>
      <c r="C775" s="17"/>
      <c r="D775" s="17" t="s">
        <v>793</v>
      </c>
      <c r="E775" s="17"/>
      <c r="F775" s="17" t="s">
        <v>201</v>
      </c>
      <c r="G775" s="17" t="s">
        <v>794</v>
      </c>
      <c r="H775" s="17" t="s">
        <v>1577</v>
      </c>
      <c r="I775" s="17" t="s">
        <v>1573</v>
      </c>
      <c r="J775" s="17" t="s">
        <v>1037</v>
      </c>
      <c r="K775" s="17" t="s">
        <v>203</v>
      </c>
      <c r="L775" s="17"/>
      <c r="M775" s="17">
        <v>17</v>
      </c>
      <c r="N775" s="18">
        <v>41364</v>
      </c>
      <c r="O775" s="17">
        <v>2012</v>
      </c>
      <c r="P775" s="18">
        <v>41364</v>
      </c>
      <c r="Q775" s="19">
        <v>10005976</v>
      </c>
      <c r="R775" s="17" t="s">
        <v>797</v>
      </c>
      <c r="S775" s="17" t="s">
        <v>1036</v>
      </c>
      <c r="T775" s="17">
        <v>1</v>
      </c>
      <c r="U775" s="18"/>
      <c r="V775" s="99">
        <f t="shared" si="102"/>
        <v>8234920</v>
      </c>
      <c r="W775" s="43"/>
      <c r="X775" s="20">
        <f t="shared" si="107"/>
        <v>0</v>
      </c>
      <c r="Y775" s="43"/>
      <c r="Z775" s="43"/>
      <c r="AA775" s="43"/>
      <c r="AB775" s="43"/>
      <c r="AC775" s="43"/>
      <c r="AD775" s="43"/>
      <c r="AE775" s="20">
        <f t="shared" si="108"/>
        <v>590352</v>
      </c>
      <c r="AF775" s="43"/>
      <c r="AG775" s="43"/>
      <c r="AH775" s="43"/>
      <c r="AI775" s="43"/>
      <c r="AJ775" s="43"/>
      <c r="AK775" s="99">
        <f t="shared" si="103"/>
        <v>590352</v>
      </c>
      <c r="AL775" s="43"/>
      <c r="AM775" s="20">
        <f t="shared" si="105"/>
        <v>7644568</v>
      </c>
      <c r="AN775" s="15" t="str">
        <f t="shared" si="106"/>
        <v>OK</v>
      </c>
      <c r="AO775" s="15" t="str">
        <f t="shared" si="101"/>
        <v>OK</v>
      </c>
      <c r="AP775" s="17" t="s">
        <v>211</v>
      </c>
      <c r="AQ775" s="17"/>
      <c r="AR775" s="17"/>
      <c r="AS775" s="17"/>
      <c r="AT775" s="21">
        <v>1</v>
      </c>
      <c r="AU775" s="17" t="s">
        <v>818</v>
      </c>
      <c r="AV775" s="22"/>
      <c r="AW775" s="17"/>
      <c r="AX775" s="17" t="s">
        <v>803</v>
      </c>
      <c r="AY775" s="99">
        <f t="shared" si="104"/>
        <v>2361408</v>
      </c>
      <c r="AZ775" s="17" t="s">
        <v>214</v>
      </c>
      <c r="BA775" s="17"/>
      <c r="BB775" s="57" t="s">
        <v>1105</v>
      </c>
    </row>
    <row r="776" spans="2:54" x14ac:dyDescent="0.15">
      <c r="B776" s="16">
        <v>90000746</v>
      </c>
      <c r="C776" s="17"/>
      <c r="D776" s="17" t="s">
        <v>793</v>
      </c>
      <c r="E776" s="17"/>
      <c r="F776" s="17" t="s">
        <v>201</v>
      </c>
      <c r="G776" s="17" t="s">
        <v>794</v>
      </c>
      <c r="H776" s="17" t="s">
        <v>1577</v>
      </c>
      <c r="I776" s="17" t="s">
        <v>1573</v>
      </c>
      <c r="J776" s="17" t="s">
        <v>1038</v>
      </c>
      <c r="K776" s="17" t="s">
        <v>203</v>
      </c>
      <c r="L776" s="17"/>
      <c r="M776" s="17">
        <v>17</v>
      </c>
      <c r="N776" s="18">
        <v>41364</v>
      </c>
      <c r="O776" s="17">
        <v>2012</v>
      </c>
      <c r="P776" s="18">
        <v>41364</v>
      </c>
      <c r="Q776" s="19">
        <v>10005976</v>
      </c>
      <c r="R776" s="17" t="s">
        <v>797</v>
      </c>
      <c r="S776" s="17" t="s">
        <v>1036</v>
      </c>
      <c r="T776" s="17">
        <v>1</v>
      </c>
      <c r="U776" s="18"/>
      <c r="V776" s="99">
        <f t="shared" si="102"/>
        <v>8234920</v>
      </c>
      <c r="W776" s="43"/>
      <c r="X776" s="20">
        <f t="shared" si="107"/>
        <v>0</v>
      </c>
      <c r="Y776" s="43"/>
      <c r="Z776" s="43"/>
      <c r="AA776" s="43"/>
      <c r="AB776" s="43"/>
      <c r="AC776" s="43"/>
      <c r="AD776" s="43"/>
      <c r="AE776" s="20">
        <f t="shared" si="108"/>
        <v>590352</v>
      </c>
      <c r="AF776" s="43"/>
      <c r="AG776" s="43"/>
      <c r="AH776" s="43"/>
      <c r="AI776" s="43"/>
      <c r="AJ776" s="43"/>
      <c r="AK776" s="99">
        <f t="shared" si="103"/>
        <v>590352</v>
      </c>
      <c r="AL776" s="43"/>
      <c r="AM776" s="20">
        <f t="shared" si="105"/>
        <v>7644568</v>
      </c>
      <c r="AN776" s="15" t="str">
        <f t="shared" si="106"/>
        <v>OK</v>
      </c>
      <c r="AO776" s="15" t="str">
        <f t="shared" si="101"/>
        <v>OK</v>
      </c>
      <c r="AP776" s="17" t="s">
        <v>211</v>
      </c>
      <c r="AQ776" s="17"/>
      <c r="AR776" s="17"/>
      <c r="AS776" s="17"/>
      <c r="AT776" s="21">
        <v>1</v>
      </c>
      <c r="AU776" s="17" t="s">
        <v>818</v>
      </c>
      <c r="AV776" s="22"/>
      <c r="AW776" s="17"/>
      <c r="AX776" s="17" t="s">
        <v>803</v>
      </c>
      <c r="AY776" s="99">
        <f t="shared" si="104"/>
        <v>2361408</v>
      </c>
      <c r="AZ776" s="17" t="s">
        <v>214</v>
      </c>
      <c r="BA776" s="17"/>
      <c r="BB776" s="57" t="s">
        <v>1105</v>
      </c>
    </row>
    <row r="777" spans="2:54" x14ac:dyDescent="0.15">
      <c r="B777" s="16">
        <v>90000747</v>
      </c>
      <c r="C777" s="17"/>
      <c r="D777" s="17" t="s">
        <v>793</v>
      </c>
      <c r="E777" s="17"/>
      <c r="F777" s="17" t="s">
        <v>201</v>
      </c>
      <c r="G777" s="17" t="s">
        <v>794</v>
      </c>
      <c r="H777" s="17" t="s">
        <v>1577</v>
      </c>
      <c r="I777" s="17" t="s">
        <v>1573</v>
      </c>
      <c r="J777" s="17" t="s">
        <v>1039</v>
      </c>
      <c r="K777" s="17" t="s">
        <v>203</v>
      </c>
      <c r="L777" s="17"/>
      <c r="M777" s="17">
        <v>17</v>
      </c>
      <c r="N777" s="18">
        <v>41364</v>
      </c>
      <c r="O777" s="17">
        <v>2012</v>
      </c>
      <c r="P777" s="18">
        <v>41364</v>
      </c>
      <c r="Q777" s="19">
        <v>5042087</v>
      </c>
      <c r="R777" s="17" t="s">
        <v>797</v>
      </c>
      <c r="S777" s="17" t="s">
        <v>1036</v>
      </c>
      <c r="T777" s="17">
        <v>1</v>
      </c>
      <c r="U777" s="18"/>
      <c r="V777" s="99">
        <f t="shared" si="102"/>
        <v>4149638</v>
      </c>
      <c r="W777" s="43"/>
      <c r="X777" s="20">
        <f t="shared" si="107"/>
        <v>0</v>
      </c>
      <c r="Y777" s="43"/>
      <c r="Z777" s="43"/>
      <c r="AA777" s="43"/>
      <c r="AB777" s="43"/>
      <c r="AC777" s="43"/>
      <c r="AD777" s="43"/>
      <c r="AE777" s="20">
        <f t="shared" si="108"/>
        <v>297483</v>
      </c>
      <c r="AF777" s="43"/>
      <c r="AG777" s="43"/>
      <c r="AH777" s="43"/>
      <c r="AI777" s="43"/>
      <c r="AJ777" s="43"/>
      <c r="AK777" s="99">
        <f t="shared" si="103"/>
        <v>297483</v>
      </c>
      <c r="AL777" s="43"/>
      <c r="AM777" s="20">
        <f t="shared" si="105"/>
        <v>3852155</v>
      </c>
      <c r="AN777" s="15" t="str">
        <f t="shared" si="106"/>
        <v>OK</v>
      </c>
      <c r="AO777" s="15" t="str">
        <f t="shared" si="101"/>
        <v>OK</v>
      </c>
      <c r="AP777" s="17" t="s">
        <v>211</v>
      </c>
      <c r="AQ777" s="17"/>
      <c r="AR777" s="17"/>
      <c r="AS777" s="17"/>
      <c r="AT777" s="21">
        <v>1</v>
      </c>
      <c r="AU777" s="17" t="s">
        <v>818</v>
      </c>
      <c r="AV777" s="22"/>
      <c r="AW777" s="17"/>
      <c r="AX777" s="17" t="s">
        <v>803</v>
      </c>
      <c r="AY777" s="99">
        <f t="shared" si="104"/>
        <v>1189932</v>
      </c>
      <c r="AZ777" s="17" t="s">
        <v>214</v>
      </c>
      <c r="BA777" s="17"/>
      <c r="BB777" s="57" t="s">
        <v>1106</v>
      </c>
    </row>
    <row r="778" spans="2:54" x14ac:dyDescent="0.15">
      <c r="B778" s="16">
        <v>90000748</v>
      </c>
      <c r="C778" s="17"/>
      <c r="D778" s="17" t="s">
        <v>793</v>
      </c>
      <c r="E778" s="17"/>
      <c r="F778" s="17" t="s">
        <v>201</v>
      </c>
      <c r="G778" s="17" t="s">
        <v>794</v>
      </c>
      <c r="H778" s="17" t="s">
        <v>1577</v>
      </c>
      <c r="I778" s="17" t="s">
        <v>1573</v>
      </c>
      <c r="J778" s="17" t="s">
        <v>1040</v>
      </c>
      <c r="K778" s="17" t="s">
        <v>203</v>
      </c>
      <c r="L778" s="17"/>
      <c r="M778" s="17">
        <v>17</v>
      </c>
      <c r="N778" s="18">
        <v>41364</v>
      </c>
      <c r="O778" s="17">
        <v>2012</v>
      </c>
      <c r="P778" s="18">
        <v>41364</v>
      </c>
      <c r="Q778" s="19">
        <v>5042087</v>
      </c>
      <c r="R778" s="17" t="s">
        <v>797</v>
      </c>
      <c r="S778" s="17" t="s">
        <v>1036</v>
      </c>
      <c r="T778" s="17">
        <v>1</v>
      </c>
      <c r="U778" s="18"/>
      <c r="V778" s="99">
        <f t="shared" si="102"/>
        <v>4149638</v>
      </c>
      <c r="W778" s="43"/>
      <c r="X778" s="20">
        <f t="shared" si="107"/>
        <v>0</v>
      </c>
      <c r="Y778" s="43"/>
      <c r="Z778" s="43"/>
      <c r="AA778" s="43"/>
      <c r="AB778" s="43"/>
      <c r="AC778" s="43"/>
      <c r="AD778" s="43"/>
      <c r="AE778" s="20">
        <f t="shared" si="108"/>
        <v>297483</v>
      </c>
      <c r="AF778" s="43"/>
      <c r="AG778" s="43"/>
      <c r="AH778" s="43"/>
      <c r="AI778" s="43"/>
      <c r="AJ778" s="43"/>
      <c r="AK778" s="99">
        <f t="shared" si="103"/>
        <v>297483</v>
      </c>
      <c r="AL778" s="43"/>
      <c r="AM778" s="20">
        <f t="shared" si="105"/>
        <v>3852155</v>
      </c>
      <c r="AN778" s="15" t="str">
        <f t="shared" si="106"/>
        <v>OK</v>
      </c>
      <c r="AO778" s="15" t="str">
        <f t="shared" si="101"/>
        <v>OK</v>
      </c>
      <c r="AP778" s="17" t="s">
        <v>211</v>
      </c>
      <c r="AQ778" s="17"/>
      <c r="AR778" s="17"/>
      <c r="AS778" s="17"/>
      <c r="AT778" s="21">
        <v>1</v>
      </c>
      <c r="AU778" s="17" t="s">
        <v>818</v>
      </c>
      <c r="AV778" s="22"/>
      <c r="AW778" s="17"/>
      <c r="AX778" s="17" t="s">
        <v>803</v>
      </c>
      <c r="AY778" s="99">
        <f t="shared" si="104"/>
        <v>1189932</v>
      </c>
      <c r="AZ778" s="17" t="s">
        <v>214</v>
      </c>
      <c r="BA778" s="17"/>
      <c r="BB778" s="57" t="s">
        <v>1106</v>
      </c>
    </row>
    <row r="779" spans="2:54" x14ac:dyDescent="0.15">
      <c r="B779" s="16">
        <v>90000749</v>
      </c>
      <c r="C779" s="17"/>
      <c r="D779" s="17" t="s">
        <v>793</v>
      </c>
      <c r="E779" s="17"/>
      <c r="F779" s="17" t="s">
        <v>201</v>
      </c>
      <c r="G779" s="17" t="s">
        <v>794</v>
      </c>
      <c r="H779" s="17" t="s">
        <v>1577</v>
      </c>
      <c r="I779" s="17" t="s">
        <v>1573</v>
      </c>
      <c r="J779" s="17" t="s">
        <v>1041</v>
      </c>
      <c r="K779" s="17" t="s">
        <v>203</v>
      </c>
      <c r="L779" s="17"/>
      <c r="M779" s="17">
        <v>17</v>
      </c>
      <c r="N779" s="18">
        <v>41364</v>
      </c>
      <c r="O779" s="17">
        <v>2012</v>
      </c>
      <c r="P779" s="18">
        <v>41364</v>
      </c>
      <c r="Q779" s="19">
        <v>5693204</v>
      </c>
      <c r="R779" s="17" t="s">
        <v>797</v>
      </c>
      <c r="S779" s="17" t="s">
        <v>1036</v>
      </c>
      <c r="T779" s="17">
        <v>1</v>
      </c>
      <c r="U779" s="18"/>
      <c r="V779" s="99">
        <f t="shared" si="102"/>
        <v>4685507</v>
      </c>
      <c r="W779" s="43"/>
      <c r="X779" s="20">
        <f t="shared" si="107"/>
        <v>0</v>
      </c>
      <c r="Y779" s="43"/>
      <c r="Z779" s="43"/>
      <c r="AA779" s="43"/>
      <c r="AB779" s="43"/>
      <c r="AC779" s="43"/>
      <c r="AD779" s="43"/>
      <c r="AE779" s="20">
        <f t="shared" si="108"/>
        <v>335899</v>
      </c>
      <c r="AF779" s="43"/>
      <c r="AG779" s="43"/>
      <c r="AH779" s="43"/>
      <c r="AI779" s="43"/>
      <c r="AJ779" s="43"/>
      <c r="AK779" s="99">
        <f t="shared" si="103"/>
        <v>335899</v>
      </c>
      <c r="AL779" s="43"/>
      <c r="AM779" s="20">
        <f t="shared" si="105"/>
        <v>4349608</v>
      </c>
      <c r="AN779" s="15" t="str">
        <f t="shared" si="106"/>
        <v>OK</v>
      </c>
      <c r="AO779" s="15" t="str">
        <f t="shared" si="101"/>
        <v>OK</v>
      </c>
      <c r="AP779" s="17" t="s">
        <v>211</v>
      </c>
      <c r="AQ779" s="17"/>
      <c r="AR779" s="17"/>
      <c r="AS779" s="17"/>
      <c r="AT779" s="21">
        <v>1</v>
      </c>
      <c r="AU779" s="17" t="s">
        <v>818</v>
      </c>
      <c r="AV779" s="22"/>
      <c r="AW779" s="17"/>
      <c r="AX779" s="17" t="s">
        <v>803</v>
      </c>
      <c r="AY779" s="99">
        <f t="shared" si="104"/>
        <v>1343596</v>
      </c>
      <c r="AZ779" s="17" t="s">
        <v>214</v>
      </c>
      <c r="BA779" s="17"/>
      <c r="BB779" s="57" t="s">
        <v>1107</v>
      </c>
    </row>
    <row r="780" spans="2:54" x14ac:dyDescent="0.15">
      <c r="B780" s="16">
        <v>90000750</v>
      </c>
      <c r="C780" s="17"/>
      <c r="D780" s="17" t="s">
        <v>793</v>
      </c>
      <c r="E780" s="17"/>
      <c r="F780" s="17" t="s">
        <v>201</v>
      </c>
      <c r="G780" s="17" t="s">
        <v>794</v>
      </c>
      <c r="H780" s="17" t="s">
        <v>1577</v>
      </c>
      <c r="I780" s="17" t="s">
        <v>1573</v>
      </c>
      <c r="J780" s="17" t="s">
        <v>1042</v>
      </c>
      <c r="K780" s="17" t="s">
        <v>203</v>
      </c>
      <c r="L780" s="17"/>
      <c r="M780" s="17">
        <v>17</v>
      </c>
      <c r="N780" s="18">
        <v>41364</v>
      </c>
      <c r="O780" s="17">
        <v>2012</v>
      </c>
      <c r="P780" s="18">
        <v>41364</v>
      </c>
      <c r="Q780" s="19">
        <v>5693203</v>
      </c>
      <c r="R780" s="17" t="s">
        <v>797</v>
      </c>
      <c r="S780" s="17" t="s">
        <v>1036</v>
      </c>
      <c r="T780" s="17">
        <v>1</v>
      </c>
      <c r="U780" s="18"/>
      <c r="V780" s="99">
        <f t="shared" si="102"/>
        <v>4685509</v>
      </c>
      <c r="W780" s="43"/>
      <c r="X780" s="20">
        <f t="shared" si="107"/>
        <v>0</v>
      </c>
      <c r="Y780" s="43"/>
      <c r="Z780" s="43"/>
      <c r="AA780" s="43"/>
      <c r="AB780" s="43"/>
      <c r="AC780" s="43"/>
      <c r="AD780" s="43"/>
      <c r="AE780" s="20">
        <f t="shared" si="108"/>
        <v>335898</v>
      </c>
      <c r="AF780" s="43"/>
      <c r="AG780" s="43"/>
      <c r="AH780" s="43"/>
      <c r="AI780" s="43"/>
      <c r="AJ780" s="43"/>
      <c r="AK780" s="99">
        <f t="shared" si="103"/>
        <v>335898</v>
      </c>
      <c r="AL780" s="43"/>
      <c r="AM780" s="20">
        <f t="shared" si="105"/>
        <v>4349611</v>
      </c>
      <c r="AN780" s="15" t="str">
        <f t="shared" si="106"/>
        <v>OK</v>
      </c>
      <c r="AO780" s="15" t="str">
        <f t="shared" ref="AO780:AO843" si="109">IF($C$5-O780=0,"新規",IF(AS780=1,"OK",IF(V780-AK780=AM780,"OK","ERROR")))</f>
        <v>OK</v>
      </c>
      <c r="AP780" s="17" t="s">
        <v>211</v>
      </c>
      <c r="AQ780" s="17"/>
      <c r="AR780" s="17"/>
      <c r="AS780" s="17"/>
      <c r="AT780" s="21">
        <v>1</v>
      </c>
      <c r="AU780" s="17" t="s">
        <v>818</v>
      </c>
      <c r="AV780" s="22"/>
      <c r="AW780" s="17"/>
      <c r="AX780" s="17" t="s">
        <v>803</v>
      </c>
      <c r="AY780" s="99">
        <f t="shared" si="104"/>
        <v>1343592</v>
      </c>
      <c r="AZ780" s="17" t="s">
        <v>214</v>
      </c>
      <c r="BA780" s="17"/>
      <c r="BB780" s="57" t="s">
        <v>1107</v>
      </c>
    </row>
    <row r="781" spans="2:54" x14ac:dyDescent="0.15">
      <c r="B781" s="16">
        <v>90000751</v>
      </c>
      <c r="C781" s="17"/>
      <c r="D781" s="17" t="s">
        <v>793</v>
      </c>
      <c r="E781" s="17"/>
      <c r="F781" s="17" t="s">
        <v>201</v>
      </c>
      <c r="G781" s="17" t="s">
        <v>794</v>
      </c>
      <c r="H781" s="17" t="s">
        <v>1577</v>
      </c>
      <c r="I781" s="17" t="s">
        <v>1573</v>
      </c>
      <c r="J781" s="17" t="s">
        <v>1043</v>
      </c>
      <c r="K781" s="17" t="s">
        <v>203</v>
      </c>
      <c r="L781" s="17"/>
      <c r="M781" s="17">
        <v>17</v>
      </c>
      <c r="N781" s="18">
        <v>41364</v>
      </c>
      <c r="O781" s="17">
        <v>2012</v>
      </c>
      <c r="P781" s="18">
        <v>41364</v>
      </c>
      <c r="Q781" s="19">
        <v>1406085.6666666667</v>
      </c>
      <c r="R781" s="17" t="s">
        <v>797</v>
      </c>
      <c r="S781" s="17" t="s">
        <v>1036</v>
      </c>
      <c r="T781" s="17">
        <v>1</v>
      </c>
      <c r="U781" s="18"/>
      <c r="V781" s="99">
        <f t="shared" ref="V781:V844" si="110">IF(Q781=0,0,IF($C$5-O781=0,0,IF(M781=0,Q781,IF($C$5-O781&gt;M781,1,Q781-(ROUNDDOWN(Q781*ROUNDUP(1/M781,3),0)*($C$5-O781-1))))))</f>
        <v>1157208.6666666667</v>
      </c>
      <c r="W781" s="43"/>
      <c r="X781" s="20">
        <f t="shared" si="107"/>
        <v>0</v>
      </c>
      <c r="Y781" s="43"/>
      <c r="Z781" s="43"/>
      <c r="AA781" s="43"/>
      <c r="AB781" s="43"/>
      <c r="AC781" s="43"/>
      <c r="AD781" s="43"/>
      <c r="AE781" s="20">
        <f t="shared" si="108"/>
        <v>82959</v>
      </c>
      <c r="AF781" s="43"/>
      <c r="AG781" s="43"/>
      <c r="AH781" s="43"/>
      <c r="AI781" s="43"/>
      <c r="AJ781" s="43"/>
      <c r="AK781" s="99">
        <f t="shared" ref="AK781:AK844" si="111">IF(Q781=0,0,IF(M781=0,0,IF($C$5-O781=0,0,IF($C$5-O781&gt;M781,0,IF($C$5-O781=M781,V781-1,ROUNDDOWN(Q781*ROUNDUP(1/M781,3),0))))))</f>
        <v>82959</v>
      </c>
      <c r="AL781" s="43"/>
      <c r="AM781" s="20">
        <f t="shared" si="105"/>
        <v>1074249.6666666667</v>
      </c>
      <c r="AN781" s="15" t="str">
        <f t="shared" si="106"/>
        <v>OK</v>
      </c>
      <c r="AO781" s="15" t="str">
        <f t="shared" si="109"/>
        <v>OK</v>
      </c>
      <c r="AP781" s="17" t="s">
        <v>211</v>
      </c>
      <c r="AQ781" s="17"/>
      <c r="AR781" s="17"/>
      <c r="AS781" s="17"/>
      <c r="AT781" s="21">
        <v>1</v>
      </c>
      <c r="AU781" s="17" t="s">
        <v>818</v>
      </c>
      <c r="AV781" s="22"/>
      <c r="AW781" s="17"/>
      <c r="AX781" s="17" t="s">
        <v>803</v>
      </c>
      <c r="AY781" s="99">
        <f t="shared" ref="AY781:AY844" si="112">IF(Q781=0,0,IF(M781=0,0,IF($C$5-O781&gt;=M781,Q781-1,ROUNDDOWN(Q781*ROUNDUP(1/M781,3),0)*($C$5-O781))))</f>
        <v>331836</v>
      </c>
      <c r="AZ781" s="17" t="s">
        <v>214</v>
      </c>
      <c r="BA781" s="17"/>
      <c r="BB781" s="57" t="s">
        <v>1108</v>
      </c>
    </row>
    <row r="782" spans="2:54" x14ac:dyDescent="0.15">
      <c r="B782" s="16">
        <v>90000752</v>
      </c>
      <c r="C782" s="17"/>
      <c r="D782" s="17" t="s">
        <v>793</v>
      </c>
      <c r="E782" s="17"/>
      <c r="F782" s="17" t="s">
        <v>201</v>
      </c>
      <c r="G782" s="17" t="s">
        <v>794</v>
      </c>
      <c r="H782" s="17" t="s">
        <v>1577</v>
      </c>
      <c r="I782" s="17" t="s">
        <v>1573</v>
      </c>
      <c r="J782" s="17" t="s">
        <v>1044</v>
      </c>
      <c r="K782" s="17" t="s">
        <v>203</v>
      </c>
      <c r="L782" s="17"/>
      <c r="M782" s="17">
        <v>17</v>
      </c>
      <c r="N782" s="18">
        <v>41364</v>
      </c>
      <c r="O782" s="17">
        <v>2012</v>
      </c>
      <c r="P782" s="18">
        <v>41364</v>
      </c>
      <c r="Q782" s="19">
        <v>1406085.6666666667</v>
      </c>
      <c r="R782" s="17" t="s">
        <v>797</v>
      </c>
      <c r="S782" s="17" t="s">
        <v>1036</v>
      </c>
      <c r="T782" s="17">
        <v>1</v>
      </c>
      <c r="U782" s="18"/>
      <c r="V782" s="99">
        <f t="shared" si="110"/>
        <v>1157208.6666666667</v>
      </c>
      <c r="W782" s="43"/>
      <c r="X782" s="20">
        <f t="shared" si="107"/>
        <v>0</v>
      </c>
      <c r="Y782" s="43"/>
      <c r="Z782" s="43"/>
      <c r="AA782" s="43"/>
      <c r="AB782" s="43"/>
      <c r="AC782" s="43"/>
      <c r="AD782" s="43"/>
      <c r="AE782" s="20">
        <f t="shared" si="108"/>
        <v>82959</v>
      </c>
      <c r="AF782" s="43"/>
      <c r="AG782" s="43"/>
      <c r="AH782" s="43"/>
      <c r="AI782" s="43"/>
      <c r="AJ782" s="43"/>
      <c r="AK782" s="99">
        <f t="shared" si="111"/>
        <v>82959</v>
      </c>
      <c r="AL782" s="43"/>
      <c r="AM782" s="20">
        <f t="shared" si="105"/>
        <v>1074249.6666666667</v>
      </c>
      <c r="AN782" s="15" t="str">
        <f t="shared" si="106"/>
        <v>OK</v>
      </c>
      <c r="AO782" s="15" t="str">
        <f t="shared" si="109"/>
        <v>OK</v>
      </c>
      <c r="AP782" s="17" t="s">
        <v>211</v>
      </c>
      <c r="AQ782" s="17"/>
      <c r="AR782" s="17"/>
      <c r="AS782" s="17"/>
      <c r="AT782" s="21">
        <v>1</v>
      </c>
      <c r="AU782" s="17" t="s">
        <v>818</v>
      </c>
      <c r="AV782" s="22"/>
      <c r="AW782" s="17"/>
      <c r="AX782" s="17" t="s">
        <v>803</v>
      </c>
      <c r="AY782" s="99">
        <f t="shared" si="112"/>
        <v>331836</v>
      </c>
      <c r="AZ782" s="17" t="s">
        <v>214</v>
      </c>
      <c r="BA782" s="17"/>
      <c r="BB782" s="57" t="s">
        <v>1108</v>
      </c>
    </row>
    <row r="783" spans="2:54" x14ac:dyDescent="0.15">
      <c r="B783" s="16">
        <v>90000753</v>
      </c>
      <c r="C783" s="17"/>
      <c r="D783" s="17" t="s">
        <v>793</v>
      </c>
      <c r="E783" s="17"/>
      <c r="F783" s="17" t="s">
        <v>201</v>
      </c>
      <c r="G783" s="17" t="s">
        <v>794</v>
      </c>
      <c r="H783" s="17" t="s">
        <v>1577</v>
      </c>
      <c r="I783" s="17" t="s">
        <v>1573</v>
      </c>
      <c r="J783" s="17" t="s">
        <v>1045</v>
      </c>
      <c r="K783" s="17" t="s">
        <v>203</v>
      </c>
      <c r="L783" s="17"/>
      <c r="M783" s="17">
        <v>17</v>
      </c>
      <c r="N783" s="18">
        <v>41364</v>
      </c>
      <c r="O783" s="17">
        <v>2012</v>
      </c>
      <c r="P783" s="18">
        <v>41364</v>
      </c>
      <c r="Q783" s="19">
        <v>1406085.6666666667</v>
      </c>
      <c r="R783" s="17" t="s">
        <v>797</v>
      </c>
      <c r="S783" s="17" t="s">
        <v>1036</v>
      </c>
      <c r="T783" s="17">
        <v>1</v>
      </c>
      <c r="U783" s="18"/>
      <c r="V783" s="99">
        <f t="shared" si="110"/>
        <v>1157208.6666666667</v>
      </c>
      <c r="W783" s="43"/>
      <c r="X783" s="20">
        <f t="shared" si="107"/>
        <v>0</v>
      </c>
      <c r="Y783" s="43"/>
      <c r="Z783" s="43"/>
      <c r="AA783" s="43"/>
      <c r="AB783" s="43"/>
      <c r="AC783" s="43"/>
      <c r="AD783" s="43"/>
      <c r="AE783" s="20">
        <f t="shared" si="108"/>
        <v>82959</v>
      </c>
      <c r="AF783" s="43"/>
      <c r="AG783" s="43"/>
      <c r="AH783" s="43"/>
      <c r="AI783" s="43"/>
      <c r="AJ783" s="43"/>
      <c r="AK783" s="99">
        <f t="shared" si="111"/>
        <v>82959</v>
      </c>
      <c r="AL783" s="43"/>
      <c r="AM783" s="20">
        <f t="shared" si="105"/>
        <v>1074249.6666666667</v>
      </c>
      <c r="AN783" s="15" t="str">
        <f t="shared" si="106"/>
        <v>OK</v>
      </c>
      <c r="AO783" s="15" t="str">
        <f t="shared" si="109"/>
        <v>OK</v>
      </c>
      <c r="AP783" s="17" t="s">
        <v>211</v>
      </c>
      <c r="AQ783" s="17"/>
      <c r="AR783" s="17"/>
      <c r="AS783" s="17"/>
      <c r="AT783" s="21">
        <v>1</v>
      </c>
      <c r="AU783" s="17" t="s">
        <v>818</v>
      </c>
      <c r="AV783" s="22"/>
      <c r="AW783" s="17"/>
      <c r="AX783" s="17" t="s">
        <v>803</v>
      </c>
      <c r="AY783" s="99">
        <f t="shared" si="112"/>
        <v>331836</v>
      </c>
      <c r="AZ783" s="17" t="s">
        <v>214</v>
      </c>
      <c r="BA783" s="17"/>
      <c r="BB783" s="57" t="s">
        <v>1108</v>
      </c>
    </row>
    <row r="784" spans="2:54" x14ac:dyDescent="0.15">
      <c r="B784" s="16">
        <v>90000754</v>
      </c>
      <c r="C784" s="17"/>
      <c r="D784" s="17" t="s">
        <v>793</v>
      </c>
      <c r="E784" s="17"/>
      <c r="F784" s="17" t="s">
        <v>201</v>
      </c>
      <c r="G784" s="17" t="s">
        <v>794</v>
      </c>
      <c r="H784" s="17" t="s">
        <v>1577</v>
      </c>
      <c r="I784" s="17" t="s">
        <v>1573</v>
      </c>
      <c r="J784" s="17" t="s">
        <v>1046</v>
      </c>
      <c r="K784" s="17" t="s">
        <v>203</v>
      </c>
      <c r="L784" s="17"/>
      <c r="M784" s="17">
        <v>17</v>
      </c>
      <c r="N784" s="18">
        <v>41364</v>
      </c>
      <c r="O784" s="17">
        <v>2012</v>
      </c>
      <c r="P784" s="18">
        <v>41364</v>
      </c>
      <c r="Q784" s="19">
        <v>3068806</v>
      </c>
      <c r="R784" s="17" t="s">
        <v>797</v>
      </c>
      <c r="S784" s="17" t="s">
        <v>1036</v>
      </c>
      <c r="T784" s="17">
        <v>1</v>
      </c>
      <c r="U784" s="18"/>
      <c r="V784" s="99">
        <f t="shared" si="110"/>
        <v>2525629</v>
      </c>
      <c r="W784" s="43"/>
      <c r="X784" s="20">
        <f t="shared" si="107"/>
        <v>0</v>
      </c>
      <c r="Y784" s="43"/>
      <c r="Z784" s="43"/>
      <c r="AA784" s="43"/>
      <c r="AB784" s="43"/>
      <c r="AC784" s="43"/>
      <c r="AD784" s="43"/>
      <c r="AE784" s="20">
        <f t="shared" si="108"/>
        <v>181059</v>
      </c>
      <c r="AF784" s="43"/>
      <c r="AG784" s="43"/>
      <c r="AH784" s="43"/>
      <c r="AI784" s="43"/>
      <c r="AJ784" s="43"/>
      <c r="AK784" s="99">
        <f t="shared" si="111"/>
        <v>181059</v>
      </c>
      <c r="AL784" s="43"/>
      <c r="AM784" s="20">
        <f t="shared" si="105"/>
        <v>2344570</v>
      </c>
      <c r="AN784" s="15" t="str">
        <f t="shared" si="106"/>
        <v>OK</v>
      </c>
      <c r="AO784" s="15" t="str">
        <f t="shared" si="109"/>
        <v>OK</v>
      </c>
      <c r="AP784" s="17" t="s">
        <v>211</v>
      </c>
      <c r="AQ784" s="17"/>
      <c r="AR784" s="17"/>
      <c r="AS784" s="17"/>
      <c r="AT784" s="21">
        <v>1</v>
      </c>
      <c r="AU784" s="17" t="s">
        <v>818</v>
      </c>
      <c r="AV784" s="22"/>
      <c r="AW784" s="17"/>
      <c r="AX784" s="17" t="s">
        <v>803</v>
      </c>
      <c r="AY784" s="99">
        <f t="shared" si="112"/>
        <v>724236</v>
      </c>
      <c r="AZ784" s="17" t="s">
        <v>214</v>
      </c>
      <c r="BA784" s="17"/>
      <c r="BB784" s="57" t="s">
        <v>1109</v>
      </c>
    </row>
    <row r="785" spans="2:54" x14ac:dyDescent="0.15">
      <c r="B785" s="16">
        <v>90000755</v>
      </c>
      <c r="C785" s="17"/>
      <c r="D785" s="17" t="s">
        <v>793</v>
      </c>
      <c r="E785" s="17"/>
      <c r="F785" s="17" t="s">
        <v>201</v>
      </c>
      <c r="G785" s="17" t="s">
        <v>794</v>
      </c>
      <c r="H785" s="17" t="s">
        <v>1577</v>
      </c>
      <c r="I785" s="17" t="s">
        <v>1573</v>
      </c>
      <c r="J785" s="17" t="s">
        <v>1047</v>
      </c>
      <c r="K785" s="17" t="s">
        <v>203</v>
      </c>
      <c r="L785" s="17"/>
      <c r="M785" s="17">
        <v>17</v>
      </c>
      <c r="N785" s="18">
        <v>41364</v>
      </c>
      <c r="O785" s="17">
        <v>2012</v>
      </c>
      <c r="P785" s="18">
        <v>41364</v>
      </c>
      <c r="Q785" s="19">
        <v>1078186</v>
      </c>
      <c r="R785" s="17" t="s">
        <v>797</v>
      </c>
      <c r="S785" s="17" t="s">
        <v>1036</v>
      </c>
      <c r="T785" s="17">
        <v>1</v>
      </c>
      <c r="U785" s="18"/>
      <c r="V785" s="99">
        <f t="shared" si="110"/>
        <v>887350</v>
      </c>
      <c r="W785" s="43"/>
      <c r="X785" s="20">
        <f t="shared" si="107"/>
        <v>0</v>
      </c>
      <c r="Y785" s="43"/>
      <c r="Z785" s="43"/>
      <c r="AA785" s="43"/>
      <c r="AB785" s="43"/>
      <c r="AC785" s="43"/>
      <c r="AD785" s="43"/>
      <c r="AE785" s="20">
        <f t="shared" si="108"/>
        <v>63612</v>
      </c>
      <c r="AF785" s="43"/>
      <c r="AG785" s="43"/>
      <c r="AH785" s="43"/>
      <c r="AI785" s="43"/>
      <c r="AJ785" s="43"/>
      <c r="AK785" s="99">
        <f t="shared" si="111"/>
        <v>63612</v>
      </c>
      <c r="AL785" s="43"/>
      <c r="AM785" s="20">
        <f t="shared" ref="AM785:AM848" si="113">+V785+X785-AE785</f>
        <v>823738</v>
      </c>
      <c r="AN785" s="15" t="str">
        <f t="shared" ref="AN785:AN848" si="114">IF(AND(AM785=0,AS785=1),"OK",IF(Q785=AY785+AM785,"OK","ERROR"))</f>
        <v>OK</v>
      </c>
      <c r="AO785" s="15" t="str">
        <f t="shared" si="109"/>
        <v>OK</v>
      </c>
      <c r="AP785" s="17" t="s">
        <v>211</v>
      </c>
      <c r="AQ785" s="17"/>
      <c r="AR785" s="17"/>
      <c r="AS785" s="17"/>
      <c r="AT785" s="21">
        <v>1</v>
      </c>
      <c r="AU785" s="17" t="s">
        <v>818</v>
      </c>
      <c r="AV785" s="22"/>
      <c r="AW785" s="17"/>
      <c r="AX785" s="17" t="s">
        <v>803</v>
      </c>
      <c r="AY785" s="99">
        <f t="shared" si="112"/>
        <v>254448</v>
      </c>
      <c r="AZ785" s="17" t="s">
        <v>214</v>
      </c>
      <c r="BA785" s="17"/>
      <c r="BB785" s="57" t="s">
        <v>1110</v>
      </c>
    </row>
    <row r="786" spans="2:54" x14ac:dyDescent="0.15">
      <c r="B786" s="16">
        <v>90000756</v>
      </c>
      <c r="C786" s="17"/>
      <c r="D786" s="17" t="s">
        <v>793</v>
      </c>
      <c r="E786" s="17"/>
      <c r="F786" s="17" t="s">
        <v>201</v>
      </c>
      <c r="G786" s="17" t="s">
        <v>794</v>
      </c>
      <c r="H786" s="17" t="s">
        <v>1577</v>
      </c>
      <c r="I786" s="17" t="s">
        <v>1573</v>
      </c>
      <c r="J786" s="17" t="s">
        <v>1048</v>
      </c>
      <c r="K786" s="17" t="s">
        <v>203</v>
      </c>
      <c r="L786" s="17"/>
      <c r="M786" s="17">
        <v>17</v>
      </c>
      <c r="N786" s="18">
        <v>41364</v>
      </c>
      <c r="O786" s="17">
        <v>2012</v>
      </c>
      <c r="P786" s="18">
        <v>41364</v>
      </c>
      <c r="Q786" s="19">
        <v>1078185</v>
      </c>
      <c r="R786" s="17" t="s">
        <v>797</v>
      </c>
      <c r="S786" s="17" t="s">
        <v>1036</v>
      </c>
      <c r="T786" s="17">
        <v>1</v>
      </c>
      <c r="U786" s="18"/>
      <c r="V786" s="99">
        <f t="shared" si="110"/>
        <v>887349</v>
      </c>
      <c r="W786" s="43"/>
      <c r="X786" s="20">
        <f t="shared" si="107"/>
        <v>0</v>
      </c>
      <c r="Y786" s="43"/>
      <c r="Z786" s="43"/>
      <c r="AA786" s="43"/>
      <c r="AB786" s="43"/>
      <c r="AC786" s="43"/>
      <c r="AD786" s="43"/>
      <c r="AE786" s="20">
        <f t="shared" si="108"/>
        <v>63612</v>
      </c>
      <c r="AF786" s="43"/>
      <c r="AG786" s="43"/>
      <c r="AH786" s="43"/>
      <c r="AI786" s="43"/>
      <c r="AJ786" s="43"/>
      <c r="AK786" s="99">
        <f t="shared" si="111"/>
        <v>63612</v>
      </c>
      <c r="AL786" s="43"/>
      <c r="AM786" s="20">
        <f t="shared" si="113"/>
        <v>823737</v>
      </c>
      <c r="AN786" s="15" t="str">
        <f t="shared" si="114"/>
        <v>OK</v>
      </c>
      <c r="AO786" s="15" t="str">
        <f t="shared" si="109"/>
        <v>OK</v>
      </c>
      <c r="AP786" s="17" t="s">
        <v>211</v>
      </c>
      <c r="AQ786" s="17"/>
      <c r="AR786" s="17"/>
      <c r="AS786" s="17"/>
      <c r="AT786" s="21">
        <v>1</v>
      </c>
      <c r="AU786" s="17" t="s">
        <v>818</v>
      </c>
      <c r="AV786" s="22"/>
      <c r="AW786" s="17"/>
      <c r="AX786" s="17" t="s">
        <v>803</v>
      </c>
      <c r="AY786" s="99">
        <f t="shared" si="112"/>
        <v>254448</v>
      </c>
      <c r="AZ786" s="17" t="s">
        <v>214</v>
      </c>
      <c r="BA786" s="17"/>
      <c r="BB786" s="57" t="s">
        <v>1110</v>
      </c>
    </row>
    <row r="787" spans="2:54" x14ac:dyDescent="0.15">
      <c r="B787" s="16">
        <v>90000757</v>
      </c>
      <c r="C787" s="17"/>
      <c r="D787" s="17" t="s">
        <v>793</v>
      </c>
      <c r="E787" s="17"/>
      <c r="F787" s="17" t="s">
        <v>201</v>
      </c>
      <c r="G787" s="17" t="s">
        <v>794</v>
      </c>
      <c r="H787" s="17" t="s">
        <v>1577</v>
      </c>
      <c r="I787" s="17" t="s">
        <v>1573</v>
      </c>
      <c r="J787" s="17" t="s">
        <v>1049</v>
      </c>
      <c r="K787" s="17" t="s">
        <v>203</v>
      </c>
      <c r="L787" s="17"/>
      <c r="M787" s="17">
        <v>17</v>
      </c>
      <c r="N787" s="18">
        <v>41364</v>
      </c>
      <c r="O787" s="17">
        <v>2012</v>
      </c>
      <c r="P787" s="18">
        <v>41364</v>
      </c>
      <c r="Q787" s="19">
        <v>1078185</v>
      </c>
      <c r="R787" s="17" t="s">
        <v>797</v>
      </c>
      <c r="S787" s="17" t="s">
        <v>1036</v>
      </c>
      <c r="T787" s="17">
        <v>1</v>
      </c>
      <c r="U787" s="18"/>
      <c r="V787" s="99">
        <f t="shared" si="110"/>
        <v>887349</v>
      </c>
      <c r="W787" s="43"/>
      <c r="X787" s="20">
        <f t="shared" si="107"/>
        <v>0</v>
      </c>
      <c r="Y787" s="43"/>
      <c r="Z787" s="43"/>
      <c r="AA787" s="43"/>
      <c r="AB787" s="43"/>
      <c r="AC787" s="43"/>
      <c r="AD787" s="43"/>
      <c r="AE787" s="20">
        <f t="shared" si="108"/>
        <v>63612</v>
      </c>
      <c r="AF787" s="43"/>
      <c r="AG787" s="43"/>
      <c r="AH787" s="43"/>
      <c r="AI787" s="43"/>
      <c r="AJ787" s="43"/>
      <c r="AK787" s="99">
        <f t="shared" si="111"/>
        <v>63612</v>
      </c>
      <c r="AL787" s="43"/>
      <c r="AM787" s="20">
        <f t="shared" si="113"/>
        <v>823737</v>
      </c>
      <c r="AN787" s="15" t="str">
        <f t="shared" si="114"/>
        <v>OK</v>
      </c>
      <c r="AO787" s="15" t="str">
        <f t="shared" si="109"/>
        <v>OK</v>
      </c>
      <c r="AP787" s="17" t="s">
        <v>211</v>
      </c>
      <c r="AQ787" s="17"/>
      <c r="AR787" s="17"/>
      <c r="AS787" s="17"/>
      <c r="AT787" s="21">
        <v>1</v>
      </c>
      <c r="AU787" s="17" t="s">
        <v>818</v>
      </c>
      <c r="AV787" s="22"/>
      <c r="AW787" s="17"/>
      <c r="AX787" s="17" t="s">
        <v>803</v>
      </c>
      <c r="AY787" s="99">
        <f t="shared" si="112"/>
        <v>254448</v>
      </c>
      <c r="AZ787" s="17" t="s">
        <v>214</v>
      </c>
      <c r="BA787" s="17"/>
      <c r="BB787" s="57" t="s">
        <v>1110</v>
      </c>
    </row>
    <row r="788" spans="2:54" x14ac:dyDescent="0.15">
      <c r="B788" s="16">
        <v>90000758</v>
      </c>
      <c r="C788" s="17"/>
      <c r="D788" s="17" t="s">
        <v>793</v>
      </c>
      <c r="E788" s="17"/>
      <c r="F788" s="17" t="s">
        <v>201</v>
      </c>
      <c r="G788" s="17" t="s">
        <v>794</v>
      </c>
      <c r="H788" s="17" t="s">
        <v>1577</v>
      </c>
      <c r="I788" s="17" t="s">
        <v>1573</v>
      </c>
      <c r="J788" s="17" t="s">
        <v>1050</v>
      </c>
      <c r="K788" s="17" t="s">
        <v>203</v>
      </c>
      <c r="L788" s="17"/>
      <c r="M788" s="17">
        <v>17</v>
      </c>
      <c r="N788" s="18">
        <v>41364</v>
      </c>
      <c r="O788" s="17">
        <v>2012</v>
      </c>
      <c r="P788" s="18">
        <v>41364</v>
      </c>
      <c r="Q788" s="19">
        <v>20472185</v>
      </c>
      <c r="R788" s="17" t="s">
        <v>797</v>
      </c>
      <c r="S788" s="17" t="s">
        <v>1036</v>
      </c>
      <c r="T788" s="17">
        <v>1</v>
      </c>
      <c r="U788" s="18"/>
      <c r="V788" s="99">
        <f t="shared" si="110"/>
        <v>16848611</v>
      </c>
      <c r="W788" s="43"/>
      <c r="X788" s="20">
        <f t="shared" si="107"/>
        <v>0</v>
      </c>
      <c r="Y788" s="43"/>
      <c r="Z788" s="43"/>
      <c r="AA788" s="43"/>
      <c r="AB788" s="43"/>
      <c r="AC788" s="43"/>
      <c r="AD788" s="43"/>
      <c r="AE788" s="20">
        <f t="shared" si="108"/>
        <v>1207858</v>
      </c>
      <c r="AF788" s="43"/>
      <c r="AG788" s="43"/>
      <c r="AH788" s="43"/>
      <c r="AI788" s="43"/>
      <c r="AJ788" s="43"/>
      <c r="AK788" s="99">
        <f t="shared" si="111"/>
        <v>1207858</v>
      </c>
      <c r="AL788" s="43"/>
      <c r="AM788" s="20">
        <f t="shared" si="113"/>
        <v>15640753</v>
      </c>
      <c r="AN788" s="15" t="str">
        <f t="shared" si="114"/>
        <v>OK</v>
      </c>
      <c r="AO788" s="15" t="str">
        <f t="shared" si="109"/>
        <v>OK</v>
      </c>
      <c r="AP788" s="17" t="s">
        <v>211</v>
      </c>
      <c r="AQ788" s="17"/>
      <c r="AR788" s="17"/>
      <c r="AS788" s="17"/>
      <c r="AT788" s="21">
        <v>1</v>
      </c>
      <c r="AU788" s="17" t="s">
        <v>817</v>
      </c>
      <c r="AV788" s="22"/>
      <c r="AW788" s="17"/>
      <c r="AX788" s="17" t="s">
        <v>803</v>
      </c>
      <c r="AY788" s="99">
        <f t="shared" si="112"/>
        <v>4831432</v>
      </c>
      <c r="AZ788" s="17" t="s">
        <v>214</v>
      </c>
      <c r="BA788" s="17"/>
      <c r="BB788" s="57" t="s">
        <v>1111</v>
      </c>
    </row>
    <row r="789" spans="2:54" x14ac:dyDescent="0.15">
      <c r="B789" s="16">
        <v>90000759</v>
      </c>
      <c r="C789" s="17"/>
      <c r="D789" s="17" t="s">
        <v>793</v>
      </c>
      <c r="E789" s="17"/>
      <c r="F789" s="17" t="s">
        <v>201</v>
      </c>
      <c r="G789" s="17" t="s">
        <v>794</v>
      </c>
      <c r="H789" s="17" t="s">
        <v>1577</v>
      </c>
      <c r="I789" s="17" t="s">
        <v>1573</v>
      </c>
      <c r="J789" s="17" t="s">
        <v>1051</v>
      </c>
      <c r="K789" s="17" t="s">
        <v>203</v>
      </c>
      <c r="L789" s="17"/>
      <c r="M789" s="17">
        <v>17</v>
      </c>
      <c r="N789" s="18">
        <v>41364</v>
      </c>
      <c r="O789" s="17">
        <v>2012</v>
      </c>
      <c r="P789" s="18">
        <v>41364</v>
      </c>
      <c r="Q789" s="19">
        <v>6438769</v>
      </c>
      <c r="R789" s="17" t="s">
        <v>797</v>
      </c>
      <c r="S789" s="17" t="s">
        <v>1036</v>
      </c>
      <c r="T789" s="17">
        <v>1</v>
      </c>
      <c r="U789" s="18"/>
      <c r="V789" s="99">
        <f t="shared" si="110"/>
        <v>5299108</v>
      </c>
      <c r="W789" s="43"/>
      <c r="X789" s="20">
        <f t="shared" si="107"/>
        <v>0</v>
      </c>
      <c r="Y789" s="43"/>
      <c r="Z789" s="43"/>
      <c r="AA789" s="43"/>
      <c r="AB789" s="43"/>
      <c r="AC789" s="43"/>
      <c r="AD789" s="43"/>
      <c r="AE789" s="20">
        <f t="shared" si="108"/>
        <v>379887</v>
      </c>
      <c r="AF789" s="43"/>
      <c r="AG789" s="43"/>
      <c r="AH789" s="43"/>
      <c r="AI789" s="43"/>
      <c r="AJ789" s="43"/>
      <c r="AK789" s="99">
        <f t="shared" si="111"/>
        <v>379887</v>
      </c>
      <c r="AL789" s="43"/>
      <c r="AM789" s="20">
        <f t="shared" si="113"/>
        <v>4919221</v>
      </c>
      <c r="AN789" s="15" t="str">
        <f t="shared" si="114"/>
        <v>OK</v>
      </c>
      <c r="AO789" s="15" t="str">
        <f t="shared" si="109"/>
        <v>OK</v>
      </c>
      <c r="AP789" s="17" t="s">
        <v>211</v>
      </c>
      <c r="AQ789" s="17"/>
      <c r="AR789" s="17"/>
      <c r="AS789" s="17"/>
      <c r="AT789" s="21">
        <v>1</v>
      </c>
      <c r="AU789" s="17" t="s">
        <v>817</v>
      </c>
      <c r="AV789" s="22"/>
      <c r="AW789" s="17"/>
      <c r="AX789" s="17" t="s">
        <v>803</v>
      </c>
      <c r="AY789" s="99">
        <f t="shared" si="112"/>
        <v>1519548</v>
      </c>
      <c r="AZ789" s="17" t="s">
        <v>214</v>
      </c>
      <c r="BA789" s="17"/>
      <c r="BB789" s="57" t="s">
        <v>1112</v>
      </c>
    </row>
    <row r="790" spans="2:54" x14ac:dyDescent="0.15">
      <c r="B790" s="16">
        <v>90000760</v>
      </c>
      <c r="C790" s="17"/>
      <c r="D790" s="17" t="s">
        <v>793</v>
      </c>
      <c r="E790" s="17"/>
      <c r="F790" s="17" t="s">
        <v>201</v>
      </c>
      <c r="G790" s="17" t="s">
        <v>794</v>
      </c>
      <c r="H790" s="17" t="s">
        <v>1577</v>
      </c>
      <c r="I790" s="17" t="s">
        <v>1573</v>
      </c>
      <c r="J790" s="17" t="s">
        <v>1052</v>
      </c>
      <c r="K790" s="17" t="s">
        <v>203</v>
      </c>
      <c r="L790" s="17"/>
      <c r="M790" s="17">
        <v>17</v>
      </c>
      <c r="N790" s="18">
        <v>41364</v>
      </c>
      <c r="O790" s="17">
        <v>2012</v>
      </c>
      <c r="P790" s="18">
        <v>41364</v>
      </c>
      <c r="Q790" s="19">
        <v>6438770</v>
      </c>
      <c r="R790" s="17" t="s">
        <v>797</v>
      </c>
      <c r="S790" s="17" t="s">
        <v>1036</v>
      </c>
      <c r="T790" s="17">
        <v>1</v>
      </c>
      <c r="U790" s="18"/>
      <c r="V790" s="99">
        <f t="shared" si="110"/>
        <v>5299109</v>
      </c>
      <c r="W790" s="43"/>
      <c r="X790" s="20">
        <f t="shared" si="107"/>
        <v>0</v>
      </c>
      <c r="Y790" s="43"/>
      <c r="Z790" s="43"/>
      <c r="AA790" s="43"/>
      <c r="AB790" s="43"/>
      <c r="AC790" s="43"/>
      <c r="AD790" s="43"/>
      <c r="AE790" s="20">
        <f t="shared" si="108"/>
        <v>379887</v>
      </c>
      <c r="AF790" s="43"/>
      <c r="AG790" s="43"/>
      <c r="AH790" s="43"/>
      <c r="AI790" s="43"/>
      <c r="AJ790" s="43"/>
      <c r="AK790" s="99">
        <f t="shared" si="111"/>
        <v>379887</v>
      </c>
      <c r="AL790" s="43"/>
      <c r="AM790" s="20">
        <f t="shared" si="113"/>
        <v>4919222</v>
      </c>
      <c r="AN790" s="15" t="str">
        <f t="shared" si="114"/>
        <v>OK</v>
      </c>
      <c r="AO790" s="15" t="str">
        <f t="shared" si="109"/>
        <v>OK</v>
      </c>
      <c r="AP790" s="17" t="s">
        <v>211</v>
      </c>
      <c r="AQ790" s="17"/>
      <c r="AR790" s="17"/>
      <c r="AS790" s="17"/>
      <c r="AT790" s="21">
        <v>1</v>
      </c>
      <c r="AU790" s="17" t="s">
        <v>817</v>
      </c>
      <c r="AV790" s="22"/>
      <c r="AW790" s="17"/>
      <c r="AX790" s="17" t="s">
        <v>803</v>
      </c>
      <c r="AY790" s="99">
        <f t="shared" si="112"/>
        <v>1519548</v>
      </c>
      <c r="AZ790" s="17" t="s">
        <v>214</v>
      </c>
      <c r="BA790" s="17"/>
      <c r="BB790" s="57" t="s">
        <v>1112</v>
      </c>
    </row>
    <row r="791" spans="2:54" x14ac:dyDescent="0.15">
      <c r="B791" s="16">
        <v>90000761</v>
      </c>
      <c r="C791" s="17"/>
      <c r="D791" s="17" t="s">
        <v>793</v>
      </c>
      <c r="E791" s="17"/>
      <c r="F791" s="17" t="s">
        <v>201</v>
      </c>
      <c r="G791" s="17" t="s">
        <v>794</v>
      </c>
      <c r="H791" s="17" t="s">
        <v>1577</v>
      </c>
      <c r="I791" s="17" t="s">
        <v>1573</v>
      </c>
      <c r="J791" s="17" t="s">
        <v>1053</v>
      </c>
      <c r="K791" s="17" t="s">
        <v>203</v>
      </c>
      <c r="L791" s="17"/>
      <c r="M791" s="17">
        <v>17</v>
      </c>
      <c r="N791" s="18">
        <v>41364</v>
      </c>
      <c r="O791" s="17">
        <v>2012</v>
      </c>
      <c r="P791" s="18">
        <v>41364</v>
      </c>
      <c r="Q791" s="19">
        <v>4101918</v>
      </c>
      <c r="R791" s="17" t="s">
        <v>797</v>
      </c>
      <c r="S791" s="17" t="s">
        <v>1036</v>
      </c>
      <c r="T791" s="17">
        <v>1</v>
      </c>
      <c r="U791" s="18"/>
      <c r="V791" s="99">
        <f t="shared" si="110"/>
        <v>3375879</v>
      </c>
      <c r="W791" s="43"/>
      <c r="X791" s="20">
        <f t="shared" si="107"/>
        <v>0</v>
      </c>
      <c r="Y791" s="43"/>
      <c r="Z791" s="43"/>
      <c r="AA791" s="43"/>
      <c r="AB791" s="43"/>
      <c r="AC791" s="43"/>
      <c r="AD791" s="43"/>
      <c r="AE791" s="20">
        <f t="shared" si="108"/>
        <v>242013</v>
      </c>
      <c r="AF791" s="43"/>
      <c r="AG791" s="43"/>
      <c r="AH791" s="43"/>
      <c r="AI791" s="43"/>
      <c r="AJ791" s="43"/>
      <c r="AK791" s="99">
        <f t="shared" si="111"/>
        <v>242013</v>
      </c>
      <c r="AL791" s="43"/>
      <c r="AM791" s="20">
        <f t="shared" si="113"/>
        <v>3133866</v>
      </c>
      <c r="AN791" s="15" t="str">
        <f t="shared" si="114"/>
        <v>OK</v>
      </c>
      <c r="AO791" s="15" t="str">
        <f t="shared" si="109"/>
        <v>OK</v>
      </c>
      <c r="AP791" s="17" t="s">
        <v>211</v>
      </c>
      <c r="AQ791" s="17"/>
      <c r="AR791" s="17"/>
      <c r="AS791" s="17"/>
      <c r="AT791" s="21">
        <v>1</v>
      </c>
      <c r="AU791" s="17" t="s">
        <v>1087</v>
      </c>
      <c r="AV791" s="22"/>
      <c r="AW791" s="17"/>
      <c r="AX791" s="17" t="s">
        <v>803</v>
      </c>
      <c r="AY791" s="99">
        <f t="shared" si="112"/>
        <v>968052</v>
      </c>
      <c r="AZ791" s="17" t="s">
        <v>214</v>
      </c>
      <c r="BA791" s="17"/>
      <c r="BB791" s="57" t="s">
        <v>1113</v>
      </c>
    </row>
    <row r="792" spans="2:54" x14ac:dyDescent="0.15">
      <c r="B792" s="16">
        <v>90000762</v>
      </c>
      <c r="C792" s="17"/>
      <c r="D792" s="17" t="s">
        <v>793</v>
      </c>
      <c r="E792" s="17"/>
      <c r="F792" s="17" t="s">
        <v>201</v>
      </c>
      <c r="G792" s="17" t="s">
        <v>794</v>
      </c>
      <c r="H792" s="17" t="s">
        <v>1577</v>
      </c>
      <c r="I792" s="17" t="s">
        <v>1573</v>
      </c>
      <c r="J792" s="17" t="s">
        <v>1054</v>
      </c>
      <c r="K792" s="17" t="s">
        <v>203</v>
      </c>
      <c r="L792" s="17"/>
      <c r="M792" s="17">
        <v>17</v>
      </c>
      <c r="N792" s="18">
        <v>41364</v>
      </c>
      <c r="O792" s="17">
        <v>2012</v>
      </c>
      <c r="P792" s="18">
        <v>41364</v>
      </c>
      <c r="Q792" s="19">
        <v>4101919</v>
      </c>
      <c r="R792" s="17" t="s">
        <v>797</v>
      </c>
      <c r="S792" s="17" t="s">
        <v>1036</v>
      </c>
      <c r="T792" s="17">
        <v>1</v>
      </c>
      <c r="U792" s="18"/>
      <c r="V792" s="99">
        <f t="shared" si="110"/>
        <v>3375880</v>
      </c>
      <c r="W792" s="43"/>
      <c r="X792" s="20">
        <f t="shared" si="107"/>
        <v>0</v>
      </c>
      <c r="Y792" s="43"/>
      <c r="Z792" s="43"/>
      <c r="AA792" s="43"/>
      <c r="AB792" s="43"/>
      <c r="AC792" s="43"/>
      <c r="AD792" s="43"/>
      <c r="AE792" s="20">
        <f t="shared" si="108"/>
        <v>242013</v>
      </c>
      <c r="AF792" s="43"/>
      <c r="AG792" s="43"/>
      <c r="AH792" s="43"/>
      <c r="AI792" s="43"/>
      <c r="AJ792" s="43"/>
      <c r="AK792" s="99">
        <f t="shared" si="111"/>
        <v>242013</v>
      </c>
      <c r="AL792" s="43"/>
      <c r="AM792" s="20">
        <f t="shared" si="113"/>
        <v>3133867</v>
      </c>
      <c r="AN792" s="15" t="str">
        <f t="shared" si="114"/>
        <v>OK</v>
      </c>
      <c r="AO792" s="15" t="str">
        <f t="shared" si="109"/>
        <v>OK</v>
      </c>
      <c r="AP792" s="17" t="s">
        <v>211</v>
      </c>
      <c r="AQ792" s="17"/>
      <c r="AR792" s="17"/>
      <c r="AS792" s="17"/>
      <c r="AT792" s="21">
        <v>1</v>
      </c>
      <c r="AU792" s="17" t="s">
        <v>1087</v>
      </c>
      <c r="AV792" s="22"/>
      <c r="AW792" s="17"/>
      <c r="AX792" s="17" t="s">
        <v>803</v>
      </c>
      <c r="AY792" s="99">
        <f t="shared" si="112"/>
        <v>968052</v>
      </c>
      <c r="AZ792" s="17" t="s">
        <v>214</v>
      </c>
      <c r="BA792" s="17"/>
      <c r="BB792" s="57" t="s">
        <v>1113</v>
      </c>
    </row>
    <row r="793" spans="2:54" x14ac:dyDescent="0.15">
      <c r="B793" s="16">
        <v>90000763</v>
      </c>
      <c r="C793" s="17"/>
      <c r="D793" s="17" t="s">
        <v>793</v>
      </c>
      <c r="E793" s="17"/>
      <c r="F793" s="17" t="s">
        <v>201</v>
      </c>
      <c r="G793" s="17" t="s">
        <v>794</v>
      </c>
      <c r="H793" s="17" t="s">
        <v>1577</v>
      </c>
      <c r="I793" s="17" t="s">
        <v>1573</v>
      </c>
      <c r="J793" s="17" t="s">
        <v>1055</v>
      </c>
      <c r="K793" s="17" t="s">
        <v>203</v>
      </c>
      <c r="L793" s="17"/>
      <c r="M793" s="17">
        <v>17</v>
      </c>
      <c r="N793" s="18">
        <v>41364</v>
      </c>
      <c r="O793" s="17">
        <v>2012</v>
      </c>
      <c r="P793" s="18">
        <v>41364</v>
      </c>
      <c r="Q793" s="19">
        <v>4796895</v>
      </c>
      <c r="R793" s="17" t="s">
        <v>797</v>
      </c>
      <c r="S793" s="17" t="s">
        <v>1036</v>
      </c>
      <c r="T793" s="17">
        <v>1</v>
      </c>
      <c r="U793" s="18"/>
      <c r="V793" s="99">
        <f t="shared" si="110"/>
        <v>3947847</v>
      </c>
      <c r="W793" s="43"/>
      <c r="X793" s="20">
        <f t="shared" si="107"/>
        <v>0</v>
      </c>
      <c r="Y793" s="43"/>
      <c r="Z793" s="43"/>
      <c r="AA793" s="43"/>
      <c r="AB793" s="43"/>
      <c r="AC793" s="43"/>
      <c r="AD793" s="43"/>
      <c r="AE793" s="20">
        <f t="shared" si="108"/>
        <v>283016</v>
      </c>
      <c r="AF793" s="43"/>
      <c r="AG793" s="43"/>
      <c r="AH793" s="43"/>
      <c r="AI793" s="43"/>
      <c r="AJ793" s="43"/>
      <c r="AK793" s="99">
        <f t="shared" si="111"/>
        <v>283016</v>
      </c>
      <c r="AL793" s="43"/>
      <c r="AM793" s="20">
        <f t="shared" si="113"/>
        <v>3664831</v>
      </c>
      <c r="AN793" s="15" t="str">
        <f t="shared" si="114"/>
        <v>OK</v>
      </c>
      <c r="AO793" s="15" t="str">
        <f t="shared" si="109"/>
        <v>OK</v>
      </c>
      <c r="AP793" s="17" t="s">
        <v>211</v>
      </c>
      <c r="AQ793" s="17"/>
      <c r="AR793" s="17"/>
      <c r="AS793" s="17"/>
      <c r="AT793" s="21">
        <v>1</v>
      </c>
      <c r="AU793" s="17" t="s">
        <v>1087</v>
      </c>
      <c r="AV793" s="22"/>
      <c r="AW793" s="17"/>
      <c r="AX793" s="17" t="s">
        <v>803</v>
      </c>
      <c r="AY793" s="99">
        <f t="shared" si="112"/>
        <v>1132064</v>
      </c>
      <c r="AZ793" s="17" t="s">
        <v>214</v>
      </c>
      <c r="BA793" s="17"/>
      <c r="BB793" s="57"/>
    </row>
    <row r="794" spans="2:54" x14ac:dyDescent="0.15">
      <c r="B794" s="16">
        <v>90000764</v>
      </c>
      <c r="C794" s="17"/>
      <c r="D794" s="17" t="s">
        <v>793</v>
      </c>
      <c r="E794" s="17"/>
      <c r="F794" s="17" t="s">
        <v>201</v>
      </c>
      <c r="G794" s="17" t="s">
        <v>794</v>
      </c>
      <c r="H794" s="17" t="s">
        <v>1577</v>
      </c>
      <c r="I794" s="17" t="s">
        <v>1573</v>
      </c>
      <c r="J794" s="17" t="s">
        <v>1056</v>
      </c>
      <c r="K794" s="17" t="s">
        <v>203</v>
      </c>
      <c r="L794" s="17"/>
      <c r="M794" s="17">
        <v>17</v>
      </c>
      <c r="N794" s="18">
        <v>41364</v>
      </c>
      <c r="O794" s="17">
        <v>2012</v>
      </c>
      <c r="P794" s="18">
        <v>41364</v>
      </c>
      <c r="Q794" s="19">
        <v>4796896</v>
      </c>
      <c r="R794" s="17" t="s">
        <v>797</v>
      </c>
      <c r="S794" s="17" t="s">
        <v>1036</v>
      </c>
      <c r="T794" s="17">
        <v>1</v>
      </c>
      <c r="U794" s="18"/>
      <c r="V794" s="99">
        <f t="shared" si="110"/>
        <v>3947848</v>
      </c>
      <c r="W794" s="43"/>
      <c r="X794" s="20">
        <f t="shared" si="107"/>
        <v>0</v>
      </c>
      <c r="Y794" s="43"/>
      <c r="Z794" s="43"/>
      <c r="AA794" s="43"/>
      <c r="AB794" s="43"/>
      <c r="AC794" s="43"/>
      <c r="AD794" s="43"/>
      <c r="AE794" s="20">
        <f t="shared" si="108"/>
        <v>283016</v>
      </c>
      <c r="AF794" s="43"/>
      <c r="AG794" s="43"/>
      <c r="AH794" s="43"/>
      <c r="AI794" s="43"/>
      <c r="AJ794" s="43"/>
      <c r="AK794" s="99">
        <f t="shared" si="111"/>
        <v>283016</v>
      </c>
      <c r="AL794" s="43"/>
      <c r="AM794" s="20">
        <f t="shared" si="113"/>
        <v>3664832</v>
      </c>
      <c r="AN794" s="15" t="str">
        <f t="shared" si="114"/>
        <v>OK</v>
      </c>
      <c r="AO794" s="15" t="str">
        <f t="shared" si="109"/>
        <v>OK</v>
      </c>
      <c r="AP794" s="17" t="s">
        <v>211</v>
      </c>
      <c r="AQ794" s="17"/>
      <c r="AR794" s="17"/>
      <c r="AS794" s="17"/>
      <c r="AT794" s="21">
        <v>1</v>
      </c>
      <c r="AU794" s="17" t="s">
        <v>1087</v>
      </c>
      <c r="AV794" s="22"/>
      <c r="AW794" s="17"/>
      <c r="AX794" s="17" t="s">
        <v>803</v>
      </c>
      <c r="AY794" s="99">
        <f t="shared" si="112"/>
        <v>1132064</v>
      </c>
      <c r="AZ794" s="17" t="s">
        <v>214</v>
      </c>
      <c r="BA794" s="17"/>
      <c r="BB794" s="57"/>
    </row>
    <row r="795" spans="2:54" x14ac:dyDescent="0.15">
      <c r="B795" s="16">
        <v>90000765</v>
      </c>
      <c r="C795" s="17"/>
      <c r="D795" s="17" t="s">
        <v>793</v>
      </c>
      <c r="E795" s="17"/>
      <c r="F795" s="17" t="s">
        <v>201</v>
      </c>
      <c r="G795" s="17" t="s">
        <v>794</v>
      </c>
      <c r="H795" s="17" t="s">
        <v>1577</v>
      </c>
      <c r="I795" s="17" t="s">
        <v>1573</v>
      </c>
      <c r="J795" s="17" t="s">
        <v>1057</v>
      </c>
      <c r="K795" s="17" t="s">
        <v>203</v>
      </c>
      <c r="L795" s="17"/>
      <c r="M795" s="17">
        <v>17</v>
      </c>
      <c r="N795" s="18">
        <v>41364</v>
      </c>
      <c r="O795" s="17">
        <v>2012</v>
      </c>
      <c r="P795" s="18">
        <v>41364</v>
      </c>
      <c r="Q795" s="19">
        <v>13778211</v>
      </c>
      <c r="R795" s="17" t="s">
        <v>797</v>
      </c>
      <c r="S795" s="17" t="s">
        <v>1036</v>
      </c>
      <c r="T795" s="17">
        <v>1</v>
      </c>
      <c r="U795" s="18"/>
      <c r="V795" s="99">
        <f t="shared" si="110"/>
        <v>11339469</v>
      </c>
      <c r="W795" s="43"/>
      <c r="X795" s="20">
        <f t="shared" si="107"/>
        <v>0</v>
      </c>
      <c r="Y795" s="43"/>
      <c r="Z795" s="43"/>
      <c r="AA795" s="43"/>
      <c r="AB795" s="43"/>
      <c r="AC795" s="43"/>
      <c r="AD795" s="43"/>
      <c r="AE795" s="20">
        <f t="shared" si="108"/>
        <v>812914</v>
      </c>
      <c r="AF795" s="43"/>
      <c r="AG795" s="43"/>
      <c r="AH795" s="43"/>
      <c r="AI795" s="43"/>
      <c r="AJ795" s="43"/>
      <c r="AK795" s="99">
        <f t="shared" si="111"/>
        <v>812914</v>
      </c>
      <c r="AL795" s="43"/>
      <c r="AM795" s="20">
        <f t="shared" si="113"/>
        <v>10526555</v>
      </c>
      <c r="AN795" s="15" t="str">
        <f t="shared" si="114"/>
        <v>OK</v>
      </c>
      <c r="AO795" s="15" t="str">
        <f t="shared" si="109"/>
        <v>OK</v>
      </c>
      <c r="AP795" s="17" t="s">
        <v>211</v>
      </c>
      <c r="AQ795" s="17"/>
      <c r="AR795" s="17"/>
      <c r="AS795" s="17"/>
      <c r="AT795" s="21">
        <v>1</v>
      </c>
      <c r="AU795" s="17" t="s">
        <v>1087</v>
      </c>
      <c r="AV795" s="22"/>
      <c r="AW795" s="17"/>
      <c r="AX795" s="17" t="s">
        <v>803</v>
      </c>
      <c r="AY795" s="99">
        <f t="shared" si="112"/>
        <v>3251656</v>
      </c>
      <c r="AZ795" s="17" t="s">
        <v>214</v>
      </c>
      <c r="BA795" s="17"/>
      <c r="BB795" s="57" t="s">
        <v>1114</v>
      </c>
    </row>
    <row r="796" spans="2:54" x14ac:dyDescent="0.15">
      <c r="B796" s="16">
        <v>90000766</v>
      </c>
      <c r="C796" s="17"/>
      <c r="D796" s="17" t="s">
        <v>793</v>
      </c>
      <c r="E796" s="17"/>
      <c r="F796" s="17" t="s">
        <v>201</v>
      </c>
      <c r="G796" s="17" t="s">
        <v>794</v>
      </c>
      <c r="H796" s="17" t="s">
        <v>1577</v>
      </c>
      <c r="I796" s="17" t="s">
        <v>1573</v>
      </c>
      <c r="J796" s="17" t="s">
        <v>1058</v>
      </c>
      <c r="K796" s="17" t="s">
        <v>203</v>
      </c>
      <c r="L796" s="17"/>
      <c r="M796" s="17">
        <v>17</v>
      </c>
      <c r="N796" s="18">
        <v>41364</v>
      </c>
      <c r="O796" s="17">
        <v>2012</v>
      </c>
      <c r="P796" s="18">
        <v>41364</v>
      </c>
      <c r="Q796" s="19">
        <v>5324601</v>
      </c>
      <c r="R796" s="17" t="s">
        <v>797</v>
      </c>
      <c r="S796" s="17" t="s">
        <v>1036</v>
      </c>
      <c r="T796" s="17">
        <v>1</v>
      </c>
      <c r="U796" s="18"/>
      <c r="V796" s="99">
        <f t="shared" si="110"/>
        <v>4382148</v>
      </c>
      <c r="W796" s="43"/>
      <c r="X796" s="20">
        <f t="shared" si="107"/>
        <v>0</v>
      </c>
      <c r="Y796" s="43"/>
      <c r="Z796" s="43"/>
      <c r="AA796" s="43"/>
      <c r="AB796" s="43"/>
      <c r="AC796" s="43"/>
      <c r="AD796" s="43"/>
      <c r="AE796" s="20">
        <f t="shared" si="108"/>
        <v>314151</v>
      </c>
      <c r="AF796" s="43"/>
      <c r="AG796" s="43"/>
      <c r="AH796" s="43"/>
      <c r="AI796" s="43"/>
      <c r="AJ796" s="43"/>
      <c r="AK796" s="99">
        <f t="shared" si="111"/>
        <v>314151</v>
      </c>
      <c r="AL796" s="43"/>
      <c r="AM796" s="20">
        <f t="shared" si="113"/>
        <v>4067997</v>
      </c>
      <c r="AN796" s="15" t="str">
        <f t="shared" si="114"/>
        <v>OK</v>
      </c>
      <c r="AO796" s="15" t="str">
        <f t="shared" si="109"/>
        <v>OK</v>
      </c>
      <c r="AP796" s="17" t="s">
        <v>211</v>
      </c>
      <c r="AQ796" s="17"/>
      <c r="AR796" s="17"/>
      <c r="AS796" s="17"/>
      <c r="AT796" s="21">
        <v>1</v>
      </c>
      <c r="AU796" s="17" t="s">
        <v>1087</v>
      </c>
      <c r="AV796" s="22"/>
      <c r="AW796" s="17"/>
      <c r="AX796" s="17" t="s">
        <v>803</v>
      </c>
      <c r="AY796" s="99">
        <f t="shared" si="112"/>
        <v>1256604</v>
      </c>
      <c r="AZ796" s="17" t="s">
        <v>214</v>
      </c>
      <c r="BA796" s="17"/>
      <c r="BB796" s="57" t="s">
        <v>1115</v>
      </c>
    </row>
    <row r="797" spans="2:54" x14ac:dyDescent="0.15">
      <c r="B797" s="16">
        <v>90000767</v>
      </c>
      <c r="C797" s="17"/>
      <c r="D797" s="17" t="s">
        <v>793</v>
      </c>
      <c r="E797" s="17"/>
      <c r="F797" s="17" t="s">
        <v>201</v>
      </c>
      <c r="G797" s="17" t="s">
        <v>794</v>
      </c>
      <c r="H797" s="17" t="s">
        <v>1577</v>
      </c>
      <c r="I797" s="17" t="s">
        <v>1573</v>
      </c>
      <c r="J797" s="17" t="s">
        <v>1059</v>
      </c>
      <c r="K797" s="17" t="s">
        <v>203</v>
      </c>
      <c r="L797" s="17"/>
      <c r="M797" s="17">
        <v>17</v>
      </c>
      <c r="N797" s="18">
        <v>41364</v>
      </c>
      <c r="O797" s="17">
        <v>2012</v>
      </c>
      <c r="P797" s="18">
        <v>41364</v>
      </c>
      <c r="Q797" s="19">
        <v>5324602</v>
      </c>
      <c r="R797" s="17" t="s">
        <v>797</v>
      </c>
      <c r="S797" s="17" t="s">
        <v>1036</v>
      </c>
      <c r="T797" s="17">
        <v>1</v>
      </c>
      <c r="U797" s="18"/>
      <c r="V797" s="99">
        <f t="shared" si="110"/>
        <v>4382149</v>
      </c>
      <c r="W797" s="43"/>
      <c r="X797" s="20">
        <f t="shared" si="107"/>
        <v>0</v>
      </c>
      <c r="Y797" s="43"/>
      <c r="Z797" s="43"/>
      <c r="AA797" s="43"/>
      <c r="AB797" s="43"/>
      <c r="AC797" s="43"/>
      <c r="AD797" s="43"/>
      <c r="AE797" s="20">
        <f t="shared" si="108"/>
        <v>314151</v>
      </c>
      <c r="AF797" s="43"/>
      <c r="AG797" s="43"/>
      <c r="AH797" s="43"/>
      <c r="AI797" s="43"/>
      <c r="AJ797" s="43"/>
      <c r="AK797" s="99">
        <f t="shared" si="111"/>
        <v>314151</v>
      </c>
      <c r="AL797" s="43"/>
      <c r="AM797" s="20">
        <f t="shared" si="113"/>
        <v>4067998</v>
      </c>
      <c r="AN797" s="15" t="str">
        <f t="shared" si="114"/>
        <v>OK</v>
      </c>
      <c r="AO797" s="15" t="str">
        <f t="shared" si="109"/>
        <v>OK</v>
      </c>
      <c r="AP797" s="17" t="s">
        <v>211</v>
      </c>
      <c r="AQ797" s="17"/>
      <c r="AR797" s="17"/>
      <c r="AS797" s="17"/>
      <c r="AT797" s="21">
        <v>1</v>
      </c>
      <c r="AU797" s="17" t="s">
        <v>1087</v>
      </c>
      <c r="AV797" s="22"/>
      <c r="AW797" s="17"/>
      <c r="AX797" s="17" t="s">
        <v>803</v>
      </c>
      <c r="AY797" s="99">
        <f t="shared" si="112"/>
        <v>1256604</v>
      </c>
      <c r="AZ797" s="17" t="s">
        <v>214</v>
      </c>
      <c r="BA797" s="17"/>
      <c r="BB797" s="57" t="s">
        <v>1115</v>
      </c>
    </row>
    <row r="798" spans="2:54" x14ac:dyDescent="0.15">
      <c r="B798" s="16">
        <v>90000768</v>
      </c>
      <c r="C798" s="17"/>
      <c r="D798" s="17" t="s">
        <v>793</v>
      </c>
      <c r="E798" s="17"/>
      <c r="F798" s="17" t="s">
        <v>201</v>
      </c>
      <c r="G798" s="17" t="s">
        <v>794</v>
      </c>
      <c r="H798" s="17" t="s">
        <v>1577</v>
      </c>
      <c r="I798" s="17" t="s">
        <v>1573</v>
      </c>
      <c r="J798" s="17" t="s">
        <v>1060</v>
      </c>
      <c r="K798" s="17" t="s">
        <v>203</v>
      </c>
      <c r="L798" s="17"/>
      <c r="M798" s="17">
        <v>17</v>
      </c>
      <c r="N798" s="18">
        <v>41729</v>
      </c>
      <c r="O798" s="17">
        <v>2013</v>
      </c>
      <c r="P798" s="18">
        <v>41729</v>
      </c>
      <c r="Q798" s="19">
        <v>7929101</v>
      </c>
      <c r="R798" s="17" t="s">
        <v>797</v>
      </c>
      <c r="S798" s="17" t="s">
        <v>1036</v>
      </c>
      <c r="T798" s="17">
        <v>1</v>
      </c>
      <c r="U798" s="18"/>
      <c r="V798" s="99">
        <f t="shared" si="110"/>
        <v>6993469</v>
      </c>
      <c r="W798" s="43"/>
      <c r="X798" s="20">
        <f t="shared" si="107"/>
        <v>0</v>
      </c>
      <c r="Y798" s="43"/>
      <c r="Z798" s="43"/>
      <c r="AA798" s="43"/>
      <c r="AB798" s="43"/>
      <c r="AC798" s="43"/>
      <c r="AD798" s="43"/>
      <c r="AE798" s="20">
        <f t="shared" si="108"/>
        <v>467816</v>
      </c>
      <c r="AF798" s="43"/>
      <c r="AG798" s="43"/>
      <c r="AH798" s="43"/>
      <c r="AI798" s="43"/>
      <c r="AJ798" s="43"/>
      <c r="AK798" s="99">
        <f t="shared" si="111"/>
        <v>467816</v>
      </c>
      <c r="AL798" s="43"/>
      <c r="AM798" s="20">
        <f t="shared" si="113"/>
        <v>6525653</v>
      </c>
      <c r="AN798" s="15" t="str">
        <f t="shared" si="114"/>
        <v>OK</v>
      </c>
      <c r="AO798" s="15" t="str">
        <f t="shared" si="109"/>
        <v>OK</v>
      </c>
      <c r="AP798" s="17" t="s">
        <v>211</v>
      </c>
      <c r="AQ798" s="17"/>
      <c r="AR798" s="17"/>
      <c r="AS798" s="17"/>
      <c r="AT798" s="21">
        <v>1</v>
      </c>
      <c r="AU798" s="17" t="s">
        <v>1087</v>
      </c>
      <c r="AV798" s="22"/>
      <c r="AW798" s="17"/>
      <c r="AX798" s="17" t="s">
        <v>803</v>
      </c>
      <c r="AY798" s="99">
        <f t="shared" si="112"/>
        <v>1403448</v>
      </c>
      <c r="AZ798" s="17" t="s">
        <v>214</v>
      </c>
      <c r="BA798" s="17"/>
      <c r="BB798" s="57" t="s">
        <v>1116</v>
      </c>
    </row>
    <row r="799" spans="2:54" x14ac:dyDescent="0.15">
      <c r="B799" s="16">
        <v>90000769</v>
      </c>
      <c r="C799" s="17"/>
      <c r="D799" s="17" t="s">
        <v>793</v>
      </c>
      <c r="E799" s="17"/>
      <c r="F799" s="17" t="s">
        <v>201</v>
      </c>
      <c r="G799" s="17" t="s">
        <v>794</v>
      </c>
      <c r="H799" s="17" t="s">
        <v>1577</v>
      </c>
      <c r="I799" s="17" t="s">
        <v>1573</v>
      </c>
      <c r="J799" s="17" t="s">
        <v>1061</v>
      </c>
      <c r="K799" s="17" t="s">
        <v>203</v>
      </c>
      <c r="L799" s="17"/>
      <c r="M799" s="17">
        <v>17</v>
      </c>
      <c r="N799" s="18">
        <v>41364</v>
      </c>
      <c r="O799" s="17">
        <v>2012</v>
      </c>
      <c r="P799" s="18">
        <v>41364</v>
      </c>
      <c r="Q799" s="19">
        <v>4272731</v>
      </c>
      <c r="R799" s="17" t="s">
        <v>797</v>
      </c>
      <c r="S799" s="17" t="s">
        <v>1036</v>
      </c>
      <c r="T799" s="17">
        <v>1</v>
      </c>
      <c r="U799" s="18"/>
      <c r="V799" s="99">
        <f t="shared" si="110"/>
        <v>3516458</v>
      </c>
      <c r="W799" s="43"/>
      <c r="X799" s="20">
        <f t="shared" si="107"/>
        <v>0</v>
      </c>
      <c r="Y799" s="43"/>
      <c r="Z799" s="43"/>
      <c r="AA799" s="43"/>
      <c r="AB799" s="43"/>
      <c r="AC799" s="43"/>
      <c r="AD799" s="43"/>
      <c r="AE799" s="20">
        <f t="shared" si="108"/>
        <v>252091</v>
      </c>
      <c r="AF799" s="43"/>
      <c r="AG799" s="43"/>
      <c r="AH799" s="43"/>
      <c r="AI799" s="43"/>
      <c r="AJ799" s="43"/>
      <c r="AK799" s="99">
        <f t="shared" si="111"/>
        <v>252091</v>
      </c>
      <c r="AL799" s="43"/>
      <c r="AM799" s="20">
        <f t="shared" si="113"/>
        <v>3264367</v>
      </c>
      <c r="AN799" s="15" t="str">
        <f t="shared" si="114"/>
        <v>OK</v>
      </c>
      <c r="AO799" s="15" t="str">
        <f t="shared" si="109"/>
        <v>OK</v>
      </c>
      <c r="AP799" s="17" t="s">
        <v>211</v>
      </c>
      <c r="AQ799" s="17"/>
      <c r="AR799" s="17"/>
      <c r="AS799" s="17"/>
      <c r="AT799" s="21">
        <v>1</v>
      </c>
      <c r="AU799" s="17" t="s">
        <v>815</v>
      </c>
      <c r="AV799" s="22"/>
      <c r="AW799" s="17"/>
      <c r="AX799" s="17" t="s">
        <v>803</v>
      </c>
      <c r="AY799" s="99">
        <f t="shared" si="112"/>
        <v>1008364</v>
      </c>
      <c r="AZ799" s="17" t="s">
        <v>214</v>
      </c>
      <c r="BA799" s="17"/>
      <c r="BB799" s="57" t="s">
        <v>1117</v>
      </c>
    </row>
    <row r="800" spans="2:54" x14ac:dyDescent="0.15">
      <c r="B800" s="16">
        <v>90000770</v>
      </c>
      <c r="C800" s="17"/>
      <c r="D800" s="17" t="s">
        <v>793</v>
      </c>
      <c r="E800" s="17"/>
      <c r="F800" s="17" t="s">
        <v>201</v>
      </c>
      <c r="G800" s="17" t="s">
        <v>794</v>
      </c>
      <c r="H800" s="17" t="s">
        <v>1577</v>
      </c>
      <c r="I800" s="17" t="s">
        <v>1573</v>
      </c>
      <c r="J800" s="17" t="s">
        <v>1062</v>
      </c>
      <c r="K800" s="17" t="s">
        <v>203</v>
      </c>
      <c r="L800" s="17"/>
      <c r="M800" s="17">
        <v>17</v>
      </c>
      <c r="N800" s="18">
        <v>41364</v>
      </c>
      <c r="O800" s="17">
        <v>2012</v>
      </c>
      <c r="P800" s="18">
        <v>41364</v>
      </c>
      <c r="Q800" s="19">
        <v>4272731</v>
      </c>
      <c r="R800" s="17" t="s">
        <v>797</v>
      </c>
      <c r="S800" s="17" t="s">
        <v>1036</v>
      </c>
      <c r="T800" s="17">
        <v>1</v>
      </c>
      <c r="U800" s="18"/>
      <c r="V800" s="99">
        <f t="shared" si="110"/>
        <v>3516458</v>
      </c>
      <c r="W800" s="43"/>
      <c r="X800" s="20">
        <f t="shared" ref="X800:X863" si="115">SUM(Y800:AD800)</f>
        <v>0</v>
      </c>
      <c r="Y800" s="43"/>
      <c r="Z800" s="43"/>
      <c r="AA800" s="43"/>
      <c r="AB800" s="43"/>
      <c r="AC800" s="43"/>
      <c r="AD800" s="43"/>
      <c r="AE800" s="20">
        <f t="shared" ref="AE800:AE863" si="116">SUM(AF800:AL800)</f>
        <v>252091</v>
      </c>
      <c r="AF800" s="43"/>
      <c r="AG800" s="43"/>
      <c r="AH800" s="43"/>
      <c r="AI800" s="43"/>
      <c r="AJ800" s="43"/>
      <c r="AK800" s="99">
        <f t="shared" si="111"/>
        <v>252091</v>
      </c>
      <c r="AL800" s="43"/>
      <c r="AM800" s="20">
        <f t="shared" si="113"/>
        <v>3264367</v>
      </c>
      <c r="AN800" s="15" t="str">
        <f t="shared" si="114"/>
        <v>OK</v>
      </c>
      <c r="AO800" s="15" t="str">
        <f t="shared" si="109"/>
        <v>OK</v>
      </c>
      <c r="AP800" s="17" t="s">
        <v>211</v>
      </c>
      <c r="AQ800" s="17"/>
      <c r="AR800" s="17"/>
      <c r="AS800" s="17"/>
      <c r="AT800" s="21">
        <v>1</v>
      </c>
      <c r="AU800" s="17" t="s">
        <v>815</v>
      </c>
      <c r="AV800" s="22"/>
      <c r="AW800" s="17"/>
      <c r="AX800" s="17" t="s">
        <v>803</v>
      </c>
      <c r="AY800" s="99">
        <f t="shared" si="112"/>
        <v>1008364</v>
      </c>
      <c r="AZ800" s="17" t="s">
        <v>214</v>
      </c>
      <c r="BA800" s="17"/>
      <c r="BB800" s="57" t="s">
        <v>1117</v>
      </c>
    </row>
    <row r="801" spans="2:54" x14ac:dyDescent="0.15">
      <c r="B801" s="16">
        <v>90000771</v>
      </c>
      <c r="C801" s="17"/>
      <c r="D801" s="17" t="s">
        <v>793</v>
      </c>
      <c r="E801" s="17"/>
      <c r="F801" s="17" t="s">
        <v>201</v>
      </c>
      <c r="G801" s="17" t="s">
        <v>794</v>
      </c>
      <c r="H801" s="17" t="s">
        <v>1577</v>
      </c>
      <c r="I801" s="17" t="s">
        <v>1573</v>
      </c>
      <c r="J801" s="17" t="s">
        <v>1063</v>
      </c>
      <c r="K801" s="17" t="s">
        <v>203</v>
      </c>
      <c r="L801" s="17"/>
      <c r="M801" s="17">
        <v>17</v>
      </c>
      <c r="N801" s="18">
        <v>41364</v>
      </c>
      <c r="O801" s="17">
        <v>2012</v>
      </c>
      <c r="P801" s="18">
        <v>41364</v>
      </c>
      <c r="Q801" s="19">
        <v>3133373</v>
      </c>
      <c r="R801" s="17" t="s">
        <v>797</v>
      </c>
      <c r="S801" s="17" t="s">
        <v>1036</v>
      </c>
      <c r="T801" s="17">
        <v>1</v>
      </c>
      <c r="U801" s="18"/>
      <c r="V801" s="99">
        <f t="shared" si="110"/>
        <v>2578766</v>
      </c>
      <c r="W801" s="43"/>
      <c r="X801" s="20">
        <f t="shared" si="115"/>
        <v>0</v>
      </c>
      <c r="Y801" s="43"/>
      <c r="Z801" s="43"/>
      <c r="AA801" s="43"/>
      <c r="AB801" s="43"/>
      <c r="AC801" s="43"/>
      <c r="AD801" s="43"/>
      <c r="AE801" s="20">
        <f t="shared" si="116"/>
        <v>184869</v>
      </c>
      <c r="AF801" s="43"/>
      <c r="AG801" s="43"/>
      <c r="AH801" s="43"/>
      <c r="AI801" s="43"/>
      <c r="AJ801" s="43"/>
      <c r="AK801" s="99">
        <f t="shared" si="111"/>
        <v>184869</v>
      </c>
      <c r="AL801" s="43"/>
      <c r="AM801" s="20">
        <f t="shared" si="113"/>
        <v>2393897</v>
      </c>
      <c r="AN801" s="15" t="str">
        <f t="shared" si="114"/>
        <v>OK</v>
      </c>
      <c r="AO801" s="15" t="str">
        <f t="shared" si="109"/>
        <v>OK</v>
      </c>
      <c r="AP801" s="17" t="s">
        <v>211</v>
      </c>
      <c r="AQ801" s="17"/>
      <c r="AR801" s="17"/>
      <c r="AS801" s="17"/>
      <c r="AT801" s="21">
        <v>1</v>
      </c>
      <c r="AU801" s="17" t="s">
        <v>815</v>
      </c>
      <c r="AV801" s="22"/>
      <c r="AW801" s="17"/>
      <c r="AX801" s="17" t="s">
        <v>803</v>
      </c>
      <c r="AY801" s="99">
        <f t="shared" si="112"/>
        <v>739476</v>
      </c>
      <c r="AZ801" s="17" t="s">
        <v>214</v>
      </c>
      <c r="BA801" s="17"/>
      <c r="BB801" s="57"/>
    </row>
    <row r="802" spans="2:54" x14ac:dyDescent="0.15">
      <c r="B802" s="16">
        <v>90000772</v>
      </c>
      <c r="C802" s="17"/>
      <c r="D802" s="17" t="s">
        <v>793</v>
      </c>
      <c r="E802" s="17"/>
      <c r="F802" s="17" t="s">
        <v>201</v>
      </c>
      <c r="G802" s="17" t="s">
        <v>794</v>
      </c>
      <c r="H802" s="17" t="s">
        <v>1577</v>
      </c>
      <c r="I802" s="17" t="s">
        <v>1573</v>
      </c>
      <c r="J802" s="17" t="s">
        <v>1064</v>
      </c>
      <c r="K802" s="17" t="s">
        <v>203</v>
      </c>
      <c r="L802" s="17"/>
      <c r="M802" s="17">
        <v>17</v>
      </c>
      <c r="N802" s="18">
        <v>41364</v>
      </c>
      <c r="O802" s="17">
        <v>2012</v>
      </c>
      <c r="P802" s="18">
        <v>41364</v>
      </c>
      <c r="Q802" s="19">
        <v>1569864</v>
      </c>
      <c r="R802" s="17" t="s">
        <v>797</v>
      </c>
      <c r="S802" s="17" t="s">
        <v>1036</v>
      </c>
      <c r="T802" s="17">
        <v>1</v>
      </c>
      <c r="U802" s="18"/>
      <c r="V802" s="99">
        <f t="shared" si="110"/>
        <v>1292001</v>
      </c>
      <c r="W802" s="43"/>
      <c r="X802" s="20">
        <f t="shared" si="115"/>
        <v>0</v>
      </c>
      <c r="Y802" s="43"/>
      <c r="Z802" s="43"/>
      <c r="AA802" s="43"/>
      <c r="AB802" s="43"/>
      <c r="AC802" s="43"/>
      <c r="AD802" s="43"/>
      <c r="AE802" s="20">
        <f t="shared" si="116"/>
        <v>92621</v>
      </c>
      <c r="AF802" s="43"/>
      <c r="AG802" s="43"/>
      <c r="AH802" s="43"/>
      <c r="AI802" s="43"/>
      <c r="AJ802" s="43"/>
      <c r="AK802" s="99">
        <f t="shared" si="111"/>
        <v>92621</v>
      </c>
      <c r="AL802" s="43"/>
      <c r="AM802" s="20">
        <f t="shared" si="113"/>
        <v>1199380</v>
      </c>
      <c r="AN802" s="15" t="str">
        <f t="shared" si="114"/>
        <v>OK</v>
      </c>
      <c r="AO802" s="15" t="str">
        <f t="shared" si="109"/>
        <v>OK</v>
      </c>
      <c r="AP802" s="17" t="s">
        <v>211</v>
      </c>
      <c r="AQ802" s="17"/>
      <c r="AR802" s="17"/>
      <c r="AS802" s="17"/>
      <c r="AT802" s="21">
        <v>1</v>
      </c>
      <c r="AU802" s="17" t="s">
        <v>815</v>
      </c>
      <c r="AV802" s="22"/>
      <c r="AW802" s="17"/>
      <c r="AX802" s="17" t="s">
        <v>803</v>
      </c>
      <c r="AY802" s="99">
        <f t="shared" si="112"/>
        <v>370484</v>
      </c>
      <c r="AZ802" s="17" t="s">
        <v>214</v>
      </c>
      <c r="BA802" s="17"/>
      <c r="BB802" s="57"/>
    </row>
    <row r="803" spans="2:54" x14ac:dyDescent="0.15">
      <c r="B803" s="16">
        <v>90000773</v>
      </c>
      <c r="C803" s="17"/>
      <c r="D803" s="17" t="s">
        <v>793</v>
      </c>
      <c r="E803" s="17"/>
      <c r="F803" s="17" t="s">
        <v>201</v>
      </c>
      <c r="G803" s="17" t="s">
        <v>794</v>
      </c>
      <c r="H803" s="17" t="s">
        <v>1577</v>
      </c>
      <c r="I803" s="17" t="s">
        <v>1573</v>
      </c>
      <c r="J803" s="17" t="s">
        <v>1065</v>
      </c>
      <c r="K803" s="17" t="s">
        <v>203</v>
      </c>
      <c r="L803" s="17"/>
      <c r="M803" s="17">
        <v>17</v>
      </c>
      <c r="N803" s="18">
        <v>41364</v>
      </c>
      <c r="O803" s="17">
        <v>2012</v>
      </c>
      <c r="P803" s="18">
        <v>41364</v>
      </c>
      <c r="Q803" s="19">
        <v>2040188</v>
      </c>
      <c r="R803" s="17" t="s">
        <v>797</v>
      </c>
      <c r="S803" s="17" t="s">
        <v>1036</v>
      </c>
      <c r="T803" s="17">
        <v>1</v>
      </c>
      <c r="U803" s="18"/>
      <c r="V803" s="99">
        <f t="shared" si="110"/>
        <v>1679075</v>
      </c>
      <c r="W803" s="43"/>
      <c r="X803" s="20">
        <f t="shared" si="115"/>
        <v>0</v>
      </c>
      <c r="Y803" s="43"/>
      <c r="Z803" s="43"/>
      <c r="AA803" s="43"/>
      <c r="AB803" s="43"/>
      <c r="AC803" s="43"/>
      <c r="AD803" s="43"/>
      <c r="AE803" s="20">
        <f t="shared" si="116"/>
        <v>120371</v>
      </c>
      <c r="AF803" s="43"/>
      <c r="AG803" s="43"/>
      <c r="AH803" s="43"/>
      <c r="AI803" s="43"/>
      <c r="AJ803" s="43"/>
      <c r="AK803" s="99">
        <f t="shared" si="111"/>
        <v>120371</v>
      </c>
      <c r="AL803" s="43"/>
      <c r="AM803" s="20">
        <f t="shared" si="113"/>
        <v>1558704</v>
      </c>
      <c r="AN803" s="15" t="str">
        <f t="shared" si="114"/>
        <v>OK</v>
      </c>
      <c r="AO803" s="15" t="str">
        <f t="shared" si="109"/>
        <v>OK</v>
      </c>
      <c r="AP803" s="17" t="s">
        <v>211</v>
      </c>
      <c r="AQ803" s="17"/>
      <c r="AR803" s="17"/>
      <c r="AS803" s="17"/>
      <c r="AT803" s="21">
        <v>1</v>
      </c>
      <c r="AU803" s="17" t="s">
        <v>815</v>
      </c>
      <c r="AV803" s="22"/>
      <c r="AW803" s="17"/>
      <c r="AX803" s="17" t="s">
        <v>803</v>
      </c>
      <c r="AY803" s="99">
        <f t="shared" si="112"/>
        <v>481484</v>
      </c>
      <c r="AZ803" s="17" t="s">
        <v>214</v>
      </c>
      <c r="BA803" s="17"/>
      <c r="BB803" s="57"/>
    </row>
    <row r="804" spans="2:54" x14ac:dyDescent="0.15">
      <c r="B804" s="16">
        <v>90000774</v>
      </c>
      <c r="C804" s="17"/>
      <c r="D804" s="17" t="s">
        <v>793</v>
      </c>
      <c r="E804" s="17"/>
      <c r="F804" s="17" t="s">
        <v>201</v>
      </c>
      <c r="G804" s="17" t="s">
        <v>794</v>
      </c>
      <c r="H804" s="17" t="s">
        <v>1577</v>
      </c>
      <c r="I804" s="17" t="s">
        <v>1573</v>
      </c>
      <c r="J804" s="17" t="s">
        <v>1066</v>
      </c>
      <c r="K804" s="17" t="s">
        <v>203</v>
      </c>
      <c r="L804" s="17"/>
      <c r="M804" s="17">
        <v>17</v>
      </c>
      <c r="N804" s="18">
        <v>41364</v>
      </c>
      <c r="O804" s="17">
        <v>2012</v>
      </c>
      <c r="P804" s="18">
        <v>41364</v>
      </c>
      <c r="Q804" s="19">
        <v>908870</v>
      </c>
      <c r="R804" s="17" t="s">
        <v>797</v>
      </c>
      <c r="S804" s="17" t="s">
        <v>1036</v>
      </c>
      <c r="T804" s="17">
        <v>1</v>
      </c>
      <c r="U804" s="18"/>
      <c r="V804" s="99">
        <f t="shared" si="110"/>
        <v>748001</v>
      </c>
      <c r="W804" s="43"/>
      <c r="X804" s="20">
        <f t="shared" si="115"/>
        <v>0</v>
      </c>
      <c r="Y804" s="43"/>
      <c r="Z804" s="43"/>
      <c r="AA804" s="43"/>
      <c r="AB804" s="43"/>
      <c r="AC804" s="43"/>
      <c r="AD804" s="43"/>
      <c r="AE804" s="20">
        <f t="shared" si="116"/>
        <v>53623</v>
      </c>
      <c r="AF804" s="43"/>
      <c r="AG804" s="43"/>
      <c r="AH804" s="43"/>
      <c r="AI804" s="43"/>
      <c r="AJ804" s="43"/>
      <c r="AK804" s="99">
        <f t="shared" si="111"/>
        <v>53623</v>
      </c>
      <c r="AL804" s="43"/>
      <c r="AM804" s="20">
        <f t="shared" si="113"/>
        <v>694378</v>
      </c>
      <c r="AN804" s="15" t="str">
        <f t="shared" si="114"/>
        <v>OK</v>
      </c>
      <c r="AO804" s="15" t="str">
        <f t="shared" si="109"/>
        <v>OK</v>
      </c>
      <c r="AP804" s="17" t="s">
        <v>211</v>
      </c>
      <c r="AQ804" s="17"/>
      <c r="AR804" s="17"/>
      <c r="AS804" s="17"/>
      <c r="AT804" s="21">
        <v>1</v>
      </c>
      <c r="AU804" s="17" t="s">
        <v>815</v>
      </c>
      <c r="AV804" s="22"/>
      <c r="AW804" s="17"/>
      <c r="AX804" s="17" t="s">
        <v>803</v>
      </c>
      <c r="AY804" s="99">
        <f t="shared" si="112"/>
        <v>214492</v>
      </c>
      <c r="AZ804" s="17" t="s">
        <v>214</v>
      </c>
      <c r="BA804" s="17"/>
      <c r="BB804" s="57"/>
    </row>
    <row r="805" spans="2:54" x14ac:dyDescent="0.15">
      <c r="B805" s="16">
        <v>90000775</v>
      </c>
      <c r="C805" s="17"/>
      <c r="D805" s="17" t="s">
        <v>793</v>
      </c>
      <c r="E805" s="17"/>
      <c r="F805" s="17" t="s">
        <v>201</v>
      </c>
      <c r="G805" s="17" t="s">
        <v>794</v>
      </c>
      <c r="H805" s="17" t="s">
        <v>1577</v>
      </c>
      <c r="I805" s="17" t="s">
        <v>1573</v>
      </c>
      <c r="J805" s="17" t="s">
        <v>1067</v>
      </c>
      <c r="K805" s="17" t="s">
        <v>203</v>
      </c>
      <c r="L805" s="17"/>
      <c r="M805" s="17">
        <v>17</v>
      </c>
      <c r="N805" s="18">
        <v>41364</v>
      </c>
      <c r="O805" s="17">
        <v>2012</v>
      </c>
      <c r="P805" s="18">
        <v>41364</v>
      </c>
      <c r="Q805" s="19">
        <v>5870773</v>
      </c>
      <c r="R805" s="17" t="s">
        <v>797</v>
      </c>
      <c r="S805" s="17" t="s">
        <v>1036</v>
      </c>
      <c r="T805" s="17">
        <v>1</v>
      </c>
      <c r="U805" s="18"/>
      <c r="V805" s="99">
        <f t="shared" si="110"/>
        <v>4831648</v>
      </c>
      <c r="W805" s="43"/>
      <c r="X805" s="20">
        <f t="shared" si="115"/>
        <v>0</v>
      </c>
      <c r="Y805" s="43"/>
      <c r="Z805" s="43"/>
      <c r="AA805" s="43"/>
      <c r="AB805" s="43"/>
      <c r="AC805" s="43"/>
      <c r="AD805" s="43"/>
      <c r="AE805" s="20">
        <f t="shared" si="116"/>
        <v>346375</v>
      </c>
      <c r="AF805" s="43"/>
      <c r="AG805" s="43"/>
      <c r="AH805" s="43"/>
      <c r="AI805" s="43"/>
      <c r="AJ805" s="43"/>
      <c r="AK805" s="99">
        <f t="shared" si="111"/>
        <v>346375</v>
      </c>
      <c r="AL805" s="43"/>
      <c r="AM805" s="20">
        <f t="shared" si="113"/>
        <v>4485273</v>
      </c>
      <c r="AN805" s="15" t="str">
        <f t="shared" si="114"/>
        <v>OK</v>
      </c>
      <c r="AO805" s="15" t="str">
        <f t="shared" si="109"/>
        <v>OK</v>
      </c>
      <c r="AP805" s="17" t="s">
        <v>211</v>
      </c>
      <c r="AQ805" s="17"/>
      <c r="AR805" s="17"/>
      <c r="AS805" s="17"/>
      <c r="AT805" s="21">
        <v>1</v>
      </c>
      <c r="AU805" s="17" t="s">
        <v>815</v>
      </c>
      <c r="AV805" s="22"/>
      <c r="AW805" s="17"/>
      <c r="AX805" s="17" t="s">
        <v>803</v>
      </c>
      <c r="AY805" s="99">
        <f t="shared" si="112"/>
        <v>1385500</v>
      </c>
      <c r="AZ805" s="17" t="s">
        <v>214</v>
      </c>
      <c r="BA805" s="17"/>
      <c r="BB805" s="57" t="s">
        <v>1118</v>
      </c>
    </row>
    <row r="806" spans="2:54" x14ac:dyDescent="0.15">
      <c r="B806" s="16">
        <v>90000776</v>
      </c>
      <c r="C806" s="17"/>
      <c r="D806" s="17" t="s">
        <v>793</v>
      </c>
      <c r="E806" s="17"/>
      <c r="F806" s="17" t="s">
        <v>201</v>
      </c>
      <c r="G806" s="17" t="s">
        <v>794</v>
      </c>
      <c r="H806" s="17" t="s">
        <v>1577</v>
      </c>
      <c r="I806" s="17" t="s">
        <v>1573</v>
      </c>
      <c r="J806" s="17" t="s">
        <v>1068</v>
      </c>
      <c r="K806" s="17" t="s">
        <v>203</v>
      </c>
      <c r="L806" s="17"/>
      <c r="M806" s="17">
        <v>17</v>
      </c>
      <c r="N806" s="18">
        <v>41364</v>
      </c>
      <c r="O806" s="17">
        <v>2012</v>
      </c>
      <c r="P806" s="18">
        <v>41364</v>
      </c>
      <c r="Q806" s="19">
        <v>664104</v>
      </c>
      <c r="R806" s="17" t="s">
        <v>797</v>
      </c>
      <c r="S806" s="17" t="s">
        <v>1036</v>
      </c>
      <c r="T806" s="17">
        <v>1</v>
      </c>
      <c r="U806" s="18"/>
      <c r="V806" s="99">
        <f t="shared" si="110"/>
        <v>546558</v>
      </c>
      <c r="W806" s="43"/>
      <c r="X806" s="20">
        <f t="shared" si="115"/>
        <v>0</v>
      </c>
      <c r="Y806" s="43"/>
      <c r="Z806" s="43"/>
      <c r="AA806" s="43"/>
      <c r="AB806" s="43"/>
      <c r="AC806" s="43"/>
      <c r="AD806" s="43"/>
      <c r="AE806" s="20">
        <f t="shared" si="116"/>
        <v>39182</v>
      </c>
      <c r="AF806" s="43"/>
      <c r="AG806" s="43"/>
      <c r="AH806" s="43"/>
      <c r="AI806" s="43"/>
      <c r="AJ806" s="43"/>
      <c r="AK806" s="99">
        <f t="shared" si="111"/>
        <v>39182</v>
      </c>
      <c r="AL806" s="43"/>
      <c r="AM806" s="20">
        <f t="shared" si="113"/>
        <v>507376</v>
      </c>
      <c r="AN806" s="15" t="str">
        <f t="shared" si="114"/>
        <v>OK</v>
      </c>
      <c r="AO806" s="15" t="str">
        <f t="shared" si="109"/>
        <v>OK</v>
      </c>
      <c r="AP806" s="17" t="s">
        <v>211</v>
      </c>
      <c r="AQ806" s="17"/>
      <c r="AR806" s="17"/>
      <c r="AS806" s="17"/>
      <c r="AT806" s="21">
        <v>1</v>
      </c>
      <c r="AU806" s="17" t="s">
        <v>818</v>
      </c>
      <c r="AV806" s="22"/>
      <c r="AW806" s="17"/>
      <c r="AX806" s="17" t="s">
        <v>803</v>
      </c>
      <c r="AY806" s="99">
        <f t="shared" si="112"/>
        <v>156728</v>
      </c>
      <c r="AZ806" s="17" t="s">
        <v>214</v>
      </c>
      <c r="BA806" s="17"/>
      <c r="BB806" s="57" t="s">
        <v>1119</v>
      </c>
    </row>
    <row r="807" spans="2:54" x14ac:dyDescent="0.15">
      <c r="B807" s="16">
        <v>90000777</v>
      </c>
      <c r="C807" s="17"/>
      <c r="D807" s="17" t="s">
        <v>793</v>
      </c>
      <c r="E807" s="17"/>
      <c r="F807" s="17" t="s">
        <v>201</v>
      </c>
      <c r="G807" s="17" t="s">
        <v>794</v>
      </c>
      <c r="H807" s="17" t="s">
        <v>1577</v>
      </c>
      <c r="I807" s="17" t="s">
        <v>1573</v>
      </c>
      <c r="J807" s="17" t="s">
        <v>1069</v>
      </c>
      <c r="K807" s="17" t="s">
        <v>203</v>
      </c>
      <c r="L807" s="17"/>
      <c r="M807" s="17">
        <v>17</v>
      </c>
      <c r="N807" s="18">
        <v>41364</v>
      </c>
      <c r="O807" s="17">
        <v>2012</v>
      </c>
      <c r="P807" s="18">
        <v>41364</v>
      </c>
      <c r="Q807" s="19">
        <v>11193556</v>
      </c>
      <c r="R807" s="17" t="s">
        <v>797</v>
      </c>
      <c r="S807" s="17" t="s">
        <v>1036</v>
      </c>
      <c r="T807" s="17">
        <v>1</v>
      </c>
      <c r="U807" s="18"/>
      <c r="V807" s="99">
        <f t="shared" si="110"/>
        <v>9212299</v>
      </c>
      <c r="W807" s="43"/>
      <c r="X807" s="20">
        <f t="shared" si="115"/>
        <v>0</v>
      </c>
      <c r="Y807" s="43"/>
      <c r="Z807" s="43"/>
      <c r="AA807" s="43"/>
      <c r="AB807" s="43"/>
      <c r="AC807" s="43"/>
      <c r="AD807" s="43"/>
      <c r="AE807" s="20">
        <f t="shared" si="116"/>
        <v>660419</v>
      </c>
      <c r="AF807" s="43"/>
      <c r="AG807" s="43"/>
      <c r="AH807" s="43"/>
      <c r="AI807" s="43"/>
      <c r="AJ807" s="43"/>
      <c r="AK807" s="99">
        <f t="shared" si="111"/>
        <v>660419</v>
      </c>
      <c r="AL807" s="43"/>
      <c r="AM807" s="20">
        <f t="shared" si="113"/>
        <v>8551880</v>
      </c>
      <c r="AN807" s="15" t="str">
        <f t="shared" si="114"/>
        <v>OK</v>
      </c>
      <c r="AO807" s="15" t="str">
        <f t="shared" si="109"/>
        <v>OK</v>
      </c>
      <c r="AP807" s="17" t="s">
        <v>211</v>
      </c>
      <c r="AQ807" s="17"/>
      <c r="AR807" s="17"/>
      <c r="AS807" s="17"/>
      <c r="AT807" s="21">
        <v>1</v>
      </c>
      <c r="AU807" s="17" t="s">
        <v>818</v>
      </c>
      <c r="AV807" s="22"/>
      <c r="AW807" s="17"/>
      <c r="AX807" s="17" t="s">
        <v>803</v>
      </c>
      <c r="AY807" s="99">
        <f t="shared" si="112"/>
        <v>2641676</v>
      </c>
      <c r="AZ807" s="17" t="s">
        <v>214</v>
      </c>
      <c r="BA807" s="17"/>
      <c r="BB807" s="57" t="s">
        <v>1116</v>
      </c>
    </row>
    <row r="808" spans="2:54" x14ac:dyDescent="0.15">
      <c r="B808" s="16">
        <v>90000778</v>
      </c>
      <c r="C808" s="17"/>
      <c r="D808" s="17" t="s">
        <v>793</v>
      </c>
      <c r="E808" s="17"/>
      <c r="F808" s="17" t="s">
        <v>201</v>
      </c>
      <c r="G808" s="17" t="s">
        <v>794</v>
      </c>
      <c r="H808" s="17" t="s">
        <v>1577</v>
      </c>
      <c r="I808" s="17" t="s">
        <v>1573</v>
      </c>
      <c r="J808" s="17" t="s">
        <v>1070</v>
      </c>
      <c r="K808" s="17" t="s">
        <v>203</v>
      </c>
      <c r="L808" s="17"/>
      <c r="M808" s="17">
        <v>17</v>
      </c>
      <c r="N808" s="18">
        <v>41729</v>
      </c>
      <c r="O808" s="17">
        <v>2013</v>
      </c>
      <c r="P808" s="18">
        <v>41729</v>
      </c>
      <c r="Q808" s="19">
        <v>1159263</v>
      </c>
      <c r="R808" s="17" t="s">
        <v>797</v>
      </c>
      <c r="S808" s="17" t="s">
        <v>1036</v>
      </c>
      <c r="T808" s="17">
        <v>1</v>
      </c>
      <c r="U808" s="18"/>
      <c r="V808" s="99">
        <f t="shared" si="110"/>
        <v>1022471</v>
      </c>
      <c r="W808" s="43"/>
      <c r="X808" s="20">
        <f t="shared" si="115"/>
        <v>0</v>
      </c>
      <c r="Y808" s="43"/>
      <c r="Z808" s="43"/>
      <c r="AA808" s="43"/>
      <c r="AB808" s="43"/>
      <c r="AC808" s="43"/>
      <c r="AD808" s="43"/>
      <c r="AE808" s="20">
        <f t="shared" si="116"/>
        <v>68396</v>
      </c>
      <c r="AF808" s="43"/>
      <c r="AG808" s="43"/>
      <c r="AH808" s="43"/>
      <c r="AI808" s="43"/>
      <c r="AJ808" s="43"/>
      <c r="AK808" s="99">
        <f t="shared" si="111"/>
        <v>68396</v>
      </c>
      <c r="AL808" s="43"/>
      <c r="AM808" s="20">
        <f t="shared" si="113"/>
        <v>954075</v>
      </c>
      <c r="AN808" s="15" t="str">
        <f t="shared" si="114"/>
        <v>OK</v>
      </c>
      <c r="AO808" s="15" t="str">
        <f t="shared" si="109"/>
        <v>OK</v>
      </c>
      <c r="AP808" s="17" t="s">
        <v>211</v>
      </c>
      <c r="AQ808" s="17"/>
      <c r="AR808" s="17"/>
      <c r="AS808" s="17"/>
      <c r="AT808" s="21">
        <v>1</v>
      </c>
      <c r="AU808" s="17" t="s">
        <v>818</v>
      </c>
      <c r="AV808" s="22"/>
      <c r="AW808" s="17"/>
      <c r="AX808" s="17" t="s">
        <v>803</v>
      </c>
      <c r="AY808" s="99">
        <f t="shared" si="112"/>
        <v>205188</v>
      </c>
      <c r="AZ808" s="17" t="s">
        <v>214</v>
      </c>
      <c r="BA808" s="17"/>
      <c r="BB808" s="57" t="s">
        <v>1120</v>
      </c>
    </row>
    <row r="809" spans="2:54" x14ac:dyDescent="0.15">
      <c r="B809" s="16">
        <v>90000779</v>
      </c>
      <c r="C809" s="17"/>
      <c r="D809" s="17" t="s">
        <v>793</v>
      </c>
      <c r="E809" s="17"/>
      <c r="F809" s="17" t="s">
        <v>201</v>
      </c>
      <c r="G809" s="17" t="s">
        <v>794</v>
      </c>
      <c r="H809" s="17" t="s">
        <v>1577</v>
      </c>
      <c r="I809" s="17" t="s">
        <v>1573</v>
      </c>
      <c r="J809" s="17" t="s">
        <v>1071</v>
      </c>
      <c r="K809" s="17" t="s">
        <v>203</v>
      </c>
      <c r="L809" s="17"/>
      <c r="M809" s="17">
        <v>17</v>
      </c>
      <c r="N809" s="18">
        <v>41729</v>
      </c>
      <c r="O809" s="17">
        <v>2013</v>
      </c>
      <c r="P809" s="18">
        <v>41729</v>
      </c>
      <c r="Q809" s="19">
        <v>6235350</v>
      </c>
      <c r="R809" s="17" t="s">
        <v>797</v>
      </c>
      <c r="S809" s="17" t="s">
        <v>1036</v>
      </c>
      <c r="T809" s="17">
        <v>1</v>
      </c>
      <c r="U809" s="18"/>
      <c r="V809" s="99">
        <f t="shared" si="110"/>
        <v>5499580</v>
      </c>
      <c r="W809" s="43"/>
      <c r="X809" s="20">
        <f t="shared" si="115"/>
        <v>0</v>
      </c>
      <c r="Y809" s="43"/>
      <c r="Z809" s="43"/>
      <c r="AA809" s="43"/>
      <c r="AB809" s="43"/>
      <c r="AC809" s="43"/>
      <c r="AD809" s="43"/>
      <c r="AE809" s="20">
        <f t="shared" si="116"/>
        <v>367885</v>
      </c>
      <c r="AF809" s="43"/>
      <c r="AG809" s="43"/>
      <c r="AH809" s="43"/>
      <c r="AI809" s="43"/>
      <c r="AJ809" s="43"/>
      <c r="AK809" s="99">
        <f t="shared" si="111"/>
        <v>367885</v>
      </c>
      <c r="AL809" s="43"/>
      <c r="AM809" s="20">
        <f t="shared" si="113"/>
        <v>5131695</v>
      </c>
      <c r="AN809" s="15" t="str">
        <f t="shared" si="114"/>
        <v>OK</v>
      </c>
      <c r="AO809" s="15" t="str">
        <f t="shared" si="109"/>
        <v>OK</v>
      </c>
      <c r="AP809" s="17" t="s">
        <v>211</v>
      </c>
      <c r="AQ809" s="17"/>
      <c r="AR809" s="17"/>
      <c r="AS809" s="17"/>
      <c r="AT809" s="21">
        <v>2</v>
      </c>
      <c r="AU809" s="17" t="s">
        <v>1121</v>
      </c>
      <c r="AV809" s="22"/>
      <c r="AW809" s="17"/>
      <c r="AX809" s="17" t="s">
        <v>803</v>
      </c>
      <c r="AY809" s="99">
        <f t="shared" si="112"/>
        <v>1103655</v>
      </c>
      <c r="AZ809" s="17" t="s">
        <v>214</v>
      </c>
      <c r="BA809" s="17"/>
      <c r="BB809" s="57"/>
    </row>
    <row r="810" spans="2:54" x14ac:dyDescent="0.15">
      <c r="B810" s="16">
        <v>90000780</v>
      </c>
      <c r="C810" s="17"/>
      <c r="D810" s="17" t="s">
        <v>793</v>
      </c>
      <c r="E810" s="17"/>
      <c r="F810" s="17" t="s">
        <v>201</v>
      </c>
      <c r="G810" s="17" t="s">
        <v>794</v>
      </c>
      <c r="H810" s="17" t="s">
        <v>1577</v>
      </c>
      <c r="I810" s="17" t="s">
        <v>1573</v>
      </c>
      <c r="J810" s="17" t="s">
        <v>1072</v>
      </c>
      <c r="K810" s="17" t="s">
        <v>203</v>
      </c>
      <c r="L810" s="17"/>
      <c r="M810" s="17">
        <v>17</v>
      </c>
      <c r="N810" s="18">
        <v>41729</v>
      </c>
      <c r="O810" s="17">
        <v>2013</v>
      </c>
      <c r="P810" s="18">
        <v>41729</v>
      </c>
      <c r="Q810" s="19">
        <v>3168188</v>
      </c>
      <c r="R810" s="17" t="s">
        <v>797</v>
      </c>
      <c r="S810" s="17" t="s">
        <v>1036</v>
      </c>
      <c r="T810" s="17">
        <v>1</v>
      </c>
      <c r="U810" s="18"/>
      <c r="V810" s="99">
        <f t="shared" si="110"/>
        <v>2794342</v>
      </c>
      <c r="W810" s="43"/>
      <c r="X810" s="20">
        <f t="shared" si="115"/>
        <v>0</v>
      </c>
      <c r="Y810" s="43"/>
      <c r="Z810" s="43"/>
      <c r="AA810" s="43"/>
      <c r="AB810" s="43"/>
      <c r="AC810" s="43"/>
      <c r="AD810" s="43"/>
      <c r="AE810" s="20">
        <f t="shared" si="116"/>
        <v>186923</v>
      </c>
      <c r="AF810" s="43"/>
      <c r="AG810" s="43"/>
      <c r="AH810" s="43"/>
      <c r="AI810" s="43"/>
      <c r="AJ810" s="43"/>
      <c r="AK810" s="99">
        <f t="shared" si="111"/>
        <v>186923</v>
      </c>
      <c r="AL810" s="43"/>
      <c r="AM810" s="20">
        <f t="shared" si="113"/>
        <v>2607419</v>
      </c>
      <c r="AN810" s="15" t="str">
        <f t="shared" si="114"/>
        <v>OK</v>
      </c>
      <c r="AO810" s="15" t="str">
        <f t="shared" si="109"/>
        <v>OK</v>
      </c>
      <c r="AP810" s="17" t="s">
        <v>211</v>
      </c>
      <c r="AQ810" s="17"/>
      <c r="AR810" s="17"/>
      <c r="AS810" s="17"/>
      <c r="AT810" s="21">
        <v>1</v>
      </c>
      <c r="AU810" s="17" t="s">
        <v>45</v>
      </c>
      <c r="AV810" s="22"/>
      <c r="AW810" s="17"/>
      <c r="AX810" s="17" t="s">
        <v>803</v>
      </c>
      <c r="AY810" s="99">
        <f t="shared" si="112"/>
        <v>560769</v>
      </c>
      <c r="AZ810" s="17" t="s">
        <v>214</v>
      </c>
      <c r="BA810" s="17"/>
      <c r="BB810" s="57"/>
    </row>
    <row r="811" spans="2:54" x14ac:dyDescent="0.15">
      <c r="B811" s="16">
        <v>90000781</v>
      </c>
      <c r="C811" s="17"/>
      <c r="D811" s="17" t="s">
        <v>793</v>
      </c>
      <c r="E811" s="17"/>
      <c r="F811" s="17" t="s">
        <v>201</v>
      </c>
      <c r="G811" s="17" t="s">
        <v>794</v>
      </c>
      <c r="H811" s="17" t="s">
        <v>1577</v>
      </c>
      <c r="I811" s="17" t="s">
        <v>1573</v>
      </c>
      <c r="J811" s="17" t="s">
        <v>1073</v>
      </c>
      <c r="K811" s="17" t="s">
        <v>203</v>
      </c>
      <c r="L811" s="17"/>
      <c r="M811" s="17">
        <v>17</v>
      </c>
      <c r="N811" s="18">
        <v>41729</v>
      </c>
      <c r="O811" s="17">
        <v>2013</v>
      </c>
      <c r="P811" s="18">
        <v>41729</v>
      </c>
      <c r="Q811" s="19">
        <v>2484795</v>
      </c>
      <c r="R811" s="17" t="s">
        <v>797</v>
      </c>
      <c r="S811" s="17" t="s">
        <v>1036</v>
      </c>
      <c r="T811" s="17">
        <v>1</v>
      </c>
      <c r="U811" s="18"/>
      <c r="V811" s="99">
        <f t="shared" si="110"/>
        <v>2191591</v>
      </c>
      <c r="W811" s="43"/>
      <c r="X811" s="20">
        <f t="shared" si="115"/>
        <v>0</v>
      </c>
      <c r="Y811" s="43"/>
      <c r="Z811" s="43"/>
      <c r="AA811" s="43"/>
      <c r="AB811" s="43"/>
      <c r="AC811" s="43"/>
      <c r="AD811" s="43"/>
      <c r="AE811" s="20">
        <f t="shared" si="116"/>
        <v>146602</v>
      </c>
      <c r="AF811" s="43"/>
      <c r="AG811" s="43"/>
      <c r="AH811" s="43"/>
      <c r="AI811" s="43"/>
      <c r="AJ811" s="43"/>
      <c r="AK811" s="99">
        <f t="shared" si="111"/>
        <v>146602</v>
      </c>
      <c r="AL811" s="43"/>
      <c r="AM811" s="20">
        <f t="shared" si="113"/>
        <v>2044989</v>
      </c>
      <c r="AN811" s="15" t="str">
        <f t="shared" si="114"/>
        <v>OK</v>
      </c>
      <c r="AO811" s="15" t="str">
        <f t="shared" si="109"/>
        <v>OK</v>
      </c>
      <c r="AP811" s="17" t="s">
        <v>211</v>
      </c>
      <c r="AQ811" s="17"/>
      <c r="AR811" s="17"/>
      <c r="AS811" s="17"/>
      <c r="AT811" s="21">
        <v>2</v>
      </c>
      <c r="AU811" s="17" t="s">
        <v>1121</v>
      </c>
      <c r="AV811" s="22"/>
      <c r="AW811" s="17"/>
      <c r="AX811" s="17" t="s">
        <v>803</v>
      </c>
      <c r="AY811" s="99">
        <f t="shared" si="112"/>
        <v>439806</v>
      </c>
      <c r="AZ811" s="17" t="s">
        <v>214</v>
      </c>
      <c r="BA811" s="17"/>
      <c r="BB811" s="57"/>
    </row>
    <row r="812" spans="2:54" x14ac:dyDescent="0.15">
      <c r="B812" s="16">
        <v>90000782</v>
      </c>
      <c r="C812" s="17"/>
      <c r="D812" s="17" t="s">
        <v>793</v>
      </c>
      <c r="E812" s="17"/>
      <c r="F812" s="17" t="s">
        <v>201</v>
      </c>
      <c r="G812" s="17" t="s">
        <v>794</v>
      </c>
      <c r="H812" s="17" t="s">
        <v>1577</v>
      </c>
      <c r="I812" s="17" t="s">
        <v>1573</v>
      </c>
      <c r="J812" s="17" t="s">
        <v>1074</v>
      </c>
      <c r="K812" s="17" t="s">
        <v>203</v>
      </c>
      <c r="L812" s="17"/>
      <c r="M812" s="17">
        <v>17</v>
      </c>
      <c r="N812" s="18">
        <v>41729</v>
      </c>
      <c r="O812" s="17">
        <v>2013</v>
      </c>
      <c r="P812" s="18">
        <v>41729</v>
      </c>
      <c r="Q812" s="19">
        <v>2301056</v>
      </c>
      <c r="R812" s="17" t="s">
        <v>797</v>
      </c>
      <c r="S812" s="17" t="s">
        <v>1036</v>
      </c>
      <c r="T812" s="17">
        <v>1</v>
      </c>
      <c r="U812" s="18"/>
      <c r="V812" s="99">
        <f t="shared" si="110"/>
        <v>2029532</v>
      </c>
      <c r="W812" s="43"/>
      <c r="X812" s="20">
        <f t="shared" si="115"/>
        <v>0</v>
      </c>
      <c r="Y812" s="43"/>
      <c r="Z812" s="43"/>
      <c r="AA812" s="43"/>
      <c r="AB812" s="43"/>
      <c r="AC812" s="43"/>
      <c r="AD812" s="43"/>
      <c r="AE812" s="20">
        <f t="shared" si="116"/>
        <v>135762</v>
      </c>
      <c r="AF812" s="43"/>
      <c r="AG812" s="43"/>
      <c r="AH812" s="43"/>
      <c r="AI812" s="43"/>
      <c r="AJ812" s="43"/>
      <c r="AK812" s="99">
        <f t="shared" si="111"/>
        <v>135762</v>
      </c>
      <c r="AL812" s="43"/>
      <c r="AM812" s="20">
        <f t="shared" si="113"/>
        <v>1893770</v>
      </c>
      <c r="AN812" s="15" t="str">
        <f t="shared" si="114"/>
        <v>OK</v>
      </c>
      <c r="AO812" s="15" t="str">
        <f t="shared" si="109"/>
        <v>OK</v>
      </c>
      <c r="AP812" s="17" t="s">
        <v>211</v>
      </c>
      <c r="AQ812" s="17"/>
      <c r="AR812" s="17"/>
      <c r="AS812" s="17"/>
      <c r="AT812" s="21">
        <v>2</v>
      </c>
      <c r="AU812" s="17" t="s">
        <v>1121</v>
      </c>
      <c r="AV812" s="22"/>
      <c r="AW812" s="17"/>
      <c r="AX812" s="17" t="s">
        <v>803</v>
      </c>
      <c r="AY812" s="99">
        <f t="shared" si="112"/>
        <v>407286</v>
      </c>
      <c r="AZ812" s="17" t="s">
        <v>214</v>
      </c>
      <c r="BA812" s="17"/>
      <c r="BB812" s="57"/>
    </row>
    <row r="813" spans="2:54" x14ac:dyDescent="0.15">
      <c r="B813" s="16">
        <v>90000783</v>
      </c>
      <c r="C813" s="17"/>
      <c r="D813" s="17" t="s">
        <v>793</v>
      </c>
      <c r="E813" s="17"/>
      <c r="F813" s="17" t="s">
        <v>201</v>
      </c>
      <c r="G813" s="17" t="s">
        <v>794</v>
      </c>
      <c r="H813" s="17" t="s">
        <v>1577</v>
      </c>
      <c r="I813" s="17" t="s">
        <v>1573</v>
      </c>
      <c r="J813" s="17" t="s">
        <v>1075</v>
      </c>
      <c r="K813" s="17" t="s">
        <v>203</v>
      </c>
      <c r="L813" s="17"/>
      <c r="M813" s="17">
        <v>17</v>
      </c>
      <c r="N813" s="18">
        <v>41729</v>
      </c>
      <c r="O813" s="17">
        <v>2013</v>
      </c>
      <c r="P813" s="18">
        <v>41729</v>
      </c>
      <c r="Q813" s="19">
        <v>2101741</v>
      </c>
      <c r="R813" s="17" t="s">
        <v>797</v>
      </c>
      <c r="S813" s="17" t="s">
        <v>1036</v>
      </c>
      <c r="T813" s="17">
        <v>1</v>
      </c>
      <c r="U813" s="18"/>
      <c r="V813" s="99">
        <f t="shared" si="110"/>
        <v>1853737</v>
      </c>
      <c r="W813" s="43"/>
      <c r="X813" s="20">
        <f t="shared" si="115"/>
        <v>0</v>
      </c>
      <c r="Y813" s="43"/>
      <c r="Z813" s="43"/>
      <c r="AA813" s="43"/>
      <c r="AB813" s="43"/>
      <c r="AC813" s="43"/>
      <c r="AD813" s="43"/>
      <c r="AE813" s="20">
        <f t="shared" si="116"/>
        <v>124002</v>
      </c>
      <c r="AF813" s="43"/>
      <c r="AG813" s="43"/>
      <c r="AH813" s="43"/>
      <c r="AI813" s="43"/>
      <c r="AJ813" s="43"/>
      <c r="AK813" s="99">
        <f t="shared" si="111"/>
        <v>124002</v>
      </c>
      <c r="AL813" s="43"/>
      <c r="AM813" s="20">
        <f t="shared" si="113"/>
        <v>1729735</v>
      </c>
      <c r="AN813" s="15" t="str">
        <f t="shared" si="114"/>
        <v>OK</v>
      </c>
      <c r="AO813" s="15" t="str">
        <f t="shared" si="109"/>
        <v>OK</v>
      </c>
      <c r="AP813" s="17" t="s">
        <v>211</v>
      </c>
      <c r="AQ813" s="17"/>
      <c r="AR813" s="17"/>
      <c r="AS813" s="17"/>
      <c r="AT813" s="21">
        <v>1</v>
      </c>
      <c r="AU813" s="17" t="s">
        <v>45</v>
      </c>
      <c r="AV813" s="22"/>
      <c r="AW813" s="17"/>
      <c r="AX813" s="17" t="s">
        <v>803</v>
      </c>
      <c r="AY813" s="99">
        <f t="shared" si="112"/>
        <v>372006</v>
      </c>
      <c r="AZ813" s="17" t="s">
        <v>214</v>
      </c>
      <c r="BA813" s="17"/>
      <c r="BB813" s="57"/>
    </row>
    <row r="814" spans="2:54" x14ac:dyDescent="0.15">
      <c r="B814" s="16">
        <v>90000784</v>
      </c>
      <c r="C814" s="17"/>
      <c r="D814" s="17" t="s">
        <v>793</v>
      </c>
      <c r="E814" s="17"/>
      <c r="F814" s="17" t="s">
        <v>201</v>
      </c>
      <c r="G814" s="17" t="s">
        <v>794</v>
      </c>
      <c r="H814" s="17" t="s">
        <v>1577</v>
      </c>
      <c r="I814" s="17" t="s">
        <v>1573</v>
      </c>
      <c r="J814" s="17" t="s">
        <v>1076</v>
      </c>
      <c r="K814" s="17" t="s">
        <v>203</v>
      </c>
      <c r="L814" s="17"/>
      <c r="M814" s="17">
        <v>17</v>
      </c>
      <c r="N814" s="18">
        <v>41729</v>
      </c>
      <c r="O814" s="17">
        <v>2013</v>
      </c>
      <c r="P814" s="18">
        <v>41729</v>
      </c>
      <c r="Q814" s="19">
        <v>146218771</v>
      </c>
      <c r="R814" s="17" t="s">
        <v>797</v>
      </c>
      <c r="S814" s="17" t="s">
        <v>1036</v>
      </c>
      <c r="T814" s="17">
        <v>1</v>
      </c>
      <c r="U814" s="18"/>
      <c r="V814" s="99">
        <f t="shared" si="110"/>
        <v>128964957</v>
      </c>
      <c r="W814" s="43"/>
      <c r="X814" s="20">
        <f t="shared" si="115"/>
        <v>0</v>
      </c>
      <c r="Y814" s="43"/>
      <c r="Z814" s="43"/>
      <c r="AA814" s="43"/>
      <c r="AB814" s="43"/>
      <c r="AC814" s="43"/>
      <c r="AD814" s="43"/>
      <c r="AE814" s="20">
        <f t="shared" si="116"/>
        <v>8626907</v>
      </c>
      <c r="AF814" s="43"/>
      <c r="AG814" s="43"/>
      <c r="AH814" s="43"/>
      <c r="AI814" s="43"/>
      <c r="AJ814" s="43"/>
      <c r="AK814" s="99">
        <f t="shared" si="111"/>
        <v>8626907</v>
      </c>
      <c r="AL814" s="43"/>
      <c r="AM814" s="20">
        <f t="shared" si="113"/>
        <v>120338050</v>
      </c>
      <c r="AN814" s="15" t="str">
        <f t="shared" si="114"/>
        <v>OK</v>
      </c>
      <c r="AO814" s="15" t="str">
        <f t="shared" si="109"/>
        <v>OK</v>
      </c>
      <c r="AP814" s="17" t="s">
        <v>211</v>
      </c>
      <c r="AQ814" s="17"/>
      <c r="AR814" s="17"/>
      <c r="AS814" s="17"/>
      <c r="AT814" s="21">
        <v>1</v>
      </c>
      <c r="AU814" s="17" t="s">
        <v>45</v>
      </c>
      <c r="AV814" s="22"/>
      <c r="AW814" s="17"/>
      <c r="AX814" s="17" t="s">
        <v>803</v>
      </c>
      <c r="AY814" s="99">
        <f t="shared" si="112"/>
        <v>25880721</v>
      </c>
      <c r="AZ814" s="17" t="s">
        <v>214</v>
      </c>
      <c r="BA814" s="17"/>
      <c r="BB814" s="57" t="s">
        <v>1122</v>
      </c>
    </row>
    <row r="815" spans="2:54" x14ac:dyDescent="0.15">
      <c r="B815" s="16">
        <v>90000785</v>
      </c>
      <c r="C815" s="17"/>
      <c r="D815" s="17" t="s">
        <v>793</v>
      </c>
      <c r="E815" s="17"/>
      <c r="F815" s="17" t="s">
        <v>201</v>
      </c>
      <c r="G815" s="17" t="s">
        <v>794</v>
      </c>
      <c r="H815" s="17" t="s">
        <v>1577</v>
      </c>
      <c r="I815" s="17" t="s">
        <v>1573</v>
      </c>
      <c r="J815" s="17" t="s">
        <v>1123</v>
      </c>
      <c r="K815" s="17" t="s">
        <v>203</v>
      </c>
      <c r="L815" s="17"/>
      <c r="M815" s="17">
        <v>5</v>
      </c>
      <c r="N815" s="18">
        <v>35874</v>
      </c>
      <c r="O815" s="17">
        <v>1997</v>
      </c>
      <c r="P815" s="18">
        <v>35874</v>
      </c>
      <c r="Q815" s="19">
        <v>26391675</v>
      </c>
      <c r="R815" s="17" t="s">
        <v>797</v>
      </c>
      <c r="S815" s="17" t="s">
        <v>798</v>
      </c>
      <c r="T815" s="17">
        <v>1</v>
      </c>
      <c r="U815" s="18"/>
      <c r="V815" s="99">
        <f t="shared" si="110"/>
        <v>1</v>
      </c>
      <c r="W815" s="43"/>
      <c r="X815" s="20">
        <f t="shared" si="115"/>
        <v>0</v>
      </c>
      <c r="Y815" s="43"/>
      <c r="Z815" s="43"/>
      <c r="AA815" s="43"/>
      <c r="AB815" s="43"/>
      <c r="AC815" s="43"/>
      <c r="AD815" s="43"/>
      <c r="AE815" s="20">
        <f t="shared" si="116"/>
        <v>0</v>
      </c>
      <c r="AF815" s="43"/>
      <c r="AG815" s="43"/>
      <c r="AH815" s="43"/>
      <c r="AI815" s="43"/>
      <c r="AJ815" s="43"/>
      <c r="AK815" s="99">
        <f t="shared" si="111"/>
        <v>0</v>
      </c>
      <c r="AL815" s="43"/>
      <c r="AM815" s="20">
        <f t="shared" si="113"/>
        <v>1</v>
      </c>
      <c r="AN815" s="15" t="str">
        <f t="shared" si="114"/>
        <v>OK</v>
      </c>
      <c r="AO815" s="15" t="str">
        <f t="shared" si="109"/>
        <v>OK</v>
      </c>
      <c r="AP815" s="17" t="s">
        <v>211</v>
      </c>
      <c r="AQ815" s="17"/>
      <c r="AR815" s="17"/>
      <c r="AS815" s="17"/>
      <c r="AT815" s="21">
        <v>1</v>
      </c>
      <c r="AU815" s="17" t="s">
        <v>815</v>
      </c>
      <c r="AV815" s="22"/>
      <c r="AW815" s="17"/>
      <c r="AX815" s="17" t="s">
        <v>803</v>
      </c>
      <c r="AY815" s="99">
        <f t="shared" si="112"/>
        <v>26391674</v>
      </c>
      <c r="AZ815" s="17" t="s">
        <v>214</v>
      </c>
      <c r="BA815" s="17"/>
      <c r="BB815" s="57" t="s">
        <v>1140</v>
      </c>
    </row>
    <row r="816" spans="2:54" x14ac:dyDescent="0.15">
      <c r="B816" s="16">
        <v>90000786</v>
      </c>
      <c r="C816" s="17"/>
      <c r="D816" s="17" t="s">
        <v>793</v>
      </c>
      <c r="E816" s="17" t="s">
        <v>1124</v>
      </c>
      <c r="F816" s="17" t="s">
        <v>201</v>
      </c>
      <c r="G816" s="17" t="s">
        <v>794</v>
      </c>
      <c r="H816" s="17" t="s">
        <v>1577</v>
      </c>
      <c r="I816" s="17" t="s">
        <v>1573</v>
      </c>
      <c r="J816" s="17" t="s">
        <v>1125</v>
      </c>
      <c r="K816" s="17" t="s">
        <v>203</v>
      </c>
      <c r="L816" s="17"/>
      <c r="M816" s="17">
        <v>5</v>
      </c>
      <c r="N816" s="18">
        <v>40049</v>
      </c>
      <c r="O816" s="17">
        <v>2009</v>
      </c>
      <c r="P816" s="18">
        <v>40049</v>
      </c>
      <c r="Q816" s="19">
        <v>5532450</v>
      </c>
      <c r="R816" s="17" t="s">
        <v>797</v>
      </c>
      <c r="S816" s="17" t="s">
        <v>1126</v>
      </c>
      <c r="T816" s="17">
        <v>1</v>
      </c>
      <c r="U816" s="18"/>
      <c r="V816" s="99">
        <f t="shared" si="110"/>
        <v>1</v>
      </c>
      <c r="W816" s="43"/>
      <c r="X816" s="20">
        <f t="shared" si="115"/>
        <v>0</v>
      </c>
      <c r="Y816" s="43"/>
      <c r="Z816" s="43"/>
      <c r="AA816" s="43"/>
      <c r="AB816" s="43"/>
      <c r="AC816" s="43"/>
      <c r="AD816" s="43"/>
      <c r="AE816" s="20">
        <f t="shared" si="116"/>
        <v>0</v>
      </c>
      <c r="AF816" s="43"/>
      <c r="AG816" s="43"/>
      <c r="AH816" s="43"/>
      <c r="AI816" s="43"/>
      <c r="AJ816" s="43"/>
      <c r="AK816" s="99">
        <f t="shared" si="111"/>
        <v>0</v>
      </c>
      <c r="AL816" s="43"/>
      <c r="AM816" s="20">
        <f t="shared" si="113"/>
        <v>1</v>
      </c>
      <c r="AN816" s="15" t="str">
        <f t="shared" si="114"/>
        <v>OK</v>
      </c>
      <c r="AO816" s="15" t="str">
        <f t="shared" si="109"/>
        <v>OK</v>
      </c>
      <c r="AP816" s="17" t="s">
        <v>211</v>
      </c>
      <c r="AQ816" s="17"/>
      <c r="AR816" s="17"/>
      <c r="AS816" s="17"/>
      <c r="AT816" s="21">
        <v>1</v>
      </c>
      <c r="AU816" s="17" t="s">
        <v>1141</v>
      </c>
      <c r="AV816" s="22"/>
      <c r="AW816" s="17"/>
      <c r="AX816" s="17" t="s">
        <v>803</v>
      </c>
      <c r="AY816" s="99">
        <f t="shared" si="112"/>
        <v>5532449</v>
      </c>
      <c r="AZ816" s="17" t="s">
        <v>214</v>
      </c>
      <c r="BA816" s="17"/>
      <c r="BB816" s="57" t="s">
        <v>1142</v>
      </c>
    </row>
    <row r="817" spans="2:54" x14ac:dyDescent="0.15">
      <c r="B817" s="16">
        <v>90000787</v>
      </c>
      <c r="C817" s="17"/>
      <c r="D817" s="17" t="s">
        <v>793</v>
      </c>
      <c r="E817" s="17" t="s">
        <v>1127</v>
      </c>
      <c r="F817" s="17" t="s">
        <v>201</v>
      </c>
      <c r="G817" s="17" t="s">
        <v>794</v>
      </c>
      <c r="H817" s="17" t="s">
        <v>1577</v>
      </c>
      <c r="I817" s="17" t="s">
        <v>1573</v>
      </c>
      <c r="J817" s="17" t="s">
        <v>1128</v>
      </c>
      <c r="K817" s="17" t="s">
        <v>203</v>
      </c>
      <c r="L817" s="17"/>
      <c r="M817" s="17">
        <v>5</v>
      </c>
      <c r="N817" s="18">
        <v>39173</v>
      </c>
      <c r="O817" s="17">
        <v>2007</v>
      </c>
      <c r="P817" s="18">
        <v>39173</v>
      </c>
      <c r="Q817" s="19">
        <v>3790000</v>
      </c>
      <c r="R817" s="17" t="s">
        <v>797</v>
      </c>
      <c r="S817" s="17" t="s">
        <v>1126</v>
      </c>
      <c r="T817" s="17">
        <v>1</v>
      </c>
      <c r="U817" s="18"/>
      <c r="V817" s="99">
        <f t="shared" si="110"/>
        <v>1</v>
      </c>
      <c r="W817" s="43"/>
      <c r="X817" s="20">
        <f t="shared" si="115"/>
        <v>0</v>
      </c>
      <c r="Y817" s="43"/>
      <c r="Z817" s="43"/>
      <c r="AA817" s="43"/>
      <c r="AB817" s="43"/>
      <c r="AC817" s="43"/>
      <c r="AD817" s="43"/>
      <c r="AE817" s="20">
        <f t="shared" si="116"/>
        <v>0</v>
      </c>
      <c r="AF817" s="43"/>
      <c r="AG817" s="43"/>
      <c r="AH817" s="43"/>
      <c r="AI817" s="43"/>
      <c r="AJ817" s="43"/>
      <c r="AK817" s="99">
        <f t="shared" si="111"/>
        <v>0</v>
      </c>
      <c r="AL817" s="43"/>
      <c r="AM817" s="20">
        <f t="shared" si="113"/>
        <v>1</v>
      </c>
      <c r="AN817" s="15" t="str">
        <f t="shared" si="114"/>
        <v>OK</v>
      </c>
      <c r="AO817" s="15" t="str">
        <f t="shared" si="109"/>
        <v>OK</v>
      </c>
      <c r="AP817" s="17" t="s">
        <v>211</v>
      </c>
      <c r="AQ817" s="17"/>
      <c r="AR817" s="17"/>
      <c r="AS817" s="17"/>
      <c r="AT817" s="21">
        <v>1</v>
      </c>
      <c r="AU817" s="17" t="s">
        <v>1141</v>
      </c>
      <c r="AV817" s="22"/>
      <c r="AW817" s="17"/>
      <c r="AX817" s="17" t="s">
        <v>803</v>
      </c>
      <c r="AY817" s="99">
        <f t="shared" si="112"/>
        <v>3789999</v>
      </c>
      <c r="AZ817" s="17" t="s">
        <v>214</v>
      </c>
      <c r="BA817" s="17"/>
      <c r="BB817" s="57"/>
    </row>
    <row r="818" spans="2:54" x14ac:dyDescent="0.15">
      <c r="B818" s="16">
        <v>90000788</v>
      </c>
      <c r="C818" s="17"/>
      <c r="D818" s="17" t="s">
        <v>793</v>
      </c>
      <c r="E818" s="17" t="s">
        <v>1129</v>
      </c>
      <c r="F818" s="17" t="s">
        <v>201</v>
      </c>
      <c r="G818" s="17" t="s">
        <v>794</v>
      </c>
      <c r="H818" s="17" t="s">
        <v>1577</v>
      </c>
      <c r="I818" s="17" t="s">
        <v>1573</v>
      </c>
      <c r="J818" s="17" t="s">
        <v>1130</v>
      </c>
      <c r="K818" s="17" t="s">
        <v>203</v>
      </c>
      <c r="L818" s="17"/>
      <c r="M818" s="17">
        <v>5</v>
      </c>
      <c r="N818" s="18">
        <v>39173</v>
      </c>
      <c r="O818" s="17">
        <v>2007</v>
      </c>
      <c r="P818" s="18">
        <v>39173</v>
      </c>
      <c r="Q818" s="19">
        <v>2992500</v>
      </c>
      <c r="R818" s="17" t="s">
        <v>797</v>
      </c>
      <c r="S818" s="17" t="s">
        <v>1126</v>
      </c>
      <c r="T818" s="17">
        <v>1</v>
      </c>
      <c r="U818" s="18"/>
      <c r="V818" s="99">
        <f t="shared" si="110"/>
        <v>1</v>
      </c>
      <c r="W818" s="43"/>
      <c r="X818" s="20">
        <f t="shared" si="115"/>
        <v>0</v>
      </c>
      <c r="Y818" s="43"/>
      <c r="Z818" s="43"/>
      <c r="AA818" s="43"/>
      <c r="AB818" s="43"/>
      <c r="AC818" s="43"/>
      <c r="AD818" s="43"/>
      <c r="AE818" s="20">
        <f t="shared" si="116"/>
        <v>0</v>
      </c>
      <c r="AF818" s="43"/>
      <c r="AG818" s="43"/>
      <c r="AH818" s="43"/>
      <c r="AI818" s="43"/>
      <c r="AJ818" s="43"/>
      <c r="AK818" s="99">
        <f t="shared" si="111"/>
        <v>0</v>
      </c>
      <c r="AL818" s="43"/>
      <c r="AM818" s="20">
        <f t="shared" si="113"/>
        <v>1</v>
      </c>
      <c r="AN818" s="15" t="str">
        <f t="shared" si="114"/>
        <v>OK</v>
      </c>
      <c r="AO818" s="15" t="str">
        <f t="shared" si="109"/>
        <v>OK</v>
      </c>
      <c r="AP818" s="17" t="s">
        <v>211</v>
      </c>
      <c r="AQ818" s="17"/>
      <c r="AR818" s="17"/>
      <c r="AS818" s="17"/>
      <c r="AT818" s="21">
        <v>1</v>
      </c>
      <c r="AU818" s="17" t="s">
        <v>1141</v>
      </c>
      <c r="AV818" s="22"/>
      <c r="AW818" s="17"/>
      <c r="AX818" s="17" t="s">
        <v>803</v>
      </c>
      <c r="AY818" s="99">
        <f t="shared" si="112"/>
        <v>2992499</v>
      </c>
      <c r="AZ818" s="17" t="s">
        <v>214</v>
      </c>
      <c r="BA818" s="17"/>
      <c r="BB818" s="57"/>
    </row>
    <row r="819" spans="2:54" x14ac:dyDescent="0.15">
      <c r="B819" s="16">
        <v>90000789</v>
      </c>
      <c r="C819" s="17"/>
      <c r="D819" s="17" t="s">
        <v>793</v>
      </c>
      <c r="E819" s="17" t="s">
        <v>1131</v>
      </c>
      <c r="F819" s="17" t="s">
        <v>201</v>
      </c>
      <c r="G819" s="17" t="s">
        <v>794</v>
      </c>
      <c r="H819" s="17" t="s">
        <v>1577</v>
      </c>
      <c r="I819" s="17" t="s">
        <v>1573</v>
      </c>
      <c r="J819" s="17" t="s">
        <v>1132</v>
      </c>
      <c r="K819" s="17" t="s">
        <v>203</v>
      </c>
      <c r="L819" s="17"/>
      <c r="M819" s="17">
        <v>5</v>
      </c>
      <c r="N819" s="18">
        <v>39173</v>
      </c>
      <c r="O819" s="17">
        <v>2007</v>
      </c>
      <c r="P819" s="18">
        <v>39173</v>
      </c>
      <c r="Q819" s="19">
        <v>1139225</v>
      </c>
      <c r="R819" s="17" t="s">
        <v>1133</v>
      </c>
      <c r="S819" s="17" t="s">
        <v>1134</v>
      </c>
      <c r="T819" s="17">
        <v>1</v>
      </c>
      <c r="U819" s="18"/>
      <c r="V819" s="99">
        <f t="shared" si="110"/>
        <v>1</v>
      </c>
      <c r="W819" s="43"/>
      <c r="X819" s="20">
        <f t="shared" si="115"/>
        <v>0</v>
      </c>
      <c r="Y819" s="43"/>
      <c r="Z819" s="43"/>
      <c r="AA819" s="43"/>
      <c r="AB819" s="43"/>
      <c r="AC819" s="43"/>
      <c r="AD819" s="43"/>
      <c r="AE819" s="20">
        <f t="shared" si="116"/>
        <v>0</v>
      </c>
      <c r="AF819" s="43"/>
      <c r="AG819" s="43"/>
      <c r="AH819" s="43"/>
      <c r="AI819" s="43"/>
      <c r="AJ819" s="43"/>
      <c r="AK819" s="99">
        <f t="shared" si="111"/>
        <v>0</v>
      </c>
      <c r="AL819" s="43"/>
      <c r="AM819" s="20">
        <f t="shared" si="113"/>
        <v>1</v>
      </c>
      <c r="AN819" s="15" t="str">
        <f t="shared" si="114"/>
        <v>OK</v>
      </c>
      <c r="AO819" s="15" t="str">
        <f t="shared" si="109"/>
        <v>OK</v>
      </c>
      <c r="AP819" s="17" t="s">
        <v>211</v>
      </c>
      <c r="AQ819" s="17"/>
      <c r="AR819" s="17"/>
      <c r="AS819" s="17"/>
      <c r="AT819" s="21">
        <v>1</v>
      </c>
      <c r="AU819" s="17" t="s">
        <v>1141</v>
      </c>
      <c r="AV819" s="22"/>
      <c r="AW819" s="17"/>
      <c r="AX819" s="17" t="s">
        <v>803</v>
      </c>
      <c r="AY819" s="99">
        <f t="shared" si="112"/>
        <v>1139224</v>
      </c>
      <c r="AZ819" s="17" t="s">
        <v>214</v>
      </c>
      <c r="BA819" s="17"/>
      <c r="BB819" s="57"/>
    </row>
    <row r="820" spans="2:54" x14ac:dyDescent="0.15">
      <c r="B820" s="16">
        <v>90000790</v>
      </c>
      <c r="C820" s="17"/>
      <c r="D820" s="17" t="s">
        <v>793</v>
      </c>
      <c r="E820" s="17" t="s">
        <v>1135</v>
      </c>
      <c r="F820" s="17" t="s">
        <v>201</v>
      </c>
      <c r="G820" s="17" t="s">
        <v>794</v>
      </c>
      <c r="H820" s="17" t="s">
        <v>1577</v>
      </c>
      <c r="I820" s="17" t="s">
        <v>1573</v>
      </c>
      <c r="J820" s="17" t="s">
        <v>1136</v>
      </c>
      <c r="K820" s="17" t="s">
        <v>203</v>
      </c>
      <c r="L820" s="17"/>
      <c r="M820" s="17">
        <v>4</v>
      </c>
      <c r="N820" s="18">
        <v>39173</v>
      </c>
      <c r="O820" s="17">
        <v>2007</v>
      </c>
      <c r="P820" s="18">
        <v>39173</v>
      </c>
      <c r="Q820" s="19">
        <v>1373400</v>
      </c>
      <c r="R820" s="17" t="s">
        <v>797</v>
      </c>
      <c r="S820" s="17" t="s">
        <v>1126</v>
      </c>
      <c r="T820" s="17">
        <v>1</v>
      </c>
      <c r="U820" s="18"/>
      <c r="V820" s="99">
        <f t="shared" si="110"/>
        <v>1</v>
      </c>
      <c r="W820" s="43"/>
      <c r="X820" s="20">
        <f t="shared" si="115"/>
        <v>0</v>
      </c>
      <c r="Y820" s="43"/>
      <c r="Z820" s="43"/>
      <c r="AA820" s="43"/>
      <c r="AB820" s="43"/>
      <c r="AC820" s="43"/>
      <c r="AD820" s="43"/>
      <c r="AE820" s="20">
        <f t="shared" si="116"/>
        <v>0</v>
      </c>
      <c r="AF820" s="43"/>
      <c r="AG820" s="43"/>
      <c r="AH820" s="43"/>
      <c r="AI820" s="43"/>
      <c r="AJ820" s="43"/>
      <c r="AK820" s="99">
        <f t="shared" si="111"/>
        <v>0</v>
      </c>
      <c r="AL820" s="43"/>
      <c r="AM820" s="20">
        <f t="shared" si="113"/>
        <v>1</v>
      </c>
      <c r="AN820" s="15" t="str">
        <f t="shared" si="114"/>
        <v>OK</v>
      </c>
      <c r="AO820" s="15" t="str">
        <f t="shared" si="109"/>
        <v>OK</v>
      </c>
      <c r="AP820" s="17" t="s">
        <v>211</v>
      </c>
      <c r="AQ820" s="17"/>
      <c r="AR820" s="17"/>
      <c r="AS820" s="17"/>
      <c r="AT820" s="21">
        <v>1</v>
      </c>
      <c r="AU820" s="17" t="s">
        <v>1087</v>
      </c>
      <c r="AV820" s="22"/>
      <c r="AW820" s="17"/>
      <c r="AX820" s="17" t="s">
        <v>803</v>
      </c>
      <c r="AY820" s="99">
        <f t="shared" si="112"/>
        <v>1373399</v>
      </c>
      <c r="AZ820" s="17" t="s">
        <v>214</v>
      </c>
      <c r="BA820" s="17"/>
      <c r="BB820" s="57" t="s">
        <v>1143</v>
      </c>
    </row>
    <row r="821" spans="2:54" x14ac:dyDescent="0.15">
      <c r="B821" s="16">
        <v>90000791</v>
      </c>
      <c r="C821" s="17"/>
      <c r="D821" s="17" t="s">
        <v>793</v>
      </c>
      <c r="E821" s="17" t="s">
        <v>1135</v>
      </c>
      <c r="F821" s="17" t="s">
        <v>201</v>
      </c>
      <c r="G821" s="17" t="s">
        <v>794</v>
      </c>
      <c r="H821" s="17" t="s">
        <v>1577</v>
      </c>
      <c r="I821" s="17" t="s">
        <v>1573</v>
      </c>
      <c r="J821" s="17" t="s">
        <v>1137</v>
      </c>
      <c r="K821" s="17" t="s">
        <v>203</v>
      </c>
      <c r="L821" s="17"/>
      <c r="M821" s="17">
        <v>4</v>
      </c>
      <c r="N821" s="18">
        <v>35765</v>
      </c>
      <c r="O821" s="17">
        <v>1997</v>
      </c>
      <c r="P821" s="18">
        <v>35765</v>
      </c>
      <c r="Q821" s="19">
        <v>2653150</v>
      </c>
      <c r="R821" s="17" t="s">
        <v>797</v>
      </c>
      <c r="S821" s="17" t="s">
        <v>1126</v>
      </c>
      <c r="T821" s="17">
        <v>1</v>
      </c>
      <c r="U821" s="18"/>
      <c r="V821" s="99">
        <f t="shared" si="110"/>
        <v>1</v>
      </c>
      <c r="W821" s="43"/>
      <c r="X821" s="20">
        <f t="shared" si="115"/>
        <v>0</v>
      </c>
      <c r="Y821" s="43"/>
      <c r="Z821" s="43"/>
      <c r="AA821" s="43"/>
      <c r="AB821" s="43"/>
      <c r="AC821" s="43"/>
      <c r="AD821" s="43"/>
      <c r="AE821" s="20">
        <f t="shared" si="116"/>
        <v>0</v>
      </c>
      <c r="AF821" s="43"/>
      <c r="AG821" s="43"/>
      <c r="AH821" s="43"/>
      <c r="AI821" s="43"/>
      <c r="AJ821" s="43"/>
      <c r="AK821" s="99">
        <f t="shared" si="111"/>
        <v>0</v>
      </c>
      <c r="AL821" s="43"/>
      <c r="AM821" s="20">
        <f t="shared" si="113"/>
        <v>1</v>
      </c>
      <c r="AN821" s="15" t="str">
        <f t="shared" si="114"/>
        <v>OK</v>
      </c>
      <c r="AO821" s="15" t="str">
        <f t="shared" si="109"/>
        <v>OK</v>
      </c>
      <c r="AP821" s="17" t="s">
        <v>211</v>
      </c>
      <c r="AQ821" s="17"/>
      <c r="AR821" s="17"/>
      <c r="AS821" s="17"/>
      <c r="AT821" s="21">
        <v>1</v>
      </c>
      <c r="AU821" s="17" t="s">
        <v>1087</v>
      </c>
      <c r="AV821" s="22"/>
      <c r="AW821" s="17"/>
      <c r="AX821" s="17" t="s">
        <v>803</v>
      </c>
      <c r="AY821" s="99">
        <f t="shared" si="112"/>
        <v>2653149</v>
      </c>
      <c r="AZ821" s="17" t="s">
        <v>214</v>
      </c>
      <c r="BA821" s="17"/>
      <c r="BB821" s="57" t="s">
        <v>1144</v>
      </c>
    </row>
    <row r="822" spans="2:54" x14ac:dyDescent="0.15">
      <c r="B822" s="16">
        <v>90000792</v>
      </c>
      <c r="C822" s="17"/>
      <c r="D822" s="17" t="s">
        <v>793</v>
      </c>
      <c r="E822" s="17" t="s">
        <v>1135</v>
      </c>
      <c r="F822" s="17" t="s">
        <v>201</v>
      </c>
      <c r="G822" s="17" t="s">
        <v>794</v>
      </c>
      <c r="H822" s="17" t="s">
        <v>1577</v>
      </c>
      <c r="I822" s="17" t="s">
        <v>1573</v>
      </c>
      <c r="J822" s="17" t="s">
        <v>1138</v>
      </c>
      <c r="K822" s="17" t="s">
        <v>203</v>
      </c>
      <c r="L822" s="17"/>
      <c r="M822" s="17">
        <v>6</v>
      </c>
      <c r="N822" s="18">
        <v>36708</v>
      </c>
      <c r="O822" s="17">
        <v>2000</v>
      </c>
      <c r="P822" s="18">
        <v>36708</v>
      </c>
      <c r="Q822" s="19">
        <v>1253310</v>
      </c>
      <c r="R822" s="17" t="s">
        <v>797</v>
      </c>
      <c r="S822" s="17" t="s">
        <v>1126</v>
      </c>
      <c r="T822" s="17">
        <v>1</v>
      </c>
      <c r="U822" s="18"/>
      <c r="V822" s="99">
        <f t="shared" si="110"/>
        <v>1</v>
      </c>
      <c r="W822" s="43"/>
      <c r="X822" s="20">
        <f t="shared" si="115"/>
        <v>0</v>
      </c>
      <c r="Y822" s="43"/>
      <c r="Z822" s="43"/>
      <c r="AA822" s="43"/>
      <c r="AB822" s="43"/>
      <c r="AC822" s="43"/>
      <c r="AD822" s="43"/>
      <c r="AE822" s="20">
        <f t="shared" si="116"/>
        <v>0</v>
      </c>
      <c r="AF822" s="43"/>
      <c r="AG822" s="43"/>
      <c r="AH822" s="43"/>
      <c r="AI822" s="43"/>
      <c r="AJ822" s="43"/>
      <c r="AK822" s="99">
        <f t="shared" si="111"/>
        <v>0</v>
      </c>
      <c r="AL822" s="43"/>
      <c r="AM822" s="20">
        <f t="shared" si="113"/>
        <v>1</v>
      </c>
      <c r="AN822" s="15" t="str">
        <f t="shared" si="114"/>
        <v>OK</v>
      </c>
      <c r="AO822" s="15" t="str">
        <f t="shared" si="109"/>
        <v>OK</v>
      </c>
      <c r="AP822" s="17" t="s">
        <v>211</v>
      </c>
      <c r="AQ822" s="17"/>
      <c r="AR822" s="17"/>
      <c r="AS822" s="17"/>
      <c r="AT822" s="21">
        <v>1</v>
      </c>
      <c r="AU822" s="17" t="s">
        <v>1087</v>
      </c>
      <c r="AV822" s="22"/>
      <c r="AW822" s="17"/>
      <c r="AX822" s="17" t="s">
        <v>803</v>
      </c>
      <c r="AY822" s="99">
        <f t="shared" si="112"/>
        <v>1253309</v>
      </c>
      <c r="AZ822" s="17" t="s">
        <v>214</v>
      </c>
      <c r="BA822" s="17"/>
      <c r="BB822" s="57" t="s">
        <v>1145</v>
      </c>
    </row>
    <row r="823" spans="2:54" x14ac:dyDescent="0.15">
      <c r="B823" s="16">
        <v>90000793</v>
      </c>
      <c r="C823" s="17"/>
      <c r="D823" s="17" t="s">
        <v>793</v>
      </c>
      <c r="E823" s="17"/>
      <c r="F823" s="17" t="s">
        <v>201</v>
      </c>
      <c r="G823" s="17" t="s">
        <v>794</v>
      </c>
      <c r="H823" s="17" t="s">
        <v>1577</v>
      </c>
      <c r="I823" s="17" t="s">
        <v>1573</v>
      </c>
      <c r="J823" s="17" t="s">
        <v>1139</v>
      </c>
      <c r="K823" s="17" t="s">
        <v>203</v>
      </c>
      <c r="L823" s="17"/>
      <c r="M823" s="17">
        <v>5</v>
      </c>
      <c r="N823" s="18">
        <v>41729</v>
      </c>
      <c r="O823" s="17">
        <v>2013</v>
      </c>
      <c r="P823" s="18">
        <v>41729</v>
      </c>
      <c r="Q823" s="19">
        <v>603951</v>
      </c>
      <c r="R823" s="17" t="s">
        <v>797</v>
      </c>
      <c r="S823" s="17" t="s">
        <v>1036</v>
      </c>
      <c r="T823" s="17">
        <v>1</v>
      </c>
      <c r="U823" s="18"/>
      <c r="V823" s="99">
        <f t="shared" si="110"/>
        <v>362371</v>
      </c>
      <c r="W823" s="43"/>
      <c r="X823" s="20">
        <f t="shared" si="115"/>
        <v>0</v>
      </c>
      <c r="Y823" s="43"/>
      <c r="Z823" s="43"/>
      <c r="AA823" s="43"/>
      <c r="AB823" s="43"/>
      <c r="AC823" s="43"/>
      <c r="AD823" s="43"/>
      <c r="AE823" s="20">
        <f t="shared" si="116"/>
        <v>120790</v>
      </c>
      <c r="AF823" s="43"/>
      <c r="AG823" s="43"/>
      <c r="AH823" s="43"/>
      <c r="AI823" s="43"/>
      <c r="AJ823" s="43"/>
      <c r="AK823" s="99">
        <f t="shared" si="111"/>
        <v>120790</v>
      </c>
      <c r="AL823" s="43"/>
      <c r="AM823" s="20">
        <f t="shared" si="113"/>
        <v>241581</v>
      </c>
      <c r="AN823" s="15" t="str">
        <f t="shared" si="114"/>
        <v>OK</v>
      </c>
      <c r="AO823" s="15" t="str">
        <f t="shared" si="109"/>
        <v>OK</v>
      </c>
      <c r="AP823" s="17" t="s">
        <v>211</v>
      </c>
      <c r="AQ823" s="17"/>
      <c r="AR823" s="17"/>
      <c r="AS823" s="17"/>
      <c r="AT823" s="21">
        <v>1</v>
      </c>
      <c r="AU823" s="17" t="s">
        <v>57</v>
      </c>
      <c r="AV823" s="22"/>
      <c r="AW823" s="17"/>
      <c r="AX823" s="17" t="s">
        <v>803</v>
      </c>
      <c r="AY823" s="99">
        <f t="shared" si="112"/>
        <v>362370</v>
      </c>
      <c r="AZ823" s="17" t="s">
        <v>214</v>
      </c>
      <c r="BA823" s="17"/>
      <c r="BB823" s="57"/>
    </row>
    <row r="824" spans="2:54" x14ac:dyDescent="0.15">
      <c r="B824" s="16">
        <v>90000794</v>
      </c>
      <c r="C824" s="17"/>
      <c r="D824" s="17" t="s">
        <v>1146</v>
      </c>
      <c r="E824" s="17"/>
      <c r="F824" s="17" t="s">
        <v>201</v>
      </c>
      <c r="G824" s="17" t="s">
        <v>794</v>
      </c>
      <c r="H824" s="17" t="s">
        <v>1585</v>
      </c>
      <c r="I824" s="17" t="s">
        <v>1565</v>
      </c>
      <c r="J824" s="17" t="s">
        <v>1146</v>
      </c>
      <c r="K824" s="17" t="s">
        <v>203</v>
      </c>
      <c r="L824" s="17"/>
      <c r="M824" s="17">
        <v>0</v>
      </c>
      <c r="N824" s="18">
        <v>33788</v>
      </c>
      <c r="O824" s="17">
        <v>1992</v>
      </c>
      <c r="P824" s="18">
        <v>33788</v>
      </c>
      <c r="Q824" s="19">
        <v>6544148</v>
      </c>
      <c r="R824" s="17" t="s">
        <v>1133</v>
      </c>
      <c r="S824" s="17" t="s">
        <v>718</v>
      </c>
      <c r="T824" s="17">
        <v>1</v>
      </c>
      <c r="U824" s="18"/>
      <c r="V824" s="99">
        <f t="shared" si="110"/>
        <v>6544148</v>
      </c>
      <c r="W824" s="43"/>
      <c r="X824" s="20">
        <f t="shared" si="115"/>
        <v>0</v>
      </c>
      <c r="Y824" s="43"/>
      <c r="Z824" s="43"/>
      <c r="AA824" s="43"/>
      <c r="AB824" s="43"/>
      <c r="AC824" s="43"/>
      <c r="AD824" s="43"/>
      <c r="AE824" s="20">
        <f t="shared" si="116"/>
        <v>0</v>
      </c>
      <c r="AF824" s="43"/>
      <c r="AG824" s="43"/>
      <c r="AH824" s="43"/>
      <c r="AI824" s="43"/>
      <c r="AJ824" s="43"/>
      <c r="AK824" s="99">
        <f t="shared" si="111"/>
        <v>0</v>
      </c>
      <c r="AL824" s="43"/>
      <c r="AM824" s="20">
        <f t="shared" si="113"/>
        <v>6544148</v>
      </c>
      <c r="AN824" s="15" t="str">
        <f t="shared" si="114"/>
        <v>OK</v>
      </c>
      <c r="AO824" s="15" t="str">
        <f t="shared" si="109"/>
        <v>OK</v>
      </c>
      <c r="AP824" s="17" t="s">
        <v>211</v>
      </c>
      <c r="AQ824" s="17"/>
      <c r="AR824" s="17"/>
      <c r="AS824" s="17"/>
      <c r="AT824" s="21">
        <v>1268</v>
      </c>
      <c r="AU824" s="17" t="s">
        <v>35</v>
      </c>
      <c r="AV824" s="22"/>
      <c r="AW824" s="17" t="s">
        <v>315</v>
      </c>
      <c r="AX824" s="17" t="s">
        <v>803</v>
      </c>
      <c r="AY824" s="99">
        <f t="shared" si="112"/>
        <v>0</v>
      </c>
      <c r="AZ824" s="17" t="s">
        <v>214</v>
      </c>
      <c r="BA824" s="17">
        <v>41001</v>
      </c>
      <c r="BB824" s="57" t="s">
        <v>1177</v>
      </c>
    </row>
    <row r="825" spans="2:54" x14ac:dyDescent="0.15">
      <c r="B825" s="16">
        <v>90000795</v>
      </c>
      <c r="C825" s="17"/>
      <c r="D825" s="17" t="s">
        <v>1147</v>
      </c>
      <c r="E825" s="17"/>
      <c r="F825" s="17" t="s">
        <v>201</v>
      </c>
      <c r="G825" s="17" t="s">
        <v>794</v>
      </c>
      <c r="H825" s="17" t="s">
        <v>1585</v>
      </c>
      <c r="I825" s="17" t="s">
        <v>1565</v>
      </c>
      <c r="J825" s="17" t="s">
        <v>1147</v>
      </c>
      <c r="K825" s="17" t="s">
        <v>203</v>
      </c>
      <c r="L825" s="17"/>
      <c r="M825" s="17">
        <v>0</v>
      </c>
      <c r="N825" s="18">
        <v>28739</v>
      </c>
      <c r="O825" s="17">
        <v>1978</v>
      </c>
      <c r="P825" s="18">
        <v>28739</v>
      </c>
      <c r="Q825" s="19">
        <v>9791860</v>
      </c>
      <c r="R825" s="17" t="s">
        <v>1133</v>
      </c>
      <c r="S825" s="17" t="s">
        <v>718</v>
      </c>
      <c r="T825" s="17">
        <v>1</v>
      </c>
      <c r="U825" s="18"/>
      <c r="V825" s="99">
        <f t="shared" si="110"/>
        <v>9791860</v>
      </c>
      <c r="W825" s="43"/>
      <c r="X825" s="20">
        <f t="shared" si="115"/>
        <v>0</v>
      </c>
      <c r="Y825" s="43"/>
      <c r="Z825" s="43"/>
      <c r="AA825" s="43"/>
      <c r="AB825" s="43"/>
      <c r="AC825" s="43"/>
      <c r="AD825" s="43"/>
      <c r="AE825" s="20">
        <f t="shared" si="116"/>
        <v>0</v>
      </c>
      <c r="AF825" s="43"/>
      <c r="AG825" s="43"/>
      <c r="AH825" s="43"/>
      <c r="AI825" s="43"/>
      <c r="AJ825" s="43"/>
      <c r="AK825" s="99">
        <f t="shared" si="111"/>
        <v>0</v>
      </c>
      <c r="AL825" s="43"/>
      <c r="AM825" s="20">
        <f t="shared" si="113"/>
        <v>9791860</v>
      </c>
      <c r="AN825" s="15" t="str">
        <f t="shared" si="114"/>
        <v>OK</v>
      </c>
      <c r="AO825" s="15" t="str">
        <f t="shared" si="109"/>
        <v>OK</v>
      </c>
      <c r="AP825" s="17" t="s">
        <v>211</v>
      </c>
      <c r="AQ825" s="17"/>
      <c r="AR825" s="17"/>
      <c r="AS825" s="17"/>
      <c r="AT825" s="21">
        <v>1328.07</v>
      </c>
      <c r="AU825" s="17" t="s">
        <v>35</v>
      </c>
      <c r="AV825" s="22"/>
      <c r="AW825" s="17" t="s">
        <v>1178</v>
      </c>
      <c r="AX825" s="17" t="s">
        <v>803</v>
      </c>
      <c r="AY825" s="99">
        <f t="shared" si="112"/>
        <v>0</v>
      </c>
      <c r="AZ825" s="17" t="s">
        <v>214</v>
      </c>
      <c r="BA825" s="17">
        <v>41002</v>
      </c>
      <c r="BB825" s="57" t="s">
        <v>1177</v>
      </c>
    </row>
    <row r="826" spans="2:54" x14ac:dyDescent="0.15">
      <c r="B826" s="16">
        <v>90000796</v>
      </c>
      <c r="C826" s="17"/>
      <c r="D826" s="17" t="s">
        <v>1148</v>
      </c>
      <c r="E826" s="17"/>
      <c r="F826" s="17" t="s">
        <v>201</v>
      </c>
      <c r="G826" s="17" t="s">
        <v>794</v>
      </c>
      <c r="H826" s="17" t="s">
        <v>1585</v>
      </c>
      <c r="I826" s="17" t="s">
        <v>1565</v>
      </c>
      <c r="J826" s="17" t="s">
        <v>1148</v>
      </c>
      <c r="K826" s="17" t="s">
        <v>203</v>
      </c>
      <c r="L826" s="17"/>
      <c r="M826" s="17">
        <v>0</v>
      </c>
      <c r="N826" s="18">
        <v>34922</v>
      </c>
      <c r="O826" s="17">
        <v>1995</v>
      </c>
      <c r="P826" s="18">
        <v>34922</v>
      </c>
      <c r="Q826" s="19">
        <v>1244193</v>
      </c>
      <c r="R826" s="17" t="s">
        <v>1133</v>
      </c>
      <c r="S826" s="17" t="s">
        <v>718</v>
      </c>
      <c r="T826" s="17">
        <v>1</v>
      </c>
      <c r="U826" s="18"/>
      <c r="V826" s="99">
        <f t="shared" si="110"/>
        <v>1244193</v>
      </c>
      <c r="W826" s="43"/>
      <c r="X826" s="20">
        <f t="shared" si="115"/>
        <v>0</v>
      </c>
      <c r="Y826" s="43"/>
      <c r="Z826" s="43"/>
      <c r="AA826" s="43"/>
      <c r="AB826" s="43"/>
      <c r="AC826" s="43"/>
      <c r="AD826" s="43"/>
      <c r="AE826" s="20">
        <f t="shared" si="116"/>
        <v>0</v>
      </c>
      <c r="AF826" s="43"/>
      <c r="AG826" s="43"/>
      <c r="AH826" s="43"/>
      <c r="AI826" s="43"/>
      <c r="AJ826" s="43"/>
      <c r="AK826" s="99">
        <f t="shared" si="111"/>
        <v>0</v>
      </c>
      <c r="AL826" s="43"/>
      <c r="AM826" s="20">
        <f t="shared" si="113"/>
        <v>1244193</v>
      </c>
      <c r="AN826" s="15" t="str">
        <f t="shared" si="114"/>
        <v>OK</v>
      </c>
      <c r="AO826" s="15" t="str">
        <f t="shared" si="109"/>
        <v>OK</v>
      </c>
      <c r="AP826" s="17" t="s">
        <v>211</v>
      </c>
      <c r="AQ826" s="17"/>
      <c r="AR826" s="17"/>
      <c r="AS826" s="17"/>
      <c r="AT826" s="21">
        <v>168.75</v>
      </c>
      <c r="AU826" s="17" t="s">
        <v>35</v>
      </c>
      <c r="AV826" s="22"/>
      <c r="AW826" s="17" t="s">
        <v>1178</v>
      </c>
      <c r="AX826" s="17" t="s">
        <v>803</v>
      </c>
      <c r="AY826" s="99">
        <f t="shared" si="112"/>
        <v>0</v>
      </c>
      <c r="AZ826" s="17" t="s">
        <v>214</v>
      </c>
      <c r="BA826" s="17">
        <v>41003</v>
      </c>
      <c r="BB826" s="57" t="s">
        <v>1177</v>
      </c>
    </row>
    <row r="827" spans="2:54" x14ac:dyDescent="0.15">
      <c r="B827" s="16">
        <v>90000797</v>
      </c>
      <c r="C827" s="17"/>
      <c r="D827" s="17" t="s">
        <v>1149</v>
      </c>
      <c r="E827" s="17"/>
      <c r="F827" s="17" t="s">
        <v>201</v>
      </c>
      <c r="G827" s="17" t="s">
        <v>794</v>
      </c>
      <c r="H827" s="17" t="s">
        <v>1585</v>
      </c>
      <c r="I827" s="17" t="s">
        <v>1565</v>
      </c>
      <c r="J827" s="17" t="s">
        <v>1149</v>
      </c>
      <c r="K827" s="17" t="s">
        <v>203</v>
      </c>
      <c r="L827" s="17"/>
      <c r="M827" s="17">
        <v>0</v>
      </c>
      <c r="N827" s="18">
        <v>34922</v>
      </c>
      <c r="O827" s="17">
        <v>1995</v>
      </c>
      <c r="P827" s="18">
        <v>34922</v>
      </c>
      <c r="Q827" s="19">
        <v>1009584</v>
      </c>
      <c r="R827" s="17" t="s">
        <v>1133</v>
      </c>
      <c r="S827" s="17" t="s">
        <v>718</v>
      </c>
      <c r="T827" s="17">
        <v>1</v>
      </c>
      <c r="U827" s="18"/>
      <c r="V827" s="99">
        <f t="shared" si="110"/>
        <v>1009584</v>
      </c>
      <c r="W827" s="43"/>
      <c r="X827" s="20">
        <f t="shared" si="115"/>
        <v>0</v>
      </c>
      <c r="Y827" s="43"/>
      <c r="Z827" s="43"/>
      <c r="AA827" s="43"/>
      <c r="AB827" s="43"/>
      <c r="AC827" s="43"/>
      <c r="AD827" s="43"/>
      <c r="AE827" s="20">
        <f t="shared" si="116"/>
        <v>0</v>
      </c>
      <c r="AF827" s="43"/>
      <c r="AG827" s="43"/>
      <c r="AH827" s="43"/>
      <c r="AI827" s="43"/>
      <c r="AJ827" s="43"/>
      <c r="AK827" s="99">
        <f t="shared" si="111"/>
        <v>0</v>
      </c>
      <c r="AL827" s="43"/>
      <c r="AM827" s="20">
        <f t="shared" si="113"/>
        <v>1009584</v>
      </c>
      <c r="AN827" s="15" t="str">
        <f t="shared" si="114"/>
        <v>OK</v>
      </c>
      <c r="AO827" s="15" t="str">
        <f t="shared" si="109"/>
        <v>OK</v>
      </c>
      <c r="AP827" s="17" t="s">
        <v>211</v>
      </c>
      <c r="AQ827" s="17"/>
      <c r="AR827" s="17"/>
      <c r="AS827" s="17"/>
      <c r="AT827" s="21">
        <v>136.93</v>
      </c>
      <c r="AU827" s="17" t="s">
        <v>35</v>
      </c>
      <c r="AV827" s="22"/>
      <c r="AW827" s="17" t="s">
        <v>1178</v>
      </c>
      <c r="AX827" s="17" t="s">
        <v>803</v>
      </c>
      <c r="AY827" s="99">
        <f t="shared" si="112"/>
        <v>0</v>
      </c>
      <c r="AZ827" s="17" t="s">
        <v>214</v>
      </c>
      <c r="BA827" s="17">
        <v>41004</v>
      </c>
      <c r="BB827" s="57" t="s">
        <v>1177</v>
      </c>
    </row>
    <row r="828" spans="2:54" x14ac:dyDescent="0.15">
      <c r="B828" s="16">
        <v>90000798</v>
      </c>
      <c r="C828" s="17"/>
      <c r="D828" s="17" t="s">
        <v>1150</v>
      </c>
      <c r="E828" s="17"/>
      <c r="F828" s="17" t="s">
        <v>201</v>
      </c>
      <c r="G828" s="17" t="s">
        <v>794</v>
      </c>
      <c r="H828" s="17" t="s">
        <v>1585</v>
      </c>
      <c r="I828" s="17" t="s">
        <v>1565</v>
      </c>
      <c r="J828" s="17" t="s">
        <v>1150</v>
      </c>
      <c r="K828" s="17" t="s">
        <v>203</v>
      </c>
      <c r="L828" s="17"/>
      <c r="M828" s="17">
        <v>0</v>
      </c>
      <c r="N828" s="18">
        <v>34922</v>
      </c>
      <c r="O828" s="17">
        <v>1995</v>
      </c>
      <c r="P828" s="18">
        <v>34922</v>
      </c>
      <c r="Q828" s="19">
        <v>54977364</v>
      </c>
      <c r="R828" s="17" t="s">
        <v>1133</v>
      </c>
      <c r="S828" s="17" t="s">
        <v>718</v>
      </c>
      <c r="T828" s="17">
        <v>1</v>
      </c>
      <c r="U828" s="18"/>
      <c r="V828" s="99">
        <f t="shared" si="110"/>
        <v>54977364</v>
      </c>
      <c r="W828" s="43"/>
      <c r="X828" s="20">
        <f t="shared" si="115"/>
        <v>0</v>
      </c>
      <c r="Y828" s="43"/>
      <c r="Z828" s="43"/>
      <c r="AA828" s="43"/>
      <c r="AB828" s="43"/>
      <c r="AC828" s="43"/>
      <c r="AD828" s="43"/>
      <c r="AE828" s="20">
        <f t="shared" si="116"/>
        <v>0</v>
      </c>
      <c r="AF828" s="43"/>
      <c r="AG828" s="43"/>
      <c r="AH828" s="43"/>
      <c r="AI828" s="43"/>
      <c r="AJ828" s="43"/>
      <c r="AK828" s="99">
        <f t="shared" si="111"/>
        <v>0</v>
      </c>
      <c r="AL828" s="43"/>
      <c r="AM828" s="20">
        <f t="shared" si="113"/>
        <v>54977364</v>
      </c>
      <c r="AN828" s="15" t="str">
        <f t="shared" si="114"/>
        <v>OK</v>
      </c>
      <c r="AO828" s="15" t="str">
        <f t="shared" si="109"/>
        <v>OK</v>
      </c>
      <c r="AP828" s="17" t="s">
        <v>211</v>
      </c>
      <c r="AQ828" s="17"/>
      <c r="AR828" s="17"/>
      <c r="AS828" s="17"/>
      <c r="AT828" s="21">
        <v>7456.58</v>
      </c>
      <c r="AU828" s="17" t="s">
        <v>35</v>
      </c>
      <c r="AV828" s="22"/>
      <c r="AW828" s="17" t="s">
        <v>1178</v>
      </c>
      <c r="AX828" s="17" t="s">
        <v>803</v>
      </c>
      <c r="AY828" s="99">
        <f t="shared" si="112"/>
        <v>0</v>
      </c>
      <c r="AZ828" s="17" t="s">
        <v>214</v>
      </c>
      <c r="BA828" s="17">
        <v>41005</v>
      </c>
      <c r="BB828" s="57" t="s">
        <v>1177</v>
      </c>
    </row>
    <row r="829" spans="2:54" x14ac:dyDescent="0.15">
      <c r="B829" s="16">
        <v>90000799</v>
      </c>
      <c r="C829" s="17"/>
      <c r="D829" s="17" t="s">
        <v>1151</v>
      </c>
      <c r="E829" s="17"/>
      <c r="F829" s="17" t="s">
        <v>201</v>
      </c>
      <c r="G829" s="17" t="s">
        <v>794</v>
      </c>
      <c r="H829" s="17" t="s">
        <v>1585</v>
      </c>
      <c r="I829" s="17" t="s">
        <v>1565</v>
      </c>
      <c r="J829" s="17" t="s">
        <v>1151</v>
      </c>
      <c r="K829" s="17" t="s">
        <v>203</v>
      </c>
      <c r="L829" s="17"/>
      <c r="M829" s="17">
        <v>0</v>
      </c>
      <c r="N829" s="18">
        <v>34922</v>
      </c>
      <c r="O829" s="17">
        <v>1995</v>
      </c>
      <c r="P829" s="18">
        <v>34922</v>
      </c>
      <c r="Q829" s="19">
        <v>52643</v>
      </c>
      <c r="R829" s="17" t="s">
        <v>1133</v>
      </c>
      <c r="S829" s="17" t="s">
        <v>718</v>
      </c>
      <c r="T829" s="17">
        <v>1</v>
      </c>
      <c r="U829" s="18"/>
      <c r="V829" s="99">
        <f t="shared" si="110"/>
        <v>52643</v>
      </c>
      <c r="W829" s="43"/>
      <c r="X829" s="20">
        <f t="shared" si="115"/>
        <v>0</v>
      </c>
      <c r="Y829" s="43"/>
      <c r="Z829" s="43"/>
      <c r="AA829" s="43"/>
      <c r="AB829" s="43"/>
      <c r="AC829" s="43"/>
      <c r="AD829" s="43"/>
      <c r="AE829" s="20">
        <f t="shared" si="116"/>
        <v>0</v>
      </c>
      <c r="AF829" s="43"/>
      <c r="AG829" s="43"/>
      <c r="AH829" s="43"/>
      <c r="AI829" s="43"/>
      <c r="AJ829" s="43"/>
      <c r="AK829" s="99">
        <f t="shared" si="111"/>
        <v>0</v>
      </c>
      <c r="AL829" s="43"/>
      <c r="AM829" s="20">
        <f t="shared" si="113"/>
        <v>52643</v>
      </c>
      <c r="AN829" s="15" t="str">
        <f t="shared" si="114"/>
        <v>OK</v>
      </c>
      <c r="AO829" s="15" t="str">
        <f t="shared" si="109"/>
        <v>OK</v>
      </c>
      <c r="AP829" s="17" t="s">
        <v>211</v>
      </c>
      <c r="AQ829" s="17"/>
      <c r="AR829" s="17"/>
      <c r="AS829" s="17"/>
      <c r="AT829" s="21">
        <v>7.14</v>
      </c>
      <c r="AU829" s="17" t="s">
        <v>35</v>
      </c>
      <c r="AV829" s="22"/>
      <c r="AW829" s="17" t="s">
        <v>1178</v>
      </c>
      <c r="AX829" s="17" t="s">
        <v>803</v>
      </c>
      <c r="AY829" s="99">
        <f t="shared" si="112"/>
        <v>0</v>
      </c>
      <c r="AZ829" s="17" t="s">
        <v>214</v>
      </c>
      <c r="BA829" s="17">
        <v>41006</v>
      </c>
      <c r="BB829" s="57" t="s">
        <v>1177</v>
      </c>
    </row>
    <row r="830" spans="2:54" x14ac:dyDescent="0.15">
      <c r="B830" s="16">
        <v>90000800</v>
      </c>
      <c r="C830" s="17"/>
      <c r="D830" s="17" t="s">
        <v>1152</v>
      </c>
      <c r="E830" s="17"/>
      <c r="F830" s="17" t="s">
        <v>201</v>
      </c>
      <c r="G830" s="17" t="s">
        <v>794</v>
      </c>
      <c r="H830" s="17" t="s">
        <v>1585</v>
      </c>
      <c r="I830" s="17" t="s">
        <v>1565</v>
      </c>
      <c r="J830" s="17" t="s">
        <v>1152</v>
      </c>
      <c r="K830" s="17" t="s">
        <v>203</v>
      </c>
      <c r="L830" s="17"/>
      <c r="M830" s="17">
        <v>0</v>
      </c>
      <c r="N830" s="18">
        <v>34922</v>
      </c>
      <c r="O830" s="17">
        <v>1995</v>
      </c>
      <c r="P830" s="18">
        <v>34922</v>
      </c>
      <c r="Q830" s="19">
        <v>1044</v>
      </c>
      <c r="R830" s="17" t="s">
        <v>1133</v>
      </c>
      <c r="S830" s="17" t="s">
        <v>718</v>
      </c>
      <c r="T830" s="17">
        <v>1</v>
      </c>
      <c r="U830" s="18"/>
      <c r="V830" s="99">
        <f t="shared" si="110"/>
        <v>1044</v>
      </c>
      <c r="W830" s="43"/>
      <c r="X830" s="20">
        <f t="shared" si="115"/>
        <v>0</v>
      </c>
      <c r="Y830" s="43"/>
      <c r="Z830" s="43"/>
      <c r="AA830" s="43"/>
      <c r="AB830" s="43"/>
      <c r="AC830" s="43"/>
      <c r="AD830" s="43"/>
      <c r="AE830" s="20">
        <f t="shared" si="116"/>
        <v>0</v>
      </c>
      <c r="AF830" s="43"/>
      <c r="AG830" s="43"/>
      <c r="AH830" s="43"/>
      <c r="AI830" s="43"/>
      <c r="AJ830" s="43"/>
      <c r="AK830" s="99">
        <f t="shared" si="111"/>
        <v>0</v>
      </c>
      <c r="AL830" s="43"/>
      <c r="AM830" s="20">
        <f t="shared" si="113"/>
        <v>1044</v>
      </c>
      <c r="AN830" s="15" t="str">
        <f t="shared" si="114"/>
        <v>OK</v>
      </c>
      <c r="AO830" s="15" t="str">
        <f t="shared" si="109"/>
        <v>OK</v>
      </c>
      <c r="AP830" s="17" t="s">
        <v>211</v>
      </c>
      <c r="AQ830" s="17"/>
      <c r="AR830" s="17"/>
      <c r="AS830" s="17"/>
      <c r="AT830" s="21">
        <v>43</v>
      </c>
      <c r="AU830" s="17" t="s">
        <v>35</v>
      </c>
      <c r="AV830" s="22"/>
      <c r="AW830" s="17" t="s">
        <v>1178</v>
      </c>
      <c r="AX830" s="17" t="s">
        <v>803</v>
      </c>
      <c r="AY830" s="99">
        <f t="shared" si="112"/>
        <v>0</v>
      </c>
      <c r="AZ830" s="17" t="s">
        <v>214</v>
      </c>
      <c r="BA830" s="17">
        <v>41007</v>
      </c>
      <c r="BB830" s="57" t="s">
        <v>1177</v>
      </c>
    </row>
    <row r="831" spans="2:54" x14ac:dyDescent="0.15">
      <c r="B831" s="16">
        <v>90000801</v>
      </c>
      <c r="C831" s="17"/>
      <c r="D831" s="17" t="s">
        <v>1153</v>
      </c>
      <c r="E831" s="17"/>
      <c r="F831" s="17" t="s">
        <v>201</v>
      </c>
      <c r="G831" s="17" t="s">
        <v>794</v>
      </c>
      <c r="H831" s="17" t="s">
        <v>1585</v>
      </c>
      <c r="I831" s="17" t="s">
        <v>1565</v>
      </c>
      <c r="J831" s="17" t="s">
        <v>1153</v>
      </c>
      <c r="K831" s="17" t="s">
        <v>203</v>
      </c>
      <c r="L831" s="17"/>
      <c r="M831" s="17">
        <v>0</v>
      </c>
      <c r="N831" s="18">
        <v>34922</v>
      </c>
      <c r="O831" s="17">
        <v>1995</v>
      </c>
      <c r="P831" s="18">
        <v>34922</v>
      </c>
      <c r="Q831" s="19">
        <v>119368</v>
      </c>
      <c r="R831" s="17" t="s">
        <v>1133</v>
      </c>
      <c r="S831" s="17" t="s">
        <v>718</v>
      </c>
      <c r="T831" s="17">
        <v>1</v>
      </c>
      <c r="U831" s="18"/>
      <c r="V831" s="99">
        <f t="shared" si="110"/>
        <v>119368</v>
      </c>
      <c r="W831" s="43"/>
      <c r="X831" s="20">
        <f t="shared" si="115"/>
        <v>0</v>
      </c>
      <c r="Y831" s="43"/>
      <c r="Z831" s="43"/>
      <c r="AA831" s="43"/>
      <c r="AB831" s="43"/>
      <c r="AC831" s="43"/>
      <c r="AD831" s="43"/>
      <c r="AE831" s="20">
        <f t="shared" si="116"/>
        <v>0</v>
      </c>
      <c r="AF831" s="43"/>
      <c r="AG831" s="43"/>
      <c r="AH831" s="43"/>
      <c r="AI831" s="43"/>
      <c r="AJ831" s="43"/>
      <c r="AK831" s="99">
        <f t="shared" si="111"/>
        <v>0</v>
      </c>
      <c r="AL831" s="43"/>
      <c r="AM831" s="20">
        <f t="shared" si="113"/>
        <v>119368</v>
      </c>
      <c r="AN831" s="15" t="str">
        <f t="shared" si="114"/>
        <v>OK</v>
      </c>
      <c r="AO831" s="15" t="str">
        <f t="shared" si="109"/>
        <v>OK</v>
      </c>
      <c r="AP831" s="17" t="s">
        <v>211</v>
      </c>
      <c r="AQ831" s="17"/>
      <c r="AR831" s="17"/>
      <c r="AS831" s="17"/>
      <c r="AT831" s="21">
        <v>16.190000000000001</v>
      </c>
      <c r="AU831" s="17" t="s">
        <v>35</v>
      </c>
      <c r="AV831" s="22"/>
      <c r="AW831" s="17" t="s">
        <v>1178</v>
      </c>
      <c r="AX831" s="17" t="s">
        <v>803</v>
      </c>
      <c r="AY831" s="99">
        <f t="shared" si="112"/>
        <v>0</v>
      </c>
      <c r="AZ831" s="17" t="s">
        <v>214</v>
      </c>
      <c r="BA831" s="17">
        <v>41008</v>
      </c>
      <c r="BB831" s="57" t="s">
        <v>1177</v>
      </c>
    </row>
    <row r="832" spans="2:54" x14ac:dyDescent="0.15">
      <c r="B832" s="16">
        <v>90000802</v>
      </c>
      <c r="C832" s="17"/>
      <c r="D832" s="17" t="s">
        <v>1154</v>
      </c>
      <c r="E832" s="17"/>
      <c r="F832" s="17" t="s">
        <v>201</v>
      </c>
      <c r="G832" s="17" t="s">
        <v>794</v>
      </c>
      <c r="H832" s="17" t="s">
        <v>1585</v>
      </c>
      <c r="I832" s="17" t="s">
        <v>1565</v>
      </c>
      <c r="J832" s="17" t="s">
        <v>1154</v>
      </c>
      <c r="K832" s="17" t="s">
        <v>203</v>
      </c>
      <c r="L832" s="17"/>
      <c r="M832" s="17">
        <v>0</v>
      </c>
      <c r="N832" s="18">
        <v>34922</v>
      </c>
      <c r="O832" s="17">
        <v>1995</v>
      </c>
      <c r="P832" s="18">
        <v>34922</v>
      </c>
      <c r="Q832" s="19">
        <v>1353166</v>
      </c>
      <c r="R832" s="17" t="s">
        <v>1133</v>
      </c>
      <c r="S832" s="17" t="s">
        <v>718</v>
      </c>
      <c r="T832" s="17">
        <v>1</v>
      </c>
      <c r="U832" s="18"/>
      <c r="V832" s="99">
        <f t="shared" si="110"/>
        <v>1353166</v>
      </c>
      <c r="W832" s="43"/>
      <c r="X832" s="20">
        <f t="shared" si="115"/>
        <v>0</v>
      </c>
      <c r="Y832" s="43"/>
      <c r="Z832" s="43"/>
      <c r="AA832" s="43"/>
      <c r="AB832" s="43"/>
      <c r="AC832" s="43"/>
      <c r="AD832" s="43"/>
      <c r="AE832" s="20">
        <f t="shared" si="116"/>
        <v>0</v>
      </c>
      <c r="AF832" s="43"/>
      <c r="AG832" s="43"/>
      <c r="AH832" s="43"/>
      <c r="AI832" s="43"/>
      <c r="AJ832" s="43"/>
      <c r="AK832" s="99">
        <f t="shared" si="111"/>
        <v>0</v>
      </c>
      <c r="AL832" s="43"/>
      <c r="AM832" s="20">
        <f t="shared" si="113"/>
        <v>1353166</v>
      </c>
      <c r="AN832" s="15" t="str">
        <f t="shared" si="114"/>
        <v>OK</v>
      </c>
      <c r="AO832" s="15" t="str">
        <f t="shared" si="109"/>
        <v>OK</v>
      </c>
      <c r="AP832" s="17" t="s">
        <v>211</v>
      </c>
      <c r="AQ832" s="17"/>
      <c r="AR832" s="17"/>
      <c r="AS832" s="17"/>
      <c r="AT832" s="21">
        <v>183.53</v>
      </c>
      <c r="AU832" s="17" t="s">
        <v>35</v>
      </c>
      <c r="AV832" s="22"/>
      <c r="AW832" s="17" t="s">
        <v>1178</v>
      </c>
      <c r="AX832" s="17" t="s">
        <v>803</v>
      </c>
      <c r="AY832" s="99">
        <f t="shared" si="112"/>
        <v>0</v>
      </c>
      <c r="AZ832" s="17" t="s">
        <v>214</v>
      </c>
      <c r="BA832" s="17">
        <v>41009</v>
      </c>
      <c r="BB832" s="57" t="s">
        <v>1177</v>
      </c>
    </row>
    <row r="833" spans="2:54" x14ac:dyDescent="0.15">
      <c r="B833" s="16">
        <v>90000803</v>
      </c>
      <c r="C833" s="17"/>
      <c r="D833" s="17" t="s">
        <v>1155</v>
      </c>
      <c r="E833" s="17"/>
      <c r="F833" s="17" t="s">
        <v>201</v>
      </c>
      <c r="G833" s="17" t="s">
        <v>794</v>
      </c>
      <c r="H833" s="17" t="s">
        <v>1585</v>
      </c>
      <c r="I833" s="17" t="s">
        <v>1565</v>
      </c>
      <c r="J833" s="17" t="s">
        <v>1155</v>
      </c>
      <c r="K833" s="17" t="s">
        <v>203</v>
      </c>
      <c r="L833" s="17"/>
      <c r="M833" s="17">
        <v>0</v>
      </c>
      <c r="N833" s="18">
        <v>34922</v>
      </c>
      <c r="O833" s="17">
        <v>1995</v>
      </c>
      <c r="P833" s="18">
        <v>34922</v>
      </c>
      <c r="Q833" s="19">
        <v>5431172</v>
      </c>
      <c r="R833" s="17" t="s">
        <v>1133</v>
      </c>
      <c r="S833" s="17" t="s">
        <v>718</v>
      </c>
      <c r="T833" s="17">
        <v>1</v>
      </c>
      <c r="U833" s="18"/>
      <c r="V833" s="99">
        <f t="shared" si="110"/>
        <v>5431172</v>
      </c>
      <c r="W833" s="43"/>
      <c r="X833" s="20">
        <f t="shared" si="115"/>
        <v>0</v>
      </c>
      <c r="Y833" s="43"/>
      <c r="Z833" s="43"/>
      <c r="AA833" s="43"/>
      <c r="AB833" s="43"/>
      <c r="AC833" s="43"/>
      <c r="AD833" s="43"/>
      <c r="AE833" s="20">
        <f t="shared" si="116"/>
        <v>0</v>
      </c>
      <c r="AF833" s="43"/>
      <c r="AG833" s="43"/>
      <c r="AH833" s="43"/>
      <c r="AI833" s="43"/>
      <c r="AJ833" s="43"/>
      <c r="AK833" s="99">
        <f t="shared" si="111"/>
        <v>0</v>
      </c>
      <c r="AL833" s="43"/>
      <c r="AM833" s="20">
        <f t="shared" si="113"/>
        <v>5431172</v>
      </c>
      <c r="AN833" s="15" t="str">
        <f t="shared" si="114"/>
        <v>OK</v>
      </c>
      <c r="AO833" s="15" t="str">
        <f t="shared" si="109"/>
        <v>OK</v>
      </c>
      <c r="AP833" s="17" t="s">
        <v>211</v>
      </c>
      <c r="AQ833" s="17"/>
      <c r="AR833" s="17"/>
      <c r="AS833" s="17"/>
      <c r="AT833" s="21">
        <v>736.63</v>
      </c>
      <c r="AU833" s="17" t="s">
        <v>35</v>
      </c>
      <c r="AV833" s="22"/>
      <c r="AW833" s="17" t="s">
        <v>1178</v>
      </c>
      <c r="AX833" s="17" t="s">
        <v>803</v>
      </c>
      <c r="AY833" s="99">
        <f t="shared" si="112"/>
        <v>0</v>
      </c>
      <c r="AZ833" s="17" t="s">
        <v>214</v>
      </c>
      <c r="BA833" s="17">
        <v>41010</v>
      </c>
      <c r="BB833" s="57" t="s">
        <v>1177</v>
      </c>
    </row>
    <row r="834" spans="2:54" x14ac:dyDescent="0.15">
      <c r="B834" s="16">
        <v>90000804</v>
      </c>
      <c r="C834" s="17"/>
      <c r="D834" s="17" t="s">
        <v>1156</v>
      </c>
      <c r="E834" s="17"/>
      <c r="F834" s="17" t="s">
        <v>201</v>
      </c>
      <c r="G834" s="17" t="s">
        <v>794</v>
      </c>
      <c r="H834" s="17" t="s">
        <v>1585</v>
      </c>
      <c r="I834" s="17" t="s">
        <v>1565</v>
      </c>
      <c r="J834" s="17" t="s">
        <v>1156</v>
      </c>
      <c r="K834" s="17" t="s">
        <v>203</v>
      </c>
      <c r="L834" s="17"/>
      <c r="M834" s="17">
        <v>0</v>
      </c>
      <c r="N834" s="18">
        <v>34922</v>
      </c>
      <c r="O834" s="17">
        <v>1995</v>
      </c>
      <c r="P834" s="18">
        <v>34922</v>
      </c>
      <c r="Q834" s="19">
        <v>139423</v>
      </c>
      <c r="R834" s="17" t="s">
        <v>1133</v>
      </c>
      <c r="S834" s="17" t="s">
        <v>718</v>
      </c>
      <c r="T834" s="17">
        <v>1</v>
      </c>
      <c r="U834" s="18"/>
      <c r="V834" s="99">
        <f t="shared" si="110"/>
        <v>139423</v>
      </c>
      <c r="W834" s="43"/>
      <c r="X834" s="20">
        <f t="shared" si="115"/>
        <v>0</v>
      </c>
      <c r="Y834" s="43"/>
      <c r="Z834" s="43"/>
      <c r="AA834" s="43"/>
      <c r="AB834" s="43"/>
      <c r="AC834" s="43"/>
      <c r="AD834" s="43"/>
      <c r="AE834" s="20">
        <f t="shared" si="116"/>
        <v>0</v>
      </c>
      <c r="AF834" s="43"/>
      <c r="AG834" s="43"/>
      <c r="AH834" s="43"/>
      <c r="AI834" s="43"/>
      <c r="AJ834" s="43"/>
      <c r="AK834" s="99">
        <f t="shared" si="111"/>
        <v>0</v>
      </c>
      <c r="AL834" s="43"/>
      <c r="AM834" s="20">
        <f t="shared" si="113"/>
        <v>139423</v>
      </c>
      <c r="AN834" s="15" t="str">
        <f t="shared" si="114"/>
        <v>OK</v>
      </c>
      <c r="AO834" s="15" t="str">
        <f t="shared" si="109"/>
        <v>OK</v>
      </c>
      <c r="AP834" s="17" t="s">
        <v>211</v>
      </c>
      <c r="AQ834" s="17"/>
      <c r="AR834" s="17"/>
      <c r="AS834" s="17"/>
      <c r="AT834" s="21">
        <v>18.91</v>
      </c>
      <c r="AU834" s="17" t="s">
        <v>35</v>
      </c>
      <c r="AV834" s="22"/>
      <c r="AW834" s="17" t="s">
        <v>1178</v>
      </c>
      <c r="AX834" s="17" t="s">
        <v>803</v>
      </c>
      <c r="AY834" s="99">
        <f t="shared" si="112"/>
        <v>0</v>
      </c>
      <c r="AZ834" s="17" t="s">
        <v>214</v>
      </c>
      <c r="BA834" s="17">
        <v>41011</v>
      </c>
      <c r="BB834" s="57" t="s">
        <v>1177</v>
      </c>
    </row>
    <row r="835" spans="2:54" x14ac:dyDescent="0.15">
      <c r="B835" s="16">
        <v>90000805</v>
      </c>
      <c r="C835" s="17"/>
      <c r="D835" s="17" t="s">
        <v>1157</v>
      </c>
      <c r="E835" s="17"/>
      <c r="F835" s="17" t="s">
        <v>201</v>
      </c>
      <c r="G835" s="17" t="s">
        <v>794</v>
      </c>
      <c r="H835" s="17" t="s">
        <v>1585</v>
      </c>
      <c r="I835" s="17" t="s">
        <v>1565</v>
      </c>
      <c r="J835" s="17" t="s">
        <v>1157</v>
      </c>
      <c r="K835" s="17" t="s">
        <v>203</v>
      </c>
      <c r="L835" s="17"/>
      <c r="M835" s="17">
        <v>0</v>
      </c>
      <c r="N835" s="18">
        <v>34922</v>
      </c>
      <c r="O835" s="17">
        <v>1995</v>
      </c>
      <c r="P835" s="18">
        <v>34922</v>
      </c>
      <c r="Q835" s="19">
        <v>362530</v>
      </c>
      <c r="R835" s="17" t="s">
        <v>1133</v>
      </c>
      <c r="S835" s="17" t="s">
        <v>718</v>
      </c>
      <c r="T835" s="17">
        <v>1</v>
      </c>
      <c r="U835" s="18"/>
      <c r="V835" s="99">
        <f t="shared" si="110"/>
        <v>362530</v>
      </c>
      <c r="W835" s="43"/>
      <c r="X835" s="20">
        <f t="shared" si="115"/>
        <v>0</v>
      </c>
      <c r="Y835" s="43"/>
      <c r="Z835" s="43"/>
      <c r="AA835" s="43"/>
      <c r="AB835" s="43"/>
      <c r="AC835" s="43"/>
      <c r="AD835" s="43"/>
      <c r="AE835" s="20">
        <f t="shared" si="116"/>
        <v>0</v>
      </c>
      <c r="AF835" s="43"/>
      <c r="AG835" s="43"/>
      <c r="AH835" s="43"/>
      <c r="AI835" s="43"/>
      <c r="AJ835" s="43"/>
      <c r="AK835" s="99">
        <f t="shared" si="111"/>
        <v>0</v>
      </c>
      <c r="AL835" s="43"/>
      <c r="AM835" s="20">
        <f t="shared" si="113"/>
        <v>362530</v>
      </c>
      <c r="AN835" s="15" t="str">
        <f t="shared" si="114"/>
        <v>OK</v>
      </c>
      <c r="AO835" s="15" t="str">
        <f t="shared" si="109"/>
        <v>OK</v>
      </c>
      <c r="AP835" s="17" t="s">
        <v>211</v>
      </c>
      <c r="AQ835" s="17"/>
      <c r="AR835" s="17"/>
      <c r="AS835" s="17"/>
      <c r="AT835" s="21">
        <v>49.17</v>
      </c>
      <c r="AU835" s="17" t="s">
        <v>35</v>
      </c>
      <c r="AV835" s="22"/>
      <c r="AW835" s="17" t="s">
        <v>1178</v>
      </c>
      <c r="AX835" s="17" t="s">
        <v>803</v>
      </c>
      <c r="AY835" s="99">
        <f t="shared" si="112"/>
        <v>0</v>
      </c>
      <c r="AZ835" s="17" t="s">
        <v>214</v>
      </c>
      <c r="BA835" s="17">
        <v>41012</v>
      </c>
      <c r="BB835" s="57" t="s">
        <v>1177</v>
      </c>
    </row>
    <row r="836" spans="2:54" x14ac:dyDescent="0.15">
      <c r="B836" s="16">
        <v>90000806</v>
      </c>
      <c r="C836" s="17"/>
      <c r="D836" s="17" t="s">
        <v>1158</v>
      </c>
      <c r="E836" s="17"/>
      <c r="F836" s="17" t="s">
        <v>201</v>
      </c>
      <c r="G836" s="17" t="s">
        <v>794</v>
      </c>
      <c r="H836" s="17" t="s">
        <v>1585</v>
      </c>
      <c r="I836" s="17" t="s">
        <v>1565</v>
      </c>
      <c r="J836" s="17" t="s">
        <v>1158</v>
      </c>
      <c r="K836" s="17" t="s">
        <v>203</v>
      </c>
      <c r="L836" s="17"/>
      <c r="M836" s="17">
        <v>0</v>
      </c>
      <c r="N836" s="18">
        <v>34922</v>
      </c>
      <c r="O836" s="17">
        <v>1995</v>
      </c>
      <c r="P836" s="18">
        <v>34922</v>
      </c>
      <c r="Q836" s="19">
        <v>1449974</v>
      </c>
      <c r="R836" s="17" t="s">
        <v>1133</v>
      </c>
      <c r="S836" s="17" t="s">
        <v>718</v>
      </c>
      <c r="T836" s="17">
        <v>1</v>
      </c>
      <c r="U836" s="18"/>
      <c r="V836" s="99">
        <f t="shared" si="110"/>
        <v>1449974</v>
      </c>
      <c r="W836" s="43"/>
      <c r="X836" s="20">
        <f t="shared" si="115"/>
        <v>0</v>
      </c>
      <c r="Y836" s="43"/>
      <c r="Z836" s="43"/>
      <c r="AA836" s="43"/>
      <c r="AB836" s="43"/>
      <c r="AC836" s="43"/>
      <c r="AD836" s="43"/>
      <c r="AE836" s="20">
        <f t="shared" si="116"/>
        <v>0</v>
      </c>
      <c r="AF836" s="43"/>
      <c r="AG836" s="43"/>
      <c r="AH836" s="43"/>
      <c r="AI836" s="43"/>
      <c r="AJ836" s="43"/>
      <c r="AK836" s="99">
        <f t="shared" si="111"/>
        <v>0</v>
      </c>
      <c r="AL836" s="43"/>
      <c r="AM836" s="20">
        <f t="shared" si="113"/>
        <v>1449974</v>
      </c>
      <c r="AN836" s="15" t="str">
        <f t="shared" si="114"/>
        <v>OK</v>
      </c>
      <c r="AO836" s="15" t="str">
        <f t="shared" si="109"/>
        <v>OK</v>
      </c>
      <c r="AP836" s="17" t="s">
        <v>211</v>
      </c>
      <c r="AQ836" s="17"/>
      <c r="AR836" s="17"/>
      <c r="AS836" s="17"/>
      <c r="AT836" s="21">
        <v>196.66</v>
      </c>
      <c r="AU836" s="17" t="s">
        <v>35</v>
      </c>
      <c r="AV836" s="22"/>
      <c r="AW836" s="17" t="s">
        <v>1178</v>
      </c>
      <c r="AX836" s="17" t="s">
        <v>803</v>
      </c>
      <c r="AY836" s="99">
        <f t="shared" si="112"/>
        <v>0</v>
      </c>
      <c r="AZ836" s="17" t="s">
        <v>214</v>
      </c>
      <c r="BA836" s="17">
        <v>41013</v>
      </c>
      <c r="BB836" s="57" t="s">
        <v>1177</v>
      </c>
    </row>
    <row r="837" spans="2:54" x14ac:dyDescent="0.15">
      <c r="B837" s="16">
        <v>90000807</v>
      </c>
      <c r="C837" s="17"/>
      <c r="D837" s="17" t="s">
        <v>1159</v>
      </c>
      <c r="E837" s="17"/>
      <c r="F837" s="17" t="s">
        <v>201</v>
      </c>
      <c r="G837" s="17" t="s">
        <v>794</v>
      </c>
      <c r="H837" s="17" t="s">
        <v>1585</v>
      </c>
      <c r="I837" s="17" t="s">
        <v>1565</v>
      </c>
      <c r="J837" s="17" t="s">
        <v>1159</v>
      </c>
      <c r="K837" s="17" t="s">
        <v>203</v>
      </c>
      <c r="L837" s="17"/>
      <c r="M837" s="17">
        <v>0</v>
      </c>
      <c r="N837" s="18">
        <v>34922</v>
      </c>
      <c r="O837" s="17">
        <v>1995</v>
      </c>
      <c r="P837" s="18">
        <v>34922</v>
      </c>
      <c r="Q837" s="19">
        <v>31192656</v>
      </c>
      <c r="R837" s="17" t="s">
        <v>1133</v>
      </c>
      <c r="S837" s="17" t="s">
        <v>718</v>
      </c>
      <c r="T837" s="17">
        <v>1</v>
      </c>
      <c r="U837" s="18"/>
      <c r="V837" s="99">
        <f t="shared" si="110"/>
        <v>31192656</v>
      </c>
      <c r="W837" s="43"/>
      <c r="X837" s="20">
        <f t="shared" si="115"/>
        <v>0</v>
      </c>
      <c r="Y837" s="43"/>
      <c r="Z837" s="43"/>
      <c r="AA837" s="43"/>
      <c r="AB837" s="43"/>
      <c r="AC837" s="43"/>
      <c r="AD837" s="43"/>
      <c r="AE837" s="20">
        <f t="shared" si="116"/>
        <v>0</v>
      </c>
      <c r="AF837" s="43"/>
      <c r="AG837" s="43"/>
      <c r="AH837" s="43"/>
      <c r="AI837" s="43"/>
      <c r="AJ837" s="43"/>
      <c r="AK837" s="99">
        <f t="shared" si="111"/>
        <v>0</v>
      </c>
      <c r="AL837" s="43"/>
      <c r="AM837" s="20">
        <f t="shared" si="113"/>
        <v>31192656</v>
      </c>
      <c r="AN837" s="15" t="str">
        <f t="shared" si="114"/>
        <v>OK</v>
      </c>
      <c r="AO837" s="15" t="str">
        <f t="shared" si="109"/>
        <v>OK</v>
      </c>
      <c r="AP837" s="17" t="s">
        <v>211</v>
      </c>
      <c r="AQ837" s="17"/>
      <c r="AR837" s="17"/>
      <c r="AS837" s="17"/>
      <c r="AT837" s="21">
        <v>4230.66</v>
      </c>
      <c r="AU837" s="17" t="s">
        <v>35</v>
      </c>
      <c r="AV837" s="22"/>
      <c r="AW837" s="17" t="s">
        <v>1178</v>
      </c>
      <c r="AX837" s="17" t="s">
        <v>803</v>
      </c>
      <c r="AY837" s="99">
        <f t="shared" si="112"/>
        <v>0</v>
      </c>
      <c r="AZ837" s="17" t="s">
        <v>214</v>
      </c>
      <c r="BA837" s="17">
        <v>41014</v>
      </c>
      <c r="BB837" s="57" t="s">
        <v>1177</v>
      </c>
    </row>
    <row r="838" spans="2:54" x14ac:dyDescent="0.15">
      <c r="B838" s="16">
        <v>90000808</v>
      </c>
      <c r="C838" s="17"/>
      <c r="D838" s="17" t="s">
        <v>1160</v>
      </c>
      <c r="E838" s="17"/>
      <c r="F838" s="17" t="s">
        <v>201</v>
      </c>
      <c r="G838" s="17" t="s">
        <v>794</v>
      </c>
      <c r="H838" s="17" t="s">
        <v>1585</v>
      </c>
      <c r="I838" s="17" t="s">
        <v>1565</v>
      </c>
      <c r="J838" s="17" t="s">
        <v>1160</v>
      </c>
      <c r="K838" s="17" t="s">
        <v>203</v>
      </c>
      <c r="L838" s="17"/>
      <c r="M838" s="17">
        <v>0</v>
      </c>
      <c r="N838" s="18">
        <v>34922</v>
      </c>
      <c r="O838" s="17">
        <v>1995</v>
      </c>
      <c r="P838" s="18">
        <v>34922</v>
      </c>
      <c r="Q838" s="19">
        <v>4227825</v>
      </c>
      <c r="R838" s="17" t="s">
        <v>1133</v>
      </c>
      <c r="S838" s="17" t="s">
        <v>718</v>
      </c>
      <c r="T838" s="17">
        <v>1</v>
      </c>
      <c r="U838" s="18"/>
      <c r="V838" s="99">
        <f t="shared" si="110"/>
        <v>4227825</v>
      </c>
      <c r="W838" s="43"/>
      <c r="X838" s="20">
        <f t="shared" si="115"/>
        <v>0</v>
      </c>
      <c r="Y838" s="43"/>
      <c r="Z838" s="43"/>
      <c r="AA838" s="43"/>
      <c r="AB838" s="43"/>
      <c r="AC838" s="43"/>
      <c r="AD838" s="43"/>
      <c r="AE838" s="20">
        <f t="shared" si="116"/>
        <v>0</v>
      </c>
      <c r="AF838" s="43"/>
      <c r="AG838" s="43"/>
      <c r="AH838" s="43"/>
      <c r="AI838" s="43"/>
      <c r="AJ838" s="43"/>
      <c r="AK838" s="99">
        <f t="shared" si="111"/>
        <v>0</v>
      </c>
      <c r="AL838" s="43"/>
      <c r="AM838" s="20">
        <f t="shared" si="113"/>
        <v>4227825</v>
      </c>
      <c r="AN838" s="15" t="str">
        <f t="shared" si="114"/>
        <v>OK</v>
      </c>
      <c r="AO838" s="15" t="str">
        <f t="shared" si="109"/>
        <v>OK</v>
      </c>
      <c r="AP838" s="17" t="s">
        <v>211</v>
      </c>
      <c r="AQ838" s="17"/>
      <c r="AR838" s="17"/>
      <c r="AS838" s="17"/>
      <c r="AT838" s="21">
        <v>573.41999999999996</v>
      </c>
      <c r="AU838" s="17" t="s">
        <v>35</v>
      </c>
      <c r="AV838" s="22"/>
      <c r="AW838" s="17" t="s">
        <v>1178</v>
      </c>
      <c r="AX838" s="17" t="s">
        <v>803</v>
      </c>
      <c r="AY838" s="99">
        <f t="shared" si="112"/>
        <v>0</v>
      </c>
      <c r="AZ838" s="17" t="s">
        <v>214</v>
      </c>
      <c r="BA838" s="17">
        <v>41015</v>
      </c>
      <c r="BB838" s="57" t="s">
        <v>1177</v>
      </c>
    </row>
    <row r="839" spans="2:54" x14ac:dyDescent="0.15">
      <c r="B839" s="16">
        <v>90000809</v>
      </c>
      <c r="C839" s="17"/>
      <c r="D839" s="17" t="s">
        <v>1161</v>
      </c>
      <c r="E839" s="17"/>
      <c r="F839" s="17" t="s">
        <v>201</v>
      </c>
      <c r="G839" s="17" t="s">
        <v>794</v>
      </c>
      <c r="H839" s="17" t="s">
        <v>1585</v>
      </c>
      <c r="I839" s="17" t="s">
        <v>1565</v>
      </c>
      <c r="J839" s="17" t="s">
        <v>1161</v>
      </c>
      <c r="K839" s="17" t="s">
        <v>203</v>
      </c>
      <c r="L839" s="17"/>
      <c r="M839" s="17">
        <v>0</v>
      </c>
      <c r="N839" s="18">
        <v>34922</v>
      </c>
      <c r="O839" s="17">
        <v>1995</v>
      </c>
      <c r="P839" s="18">
        <v>34922</v>
      </c>
      <c r="Q839" s="19">
        <v>7669763</v>
      </c>
      <c r="R839" s="17" t="s">
        <v>1133</v>
      </c>
      <c r="S839" s="17" t="s">
        <v>718</v>
      </c>
      <c r="T839" s="17">
        <v>1</v>
      </c>
      <c r="U839" s="18"/>
      <c r="V839" s="99">
        <f t="shared" si="110"/>
        <v>7669763</v>
      </c>
      <c r="W839" s="43"/>
      <c r="X839" s="20">
        <f t="shared" si="115"/>
        <v>0</v>
      </c>
      <c r="Y839" s="43"/>
      <c r="Z839" s="43"/>
      <c r="AA839" s="43"/>
      <c r="AB839" s="43"/>
      <c r="AC839" s="43"/>
      <c r="AD839" s="43"/>
      <c r="AE839" s="20">
        <f t="shared" si="116"/>
        <v>0</v>
      </c>
      <c r="AF839" s="43"/>
      <c r="AG839" s="43"/>
      <c r="AH839" s="43"/>
      <c r="AI839" s="43"/>
      <c r="AJ839" s="43"/>
      <c r="AK839" s="99">
        <f t="shared" si="111"/>
        <v>0</v>
      </c>
      <c r="AL839" s="43"/>
      <c r="AM839" s="20">
        <f t="shared" si="113"/>
        <v>7669763</v>
      </c>
      <c r="AN839" s="15" t="str">
        <f t="shared" si="114"/>
        <v>OK</v>
      </c>
      <c r="AO839" s="15" t="str">
        <f t="shared" si="109"/>
        <v>OK</v>
      </c>
      <c r="AP839" s="17" t="s">
        <v>211</v>
      </c>
      <c r="AQ839" s="17"/>
      <c r="AR839" s="17"/>
      <c r="AS839" s="17"/>
      <c r="AT839" s="21">
        <v>1040.25</v>
      </c>
      <c r="AU839" s="17" t="s">
        <v>35</v>
      </c>
      <c r="AV839" s="22"/>
      <c r="AW839" s="17" t="s">
        <v>1178</v>
      </c>
      <c r="AX839" s="17" t="s">
        <v>803</v>
      </c>
      <c r="AY839" s="99">
        <f t="shared" si="112"/>
        <v>0</v>
      </c>
      <c r="AZ839" s="17" t="s">
        <v>214</v>
      </c>
      <c r="BA839" s="17">
        <v>41016</v>
      </c>
      <c r="BB839" s="57" t="s">
        <v>1177</v>
      </c>
    </row>
    <row r="840" spans="2:54" x14ac:dyDescent="0.15">
      <c r="B840" s="16">
        <v>90000810</v>
      </c>
      <c r="C840" s="17"/>
      <c r="D840" s="17" t="s">
        <v>1162</v>
      </c>
      <c r="E840" s="17"/>
      <c r="F840" s="17" t="s">
        <v>201</v>
      </c>
      <c r="G840" s="17" t="s">
        <v>794</v>
      </c>
      <c r="H840" s="17" t="s">
        <v>1585</v>
      </c>
      <c r="I840" s="17" t="s">
        <v>1565</v>
      </c>
      <c r="J840" s="17" t="s">
        <v>1162</v>
      </c>
      <c r="K840" s="17" t="s">
        <v>203</v>
      </c>
      <c r="L840" s="17"/>
      <c r="M840" s="17">
        <v>0</v>
      </c>
      <c r="N840" s="18">
        <v>34922</v>
      </c>
      <c r="O840" s="17">
        <v>1995</v>
      </c>
      <c r="P840" s="18">
        <v>34922</v>
      </c>
      <c r="Q840" s="19">
        <v>4387377</v>
      </c>
      <c r="R840" s="17" t="s">
        <v>1133</v>
      </c>
      <c r="S840" s="17" t="s">
        <v>718</v>
      </c>
      <c r="T840" s="17">
        <v>1</v>
      </c>
      <c r="U840" s="18"/>
      <c r="V840" s="99">
        <f t="shared" si="110"/>
        <v>4387377</v>
      </c>
      <c r="W840" s="43"/>
      <c r="X840" s="20">
        <f t="shared" si="115"/>
        <v>0</v>
      </c>
      <c r="Y840" s="43"/>
      <c r="Z840" s="43"/>
      <c r="AA840" s="43"/>
      <c r="AB840" s="43"/>
      <c r="AC840" s="43"/>
      <c r="AD840" s="43"/>
      <c r="AE840" s="20">
        <f t="shared" si="116"/>
        <v>0</v>
      </c>
      <c r="AF840" s="43"/>
      <c r="AG840" s="43"/>
      <c r="AH840" s="43"/>
      <c r="AI840" s="43"/>
      <c r="AJ840" s="43"/>
      <c r="AK840" s="99">
        <f t="shared" si="111"/>
        <v>0</v>
      </c>
      <c r="AL840" s="43"/>
      <c r="AM840" s="20">
        <f t="shared" si="113"/>
        <v>4387377</v>
      </c>
      <c r="AN840" s="15" t="str">
        <f t="shared" si="114"/>
        <v>OK</v>
      </c>
      <c r="AO840" s="15" t="str">
        <f t="shared" si="109"/>
        <v>OK</v>
      </c>
      <c r="AP840" s="17" t="s">
        <v>211</v>
      </c>
      <c r="AQ840" s="17"/>
      <c r="AR840" s="17"/>
      <c r="AS840" s="17"/>
      <c r="AT840" s="21">
        <v>595.05999999999995</v>
      </c>
      <c r="AU840" s="17" t="s">
        <v>35</v>
      </c>
      <c r="AV840" s="22"/>
      <c r="AW840" s="17" t="s">
        <v>1178</v>
      </c>
      <c r="AX840" s="17" t="s">
        <v>803</v>
      </c>
      <c r="AY840" s="99">
        <f t="shared" si="112"/>
        <v>0</v>
      </c>
      <c r="AZ840" s="17" t="s">
        <v>214</v>
      </c>
      <c r="BA840" s="17">
        <v>41017</v>
      </c>
      <c r="BB840" s="57" t="s">
        <v>1177</v>
      </c>
    </row>
    <row r="841" spans="2:54" x14ac:dyDescent="0.15">
      <c r="B841" s="16">
        <v>90000811</v>
      </c>
      <c r="C841" s="17"/>
      <c r="D841" s="17" t="s">
        <v>1163</v>
      </c>
      <c r="E841" s="17"/>
      <c r="F841" s="17" t="s">
        <v>201</v>
      </c>
      <c r="G841" s="17" t="s">
        <v>794</v>
      </c>
      <c r="H841" s="17" t="s">
        <v>1585</v>
      </c>
      <c r="I841" s="17" t="s">
        <v>1565</v>
      </c>
      <c r="J841" s="17" t="s">
        <v>1163</v>
      </c>
      <c r="K841" s="17" t="s">
        <v>203</v>
      </c>
      <c r="L841" s="17"/>
      <c r="M841" s="17">
        <v>0</v>
      </c>
      <c r="N841" s="18">
        <v>34922</v>
      </c>
      <c r="O841" s="17">
        <v>1995</v>
      </c>
      <c r="P841" s="18">
        <v>34922</v>
      </c>
      <c r="Q841" s="19">
        <v>50510707</v>
      </c>
      <c r="R841" s="17" t="s">
        <v>1133</v>
      </c>
      <c r="S841" s="17" t="s">
        <v>718</v>
      </c>
      <c r="T841" s="17">
        <v>1</v>
      </c>
      <c r="U841" s="18"/>
      <c r="V841" s="99">
        <f t="shared" si="110"/>
        <v>50510707</v>
      </c>
      <c r="W841" s="43"/>
      <c r="X841" s="20">
        <f t="shared" si="115"/>
        <v>0</v>
      </c>
      <c r="Y841" s="43"/>
      <c r="Z841" s="43"/>
      <c r="AA841" s="43"/>
      <c r="AB841" s="43"/>
      <c r="AC841" s="43"/>
      <c r="AD841" s="43"/>
      <c r="AE841" s="20">
        <f t="shared" si="116"/>
        <v>0</v>
      </c>
      <c r="AF841" s="43"/>
      <c r="AG841" s="43"/>
      <c r="AH841" s="43"/>
      <c r="AI841" s="43"/>
      <c r="AJ841" s="43"/>
      <c r="AK841" s="99">
        <f t="shared" si="111"/>
        <v>0</v>
      </c>
      <c r="AL841" s="43"/>
      <c r="AM841" s="20">
        <f t="shared" si="113"/>
        <v>50510707</v>
      </c>
      <c r="AN841" s="15" t="str">
        <f t="shared" si="114"/>
        <v>OK</v>
      </c>
      <c r="AO841" s="15" t="str">
        <f t="shared" si="109"/>
        <v>OK</v>
      </c>
      <c r="AP841" s="17" t="s">
        <v>211</v>
      </c>
      <c r="AQ841" s="17"/>
      <c r="AR841" s="17"/>
      <c r="AS841" s="17"/>
      <c r="AT841" s="21">
        <v>9787</v>
      </c>
      <c r="AU841" s="17" t="s">
        <v>35</v>
      </c>
      <c r="AV841" s="22"/>
      <c r="AW841" s="17" t="s">
        <v>315</v>
      </c>
      <c r="AX841" s="17" t="s">
        <v>803</v>
      </c>
      <c r="AY841" s="99">
        <f t="shared" si="112"/>
        <v>0</v>
      </c>
      <c r="AZ841" s="17" t="s">
        <v>214</v>
      </c>
      <c r="BA841" s="17">
        <v>41018</v>
      </c>
      <c r="BB841" s="57" t="s">
        <v>1177</v>
      </c>
    </row>
    <row r="842" spans="2:54" x14ac:dyDescent="0.15">
      <c r="B842" s="16">
        <v>90000812</v>
      </c>
      <c r="C842" s="17"/>
      <c r="D842" s="17" t="s">
        <v>1164</v>
      </c>
      <c r="E842" s="17"/>
      <c r="F842" s="17" t="s">
        <v>201</v>
      </c>
      <c r="G842" s="17" t="s">
        <v>794</v>
      </c>
      <c r="H842" s="17" t="s">
        <v>1585</v>
      </c>
      <c r="I842" s="17" t="s">
        <v>1565</v>
      </c>
      <c r="J842" s="17" t="s">
        <v>1164</v>
      </c>
      <c r="K842" s="17" t="s">
        <v>203</v>
      </c>
      <c r="L842" s="17"/>
      <c r="M842" s="17">
        <v>0</v>
      </c>
      <c r="N842" s="18">
        <v>28877</v>
      </c>
      <c r="O842" s="17">
        <v>1978</v>
      </c>
      <c r="P842" s="18">
        <v>28877</v>
      </c>
      <c r="Q842" s="19">
        <v>134186</v>
      </c>
      <c r="R842" s="17" t="s">
        <v>1133</v>
      </c>
      <c r="S842" s="17" t="s">
        <v>718</v>
      </c>
      <c r="T842" s="17">
        <v>1</v>
      </c>
      <c r="U842" s="18"/>
      <c r="V842" s="99">
        <f t="shared" si="110"/>
        <v>134186</v>
      </c>
      <c r="W842" s="43"/>
      <c r="X842" s="20">
        <f t="shared" si="115"/>
        <v>0</v>
      </c>
      <c r="Y842" s="43"/>
      <c r="Z842" s="43"/>
      <c r="AA842" s="43"/>
      <c r="AB842" s="43"/>
      <c r="AC842" s="43"/>
      <c r="AD842" s="43"/>
      <c r="AE842" s="20">
        <f t="shared" si="116"/>
        <v>0</v>
      </c>
      <c r="AF842" s="43"/>
      <c r="AG842" s="43"/>
      <c r="AH842" s="43"/>
      <c r="AI842" s="43"/>
      <c r="AJ842" s="43"/>
      <c r="AK842" s="99">
        <f t="shared" si="111"/>
        <v>0</v>
      </c>
      <c r="AL842" s="43"/>
      <c r="AM842" s="20">
        <f t="shared" si="113"/>
        <v>134186</v>
      </c>
      <c r="AN842" s="15" t="str">
        <f t="shared" si="114"/>
        <v>OK</v>
      </c>
      <c r="AO842" s="15" t="str">
        <f t="shared" si="109"/>
        <v>OK</v>
      </c>
      <c r="AP842" s="17" t="s">
        <v>211</v>
      </c>
      <c r="AQ842" s="17"/>
      <c r="AR842" s="17"/>
      <c r="AS842" s="17"/>
      <c r="AT842" s="21">
        <v>26</v>
      </c>
      <c r="AU842" s="17" t="s">
        <v>35</v>
      </c>
      <c r="AV842" s="22"/>
      <c r="AW842" s="17" t="s">
        <v>315</v>
      </c>
      <c r="AX842" s="17" t="s">
        <v>803</v>
      </c>
      <c r="AY842" s="99">
        <f t="shared" si="112"/>
        <v>0</v>
      </c>
      <c r="AZ842" s="17" t="s">
        <v>214</v>
      </c>
      <c r="BA842" s="17">
        <v>41019</v>
      </c>
      <c r="BB842" s="57" t="s">
        <v>1177</v>
      </c>
    </row>
    <row r="843" spans="2:54" x14ac:dyDescent="0.15">
      <c r="B843" s="16">
        <v>90000813</v>
      </c>
      <c r="C843" s="17"/>
      <c r="D843" s="17" t="s">
        <v>1165</v>
      </c>
      <c r="E843" s="17"/>
      <c r="F843" s="17" t="s">
        <v>201</v>
      </c>
      <c r="G843" s="17" t="s">
        <v>794</v>
      </c>
      <c r="H843" s="17" t="s">
        <v>1585</v>
      </c>
      <c r="I843" s="17" t="s">
        <v>1565</v>
      </c>
      <c r="J843" s="17" t="s">
        <v>1165</v>
      </c>
      <c r="K843" s="17" t="s">
        <v>203</v>
      </c>
      <c r="L843" s="17"/>
      <c r="M843" s="17">
        <v>0</v>
      </c>
      <c r="N843" s="18">
        <v>30020</v>
      </c>
      <c r="O843" s="17">
        <v>1981</v>
      </c>
      <c r="P843" s="18">
        <v>30020</v>
      </c>
      <c r="Q843" s="19">
        <v>82576</v>
      </c>
      <c r="R843" s="17" t="s">
        <v>1133</v>
      </c>
      <c r="S843" s="17" t="s">
        <v>718</v>
      </c>
      <c r="T843" s="17">
        <v>1</v>
      </c>
      <c r="U843" s="18"/>
      <c r="V843" s="99">
        <f t="shared" si="110"/>
        <v>82576</v>
      </c>
      <c r="W843" s="43"/>
      <c r="X843" s="20">
        <f t="shared" si="115"/>
        <v>0</v>
      </c>
      <c r="Y843" s="43"/>
      <c r="Z843" s="43"/>
      <c r="AA843" s="43"/>
      <c r="AB843" s="43"/>
      <c r="AC843" s="43"/>
      <c r="AD843" s="43"/>
      <c r="AE843" s="20">
        <f t="shared" si="116"/>
        <v>0</v>
      </c>
      <c r="AF843" s="43"/>
      <c r="AG843" s="43"/>
      <c r="AH843" s="43"/>
      <c r="AI843" s="43"/>
      <c r="AJ843" s="43"/>
      <c r="AK843" s="99">
        <f t="shared" si="111"/>
        <v>0</v>
      </c>
      <c r="AL843" s="43"/>
      <c r="AM843" s="20">
        <f t="shared" si="113"/>
        <v>82576</v>
      </c>
      <c r="AN843" s="15" t="str">
        <f t="shared" si="114"/>
        <v>OK</v>
      </c>
      <c r="AO843" s="15" t="str">
        <f t="shared" si="109"/>
        <v>OK</v>
      </c>
      <c r="AP843" s="17" t="s">
        <v>211</v>
      </c>
      <c r="AQ843" s="17"/>
      <c r="AR843" s="17"/>
      <c r="AS843" s="17"/>
      <c r="AT843" s="21">
        <v>15</v>
      </c>
      <c r="AU843" s="17" t="s">
        <v>35</v>
      </c>
      <c r="AV843" s="22"/>
      <c r="AW843" s="17" t="s">
        <v>315</v>
      </c>
      <c r="AX843" s="17" t="s">
        <v>803</v>
      </c>
      <c r="AY843" s="99">
        <f t="shared" si="112"/>
        <v>0</v>
      </c>
      <c r="AZ843" s="17" t="s">
        <v>214</v>
      </c>
      <c r="BA843" s="17">
        <v>41020</v>
      </c>
      <c r="BB843" s="57" t="s">
        <v>1177</v>
      </c>
    </row>
    <row r="844" spans="2:54" x14ac:dyDescent="0.15">
      <c r="B844" s="16">
        <v>90000814</v>
      </c>
      <c r="C844" s="17"/>
      <c r="D844" s="17" t="s">
        <v>1166</v>
      </c>
      <c r="E844" s="17"/>
      <c r="F844" s="17" t="s">
        <v>201</v>
      </c>
      <c r="G844" s="17" t="s">
        <v>794</v>
      </c>
      <c r="H844" s="17" t="s">
        <v>1585</v>
      </c>
      <c r="I844" s="17" t="s">
        <v>1565</v>
      </c>
      <c r="J844" s="17" t="s">
        <v>1166</v>
      </c>
      <c r="K844" s="17" t="s">
        <v>203</v>
      </c>
      <c r="L844" s="17"/>
      <c r="M844" s="17">
        <v>0</v>
      </c>
      <c r="N844" s="18">
        <v>26435</v>
      </c>
      <c r="O844" s="17">
        <v>1972</v>
      </c>
      <c r="P844" s="18">
        <v>26435</v>
      </c>
      <c r="Q844" s="19">
        <v>510939</v>
      </c>
      <c r="R844" s="17" t="s">
        <v>1133</v>
      </c>
      <c r="S844" s="17" t="s">
        <v>718</v>
      </c>
      <c r="T844" s="17">
        <v>1</v>
      </c>
      <c r="U844" s="18"/>
      <c r="V844" s="99">
        <f t="shared" si="110"/>
        <v>510939</v>
      </c>
      <c r="W844" s="43"/>
      <c r="X844" s="20">
        <f t="shared" si="115"/>
        <v>0</v>
      </c>
      <c r="Y844" s="43"/>
      <c r="Z844" s="43"/>
      <c r="AA844" s="43"/>
      <c r="AB844" s="43"/>
      <c r="AC844" s="43"/>
      <c r="AD844" s="43"/>
      <c r="AE844" s="20">
        <f t="shared" si="116"/>
        <v>0</v>
      </c>
      <c r="AF844" s="43"/>
      <c r="AG844" s="43"/>
      <c r="AH844" s="43"/>
      <c r="AI844" s="43"/>
      <c r="AJ844" s="43"/>
      <c r="AK844" s="99">
        <f t="shared" si="111"/>
        <v>0</v>
      </c>
      <c r="AL844" s="43"/>
      <c r="AM844" s="20">
        <f t="shared" si="113"/>
        <v>510939</v>
      </c>
      <c r="AN844" s="15" t="str">
        <f t="shared" si="114"/>
        <v>OK</v>
      </c>
      <c r="AO844" s="15" t="str">
        <f t="shared" ref="AO844:AO885" si="117">IF($C$5-O844=0,"新規",IF(AS844=1,"OK",IF(V844-AK844=AM844,"OK","ERROR")))</f>
        <v>OK</v>
      </c>
      <c r="AP844" s="17" t="s">
        <v>211</v>
      </c>
      <c r="AQ844" s="17"/>
      <c r="AR844" s="17"/>
      <c r="AS844" s="17"/>
      <c r="AT844" s="21">
        <v>99</v>
      </c>
      <c r="AU844" s="17" t="s">
        <v>35</v>
      </c>
      <c r="AV844" s="22"/>
      <c r="AW844" s="17" t="s">
        <v>315</v>
      </c>
      <c r="AX844" s="17" t="s">
        <v>803</v>
      </c>
      <c r="AY844" s="99">
        <f t="shared" si="112"/>
        <v>0</v>
      </c>
      <c r="AZ844" s="17" t="s">
        <v>214</v>
      </c>
      <c r="BA844" s="17">
        <v>41021</v>
      </c>
      <c r="BB844" s="57" t="s">
        <v>1177</v>
      </c>
    </row>
    <row r="845" spans="2:54" x14ac:dyDescent="0.15">
      <c r="B845" s="16">
        <v>90000815</v>
      </c>
      <c r="C845" s="17"/>
      <c r="D845" s="17" t="s">
        <v>1167</v>
      </c>
      <c r="E845" s="17"/>
      <c r="F845" s="17" t="s">
        <v>201</v>
      </c>
      <c r="G845" s="17" t="s">
        <v>794</v>
      </c>
      <c r="H845" s="17" t="s">
        <v>1585</v>
      </c>
      <c r="I845" s="17" t="s">
        <v>1565</v>
      </c>
      <c r="J845" s="17" t="s">
        <v>1167</v>
      </c>
      <c r="K845" s="17" t="s">
        <v>203</v>
      </c>
      <c r="L845" s="17"/>
      <c r="M845" s="17">
        <v>0</v>
      </c>
      <c r="N845" s="18">
        <v>34922</v>
      </c>
      <c r="O845" s="17">
        <v>1995</v>
      </c>
      <c r="P845" s="18">
        <v>34922</v>
      </c>
      <c r="Q845" s="19">
        <v>17398</v>
      </c>
      <c r="R845" s="17" t="s">
        <v>1133</v>
      </c>
      <c r="S845" s="17" t="s">
        <v>718</v>
      </c>
      <c r="T845" s="17">
        <v>1</v>
      </c>
      <c r="U845" s="18"/>
      <c r="V845" s="99">
        <f t="shared" ref="V845:V908" si="118">IF(Q845=0,0,IF($C$5-O845=0,0,IF(M845=0,Q845,IF($C$5-O845&gt;M845,1,Q845-(ROUNDDOWN(Q845*ROUNDUP(1/M845,3),0)*($C$5-O845-1))))))</f>
        <v>17398</v>
      </c>
      <c r="W845" s="43"/>
      <c r="X845" s="20">
        <f t="shared" si="115"/>
        <v>0</v>
      </c>
      <c r="Y845" s="43"/>
      <c r="Z845" s="43"/>
      <c r="AA845" s="43"/>
      <c r="AB845" s="43"/>
      <c r="AC845" s="43"/>
      <c r="AD845" s="43"/>
      <c r="AE845" s="20">
        <f t="shared" si="116"/>
        <v>0</v>
      </c>
      <c r="AF845" s="43"/>
      <c r="AG845" s="43"/>
      <c r="AH845" s="43"/>
      <c r="AI845" s="43"/>
      <c r="AJ845" s="43"/>
      <c r="AK845" s="99">
        <f t="shared" ref="AK845:AK908" si="119">IF(Q845=0,0,IF(M845=0,0,IF($C$5-O845=0,0,IF($C$5-O845&gt;M845,0,IF($C$5-O845=M845,V845-1,ROUNDDOWN(Q845*ROUNDUP(1/M845,3),0))))))</f>
        <v>0</v>
      </c>
      <c r="AL845" s="43"/>
      <c r="AM845" s="20">
        <f t="shared" si="113"/>
        <v>17398</v>
      </c>
      <c r="AN845" s="15" t="str">
        <f t="shared" si="114"/>
        <v>OK</v>
      </c>
      <c r="AO845" s="15" t="str">
        <f t="shared" si="117"/>
        <v>OK</v>
      </c>
      <c r="AP845" s="17" t="s">
        <v>211</v>
      </c>
      <c r="AQ845" s="17"/>
      <c r="AR845" s="17"/>
      <c r="AS845" s="17"/>
      <c r="AT845" s="21">
        <v>716</v>
      </c>
      <c r="AU845" s="17" t="s">
        <v>35</v>
      </c>
      <c r="AV845" s="22"/>
      <c r="AW845" s="17" t="s">
        <v>1179</v>
      </c>
      <c r="AX845" s="17" t="s">
        <v>803</v>
      </c>
      <c r="AY845" s="99">
        <f t="shared" ref="AY845:AY908" si="120">IF(Q845=0,0,IF(M845=0,0,IF($C$5-O845&gt;=M845,Q845-1,ROUNDDOWN(Q845*ROUNDUP(1/M845,3),0)*($C$5-O845))))</f>
        <v>0</v>
      </c>
      <c r="AZ845" s="17" t="s">
        <v>214</v>
      </c>
      <c r="BA845" s="17">
        <v>41022</v>
      </c>
      <c r="BB845" s="57" t="s">
        <v>1177</v>
      </c>
    </row>
    <row r="846" spans="2:54" x14ac:dyDescent="0.15">
      <c r="B846" s="16">
        <v>90000816</v>
      </c>
      <c r="C846" s="17"/>
      <c r="D846" s="17" t="s">
        <v>1168</v>
      </c>
      <c r="E846" s="17"/>
      <c r="F846" s="17" t="s">
        <v>201</v>
      </c>
      <c r="G846" s="17" t="s">
        <v>794</v>
      </c>
      <c r="H846" s="17" t="s">
        <v>1585</v>
      </c>
      <c r="I846" s="17" t="s">
        <v>1565</v>
      </c>
      <c r="J846" s="17" t="s">
        <v>1168</v>
      </c>
      <c r="K846" s="17" t="s">
        <v>203</v>
      </c>
      <c r="L846" s="17"/>
      <c r="M846" s="17">
        <v>0</v>
      </c>
      <c r="N846" s="18">
        <v>26231</v>
      </c>
      <c r="O846" s="17">
        <v>1971</v>
      </c>
      <c r="P846" s="18">
        <v>26231</v>
      </c>
      <c r="Q846" s="19">
        <v>4825535</v>
      </c>
      <c r="R846" s="17" t="s">
        <v>1133</v>
      </c>
      <c r="S846" s="17" t="s">
        <v>718</v>
      </c>
      <c r="T846" s="17">
        <v>1</v>
      </c>
      <c r="U846" s="18"/>
      <c r="V846" s="99">
        <f t="shared" si="118"/>
        <v>4825535</v>
      </c>
      <c r="W846" s="43"/>
      <c r="X846" s="20">
        <f t="shared" si="115"/>
        <v>0</v>
      </c>
      <c r="Y846" s="43"/>
      <c r="Z846" s="43"/>
      <c r="AA846" s="43"/>
      <c r="AB846" s="43"/>
      <c r="AC846" s="43"/>
      <c r="AD846" s="43"/>
      <c r="AE846" s="20">
        <f t="shared" si="116"/>
        <v>0</v>
      </c>
      <c r="AF846" s="43"/>
      <c r="AG846" s="43"/>
      <c r="AH846" s="43"/>
      <c r="AI846" s="43"/>
      <c r="AJ846" s="43"/>
      <c r="AK846" s="99">
        <f t="shared" si="119"/>
        <v>0</v>
      </c>
      <c r="AL846" s="43"/>
      <c r="AM846" s="20">
        <f t="shared" si="113"/>
        <v>4825535</v>
      </c>
      <c r="AN846" s="15" t="str">
        <f t="shared" si="114"/>
        <v>OK</v>
      </c>
      <c r="AO846" s="15" t="str">
        <f t="shared" si="117"/>
        <v>OK</v>
      </c>
      <c r="AP846" s="17" t="s">
        <v>211</v>
      </c>
      <c r="AQ846" s="17"/>
      <c r="AR846" s="17"/>
      <c r="AS846" s="17"/>
      <c r="AT846" s="21">
        <v>935</v>
      </c>
      <c r="AU846" s="17" t="s">
        <v>35</v>
      </c>
      <c r="AV846" s="22"/>
      <c r="AW846" s="17" t="s">
        <v>315</v>
      </c>
      <c r="AX846" s="17" t="s">
        <v>803</v>
      </c>
      <c r="AY846" s="99">
        <f t="shared" si="120"/>
        <v>0</v>
      </c>
      <c r="AZ846" s="17" t="s">
        <v>214</v>
      </c>
      <c r="BA846" s="17">
        <v>41023</v>
      </c>
      <c r="BB846" s="57" t="s">
        <v>1177</v>
      </c>
    </row>
    <row r="847" spans="2:54" x14ac:dyDescent="0.15">
      <c r="B847" s="16">
        <v>90000817</v>
      </c>
      <c r="C847" s="17"/>
      <c r="D847" s="17" t="s">
        <v>1169</v>
      </c>
      <c r="E847" s="17"/>
      <c r="F847" s="17" t="s">
        <v>201</v>
      </c>
      <c r="G847" s="17" t="s">
        <v>794</v>
      </c>
      <c r="H847" s="17" t="s">
        <v>1585</v>
      </c>
      <c r="I847" s="17" t="s">
        <v>1565</v>
      </c>
      <c r="J847" s="17" t="s">
        <v>1169</v>
      </c>
      <c r="K847" s="17" t="s">
        <v>203</v>
      </c>
      <c r="L847" s="17"/>
      <c r="M847" s="17">
        <v>0</v>
      </c>
      <c r="N847" s="18">
        <v>26231</v>
      </c>
      <c r="O847" s="17">
        <v>1971</v>
      </c>
      <c r="P847" s="18">
        <v>26231</v>
      </c>
      <c r="Q847" s="19">
        <v>1465724</v>
      </c>
      <c r="R847" s="17" t="s">
        <v>1133</v>
      </c>
      <c r="S847" s="17" t="s">
        <v>718</v>
      </c>
      <c r="T847" s="17">
        <v>1</v>
      </c>
      <c r="U847" s="18"/>
      <c r="V847" s="99">
        <f t="shared" si="118"/>
        <v>1465724</v>
      </c>
      <c r="W847" s="43"/>
      <c r="X847" s="20">
        <f t="shared" si="115"/>
        <v>0</v>
      </c>
      <c r="Y847" s="43"/>
      <c r="Z847" s="43"/>
      <c r="AA847" s="43"/>
      <c r="AB847" s="43"/>
      <c r="AC847" s="43"/>
      <c r="AD847" s="43"/>
      <c r="AE847" s="20">
        <f t="shared" si="116"/>
        <v>0</v>
      </c>
      <c r="AF847" s="43"/>
      <c r="AG847" s="43"/>
      <c r="AH847" s="43"/>
      <c r="AI847" s="43"/>
      <c r="AJ847" s="43"/>
      <c r="AK847" s="99">
        <f t="shared" si="119"/>
        <v>0</v>
      </c>
      <c r="AL847" s="43"/>
      <c r="AM847" s="20">
        <f t="shared" si="113"/>
        <v>1465724</v>
      </c>
      <c r="AN847" s="15" t="str">
        <f t="shared" si="114"/>
        <v>OK</v>
      </c>
      <c r="AO847" s="15" t="str">
        <f t="shared" si="117"/>
        <v>OK</v>
      </c>
      <c r="AP847" s="17" t="s">
        <v>211</v>
      </c>
      <c r="AQ847" s="17"/>
      <c r="AR847" s="17"/>
      <c r="AS847" s="17"/>
      <c r="AT847" s="21">
        <v>284</v>
      </c>
      <c r="AU847" s="17" t="s">
        <v>35</v>
      </c>
      <c r="AV847" s="22"/>
      <c r="AW847" s="17" t="s">
        <v>315</v>
      </c>
      <c r="AX847" s="17" t="s">
        <v>803</v>
      </c>
      <c r="AY847" s="99">
        <f t="shared" si="120"/>
        <v>0</v>
      </c>
      <c r="AZ847" s="17" t="s">
        <v>214</v>
      </c>
      <c r="BA847" s="17">
        <v>41024</v>
      </c>
      <c r="BB847" s="57" t="s">
        <v>1177</v>
      </c>
    </row>
    <row r="848" spans="2:54" x14ac:dyDescent="0.15">
      <c r="B848" s="16">
        <v>90000818</v>
      </c>
      <c r="C848" s="17"/>
      <c r="D848" s="17" t="s">
        <v>1170</v>
      </c>
      <c r="E848" s="17"/>
      <c r="F848" s="17" t="s">
        <v>201</v>
      </c>
      <c r="G848" s="17" t="s">
        <v>794</v>
      </c>
      <c r="H848" s="17" t="s">
        <v>1585</v>
      </c>
      <c r="I848" s="17" t="s">
        <v>1565</v>
      </c>
      <c r="J848" s="17" t="s">
        <v>1170</v>
      </c>
      <c r="K848" s="17" t="s">
        <v>203</v>
      </c>
      <c r="L848" s="17"/>
      <c r="M848" s="17">
        <v>0</v>
      </c>
      <c r="N848" s="18">
        <v>26231</v>
      </c>
      <c r="O848" s="17">
        <v>1971</v>
      </c>
      <c r="P848" s="18">
        <v>26231</v>
      </c>
      <c r="Q848" s="19">
        <v>562549</v>
      </c>
      <c r="R848" s="17" t="s">
        <v>1133</v>
      </c>
      <c r="S848" s="17" t="s">
        <v>718</v>
      </c>
      <c r="T848" s="17">
        <v>1</v>
      </c>
      <c r="U848" s="18"/>
      <c r="V848" s="99">
        <f t="shared" si="118"/>
        <v>562549</v>
      </c>
      <c r="W848" s="43"/>
      <c r="X848" s="20">
        <f t="shared" si="115"/>
        <v>0</v>
      </c>
      <c r="Y848" s="43"/>
      <c r="Z848" s="43"/>
      <c r="AA848" s="43"/>
      <c r="AB848" s="43"/>
      <c r="AC848" s="43"/>
      <c r="AD848" s="43"/>
      <c r="AE848" s="20">
        <f t="shared" si="116"/>
        <v>0</v>
      </c>
      <c r="AF848" s="43"/>
      <c r="AG848" s="43"/>
      <c r="AH848" s="43"/>
      <c r="AI848" s="43"/>
      <c r="AJ848" s="43"/>
      <c r="AK848" s="99">
        <f t="shared" si="119"/>
        <v>0</v>
      </c>
      <c r="AL848" s="43"/>
      <c r="AM848" s="20">
        <f t="shared" si="113"/>
        <v>562549</v>
      </c>
      <c r="AN848" s="15" t="str">
        <f t="shared" si="114"/>
        <v>OK</v>
      </c>
      <c r="AO848" s="15" t="str">
        <f t="shared" si="117"/>
        <v>OK</v>
      </c>
      <c r="AP848" s="17" t="s">
        <v>211</v>
      </c>
      <c r="AQ848" s="17"/>
      <c r="AR848" s="17"/>
      <c r="AS848" s="17"/>
      <c r="AT848" s="21">
        <v>109</v>
      </c>
      <c r="AU848" s="17" t="s">
        <v>35</v>
      </c>
      <c r="AV848" s="22"/>
      <c r="AW848" s="17" t="s">
        <v>315</v>
      </c>
      <c r="AX848" s="17" t="s">
        <v>803</v>
      </c>
      <c r="AY848" s="99">
        <f t="shared" si="120"/>
        <v>0</v>
      </c>
      <c r="AZ848" s="17" t="s">
        <v>214</v>
      </c>
      <c r="BA848" s="17">
        <v>41025</v>
      </c>
      <c r="BB848" s="57" t="s">
        <v>1177</v>
      </c>
    </row>
    <row r="849" spans="2:54" x14ac:dyDescent="0.15">
      <c r="B849" s="16">
        <v>90000819</v>
      </c>
      <c r="C849" s="17"/>
      <c r="D849" s="17" t="s">
        <v>1171</v>
      </c>
      <c r="E849" s="17"/>
      <c r="F849" s="17" t="s">
        <v>201</v>
      </c>
      <c r="G849" s="17" t="s">
        <v>794</v>
      </c>
      <c r="H849" s="17" t="s">
        <v>1585</v>
      </c>
      <c r="I849" s="17" t="s">
        <v>1565</v>
      </c>
      <c r="J849" s="17" t="s">
        <v>1171</v>
      </c>
      <c r="K849" s="17" t="s">
        <v>203</v>
      </c>
      <c r="L849" s="17"/>
      <c r="M849" s="17">
        <v>0</v>
      </c>
      <c r="N849" s="18">
        <v>30020</v>
      </c>
      <c r="O849" s="17">
        <v>1981</v>
      </c>
      <c r="P849" s="18">
        <v>30020</v>
      </c>
      <c r="Q849" s="19">
        <v>4567485</v>
      </c>
      <c r="R849" s="17" t="s">
        <v>1133</v>
      </c>
      <c r="S849" s="17" t="s">
        <v>718</v>
      </c>
      <c r="T849" s="17">
        <v>1</v>
      </c>
      <c r="U849" s="18"/>
      <c r="V849" s="99">
        <f t="shared" si="118"/>
        <v>4567485</v>
      </c>
      <c r="W849" s="43"/>
      <c r="X849" s="20">
        <f t="shared" si="115"/>
        <v>0</v>
      </c>
      <c r="Y849" s="43"/>
      <c r="Z849" s="43"/>
      <c r="AA849" s="43"/>
      <c r="AB849" s="43"/>
      <c r="AC849" s="43"/>
      <c r="AD849" s="43"/>
      <c r="AE849" s="20">
        <f t="shared" si="116"/>
        <v>0</v>
      </c>
      <c r="AF849" s="43"/>
      <c r="AG849" s="43"/>
      <c r="AH849" s="43"/>
      <c r="AI849" s="43"/>
      <c r="AJ849" s="43"/>
      <c r="AK849" s="99">
        <f t="shared" si="119"/>
        <v>0</v>
      </c>
      <c r="AL849" s="43"/>
      <c r="AM849" s="20">
        <f t="shared" ref="AM849:AM922" si="121">+V849+X849-AE849</f>
        <v>4567485</v>
      </c>
      <c r="AN849" s="15" t="str">
        <f t="shared" ref="AN849:AN922" si="122">IF(AND(AM849=0,AS849=1),"OK",IF(Q849=AY849+AM849,"OK","ERROR"))</f>
        <v>OK</v>
      </c>
      <c r="AO849" s="15" t="str">
        <f t="shared" si="117"/>
        <v>OK</v>
      </c>
      <c r="AP849" s="17" t="s">
        <v>211</v>
      </c>
      <c r="AQ849" s="17"/>
      <c r="AR849" s="17"/>
      <c r="AS849" s="17"/>
      <c r="AT849" s="21">
        <v>885</v>
      </c>
      <c r="AU849" s="17" t="s">
        <v>35</v>
      </c>
      <c r="AV849" s="22"/>
      <c r="AW849" s="17" t="s">
        <v>315</v>
      </c>
      <c r="AX849" s="17" t="s">
        <v>803</v>
      </c>
      <c r="AY849" s="99">
        <f t="shared" si="120"/>
        <v>0</v>
      </c>
      <c r="AZ849" s="17" t="s">
        <v>214</v>
      </c>
      <c r="BA849" s="17">
        <v>41026</v>
      </c>
      <c r="BB849" s="57" t="s">
        <v>1177</v>
      </c>
    </row>
    <row r="850" spans="2:54" x14ac:dyDescent="0.15">
      <c r="B850" s="16">
        <v>90000820</v>
      </c>
      <c r="C850" s="17"/>
      <c r="D850" s="17" t="s">
        <v>1172</v>
      </c>
      <c r="E850" s="17"/>
      <c r="F850" s="17" t="s">
        <v>201</v>
      </c>
      <c r="G850" s="17" t="s">
        <v>794</v>
      </c>
      <c r="H850" s="17" t="s">
        <v>1585</v>
      </c>
      <c r="I850" s="17" t="s">
        <v>1565</v>
      </c>
      <c r="J850" s="17" t="s">
        <v>1172</v>
      </c>
      <c r="K850" s="17" t="s">
        <v>203</v>
      </c>
      <c r="L850" s="17"/>
      <c r="M850" s="17">
        <v>0</v>
      </c>
      <c r="N850" s="18">
        <v>26231</v>
      </c>
      <c r="O850" s="17">
        <v>1971</v>
      </c>
      <c r="P850" s="18">
        <v>26231</v>
      </c>
      <c r="Q850" s="19">
        <v>3153371</v>
      </c>
      <c r="R850" s="17" t="s">
        <v>1133</v>
      </c>
      <c r="S850" s="17" t="s">
        <v>718</v>
      </c>
      <c r="T850" s="17">
        <v>1</v>
      </c>
      <c r="U850" s="18"/>
      <c r="V850" s="99">
        <f t="shared" si="118"/>
        <v>3153371</v>
      </c>
      <c r="W850" s="43"/>
      <c r="X850" s="20">
        <f t="shared" si="115"/>
        <v>0</v>
      </c>
      <c r="Y850" s="43"/>
      <c r="Z850" s="43"/>
      <c r="AA850" s="43"/>
      <c r="AB850" s="43"/>
      <c r="AC850" s="43"/>
      <c r="AD850" s="43"/>
      <c r="AE850" s="20">
        <f t="shared" si="116"/>
        <v>0</v>
      </c>
      <c r="AF850" s="43"/>
      <c r="AG850" s="43"/>
      <c r="AH850" s="43"/>
      <c r="AI850" s="43"/>
      <c r="AJ850" s="43"/>
      <c r="AK850" s="99">
        <f t="shared" si="119"/>
        <v>0</v>
      </c>
      <c r="AL850" s="43"/>
      <c r="AM850" s="20">
        <f t="shared" si="121"/>
        <v>3153371</v>
      </c>
      <c r="AN850" s="15" t="str">
        <f t="shared" si="122"/>
        <v>OK</v>
      </c>
      <c r="AO850" s="15" t="str">
        <f t="shared" si="117"/>
        <v>OK</v>
      </c>
      <c r="AP850" s="17" t="s">
        <v>211</v>
      </c>
      <c r="AQ850" s="17"/>
      <c r="AR850" s="17"/>
      <c r="AS850" s="17"/>
      <c r="AT850" s="21">
        <v>611</v>
      </c>
      <c r="AU850" s="17" t="s">
        <v>35</v>
      </c>
      <c r="AV850" s="22"/>
      <c r="AW850" s="17" t="s">
        <v>315</v>
      </c>
      <c r="AX850" s="17" t="s">
        <v>803</v>
      </c>
      <c r="AY850" s="99">
        <f t="shared" si="120"/>
        <v>0</v>
      </c>
      <c r="AZ850" s="17" t="s">
        <v>214</v>
      </c>
      <c r="BA850" s="17">
        <v>41027</v>
      </c>
      <c r="BB850" s="57" t="s">
        <v>1177</v>
      </c>
    </row>
    <row r="851" spans="2:54" x14ac:dyDescent="0.15">
      <c r="B851" s="16">
        <v>90000821</v>
      </c>
      <c r="C851" s="17"/>
      <c r="D851" s="17" t="s">
        <v>1173</v>
      </c>
      <c r="E851" s="17"/>
      <c r="F851" s="17" t="s">
        <v>201</v>
      </c>
      <c r="G851" s="17" t="s">
        <v>794</v>
      </c>
      <c r="H851" s="17" t="s">
        <v>1585</v>
      </c>
      <c r="I851" s="17" t="s">
        <v>1565</v>
      </c>
      <c r="J851" s="17" t="s">
        <v>1173</v>
      </c>
      <c r="K851" s="17" t="s">
        <v>203</v>
      </c>
      <c r="L851" s="17"/>
      <c r="M851" s="17">
        <v>0</v>
      </c>
      <c r="N851" s="18">
        <v>26231</v>
      </c>
      <c r="O851" s="17">
        <v>1971</v>
      </c>
      <c r="P851" s="18">
        <v>26231</v>
      </c>
      <c r="Q851" s="19">
        <v>2983058</v>
      </c>
      <c r="R851" s="17" t="s">
        <v>1133</v>
      </c>
      <c r="S851" s="17" t="s">
        <v>718</v>
      </c>
      <c r="T851" s="17">
        <v>1</v>
      </c>
      <c r="U851" s="18"/>
      <c r="V851" s="99">
        <f t="shared" si="118"/>
        <v>2983058</v>
      </c>
      <c r="W851" s="43"/>
      <c r="X851" s="20">
        <f t="shared" si="115"/>
        <v>0</v>
      </c>
      <c r="Y851" s="43"/>
      <c r="Z851" s="43"/>
      <c r="AA851" s="43"/>
      <c r="AB851" s="43"/>
      <c r="AC851" s="43"/>
      <c r="AD851" s="43"/>
      <c r="AE851" s="20">
        <f t="shared" si="116"/>
        <v>0</v>
      </c>
      <c r="AF851" s="43"/>
      <c r="AG851" s="43"/>
      <c r="AH851" s="43"/>
      <c r="AI851" s="43"/>
      <c r="AJ851" s="43"/>
      <c r="AK851" s="99">
        <f t="shared" si="119"/>
        <v>0</v>
      </c>
      <c r="AL851" s="43"/>
      <c r="AM851" s="20">
        <f t="shared" si="121"/>
        <v>2983058</v>
      </c>
      <c r="AN851" s="15" t="str">
        <f t="shared" si="122"/>
        <v>OK</v>
      </c>
      <c r="AO851" s="15" t="str">
        <f t="shared" si="117"/>
        <v>OK</v>
      </c>
      <c r="AP851" s="17" t="s">
        <v>211</v>
      </c>
      <c r="AQ851" s="17"/>
      <c r="AR851" s="17"/>
      <c r="AS851" s="17"/>
      <c r="AT851" s="21">
        <v>578</v>
      </c>
      <c r="AU851" s="17" t="s">
        <v>35</v>
      </c>
      <c r="AV851" s="22"/>
      <c r="AW851" s="17" t="s">
        <v>315</v>
      </c>
      <c r="AX851" s="17" t="s">
        <v>803</v>
      </c>
      <c r="AY851" s="99">
        <f t="shared" si="120"/>
        <v>0</v>
      </c>
      <c r="AZ851" s="17" t="s">
        <v>214</v>
      </c>
      <c r="BA851" s="17">
        <v>41028</v>
      </c>
      <c r="BB851" s="57" t="s">
        <v>1177</v>
      </c>
    </row>
    <row r="852" spans="2:54" x14ac:dyDescent="0.15">
      <c r="B852" s="16">
        <v>90000822</v>
      </c>
      <c r="C852" s="17"/>
      <c r="D852" s="17" t="s">
        <v>1174</v>
      </c>
      <c r="E852" s="17"/>
      <c r="F852" s="17" t="s">
        <v>201</v>
      </c>
      <c r="G852" s="17" t="s">
        <v>794</v>
      </c>
      <c r="H852" s="17" t="s">
        <v>1575</v>
      </c>
      <c r="I852" s="17" t="s">
        <v>1568</v>
      </c>
      <c r="J852" s="17" t="s">
        <v>1174</v>
      </c>
      <c r="K852" s="17" t="s">
        <v>203</v>
      </c>
      <c r="L852" s="17"/>
      <c r="M852" s="17">
        <v>0</v>
      </c>
      <c r="N852" s="18">
        <v>34922</v>
      </c>
      <c r="O852" s="17">
        <v>1995</v>
      </c>
      <c r="P852" s="18">
        <v>34922</v>
      </c>
      <c r="Q852" s="19">
        <v>1</v>
      </c>
      <c r="R852" s="17" t="s">
        <v>1175</v>
      </c>
      <c r="S852" s="17" t="s">
        <v>1175</v>
      </c>
      <c r="T852" s="17">
        <v>1</v>
      </c>
      <c r="U852" s="18"/>
      <c r="V852" s="99">
        <f t="shared" si="118"/>
        <v>1</v>
      </c>
      <c r="W852" s="43"/>
      <c r="X852" s="20">
        <f t="shared" si="115"/>
        <v>0</v>
      </c>
      <c r="Y852" s="43"/>
      <c r="Z852" s="43"/>
      <c r="AA852" s="43"/>
      <c r="AB852" s="43"/>
      <c r="AC852" s="43"/>
      <c r="AD852" s="43"/>
      <c r="AE852" s="20">
        <f t="shared" si="116"/>
        <v>0</v>
      </c>
      <c r="AF852" s="43"/>
      <c r="AG852" s="43"/>
      <c r="AH852" s="43"/>
      <c r="AI852" s="43"/>
      <c r="AJ852" s="43"/>
      <c r="AK852" s="99">
        <f t="shared" si="119"/>
        <v>0</v>
      </c>
      <c r="AL852" s="43"/>
      <c r="AM852" s="20">
        <f t="shared" si="121"/>
        <v>1</v>
      </c>
      <c r="AN852" s="15" t="str">
        <f t="shared" si="122"/>
        <v>OK</v>
      </c>
      <c r="AO852" s="15" t="str">
        <f t="shared" si="117"/>
        <v>OK</v>
      </c>
      <c r="AP852" s="17" t="s">
        <v>211</v>
      </c>
      <c r="AQ852" s="17"/>
      <c r="AR852" s="17"/>
      <c r="AS852" s="17"/>
      <c r="AT852" s="21">
        <v>333</v>
      </c>
      <c r="AU852" s="17" t="s">
        <v>35</v>
      </c>
      <c r="AV852" s="22"/>
      <c r="AW852" s="17" t="s">
        <v>1180</v>
      </c>
      <c r="AX852" s="17" t="s">
        <v>803</v>
      </c>
      <c r="AY852" s="99">
        <f t="shared" si="120"/>
        <v>0</v>
      </c>
      <c r="AZ852" s="17" t="s">
        <v>214</v>
      </c>
      <c r="BA852" s="17">
        <v>41029</v>
      </c>
      <c r="BB852" s="57" t="s">
        <v>1177</v>
      </c>
    </row>
    <row r="853" spans="2:54" x14ac:dyDescent="0.15">
      <c r="B853" s="16">
        <v>90000823</v>
      </c>
      <c r="C853" s="17"/>
      <c r="D853" s="17" t="s">
        <v>1176</v>
      </c>
      <c r="E853" s="17"/>
      <c r="F853" s="17" t="s">
        <v>201</v>
      </c>
      <c r="G853" s="17" t="s">
        <v>794</v>
      </c>
      <c r="H853" s="17" t="s">
        <v>1575</v>
      </c>
      <c r="I853" s="17" t="s">
        <v>1568</v>
      </c>
      <c r="J853" s="17" t="s">
        <v>1176</v>
      </c>
      <c r="K853" s="17" t="s">
        <v>203</v>
      </c>
      <c r="L853" s="17"/>
      <c r="M853" s="17">
        <v>0</v>
      </c>
      <c r="N853" s="18">
        <v>26395</v>
      </c>
      <c r="O853" s="17">
        <v>1972</v>
      </c>
      <c r="P853" s="18">
        <v>26395</v>
      </c>
      <c r="Q853" s="19">
        <v>1</v>
      </c>
      <c r="R853" s="17" t="s">
        <v>1175</v>
      </c>
      <c r="S853" s="17" t="s">
        <v>1175</v>
      </c>
      <c r="T853" s="17">
        <v>1</v>
      </c>
      <c r="U853" s="18"/>
      <c r="V853" s="99">
        <f t="shared" si="118"/>
        <v>1</v>
      </c>
      <c r="W853" s="43"/>
      <c r="X853" s="20">
        <f t="shared" si="115"/>
        <v>0</v>
      </c>
      <c r="Y853" s="43"/>
      <c r="Z853" s="43"/>
      <c r="AA853" s="43"/>
      <c r="AB853" s="43"/>
      <c r="AC853" s="43"/>
      <c r="AD853" s="43"/>
      <c r="AE853" s="20">
        <f t="shared" si="116"/>
        <v>0</v>
      </c>
      <c r="AF853" s="43"/>
      <c r="AG853" s="43"/>
      <c r="AH853" s="43"/>
      <c r="AI853" s="43"/>
      <c r="AJ853" s="43"/>
      <c r="AK853" s="99">
        <f t="shared" si="119"/>
        <v>0</v>
      </c>
      <c r="AL853" s="43"/>
      <c r="AM853" s="20">
        <f t="shared" si="121"/>
        <v>1</v>
      </c>
      <c r="AN853" s="15" t="str">
        <f t="shared" si="122"/>
        <v>OK</v>
      </c>
      <c r="AO853" s="15" t="str">
        <f t="shared" si="117"/>
        <v>OK</v>
      </c>
      <c r="AP853" s="17" t="s">
        <v>211</v>
      </c>
      <c r="AQ853" s="17"/>
      <c r="AR853" s="17"/>
      <c r="AS853" s="17"/>
      <c r="AT853" s="21">
        <v>22</v>
      </c>
      <c r="AU853" s="17" t="s">
        <v>35</v>
      </c>
      <c r="AV853" s="22"/>
      <c r="AW853" s="17" t="s">
        <v>1180</v>
      </c>
      <c r="AX853" s="17" t="s">
        <v>803</v>
      </c>
      <c r="AY853" s="99">
        <f t="shared" si="120"/>
        <v>0</v>
      </c>
      <c r="AZ853" s="17" t="s">
        <v>214</v>
      </c>
      <c r="BA853" s="17">
        <v>41030</v>
      </c>
      <c r="BB853" s="57" t="s">
        <v>1177</v>
      </c>
    </row>
    <row r="854" spans="2:54" x14ac:dyDescent="0.15">
      <c r="B854" s="16">
        <v>90000824</v>
      </c>
      <c r="C854" s="17"/>
      <c r="D854" s="17" t="s">
        <v>1181</v>
      </c>
      <c r="E854" s="17"/>
      <c r="F854" s="17" t="s">
        <v>201</v>
      </c>
      <c r="G854" s="17" t="s">
        <v>1182</v>
      </c>
      <c r="H854" s="17" t="s">
        <v>1585</v>
      </c>
      <c r="I854" s="17" t="s">
        <v>1560</v>
      </c>
      <c r="J854" s="17" t="s">
        <v>1183</v>
      </c>
      <c r="K854" s="17" t="s">
        <v>203</v>
      </c>
      <c r="L854" s="17" t="s">
        <v>222</v>
      </c>
      <c r="M854" s="17">
        <v>38</v>
      </c>
      <c r="N854" s="18">
        <v>24442</v>
      </c>
      <c r="O854" s="17">
        <v>1966</v>
      </c>
      <c r="P854" s="18">
        <v>24442</v>
      </c>
      <c r="Q854" s="19">
        <v>4690000</v>
      </c>
      <c r="R854" s="17" t="s">
        <v>204</v>
      </c>
      <c r="S854" s="17" t="s">
        <v>1184</v>
      </c>
      <c r="T854" s="17">
        <v>1</v>
      </c>
      <c r="U854" s="18"/>
      <c r="V854" s="99">
        <f t="shared" si="118"/>
        <v>1</v>
      </c>
      <c r="W854" s="43"/>
      <c r="X854" s="20">
        <f t="shared" si="115"/>
        <v>0</v>
      </c>
      <c r="Y854" s="43"/>
      <c r="Z854" s="43"/>
      <c r="AA854" s="43"/>
      <c r="AB854" s="43"/>
      <c r="AC854" s="43"/>
      <c r="AD854" s="43"/>
      <c r="AE854" s="20">
        <f t="shared" si="116"/>
        <v>0</v>
      </c>
      <c r="AF854" s="43"/>
      <c r="AG854" s="43"/>
      <c r="AH854" s="43"/>
      <c r="AI854" s="43"/>
      <c r="AJ854" s="43"/>
      <c r="AK854" s="99">
        <f t="shared" si="119"/>
        <v>0</v>
      </c>
      <c r="AL854" s="43"/>
      <c r="AM854" s="20">
        <f t="shared" si="121"/>
        <v>1</v>
      </c>
      <c r="AN854" s="15" t="str">
        <f t="shared" si="122"/>
        <v>OK</v>
      </c>
      <c r="AO854" s="15" t="str">
        <f t="shared" si="117"/>
        <v>OK</v>
      </c>
      <c r="AP854" s="17" t="s">
        <v>211</v>
      </c>
      <c r="AQ854" s="17"/>
      <c r="AR854" s="17"/>
      <c r="AS854" s="17"/>
      <c r="AT854" s="21">
        <v>41</v>
      </c>
      <c r="AU854" s="17" t="s">
        <v>35</v>
      </c>
      <c r="AV854" s="22"/>
      <c r="AW854" s="17"/>
      <c r="AX854" s="17" t="s">
        <v>213</v>
      </c>
      <c r="AY854" s="99">
        <f t="shared" si="120"/>
        <v>4689999</v>
      </c>
      <c r="AZ854" s="17" t="s">
        <v>214</v>
      </c>
      <c r="BA854" s="17"/>
      <c r="BB854" s="57"/>
    </row>
    <row r="855" spans="2:54" x14ac:dyDescent="0.15">
      <c r="B855" s="16">
        <v>90000825</v>
      </c>
      <c r="C855" s="17"/>
      <c r="D855" s="17" t="s">
        <v>1181</v>
      </c>
      <c r="E855" s="17"/>
      <c r="F855" s="17" t="s">
        <v>201</v>
      </c>
      <c r="G855" s="17" t="s">
        <v>1182</v>
      </c>
      <c r="H855" s="17" t="s">
        <v>1585</v>
      </c>
      <c r="I855" s="17" t="s">
        <v>1560</v>
      </c>
      <c r="J855" s="17" t="s">
        <v>1185</v>
      </c>
      <c r="K855" s="17" t="s">
        <v>203</v>
      </c>
      <c r="L855" s="17" t="s">
        <v>319</v>
      </c>
      <c r="M855" s="17">
        <v>50</v>
      </c>
      <c r="N855" s="18">
        <v>24442</v>
      </c>
      <c r="O855" s="17">
        <v>1966</v>
      </c>
      <c r="P855" s="18">
        <v>24442</v>
      </c>
      <c r="Q855" s="19">
        <v>57480000</v>
      </c>
      <c r="R855" s="17" t="s">
        <v>204</v>
      </c>
      <c r="S855" s="17" t="s">
        <v>1184</v>
      </c>
      <c r="T855" s="17">
        <v>1</v>
      </c>
      <c r="U855" s="18"/>
      <c r="V855" s="99">
        <f t="shared" si="118"/>
        <v>1149600</v>
      </c>
      <c r="W855" s="43"/>
      <c r="X855" s="20">
        <f t="shared" si="115"/>
        <v>0</v>
      </c>
      <c r="Y855" s="43"/>
      <c r="Z855" s="43"/>
      <c r="AA855" s="43"/>
      <c r="AB855" s="43"/>
      <c r="AC855" s="43"/>
      <c r="AD855" s="43"/>
      <c r="AE855" s="20">
        <f t="shared" si="116"/>
        <v>1149599</v>
      </c>
      <c r="AF855" s="43"/>
      <c r="AG855" s="43"/>
      <c r="AH855" s="43"/>
      <c r="AI855" s="43"/>
      <c r="AJ855" s="43"/>
      <c r="AK855" s="99">
        <f t="shared" si="119"/>
        <v>1149599</v>
      </c>
      <c r="AL855" s="43"/>
      <c r="AM855" s="20">
        <f t="shared" si="121"/>
        <v>1</v>
      </c>
      <c r="AN855" s="15" t="str">
        <f t="shared" si="122"/>
        <v>OK</v>
      </c>
      <c r="AO855" s="15" t="str">
        <f t="shared" si="117"/>
        <v>OK</v>
      </c>
      <c r="AP855" s="17" t="s">
        <v>211</v>
      </c>
      <c r="AQ855" s="17"/>
      <c r="AR855" s="17"/>
      <c r="AS855" s="17"/>
      <c r="AT855" s="21">
        <v>287</v>
      </c>
      <c r="AU855" s="17" t="s">
        <v>35</v>
      </c>
      <c r="AV855" s="22"/>
      <c r="AW855" s="17"/>
      <c r="AX855" s="17" t="s">
        <v>213</v>
      </c>
      <c r="AY855" s="99">
        <f t="shared" si="120"/>
        <v>57479999</v>
      </c>
      <c r="AZ855" s="17" t="s">
        <v>214</v>
      </c>
      <c r="BA855" s="17"/>
      <c r="BB855" s="57"/>
    </row>
    <row r="856" spans="2:54" x14ac:dyDescent="0.15">
      <c r="B856" s="16">
        <v>90000826</v>
      </c>
      <c r="C856" s="17"/>
      <c r="D856" s="17" t="s">
        <v>1181</v>
      </c>
      <c r="E856" s="17"/>
      <c r="F856" s="17" t="s">
        <v>201</v>
      </c>
      <c r="G856" s="17" t="s">
        <v>1182</v>
      </c>
      <c r="H856" s="17" t="s">
        <v>1585</v>
      </c>
      <c r="I856" s="17" t="s">
        <v>1560</v>
      </c>
      <c r="J856" s="17" t="s">
        <v>1186</v>
      </c>
      <c r="K856" s="17" t="s">
        <v>203</v>
      </c>
      <c r="L856" s="17" t="s">
        <v>319</v>
      </c>
      <c r="M856" s="17">
        <v>38</v>
      </c>
      <c r="N856" s="18">
        <v>24442</v>
      </c>
      <c r="O856" s="17">
        <v>1966</v>
      </c>
      <c r="P856" s="18">
        <v>24442</v>
      </c>
      <c r="Q856" s="19">
        <v>127190000</v>
      </c>
      <c r="R856" s="17" t="s">
        <v>204</v>
      </c>
      <c r="S856" s="17" t="s">
        <v>1184</v>
      </c>
      <c r="T856" s="17">
        <v>1</v>
      </c>
      <c r="U856" s="18"/>
      <c r="V856" s="99">
        <f t="shared" si="118"/>
        <v>1</v>
      </c>
      <c r="W856" s="43"/>
      <c r="X856" s="20">
        <f t="shared" si="115"/>
        <v>0</v>
      </c>
      <c r="Y856" s="43"/>
      <c r="Z856" s="43"/>
      <c r="AA856" s="43"/>
      <c r="AB856" s="43"/>
      <c r="AC856" s="43"/>
      <c r="AD856" s="43"/>
      <c r="AE856" s="20">
        <f t="shared" si="116"/>
        <v>0</v>
      </c>
      <c r="AF856" s="43"/>
      <c r="AG856" s="43"/>
      <c r="AH856" s="43"/>
      <c r="AI856" s="43"/>
      <c r="AJ856" s="43"/>
      <c r="AK856" s="99">
        <f t="shared" si="119"/>
        <v>0</v>
      </c>
      <c r="AL856" s="43"/>
      <c r="AM856" s="20">
        <f t="shared" si="121"/>
        <v>1</v>
      </c>
      <c r="AN856" s="15" t="str">
        <f t="shared" si="122"/>
        <v>OK</v>
      </c>
      <c r="AO856" s="15" t="str">
        <f t="shared" si="117"/>
        <v>OK</v>
      </c>
      <c r="AP856" s="17" t="s">
        <v>211</v>
      </c>
      <c r="AQ856" s="17"/>
      <c r="AR856" s="17"/>
      <c r="AS856" s="17"/>
      <c r="AT856" s="21">
        <v>268</v>
      </c>
      <c r="AU856" s="17" t="s">
        <v>35</v>
      </c>
      <c r="AV856" s="22"/>
      <c r="AW856" s="17"/>
      <c r="AX856" s="17" t="s">
        <v>213</v>
      </c>
      <c r="AY856" s="99">
        <f t="shared" si="120"/>
        <v>127189999</v>
      </c>
      <c r="AZ856" s="17" t="s">
        <v>214</v>
      </c>
      <c r="BA856" s="17"/>
      <c r="BB856" s="57"/>
    </row>
    <row r="857" spans="2:54" x14ac:dyDescent="0.15">
      <c r="B857" s="16">
        <v>90000827</v>
      </c>
      <c r="C857" s="17"/>
      <c r="D857" s="17" t="s">
        <v>1181</v>
      </c>
      <c r="E857" s="17"/>
      <c r="F857" s="17" t="s">
        <v>201</v>
      </c>
      <c r="G857" s="17" t="s">
        <v>1182</v>
      </c>
      <c r="H857" s="17" t="s">
        <v>1585</v>
      </c>
      <c r="I857" s="17" t="s">
        <v>1560</v>
      </c>
      <c r="J857" s="17" t="s">
        <v>1186</v>
      </c>
      <c r="K857" s="17" t="s">
        <v>203</v>
      </c>
      <c r="L857" s="17" t="s">
        <v>319</v>
      </c>
      <c r="M857" s="17">
        <v>38</v>
      </c>
      <c r="N857" s="18">
        <v>29646</v>
      </c>
      <c r="O857" s="17">
        <v>1980</v>
      </c>
      <c r="P857" s="18">
        <v>29646</v>
      </c>
      <c r="Q857" s="19">
        <v>22330000</v>
      </c>
      <c r="R857" s="17" t="s">
        <v>204</v>
      </c>
      <c r="S857" s="17" t="s">
        <v>1184</v>
      </c>
      <c r="T857" s="17">
        <v>1</v>
      </c>
      <c r="U857" s="18"/>
      <c r="V857" s="99">
        <f t="shared" si="118"/>
        <v>1228150</v>
      </c>
      <c r="W857" s="43"/>
      <c r="X857" s="20">
        <f t="shared" si="115"/>
        <v>0</v>
      </c>
      <c r="Y857" s="43"/>
      <c r="Z857" s="43"/>
      <c r="AA857" s="43"/>
      <c r="AB857" s="43"/>
      <c r="AC857" s="43"/>
      <c r="AD857" s="43"/>
      <c r="AE857" s="20">
        <f t="shared" si="116"/>
        <v>602910</v>
      </c>
      <c r="AF857" s="43"/>
      <c r="AG857" s="43"/>
      <c r="AH857" s="43"/>
      <c r="AI857" s="43"/>
      <c r="AJ857" s="43"/>
      <c r="AK857" s="99">
        <f t="shared" si="119"/>
        <v>602910</v>
      </c>
      <c r="AL857" s="43"/>
      <c r="AM857" s="20">
        <f t="shared" si="121"/>
        <v>625240</v>
      </c>
      <c r="AN857" s="15" t="str">
        <f t="shared" si="122"/>
        <v>OK</v>
      </c>
      <c r="AO857" s="15" t="str">
        <f t="shared" si="117"/>
        <v>OK</v>
      </c>
      <c r="AP857" s="17" t="s">
        <v>211</v>
      </c>
      <c r="AQ857" s="17"/>
      <c r="AR857" s="17"/>
      <c r="AS857" s="17"/>
      <c r="AT857" s="21">
        <v>122</v>
      </c>
      <c r="AU857" s="17" t="s">
        <v>35</v>
      </c>
      <c r="AV857" s="22"/>
      <c r="AW857" s="17"/>
      <c r="AX857" s="17" t="s">
        <v>213</v>
      </c>
      <c r="AY857" s="99">
        <f t="shared" si="120"/>
        <v>21704760</v>
      </c>
      <c r="AZ857" s="17" t="s">
        <v>214</v>
      </c>
      <c r="BA857" s="17"/>
      <c r="BB857" s="57"/>
    </row>
    <row r="858" spans="2:54" x14ac:dyDescent="0.15">
      <c r="B858" s="16">
        <v>90000828</v>
      </c>
      <c r="C858" s="17"/>
      <c r="D858" s="17" t="s">
        <v>1181</v>
      </c>
      <c r="E858" s="17"/>
      <c r="F858" s="17" t="s">
        <v>201</v>
      </c>
      <c r="G858" s="17" t="s">
        <v>1182</v>
      </c>
      <c r="H858" s="17" t="s">
        <v>1585</v>
      </c>
      <c r="I858" s="17" t="s">
        <v>1560</v>
      </c>
      <c r="J858" s="17" t="s">
        <v>1186</v>
      </c>
      <c r="K858" s="17" t="s">
        <v>203</v>
      </c>
      <c r="L858" s="17" t="s">
        <v>319</v>
      </c>
      <c r="M858" s="17">
        <v>38</v>
      </c>
      <c r="N858" s="18">
        <v>29646</v>
      </c>
      <c r="O858" s="17">
        <v>1980</v>
      </c>
      <c r="P858" s="18">
        <v>29646</v>
      </c>
      <c r="Q858" s="19">
        <v>45220000</v>
      </c>
      <c r="R858" s="17" t="s">
        <v>204</v>
      </c>
      <c r="S858" s="17" t="s">
        <v>1184</v>
      </c>
      <c r="T858" s="17">
        <v>1</v>
      </c>
      <c r="U858" s="18"/>
      <c r="V858" s="99">
        <f t="shared" si="118"/>
        <v>2487100</v>
      </c>
      <c r="W858" s="43"/>
      <c r="X858" s="20">
        <f t="shared" si="115"/>
        <v>0</v>
      </c>
      <c r="Y858" s="43"/>
      <c r="Z858" s="43"/>
      <c r="AA858" s="43"/>
      <c r="AB858" s="43"/>
      <c r="AC858" s="43"/>
      <c r="AD858" s="43"/>
      <c r="AE858" s="20">
        <f t="shared" si="116"/>
        <v>1220940</v>
      </c>
      <c r="AF858" s="43"/>
      <c r="AG858" s="43"/>
      <c r="AH858" s="43"/>
      <c r="AI858" s="43"/>
      <c r="AJ858" s="43"/>
      <c r="AK858" s="99">
        <f t="shared" si="119"/>
        <v>1220940</v>
      </c>
      <c r="AL858" s="43"/>
      <c r="AM858" s="20">
        <f t="shared" si="121"/>
        <v>1266160</v>
      </c>
      <c r="AN858" s="15" t="str">
        <f t="shared" si="122"/>
        <v>OK</v>
      </c>
      <c r="AO858" s="15" t="str">
        <f t="shared" si="117"/>
        <v>OK</v>
      </c>
      <c r="AP858" s="17" t="s">
        <v>211</v>
      </c>
      <c r="AQ858" s="17"/>
      <c r="AR858" s="17"/>
      <c r="AS858" s="17"/>
      <c r="AT858" s="21">
        <v>366</v>
      </c>
      <c r="AU858" s="17" t="s">
        <v>35</v>
      </c>
      <c r="AV858" s="22"/>
      <c r="AW858" s="17"/>
      <c r="AX858" s="17" t="s">
        <v>213</v>
      </c>
      <c r="AY858" s="99">
        <f t="shared" si="120"/>
        <v>43953840</v>
      </c>
      <c r="AZ858" s="17" t="s">
        <v>214</v>
      </c>
      <c r="BA858" s="17"/>
      <c r="BB858" s="57"/>
    </row>
    <row r="859" spans="2:54" x14ac:dyDescent="0.15">
      <c r="B859" s="16">
        <v>90000829</v>
      </c>
      <c r="C859" s="17"/>
      <c r="D859" s="17" t="s">
        <v>1181</v>
      </c>
      <c r="E859" s="17"/>
      <c r="F859" s="17" t="s">
        <v>201</v>
      </c>
      <c r="G859" s="17" t="s">
        <v>1182</v>
      </c>
      <c r="H859" s="17" t="s">
        <v>1585</v>
      </c>
      <c r="I859" s="17" t="s">
        <v>1560</v>
      </c>
      <c r="J859" s="17" t="s">
        <v>1187</v>
      </c>
      <c r="K859" s="17" t="s">
        <v>203</v>
      </c>
      <c r="L859" s="17" t="s">
        <v>321</v>
      </c>
      <c r="M859" s="17">
        <v>31</v>
      </c>
      <c r="N859" s="18">
        <v>26207</v>
      </c>
      <c r="O859" s="17">
        <v>1971</v>
      </c>
      <c r="P859" s="18">
        <v>26207</v>
      </c>
      <c r="Q859" s="19">
        <v>2030000</v>
      </c>
      <c r="R859" s="17" t="s">
        <v>204</v>
      </c>
      <c r="S859" s="17" t="s">
        <v>1184</v>
      </c>
      <c r="T859" s="17">
        <v>1</v>
      </c>
      <c r="U859" s="18"/>
      <c r="V859" s="99">
        <f t="shared" si="118"/>
        <v>1</v>
      </c>
      <c r="W859" s="43"/>
      <c r="X859" s="20">
        <f t="shared" si="115"/>
        <v>0</v>
      </c>
      <c r="Y859" s="43"/>
      <c r="Z859" s="43"/>
      <c r="AA859" s="43"/>
      <c r="AB859" s="43"/>
      <c r="AC859" s="43"/>
      <c r="AD859" s="43"/>
      <c r="AE859" s="20">
        <f t="shared" si="116"/>
        <v>0</v>
      </c>
      <c r="AF859" s="43"/>
      <c r="AG859" s="43"/>
      <c r="AH859" s="43"/>
      <c r="AI859" s="43"/>
      <c r="AJ859" s="43"/>
      <c r="AK859" s="99">
        <f t="shared" si="119"/>
        <v>0</v>
      </c>
      <c r="AL859" s="43"/>
      <c r="AM859" s="20">
        <f t="shared" si="121"/>
        <v>1</v>
      </c>
      <c r="AN859" s="15" t="str">
        <f t="shared" si="122"/>
        <v>OK</v>
      </c>
      <c r="AO859" s="15" t="str">
        <f t="shared" si="117"/>
        <v>OK</v>
      </c>
      <c r="AP859" s="17" t="s">
        <v>211</v>
      </c>
      <c r="AQ859" s="17"/>
      <c r="AR859" s="17"/>
      <c r="AS859" s="17"/>
      <c r="AT859" s="21">
        <v>40</v>
      </c>
      <c r="AU859" s="17" t="s">
        <v>35</v>
      </c>
      <c r="AV859" s="22"/>
      <c r="AW859" s="17"/>
      <c r="AX859" s="17" t="s">
        <v>213</v>
      </c>
      <c r="AY859" s="99">
        <f t="shared" si="120"/>
        <v>2029999</v>
      </c>
      <c r="AZ859" s="17" t="s">
        <v>214</v>
      </c>
      <c r="BA859" s="17"/>
      <c r="BB859" s="57"/>
    </row>
    <row r="860" spans="2:54" x14ac:dyDescent="0.15">
      <c r="B860" s="16">
        <v>90000830</v>
      </c>
      <c r="C860" s="17"/>
      <c r="D860" s="17" t="s">
        <v>1181</v>
      </c>
      <c r="E860" s="17"/>
      <c r="F860" s="17" t="s">
        <v>201</v>
      </c>
      <c r="G860" s="17" t="s">
        <v>1182</v>
      </c>
      <c r="H860" s="17" t="s">
        <v>1585</v>
      </c>
      <c r="I860" s="17" t="s">
        <v>1560</v>
      </c>
      <c r="J860" s="17" t="s">
        <v>1188</v>
      </c>
      <c r="K860" s="17" t="s">
        <v>203</v>
      </c>
      <c r="L860" s="17" t="s">
        <v>319</v>
      </c>
      <c r="M860" s="17">
        <v>38</v>
      </c>
      <c r="N860" s="18">
        <v>34335</v>
      </c>
      <c r="O860" s="17">
        <v>1993</v>
      </c>
      <c r="P860" s="18">
        <v>34335</v>
      </c>
      <c r="Q860" s="19">
        <v>4180000</v>
      </c>
      <c r="R860" s="17" t="s">
        <v>219</v>
      </c>
      <c r="S860" s="17" t="s">
        <v>1184</v>
      </c>
      <c r="T860" s="17">
        <v>1</v>
      </c>
      <c r="U860" s="18"/>
      <c r="V860" s="99">
        <f t="shared" si="118"/>
        <v>1697080</v>
      </c>
      <c r="W860" s="43"/>
      <c r="X860" s="20">
        <f t="shared" si="115"/>
        <v>0</v>
      </c>
      <c r="Y860" s="43"/>
      <c r="Z860" s="43"/>
      <c r="AA860" s="43"/>
      <c r="AB860" s="43"/>
      <c r="AC860" s="43"/>
      <c r="AD860" s="43"/>
      <c r="AE860" s="20">
        <f t="shared" si="116"/>
        <v>112860</v>
      </c>
      <c r="AF860" s="43"/>
      <c r="AG860" s="43"/>
      <c r="AH860" s="43"/>
      <c r="AI860" s="43"/>
      <c r="AJ860" s="43"/>
      <c r="AK860" s="99">
        <f t="shared" si="119"/>
        <v>112860</v>
      </c>
      <c r="AL860" s="43"/>
      <c r="AM860" s="20">
        <f t="shared" si="121"/>
        <v>1584220</v>
      </c>
      <c r="AN860" s="15" t="str">
        <f t="shared" si="122"/>
        <v>OK</v>
      </c>
      <c r="AO860" s="15" t="str">
        <f t="shared" si="117"/>
        <v>OK</v>
      </c>
      <c r="AP860" s="17" t="s">
        <v>211</v>
      </c>
      <c r="AQ860" s="17"/>
      <c r="AR860" s="17"/>
      <c r="AS860" s="17"/>
      <c r="AT860" s="21">
        <v>27</v>
      </c>
      <c r="AU860" s="17" t="s">
        <v>35</v>
      </c>
      <c r="AV860" s="22"/>
      <c r="AW860" s="17"/>
      <c r="AX860" s="17" t="s">
        <v>213</v>
      </c>
      <c r="AY860" s="99">
        <f t="shared" si="120"/>
        <v>2595780</v>
      </c>
      <c r="AZ860" s="17" t="s">
        <v>214</v>
      </c>
      <c r="BA860" s="17"/>
      <c r="BB860" s="57"/>
    </row>
    <row r="861" spans="2:54" x14ac:dyDescent="0.15">
      <c r="B861" s="16">
        <v>90000831</v>
      </c>
      <c r="C861" s="17"/>
      <c r="D861" s="17" t="s">
        <v>1181</v>
      </c>
      <c r="E861" s="17"/>
      <c r="F861" s="17" t="s">
        <v>201</v>
      </c>
      <c r="G861" s="17" t="s">
        <v>1182</v>
      </c>
      <c r="H861" s="17" t="s">
        <v>1585</v>
      </c>
      <c r="I861" s="17" t="s">
        <v>1560</v>
      </c>
      <c r="J861" s="17" t="s">
        <v>1189</v>
      </c>
      <c r="K861" s="17" t="s">
        <v>203</v>
      </c>
      <c r="L861" s="17" t="s">
        <v>319</v>
      </c>
      <c r="M861" s="17">
        <v>38</v>
      </c>
      <c r="N861" s="18">
        <v>34335</v>
      </c>
      <c r="O861" s="17">
        <v>1993</v>
      </c>
      <c r="P861" s="18">
        <v>34335</v>
      </c>
      <c r="Q861" s="19">
        <v>2790000</v>
      </c>
      <c r="R861" s="17" t="s">
        <v>219</v>
      </c>
      <c r="S861" s="17" t="s">
        <v>1184</v>
      </c>
      <c r="T861" s="17">
        <v>1</v>
      </c>
      <c r="U861" s="18"/>
      <c r="V861" s="99">
        <f t="shared" si="118"/>
        <v>1132740</v>
      </c>
      <c r="W861" s="43"/>
      <c r="X861" s="20">
        <f t="shared" si="115"/>
        <v>0</v>
      </c>
      <c r="Y861" s="43"/>
      <c r="Z861" s="43"/>
      <c r="AA861" s="43"/>
      <c r="AB861" s="43"/>
      <c r="AC861" s="43"/>
      <c r="AD861" s="43"/>
      <c r="AE861" s="20">
        <f t="shared" si="116"/>
        <v>75330</v>
      </c>
      <c r="AF861" s="43"/>
      <c r="AG861" s="43"/>
      <c r="AH861" s="43"/>
      <c r="AI861" s="43"/>
      <c r="AJ861" s="43"/>
      <c r="AK861" s="99">
        <f t="shared" si="119"/>
        <v>75330</v>
      </c>
      <c r="AL861" s="43"/>
      <c r="AM861" s="20">
        <f t="shared" si="121"/>
        <v>1057410</v>
      </c>
      <c r="AN861" s="15" t="str">
        <f t="shared" si="122"/>
        <v>OK</v>
      </c>
      <c r="AO861" s="15" t="str">
        <f t="shared" si="117"/>
        <v>OK</v>
      </c>
      <c r="AP861" s="17" t="s">
        <v>211</v>
      </c>
      <c r="AQ861" s="17"/>
      <c r="AR861" s="17"/>
      <c r="AS861" s="17"/>
      <c r="AT861" s="21">
        <v>18</v>
      </c>
      <c r="AU861" s="17" t="s">
        <v>35</v>
      </c>
      <c r="AV861" s="22"/>
      <c r="AW861" s="17"/>
      <c r="AX861" s="17" t="s">
        <v>213</v>
      </c>
      <c r="AY861" s="99">
        <f t="shared" si="120"/>
        <v>1732590</v>
      </c>
      <c r="AZ861" s="17" t="s">
        <v>214</v>
      </c>
      <c r="BA861" s="17"/>
      <c r="BB861" s="57"/>
    </row>
    <row r="862" spans="2:54" x14ac:dyDescent="0.15">
      <c r="B862" s="16">
        <v>90000832</v>
      </c>
      <c r="C862" s="17"/>
      <c r="D862" s="17" t="s">
        <v>1181</v>
      </c>
      <c r="E862" s="17"/>
      <c r="F862" s="17" t="s">
        <v>201</v>
      </c>
      <c r="G862" s="17" t="s">
        <v>1182</v>
      </c>
      <c r="H862" s="17" t="s">
        <v>1585</v>
      </c>
      <c r="I862" s="17" t="s">
        <v>1560</v>
      </c>
      <c r="J862" s="17" t="s">
        <v>1190</v>
      </c>
      <c r="K862" s="17" t="s">
        <v>203</v>
      </c>
      <c r="L862" s="17" t="s">
        <v>1191</v>
      </c>
      <c r="M862" s="17">
        <v>31</v>
      </c>
      <c r="N862" s="18">
        <v>34335</v>
      </c>
      <c r="O862" s="17">
        <v>1993</v>
      </c>
      <c r="P862" s="18">
        <v>34335</v>
      </c>
      <c r="Q862" s="19">
        <v>5680000</v>
      </c>
      <c r="R862" s="17" t="s">
        <v>219</v>
      </c>
      <c r="S862" s="17" t="s">
        <v>1184</v>
      </c>
      <c r="T862" s="17">
        <v>1</v>
      </c>
      <c r="U862" s="18"/>
      <c r="V862" s="99">
        <f t="shared" si="118"/>
        <v>1556320</v>
      </c>
      <c r="W862" s="43"/>
      <c r="X862" s="20">
        <f t="shared" si="115"/>
        <v>0</v>
      </c>
      <c r="Y862" s="43"/>
      <c r="Z862" s="43"/>
      <c r="AA862" s="43"/>
      <c r="AB862" s="43"/>
      <c r="AC862" s="43"/>
      <c r="AD862" s="43"/>
      <c r="AE862" s="20">
        <f t="shared" si="116"/>
        <v>187440</v>
      </c>
      <c r="AF862" s="43"/>
      <c r="AG862" s="43"/>
      <c r="AH862" s="43"/>
      <c r="AI862" s="43"/>
      <c r="AJ862" s="43"/>
      <c r="AK862" s="99">
        <f t="shared" si="119"/>
        <v>187440</v>
      </c>
      <c r="AL862" s="43"/>
      <c r="AM862" s="20">
        <f t="shared" si="121"/>
        <v>1368880</v>
      </c>
      <c r="AN862" s="15" t="str">
        <f t="shared" si="122"/>
        <v>OK</v>
      </c>
      <c r="AO862" s="15" t="str">
        <f t="shared" si="117"/>
        <v>OK</v>
      </c>
      <c r="AP862" s="17" t="s">
        <v>211</v>
      </c>
      <c r="AQ862" s="17"/>
      <c r="AR862" s="17"/>
      <c r="AS862" s="17"/>
      <c r="AT862" s="21">
        <v>92</v>
      </c>
      <c r="AU862" s="17" t="s">
        <v>35</v>
      </c>
      <c r="AV862" s="22"/>
      <c r="AW862" s="17"/>
      <c r="AX862" s="17" t="s">
        <v>213</v>
      </c>
      <c r="AY862" s="99">
        <f t="shared" si="120"/>
        <v>4311120</v>
      </c>
      <c r="AZ862" s="17" t="s">
        <v>214</v>
      </c>
      <c r="BA862" s="17"/>
      <c r="BB862" s="57"/>
    </row>
    <row r="863" spans="2:54" x14ac:dyDescent="0.15">
      <c r="B863" s="16">
        <v>90000833</v>
      </c>
      <c r="C863" s="17"/>
      <c r="D863" s="17" t="s">
        <v>1181</v>
      </c>
      <c r="E863" s="17"/>
      <c r="F863" s="17" t="s">
        <v>201</v>
      </c>
      <c r="G863" s="17" t="s">
        <v>1182</v>
      </c>
      <c r="H863" s="17" t="s">
        <v>1585</v>
      </c>
      <c r="I863" s="17" t="s">
        <v>1560</v>
      </c>
      <c r="J863" s="17" t="s">
        <v>1187</v>
      </c>
      <c r="K863" s="17" t="s">
        <v>203</v>
      </c>
      <c r="L863" s="17" t="s">
        <v>1191</v>
      </c>
      <c r="M863" s="17">
        <v>31</v>
      </c>
      <c r="N863" s="18">
        <v>33239</v>
      </c>
      <c r="O863" s="17">
        <v>1990</v>
      </c>
      <c r="P863" s="18">
        <v>33239</v>
      </c>
      <c r="Q863" s="19">
        <v>3460000</v>
      </c>
      <c r="R863" s="17" t="s">
        <v>219</v>
      </c>
      <c r="S863" s="17" t="s">
        <v>1184</v>
      </c>
      <c r="T863" s="17">
        <v>1</v>
      </c>
      <c r="U863" s="18"/>
      <c r="V863" s="99">
        <f t="shared" si="118"/>
        <v>605500</v>
      </c>
      <c r="W863" s="43"/>
      <c r="X863" s="20">
        <f t="shared" si="115"/>
        <v>0</v>
      </c>
      <c r="Y863" s="43"/>
      <c r="Z863" s="43"/>
      <c r="AA863" s="43"/>
      <c r="AB863" s="43"/>
      <c r="AC863" s="43"/>
      <c r="AD863" s="43"/>
      <c r="AE863" s="20">
        <f t="shared" si="116"/>
        <v>114180</v>
      </c>
      <c r="AF863" s="43"/>
      <c r="AG863" s="43"/>
      <c r="AH863" s="43"/>
      <c r="AI863" s="43"/>
      <c r="AJ863" s="43"/>
      <c r="AK863" s="99">
        <f t="shared" si="119"/>
        <v>114180</v>
      </c>
      <c r="AL863" s="43"/>
      <c r="AM863" s="20">
        <f t="shared" si="121"/>
        <v>491320</v>
      </c>
      <c r="AN863" s="15" t="str">
        <f t="shared" si="122"/>
        <v>OK</v>
      </c>
      <c r="AO863" s="15" t="str">
        <f t="shared" si="117"/>
        <v>OK</v>
      </c>
      <c r="AP863" s="17" t="s">
        <v>211</v>
      </c>
      <c r="AQ863" s="17"/>
      <c r="AR863" s="17"/>
      <c r="AS863" s="17"/>
      <c r="AT863" s="21">
        <v>34</v>
      </c>
      <c r="AU863" s="17" t="s">
        <v>35</v>
      </c>
      <c r="AV863" s="22"/>
      <c r="AW863" s="17"/>
      <c r="AX863" s="17" t="s">
        <v>213</v>
      </c>
      <c r="AY863" s="99">
        <f t="shared" si="120"/>
        <v>2968680</v>
      </c>
      <c r="AZ863" s="17" t="s">
        <v>214</v>
      </c>
      <c r="BA863" s="17"/>
      <c r="BB863" s="57"/>
    </row>
    <row r="864" spans="2:54" x14ac:dyDescent="0.15">
      <c r="B864" s="16">
        <v>90000834</v>
      </c>
      <c r="C864" s="17"/>
      <c r="D864" s="17" t="s">
        <v>1181</v>
      </c>
      <c r="E864" s="17"/>
      <c r="F864" s="17" t="s">
        <v>201</v>
      </c>
      <c r="G864" s="17" t="s">
        <v>1182</v>
      </c>
      <c r="H864" s="17" t="s">
        <v>1585</v>
      </c>
      <c r="I864" s="17" t="s">
        <v>1560</v>
      </c>
      <c r="J864" s="17" t="s">
        <v>1192</v>
      </c>
      <c r="K864" s="17" t="s">
        <v>203</v>
      </c>
      <c r="L864" s="17"/>
      <c r="M864" s="17">
        <v>15</v>
      </c>
      <c r="N864" s="18">
        <v>24442</v>
      </c>
      <c r="O864" s="17">
        <v>1966</v>
      </c>
      <c r="P864" s="18">
        <v>24442</v>
      </c>
      <c r="Q864" s="19">
        <v>38000000</v>
      </c>
      <c r="R864" s="17" t="s">
        <v>204</v>
      </c>
      <c r="S864" s="17" t="s">
        <v>1184</v>
      </c>
      <c r="T864" s="17">
        <v>1</v>
      </c>
      <c r="U864" s="18"/>
      <c r="V864" s="99">
        <f t="shared" si="118"/>
        <v>1</v>
      </c>
      <c r="W864" s="43"/>
      <c r="X864" s="20">
        <f t="shared" ref="X864:X937" si="123">SUM(Y864:AD864)</f>
        <v>0</v>
      </c>
      <c r="Y864" s="43"/>
      <c r="Z864" s="43"/>
      <c r="AA864" s="43"/>
      <c r="AB864" s="43"/>
      <c r="AC864" s="43"/>
      <c r="AD864" s="43"/>
      <c r="AE864" s="20">
        <f t="shared" ref="AE864:AE937" si="124">SUM(AF864:AL864)</f>
        <v>0</v>
      </c>
      <c r="AF864" s="43"/>
      <c r="AG864" s="43"/>
      <c r="AH864" s="43"/>
      <c r="AI864" s="43"/>
      <c r="AJ864" s="43"/>
      <c r="AK864" s="99">
        <f t="shared" si="119"/>
        <v>0</v>
      </c>
      <c r="AL864" s="43"/>
      <c r="AM864" s="20">
        <f t="shared" si="121"/>
        <v>1</v>
      </c>
      <c r="AN864" s="15" t="str">
        <f t="shared" si="122"/>
        <v>OK</v>
      </c>
      <c r="AO864" s="15" t="str">
        <f t="shared" si="117"/>
        <v>OK</v>
      </c>
      <c r="AP864" s="17" t="s">
        <v>211</v>
      </c>
      <c r="AQ864" s="17"/>
      <c r="AR864" s="17"/>
      <c r="AS864" s="17"/>
      <c r="AT864" s="21">
        <v>1</v>
      </c>
      <c r="AU864" s="17" t="s">
        <v>351</v>
      </c>
      <c r="AV864" s="22"/>
      <c r="AW864" s="17"/>
      <c r="AX864" s="17" t="s">
        <v>213</v>
      </c>
      <c r="AY864" s="99">
        <f t="shared" si="120"/>
        <v>37999999</v>
      </c>
      <c r="AZ864" s="17" t="s">
        <v>214</v>
      </c>
      <c r="BA864" s="17"/>
      <c r="BB864" s="57"/>
    </row>
    <row r="865" spans="2:54" x14ac:dyDescent="0.15">
      <c r="B865" s="16">
        <v>90000835</v>
      </c>
      <c r="C865" s="17"/>
      <c r="D865" s="17" t="s">
        <v>1181</v>
      </c>
      <c r="E865" s="17"/>
      <c r="F865" s="17" t="s">
        <v>201</v>
      </c>
      <c r="G865" s="17" t="s">
        <v>1182</v>
      </c>
      <c r="H865" s="17" t="s">
        <v>1585</v>
      </c>
      <c r="I865" s="17" t="s">
        <v>1560</v>
      </c>
      <c r="J865" s="17" t="s">
        <v>1192</v>
      </c>
      <c r="K865" s="17" t="s">
        <v>203</v>
      </c>
      <c r="L865" s="17"/>
      <c r="M865" s="17">
        <v>15</v>
      </c>
      <c r="N865" s="18">
        <v>29646</v>
      </c>
      <c r="O865" s="17">
        <v>1980</v>
      </c>
      <c r="P865" s="18">
        <v>29646</v>
      </c>
      <c r="Q865" s="19">
        <v>43600000</v>
      </c>
      <c r="R865" s="17" t="s">
        <v>204</v>
      </c>
      <c r="S865" s="17" t="s">
        <v>1184</v>
      </c>
      <c r="T865" s="17">
        <v>1</v>
      </c>
      <c r="U865" s="18"/>
      <c r="V865" s="99">
        <f t="shared" si="118"/>
        <v>1</v>
      </c>
      <c r="W865" s="43"/>
      <c r="X865" s="20">
        <f t="shared" si="123"/>
        <v>0</v>
      </c>
      <c r="Y865" s="43"/>
      <c r="Z865" s="43"/>
      <c r="AA865" s="43"/>
      <c r="AB865" s="43"/>
      <c r="AC865" s="43"/>
      <c r="AD865" s="43"/>
      <c r="AE865" s="20">
        <f t="shared" si="124"/>
        <v>0</v>
      </c>
      <c r="AF865" s="43"/>
      <c r="AG865" s="43"/>
      <c r="AH865" s="43"/>
      <c r="AI865" s="43"/>
      <c r="AJ865" s="43"/>
      <c r="AK865" s="99">
        <f t="shared" si="119"/>
        <v>0</v>
      </c>
      <c r="AL865" s="43"/>
      <c r="AM865" s="20">
        <f t="shared" si="121"/>
        <v>1</v>
      </c>
      <c r="AN865" s="15" t="str">
        <f t="shared" si="122"/>
        <v>OK</v>
      </c>
      <c r="AO865" s="15" t="str">
        <f t="shared" si="117"/>
        <v>OK</v>
      </c>
      <c r="AP865" s="17" t="s">
        <v>211</v>
      </c>
      <c r="AQ865" s="17"/>
      <c r="AR865" s="17"/>
      <c r="AS865" s="17"/>
      <c r="AT865" s="21">
        <v>1</v>
      </c>
      <c r="AU865" s="17" t="s">
        <v>351</v>
      </c>
      <c r="AV865" s="22"/>
      <c r="AW865" s="17"/>
      <c r="AX865" s="17" t="s">
        <v>213</v>
      </c>
      <c r="AY865" s="99">
        <f t="shared" si="120"/>
        <v>43599999</v>
      </c>
      <c r="AZ865" s="17" t="s">
        <v>214</v>
      </c>
      <c r="BA865" s="17"/>
      <c r="BB865" s="57"/>
    </row>
    <row r="866" spans="2:54" x14ac:dyDescent="0.15">
      <c r="B866" s="16">
        <v>90000836</v>
      </c>
      <c r="C866" s="17"/>
      <c r="D866" s="17" t="s">
        <v>1181</v>
      </c>
      <c r="E866" s="17"/>
      <c r="F866" s="17" t="s">
        <v>201</v>
      </c>
      <c r="G866" s="17" t="s">
        <v>1182</v>
      </c>
      <c r="H866" s="17" t="s">
        <v>1585</v>
      </c>
      <c r="I866" s="17" t="s">
        <v>1560</v>
      </c>
      <c r="J866" s="17" t="s">
        <v>1192</v>
      </c>
      <c r="K866" s="17" t="s">
        <v>203</v>
      </c>
      <c r="L866" s="17"/>
      <c r="M866" s="17">
        <v>15</v>
      </c>
      <c r="N866" s="18">
        <v>29646</v>
      </c>
      <c r="O866" s="17">
        <v>1980</v>
      </c>
      <c r="P866" s="18">
        <v>29646</v>
      </c>
      <c r="Q866" s="19">
        <v>89870000</v>
      </c>
      <c r="R866" s="17" t="s">
        <v>204</v>
      </c>
      <c r="S866" s="17" t="s">
        <v>1184</v>
      </c>
      <c r="T866" s="17">
        <v>1</v>
      </c>
      <c r="U866" s="18"/>
      <c r="V866" s="99">
        <f t="shared" si="118"/>
        <v>1</v>
      </c>
      <c r="W866" s="43"/>
      <c r="X866" s="20">
        <f t="shared" si="123"/>
        <v>0</v>
      </c>
      <c r="Y866" s="43"/>
      <c r="Z866" s="43"/>
      <c r="AA866" s="43"/>
      <c r="AB866" s="43"/>
      <c r="AC866" s="43"/>
      <c r="AD866" s="43"/>
      <c r="AE866" s="20">
        <f t="shared" si="124"/>
        <v>0</v>
      </c>
      <c r="AF866" s="43"/>
      <c r="AG866" s="43"/>
      <c r="AH866" s="43"/>
      <c r="AI866" s="43"/>
      <c r="AJ866" s="43"/>
      <c r="AK866" s="99">
        <f t="shared" si="119"/>
        <v>0</v>
      </c>
      <c r="AL866" s="43"/>
      <c r="AM866" s="20">
        <f t="shared" si="121"/>
        <v>1</v>
      </c>
      <c r="AN866" s="15" t="str">
        <f t="shared" si="122"/>
        <v>OK</v>
      </c>
      <c r="AO866" s="15" t="str">
        <f t="shared" si="117"/>
        <v>OK</v>
      </c>
      <c r="AP866" s="17" t="s">
        <v>211</v>
      </c>
      <c r="AQ866" s="17"/>
      <c r="AR866" s="17"/>
      <c r="AS866" s="17"/>
      <c r="AT866" s="21">
        <v>1</v>
      </c>
      <c r="AU866" s="17" t="s">
        <v>351</v>
      </c>
      <c r="AV866" s="22"/>
      <c r="AW866" s="17"/>
      <c r="AX866" s="17" t="s">
        <v>213</v>
      </c>
      <c r="AY866" s="99">
        <f t="shared" si="120"/>
        <v>89869999</v>
      </c>
      <c r="AZ866" s="17" t="s">
        <v>214</v>
      </c>
      <c r="BA866" s="17"/>
      <c r="BB866" s="57"/>
    </row>
    <row r="867" spans="2:54" x14ac:dyDescent="0.15">
      <c r="B867" s="16">
        <v>90000837</v>
      </c>
      <c r="C867" s="17"/>
      <c r="D867" s="17" t="s">
        <v>1181</v>
      </c>
      <c r="E867" s="17"/>
      <c r="F867" s="17" t="s">
        <v>201</v>
      </c>
      <c r="G867" s="17" t="s">
        <v>1182</v>
      </c>
      <c r="H867" s="17" t="s">
        <v>1585</v>
      </c>
      <c r="I867" s="17" t="s">
        <v>1587</v>
      </c>
      <c r="J867" s="17" t="s">
        <v>1193</v>
      </c>
      <c r="K867" s="17" t="s">
        <v>203</v>
      </c>
      <c r="L867" s="17"/>
      <c r="M867" s="17">
        <v>7</v>
      </c>
      <c r="N867" s="18">
        <v>34335</v>
      </c>
      <c r="O867" s="17">
        <v>1993</v>
      </c>
      <c r="P867" s="18">
        <v>34335</v>
      </c>
      <c r="Q867" s="19">
        <v>418600000</v>
      </c>
      <c r="R867" s="17" t="s">
        <v>204</v>
      </c>
      <c r="S867" s="17" t="s">
        <v>1184</v>
      </c>
      <c r="T867" s="17">
        <v>1</v>
      </c>
      <c r="U867" s="18"/>
      <c r="V867" s="99">
        <f t="shared" si="118"/>
        <v>1</v>
      </c>
      <c r="W867" s="43"/>
      <c r="X867" s="20">
        <f t="shared" si="123"/>
        <v>0</v>
      </c>
      <c r="Y867" s="43"/>
      <c r="Z867" s="43"/>
      <c r="AA867" s="43"/>
      <c r="AB867" s="43"/>
      <c r="AC867" s="43"/>
      <c r="AD867" s="43"/>
      <c r="AE867" s="20">
        <f t="shared" si="124"/>
        <v>0</v>
      </c>
      <c r="AF867" s="43"/>
      <c r="AG867" s="43"/>
      <c r="AH867" s="43"/>
      <c r="AI867" s="43"/>
      <c r="AJ867" s="43"/>
      <c r="AK867" s="99">
        <f t="shared" si="119"/>
        <v>0</v>
      </c>
      <c r="AL867" s="43"/>
      <c r="AM867" s="20">
        <f t="shared" si="121"/>
        <v>1</v>
      </c>
      <c r="AN867" s="15" t="str">
        <f t="shared" si="122"/>
        <v>OK</v>
      </c>
      <c r="AO867" s="15" t="str">
        <f t="shared" si="117"/>
        <v>OK</v>
      </c>
      <c r="AP867" s="17" t="s">
        <v>211</v>
      </c>
      <c r="AQ867" s="17"/>
      <c r="AR867" s="17"/>
      <c r="AS867" s="17"/>
      <c r="AT867" s="21">
        <v>1</v>
      </c>
      <c r="AU867" s="17" t="s">
        <v>351</v>
      </c>
      <c r="AV867" s="22"/>
      <c r="AW867" s="17"/>
      <c r="AX867" s="17" t="s">
        <v>213</v>
      </c>
      <c r="AY867" s="99">
        <f t="shared" si="120"/>
        <v>418599999</v>
      </c>
      <c r="AZ867" s="17" t="s">
        <v>214</v>
      </c>
      <c r="BA867" s="17"/>
      <c r="BB867" s="57" t="s">
        <v>1194</v>
      </c>
    </row>
    <row r="868" spans="2:54" x14ac:dyDescent="0.15">
      <c r="B868" s="16">
        <v>90000838</v>
      </c>
      <c r="C868" s="17"/>
      <c r="D868" s="17" t="s">
        <v>1181</v>
      </c>
      <c r="E868" s="17"/>
      <c r="F868" s="17" t="s">
        <v>201</v>
      </c>
      <c r="G868" s="17" t="s">
        <v>1182</v>
      </c>
      <c r="H868" s="17" t="s">
        <v>1577</v>
      </c>
      <c r="I868" s="17" t="s">
        <v>1572</v>
      </c>
      <c r="J868" s="17" t="s">
        <v>1195</v>
      </c>
      <c r="K868" s="17" t="s">
        <v>203</v>
      </c>
      <c r="L868" s="17"/>
      <c r="M868" s="17">
        <v>7</v>
      </c>
      <c r="N868" s="18">
        <v>29646</v>
      </c>
      <c r="O868" s="17">
        <v>1980</v>
      </c>
      <c r="P868" s="18">
        <v>29646</v>
      </c>
      <c r="Q868" s="19">
        <v>130290000</v>
      </c>
      <c r="R868" s="17" t="s">
        <v>204</v>
      </c>
      <c r="S868" s="17" t="s">
        <v>1184</v>
      </c>
      <c r="T868" s="17">
        <v>1</v>
      </c>
      <c r="U868" s="18"/>
      <c r="V868" s="99">
        <f t="shared" si="118"/>
        <v>1</v>
      </c>
      <c r="W868" s="43"/>
      <c r="X868" s="20">
        <f t="shared" si="123"/>
        <v>0</v>
      </c>
      <c r="Y868" s="43"/>
      <c r="Z868" s="43"/>
      <c r="AA868" s="43"/>
      <c r="AB868" s="43"/>
      <c r="AC868" s="43"/>
      <c r="AD868" s="43"/>
      <c r="AE868" s="20">
        <f t="shared" si="124"/>
        <v>0</v>
      </c>
      <c r="AF868" s="43"/>
      <c r="AG868" s="43"/>
      <c r="AH868" s="43"/>
      <c r="AI868" s="43"/>
      <c r="AJ868" s="43"/>
      <c r="AK868" s="99">
        <f t="shared" si="119"/>
        <v>0</v>
      </c>
      <c r="AL868" s="43"/>
      <c r="AM868" s="20">
        <f t="shared" si="121"/>
        <v>1</v>
      </c>
      <c r="AN868" s="15" t="str">
        <f t="shared" si="122"/>
        <v>OK</v>
      </c>
      <c r="AO868" s="15" t="str">
        <f t="shared" si="117"/>
        <v>OK</v>
      </c>
      <c r="AP868" s="17" t="s">
        <v>211</v>
      </c>
      <c r="AQ868" s="17"/>
      <c r="AR868" s="17"/>
      <c r="AS868" s="17"/>
      <c r="AT868" s="21">
        <v>1</v>
      </c>
      <c r="AU868" s="17" t="s">
        <v>351</v>
      </c>
      <c r="AV868" s="22"/>
      <c r="AW868" s="17"/>
      <c r="AX868" s="17" t="s">
        <v>213</v>
      </c>
      <c r="AY868" s="99">
        <f t="shared" si="120"/>
        <v>130289999</v>
      </c>
      <c r="AZ868" s="17" t="s">
        <v>214</v>
      </c>
      <c r="BA868" s="17"/>
      <c r="BB868" s="57"/>
    </row>
    <row r="869" spans="2:54" x14ac:dyDescent="0.15">
      <c r="B869" s="16">
        <v>90000839</v>
      </c>
      <c r="C869" s="17"/>
      <c r="D869" s="17" t="s">
        <v>1181</v>
      </c>
      <c r="E869" s="17"/>
      <c r="F869" s="17" t="s">
        <v>201</v>
      </c>
      <c r="G869" s="17" t="s">
        <v>1182</v>
      </c>
      <c r="H869" s="17" t="s">
        <v>1577</v>
      </c>
      <c r="I869" s="17" t="s">
        <v>1572</v>
      </c>
      <c r="J869" s="17" t="s">
        <v>1196</v>
      </c>
      <c r="K869" s="17" t="s">
        <v>203</v>
      </c>
      <c r="L869" s="17"/>
      <c r="M869" s="17">
        <v>7</v>
      </c>
      <c r="N869" s="18">
        <v>34335</v>
      </c>
      <c r="O869" s="17">
        <v>1993</v>
      </c>
      <c r="P869" s="18">
        <v>34335</v>
      </c>
      <c r="Q869" s="19">
        <v>5160000</v>
      </c>
      <c r="R869" s="17" t="s">
        <v>204</v>
      </c>
      <c r="S869" s="17" t="s">
        <v>1184</v>
      </c>
      <c r="T869" s="17">
        <v>1</v>
      </c>
      <c r="U869" s="18"/>
      <c r="V869" s="99">
        <f t="shared" si="118"/>
        <v>1</v>
      </c>
      <c r="W869" s="43"/>
      <c r="X869" s="20">
        <f t="shared" si="123"/>
        <v>0</v>
      </c>
      <c r="Y869" s="43"/>
      <c r="Z869" s="43"/>
      <c r="AA869" s="43"/>
      <c r="AB869" s="43"/>
      <c r="AC869" s="43"/>
      <c r="AD869" s="43"/>
      <c r="AE869" s="20">
        <f t="shared" si="124"/>
        <v>0</v>
      </c>
      <c r="AF869" s="43"/>
      <c r="AG869" s="43"/>
      <c r="AH869" s="43"/>
      <c r="AI869" s="43"/>
      <c r="AJ869" s="43"/>
      <c r="AK869" s="99">
        <f t="shared" si="119"/>
        <v>0</v>
      </c>
      <c r="AL869" s="43"/>
      <c r="AM869" s="20">
        <f t="shared" si="121"/>
        <v>1</v>
      </c>
      <c r="AN869" s="15" t="str">
        <f t="shared" si="122"/>
        <v>OK</v>
      </c>
      <c r="AO869" s="15" t="str">
        <f t="shared" si="117"/>
        <v>OK</v>
      </c>
      <c r="AP869" s="17" t="s">
        <v>211</v>
      </c>
      <c r="AQ869" s="17"/>
      <c r="AR869" s="17"/>
      <c r="AS869" s="17"/>
      <c r="AT869" s="21">
        <v>1</v>
      </c>
      <c r="AU869" s="17" t="s">
        <v>351</v>
      </c>
      <c r="AV869" s="22"/>
      <c r="AW869" s="17"/>
      <c r="AX869" s="17" t="s">
        <v>213</v>
      </c>
      <c r="AY869" s="99">
        <f t="shared" si="120"/>
        <v>5159999</v>
      </c>
      <c r="AZ869" s="17" t="s">
        <v>214</v>
      </c>
      <c r="BA869" s="17"/>
      <c r="BB869" s="57"/>
    </row>
    <row r="870" spans="2:54" x14ac:dyDescent="0.15">
      <c r="B870" s="16">
        <v>90000840</v>
      </c>
      <c r="C870" s="17"/>
      <c r="D870" s="17" t="s">
        <v>1181</v>
      </c>
      <c r="E870" s="17"/>
      <c r="F870" s="17" t="s">
        <v>201</v>
      </c>
      <c r="G870" s="17" t="s">
        <v>1182</v>
      </c>
      <c r="H870" s="17" t="s">
        <v>1577</v>
      </c>
      <c r="I870" s="17" t="s">
        <v>1572</v>
      </c>
      <c r="J870" s="17" t="s">
        <v>1197</v>
      </c>
      <c r="K870" s="17" t="s">
        <v>203</v>
      </c>
      <c r="L870" s="17"/>
      <c r="M870" s="17">
        <v>7</v>
      </c>
      <c r="N870" s="18">
        <v>34335</v>
      </c>
      <c r="O870" s="17">
        <v>1993</v>
      </c>
      <c r="P870" s="18">
        <v>34335</v>
      </c>
      <c r="Q870" s="19">
        <v>2820000</v>
      </c>
      <c r="R870" s="17" t="s">
        <v>204</v>
      </c>
      <c r="S870" s="17" t="s">
        <v>1184</v>
      </c>
      <c r="T870" s="17">
        <v>1</v>
      </c>
      <c r="U870" s="18"/>
      <c r="V870" s="99">
        <f t="shared" si="118"/>
        <v>1</v>
      </c>
      <c r="W870" s="43"/>
      <c r="X870" s="20">
        <f t="shared" si="123"/>
        <v>0</v>
      </c>
      <c r="Y870" s="43"/>
      <c r="Z870" s="43"/>
      <c r="AA870" s="43"/>
      <c r="AB870" s="43"/>
      <c r="AC870" s="43"/>
      <c r="AD870" s="43"/>
      <c r="AE870" s="20">
        <f t="shared" si="124"/>
        <v>0</v>
      </c>
      <c r="AF870" s="43"/>
      <c r="AG870" s="43"/>
      <c r="AH870" s="43"/>
      <c r="AI870" s="43"/>
      <c r="AJ870" s="43"/>
      <c r="AK870" s="99">
        <f t="shared" si="119"/>
        <v>0</v>
      </c>
      <c r="AL870" s="43"/>
      <c r="AM870" s="20">
        <f t="shared" si="121"/>
        <v>1</v>
      </c>
      <c r="AN870" s="15" t="str">
        <f t="shared" si="122"/>
        <v>OK</v>
      </c>
      <c r="AO870" s="15" t="str">
        <f t="shared" si="117"/>
        <v>OK</v>
      </c>
      <c r="AP870" s="17" t="s">
        <v>211</v>
      </c>
      <c r="AQ870" s="17"/>
      <c r="AR870" s="17"/>
      <c r="AS870" s="17"/>
      <c r="AT870" s="21">
        <v>1</v>
      </c>
      <c r="AU870" s="17" t="s">
        <v>351</v>
      </c>
      <c r="AV870" s="22"/>
      <c r="AW870" s="17"/>
      <c r="AX870" s="17" t="s">
        <v>213</v>
      </c>
      <c r="AY870" s="99">
        <f t="shared" si="120"/>
        <v>2819999</v>
      </c>
      <c r="AZ870" s="17" t="s">
        <v>214</v>
      </c>
      <c r="BA870" s="17"/>
      <c r="BB870" s="57"/>
    </row>
    <row r="871" spans="2:54" x14ac:dyDescent="0.15">
      <c r="B871" s="16">
        <v>90000841</v>
      </c>
      <c r="C871" s="17"/>
      <c r="D871" s="17" t="s">
        <v>1181</v>
      </c>
      <c r="E871" s="17"/>
      <c r="F871" s="17" t="s">
        <v>201</v>
      </c>
      <c r="G871" s="17" t="s">
        <v>1182</v>
      </c>
      <c r="H871" s="17" t="s">
        <v>1577</v>
      </c>
      <c r="I871" s="17" t="s">
        <v>1572</v>
      </c>
      <c r="J871" s="17" t="s">
        <v>1198</v>
      </c>
      <c r="K871" s="17" t="s">
        <v>203</v>
      </c>
      <c r="L871" s="17"/>
      <c r="M871" s="17">
        <v>7</v>
      </c>
      <c r="N871" s="18">
        <v>34335</v>
      </c>
      <c r="O871" s="17">
        <v>1993</v>
      </c>
      <c r="P871" s="18">
        <v>34335</v>
      </c>
      <c r="Q871" s="19">
        <v>82280000</v>
      </c>
      <c r="R871" s="17" t="s">
        <v>204</v>
      </c>
      <c r="S871" s="17" t="s">
        <v>1184</v>
      </c>
      <c r="T871" s="17">
        <v>1</v>
      </c>
      <c r="U871" s="18"/>
      <c r="V871" s="99">
        <f t="shared" si="118"/>
        <v>1</v>
      </c>
      <c r="W871" s="43"/>
      <c r="X871" s="20">
        <f t="shared" si="123"/>
        <v>0</v>
      </c>
      <c r="Y871" s="43"/>
      <c r="Z871" s="43"/>
      <c r="AA871" s="43"/>
      <c r="AB871" s="43"/>
      <c r="AC871" s="43"/>
      <c r="AD871" s="43"/>
      <c r="AE871" s="20">
        <f t="shared" si="124"/>
        <v>0</v>
      </c>
      <c r="AF871" s="43"/>
      <c r="AG871" s="43"/>
      <c r="AH871" s="43"/>
      <c r="AI871" s="43"/>
      <c r="AJ871" s="43"/>
      <c r="AK871" s="99">
        <f t="shared" si="119"/>
        <v>0</v>
      </c>
      <c r="AL871" s="43"/>
      <c r="AM871" s="20">
        <f t="shared" si="121"/>
        <v>1</v>
      </c>
      <c r="AN871" s="15" t="str">
        <f t="shared" si="122"/>
        <v>OK</v>
      </c>
      <c r="AO871" s="15" t="str">
        <f t="shared" si="117"/>
        <v>OK</v>
      </c>
      <c r="AP871" s="17" t="s">
        <v>211</v>
      </c>
      <c r="AQ871" s="17"/>
      <c r="AR871" s="17"/>
      <c r="AS871" s="17"/>
      <c r="AT871" s="21">
        <v>1</v>
      </c>
      <c r="AU871" s="17" t="s">
        <v>351</v>
      </c>
      <c r="AV871" s="22"/>
      <c r="AW871" s="17"/>
      <c r="AX871" s="17" t="s">
        <v>213</v>
      </c>
      <c r="AY871" s="99">
        <f t="shared" si="120"/>
        <v>82279999</v>
      </c>
      <c r="AZ871" s="17" t="s">
        <v>214</v>
      </c>
      <c r="BA871" s="17"/>
      <c r="BB871" s="57"/>
    </row>
    <row r="872" spans="2:54" x14ac:dyDescent="0.15">
      <c r="B872" s="16">
        <v>90000842</v>
      </c>
      <c r="C872" s="17"/>
      <c r="D872" s="17" t="s">
        <v>1181</v>
      </c>
      <c r="E872" s="17"/>
      <c r="F872" s="17" t="s">
        <v>201</v>
      </c>
      <c r="G872" s="17" t="s">
        <v>1182</v>
      </c>
      <c r="H872" s="17" t="s">
        <v>1577</v>
      </c>
      <c r="I872" s="17" t="s">
        <v>1572</v>
      </c>
      <c r="J872" s="17" t="s">
        <v>1199</v>
      </c>
      <c r="K872" s="17" t="s">
        <v>203</v>
      </c>
      <c r="L872" s="17"/>
      <c r="M872" s="17">
        <v>7</v>
      </c>
      <c r="N872" s="18">
        <v>34335</v>
      </c>
      <c r="O872" s="17">
        <v>1993</v>
      </c>
      <c r="P872" s="18">
        <v>34335</v>
      </c>
      <c r="Q872" s="19">
        <v>86460000</v>
      </c>
      <c r="R872" s="17" t="s">
        <v>204</v>
      </c>
      <c r="S872" s="17" t="s">
        <v>1184</v>
      </c>
      <c r="T872" s="17">
        <v>1</v>
      </c>
      <c r="U872" s="18"/>
      <c r="V872" s="99">
        <f t="shared" si="118"/>
        <v>1</v>
      </c>
      <c r="W872" s="43"/>
      <c r="X872" s="20">
        <f t="shared" si="123"/>
        <v>0</v>
      </c>
      <c r="Y872" s="43"/>
      <c r="Z872" s="43"/>
      <c r="AA872" s="43"/>
      <c r="AB872" s="43"/>
      <c r="AC872" s="43"/>
      <c r="AD872" s="43"/>
      <c r="AE872" s="20">
        <f t="shared" si="124"/>
        <v>0</v>
      </c>
      <c r="AF872" s="43"/>
      <c r="AG872" s="43"/>
      <c r="AH872" s="43"/>
      <c r="AI872" s="43"/>
      <c r="AJ872" s="43"/>
      <c r="AK872" s="99">
        <f t="shared" si="119"/>
        <v>0</v>
      </c>
      <c r="AL872" s="43"/>
      <c r="AM872" s="20">
        <f t="shared" si="121"/>
        <v>1</v>
      </c>
      <c r="AN872" s="15" t="str">
        <f t="shared" si="122"/>
        <v>OK</v>
      </c>
      <c r="AO872" s="15" t="str">
        <f t="shared" si="117"/>
        <v>OK</v>
      </c>
      <c r="AP872" s="17" t="s">
        <v>211</v>
      </c>
      <c r="AQ872" s="17"/>
      <c r="AR872" s="17"/>
      <c r="AS872" s="17"/>
      <c r="AT872" s="21">
        <v>1</v>
      </c>
      <c r="AU872" s="17" t="s">
        <v>351</v>
      </c>
      <c r="AV872" s="22"/>
      <c r="AW872" s="17"/>
      <c r="AX872" s="17" t="s">
        <v>213</v>
      </c>
      <c r="AY872" s="99">
        <f t="shared" si="120"/>
        <v>86459999</v>
      </c>
      <c r="AZ872" s="17" t="s">
        <v>214</v>
      </c>
      <c r="BA872" s="17"/>
      <c r="BB872" s="57"/>
    </row>
    <row r="873" spans="2:54" x14ac:dyDescent="0.15">
      <c r="B873" s="16">
        <v>90000843</v>
      </c>
      <c r="C873" s="17"/>
      <c r="D873" s="17" t="s">
        <v>1181</v>
      </c>
      <c r="E873" s="17"/>
      <c r="F873" s="17" t="s">
        <v>201</v>
      </c>
      <c r="G873" s="17" t="s">
        <v>1182</v>
      </c>
      <c r="H873" s="17" t="s">
        <v>1577</v>
      </c>
      <c r="I873" s="17" t="s">
        <v>1572</v>
      </c>
      <c r="J873" s="17" t="s">
        <v>1200</v>
      </c>
      <c r="K873" s="17" t="s">
        <v>203</v>
      </c>
      <c r="L873" s="17"/>
      <c r="M873" s="17">
        <v>3</v>
      </c>
      <c r="N873" s="18">
        <v>39783</v>
      </c>
      <c r="O873" s="17">
        <v>2008</v>
      </c>
      <c r="P873" s="18">
        <v>39783</v>
      </c>
      <c r="Q873" s="19">
        <v>400000</v>
      </c>
      <c r="R873" s="17" t="s">
        <v>219</v>
      </c>
      <c r="S873" s="17" t="s">
        <v>292</v>
      </c>
      <c r="T873" s="17">
        <v>1</v>
      </c>
      <c r="U873" s="18"/>
      <c r="V873" s="99">
        <f t="shared" si="118"/>
        <v>1</v>
      </c>
      <c r="W873" s="43"/>
      <c r="X873" s="20">
        <f t="shared" si="123"/>
        <v>0</v>
      </c>
      <c r="Y873" s="43"/>
      <c r="Z873" s="43"/>
      <c r="AA873" s="43"/>
      <c r="AB873" s="43"/>
      <c r="AC873" s="43"/>
      <c r="AD873" s="43"/>
      <c r="AE873" s="20">
        <f t="shared" si="124"/>
        <v>0</v>
      </c>
      <c r="AF873" s="43"/>
      <c r="AG873" s="43"/>
      <c r="AH873" s="43"/>
      <c r="AI873" s="43"/>
      <c r="AJ873" s="43"/>
      <c r="AK873" s="99">
        <f t="shared" si="119"/>
        <v>0</v>
      </c>
      <c r="AL873" s="43"/>
      <c r="AM873" s="20">
        <f t="shared" si="121"/>
        <v>1</v>
      </c>
      <c r="AN873" s="15" t="str">
        <f t="shared" si="122"/>
        <v>OK</v>
      </c>
      <c r="AO873" s="15" t="str">
        <f t="shared" si="117"/>
        <v>OK</v>
      </c>
      <c r="AP873" s="17" t="s">
        <v>211</v>
      </c>
      <c r="AQ873" s="17"/>
      <c r="AR873" s="17"/>
      <c r="AS873" s="17"/>
      <c r="AT873" s="21">
        <v>1</v>
      </c>
      <c r="AU873" s="17" t="s">
        <v>677</v>
      </c>
      <c r="AV873" s="22"/>
      <c r="AW873" s="17"/>
      <c r="AX873" s="17" t="s">
        <v>213</v>
      </c>
      <c r="AY873" s="99">
        <f t="shared" si="120"/>
        <v>399999</v>
      </c>
      <c r="AZ873" s="17" t="s">
        <v>214</v>
      </c>
      <c r="BA873" s="17"/>
      <c r="BB873" s="57" t="s">
        <v>1202</v>
      </c>
    </row>
    <row r="874" spans="2:54" x14ac:dyDescent="0.15">
      <c r="B874" s="16">
        <v>90000844</v>
      </c>
      <c r="C874" s="17"/>
      <c r="D874" s="17" t="s">
        <v>1181</v>
      </c>
      <c r="E874" s="17"/>
      <c r="F874" s="17" t="s">
        <v>201</v>
      </c>
      <c r="G874" s="17" t="s">
        <v>1182</v>
      </c>
      <c r="H874" s="17" t="s">
        <v>1577</v>
      </c>
      <c r="I874" s="17" t="s">
        <v>1572</v>
      </c>
      <c r="J874" s="17" t="s">
        <v>1201</v>
      </c>
      <c r="K874" s="17" t="s">
        <v>203</v>
      </c>
      <c r="L874" s="17"/>
      <c r="M874" s="17">
        <v>6</v>
      </c>
      <c r="N874" s="18">
        <v>36404</v>
      </c>
      <c r="O874" s="17">
        <v>1999</v>
      </c>
      <c r="P874" s="18">
        <v>36404</v>
      </c>
      <c r="Q874" s="19">
        <v>1281000</v>
      </c>
      <c r="R874" s="17" t="s">
        <v>219</v>
      </c>
      <c r="S874" s="17" t="s">
        <v>292</v>
      </c>
      <c r="T874" s="17">
        <v>1</v>
      </c>
      <c r="U874" s="18"/>
      <c r="V874" s="99">
        <f t="shared" si="118"/>
        <v>1</v>
      </c>
      <c r="W874" s="43"/>
      <c r="X874" s="20">
        <f t="shared" si="123"/>
        <v>0</v>
      </c>
      <c r="Y874" s="43"/>
      <c r="Z874" s="43"/>
      <c r="AA874" s="43"/>
      <c r="AB874" s="43"/>
      <c r="AC874" s="43"/>
      <c r="AD874" s="43"/>
      <c r="AE874" s="20">
        <f t="shared" si="124"/>
        <v>0</v>
      </c>
      <c r="AF874" s="43"/>
      <c r="AG874" s="43"/>
      <c r="AH874" s="43"/>
      <c r="AI874" s="43"/>
      <c r="AJ874" s="43"/>
      <c r="AK874" s="99">
        <f t="shared" si="119"/>
        <v>0</v>
      </c>
      <c r="AL874" s="43"/>
      <c r="AM874" s="20">
        <f t="shared" si="121"/>
        <v>1</v>
      </c>
      <c r="AN874" s="15" t="str">
        <f t="shared" si="122"/>
        <v>OK</v>
      </c>
      <c r="AO874" s="15" t="str">
        <f t="shared" si="117"/>
        <v>OK</v>
      </c>
      <c r="AP874" s="17" t="s">
        <v>211</v>
      </c>
      <c r="AQ874" s="17"/>
      <c r="AR874" s="17"/>
      <c r="AS874" s="17"/>
      <c r="AT874" s="21">
        <v>1</v>
      </c>
      <c r="AU874" s="17" t="s">
        <v>677</v>
      </c>
      <c r="AV874" s="22"/>
      <c r="AW874" s="17"/>
      <c r="AX874" s="17" t="s">
        <v>213</v>
      </c>
      <c r="AY874" s="99">
        <f t="shared" si="120"/>
        <v>1280999</v>
      </c>
      <c r="AZ874" s="17" t="s">
        <v>214</v>
      </c>
      <c r="BA874" s="17"/>
      <c r="BB874" s="57" t="s">
        <v>1203</v>
      </c>
    </row>
    <row r="875" spans="2:54" s="55" customFormat="1" x14ac:dyDescent="0.15">
      <c r="B875" s="16">
        <v>7</v>
      </c>
      <c r="C875" s="48"/>
      <c r="D875" s="75" t="s">
        <v>1181</v>
      </c>
      <c r="E875" s="48"/>
      <c r="F875" s="48" t="s">
        <v>201</v>
      </c>
      <c r="G875" s="48" t="s">
        <v>1182</v>
      </c>
      <c r="H875" s="48" t="s">
        <v>1577</v>
      </c>
      <c r="I875" s="48" t="s">
        <v>1572</v>
      </c>
      <c r="J875" s="48" t="s">
        <v>1539</v>
      </c>
      <c r="K875" s="48" t="s">
        <v>203</v>
      </c>
      <c r="L875" s="48"/>
      <c r="M875" s="48">
        <v>5</v>
      </c>
      <c r="N875" s="49">
        <v>39173</v>
      </c>
      <c r="O875" s="48">
        <v>2016</v>
      </c>
      <c r="P875" s="49">
        <v>39173</v>
      </c>
      <c r="Q875" s="50">
        <v>1</v>
      </c>
      <c r="R875" s="48" t="s">
        <v>1175</v>
      </c>
      <c r="S875" s="48" t="s">
        <v>292</v>
      </c>
      <c r="T875" s="48">
        <v>1</v>
      </c>
      <c r="U875" s="49">
        <v>42825</v>
      </c>
      <c r="V875" s="99">
        <f t="shared" si="118"/>
        <v>0</v>
      </c>
      <c r="W875" s="51" t="s">
        <v>1537</v>
      </c>
      <c r="X875" s="52">
        <f t="shared" si="123"/>
        <v>1</v>
      </c>
      <c r="Y875" s="51">
        <v>0</v>
      </c>
      <c r="Z875" s="51">
        <v>0</v>
      </c>
      <c r="AA875" s="51">
        <v>0</v>
      </c>
      <c r="AB875" s="51">
        <v>1</v>
      </c>
      <c r="AC875" s="51">
        <v>0</v>
      </c>
      <c r="AD875" s="51">
        <v>0</v>
      </c>
      <c r="AE875" s="52">
        <f t="shared" si="124"/>
        <v>0</v>
      </c>
      <c r="AF875" s="51">
        <v>0</v>
      </c>
      <c r="AG875" s="51">
        <v>0</v>
      </c>
      <c r="AH875" s="51">
        <v>0</v>
      </c>
      <c r="AI875" s="51">
        <v>0</v>
      </c>
      <c r="AJ875" s="51">
        <v>0</v>
      </c>
      <c r="AK875" s="99">
        <f t="shared" si="119"/>
        <v>0</v>
      </c>
      <c r="AL875" s="51">
        <v>0</v>
      </c>
      <c r="AM875" s="52">
        <f t="shared" ref="AM875" si="125">+V875+X875-AE875</f>
        <v>1</v>
      </c>
      <c r="AN875" s="70" t="str">
        <f t="shared" ref="AN875" si="126">IF(AND(AM875=0,AS875=1),"OK",IF(Q875=AY875+AM875,"OK","ERROR"))</f>
        <v>OK</v>
      </c>
      <c r="AO875" s="70" t="str">
        <f t="shared" si="117"/>
        <v>新規</v>
      </c>
      <c r="AP875" s="48" t="s">
        <v>211</v>
      </c>
      <c r="AQ875" s="48"/>
      <c r="AR875" s="48"/>
      <c r="AS875" s="48"/>
      <c r="AT875" s="53">
        <v>1</v>
      </c>
      <c r="AU875" s="48" t="s">
        <v>677</v>
      </c>
      <c r="AV875" s="54"/>
      <c r="AW875" s="48"/>
      <c r="AX875" s="48" t="s">
        <v>213</v>
      </c>
      <c r="AY875" s="99">
        <f t="shared" si="120"/>
        <v>0</v>
      </c>
      <c r="AZ875" s="48" t="s">
        <v>214</v>
      </c>
      <c r="BA875" s="48"/>
      <c r="BB875" s="60" t="s">
        <v>1538</v>
      </c>
    </row>
    <row r="876" spans="2:54" x14ac:dyDescent="0.15">
      <c r="B876" s="16">
        <v>90000845</v>
      </c>
      <c r="C876" s="17"/>
      <c r="D876" s="17" t="s">
        <v>1204</v>
      </c>
      <c r="E876" s="17"/>
      <c r="F876" s="17" t="s">
        <v>201</v>
      </c>
      <c r="G876" s="17" t="s">
        <v>1182</v>
      </c>
      <c r="H876" s="17" t="s">
        <v>1585</v>
      </c>
      <c r="I876" s="17" t="s">
        <v>1564</v>
      </c>
      <c r="J876" s="17" t="s">
        <v>1204</v>
      </c>
      <c r="K876" s="17" t="s">
        <v>203</v>
      </c>
      <c r="L876" s="17"/>
      <c r="M876" s="17">
        <v>0</v>
      </c>
      <c r="N876" s="18">
        <v>24042</v>
      </c>
      <c r="O876" s="17">
        <v>1965</v>
      </c>
      <c r="P876" s="18">
        <v>24042</v>
      </c>
      <c r="Q876" s="19">
        <v>15529122</v>
      </c>
      <c r="R876" s="17" t="s">
        <v>204</v>
      </c>
      <c r="S876" s="17" t="s">
        <v>718</v>
      </c>
      <c r="T876" s="17">
        <v>1</v>
      </c>
      <c r="U876" s="18"/>
      <c r="V876" s="99">
        <f t="shared" si="118"/>
        <v>15529122</v>
      </c>
      <c r="W876" s="43"/>
      <c r="X876" s="20">
        <f t="shared" si="123"/>
        <v>0</v>
      </c>
      <c r="Y876" s="43"/>
      <c r="Z876" s="43"/>
      <c r="AA876" s="43"/>
      <c r="AB876" s="43"/>
      <c r="AC876" s="43"/>
      <c r="AD876" s="43"/>
      <c r="AE876" s="20">
        <f t="shared" si="124"/>
        <v>0</v>
      </c>
      <c r="AF876" s="43"/>
      <c r="AG876" s="43"/>
      <c r="AH876" s="43"/>
      <c r="AI876" s="43"/>
      <c r="AJ876" s="43"/>
      <c r="AK876" s="99">
        <f t="shared" si="119"/>
        <v>0</v>
      </c>
      <c r="AL876" s="43"/>
      <c r="AM876" s="20">
        <f t="shared" si="121"/>
        <v>15529122</v>
      </c>
      <c r="AN876" s="15" t="str">
        <f t="shared" si="122"/>
        <v>OK</v>
      </c>
      <c r="AO876" s="15" t="str">
        <f t="shared" si="117"/>
        <v>OK</v>
      </c>
      <c r="AP876" s="17" t="s">
        <v>211</v>
      </c>
      <c r="AQ876" s="17"/>
      <c r="AR876" s="17"/>
      <c r="AS876" s="17"/>
      <c r="AT876" s="21">
        <v>1554</v>
      </c>
      <c r="AU876" s="17" t="s">
        <v>35</v>
      </c>
      <c r="AV876" s="22"/>
      <c r="AW876" s="17" t="s">
        <v>310</v>
      </c>
      <c r="AX876" s="17" t="s">
        <v>213</v>
      </c>
      <c r="AY876" s="99">
        <f t="shared" si="120"/>
        <v>0</v>
      </c>
      <c r="AZ876" s="17" t="s">
        <v>214</v>
      </c>
      <c r="BA876" s="17">
        <v>61003</v>
      </c>
      <c r="BB876" s="57" t="s">
        <v>1213</v>
      </c>
    </row>
    <row r="877" spans="2:54" x14ac:dyDescent="0.15">
      <c r="B877" s="16">
        <v>90000846</v>
      </c>
      <c r="C877" s="17"/>
      <c r="D877" s="17" t="s">
        <v>1205</v>
      </c>
      <c r="E877" s="17"/>
      <c r="F877" s="17" t="s">
        <v>201</v>
      </c>
      <c r="G877" s="17" t="s">
        <v>1182</v>
      </c>
      <c r="H877" s="17" t="s">
        <v>1585</v>
      </c>
      <c r="I877" s="17" t="s">
        <v>1564</v>
      </c>
      <c r="J877" s="17" t="s">
        <v>1205</v>
      </c>
      <c r="K877" s="17" t="s">
        <v>203</v>
      </c>
      <c r="L877" s="17"/>
      <c r="M877" s="17">
        <v>0</v>
      </c>
      <c r="N877" s="18">
        <v>24042</v>
      </c>
      <c r="O877" s="17">
        <v>1965</v>
      </c>
      <c r="P877" s="18">
        <v>24042</v>
      </c>
      <c r="Q877" s="19">
        <v>35235318</v>
      </c>
      <c r="R877" s="17" t="s">
        <v>204</v>
      </c>
      <c r="S877" s="17" t="s">
        <v>718</v>
      </c>
      <c r="T877" s="17">
        <v>1</v>
      </c>
      <c r="U877" s="18"/>
      <c r="V877" s="99">
        <f t="shared" si="118"/>
        <v>35235318</v>
      </c>
      <c r="W877" s="43"/>
      <c r="X877" s="20">
        <f t="shared" si="123"/>
        <v>0</v>
      </c>
      <c r="Y877" s="43"/>
      <c r="Z877" s="43"/>
      <c r="AA877" s="43"/>
      <c r="AB877" s="43"/>
      <c r="AC877" s="43"/>
      <c r="AD877" s="43"/>
      <c r="AE877" s="20">
        <f t="shared" si="124"/>
        <v>0</v>
      </c>
      <c r="AF877" s="43"/>
      <c r="AG877" s="43"/>
      <c r="AH877" s="43"/>
      <c r="AI877" s="43"/>
      <c r="AJ877" s="43"/>
      <c r="AK877" s="99">
        <f t="shared" si="119"/>
        <v>0</v>
      </c>
      <c r="AL877" s="43"/>
      <c r="AM877" s="20">
        <f t="shared" si="121"/>
        <v>35235318</v>
      </c>
      <c r="AN877" s="15" t="str">
        <f t="shared" si="122"/>
        <v>OK</v>
      </c>
      <c r="AO877" s="15" t="str">
        <f t="shared" si="117"/>
        <v>OK</v>
      </c>
      <c r="AP877" s="17" t="s">
        <v>211</v>
      </c>
      <c r="AQ877" s="17"/>
      <c r="AR877" s="17"/>
      <c r="AS877" s="17"/>
      <c r="AT877" s="21">
        <v>3525</v>
      </c>
      <c r="AU877" s="17" t="s">
        <v>35</v>
      </c>
      <c r="AV877" s="22"/>
      <c r="AW877" s="17" t="s">
        <v>310</v>
      </c>
      <c r="AX877" s="17" t="s">
        <v>213</v>
      </c>
      <c r="AY877" s="99">
        <f t="shared" si="120"/>
        <v>0</v>
      </c>
      <c r="AZ877" s="17" t="s">
        <v>214</v>
      </c>
      <c r="BA877" s="17">
        <v>61001</v>
      </c>
      <c r="BB877" s="57" t="s">
        <v>1213</v>
      </c>
    </row>
    <row r="878" spans="2:54" x14ac:dyDescent="0.15">
      <c r="B878" s="16">
        <v>90000847</v>
      </c>
      <c r="C878" s="17"/>
      <c r="D878" s="17" t="s">
        <v>1206</v>
      </c>
      <c r="E878" s="17"/>
      <c r="F878" s="17" t="s">
        <v>201</v>
      </c>
      <c r="G878" s="17" t="s">
        <v>1182</v>
      </c>
      <c r="H878" s="17" t="s">
        <v>1585</v>
      </c>
      <c r="I878" s="17" t="s">
        <v>1564</v>
      </c>
      <c r="J878" s="17" t="s">
        <v>1206</v>
      </c>
      <c r="K878" s="17" t="s">
        <v>203</v>
      </c>
      <c r="L878" s="17"/>
      <c r="M878" s="17">
        <v>0</v>
      </c>
      <c r="N878" s="18">
        <v>25685</v>
      </c>
      <c r="O878" s="17">
        <v>1970</v>
      </c>
      <c r="P878" s="18">
        <v>25685</v>
      </c>
      <c r="Q878" s="19">
        <v>15619059</v>
      </c>
      <c r="R878" s="17" t="s">
        <v>204</v>
      </c>
      <c r="S878" s="17" t="s">
        <v>718</v>
      </c>
      <c r="T878" s="17">
        <v>1</v>
      </c>
      <c r="U878" s="18"/>
      <c r="V878" s="99">
        <f t="shared" si="118"/>
        <v>15619059</v>
      </c>
      <c r="W878" s="43"/>
      <c r="X878" s="20">
        <f t="shared" si="123"/>
        <v>0</v>
      </c>
      <c r="Y878" s="43"/>
      <c r="Z878" s="43"/>
      <c r="AA878" s="43"/>
      <c r="AB878" s="43"/>
      <c r="AC878" s="43"/>
      <c r="AD878" s="43"/>
      <c r="AE878" s="20">
        <f t="shared" si="124"/>
        <v>0</v>
      </c>
      <c r="AF878" s="43"/>
      <c r="AG878" s="43"/>
      <c r="AH878" s="43"/>
      <c r="AI878" s="43"/>
      <c r="AJ878" s="43"/>
      <c r="AK878" s="99">
        <f t="shared" si="119"/>
        <v>0</v>
      </c>
      <c r="AL878" s="43"/>
      <c r="AM878" s="20">
        <f t="shared" si="121"/>
        <v>15619059</v>
      </c>
      <c r="AN878" s="15" t="str">
        <f t="shared" si="122"/>
        <v>OK</v>
      </c>
      <c r="AO878" s="15" t="str">
        <f t="shared" si="117"/>
        <v>OK</v>
      </c>
      <c r="AP878" s="17" t="s">
        <v>211</v>
      </c>
      <c r="AQ878" s="17"/>
      <c r="AR878" s="17"/>
      <c r="AS878" s="17"/>
      <c r="AT878" s="21">
        <v>1563</v>
      </c>
      <c r="AU878" s="17" t="s">
        <v>35</v>
      </c>
      <c r="AV878" s="22"/>
      <c r="AW878" s="17" t="s">
        <v>310</v>
      </c>
      <c r="AX878" s="17" t="s">
        <v>213</v>
      </c>
      <c r="AY878" s="99">
        <f t="shared" si="120"/>
        <v>0</v>
      </c>
      <c r="AZ878" s="17" t="s">
        <v>214</v>
      </c>
      <c r="BA878" s="17">
        <v>61008</v>
      </c>
      <c r="BB878" s="57" t="s">
        <v>1213</v>
      </c>
    </row>
    <row r="879" spans="2:54" x14ac:dyDescent="0.15">
      <c r="B879" s="16">
        <v>90000848</v>
      </c>
      <c r="C879" s="17"/>
      <c r="D879" s="17" t="s">
        <v>1207</v>
      </c>
      <c r="E879" s="17"/>
      <c r="F879" s="17" t="s">
        <v>201</v>
      </c>
      <c r="G879" s="17" t="s">
        <v>1182</v>
      </c>
      <c r="H879" s="17" t="s">
        <v>1585</v>
      </c>
      <c r="I879" s="17" t="s">
        <v>1564</v>
      </c>
      <c r="J879" s="17" t="s">
        <v>1207</v>
      </c>
      <c r="K879" s="17" t="s">
        <v>203</v>
      </c>
      <c r="L879" s="17"/>
      <c r="M879" s="17">
        <v>0</v>
      </c>
      <c r="N879" s="18">
        <v>25685</v>
      </c>
      <c r="O879" s="17">
        <v>1970</v>
      </c>
      <c r="P879" s="18">
        <v>25685</v>
      </c>
      <c r="Q879" s="19">
        <v>9263511</v>
      </c>
      <c r="R879" s="17" t="s">
        <v>204</v>
      </c>
      <c r="S879" s="17" t="s">
        <v>718</v>
      </c>
      <c r="T879" s="17">
        <v>1</v>
      </c>
      <c r="U879" s="18"/>
      <c r="V879" s="99">
        <f t="shared" si="118"/>
        <v>9263511</v>
      </c>
      <c r="W879" s="43"/>
      <c r="X879" s="20">
        <f t="shared" si="123"/>
        <v>0</v>
      </c>
      <c r="Y879" s="43"/>
      <c r="Z879" s="43"/>
      <c r="AA879" s="43"/>
      <c r="AB879" s="43"/>
      <c r="AC879" s="43"/>
      <c r="AD879" s="43"/>
      <c r="AE879" s="20">
        <f t="shared" si="124"/>
        <v>0</v>
      </c>
      <c r="AF879" s="43"/>
      <c r="AG879" s="43"/>
      <c r="AH879" s="43"/>
      <c r="AI879" s="43"/>
      <c r="AJ879" s="43"/>
      <c r="AK879" s="99">
        <f t="shared" si="119"/>
        <v>0</v>
      </c>
      <c r="AL879" s="43"/>
      <c r="AM879" s="20">
        <f t="shared" si="121"/>
        <v>9263511</v>
      </c>
      <c r="AN879" s="15" t="str">
        <f t="shared" si="122"/>
        <v>OK</v>
      </c>
      <c r="AO879" s="15" t="str">
        <f t="shared" si="117"/>
        <v>OK</v>
      </c>
      <c r="AP879" s="17" t="s">
        <v>211</v>
      </c>
      <c r="AQ879" s="17"/>
      <c r="AR879" s="17"/>
      <c r="AS879" s="17"/>
      <c r="AT879" s="21">
        <v>927</v>
      </c>
      <c r="AU879" s="17" t="s">
        <v>35</v>
      </c>
      <c r="AV879" s="22"/>
      <c r="AW879" s="17" t="s">
        <v>310</v>
      </c>
      <c r="AX879" s="17" t="s">
        <v>213</v>
      </c>
      <c r="AY879" s="99">
        <f t="shared" si="120"/>
        <v>0</v>
      </c>
      <c r="AZ879" s="17" t="s">
        <v>214</v>
      </c>
      <c r="BA879" s="17">
        <v>61009</v>
      </c>
      <c r="BB879" s="57" t="s">
        <v>1213</v>
      </c>
    </row>
    <row r="880" spans="2:54" x14ac:dyDescent="0.15">
      <c r="B880" s="16">
        <v>90000849</v>
      </c>
      <c r="C880" s="17"/>
      <c r="D880" s="17" t="s">
        <v>1208</v>
      </c>
      <c r="E880" s="17"/>
      <c r="F880" s="17" t="s">
        <v>201</v>
      </c>
      <c r="G880" s="17" t="s">
        <v>1182</v>
      </c>
      <c r="H880" s="17" t="s">
        <v>1585</v>
      </c>
      <c r="I880" s="17" t="s">
        <v>1564</v>
      </c>
      <c r="J880" s="17" t="s">
        <v>1208</v>
      </c>
      <c r="K880" s="17" t="s">
        <v>203</v>
      </c>
      <c r="L880" s="17"/>
      <c r="M880" s="17">
        <v>0</v>
      </c>
      <c r="N880" s="18">
        <v>25685</v>
      </c>
      <c r="O880" s="17">
        <v>1970</v>
      </c>
      <c r="P880" s="18">
        <v>25685</v>
      </c>
      <c r="Q880" s="19">
        <v>7244925</v>
      </c>
      <c r="R880" s="17" t="s">
        <v>204</v>
      </c>
      <c r="S880" s="17" t="s">
        <v>718</v>
      </c>
      <c r="T880" s="17">
        <v>1</v>
      </c>
      <c r="U880" s="18"/>
      <c r="V880" s="99">
        <f t="shared" si="118"/>
        <v>7244925</v>
      </c>
      <c r="W880" s="43"/>
      <c r="X880" s="20">
        <f t="shared" si="123"/>
        <v>0</v>
      </c>
      <c r="Y880" s="43"/>
      <c r="Z880" s="43"/>
      <c r="AA880" s="43"/>
      <c r="AB880" s="43"/>
      <c r="AC880" s="43"/>
      <c r="AD880" s="43"/>
      <c r="AE880" s="20">
        <f t="shared" si="124"/>
        <v>0</v>
      </c>
      <c r="AF880" s="43"/>
      <c r="AG880" s="43"/>
      <c r="AH880" s="43"/>
      <c r="AI880" s="43"/>
      <c r="AJ880" s="43"/>
      <c r="AK880" s="99">
        <f t="shared" si="119"/>
        <v>0</v>
      </c>
      <c r="AL880" s="43"/>
      <c r="AM880" s="20">
        <f t="shared" si="121"/>
        <v>7244925</v>
      </c>
      <c r="AN880" s="15" t="str">
        <f t="shared" si="122"/>
        <v>OK</v>
      </c>
      <c r="AO880" s="15" t="str">
        <f t="shared" si="117"/>
        <v>OK</v>
      </c>
      <c r="AP880" s="17" t="s">
        <v>211</v>
      </c>
      <c r="AQ880" s="17"/>
      <c r="AR880" s="17"/>
      <c r="AS880" s="17"/>
      <c r="AT880" s="21">
        <v>725</v>
      </c>
      <c r="AU880" s="17" t="s">
        <v>35</v>
      </c>
      <c r="AV880" s="22"/>
      <c r="AW880" s="17" t="s">
        <v>310</v>
      </c>
      <c r="AX880" s="17" t="s">
        <v>213</v>
      </c>
      <c r="AY880" s="99">
        <f t="shared" si="120"/>
        <v>0</v>
      </c>
      <c r="AZ880" s="17" t="s">
        <v>214</v>
      </c>
      <c r="BA880" s="17">
        <v>61006</v>
      </c>
      <c r="BB880" s="57" t="s">
        <v>1213</v>
      </c>
    </row>
    <row r="881" spans="2:54" x14ac:dyDescent="0.15">
      <c r="B881" s="16">
        <v>90000850</v>
      </c>
      <c r="C881" s="17"/>
      <c r="D881" s="17" t="s">
        <v>1209</v>
      </c>
      <c r="E881" s="17"/>
      <c r="F881" s="17" t="s">
        <v>201</v>
      </c>
      <c r="G881" s="17" t="s">
        <v>1182</v>
      </c>
      <c r="H881" s="17" t="s">
        <v>1585</v>
      </c>
      <c r="I881" s="17" t="s">
        <v>1564</v>
      </c>
      <c r="J881" s="17" t="s">
        <v>1209</v>
      </c>
      <c r="K881" s="17" t="s">
        <v>203</v>
      </c>
      <c r="L881" s="17"/>
      <c r="M881" s="17">
        <v>0</v>
      </c>
      <c r="N881" s="18">
        <v>24499</v>
      </c>
      <c r="O881" s="17">
        <v>1966</v>
      </c>
      <c r="P881" s="18">
        <v>24499</v>
      </c>
      <c r="Q881" s="19">
        <v>2308383</v>
      </c>
      <c r="R881" s="17" t="s">
        <v>204</v>
      </c>
      <c r="S881" s="17" t="s">
        <v>718</v>
      </c>
      <c r="T881" s="17">
        <v>1</v>
      </c>
      <c r="U881" s="18"/>
      <c r="V881" s="99">
        <f t="shared" si="118"/>
        <v>2308383</v>
      </c>
      <c r="W881" s="43"/>
      <c r="X881" s="20">
        <f t="shared" si="123"/>
        <v>0</v>
      </c>
      <c r="Y881" s="43"/>
      <c r="Z881" s="43"/>
      <c r="AA881" s="43"/>
      <c r="AB881" s="43"/>
      <c r="AC881" s="43"/>
      <c r="AD881" s="43"/>
      <c r="AE881" s="20">
        <f t="shared" si="124"/>
        <v>0</v>
      </c>
      <c r="AF881" s="43"/>
      <c r="AG881" s="43"/>
      <c r="AH881" s="43"/>
      <c r="AI881" s="43"/>
      <c r="AJ881" s="43"/>
      <c r="AK881" s="99">
        <f t="shared" si="119"/>
        <v>0</v>
      </c>
      <c r="AL881" s="43"/>
      <c r="AM881" s="20">
        <f t="shared" si="121"/>
        <v>2308383</v>
      </c>
      <c r="AN881" s="15" t="str">
        <f t="shared" si="122"/>
        <v>OK</v>
      </c>
      <c r="AO881" s="15" t="str">
        <f t="shared" si="117"/>
        <v>OK</v>
      </c>
      <c r="AP881" s="17" t="s">
        <v>211</v>
      </c>
      <c r="AQ881" s="17"/>
      <c r="AR881" s="17"/>
      <c r="AS881" s="17"/>
      <c r="AT881" s="21">
        <v>231</v>
      </c>
      <c r="AU881" s="17" t="s">
        <v>35</v>
      </c>
      <c r="AV881" s="22"/>
      <c r="AW881" s="17" t="s">
        <v>310</v>
      </c>
      <c r="AX881" s="17" t="s">
        <v>213</v>
      </c>
      <c r="AY881" s="99">
        <f t="shared" si="120"/>
        <v>0</v>
      </c>
      <c r="AZ881" s="17" t="s">
        <v>214</v>
      </c>
      <c r="BA881" s="17">
        <v>61005</v>
      </c>
      <c r="BB881" s="57" t="s">
        <v>1213</v>
      </c>
    </row>
    <row r="882" spans="2:54" x14ac:dyDescent="0.15">
      <c r="B882" s="16">
        <v>90000851</v>
      </c>
      <c r="C882" s="17"/>
      <c r="D882" s="17" t="s">
        <v>1210</v>
      </c>
      <c r="E882" s="17"/>
      <c r="F882" s="17" t="s">
        <v>201</v>
      </c>
      <c r="G882" s="17" t="s">
        <v>1182</v>
      </c>
      <c r="H882" s="17" t="s">
        <v>1585</v>
      </c>
      <c r="I882" s="17" t="s">
        <v>1564</v>
      </c>
      <c r="J882" s="17" t="s">
        <v>1210</v>
      </c>
      <c r="K882" s="17" t="s">
        <v>203</v>
      </c>
      <c r="L882" s="17"/>
      <c r="M882" s="17">
        <v>0</v>
      </c>
      <c r="N882" s="18">
        <v>25649</v>
      </c>
      <c r="O882" s="17">
        <v>1969</v>
      </c>
      <c r="P882" s="18">
        <v>25649</v>
      </c>
      <c r="Q882" s="19">
        <v>7694617</v>
      </c>
      <c r="R882" s="17" t="s">
        <v>204</v>
      </c>
      <c r="S882" s="17" t="s">
        <v>718</v>
      </c>
      <c r="T882" s="17">
        <v>1</v>
      </c>
      <c r="U882" s="18"/>
      <c r="V882" s="99">
        <f t="shared" si="118"/>
        <v>7694617</v>
      </c>
      <c r="W882" s="43"/>
      <c r="X882" s="20">
        <f t="shared" si="123"/>
        <v>0</v>
      </c>
      <c r="Y882" s="43"/>
      <c r="Z882" s="43"/>
      <c r="AA882" s="43"/>
      <c r="AB882" s="43"/>
      <c r="AC882" s="43"/>
      <c r="AD882" s="43"/>
      <c r="AE882" s="20">
        <f t="shared" si="124"/>
        <v>0</v>
      </c>
      <c r="AF882" s="43"/>
      <c r="AG882" s="43"/>
      <c r="AH882" s="43"/>
      <c r="AI882" s="43"/>
      <c r="AJ882" s="43"/>
      <c r="AK882" s="99">
        <f t="shared" si="119"/>
        <v>0</v>
      </c>
      <c r="AL882" s="43"/>
      <c r="AM882" s="20">
        <f t="shared" si="121"/>
        <v>7694617</v>
      </c>
      <c r="AN882" s="15" t="str">
        <f t="shared" si="122"/>
        <v>OK</v>
      </c>
      <c r="AO882" s="15" t="str">
        <f t="shared" si="117"/>
        <v>OK</v>
      </c>
      <c r="AP882" s="17" t="s">
        <v>211</v>
      </c>
      <c r="AQ882" s="17"/>
      <c r="AR882" s="17"/>
      <c r="AS882" s="17"/>
      <c r="AT882" s="21">
        <v>768</v>
      </c>
      <c r="AU882" s="17" t="s">
        <v>35</v>
      </c>
      <c r="AV882" s="22"/>
      <c r="AW882" s="17" t="s">
        <v>313</v>
      </c>
      <c r="AX882" s="17" t="s">
        <v>213</v>
      </c>
      <c r="AY882" s="99">
        <f t="shared" si="120"/>
        <v>0</v>
      </c>
      <c r="AZ882" s="17" t="s">
        <v>214</v>
      </c>
      <c r="BA882" s="17">
        <v>61007</v>
      </c>
      <c r="BB882" s="57" t="s">
        <v>1213</v>
      </c>
    </row>
    <row r="883" spans="2:54" x14ac:dyDescent="0.15">
      <c r="B883" s="16">
        <v>90000852</v>
      </c>
      <c r="C883" s="17"/>
      <c r="D883" s="17" t="s">
        <v>1211</v>
      </c>
      <c r="E883" s="17"/>
      <c r="F883" s="17" t="s">
        <v>201</v>
      </c>
      <c r="G883" s="17" t="s">
        <v>1182</v>
      </c>
      <c r="H883" s="17" t="s">
        <v>1585</v>
      </c>
      <c r="I883" s="17" t="s">
        <v>1564</v>
      </c>
      <c r="J883" s="17" t="s">
        <v>1211</v>
      </c>
      <c r="K883" s="17" t="s">
        <v>203</v>
      </c>
      <c r="L883" s="17"/>
      <c r="M883" s="17">
        <v>0</v>
      </c>
      <c r="N883" s="18">
        <v>24042</v>
      </c>
      <c r="O883" s="17">
        <v>1965</v>
      </c>
      <c r="P883" s="18">
        <v>24042</v>
      </c>
      <c r="Q883" s="19">
        <v>2468271</v>
      </c>
      <c r="R883" s="17" t="s">
        <v>204</v>
      </c>
      <c r="S883" s="17" t="s">
        <v>718</v>
      </c>
      <c r="T883" s="17">
        <v>1</v>
      </c>
      <c r="U883" s="18"/>
      <c r="V883" s="99">
        <f t="shared" si="118"/>
        <v>2468271</v>
      </c>
      <c r="W883" s="43"/>
      <c r="X883" s="20">
        <f t="shared" si="123"/>
        <v>0</v>
      </c>
      <c r="Y883" s="43"/>
      <c r="Z883" s="43"/>
      <c r="AA883" s="43"/>
      <c r="AB883" s="43"/>
      <c r="AC883" s="43"/>
      <c r="AD883" s="43"/>
      <c r="AE883" s="20">
        <f t="shared" si="124"/>
        <v>0</v>
      </c>
      <c r="AF883" s="43"/>
      <c r="AG883" s="43"/>
      <c r="AH883" s="43"/>
      <c r="AI883" s="43"/>
      <c r="AJ883" s="43"/>
      <c r="AK883" s="99">
        <f t="shared" si="119"/>
        <v>0</v>
      </c>
      <c r="AL883" s="43"/>
      <c r="AM883" s="20">
        <f t="shared" si="121"/>
        <v>2468271</v>
      </c>
      <c r="AN883" s="15" t="str">
        <f t="shared" si="122"/>
        <v>OK</v>
      </c>
      <c r="AO883" s="15" t="str">
        <f t="shared" si="117"/>
        <v>OK</v>
      </c>
      <c r="AP883" s="17" t="s">
        <v>211</v>
      </c>
      <c r="AQ883" s="17"/>
      <c r="AR883" s="17"/>
      <c r="AS883" s="17"/>
      <c r="AT883" s="21">
        <v>247</v>
      </c>
      <c r="AU883" s="17" t="s">
        <v>35</v>
      </c>
      <c r="AV883" s="22"/>
      <c r="AW883" s="17" t="s">
        <v>310</v>
      </c>
      <c r="AX883" s="17" t="s">
        <v>213</v>
      </c>
      <c r="AY883" s="99">
        <f t="shared" si="120"/>
        <v>0</v>
      </c>
      <c r="AZ883" s="17" t="s">
        <v>214</v>
      </c>
      <c r="BA883" s="17">
        <v>61002</v>
      </c>
      <c r="BB883" s="57" t="s">
        <v>1213</v>
      </c>
    </row>
    <row r="884" spans="2:54" x14ac:dyDescent="0.15">
      <c r="B884" s="16">
        <v>90000853</v>
      </c>
      <c r="C884" s="17"/>
      <c r="D884" s="17" t="s">
        <v>1212</v>
      </c>
      <c r="E884" s="17"/>
      <c r="F884" s="17" t="s">
        <v>201</v>
      </c>
      <c r="G884" s="17" t="s">
        <v>1182</v>
      </c>
      <c r="H884" s="17" t="s">
        <v>1585</v>
      </c>
      <c r="I884" s="17" t="s">
        <v>1564</v>
      </c>
      <c r="J884" s="17" t="s">
        <v>1212</v>
      </c>
      <c r="K884" s="17" t="s">
        <v>203</v>
      </c>
      <c r="L884" s="17"/>
      <c r="M884" s="17">
        <v>0</v>
      </c>
      <c r="N884" s="18">
        <v>24042</v>
      </c>
      <c r="O884" s="17">
        <v>1965</v>
      </c>
      <c r="P884" s="18">
        <v>24042</v>
      </c>
      <c r="Q884" s="19">
        <v>1169181</v>
      </c>
      <c r="R884" s="17" t="s">
        <v>204</v>
      </c>
      <c r="S884" s="17" t="s">
        <v>718</v>
      </c>
      <c r="T884" s="17">
        <v>1</v>
      </c>
      <c r="U884" s="18"/>
      <c r="V884" s="99">
        <f t="shared" si="118"/>
        <v>1169181</v>
      </c>
      <c r="W884" s="43"/>
      <c r="X884" s="20">
        <f t="shared" si="123"/>
        <v>0</v>
      </c>
      <c r="Y884" s="43"/>
      <c r="Z884" s="43"/>
      <c r="AA884" s="43"/>
      <c r="AB884" s="43"/>
      <c r="AC884" s="43"/>
      <c r="AD884" s="43"/>
      <c r="AE884" s="20">
        <f t="shared" si="124"/>
        <v>0</v>
      </c>
      <c r="AF884" s="43"/>
      <c r="AG884" s="43"/>
      <c r="AH884" s="43"/>
      <c r="AI884" s="43"/>
      <c r="AJ884" s="43"/>
      <c r="AK884" s="99">
        <f t="shared" si="119"/>
        <v>0</v>
      </c>
      <c r="AL884" s="43"/>
      <c r="AM884" s="20">
        <f t="shared" si="121"/>
        <v>1169181</v>
      </c>
      <c r="AN884" s="15" t="str">
        <f t="shared" si="122"/>
        <v>OK</v>
      </c>
      <c r="AO884" s="15" t="str">
        <f t="shared" si="117"/>
        <v>OK</v>
      </c>
      <c r="AP884" s="17" t="s">
        <v>211</v>
      </c>
      <c r="AQ884" s="17"/>
      <c r="AR884" s="17"/>
      <c r="AS884" s="17"/>
      <c r="AT884" s="21">
        <v>117</v>
      </c>
      <c r="AU884" s="17" t="s">
        <v>35</v>
      </c>
      <c r="AV884" s="22"/>
      <c r="AW884" s="17" t="s">
        <v>310</v>
      </c>
      <c r="AX884" s="17" t="s">
        <v>213</v>
      </c>
      <c r="AY884" s="99">
        <f t="shared" si="120"/>
        <v>0</v>
      </c>
      <c r="AZ884" s="17" t="s">
        <v>214</v>
      </c>
      <c r="BA884" s="17">
        <v>61004</v>
      </c>
      <c r="BB884" s="57" t="s">
        <v>1213</v>
      </c>
    </row>
    <row r="885" spans="2:54" s="55" customFormat="1" x14ac:dyDescent="0.15">
      <c r="B885" s="47">
        <v>15</v>
      </c>
      <c r="C885" s="75">
        <v>1</v>
      </c>
      <c r="D885" s="75" t="s">
        <v>1181</v>
      </c>
      <c r="E885" s="75"/>
      <c r="F885" s="75" t="s">
        <v>201</v>
      </c>
      <c r="G885" s="75" t="s">
        <v>1182</v>
      </c>
      <c r="H885" s="75" t="s">
        <v>1585</v>
      </c>
      <c r="I885" s="75" t="s">
        <v>1566</v>
      </c>
      <c r="J885" s="75" t="s">
        <v>1548</v>
      </c>
      <c r="K885" s="75" t="s">
        <v>203</v>
      </c>
      <c r="L885" s="75"/>
      <c r="M885" s="75">
        <v>0</v>
      </c>
      <c r="N885" s="49">
        <v>42460</v>
      </c>
      <c r="O885" s="75">
        <v>2016</v>
      </c>
      <c r="P885" s="49">
        <v>42460</v>
      </c>
      <c r="Q885" s="50">
        <v>6426000</v>
      </c>
      <c r="R885" s="75" t="s">
        <v>219</v>
      </c>
      <c r="S885" s="75" t="s">
        <v>1485</v>
      </c>
      <c r="T885" s="75">
        <v>1</v>
      </c>
      <c r="U885" s="49">
        <v>42825</v>
      </c>
      <c r="V885" s="99">
        <f t="shared" si="118"/>
        <v>0</v>
      </c>
      <c r="W885" s="51" t="s">
        <v>1463</v>
      </c>
      <c r="X885" s="52">
        <f t="shared" ref="X885" si="127">SUM(Y885:AD885)</f>
        <v>6426000</v>
      </c>
      <c r="Y885" s="51">
        <v>0</v>
      </c>
      <c r="Z885" s="51">
        <v>0</v>
      </c>
      <c r="AA885" s="51">
        <v>0</v>
      </c>
      <c r="AB885" s="51">
        <v>6426000</v>
      </c>
      <c r="AC885" s="51">
        <v>0</v>
      </c>
      <c r="AD885" s="51">
        <v>0</v>
      </c>
      <c r="AE885" s="52">
        <f t="shared" ref="AE885" si="128">SUM(AF885:AL885)</f>
        <v>0</v>
      </c>
      <c r="AF885" s="51">
        <v>0</v>
      </c>
      <c r="AG885" s="51">
        <v>0</v>
      </c>
      <c r="AH885" s="51">
        <v>0</v>
      </c>
      <c r="AI885" s="51">
        <v>0</v>
      </c>
      <c r="AJ885" s="51">
        <v>0</v>
      </c>
      <c r="AK885" s="99">
        <f t="shared" si="119"/>
        <v>0</v>
      </c>
      <c r="AL885" s="51">
        <v>0</v>
      </c>
      <c r="AM885" s="52">
        <f t="shared" si="121"/>
        <v>6426000</v>
      </c>
      <c r="AN885" s="70" t="str">
        <f t="shared" si="122"/>
        <v>OK</v>
      </c>
      <c r="AO885" s="70" t="str">
        <f t="shared" si="117"/>
        <v>新規</v>
      </c>
      <c r="AP885" s="75" t="s">
        <v>211</v>
      </c>
      <c r="AQ885" s="75"/>
      <c r="AR885" s="75"/>
      <c r="AS885" s="75"/>
      <c r="AT885" s="53">
        <v>1</v>
      </c>
      <c r="AU885" s="75" t="s">
        <v>45</v>
      </c>
      <c r="AV885" s="54"/>
      <c r="AW885" s="75"/>
      <c r="AX885" s="75" t="s">
        <v>213</v>
      </c>
      <c r="AY885" s="99">
        <f t="shared" si="120"/>
        <v>0</v>
      </c>
      <c r="AZ885" s="75" t="s">
        <v>214</v>
      </c>
      <c r="BA885" s="75"/>
      <c r="BB885" s="60" t="s">
        <v>1213</v>
      </c>
    </row>
    <row r="886" spans="2:54" s="55" customFormat="1" x14ac:dyDescent="0.15">
      <c r="B886" s="47">
        <v>15</v>
      </c>
      <c r="C886" s="75">
        <v>2</v>
      </c>
      <c r="D886" s="75" t="s">
        <v>1181</v>
      </c>
      <c r="E886" s="75"/>
      <c r="F886" s="75" t="s">
        <v>201</v>
      </c>
      <c r="G886" s="75" t="s">
        <v>1182</v>
      </c>
      <c r="H886" s="75" t="s">
        <v>1585</v>
      </c>
      <c r="I886" s="75" t="s">
        <v>1566</v>
      </c>
      <c r="J886" s="75" t="s">
        <v>1553</v>
      </c>
      <c r="K886" s="75" t="s">
        <v>203</v>
      </c>
      <c r="L886" s="75"/>
      <c r="M886" s="75">
        <v>0</v>
      </c>
      <c r="N886" s="49">
        <v>42460</v>
      </c>
      <c r="O886" s="75">
        <v>2016</v>
      </c>
      <c r="P886" s="49">
        <v>42460</v>
      </c>
      <c r="Q886" s="50">
        <v>3889080</v>
      </c>
      <c r="R886" s="75" t="s">
        <v>219</v>
      </c>
      <c r="S886" s="75" t="s">
        <v>1485</v>
      </c>
      <c r="T886" s="75">
        <v>1</v>
      </c>
      <c r="U886" s="49">
        <v>42825</v>
      </c>
      <c r="V886" s="99">
        <f t="shared" si="118"/>
        <v>0</v>
      </c>
      <c r="W886" s="51" t="s">
        <v>1463</v>
      </c>
      <c r="X886" s="52">
        <f t="shared" ref="X886" si="129">SUM(Y886:AD886)</f>
        <v>3889080</v>
      </c>
      <c r="Y886" s="51">
        <v>0</v>
      </c>
      <c r="Z886" s="51">
        <v>0</v>
      </c>
      <c r="AA886" s="51">
        <v>0</v>
      </c>
      <c r="AB886" s="51">
        <v>3889080</v>
      </c>
      <c r="AC886" s="51">
        <v>0</v>
      </c>
      <c r="AD886" s="51">
        <v>0</v>
      </c>
      <c r="AE886" s="52">
        <f t="shared" ref="AE886" si="130">SUM(AF886:AL886)</f>
        <v>0</v>
      </c>
      <c r="AF886" s="51">
        <v>0</v>
      </c>
      <c r="AG886" s="51">
        <v>0</v>
      </c>
      <c r="AH886" s="51">
        <v>0</v>
      </c>
      <c r="AI886" s="51">
        <v>0</v>
      </c>
      <c r="AJ886" s="51">
        <v>0</v>
      </c>
      <c r="AK886" s="99">
        <f t="shared" si="119"/>
        <v>0</v>
      </c>
      <c r="AL886" s="51">
        <v>0</v>
      </c>
      <c r="AM886" s="52">
        <f t="shared" ref="AM886" si="131">+V886+X886-AE886</f>
        <v>3889080</v>
      </c>
      <c r="AN886" s="70" t="str">
        <f t="shared" ref="AN886" si="132">IF(AND(AM886=0,AS886=1),"OK",IF(Q886=AY886+AM886,"OK","ERROR"))</f>
        <v>OK</v>
      </c>
      <c r="AO886" s="70" t="str">
        <f t="shared" ref="AO886" si="133">IF($C$5-O886=0,"新規",IF(AS886=1,"OK",IF(V886-AK886=AM886,"OK","ERROR")))</f>
        <v>新規</v>
      </c>
      <c r="AP886" s="75" t="s">
        <v>211</v>
      </c>
      <c r="AQ886" s="75"/>
      <c r="AR886" s="75"/>
      <c r="AS886" s="75"/>
      <c r="AT886" s="53">
        <v>1</v>
      </c>
      <c r="AU886" s="75" t="s">
        <v>45</v>
      </c>
      <c r="AV886" s="54"/>
      <c r="AW886" s="75"/>
      <c r="AX886" s="75" t="s">
        <v>213</v>
      </c>
      <c r="AY886" s="99">
        <f t="shared" si="120"/>
        <v>0</v>
      </c>
      <c r="AZ886" s="75" t="s">
        <v>214</v>
      </c>
      <c r="BA886" s="75"/>
      <c r="BB886" s="60" t="s">
        <v>1213</v>
      </c>
    </row>
    <row r="887" spans="2:54" s="55" customFormat="1" x14ac:dyDescent="0.15">
      <c r="B887" s="47">
        <v>15</v>
      </c>
      <c r="C887" s="75">
        <v>3</v>
      </c>
      <c r="D887" s="75" t="s">
        <v>1181</v>
      </c>
      <c r="E887" s="75"/>
      <c r="F887" s="75" t="s">
        <v>201</v>
      </c>
      <c r="G887" s="75" t="s">
        <v>1182</v>
      </c>
      <c r="H887" s="75" t="s">
        <v>1585</v>
      </c>
      <c r="I887" s="75" t="s">
        <v>1566</v>
      </c>
      <c r="J887" s="75" t="s">
        <v>1554</v>
      </c>
      <c r="K887" s="75" t="s">
        <v>203</v>
      </c>
      <c r="L887" s="75"/>
      <c r="M887" s="75">
        <v>0</v>
      </c>
      <c r="N887" s="49">
        <v>42453</v>
      </c>
      <c r="O887" s="75">
        <v>2016</v>
      </c>
      <c r="P887" s="49">
        <v>42453</v>
      </c>
      <c r="Q887" s="50">
        <v>6611000</v>
      </c>
      <c r="R887" s="75" t="s">
        <v>219</v>
      </c>
      <c r="S887" s="75" t="s">
        <v>1485</v>
      </c>
      <c r="T887" s="75">
        <v>1</v>
      </c>
      <c r="U887" s="49">
        <v>42825</v>
      </c>
      <c r="V887" s="99">
        <f t="shared" si="118"/>
        <v>0</v>
      </c>
      <c r="W887" s="51" t="s">
        <v>1463</v>
      </c>
      <c r="X887" s="52">
        <f t="shared" ref="X887" si="134">SUM(Y887:AD887)</f>
        <v>6611000</v>
      </c>
      <c r="Y887" s="51">
        <v>0</v>
      </c>
      <c r="Z887" s="51">
        <v>0</v>
      </c>
      <c r="AA887" s="51">
        <v>0</v>
      </c>
      <c r="AB887" s="51">
        <v>6611000</v>
      </c>
      <c r="AC887" s="51">
        <v>0</v>
      </c>
      <c r="AD887" s="51">
        <v>0</v>
      </c>
      <c r="AE887" s="52">
        <f t="shared" ref="AE887" si="135">SUM(AF887:AL887)</f>
        <v>0</v>
      </c>
      <c r="AF887" s="51">
        <v>0</v>
      </c>
      <c r="AG887" s="51">
        <v>0</v>
      </c>
      <c r="AH887" s="51">
        <v>0</v>
      </c>
      <c r="AI887" s="51">
        <v>0</v>
      </c>
      <c r="AJ887" s="51">
        <v>0</v>
      </c>
      <c r="AK887" s="99">
        <f t="shared" si="119"/>
        <v>0</v>
      </c>
      <c r="AL887" s="51">
        <v>0</v>
      </c>
      <c r="AM887" s="52">
        <f t="shared" ref="AM887" si="136">+V887+X887-AE887</f>
        <v>6611000</v>
      </c>
      <c r="AN887" s="70" t="str">
        <f t="shared" ref="AN887" si="137">IF(AND(AM887=0,AS887=1),"OK",IF(Q887=AY887+AM887,"OK","ERROR"))</f>
        <v>OK</v>
      </c>
      <c r="AO887" s="70" t="str">
        <f t="shared" ref="AO887" si="138">IF($C$5-O887=0,"新規",IF(AS887=1,"OK",IF(V887-AK887=AM887,"OK","ERROR")))</f>
        <v>新規</v>
      </c>
      <c r="AP887" s="75" t="s">
        <v>211</v>
      </c>
      <c r="AQ887" s="75"/>
      <c r="AR887" s="75"/>
      <c r="AS887" s="75"/>
      <c r="AT887" s="53">
        <v>1</v>
      </c>
      <c r="AU887" s="75" t="s">
        <v>45</v>
      </c>
      <c r="AV887" s="54"/>
      <c r="AW887" s="75"/>
      <c r="AX887" s="75" t="s">
        <v>213</v>
      </c>
      <c r="AY887" s="99">
        <f t="shared" si="120"/>
        <v>0</v>
      </c>
      <c r="AZ887" s="75" t="s">
        <v>214</v>
      </c>
      <c r="BA887" s="75"/>
      <c r="BB887" s="60" t="s">
        <v>1213</v>
      </c>
    </row>
    <row r="888" spans="2:54" s="55" customFormat="1" x14ac:dyDescent="0.15">
      <c r="B888" s="47">
        <v>15</v>
      </c>
      <c r="C888" s="75">
        <v>4</v>
      </c>
      <c r="D888" s="75" t="s">
        <v>1181</v>
      </c>
      <c r="E888" s="75"/>
      <c r="F888" s="75" t="s">
        <v>201</v>
      </c>
      <c r="G888" s="75" t="s">
        <v>1182</v>
      </c>
      <c r="H888" s="75" t="s">
        <v>1585</v>
      </c>
      <c r="I888" s="75" t="s">
        <v>1566</v>
      </c>
      <c r="J888" s="75" t="s">
        <v>1555</v>
      </c>
      <c r="K888" s="75" t="s">
        <v>203</v>
      </c>
      <c r="L888" s="75"/>
      <c r="M888" s="75">
        <v>0</v>
      </c>
      <c r="N888" s="49">
        <v>42425</v>
      </c>
      <c r="O888" s="75">
        <v>2016</v>
      </c>
      <c r="P888" s="49">
        <v>42425</v>
      </c>
      <c r="Q888" s="50">
        <v>432000</v>
      </c>
      <c r="R888" s="75" t="s">
        <v>219</v>
      </c>
      <c r="S888" s="75" t="s">
        <v>1485</v>
      </c>
      <c r="T888" s="75">
        <v>1</v>
      </c>
      <c r="U888" s="49">
        <v>42825</v>
      </c>
      <c r="V888" s="99">
        <f t="shared" si="118"/>
        <v>0</v>
      </c>
      <c r="W888" s="51" t="s">
        <v>1463</v>
      </c>
      <c r="X888" s="52">
        <f t="shared" ref="X888" si="139">SUM(Y888:AD888)</f>
        <v>432000</v>
      </c>
      <c r="Y888" s="51">
        <v>0</v>
      </c>
      <c r="Z888" s="51">
        <v>0</v>
      </c>
      <c r="AA888" s="51">
        <v>0</v>
      </c>
      <c r="AB888" s="51">
        <v>432000</v>
      </c>
      <c r="AC888" s="51">
        <v>0</v>
      </c>
      <c r="AD888" s="51">
        <v>0</v>
      </c>
      <c r="AE888" s="52">
        <f t="shared" ref="AE888" si="140">SUM(AF888:AL888)</f>
        <v>0</v>
      </c>
      <c r="AF888" s="51">
        <v>0</v>
      </c>
      <c r="AG888" s="51">
        <v>0</v>
      </c>
      <c r="AH888" s="51">
        <v>0</v>
      </c>
      <c r="AI888" s="51">
        <v>0</v>
      </c>
      <c r="AJ888" s="51">
        <v>0</v>
      </c>
      <c r="AK888" s="99">
        <f t="shared" si="119"/>
        <v>0</v>
      </c>
      <c r="AL888" s="51">
        <v>0</v>
      </c>
      <c r="AM888" s="52">
        <f t="shared" ref="AM888" si="141">+V888+X888-AE888</f>
        <v>432000</v>
      </c>
      <c r="AN888" s="70" t="str">
        <f t="shared" ref="AN888" si="142">IF(AND(AM888=0,AS888=1),"OK",IF(Q888=AY888+AM888,"OK","ERROR"))</f>
        <v>OK</v>
      </c>
      <c r="AO888" s="70" t="str">
        <f t="shared" ref="AO888" si="143">IF($C$5-O888=0,"新規",IF(AS888=1,"OK",IF(V888-AK888=AM888,"OK","ERROR")))</f>
        <v>新規</v>
      </c>
      <c r="AP888" s="75" t="s">
        <v>211</v>
      </c>
      <c r="AQ888" s="75"/>
      <c r="AR888" s="75"/>
      <c r="AS888" s="75"/>
      <c r="AT888" s="53">
        <v>1</v>
      </c>
      <c r="AU888" s="75" t="s">
        <v>45</v>
      </c>
      <c r="AV888" s="54"/>
      <c r="AW888" s="75"/>
      <c r="AX888" s="75" t="s">
        <v>213</v>
      </c>
      <c r="AY888" s="99">
        <f t="shared" si="120"/>
        <v>0</v>
      </c>
      <c r="AZ888" s="75" t="s">
        <v>214</v>
      </c>
      <c r="BA888" s="75"/>
      <c r="BB888" s="60" t="s">
        <v>1213</v>
      </c>
    </row>
    <row r="889" spans="2:54" s="55" customFormat="1" x14ac:dyDescent="0.15">
      <c r="B889" s="47">
        <v>15</v>
      </c>
      <c r="C889" s="75">
        <v>5</v>
      </c>
      <c r="D889" s="75" t="s">
        <v>1181</v>
      </c>
      <c r="E889" s="75"/>
      <c r="F889" s="75" t="s">
        <v>201</v>
      </c>
      <c r="G889" s="75" t="s">
        <v>1182</v>
      </c>
      <c r="H889" s="75" t="s">
        <v>1585</v>
      </c>
      <c r="I889" s="75" t="s">
        <v>1566</v>
      </c>
      <c r="J889" s="75" t="s">
        <v>1548</v>
      </c>
      <c r="K889" s="75" t="s">
        <v>203</v>
      </c>
      <c r="L889" s="75"/>
      <c r="M889" s="75">
        <v>0</v>
      </c>
      <c r="N889" s="49">
        <v>42754</v>
      </c>
      <c r="O889" s="75">
        <v>2016</v>
      </c>
      <c r="P889" s="49">
        <v>42754</v>
      </c>
      <c r="Q889" s="50">
        <v>2192400</v>
      </c>
      <c r="R889" s="75" t="s">
        <v>219</v>
      </c>
      <c r="S889" s="75" t="s">
        <v>1485</v>
      </c>
      <c r="T889" s="75">
        <v>1</v>
      </c>
      <c r="U889" s="49">
        <v>42825</v>
      </c>
      <c r="V889" s="99">
        <f t="shared" si="118"/>
        <v>0</v>
      </c>
      <c r="W889" s="51" t="s">
        <v>1460</v>
      </c>
      <c r="X889" s="52">
        <f t="shared" si="123"/>
        <v>2192400</v>
      </c>
      <c r="Y889" s="51">
        <v>2192400</v>
      </c>
      <c r="Z889" s="51">
        <v>0</v>
      </c>
      <c r="AA889" s="51">
        <v>0</v>
      </c>
      <c r="AB889" s="51">
        <v>0</v>
      </c>
      <c r="AC889" s="51">
        <v>0</v>
      </c>
      <c r="AD889" s="51">
        <v>0</v>
      </c>
      <c r="AE889" s="52">
        <f t="shared" si="124"/>
        <v>0</v>
      </c>
      <c r="AF889" s="51">
        <v>0</v>
      </c>
      <c r="AG889" s="51">
        <v>0</v>
      </c>
      <c r="AH889" s="51">
        <v>0</v>
      </c>
      <c r="AI889" s="51">
        <v>0</v>
      </c>
      <c r="AJ889" s="51">
        <v>0</v>
      </c>
      <c r="AK889" s="99">
        <f t="shared" si="119"/>
        <v>0</v>
      </c>
      <c r="AL889" s="51">
        <v>0</v>
      </c>
      <c r="AM889" s="52">
        <f t="shared" ref="AM889:AM893" si="144">+V889+X889-AE889</f>
        <v>2192400</v>
      </c>
      <c r="AN889" s="70" t="str">
        <f t="shared" ref="AN889:AN893" si="145">IF(AND(AM889=0,AS889=1),"OK",IF(Q889=AY889+AM889,"OK","ERROR"))</f>
        <v>OK</v>
      </c>
      <c r="AO889" s="70" t="str">
        <f t="shared" ref="AO889:AO893" si="146">IF($C$5-O889=0,"新規",IF(AS889=1,"OK",IF(V889-AK889=AM889,"OK","ERROR")))</f>
        <v>新規</v>
      </c>
      <c r="AP889" s="75" t="s">
        <v>211</v>
      </c>
      <c r="AQ889" s="75" t="s">
        <v>1556</v>
      </c>
      <c r="AR889" s="75"/>
      <c r="AS889" s="75"/>
      <c r="AT889" s="53">
        <v>1</v>
      </c>
      <c r="AU889" s="75" t="s">
        <v>45</v>
      </c>
      <c r="AV889" s="54"/>
      <c r="AW889" s="75"/>
      <c r="AX889" s="75" t="s">
        <v>213</v>
      </c>
      <c r="AY889" s="99">
        <f t="shared" si="120"/>
        <v>0</v>
      </c>
      <c r="AZ889" s="75" t="s">
        <v>214</v>
      </c>
      <c r="BA889" s="75"/>
      <c r="BB889" s="60" t="s">
        <v>1213</v>
      </c>
    </row>
    <row r="890" spans="2:54" s="55" customFormat="1" x14ac:dyDescent="0.15">
      <c r="B890" s="47">
        <v>15</v>
      </c>
      <c r="C890" s="75">
        <v>6</v>
      </c>
      <c r="D890" s="75" t="s">
        <v>1181</v>
      </c>
      <c r="E890" s="75"/>
      <c r="F890" s="75" t="s">
        <v>201</v>
      </c>
      <c r="G890" s="75" t="s">
        <v>1182</v>
      </c>
      <c r="H890" s="75" t="s">
        <v>1585</v>
      </c>
      <c r="I890" s="75" t="s">
        <v>1566</v>
      </c>
      <c r="J890" s="75" t="s">
        <v>1552</v>
      </c>
      <c r="K890" s="75" t="s">
        <v>203</v>
      </c>
      <c r="L890" s="75"/>
      <c r="M890" s="75">
        <v>0</v>
      </c>
      <c r="N890" s="49">
        <v>42825</v>
      </c>
      <c r="O890" s="75">
        <v>2016</v>
      </c>
      <c r="P890" s="49">
        <v>42825</v>
      </c>
      <c r="Q890" s="50">
        <v>6856920</v>
      </c>
      <c r="R890" s="75" t="s">
        <v>219</v>
      </c>
      <c r="S890" s="75" t="s">
        <v>1485</v>
      </c>
      <c r="T890" s="75">
        <v>1</v>
      </c>
      <c r="U890" s="49">
        <v>42825</v>
      </c>
      <c r="V890" s="99">
        <f t="shared" si="118"/>
        <v>0</v>
      </c>
      <c r="W890" s="51" t="s">
        <v>1460</v>
      </c>
      <c r="X890" s="52">
        <f t="shared" si="123"/>
        <v>6856920</v>
      </c>
      <c r="Y890" s="51">
        <v>6856920</v>
      </c>
      <c r="Z890" s="51">
        <v>0</v>
      </c>
      <c r="AA890" s="51">
        <v>0</v>
      </c>
      <c r="AB890" s="51">
        <v>0</v>
      </c>
      <c r="AC890" s="51">
        <v>0</v>
      </c>
      <c r="AD890" s="51">
        <v>0</v>
      </c>
      <c r="AE890" s="52">
        <f t="shared" si="124"/>
        <v>0</v>
      </c>
      <c r="AF890" s="51">
        <v>0</v>
      </c>
      <c r="AG890" s="51">
        <v>0</v>
      </c>
      <c r="AH890" s="51">
        <v>0</v>
      </c>
      <c r="AI890" s="51">
        <v>0</v>
      </c>
      <c r="AJ890" s="51">
        <v>0</v>
      </c>
      <c r="AK890" s="99">
        <f t="shared" si="119"/>
        <v>0</v>
      </c>
      <c r="AL890" s="51">
        <v>0</v>
      </c>
      <c r="AM890" s="52">
        <f t="shared" si="144"/>
        <v>6856920</v>
      </c>
      <c r="AN890" s="70" t="str">
        <f t="shared" si="145"/>
        <v>OK</v>
      </c>
      <c r="AO890" s="70" t="str">
        <f t="shared" si="146"/>
        <v>新規</v>
      </c>
      <c r="AP890" s="75" t="s">
        <v>211</v>
      </c>
      <c r="AQ890" s="75" t="s">
        <v>1556</v>
      </c>
      <c r="AR890" s="75"/>
      <c r="AS890" s="75"/>
      <c r="AT890" s="53">
        <v>1</v>
      </c>
      <c r="AU890" s="75" t="s">
        <v>45</v>
      </c>
      <c r="AV890" s="54"/>
      <c r="AW890" s="75"/>
      <c r="AX890" s="75" t="s">
        <v>213</v>
      </c>
      <c r="AY890" s="99">
        <f t="shared" si="120"/>
        <v>0</v>
      </c>
      <c r="AZ890" s="75" t="s">
        <v>214</v>
      </c>
      <c r="BA890" s="75"/>
      <c r="BB890" s="60" t="s">
        <v>1213</v>
      </c>
    </row>
    <row r="891" spans="2:54" s="55" customFormat="1" x14ac:dyDescent="0.15">
      <c r="B891" s="47">
        <v>16</v>
      </c>
      <c r="C891" s="75">
        <v>1</v>
      </c>
      <c r="D891" s="75" t="s">
        <v>1181</v>
      </c>
      <c r="E891" s="75"/>
      <c r="F891" s="75" t="s">
        <v>201</v>
      </c>
      <c r="G891" s="75" t="s">
        <v>1182</v>
      </c>
      <c r="H891" s="75" t="s">
        <v>1575</v>
      </c>
      <c r="I891" s="75" t="s">
        <v>1570</v>
      </c>
      <c r="J891" s="75" t="s">
        <v>1549</v>
      </c>
      <c r="K891" s="75" t="s">
        <v>203</v>
      </c>
      <c r="L891" s="75"/>
      <c r="M891" s="75">
        <v>0</v>
      </c>
      <c r="N891" s="49">
        <v>42825</v>
      </c>
      <c r="O891" s="75">
        <v>2016</v>
      </c>
      <c r="P891" s="49">
        <v>42825</v>
      </c>
      <c r="Q891" s="50">
        <v>11340000</v>
      </c>
      <c r="R891" s="75" t="s">
        <v>219</v>
      </c>
      <c r="S891" s="75" t="s">
        <v>1485</v>
      </c>
      <c r="T891" s="75">
        <v>1</v>
      </c>
      <c r="U891" s="49">
        <v>42825</v>
      </c>
      <c r="V891" s="99">
        <f t="shared" si="118"/>
        <v>0</v>
      </c>
      <c r="W891" s="51" t="s">
        <v>1460</v>
      </c>
      <c r="X891" s="52">
        <f t="shared" si="123"/>
        <v>11340000</v>
      </c>
      <c r="Y891" s="51">
        <v>11340000</v>
      </c>
      <c r="Z891" s="51">
        <v>0</v>
      </c>
      <c r="AA891" s="51">
        <v>0</v>
      </c>
      <c r="AB891" s="51">
        <v>0</v>
      </c>
      <c r="AC891" s="51">
        <v>0</v>
      </c>
      <c r="AD891" s="51">
        <v>0</v>
      </c>
      <c r="AE891" s="52">
        <f t="shared" si="124"/>
        <v>0</v>
      </c>
      <c r="AF891" s="51">
        <v>0</v>
      </c>
      <c r="AG891" s="51">
        <v>0</v>
      </c>
      <c r="AH891" s="51">
        <v>0</v>
      </c>
      <c r="AI891" s="51">
        <v>0</v>
      </c>
      <c r="AJ891" s="51">
        <v>0</v>
      </c>
      <c r="AK891" s="99">
        <f t="shared" si="119"/>
        <v>0</v>
      </c>
      <c r="AL891" s="51">
        <v>0</v>
      </c>
      <c r="AM891" s="52">
        <f t="shared" si="144"/>
        <v>11340000</v>
      </c>
      <c r="AN891" s="70" t="str">
        <f t="shared" si="145"/>
        <v>OK</v>
      </c>
      <c r="AO891" s="70" t="str">
        <f t="shared" si="146"/>
        <v>新規</v>
      </c>
      <c r="AP891" s="75" t="s">
        <v>211</v>
      </c>
      <c r="AQ891" s="75" t="s">
        <v>1556</v>
      </c>
      <c r="AR891" s="75"/>
      <c r="AS891" s="75"/>
      <c r="AT891" s="53">
        <v>1</v>
      </c>
      <c r="AU891" s="75" t="s">
        <v>45</v>
      </c>
      <c r="AV891" s="54"/>
      <c r="AW891" s="75"/>
      <c r="AX891" s="75" t="s">
        <v>213</v>
      </c>
      <c r="AY891" s="99">
        <f t="shared" si="120"/>
        <v>0</v>
      </c>
      <c r="AZ891" s="75" t="s">
        <v>214</v>
      </c>
      <c r="BA891" s="75"/>
      <c r="BB891" s="60" t="s">
        <v>1213</v>
      </c>
    </row>
    <row r="892" spans="2:54" s="55" customFormat="1" x14ac:dyDescent="0.15">
      <c r="B892" s="47">
        <v>16</v>
      </c>
      <c r="C892" s="75">
        <v>2</v>
      </c>
      <c r="D892" s="75" t="s">
        <v>1181</v>
      </c>
      <c r="E892" s="75"/>
      <c r="F892" s="75" t="s">
        <v>201</v>
      </c>
      <c r="G892" s="75" t="s">
        <v>1182</v>
      </c>
      <c r="H892" s="75" t="s">
        <v>1575</v>
      </c>
      <c r="I892" s="75" t="s">
        <v>1570</v>
      </c>
      <c r="J892" s="75" t="s">
        <v>1550</v>
      </c>
      <c r="K892" s="75" t="s">
        <v>203</v>
      </c>
      <c r="L892" s="75"/>
      <c r="M892" s="75">
        <v>0</v>
      </c>
      <c r="N892" s="49">
        <v>42607</v>
      </c>
      <c r="O892" s="75">
        <v>2016</v>
      </c>
      <c r="P892" s="49">
        <v>42607</v>
      </c>
      <c r="Q892" s="50">
        <v>4752000</v>
      </c>
      <c r="R892" s="75" t="s">
        <v>219</v>
      </c>
      <c r="S892" s="75" t="s">
        <v>1485</v>
      </c>
      <c r="T892" s="75">
        <v>1</v>
      </c>
      <c r="U892" s="49">
        <v>42825</v>
      </c>
      <c r="V892" s="99">
        <f t="shared" si="118"/>
        <v>0</v>
      </c>
      <c r="W892" s="51" t="s">
        <v>1460</v>
      </c>
      <c r="X892" s="52">
        <f t="shared" si="123"/>
        <v>4752000</v>
      </c>
      <c r="Y892" s="51">
        <v>4752000</v>
      </c>
      <c r="Z892" s="51">
        <v>0</v>
      </c>
      <c r="AA892" s="51">
        <v>0</v>
      </c>
      <c r="AB892" s="51">
        <v>0</v>
      </c>
      <c r="AC892" s="51">
        <v>0</v>
      </c>
      <c r="AD892" s="51">
        <v>0</v>
      </c>
      <c r="AE892" s="52">
        <f t="shared" si="124"/>
        <v>0</v>
      </c>
      <c r="AF892" s="51">
        <v>0</v>
      </c>
      <c r="AG892" s="51">
        <v>0</v>
      </c>
      <c r="AH892" s="51">
        <v>0</v>
      </c>
      <c r="AI892" s="51">
        <v>0</v>
      </c>
      <c r="AJ892" s="51">
        <v>0</v>
      </c>
      <c r="AK892" s="99">
        <f t="shared" si="119"/>
        <v>0</v>
      </c>
      <c r="AL892" s="51">
        <v>0</v>
      </c>
      <c r="AM892" s="52">
        <f t="shared" si="144"/>
        <v>4752000</v>
      </c>
      <c r="AN892" s="70" t="str">
        <f t="shared" si="145"/>
        <v>OK</v>
      </c>
      <c r="AO892" s="70" t="str">
        <f t="shared" si="146"/>
        <v>新規</v>
      </c>
      <c r="AP892" s="75" t="s">
        <v>211</v>
      </c>
      <c r="AQ892" s="75" t="s">
        <v>1556</v>
      </c>
      <c r="AR892" s="75"/>
      <c r="AS892" s="75"/>
      <c r="AT892" s="53">
        <v>1</v>
      </c>
      <c r="AU892" s="75" t="s">
        <v>45</v>
      </c>
      <c r="AV892" s="54"/>
      <c r="AW892" s="75"/>
      <c r="AX892" s="75" t="s">
        <v>213</v>
      </c>
      <c r="AY892" s="99">
        <f t="shared" si="120"/>
        <v>0</v>
      </c>
      <c r="AZ892" s="75" t="s">
        <v>214</v>
      </c>
      <c r="BA892" s="75"/>
      <c r="BB892" s="60" t="s">
        <v>1213</v>
      </c>
    </row>
    <row r="893" spans="2:54" s="55" customFormat="1" x14ac:dyDescent="0.15">
      <c r="B893" s="47">
        <v>16</v>
      </c>
      <c r="C893" s="75">
        <v>3</v>
      </c>
      <c r="D893" s="75" t="s">
        <v>1181</v>
      </c>
      <c r="E893" s="75"/>
      <c r="F893" s="75" t="s">
        <v>201</v>
      </c>
      <c r="G893" s="75" t="s">
        <v>1182</v>
      </c>
      <c r="H893" s="75" t="s">
        <v>1575</v>
      </c>
      <c r="I893" s="75" t="s">
        <v>1570</v>
      </c>
      <c r="J893" s="75" t="s">
        <v>1551</v>
      </c>
      <c r="K893" s="75" t="s">
        <v>203</v>
      </c>
      <c r="L893" s="75"/>
      <c r="M893" s="75">
        <v>0</v>
      </c>
      <c r="N893" s="49">
        <v>42810</v>
      </c>
      <c r="O893" s="75">
        <v>2016</v>
      </c>
      <c r="P893" s="49">
        <v>42810</v>
      </c>
      <c r="Q893" s="50">
        <v>378000</v>
      </c>
      <c r="R893" s="75" t="s">
        <v>219</v>
      </c>
      <c r="S893" s="75" t="s">
        <v>1485</v>
      </c>
      <c r="T893" s="75">
        <v>1</v>
      </c>
      <c r="U893" s="49">
        <v>42825</v>
      </c>
      <c r="V893" s="99">
        <f t="shared" si="118"/>
        <v>0</v>
      </c>
      <c r="W893" s="51" t="s">
        <v>1460</v>
      </c>
      <c r="X893" s="52">
        <f t="shared" si="123"/>
        <v>378000</v>
      </c>
      <c r="Y893" s="51">
        <v>378000</v>
      </c>
      <c r="Z893" s="51">
        <v>0</v>
      </c>
      <c r="AA893" s="51">
        <v>0</v>
      </c>
      <c r="AB893" s="51">
        <v>0</v>
      </c>
      <c r="AC893" s="51">
        <v>0</v>
      </c>
      <c r="AD893" s="51">
        <v>0</v>
      </c>
      <c r="AE893" s="52">
        <f t="shared" si="124"/>
        <v>0</v>
      </c>
      <c r="AF893" s="51">
        <v>0</v>
      </c>
      <c r="AG893" s="51">
        <v>0</v>
      </c>
      <c r="AH893" s="51">
        <v>0</v>
      </c>
      <c r="AI893" s="51">
        <v>0</v>
      </c>
      <c r="AJ893" s="51">
        <v>0</v>
      </c>
      <c r="AK893" s="99">
        <f t="shared" si="119"/>
        <v>0</v>
      </c>
      <c r="AL893" s="51">
        <v>0</v>
      </c>
      <c r="AM893" s="52">
        <f t="shared" si="144"/>
        <v>378000</v>
      </c>
      <c r="AN893" s="70" t="str">
        <f t="shared" si="145"/>
        <v>OK</v>
      </c>
      <c r="AO893" s="70" t="str">
        <f t="shared" si="146"/>
        <v>新規</v>
      </c>
      <c r="AP893" s="75" t="s">
        <v>211</v>
      </c>
      <c r="AQ893" s="75" t="s">
        <v>1556</v>
      </c>
      <c r="AR893" s="75"/>
      <c r="AS893" s="75"/>
      <c r="AT893" s="53">
        <v>1</v>
      </c>
      <c r="AU893" s="75" t="s">
        <v>45</v>
      </c>
      <c r="AV893" s="54"/>
      <c r="AW893" s="75"/>
      <c r="AX893" s="75" t="s">
        <v>213</v>
      </c>
      <c r="AY893" s="99">
        <f t="shared" si="120"/>
        <v>0</v>
      </c>
      <c r="AZ893" s="75" t="s">
        <v>214</v>
      </c>
      <c r="BA893" s="75"/>
      <c r="BB893" s="60" t="s">
        <v>1213</v>
      </c>
    </row>
    <row r="894" spans="2:54" x14ac:dyDescent="0.15">
      <c r="B894" s="16">
        <v>90000854</v>
      </c>
      <c r="C894" s="17"/>
      <c r="D894" s="17" t="s">
        <v>1214</v>
      </c>
      <c r="E894" s="17"/>
      <c r="F894" s="17" t="s">
        <v>1215</v>
      </c>
      <c r="G894" s="17" t="s">
        <v>1216</v>
      </c>
      <c r="H894" s="17" t="s">
        <v>1585</v>
      </c>
      <c r="I894" s="17" t="s">
        <v>1560</v>
      </c>
      <c r="J894" s="17" t="s">
        <v>1217</v>
      </c>
      <c r="K894" s="17" t="s">
        <v>203</v>
      </c>
      <c r="L894" s="17" t="s">
        <v>31</v>
      </c>
      <c r="M894" s="17">
        <v>50</v>
      </c>
      <c r="N894" s="18">
        <v>27302</v>
      </c>
      <c r="O894" s="17">
        <v>1974</v>
      </c>
      <c r="P894" s="18">
        <v>27302</v>
      </c>
      <c r="Q894" s="19">
        <v>56880000</v>
      </c>
      <c r="R894" s="17" t="s">
        <v>204</v>
      </c>
      <c r="S894" s="17" t="s">
        <v>699</v>
      </c>
      <c r="T894" s="17">
        <v>1</v>
      </c>
      <c r="U894" s="18"/>
      <c r="V894" s="99">
        <f t="shared" si="118"/>
        <v>10238400</v>
      </c>
      <c r="W894" s="43"/>
      <c r="X894" s="20">
        <f t="shared" si="123"/>
        <v>0</v>
      </c>
      <c r="Y894" s="43"/>
      <c r="Z894" s="43"/>
      <c r="AA894" s="43"/>
      <c r="AB894" s="43"/>
      <c r="AC894" s="43"/>
      <c r="AD894" s="43"/>
      <c r="AE894" s="20">
        <f t="shared" si="124"/>
        <v>1137600</v>
      </c>
      <c r="AF894" s="43"/>
      <c r="AG894" s="43"/>
      <c r="AH894" s="43"/>
      <c r="AI894" s="43"/>
      <c r="AJ894" s="43"/>
      <c r="AK894" s="99">
        <f t="shared" si="119"/>
        <v>1137600</v>
      </c>
      <c r="AL894" s="43"/>
      <c r="AM894" s="20">
        <f t="shared" si="121"/>
        <v>9100800</v>
      </c>
      <c r="AN894" s="15" t="str">
        <f t="shared" si="122"/>
        <v>OK</v>
      </c>
      <c r="AO894" s="15" t="str">
        <f t="shared" ref="AO894:AO925" si="147">IF($C$5-O894=0,"新規",IF(AS894=1,"OK",IF(V894-AK894=AM894,"OK","ERROR")))</f>
        <v>OK</v>
      </c>
      <c r="AP894" s="17" t="s">
        <v>211</v>
      </c>
      <c r="AQ894" s="17"/>
      <c r="AR894" s="17"/>
      <c r="AS894" s="17"/>
      <c r="AT894" s="21">
        <v>316</v>
      </c>
      <c r="AU894" s="17" t="s">
        <v>35</v>
      </c>
      <c r="AV894" s="22"/>
      <c r="AW894" s="17"/>
      <c r="AX894" s="17" t="s">
        <v>1237</v>
      </c>
      <c r="AY894" s="99">
        <f t="shared" si="120"/>
        <v>47779200</v>
      </c>
      <c r="AZ894" s="17" t="s">
        <v>214</v>
      </c>
      <c r="BA894" s="17"/>
      <c r="BB894" s="57"/>
    </row>
    <row r="895" spans="2:54" x14ac:dyDescent="0.15">
      <c r="B895" s="16">
        <v>90000855</v>
      </c>
      <c r="C895" s="17"/>
      <c r="D895" s="17" t="s">
        <v>1214</v>
      </c>
      <c r="E895" s="17"/>
      <c r="F895" s="17" t="s">
        <v>1215</v>
      </c>
      <c r="G895" s="17" t="s">
        <v>1216</v>
      </c>
      <c r="H895" s="17" t="s">
        <v>1585</v>
      </c>
      <c r="I895" s="17" t="s">
        <v>1560</v>
      </c>
      <c r="J895" s="17" t="s">
        <v>1218</v>
      </c>
      <c r="K895" s="17" t="s">
        <v>203</v>
      </c>
      <c r="L895" s="17" t="s">
        <v>31</v>
      </c>
      <c r="M895" s="17">
        <v>50</v>
      </c>
      <c r="N895" s="18">
        <v>27302</v>
      </c>
      <c r="O895" s="17">
        <v>1974</v>
      </c>
      <c r="P895" s="18">
        <v>27302</v>
      </c>
      <c r="Q895" s="19">
        <v>46836000</v>
      </c>
      <c r="R895" s="17" t="s">
        <v>204</v>
      </c>
      <c r="S895" s="17" t="s">
        <v>699</v>
      </c>
      <c r="T895" s="17">
        <v>1</v>
      </c>
      <c r="U895" s="18"/>
      <c r="V895" s="99">
        <f t="shared" si="118"/>
        <v>8430480</v>
      </c>
      <c r="W895" s="43"/>
      <c r="X895" s="20">
        <f t="shared" si="123"/>
        <v>0</v>
      </c>
      <c r="Y895" s="43"/>
      <c r="Z895" s="43"/>
      <c r="AA895" s="43"/>
      <c r="AB895" s="43"/>
      <c r="AC895" s="43"/>
      <c r="AD895" s="43"/>
      <c r="AE895" s="20">
        <f t="shared" si="124"/>
        <v>936720</v>
      </c>
      <c r="AF895" s="43"/>
      <c r="AG895" s="43"/>
      <c r="AH895" s="43"/>
      <c r="AI895" s="43"/>
      <c r="AJ895" s="43"/>
      <c r="AK895" s="99">
        <f t="shared" si="119"/>
        <v>936720</v>
      </c>
      <c r="AL895" s="43"/>
      <c r="AM895" s="20">
        <f t="shared" si="121"/>
        <v>7493760</v>
      </c>
      <c r="AN895" s="15" t="str">
        <f t="shared" si="122"/>
        <v>OK</v>
      </c>
      <c r="AO895" s="15" t="str">
        <f t="shared" si="147"/>
        <v>OK</v>
      </c>
      <c r="AP895" s="17" t="s">
        <v>211</v>
      </c>
      <c r="AQ895" s="17"/>
      <c r="AR895" s="17"/>
      <c r="AS895" s="17"/>
      <c r="AT895" s="21">
        <v>260.2</v>
      </c>
      <c r="AU895" s="17" t="s">
        <v>35</v>
      </c>
      <c r="AV895" s="22"/>
      <c r="AW895" s="17"/>
      <c r="AX895" s="17" t="s">
        <v>1237</v>
      </c>
      <c r="AY895" s="99">
        <f t="shared" si="120"/>
        <v>39342240</v>
      </c>
      <c r="AZ895" s="17" t="s">
        <v>214</v>
      </c>
      <c r="BA895" s="17"/>
      <c r="BB895" s="57"/>
    </row>
    <row r="896" spans="2:54" x14ac:dyDescent="0.15">
      <c r="B896" s="16">
        <v>90000856</v>
      </c>
      <c r="C896" s="17"/>
      <c r="D896" s="17" t="s">
        <v>1219</v>
      </c>
      <c r="E896" s="17"/>
      <c r="F896" s="17" t="s">
        <v>1215</v>
      </c>
      <c r="G896" s="17" t="s">
        <v>1216</v>
      </c>
      <c r="H896" s="17" t="s">
        <v>1585</v>
      </c>
      <c r="I896" s="17" t="s">
        <v>1560</v>
      </c>
      <c r="J896" s="17" t="s">
        <v>1220</v>
      </c>
      <c r="K896" s="17" t="s">
        <v>203</v>
      </c>
      <c r="L896" s="17" t="s">
        <v>31</v>
      </c>
      <c r="M896" s="17">
        <v>50</v>
      </c>
      <c r="N896" s="18">
        <v>27941</v>
      </c>
      <c r="O896" s="17">
        <v>1976</v>
      </c>
      <c r="P896" s="18">
        <v>27941</v>
      </c>
      <c r="Q896" s="19">
        <v>211572000</v>
      </c>
      <c r="R896" s="17" t="s">
        <v>204</v>
      </c>
      <c r="S896" s="17" t="s">
        <v>699</v>
      </c>
      <c r="T896" s="17">
        <v>1</v>
      </c>
      <c r="U896" s="18"/>
      <c r="V896" s="99">
        <f t="shared" si="118"/>
        <v>46545840</v>
      </c>
      <c r="W896" s="43"/>
      <c r="X896" s="20">
        <f t="shared" si="123"/>
        <v>0</v>
      </c>
      <c r="Y896" s="43"/>
      <c r="Z896" s="43"/>
      <c r="AA896" s="43"/>
      <c r="AB896" s="43"/>
      <c r="AC896" s="43"/>
      <c r="AD896" s="43"/>
      <c r="AE896" s="20">
        <f t="shared" si="124"/>
        <v>4231440</v>
      </c>
      <c r="AF896" s="43"/>
      <c r="AG896" s="43"/>
      <c r="AH896" s="43"/>
      <c r="AI896" s="43"/>
      <c r="AJ896" s="43"/>
      <c r="AK896" s="99">
        <f t="shared" si="119"/>
        <v>4231440</v>
      </c>
      <c r="AL896" s="43"/>
      <c r="AM896" s="20">
        <f t="shared" si="121"/>
        <v>42314400</v>
      </c>
      <c r="AN896" s="15" t="str">
        <f t="shared" si="122"/>
        <v>OK</v>
      </c>
      <c r="AO896" s="15" t="str">
        <f t="shared" si="147"/>
        <v>OK</v>
      </c>
      <c r="AP896" s="17" t="s">
        <v>211</v>
      </c>
      <c r="AQ896" s="17"/>
      <c r="AR896" s="17"/>
      <c r="AS896" s="17"/>
      <c r="AT896" s="21">
        <v>1175.4000000000001</v>
      </c>
      <c r="AU896" s="17" t="s">
        <v>35</v>
      </c>
      <c r="AV896" s="22"/>
      <c r="AW896" s="17"/>
      <c r="AX896" s="17" t="s">
        <v>1237</v>
      </c>
      <c r="AY896" s="99">
        <f t="shared" si="120"/>
        <v>169257600</v>
      </c>
      <c r="AZ896" s="17" t="s">
        <v>214</v>
      </c>
      <c r="BA896" s="17"/>
      <c r="BB896" s="57"/>
    </row>
    <row r="897" spans="2:54" x14ac:dyDescent="0.15">
      <c r="B897" s="16">
        <v>90000857</v>
      </c>
      <c r="C897" s="17"/>
      <c r="D897" s="17" t="s">
        <v>1219</v>
      </c>
      <c r="E897" s="17"/>
      <c r="F897" s="17" t="s">
        <v>1215</v>
      </c>
      <c r="G897" s="17" t="s">
        <v>1216</v>
      </c>
      <c r="H897" s="17" t="s">
        <v>1585</v>
      </c>
      <c r="I897" s="17" t="s">
        <v>1560</v>
      </c>
      <c r="J897" s="17" t="s">
        <v>1221</v>
      </c>
      <c r="K897" s="17" t="s">
        <v>203</v>
      </c>
      <c r="L897" s="17" t="s">
        <v>1222</v>
      </c>
      <c r="M897" s="17">
        <v>31</v>
      </c>
      <c r="N897" s="18">
        <v>29276</v>
      </c>
      <c r="O897" s="17">
        <v>1979</v>
      </c>
      <c r="P897" s="18">
        <v>29276</v>
      </c>
      <c r="Q897" s="19">
        <v>6174000</v>
      </c>
      <c r="R897" s="17" t="s">
        <v>204</v>
      </c>
      <c r="S897" s="17" t="s">
        <v>699</v>
      </c>
      <c r="T897" s="17">
        <v>1</v>
      </c>
      <c r="U897" s="18"/>
      <c r="V897" s="99">
        <f t="shared" si="118"/>
        <v>1</v>
      </c>
      <c r="W897" s="43"/>
      <c r="X897" s="20">
        <f t="shared" si="123"/>
        <v>0</v>
      </c>
      <c r="Y897" s="43"/>
      <c r="Z897" s="43"/>
      <c r="AA897" s="43"/>
      <c r="AB897" s="43"/>
      <c r="AC897" s="43"/>
      <c r="AD897" s="43"/>
      <c r="AE897" s="20">
        <f t="shared" si="124"/>
        <v>0</v>
      </c>
      <c r="AF897" s="43"/>
      <c r="AG897" s="43"/>
      <c r="AH897" s="43"/>
      <c r="AI897" s="43"/>
      <c r="AJ897" s="43"/>
      <c r="AK897" s="99">
        <f t="shared" si="119"/>
        <v>0</v>
      </c>
      <c r="AL897" s="43"/>
      <c r="AM897" s="20">
        <f t="shared" si="121"/>
        <v>1</v>
      </c>
      <c r="AN897" s="15" t="str">
        <f t="shared" si="122"/>
        <v>OK</v>
      </c>
      <c r="AO897" s="15" t="str">
        <f t="shared" si="147"/>
        <v>OK</v>
      </c>
      <c r="AP897" s="17" t="s">
        <v>211</v>
      </c>
      <c r="AQ897" s="17"/>
      <c r="AR897" s="17"/>
      <c r="AS897" s="17"/>
      <c r="AT897" s="21">
        <v>102.9</v>
      </c>
      <c r="AU897" s="17" t="s">
        <v>35</v>
      </c>
      <c r="AV897" s="22"/>
      <c r="AW897" s="17"/>
      <c r="AX897" s="17" t="s">
        <v>1237</v>
      </c>
      <c r="AY897" s="99">
        <f t="shared" si="120"/>
        <v>6173999</v>
      </c>
      <c r="AZ897" s="17" t="s">
        <v>214</v>
      </c>
      <c r="BA897" s="17"/>
      <c r="BB897" s="57"/>
    </row>
    <row r="898" spans="2:54" x14ac:dyDescent="0.15">
      <c r="B898" s="16">
        <v>90000858</v>
      </c>
      <c r="C898" s="17"/>
      <c r="D898" s="17" t="s">
        <v>1219</v>
      </c>
      <c r="E898" s="17"/>
      <c r="F898" s="17" t="s">
        <v>1215</v>
      </c>
      <c r="G898" s="17" t="s">
        <v>1216</v>
      </c>
      <c r="H898" s="17" t="s">
        <v>1585</v>
      </c>
      <c r="I898" s="17" t="s">
        <v>1560</v>
      </c>
      <c r="J898" s="17" t="s">
        <v>1223</v>
      </c>
      <c r="K898" s="17" t="s">
        <v>203</v>
      </c>
      <c r="L898" s="17" t="s">
        <v>331</v>
      </c>
      <c r="M898" s="17">
        <v>31</v>
      </c>
      <c r="N898" s="18">
        <v>38786</v>
      </c>
      <c r="O898" s="17">
        <v>2005</v>
      </c>
      <c r="P898" s="18">
        <v>38786</v>
      </c>
      <c r="Q898" s="19">
        <v>983000</v>
      </c>
      <c r="R898" s="17" t="s">
        <v>219</v>
      </c>
      <c r="S898" s="17" t="s">
        <v>292</v>
      </c>
      <c r="T898" s="17">
        <v>1</v>
      </c>
      <c r="U898" s="18"/>
      <c r="V898" s="99">
        <f t="shared" si="118"/>
        <v>658610</v>
      </c>
      <c r="W898" s="43"/>
      <c r="X898" s="20">
        <f t="shared" si="123"/>
        <v>0</v>
      </c>
      <c r="Y898" s="43"/>
      <c r="Z898" s="43"/>
      <c r="AA898" s="43"/>
      <c r="AB898" s="43"/>
      <c r="AC898" s="43"/>
      <c r="AD898" s="43"/>
      <c r="AE898" s="20">
        <f t="shared" si="124"/>
        <v>32439</v>
      </c>
      <c r="AF898" s="43"/>
      <c r="AG898" s="43"/>
      <c r="AH898" s="43"/>
      <c r="AI898" s="43"/>
      <c r="AJ898" s="43"/>
      <c r="AK898" s="99">
        <f t="shared" si="119"/>
        <v>32439</v>
      </c>
      <c r="AL898" s="43"/>
      <c r="AM898" s="20">
        <f t="shared" si="121"/>
        <v>626171</v>
      </c>
      <c r="AN898" s="15" t="str">
        <f t="shared" si="122"/>
        <v>OK</v>
      </c>
      <c r="AO898" s="15" t="str">
        <f t="shared" si="147"/>
        <v>OK</v>
      </c>
      <c r="AP898" s="17" t="s">
        <v>211</v>
      </c>
      <c r="AQ898" s="17"/>
      <c r="AR898" s="17"/>
      <c r="AS898" s="17"/>
      <c r="AT898" s="21">
        <v>34.200000000000003</v>
      </c>
      <c r="AU898" s="17" t="s">
        <v>35</v>
      </c>
      <c r="AV898" s="22">
        <v>1</v>
      </c>
      <c r="AW898" s="17"/>
      <c r="AX898" s="17" t="s">
        <v>1237</v>
      </c>
      <c r="AY898" s="99">
        <f t="shared" si="120"/>
        <v>356829</v>
      </c>
      <c r="AZ898" s="17" t="s">
        <v>214</v>
      </c>
      <c r="BA898" s="17"/>
      <c r="BB898" s="57"/>
    </row>
    <row r="899" spans="2:54" x14ac:dyDescent="0.15">
      <c r="B899" s="16">
        <v>90000859</v>
      </c>
      <c r="C899" s="17"/>
      <c r="D899" s="17" t="s">
        <v>1219</v>
      </c>
      <c r="E899" s="17"/>
      <c r="F899" s="17" t="s">
        <v>1215</v>
      </c>
      <c r="G899" s="17" t="s">
        <v>1216</v>
      </c>
      <c r="H899" s="17" t="s">
        <v>1585</v>
      </c>
      <c r="I899" s="17" t="s">
        <v>1560</v>
      </c>
      <c r="J899" s="17" t="s">
        <v>1224</v>
      </c>
      <c r="K899" s="17" t="s">
        <v>203</v>
      </c>
      <c r="L899" s="17" t="s">
        <v>31</v>
      </c>
      <c r="M899" s="17">
        <v>50</v>
      </c>
      <c r="N899" s="18">
        <v>33676</v>
      </c>
      <c r="O899" s="17">
        <v>1991</v>
      </c>
      <c r="P899" s="18">
        <v>33676</v>
      </c>
      <c r="Q899" s="19">
        <v>42688000</v>
      </c>
      <c r="R899" s="17" t="s">
        <v>219</v>
      </c>
      <c r="S899" s="17" t="s">
        <v>226</v>
      </c>
      <c r="T899" s="17">
        <v>1</v>
      </c>
      <c r="U899" s="18"/>
      <c r="V899" s="99">
        <f t="shared" si="118"/>
        <v>22197760</v>
      </c>
      <c r="W899" s="43"/>
      <c r="X899" s="20">
        <f t="shared" si="123"/>
        <v>0</v>
      </c>
      <c r="Y899" s="43"/>
      <c r="Z899" s="43"/>
      <c r="AA899" s="43"/>
      <c r="AB899" s="43"/>
      <c r="AC899" s="43"/>
      <c r="AD899" s="43"/>
      <c r="AE899" s="20">
        <f t="shared" si="124"/>
        <v>853760</v>
      </c>
      <c r="AF899" s="43"/>
      <c r="AG899" s="43"/>
      <c r="AH899" s="43"/>
      <c r="AI899" s="43"/>
      <c r="AJ899" s="43"/>
      <c r="AK899" s="99">
        <f t="shared" si="119"/>
        <v>853760</v>
      </c>
      <c r="AL899" s="43"/>
      <c r="AM899" s="20">
        <f t="shared" si="121"/>
        <v>21344000</v>
      </c>
      <c r="AN899" s="15" t="str">
        <f t="shared" si="122"/>
        <v>OK</v>
      </c>
      <c r="AO899" s="15" t="str">
        <f t="shared" si="147"/>
        <v>OK</v>
      </c>
      <c r="AP899" s="17" t="s">
        <v>211</v>
      </c>
      <c r="AQ899" s="17"/>
      <c r="AR899" s="17"/>
      <c r="AS899" s="17"/>
      <c r="AT899" s="21">
        <v>296.10000000000002</v>
      </c>
      <c r="AU899" s="17" t="s">
        <v>35</v>
      </c>
      <c r="AV899" s="22"/>
      <c r="AW899" s="17"/>
      <c r="AX899" s="17" t="s">
        <v>1237</v>
      </c>
      <c r="AY899" s="99">
        <f t="shared" si="120"/>
        <v>21344000</v>
      </c>
      <c r="AZ899" s="17" t="s">
        <v>214</v>
      </c>
      <c r="BA899" s="17"/>
      <c r="BB899" s="57"/>
    </row>
    <row r="900" spans="2:54" x14ac:dyDescent="0.15">
      <c r="B900" s="16">
        <v>90000860</v>
      </c>
      <c r="C900" s="17"/>
      <c r="D900" s="17" t="s">
        <v>1225</v>
      </c>
      <c r="E900" s="17"/>
      <c r="F900" s="17" t="s">
        <v>1215</v>
      </c>
      <c r="G900" s="17" t="s">
        <v>1216</v>
      </c>
      <c r="H900" s="17" t="s">
        <v>1585</v>
      </c>
      <c r="I900" s="17" t="s">
        <v>1560</v>
      </c>
      <c r="J900" s="17" t="s">
        <v>1226</v>
      </c>
      <c r="K900" s="17" t="s">
        <v>203</v>
      </c>
      <c r="L900" s="17" t="s">
        <v>31</v>
      </c>
      <c r="M900" s="17">
        <v>50</v>
      </c>
      <c r="N900" s="18">
        <v>34415</v>
      </c>
      <c r="O900" s="17">
        <v>1993</v>
      </c>
      <c r="P900" s="18">
        <v>34415</v>
      </c>
      <c r="Q900" s="19">
        <v>52530000</v>
      </c>
      <c r="R900" s="17" t="s">
        <v>219</v>
      </c>
      <c r="S900" s="17" t="s">
        <v>1227</v>
      </c>
      <c r="T900" s="17">
        <v>1</v>
      </c>
      <c r="U900" s="18"/>
      <c r="V900" s="99">
        <f t="shared" si="118"/>
        <v>29416800</v>
      </c>
      <c r="W900" s="43"/>
      <c r="X900" s="20">
        <f t="shared" si="123"/>
        <v>0</v>
      </c>
      <c r="Y900" s="43"/>
      <c r="Z900" s="43"/>
      <c r="AA900" s="43"/>
      <c r="AB900" s="43"/>
      <c r="AC900" s="43"/>
      <c r="AD900" s="43"/>
      <c r="AE900" s="20">
        <f t="shared" si="124"/>
        <v>1050600</v>
      </c>
      <c r="AF900" s="43"/>
      <c r="AG900" s="43"/>
      <c r="AH900" s="43"/>
      <c r="AI900" s="43"/>
      <c r="AJ900" s="43"/>
      <c r="AK900" s="99">
        <f t="shared" si="119"/>
        <v>1050600</v>
      </c>
      <c r="AL900" s="43"/>
      <c r="AM900" s="20">
        <f t="shared" si="121"/>
        <v>28366200</v>
      </c>
      <c r="AN900" s="15" t="str">
        <f t="shared" si="122"/>
        <v>OK</v>
      </c>
      <c r="AO900" s="15" t="str">
        <f t="shared" si="147"/>
        <v>OK</v>
      </c>
      <c r="AP900" s="17" t="s">
        <v>211</v>
      </c>
      <c r="AQ900" s="17"/>
      <c r="AR900" s="17"/>
      <c r="AS900" s="17"/>
      <c r="AT900" s="21">
        <v>315.5</v>
      </c>
      <c r="AU900" s="17" t="s">
        <v>35</v>
      </c>
      <c r="AV900" s="22"/>
      <c r="AW900" s="17"/>
      <c r="AX900" s="17" t="s">
        <v>1237</v>
      </c>
      <c r="AY900" s="99">
        <f t="shared" si="120"/>
        <v>24163800</v>
      </c>
      <c r="AZ900" s="17" t="s">
        <v>214</v>
      </c>
      <c r="BA900" s="17"/>
      <c r="BB900" s="57"/>
    </row>
    <row r="901" spans="2:54" x14ac:dyDescent="0.15">
      <c r="B901" s="16">
        <v>90000861</v>
      </c>
      <c r="C901" s="17"/>
      <c r="D901" s="17" t="s">
        <v>1214</v>
      </c>
      <c r="E901" s="17"/>
      <c r="F901" s="17" t="s">
        <v>1215</v>
      </c>
      <c r="G901" s="17" t="s">
        <v>1216</v>
      </c>
      <c r="H901" s="17" t="s">
        <v>1585</v>
      </c>
      <c r="I901" s="17" t="s">
        <v>1560</v>
      </c>
      <c r="J901" s="17" t="s">
        <v>1228</v>
      </c>
      <c r="K901" s="17" t="s">
        <v>203</v>
      </c>
      <c r="L901" s="17" t="s">
        <v>31</v>
      </c>
      <c r="M901" s="17">
        <v>50</v>
      </c>
      <c r="N901" s="18">
        <v>35137</v>
      </c>
      <c r="O901" s="17">
        <v>1995</v>
      </c>
      <c r="P901" s="18">
        <v>35137</v>
      </c>
      <c r="Q901" s="19">
        <v>70040000</v>
      </c>
      <c r="R901" s="17" t="s">
        <v>219</v>
      </c>
      <c r="S901" s="17" t="s">
        <v>1227</v>
      </c>
      <c r="T901" s="17">
        <v>1</v>
      </c>
      <c r="U901" s="18"/>
      <c r="V901" s="99">
        <f t="shared" si="118"/>
        <v>42024000</v>
      </c>
      <c r="W901" s="43"/>
      <c r="X901" s="20">
        <f t="shared" si="123"/>
        <v>0</v>
      </c>
      <c r="Y901" s="43"/>
      <c r="Z901" s="43"/>
      <c r="AA901" s="43"/>
      <c r="AB901" s="43"/>
      <c r="AC901" s="43"/>
      <c r="AD901" s="43"/>
      <c r="AE901" s="20">
        <f t="shared" si="124"/>
        <v>1400800</v>
      </c>
      <c r="AF901" s="43"/>
      <c r="AG901" s="43"/>
      <c r="AH901" s="43"/>
      <c r="AI901" s="43"/>
      <c r="AJ901" s="43"/>
      <c r="AK901" s="99">
        <f t="shared" si="119"/>
        <v>1400800</v>
      </c>
      <c r="AL901" s="43"/>
      <c r="AM901" s="20">
        <f t="shared" si="121"/>
        <v>40623200</v>
      </c>
      <c r="AN901" s="15" t="str">
        <f t="shared" si="122"/>
        <v>OK</v>
      </c>
      <c r="AO901" s="15" t="str">
        <f t="shared" si="147"/>
        <v>OK</v>
      </c>
      <c r="AP901" s="17" t="s">
        <v>211</v>
      </c>
      <c r="AQ901" s="17"/>
      <c r="AR901" s="17"/>
      <c r="AS901" s="17"/>
      <c r="AT901" s="21">
        <v>363.5</v>
      </c>
      <c r="AU901" s="17" t="s">
        <v>35</v>
      </c>
      <c r="AV901" s="22"/>
      <c r="AW901" s="17"/>
      <c r="AX901" s="17" t="s">
        <v>1237</v>
      </c>
      <c r="AY901" s="99">
        <f t="shared" si="120"/>
        <v>29416800</v>
      </c>
      <c r="AZ901" s="17" t="s">
        <v>214</v>
      </c>
      <c r="BA901" s="17"/>
      <c r="BB901" s="57"/>
    </row>
    <row r="902" spans="2:54" x14ac:dyDescent="0.15">
      <c r="B902" s="16">
        <v>90000862</v>
      </c>
      <c r="C902" s="17"/>
      <c r="D902" s="17" t="s">
        <v>1214</v>
      </c>
      <c r="E902" s="17"/>
      <c r="F902" s="17" t="s">
        <v>1215</v>
      </c>
      <c r="G902" s="17" t="s">
        <v>1216</v>
      </c>
      <c r="H902" s="17" t="s">
        <v>1585</v>
      </c>
      <c r="I902" s="17" t="s">
        <v>1560</v>
      </c>
      <c r="J902" s="17" t="s">
        <v>1229</v>
      </c>
      <c r="K902" s="17" t="s">
        <v>203</v>
      </c>
      <c r="L902" s="17" t="s">
        <v>31</v>
      </c>
      <c r="M902" s="17">
        <v>50</v>
      </c>
      <c r="N902" s="18">
        <v>37330</v>
      </c>
      <c r="O902" s="17">
        <v>2001</v>
      </c>
      <c r="P902" s="18">
        <v>37330</v>
      </c>
      <c r="Q902" s="19">
        <v>98175000</v>
      </c>
      <c r="R902" s="17" t="s">
        <v>219</v>
      </c>
      <c r="S902" s="17" t="s">
        <v>1227</v>
      </c>
      <c r="T902" s="17">
        <v>1</v>
      </c>
      <c r="U902" s="18"/>
      <c r="V902" s="99">
        <f t="shared" si="118"/>
        <v>70686000</v>
      </c>
      <c r="W902" s="43"/>
      <c r="X902" s="20">
        <f t="shared" si="123"/>
        <v>0</v>
      </c>
      <c r="Y902" s="43"/>
      <c r="Z902" s="43"/>
      <c r="AA902" s="43"/>
      <c r="AB902" s="43"/>
      <c r="AC902" s="43"/>
      <c r="AD902" s="43"/>
      <c r="AE902" s="20">
        <f t="shared" si="124"/>
        <v>1963500</v>
      </c>
      <c r="AF902" s="43"/>
      <c r="AG902" s="43"/>
      <c r="AH902" s="43"/>
      <c r="AI902" s="43"/>
      <c r="AJ902" s="43"/>
      <c r="AK902" s="99">
        <f t="shared" si="119"/>
        <v>1963500</v>
      </c>
      <c r="AL902" s="43"/>
      <c r="AM902" s="20">
        <f t="shared" si="121"/>
        <v>68722500</v>
      </c>
      <c r="AN902" s="15" t="str">
        <f t="shared" si="122"/>
        <v>OK</v>
      </c>
      <c r="AO902" s="15" t="str">
        <f t="shared" si="147"/>
        <v>OK</v>
      </c>
      <c r="AP902" s="17" t="s">
        <v>211</v>
      </c>
      <c r="AQ902" s="17"/>
      <c r="AR902" s="17"/>
      <c r="AS902" s="17"/>
      <c r="AT902" s="21">
        <v>368.8</v>
      </c>
      <c r="AU902" s="17" t="s">
        <v>35</v>
      </c>
      <c r="AV902" s="22"/>
      <c r="AW902" s="17"/>
      <c r="AX902" s="17" t="s">
        <v>1237</v>
      </c>
      <c r="AY902" s="99">
        <f t="shared" si="120"/>
        <v>29452500</v>
      </c>
      <c r="AZ902" s="17" t="s">
        <v>214</v>
      </c>
      <c r="BA902" s="17"/>
      <c r="BB902" s="57"/>
    </row>
    <row r="903" spans="2:54" x14ac:dyDescent="0.15">
      <c r="B903" s="16">
        <v>90000863</v>
      </c>
      <c r="C903" s="17"/>
      <c r="D903" s="17" t="s">
        <v>1230</v>
      </c>
      <c r="E903" s="17"/>
      <c r="F903" s="17" t="s">
        <v>1215</v>
      </c>
      <c r="G903" s="17" t="s">
        <v>1216</v>
      </c>
      <c r="H903" s="17" t="s">
        <v>1585</v>
      </c>
      <c r="I903" s="17" t="s">
        <v>1560</v>
      </c>
      <c r="J903" s="17" t="s">
        <v>1231</v>
      </c>
      <c r="K903" s="17" t="s">
        <v>203</v>
      </c>
      <c r="L903" s="17" t="s">
        <v>31</v>
      </c>
      <c r="M903" s="17">
        <v>50</v>
      </c>
      <c r="N903" s="18">
        <v>39385</v>
      </c>
      <c r="O903" s="17">
        <v>2007</v>
      </c>
      <c r="P903" s="18">
        <v>39385</v>
      </c>
      <c r="Q903" s="19">
        <v>167759634</v>
      </c>
      <c r="R903" s="17" t="s">
        <v>219</v>
      </c>
      <c r="S903" s="17" t="s">
        <v>236</v>
      </c>
      <c r="T903" s="17">
        <v>1</v>
      </c>
      <c r="U903" s="18"/>
      <c r="V903" s="99">
        <f t="shared" si="118"/>
        <v>140918098</v>
      </c>
      <c r="W903" s="43"/>
      <c r="X903" s="20">
        <f t="shared" si="123"/>
        <v>0</v>
      </c>
      <c r="Y903" s="43"/>
      <c r="Z903" s="43"/>
      <c r="AA903" s="43"/>
      <c r="AB903" s="43"/>
      <c r="AC903" s="43"/>
      <c r="AD903" s="43"/>
      <c r="AE903" s="20">
        <f t="shared" si="124"/>
        <v>3355192</v>
      </c>
      <c r="AF903" s="43"/>
      <c r="AG903" s="43"/>
      <c r="AH903" s="43"/>
      <c r="AI903" s="43"/>
      <c r="AJ903" s="43"/>
      <c r="AK903" s="99">
        <f t="shared" si="119"/>
        <v>3355192</v>
      </c>
      <c r="AL903" s="43"/>
      <c r="AM903" s="20">
        <f t="shared" si="121"/>
        <v>137562906</v>
      </c>
      <c r="AN903" s="15" t="str">
        <f t="shared" si="122"/>
        <v>OK</v>
      </c>
      <c r="AO903" s="15" t="str">
        <f t="shared" si="147"/>
        <v>OK</v>
      </c>
      <c r="AP903" s="17" t="s">
        <v>211</v>
      </c>
      <c r="AQ903" s="17"/>
      <c r="AR903" s="17"/>
      <c r="AS903" s="17"/>
      <c r="AT903" s="21">
        <v>1552.7</v>
      </c>
      <c r="AU903" s="17" t="s">
        <v>35</v>
      </c>
      <c r="AV903" s="22"/>
      <c r="AW903" s="17"/>
      <c r="AX903" s="17" t="s">
        <v>1237</v>
      </c>
      <c r="AY903" s="99">
        <f t="shared" si="120"/>
        <v>30196728</v>
      </c>
      <c r="AZ903" s="17" t="s">
        <v>214</v>
      </c>
      <c r="BA903" s="17"/>
      <c r="BB903" s="57"/>
    </row>
    <row r="904" spans="2:54" x14ac:dyDescent="0.15">
      <c r="B904" s="16">
        <v>90000864</v>
      </c>
      <c r="C904" s="17"/>
      <c r="D904" s="17" t="s">
        <v>1230</v>
      </c>
      <c r="E904" s="17" t="s">
        <v>1232</v>
      </c>
      <c r="F904" s="17" t="s">
        <v>1215</v>
      </c>
      <c r="G904" s="17" t="s">
        <v>1216</v>
      </c>
      <c r="H904" s="17" t="s">
        <v>1585</v>
      </c>
      <c r="I904" s="17" t="s">
        <v>1560</v>
      </c>
      <c r="J904" s="17" t="s">
        <v>1233</v>
      </c>
      <c r="K904" s="17" t="s">
        <v>203</v>
      </c>
      <c r="L904" s="17"/>
      <c r="M904" s="17">
        <v>50</v>
      </c>
      <c r="N904" s="18">
        <v>41729</v>
      </c>
      <c r="O904" s="17">
        <v>2013</v>
      </c>
      <c r="P904" s="18">
        <v>41729</v>
      </c>
      <c r="Q904" s="19">
        <v>7500867</v>
      </c>
      <c r="R904" s="17" t="s">
        <v>219</v>
      </c>
      <c r="S904" s="17" t="s">
        <v>1234</v>
      </c>
      <c r="T904" s="17">
        <v>1</v>
      </c>
      <c r="U904" s="18"/>
      <c r="V904" s="99">
        <f t="shared" si="118"/>
        <v>7200833</v>
      </c>
      <c r="W904" s="43"/>
      <c r="X904" s="20">
        <f t="shared" si="123"/>
        <v>0</v>
      </c>
      <c r="Y904" s="43"/>
      <c r="Z904" s="43"/>
      <c r="AA904" s="43"/>
      <c r="AB904" s="43"/>
      <c r="AC904" s="43"/>
      <c r="AD904" s="43"/>
      <c r="AE904" s="20">
        <f t="shared" si="124"/>
        <v>150017</v>
      </c>
      <c r="AF904" s="43"/>
      <c r="AG904" s="43"/>
      <c r="AH904" s="43"/>
      <c r="AI904" s="43"/>
      <c r="AJ904" s="43"/>
      <c r="AK904" s="99">
        <f t="shared" si="119"/>
        <v>150017</v>
      </c>
      <c r="AL904" s="43"/>
      <c r="AM904" s="20">
        <f t="shared" si="121"/>
        <v>7050816</v>
      </c>
      <c r="AN904" s="15" t="str">
        <f t="shared" si="122"/>
        <v>OK</v>
      </c>
      <c r="AO904" s="15" t="str">
        <f t="shared" si="147"/>
        <v>OK</v>
      </c>
      <c r="AP904" s="17" t="s">
        <v>211</v>
      </c>
      <c r="AQ904" s="17"/>
      <c r="AR904" s="17"/>
      <c r="AS904" s="17"/>
      <c r="AT904" s="21">
        <v>1</v>
      </c>
      <c r="AU904" s="17" t="s">
        <v>52</v>
      </c>
      <c r="AV904" s="22"/>
      <c r="AW904" s="17"/>
      <c r="AX904" s="17" t="s">
        <v>1237</v>
      </c>
      <c r="AY904" s="99">
        <f t="shared" si="120"/>
        <v>450051</v>
      </c>
      <c r="AZ904" s="17" t="s">
        <v>214</v>
      </c>
      <c r="BA904" s="17"/>
      <c r="BB904" s="57"/>
    </row>
    <row r="905" spans="2:54" x14ac:dyDescent="0.15">
      <c r="B905" s="16">
        <v>90000865</v>
      </c>
      <c r="C905" s="17"/>
      <c r="D905" s="17" t="s">
        <v>1219</v>
      </c>
      <c r="E905" s="17" t="s">
        <v>1235</v>
      </c>
      <c r="F905" s="17" t="s">
        <v>1215</v>
      </c>
      <c r="G905" s="17" t="s">
        <v>1216</v>
      </c>
      <c r="H905" s="17" t="s">
        <v>1585</v>
      </c>
      <c r="I905" s="17" t="s">
        <v>1560</v>
      </c>
      <c r="J905" s="17" t="s">
        <v>1236</v>
      </c>
      <c r="K905" s="17" t="s">
        <v>203</v>
      </c>
      <c r="L905" s="17"/>
      <c r="M905" s="17">
        <v>50</v>
      </c>
      <c r="N905" s="18">
        <v>41729</v>
      </c>
      <c r="O905" s="17">
        <v>2013</v>
      </c>
      <c r="P905" s="18">
        <v>41729</v>
      </c>
      <c r="Q905" s="19">
        <v>8400000</v>
      </c>
      <c r="R905" s="17" t="s">
        <v>219</v>
      </c>
      <c r="S905" s="17" t="s">
        <v>1234</v>
      </c>
      <c r="T905" s="17">
        <v>1</v>
      </c>
      <c r="U905" s="18"/>
      <c r="V905" s="99">
        <f t="shared" si="118"/>
        <v>8064000</v>
      </c>
      <c r="W905" s="43"/>
      <c r="X905" s="20">
        <f t="shared" si="123"/>
        <v>0</v>
      </c>
      <c r="Y905" s="43"/>
      <c r="Z905" s="43"/>
      <c r="AA905" s="43"/>
      <c r="AB905" s="43"/>
      <c r="AC905" s="43"/>
      <c r="AD905" s="43"/>
      <c r="AE905" s="20">
        <f t="shared" si="124"/>
        <v>168000</v>
      </c>
      <c r="AF905" s="43"/>
      <c r="AG905" s="43"/>
      <c r="AH905" s="43"/>
      <c r="AI905" s="43"/>
      <c r="AJ905" s="43"/>
      <c r="AK905" s="99">
        <f t="shared" si="119"/>
        <v>168000</v>
      </c>
      <c r="AL905" s="43"/>
      <c r="AM905" s="20">
        <f t="shared" si="121"/>
        <v>7896000</v>
      </c>
      <c r="AN905" s="15" t="str">
        <f t="shared" si="122"/>
        <v>OK</v>
      </c>
      <c r="AO905" s="15" t="str">
        <f t="shared" si="147"/>
        <v>OK</v>
      </c>
      <c r="AP905" s="17" t="s">
        <v>211</v>
      </c>
      <c r="AQ905" s="17"/>
      <c r="AR905" s="17"/>
      <c r="AS905" s="17"/>
      <c r="AT905" s="21">
        <v>1</v>
      </c>
      <c r="AU905" s="17" t="s">
        <v>45</v>
      </c>
      <c r="AV905" s="22"/>
      <c r="AW905" s="17"/>
      <c r="AX905" s="17" t="s">
        <v>1237</v>
      </c>
      <c r="AY905" s="99">
        <f t="shared" si="120"/>
        <v>504000</v>
      </c>
      <c r="AZ905" s="17" t="s">
        <v>214</v>
      </c>
      <c r="BA905" s="17"/>
      <c r="BB905" s="57"/>
    </row>
    <row r="906" spans="2:54" x14ac:dyDescent="0.15">
      <c r="B906" s="16">
        <v>90000866</v>
      </c>
      <c r="C906" s="17"/>
      <c r="D906" s="17" t="s">
        <v>1225</v>
      </c>
      <c r="E906" s="17"/>
      <c r="F906" s="17" t="s">
        <v>1215</v>
      </c>
      <c r="G906" s="17" t="s">
        <v>1216</v>
      </c>
      <c r="H906" s="17" t="s">
        <v>1585</v>
      </c>
      <c r="I906" s="17" t="s">
        <v>1560</v>
      </c>
      <c r="J906" s="17" t="s">
        <v>1238</v>
      </c>
      <c r="K906" s="17" t="s">
        <v>203</v>
      </c>
      <c r="L906" s="17"/>
      <c r="M906" s="17">
        <v>15</v>
      </c>
      <c r="N906" s="18">
        <v>34415</v>
      </c>
      <c r="O906" s="17">
        <v>1993</v>
      </c>
      <c r="P906" s="18">
        <v>34415</v>
      </c>
      <c r="Q906" s="19">
        <v>6812532</v>
      </c>
      <c r="R906" s="17" t="s">
        <v>219</v>
      </c>
      <c r="S906" s="17" t="s">
        <v>1227</v>
      </c>
      <c r="T906" s="17">
        <v>1</v>
      </c>
      <c r="U906" s="18"/>
      <c r="V906" s="99">
        <f t="shared" si="118"/>
        <v>1</v>
      </c>
      <c r="W906" s="43"/>
      <c r="X906" s="20">
        <f t="shared" si="123"/>
        <v>0</v>
      </c>
      <c r="Y906" s="43"/>
      <c r="Z906" s="43"/>
      <c r="AA906" s="43"/>
      <c r="AB906" s="43"/>
      <c r="AC906" s="43"/>
      <c r="AD906" s="43"/>
      <c r="AE906" s="20">
        <f t="shared" si="124"/>
        <v>0</v>
      </c>
      <c r="AF906" s="43"/>
      <c r="AG906" s="43"/>
      <c r="AH906" s="43"/>
      <c r="AI906" s="43"/>
      <c r="AJ906" s="43"/>
      <c r="AK906" s="99">
        <f t="shared" si="119"/>
        <v>0</v>
      </c>
      <c r="AL906" s="43"/>
      <c r="AM906" s="20">
        <f t="shared" si="121"/>
        <v>1</v>
      </c>
      <c r="AN906" s="15" t="str">
        <f t="shared" si="122"/>
        <v>OK</v>
      </c>
      <c r="AO906" s="15" t="str">
        <f t="shared" si="147"/>
        <v>OK</v>
      </c>
      <c r="AP906" s="17" t="s">
        <v>211</v>
      </c>
      <c r="AQ906" s="17"/>
      <c r="AR906" s="17"/>
      <c r="AS906" s="17"/>
      <c r="AT906" s="21">
        <v>1</v>
      </c>
      <c r="AU906" s="17" t="s">
        <v>351</v>
      </c>
      <c r="AV906" s="22"/>
      <c r="AW906" s="17"/>
      <c r="AX906" s="17" t="s">
        <v>1237</v>
      </c>
      <c r="AY906" s="99">
        <f t="shared" si="120"/>
        <v>6812531</v>
      </c>
      <c r="AZ906" s="17" t="s">
        <v>214</v>
      </c>
      <c r="BA906" s="17"/>
      <c r="BB906" s="57"/>
    </row>
    <row r="907" spans="2:54" x14ac:dyDescent="0.15">
      <c r="B907" s="16">
        <v>90000867</v>
      </c>
      <c r="C907" s="17"/>
      <c r="D907" s="17" t="s">
        <v>1225</v>
      </c>
      <c r="E907" s="17"/>
      <c r="F907" s="17" t="s">
        <v>1215</v>
      </c>
      <c r="G907" s="17" t="s">
        <v>1216</v>
      </c>
      <c r="H907" s="17" t="s">
        <v>1585</v>
      </c>
      <c r="I907" s="17" t="s">
        <v>1560</v>
      </c>
      <c r="J907" s="17" t="s">
        <v>1239</v>
      </c>
      <c r="K907" s="17" t="s">
        <v>203</v>
      </c>
      <c r="L907" s="17"/>
      <c r="M907" s="17">
        <v>15</v>
      </c>
      <c r="N907" s="18">
        <v>34415</v>
      </c>
      <c r="O907" s="17">
        <v>1993</v>
      </c>
      <c r="P907" s="18">
        <v>34415</v>
      </c>
      <c r="Q907" s="19">
        <v>16344969</v>
      </c>
      <c r="R907" s="17" t="s">
        <v>219</v>
      </c>
      <c r="S907" s="17" t="s">
        <v>1227</v>
      </c>
      <c r="T907" s="17">
        <v>1</v>
      </c>
      <c r="U907" s="18"/>
      <c r="V907" s="99">
        <f t="shared" si="118"/>
        <v>1</v>
      </c>
      <c r="W907" s="43"/>
      <c r="X907" s="20">
        <f t="shared" si="123"/>
        <v>0</v>
      </c>
      <c r="Y907" s="43"/>
      <c r="Z907" s="43"/>
      <c r="AA907" s="43"/>
      <c r="AB907" s="43"/>
      <c r="AC907" s="43"/>
      <c r="AD907" s="43"/>
      <c r="AE907" s="20">
        <f t="shared" si="124"/>
        <v>0</v>
      </c>
      <c r="AF907" s="43"/>
      <c r="AG907" s="43"/>
      <c r="AH907" s="43"/>
      <c r="AI907" s="43"/>
      <c r="AJ907" s="43"/>
      <c r="AK907" s="99">
        <f t="shared" si="119"/>
        <v>0</v>
      </c>
      <c r="AL907" s="43"/>
      <c r="AM907" s="20">
        <f t="shared" si="121"/>
        <v>1</v>
      </c>
      <c r="AN907" s="15" t="str">
        <f t="shared" si="122"/>
        <v>OK</v>
      </c>
      <c r="AO907" s="15" t="str">
        <f t="shared" si="147"/>
        <v>OK</v>
      </c>
      <c r="AP907" s="17" t="s">
        <v>211</v>
      </c>
      <c r="AQ907" s="17"/>
      <c r="AR907" s="17"/>
      <c r="AS907" s="17"/>
      <c r="AT907" s="21">
        <v>1</v>
      </c>
      <c r="AU907" s="17" t="s">
        <v>351</v>
      </c>
      <c r="AV907" s="22"/>
      <c r="AW907" s="17"/>
      <c r="AX907" s="17" t="s">
        <v>1237</v>
      </c>
      <c r="AY907" s="99">
        <f t="shared" si="120"/>
        <v>16344968</v>
      </c>
      <c r="AZ907" s="17" t="s">
        <v>214</v>
      </c>
      <c r="BA907" s="17"/>
      <c r="BB907" s="57"/>
    </row>
    <row r="908" spans="2:54" x14ac:dyDescent="0.15">
      <c r="B908" s="16">
        <v>90000868</v>
      </c>
      <c r="C908" s="17"/>
      <c r="D908" s="17" t="s">
        <v>1214</v>
      </c>
      <c r="E908" s="17"/>
      <c r="F908" s="17" t="s">
        <v>1215</v>
      </c>
      <c r="G908" s="17" t="s">
        <v>1216</v>
      </c>
      <c r="H908" s="17" t="s">
        <v>1585</v>
      </c>
      <c r="I908" s="17" t="s">
        <v>1560</v>
      </c>
      <c r="J908" s="17" t="s">
        <v>1240</v>
      </c>
      <c r="K908" s="17" t="s">
        <v>203</v>
      </c>
      <c r="L908" s="17"/>
      <c r="M908" s="17">
        <v>15</v>
      </c>
      <c r="N908" s="18">
        <v>35137</v>
      </c>
      <c r="O908" s="17">
        <v>1995</v>
      </c>
      <c r="P908" s="18">
        <v>35137</v>
      </c>
      <c r="Q908" s="19">
        <v>11008080</v>
      </c>
      <c r="R908" s="17" t="s">
        <v>219</v>
      </c>
      <c r="S908" s="17" t="s">
        <v>1227</v>
      </c>
      <c r="T908" s="17">
        <v>1</v>
      </c>
      <c r="U908" s="18"/>
      <c r="V908" s="99">
        <f t="shared" si="118"/>
        <v>1</v>
      </c>
      <c r="W908" s="43"/>
      <c r="X908" s="20">
        <f t="shared" si="123"/>
        <v>0</v>
      </c>
      <c r="Y908" s="43"/>
      <c r="Z908" s="43"/>
      <c r="AA908" s="43"/>
      <c r="AB908" s="43"/>
      <c r="AC908" s="43"/>
      <c r="AD908" s="43"/>
      <c r="AE908" s="20">
        <f t="shared" si="124"/>
        <v>0</v>
      </c>
      <c r="AF908" s="43"/>
      <c r="AG908" s="43"/>
      <c r="AH908" s="43"/>
      <c r="AI908" s="43"/>
      <c r="AJ908" s="43"/>
      <c r="AK908" s="99">
        <f t="shared" si="119"/>
        <v>0</v>
      </c>
      <c r="AL908" s="43"/>
      <c r="AM908" s="20">
        <f t="shared" si="121"/>
        <v>1</v>
      </c>
      <c r="AN908" s="15" t="str">
        <f t="shared" si="122"/>
        <v>OK</v>
      </c>
      <c r="AO908" s="15" t="str">
        <f t="shared" si="147"/>
        <v>OK</v>
      </c>
      <c r="AP908" s="17" t="s">
        <v>211</v>
      </c>
      <c r="AQ908" s="17"/>
      <c r="AR908" s="17"/>
      <c r="AS908" s="17"/>
      <c r="AT908" s="21">
        <v>1</v>
      </c>
      <c r="AU908" s="17" t="s">
        <v>351</v>
      </c>
      <c r="AV908" s="22"/>
      <c r="AW908" s="17"/>
      <c r="AX908" s="17" t="s">
        <v>1237</v>
      </c>
      <c r="AY908" s="99">
        <f t="shared" si="120"/>
        <v>11008079</v>
      </c>
      <c r="AZ908" s="17" t="s">
        <v>214</v>
      </c>
      <c r="BA908" s="17"/>
      <c r="BB908" s="57"/>
    </row>
    <row r="909" spans="2:54" x14ac:dyDescent="0.15">
      <c r="B909" s="16">
        <v>90000869</v>
      </c>
      <c r="C909" s="17"/>
      <c r="D909" s="17" t="s">
        <v>1214</v>
      </c>
      <c r="E909" s="17"/>
      <c r="F909" s="17" t="s">
        <v>1215</v>
      </c>
      <c r="G909" s="17" t="s">
        <v>1216</v>
      </c>
      <c r="H909" s="17" t="s">
        <v>1585</v>
      </c>
      <c r="I909" s="17" t="s">
        <v>1560</v>
      </c>
      <c r="J909" s="17" t="s">
        <v>1241</v>
      </c>
      <c r="K909" s="17" t="s">
        <v>203</v>
      </c>
      <c r="L909" s="17"/>
      <c r="M909" s="17">
        <v>15</v>
      </c>
      <c r="N909" s="18">
        <v>35153</v>
      </c>
      <c r="O909" s="17">
        <v>1995</v>
      </c>
      <c r="P909" s="18">
        <v>35153</v>
      </c>
      <c r="Q909" s="19">
        <v>23587000</v>
      </c>
      <c r="R909" s="17" t="s">
        <v>219</v>
      </c>
      <c r="S909" s="17" t="s">
        <v>1227</v>
      </c>
      <c r="T909" s="17">
        <v>1</v>
      </c>
      <c r="U909" s="18"/>
      <c r="V909" s="99">
        <f t="shared" ref="V909:V972" si="148">IF(Q909=0,0,IF($C$5-O909=0,0,IF(M909=0,Q909,IF($C$5-O909&gt;M909,1,Q909-(ROUNDDOWN(Q909*ROUNDUP(1/M909,3),0)*($C$5-O909-1))))))</f>
        <v>1</v>
      </c>
      <c r="W909" s="43"/>
      <c r="X909" s="20">
        <f t="shared" si="123"/>
        <v>0</v>
      </c>
      <c r="Y909" s="43"/>
      <c r="Z909" s="43"/>
      <c r="AA909" s="43"/>
      <c r="AB909" s="43"/>
      <c r="AC909" s="43"/>
      <c r="AD909" s="43"/>
      <c r="AE909" s="20">
        <f t="shared" si="124"/>
        <v>0</v>
      </c>
      <c r="AF909" s="43"/>
      <c r="AG909" s="43"/>
      <c r="AH909" s="43"/>
      <c r="AI909" s="43"/>
      <c r="AJ909" s="43"/>
      <c r="AK909" s="99">
        <f t="shared" ref="AK909:AK972" si="149">IF(Q909=0,0,IF(M909=0,0,IF($C$5-O909=0,0,IF($C$5-O909&gt;M909,0,IF($C$5-O909=M909,V909-1,ROUNDDOWN(Q909*ROUNDUP(1/M909,3),0))))))</f>
        <v>0</v>
      </c>
      <c r="AL909" s="43"/>
      <c r="AM909" s="20">
        <f t="shared" si="121"/>
        <v>1</v>
      </c>
      <c r="AN909" s="15" t="str">
        <f t="shared" si="122"/>
        <v>OK</v>
      </c>
      <c r="AO909" s="15" t="str">
        <f t="shared" si="147"/>
        <v>OK</v>
      </c>
      <c r="AP909" s="17" t="s">
        <v>211</v>
      </c>
      <c r="AQ909" s="17"/>
      <c r="AR909" s="17"/>
      <c r="AS909" s="17"/>
      <c r="AT909" s="21">
        <v>1</v>
      </c>
      <c r="AU909" s="17" t="s">
        <v>351</v>
      </c>
      <c r="AV909" s="22"/>
      <c r="AW909" s="17"/>
      <c r="AX909" s="17" t="s">
        <v>1237</v>
      </c>
      <c r="AY909" s="99">
        <f t="shared" ref="AY909:AY972" si="150">IF(Q909=0,0,IF(M909=0,0,IF($C$5-O909&gt;=M909,Q909-1,ROUNDDOWN(Q909*ROUNDUP(1/M909,3),0)*($C$5-O909))))</f>
        <v>23586999</v>
      </c>
      <c r="AZ909" s="17" t="s">
        <v>214</v>
      </c>
      <c r="BA909" s="17"/>
      <c r="BB909" s="57"/>
    </row>
    <row r="910" spans="2:54" x14ac:dyDescent="0.15">
      <c r="B910" s="16">
        <v>90000870</v>
      </c>
      <c r="C910" s="17"/>
      <c r="D910" s="17" t="s">
        <v>1214</v>
      </c>
      <c r="E910" s="17"/>
      <c r="F910" s="17" t="s">
        <v>1215</v>
      </c>
      <c r="G910" s="17" t="s">
        <v>1216</v>
      </c>
      <c r="H910" s="17" t="s">
        <v>1585</v>
      </c>
      <c r="I910" s="17" t="s">
        <v>1560</v>
      </c>
      <c r="J910" s="17" t="s">
        <v>1242</v>
      </c>
      <c r="K910" s="17" t="s">
        <v>203</v>
      </c>
      <c r="L910" s="17"/>
      <c r="M910" s="17">
        <v>15</v>
      </c>
      <c r="N910" s="18">
        <v>35003</v>
      </c>
      <c r="O910" s="17">
        <v>1995</v>
      </c>
      <c r="P910" s="18">
        <v>35003</v>
      </c>
      <c r="Q910" s="19">
        <v>8937812</v>
      </c>
      <c r="R910" s="17" t="s">
        <v>219</v>
      </c>
      <c r="S910" s="17" t="s">
        <v>1227</v>
      </c>
      <c r="T910" s="17">
        <v>1</v>
      </c>
      <c r="U910" s="18"/>
      <c r="V910" s="99">
        <f t="shared" si="148"/>
        <v>1</v>
      </c>
      <c r="W910" s="43"/>
      <c r="X910" s="20">
        <f t="shared" si="123"/>
        <v>0</v>
      </c>
      <c r="Y910" s="43"/>
      <c r="Z910" s="43"/>
      <c r="AA910" s="43"/>
      <c r="AB910" s="43"/>
      <c r="AC910" s="43"/>
      <c r="AD910" s="43"/>
      <c r="AE910" s="20">
        <f t="shared" si="124"/>
        <v>0</v>
      </c>
      <c r="AF910" s="43"/>
      <c r="AG910" s="43"/>
      <c r="AH910" s="43"/>
      <c r="AI910" s="43"/>
      <c r="AJ910" s="43"/>
      <c r="AK910" s="99">
        <f t="shared" si="149"/>
        <v>0</v>
      </c>
      <c r="AL910" s="43"/>
      <c r="AM910" s="20">
        <f t="shared" si="121"/>
        <v>1</v>
      </c>
      <c r="AN910" s="15" t="str">
        <f t="shared" si="122"/>
        <v>OK</v>
      </c>
      <c r="AO910" s="15" t="str">
        <f t="shared" si="147"/>
        <v>OK</v>
      </c>
      <c r="AP910" s="17" t="s">
        <v>211</v>
      </c>
      <c r="AQ910" s="17"/>
      <c r="AR910" s="17"/>
      <c r="AS910" s="17"/>
      <c r="AT910" s="21">
        <v>1</v>
      </c>
      <c r="AU910" s="17" t="s">
        <v>351</v>
      </c>
      <c r="AV910" s="22"/>
      <c r="AW910" s="17"/>
      <c r="AX910" s="17" t="s">
        <v>1237</v>
      </c>
      <c r="AY910" s="99">
        <f t="shared" si="150"/>
        <v>8937811</v>
      </c>
      <c r="AZ910" s="17" t="s">
        <v>214</v>
      </c>
      <c r="BA910" s="17"/>
      <c r="BB910" s="57"/>
    </row>
    <row r="911" spans="2:54" x14ac:dyDescent="0.15">
      <c r="B911" s="16">
        <v>90000871</v>
      </c>
      <c r="C911" s="17"/>
      <c r="D911" s="17" t="s">
        <v>1243</v>
      </c>
      <c r="E911" s="17"/>
      <c r="F911" s="17" t="s">
        <v>1215</v>
      </c>
      <c r="G911" s="17" t="s">
        <v>1216</v>
      </c>
      <c r="H911" s="17" t="s">
        <v>1585</v>
      </c>
      <c r="I911" s="17" t="s">
        <v>1560</v>
      </c>
      <c r="J911" s="17" t="s">
        <v>1244</v>
      </c>
      <c r="K911" s="17" t="s">
        <v>203</v>
      </c>
      <c r="L911" s="17"/>
      <c r="M911" s="17">
        <v>15</v>
      </c>
      <c r="N911" s="18">
        <v>37333</v>
      </c>
      <c r="O911" s="17">
        <v>2001</v>
      </c>
      <c r="P911" s="18">
        <v>37333</v>
      </c>
      <c r="Q911" s="19">
        <v>10037565</v>
      </c>
      <c r="R911" s="17" t="s">
        <v>219</v>
      </c>
      <c r="S911" s="17" t="s">
        <v>1227</v>
      </c>
      <c r="T911" s="17">
        <v>1</v>
      </c>
      <c r="U911" s="18"/>
      <c r="V911" s="99">
        <f t="shared" si="148"/>
        <v>622341</v>
      </c>
      <c r="W911" s="43"/>
      <c r="X911" s="20">
        <f t="shared" si="123"/>
        <v>0</v>
      </c>
      <c r="Y911" s="43"/>
      <c r="Z911" s="43"/>
      <c r="AA911" s="43"/>
      <c r="AB911" s="43"/>
      <c r="AC911" s="43"/>
      <c r="AD911" s="43"/>
      <c r="AE911" s="20">
        <f t="shared" si="124"/>
        <v>622340</v>
      </c>
      <c r="AF911" s="43"/>
      <c r="AG911" s="43"/>
      <c r="AH911" s="43"/>
      <c r="AI911" s="43"/>
      <c r="AJ911" s="43"/>
      <c r="AK911" s="99">
        <f t="shared" si="149"/>
        <v>622340</v>
      </c>
      <c r="AL911" s="43"/>
      <c r="AM911" s="20">
        <f t="shared" si="121"/>
        <v>1</v>
      </c>
      <c r="AN911" s="15" t="str">
        <f t="shared" si="122"/>
        <v>OK</v>
      </c>
      <c r="AO911" s="15" t="str">
        <f t="shared" si="147"/>
        <v>OK</v>
      </c>
      <c r="AP911" s="17" t="s">
        <v>211</v>
      </c>
      <c r="AQ911" s="17"/>
      <c r="AR911" s="17"/>
      <c r="AS911" s="17"/>
      <c r="AT911" s="21">
        <v>1</v>
      </c>
      <c r="AU911" s="17" t="s">
        <v>351</v>
      </c>
      <c r="AV911" s="22"/>
      <c r="AW911" s="17"/>
      <c r="AX911" s="17" t="s">
        <v>1237</v>
      </c>
      <c r="AY911" s="99">
        <f t="shared" si="150"/>
        <v>10037564</v>
      </c>
      <c r="AZ911" s="17" t="s">
        <v>214</v>
      </c>
      <c r="BA911" s="17"/>
      <c r="BB911" s="57"/>
    </row>
    <row r="912" spans="2:54" x14ac:dyDescent="0.15">
      <c r="B912" s="16">
        <v>90000872</v>
      </c>
      <c r="C912" s="17"/>
      <c r="D912" s="17" t="s">
        <v>1243</v>
      </c>
      <c r="E912" s="17"/>
      <c r="F912" s="17" t="s">
        <v>1215</v>
      </c>
      <c r="G912" s="17" t="s">
        <v>1216</v>
      </c>
      <c r="H912" s="17" t="s">
        <v>1585</v>
      </c>
      <c r="I912" s="17" t="s">
        <v>1560</v>
      </c>
      <c r="J912" s="17" t="s">
        <v>1245</v>
      </c>
      <c r="K912" s="17" t="s">
        <v>203</v>
      </c>
      <c r="L912" s="17"/>
      <c r="M912" s="17">
        <v>15</v>
      </c>
      <c r="N912" s="18">
        <v>37333</v>
      </c>
      <c r="O912" s="17">
        <v>2001</v>
      </c>
      <c r="P912" s="18">
        <v>37333</v>
      </c>
      <c r="Q912" s="19">
        <v>13387500</v>
      </c>
      <c r="R912" s="17" t="s">
        <v>219</v>
      </c>
      <c r="S912" s="17" t="s">
        <v>1227</v>
      </c>
      <c r="T912" s="17">
        <v>1</v>
      </c>
      <c r="U912" s="18"/>
      <c r="V912" s="99">
        <f t="shared" si="148"/>
        <v>830032</v>
      </c>
      <c r="W912" s="43"/>
      <c r="X912" s="20">
        <f t="shared" si="123"/>
        <v>0</v>
      </c>
      <c r="Y912" s="43"/>
      <c r="Z912" s="43"/>
      <c r="AA912" s="43"/>
      <c r="AB912" s="43"/>
      <c r="AC912" s="43"/>
      <c r="AD912" s="43"/>
      <c r="AE912" s="20">
        <f t="shared" si="124"/>
        <v>830031</v>
      </c>
      <c r="AF912" s="43"/>
      <c r="AG912" s="43"/>
      <c r="AH912" s="43"/>
      <c r="AI912" s="43"/>
      <c r="AJ912" s="43"/>
      <c r="AK912" s="99">
        <f t="shared" si="149"/>
        <v>830031</v>
      </c>
      <c r="AL912" s="43"/>
      <c r="AM912" s="20">
        <f t="shared" si="121"/>
        <v>1</v>
      </c>
      <c r="AN912" s="15" t="str">
        <f t="shared" si="122"/>
        <v>OK</v>
      </c>
      <c r="AO912" s="15" t="str">
        <f t="shared" si="147"/>
        <v>OK</v>
      </c>
      <c r="AP912" s="17" t="s">
        <v>211</v>
      </c>
      <c r="AQ912" s="17"/>
      <c r="AR912" s="17"/>
      <c r="AS912" s="17"/>
      <c r="AT912" s="21">
        <v>1</v>
      </c>
      <c r="AU912" s="17" t="s">
        <v>351</v>
      </c>
      <c r="AV912" s="22"/>
      <c r="AW912" s="17"/>
      <c r="AX912" s="17" t="s">
        <v>1237</v>
      </c>
      <c r="AY912" s="99">
        <f t="shared" si="150"/>
        <v>13387499</v>
      </c>
      <c r="AZ912" s="17" t="s">
        <v>214</v>
      </c>
      <c r="BA912" s="17"/>
      <c r="BB912" s="57"/>
    </row>
    <row r="913" spans="2:54" x14ac:dyDescent="0.15">
      <c r="B913" s="16">
        <v>90000873</v>
      </c>
      <c r="C913" s="17"/>
      <c r="D913" s="17" t="s">
        <v>1230</v>
      </c>
      <c r="E913" s="17"/>
      <c r="F913" s="17" t="s">
        <v>1215</v>
      </c>
      <c r="G913" s="17" t="s">
        <v>1216</v>
      </c>
      <c r="H913" s="17" t="s">
        <v>1585</v>
      </c>
      <c r="I913" s="17" t="s">
        <v>1560</v>
      </c>
      <c r="J913" s="17" t="s">
        <v>1246</v>
      </c>
      <c r="K913" s="17" t="s">
        <v>203</v>
      </c>
      <c r="L913" s="17"/>
      <c r="M913" s="17">
        <v>17</v>
      </c>
      <c r="N913" s="18">
        <v>39385</v>
      </c>
      <c r="O913" s="17">
        <v>2007</v>
      </c>
      <c r="P913" s="18">
        <v>39385</v>
      </c>
      <c r="Q913" s="19">
        <v>7027445</v>
      </c>
      <c r="R913" s="17" t="s">
        <v>219</v>
      </c>
      <c r="S913" s="17" t="s">
        <v>236</v>
      </c>
      <c r="T913" s="17">
        <v>1</v>
      </c>
      <c r="U913" s="18"/>
      <c r="V913" s="99">
        <f t="shared" si="148"/>
        <v>3710493</v>
      </c>
      <c r="W913" s="43"/>
      <c r="X913" s="20">
        <f t="shared" si="123"/>
        <v>0</v>
      </c>
      <c r="Y913" s="43"/>
      <c r="Z913" s="43"/>
      <c r="AA913" s="43"/>
      <c r="AB913" s="43"/>
      <c r="AC913" s="43"/>
      <c r="AD913" s="43"/>
      <c r="AE913" s="20">
        <f t="shared" si="124"/>
        <v>414619</v>
      </c>
      <c r="AF913" s="43"/>
      <c r="AG913" s="43"/>
      <c r="AH913" s="43"/>
      <c r="AI913" s="43"/>
      <c r="AJ913" s="43"/>
      <c r="AK913" s="99">
        <f t="shared" si="149"/>
        <v>414619</v>
      </c>
      <c r="AL913" s="43"/>
      <c r="AM913" s="20">
        <f t="shared" si="121"/>
        <v>3295874</v>
      </c>
      <c r="AN913" s="15" t="str">
        <f t="shared" si="122"/>
        <v>OK</v>
      </c>
      <c r="AO913" s="15" t="str">
        <f t="shared" si="147"/>
        <v>OK</v>
      </c>
      <c r="AP913" s="17" t="s">
        <v>211</v>
      </c>
      <c r="AQ913" s="17"/>
      <c r="AR913" s="17"/>
      <c r="AS913" s="17"/>
      <c r="AT913" s="21">
        <v>1</v>
      </c>
      <c r="AU913" s="17" t="s">
        <v>351</v>
      </c>
      <c r="AV913" s="22"/>
      <c r="AW913" s="17"/>
      <c r="AX913" s="17" t="s">
        <v>1237</v>
      </c>
      <c r="AY913" s="99">
        <f t="shared" si="150"/>
        <v>3731571</v>
      </c>
      <c r="AZ913" s="17" t="s">
        <v>214</v>
      </c>
      <c r="BA913" s="17"/>
      <c r="BB913" s="57"/>
    </row>
    <row r="914" spans="2:54" x14ac:dyDescent="0.15">
      <c r="B914" s="16">
        <v>90000874</v>
      </c>
      <c r="C914" s="17"/>
      <c r="D914" s="17" t="s">
        <v>1230</v>
      </c>
      <c r="E914" s="17"/>
      <c r="F914" s="17" t="s">
        <v>1215</v>
      </c>
      <c r="G914" s="17" t="s">
        <v>1216</v>
      </c>
      <c r="H914" s="17" t="s">
        <v>1585</v>
      </c>
      <c r="I914" s="17" t="s">
        <v>1560</v>
      </c>
      <c r="J914" s="17" t="s">
        <v>1247</v>
      </c>
      <c r="K914" s="17" t="s">
        <v>203</v>
      </c>
      <c r="L914" s="17"/>
      <c r="M914" s="17">
        <v>15</v>
      </c>
      <c r="N914" s="18">
        <v>39388</v>
      </c>
      <c r="O914" s="17">
        <v>2007</v>
      </c>
      <c r="P914" s="18">
        <v>39388</v>
      </c>
      <c r="Q914" s="19">
        <v>32970000</v>
      </c>
      <c r="R914" s="17" t="s">
        <v>219</v>
      </c>
      <c r="S914" s="17" t="s">
        <v>1227</v>
      </c>
      <c r="T914" s="17">
        <v>1</v>
      </c>
      <c r="U914" s="18"/>
      <c r="V914" s="99">
        <f t="shared" si="148"/>
        <v>15298080</v>
      </c>
      <c r="W914" s="43"/>
      <c r="X914" s="20">
        <f t="shared" si="123"/>
        <v>0</v>
      </c>
      <c r="Y914" s="43"/>
      <c r="Z914" s="43"/>
      <c r="AA914" s="43"/>
      <c r="AB914" s="43"/>
      <c r="AC914" s="43"/>
      <c r="AD914" s="43"/>
      <c r="AE914" s="20">
        <f t="shared" si="124"/>
        <v>2208990</v>
      </c>
      <c r="AF914" s="43"/>
      <c r="AG914" s="43"/>
      <c r="AH914" s="43"/>
      <c r="AI914" s="43"/>
      <c r="AJ914" s="43"/>
      <c r="AK914" s="99">
        <f t="shared" si="149"/>
        <v>2208990</v>
      </c>
      <c r="AL914" s="43"/>
      <c r="AM914" s="20">
        <f t="shared" si="121"/>
        <v>13089090</v>
      </c>
      <c r="AN914" s="15" t="str">
        <f t="shared" si="122"/>
        <v>OK</v>
      </c>
      <c r="AO914" s="15" t="str">
        <f t="shared" si="147"/>
        <v>OK</v>
      </c>
      <c r="AP914" s="17" t="s">
        <v>211</v>
      </c>
      <c r="AQ914" s="17"/>
      <c r="AR914" s="17"/>
      <c r="AS914" s="17"/>
      <c r="AT914" s="21">
        <v>1</v>
      </c>
      <c r="AU914" s="17" t="s">
        <v>351</v>
      </c>
      <c r="AV914" s="22"/>
      <c r="AW914" s="17"/>
      <c r="AX914" s="17" t="s">
        <v>1237</v>
      </c>
      <c r="AY914" s="99">
        <f t="shared" si="150"/>
        <v>19880910</v>
      </c>
      <c r="AZ914" s="17" t="s">
        <v>214</v>
      </c>
      <c r="BA914" s="17"/>
      <c r="BB914" s="57"/>
    </row>
    <row r="915" spans="2:54" x14ac:dyDescent="0.15">
      <c r="B915" s="16">
        <v>90000875</v>
      </c>
      <c r="C915" s="17"/>
      <c r="D915" s="17" t="s">
        <v>1230</v>
      </c>
      <c r="E915" s="17"/>
      <c r="F915" s="17" t="s">
        <v>1215</v>
      </c>
      <c r="G915" s="17" t="s">
        <v>1216</v>
      </c>
      <c r="H915" s="17" t="s">
        <v>1585</v>
      </c>
      <c r="I915" s="17" t="s">
        <v>1560</v>
      </c>
      <c r="J915" s="17" t="s">
        <v>1248</v>
      </c>
      <c r="K915" s="17" t="s">
        <v>203</v>
      </c>
      <c r="L915" s="17"/>
      <c r="M915" s="17">
        <v>15</v>
      </c>
      <c r="N915" s="18">
        <v>39388</v>
      </c>
      <c r="O915" s="17">
        <v>2007</v>
      </c>
      <c r="P915" s="18">
        <v>39388</v>
      </c>
      <c r="Q915" s="19">
        <v>30270740</v>
      </c>
      <c r="R915" s="17" t="s">
        <v>219</v>
      </c>
      <c r="S915" s="17" t="s">
        <v>1227</v>
      </c>
      <c r="T915" s="17">
        <v>1</v>
      </c>
      <c r="U915" s="18"/>
      <c r="V915" s="99">
        <f t="shared" si="148"/>
        <v>14045628</v>
      </c>
      <c r="W915" s="43"/>
      <c r="X915" s="20">
        <f t="shared" si="123"/>
        <v>0</v>
      </c>
      <c r="Y915" s="43"/>
      <c r="Z915" s="43"/>
      <c r="AA915" s="43"/>
      <c r="AB915" s="43"/>
      <c r="AC915" s="43"/>
      <c r="AD915" s="43"/>
      <c r="AE915" s="20">
        <f t="shared" si="124"/>
        <v>2028139</v>
      </c>
      <c r="AF915" s="43"/>
      <c r="AG915" s="43"/>
      <c r="AH915" s="43"/>
      <c r="AI915" s="43"/>
      <c r="AJ915" s="43"/>
      <c r="AK915" s="99">
        <f t="shared" si="149"/>
        <v>2028139</v>
      </c>
      <c r="AL915" s="43"/>
      <c r="AM915" s="20">
        <f t="shared" si="121"/>
        <v>12017489</v>
      </c>
      <c r="AN915" s="15" t="str">
        <f t="shared" si="122"/>
        <v>OK</v>
      </c>
      <c r="AO915" s="15" t="str">
        <f t="shared" si="147"/>
        <v>OK</v>
      </c>
      <c r="AP915" s="17" t="s">
        <v>211</v>
      </c>
      <c r="AQ915" s="17"/>
      <c r="AR915" s="17"/>
      <c r="AS915" s="17"/>
      <c r="AT915" s="21">
        <v>1</v>
      </c>
      <c r="AU915" s="17" t="s">
        <v>351</v>
      </c>
      <c r="AV915" s="22"/>
      <c r="AW915" s="17"/>
      <c r="AX915" s="17" t="s">
        <v>1237</v>
      </c>
      <c r="AY915" s="99">
        <f t="shared" si="150"/>
        <v>18253251</v>
      </c>
      <c r="AZ915" s="17" t="s">
        <v>214</v>
      </c>
      <c r="BA915" s="17"/>
      <c r="BB915" s="57"/>
    </row>
    <row r="916" spans="2:54" x14ac:dyDescent="0.15">
      <c r="B916" s="16">
        <v>90000876</v>
      </c>
      <c r="C916" s="17"/>
      <c r="D916" s="17" t="s">
        <v>1249</v>
      </c>
      <c r="E916" s="17" t="s">
        <v>1250</v>
      </c>
      <c r="F916" s="17" t="s">
        <v>1215</v>
      </c>
      <c r="G916" s="17" t="s">
        <v>1216</v>
      </c>
      <c r="H916" s="17" t="s">
        <v>1585</v>
      </c>
      <c r="I916" s="17" t="s">
        <v>1560</v>
      </c>
      <c r="J916" s="17" t="s">
        <v>1251</v>
      </c>
      <c r="K916" s="17" t="s">
        <v>203</v>
      </c>
      <c r="L916" s="17"/>
      <c r="M916" s="17">
        <v>15</v>
      </c>
      <c r="N916" s="18">
        <v>41729</v>
      </c>
      <c r="O916" s="17">
        <v>2013</v>
      </c>
      <c r="P916" s="18">
        <v>41729</v>
      </c>
      <c r="Q916" s="19">
        <v>12133759</v>
      </c>
      <c r="R916" s="17" t="s">
        <v>219</v>
      </c>
      <c r="S916" s="17" t="s">
        <v>1234</v>
      </c>
      <c r="T916" s="17">
        <v>1</v>
      </c>
      <c r="U916" s="18"/>
      <c r="V916" s="99">
        <f t="shared" si="148"/>
        <v>10507837</v>
      </c>
      <c r="W916" s="43"/>
      <c r="X916" s="20">
        <f t="shared" si="123"/>
        <v>0</v>
      </c>
      <c r="Y916" s="43"/>
      <c r="Z916" s="43"/>
      <c r="AA916" s="43"/>
      <c r="AB916" s="43"/>
      <c r="AC916" s="43"/>
      <c r="AD916" s="43"/>
      <c r="AE916" s="20">
        <f t="shared" si="124"/>
        <v>812961</v>
      </c>
      <c r="AF916" s="43"/>
      <c r="AG916" s="43"/>
      <c r="AH916" s="43"/>
      <c r="AI916" s="43"/>
      <c r="AJ916" s="43"/>
      <c r="AK916" s="99">
        <f t="shared" si="149"/>
        <v>812961</v>
      </c>
      <c r="AL916" s="43"/>
      <c r="AM916" s="20">
        <f t="shared" si="121"/>
        <v>9694876</v>
      </c>
      <c r="AN916" s="15" t="str">
        <f t="shared" si="122"/>
        <v>OK</v>
      </c>
      <c r="AO916" s="15" t="str">
        <f t="shared" si="147"/>
        <v>OK</v>
      </c>
      <c r="AP916" s="17" t="s">
        <v>211</v>
      </c>
      <c r="AQ916" s="17"/>
      <c r="AR916" s="17"/>
      <c r="AS916" s="17"/>
      <c r="AT916" s="21">
        <v>1</v>
      </c>
      <c r="AU916" s="17" t="s">
        <v>1268</v>
      </c>
      <c r="AV916" s="22"/>
      <c r="AW916" s="17"/>
      <c r="AX916" s="17" t="s">
        <v>1237</v>
      </c>
      <c r="AY916" s="99">
        <f t="shared" si="150"/>
        <v>2438883</v>
      </c>
      <c r="AZ916" s="17" t="s">
        <v>214</v>
      </c>
      <c r="BA916" s="17"/>
      <c r="BB916" s="57"/>
    </row>
    <row r="917" spans="2:54" x14ac:dyDescent="0.15">
      <c r="B917" s="16">
        <v>90000877</v>
      </c>
      <c r="C917" s="17"/>
      <c r="D917" s="17" t="s">
        <v>1214</v>
      </c>
      <c r="E917" s="17" t="s">
        <v>1252</v>
      </c>
      <c r="F917" s="17" t="s">
        <v>1215</v>
      </c>
      <c r="G917" s="17" t="s">
        <v>1216</v>
      </c>
      <c r="H917" s="17" t="s">
        <v>1585</v>
      </c>
      <c r="I917" s="17" t="s">
        <v>1560</v>
      </c>
      <c r="J917" s="17" t="s">
        <v>1253</v>
      </c>
      <c r="K917" s="17" t="s">
        <v>203</v>
      </c>
      <c r="L917" s="17"/>
      <c r="M917" s="17">
        <v>15</v>
      </c>
      <c r="N917" s="18">
        <v>41729</v>
      </c>
      <c r="O917" s="17">
        <v>2013</v>
      </c>
      <c r="P917" s="18">
        <v>41729</v>
      </c>
      <c r="Q917" s="19">
        <v>5129271</v>
      </c>
      <c r="R917" s="17" t="s">
        <v>219</v>
      </c>
      <c r="S917" s="17" t="s">
        <v>1234</v>
      </c>
      <c r="T917" s="17">
        <v>1</v>
      </c>
      <c r="U917" s="18"/>
      <c r="V917" s="99">
        <f t="shared" si="148"/>
        <v>4441949</v>
      </c>
      <c r="W917" s="43"/>
      <c r="X917" s="20">
        <f t="shared" si="123"/>
        <v>0</v>
      </c>
      <c r="Y917" s="43"/>
      <c r="Z917" s="43"/>
      <c r="AA917" s="43"/>
      <c r="AB917" s="43"/>
      <c r="AC917" s="43"/>
      <c r="AD917" s="43"/>
      <c r="AE917" s="20">
        <f t="shared" si="124"/>
        <v>343661</v>
      </c>
      <c r="AF917" s="43"/>
      <c r="AG917" s="43"/>
      <c r="AH917" s="43"/>
      <c r="AI917" s="43"/>
      <c r="AJ917" s="43"/>
      <c r="AK917" s="99">
        <f t="shared" si="149"/>
        <v>343661</v>
      </c>
      <c r="AL917" s="43"/>
      <c r="AM917" s="20">
        <f t="shared" si="121"/>
        <v>4098288</v>
      </c>
      <c r="AN917" s="15" t="str">
        <f t="shared" si="122"/>
        <v>OK</v>
      </c>
      <c r="AO917" s="15" t="str">
        <f t="shared" si="147"/>
        <v>OK</v>
      </c>
      <c r="AP917" s="17" t="s">
        <v>211</v>
      </c>
      <c r="AQ917" s="17"/>
      <c r="AR917" s="17"/>
      <c r="AS917" s="17"/>
      <c r="AT917" s="21">
        <v>1</v>
      </c>
      <c r="AU917" s="17" t="s">
        <v>1268</v>
      </c>
      <c r="AV917" s="22"/>
      <c r="AW917" s="17"/>
      <c r="AX917" s="17" t="s">
        <v>1237</v>
      </c>
      <c r="AY917" s="99">
        <f t="shared" si="150"/>
        <v>1030983</v>
      </c>
      <c r="AZ917" s="17" t="s">
        <v>214</v>
      </c>
      <c r="BA917" s="17"/>
      <c r="BB917" s="57"/>
    </row>
    <row r="918" spans="2:54" x14ac:dyDescent="0.15">
      <c r="B918" s="16">
        <v>90000878</v>
      </c>
      <c r="C918" s="17"/>
      <c r="D918" s="17" t="s">
        <v>1214</v>
      </c>
      <c r="E918" s="17" t="s">
        <v>1254</v>
      </c>
      <c r="F918" s="17" t="s">
        <v>1215</v>
      </c>
      <c r="G918" s="17" t="s">
        <v>1216</v>
      </c>
      <c r="H918" s="17" t="s">
        <v>1585</v>
      </c>
      <c r="I918" s="17" t="s">
        <v>1560</v>
      </c>
      <c r="J918" s="17" t="s">
        <v>1255</v>
      </c>
      <c r="K918" s="17" t="s">
        <v>203</v>
      </c>
      <c r="L918" s="17"/>
      <c r="M918" s="17">
        <v>15</v>
      </c>
      <c r="N918" s="18">
        <v>41729</v>
      </c>
      <c r="O918" s="17">
        <v>2013</v>
      </c>
      <c r="P918" s="18">
        <v>41729</v>
      </c>
      <c r="Q918" s="19">
        <v>5129271</v>
      </c>
      <c r="R918" s="17" t="s">
        <v>219</v>
      </c>
      <c r="S918" s="17" t="s">
        <v>1234</v>
      </c>
      <c r="T918" s="17">
        <v>1</v>
      </c>
      <c r="U918" s="18"/>
      <c r="V918" s="99">
        <f t="shared" si="148"/>
        <v>4441949</v>
      </c>
      <c r="W918" s="43"/>
      <c r="X918" s="20">
        <f t="shared" si="123"/>
        <v>0</v>
      </c>
      <c r="Y918" s="43"/>
      <c r="Z918" s="43"/>
      <c r="AA918" s="43"/>
      <c r="AB918" s="43"/>
      <c r="AC918" s="43"/>
      <c r="AD918" s="43"/>
      <c r="AE918" s="20">
        <f t="shared" si="124"/>
        <v>343661</v>
      </c>
      <c r="AF918" s="43"/>
      <c r="AG918" s="43"/>
      <c r="AH918" s="43"/>
      <c r="AI918" s="43"/>
      <c r="AJ918" s="43"/>
      <c r="AK918" s="99">
        <f t="shared" si="149"/>
        <v>343661</v>
      </c>
      <c r="AL918" s="43"/>
      <c r="AM918" s="20">
        <f t="shared" si="121"/>
        <v>4098288</v>
      </c>
      <c r="AN918" s="15" t="str">
        <f t="shared" si="122"/>
        <v>OK</v>
      </c>
      <c r="AO918" s="15" t="str">
        <f t="shared" si="147"/>
        <v>OK</v>
      </c>
      <c r="AP918" s="17" t="s">
        <v>211</v>
      </c>
      <c r="AQ918" s="17"/>
      <c r="AR918" s="17"/>
      <c r="AS918" s="17"/>
      <c r="AT918" s="21">
        <v>1</v>
      </c>
      <c r="AU918" s="17" t="s">
        <v>1268</v>
      </c>
      <c r="AV918" s="22"/>
      <c r="AW918" s="17"/>
      <c r="AX918" s="17" t="s">
        <v>1237</v>
      </c>
      <c r="AY918" s="99">
        <f t="shared" si="150"/>
        <v>1030983</v>
      </c>
      <c r="AZ918" s="17" t="s">
        <v>214</v>
      </c>
      <c r="BA918" s="17"/>
      <c r="BB918" s="57"/>
    </row>
    <row r="919" spans="2:54" x14ac:dyDescent="0.15">
      <c r="B919" s="16">
        <v>90000879</v>
      </c>
      <c r="C919" s="17"/>
      <c r="D919" s="17" t="s">
        <v>1256</v>
      </c>
      <c r="E919" s="17" t="s">
        <v>1257</v>
      </c>
      <c r="F919" s="17" t="s">
        <v>1215</v>
      </c>
      <c r="G919" s="17" t="s">
        <v>1216</v>
      </c>
      <c r="H919" s="17" t="s">
        <v>1585</v>
      </c>
      <c r="I919" s="17" t="s">
        <v>1560</v>
      </c>
      <c r="J919" s="17" t="s">
        <v>1258</v>
      </c>
      <c r="K919" s="17" t="s">
        <v>203</v>
      </c>
      <c r="L919" s="17"/>
      <c r="M919" s="17">
        <v>15</v>
      </c>
      <c r="N919" s="18">
        <v>41729</v>
      </c>
      <c r="O919" s="17">
        <v>2013</v>
      </c>
      <c r="P919" s="18">
        <v>41729</v>
      </c>
      <c r="Q919" s="19">
        <v>5074118</v>
      </c>
      <c r="R919" s="17" t="s">
        <v>219</v>
      </c>
      <c r="S919" s="17" t="s">
        <v>1234</v>
      </c>
      <c r="T919" s="17">
        <v>1</v>
      </c>
      <c r="U919" s="18"/>
      <c r="V919" s="99">
        <f t="shared" si="148"/>
        <v>4394188</v>
      </c>
      <c r="W919" s="43"/>
      <c r="X919" s="20">
        <f t="shared" si="123"/>
        <v>0</v>
      </c>
      <c r="Y919" s="43"/>
      <c r="Z919" s="43"/>
      <c r="AA919" s="43"/>
      <c r="AB919" s="43"/>
      <c r="AC919" s="43"/>
      <c r="AD919" s="43"/>
      <c r="AE919" s="20">
        <f t="shared" si="124"/>
        <v>339965</v>
      </c>
      <c r="AF919" s="43"/>
      <c r="AG919" s="43"/>
      <c r="AH919" s="43"/>
      <c r="AI919" s="43"/>
      <c r="AJ919" s="43"/>
      <c r="AK919" s="99">
        <f t="shared" si="149"/>
        <v>339965</v>
      </c>
      <c r="AL919" s="43"/>
      <c r="AM919" s="20">
        <f t="shared" si="121"/>
        <v>4054223</v>
      </c>
      <c r="AN919" s="15" t="str">
        <f t="shared" si="122"/>
        <v>OK</v>
      </c>
      <c r="AO919" s="15" t="str">
        <f t="shared" si="147"/>
        <v>OK</v>
      </c>
      <c r="AP919" s="17" t="s">
        <v>211</v>
      </c>
      <c r="AQ919" s="17"/>
      <c r="AR919" s="17"/>
      <c r="AS919" s="17"/>
      <c r="AT919" s="21">
        <v>1</v>
      </c>
      <c r="AU919" s="17" t="s">
        <v>45</v>
      </c>
      <c r="AV919" s="22"/>
      <c r="AW919" s="17"/>
      <c r="AX919" s="17" t="s">
        <v>1237</v>
      </c>
      <c r="AY919" s="99">
        <f t="shared" si="150"/>
        <v>1019895</v>
      </c>
      <c r="AZ919" s="17" t="s">
        <v>214</v>
      </c>
      <c r="BA919" s="17"/>
      <c r="BB919" s="57"/>
    </row>
    <row r="920" spans="2:54" x14ac:dyDescent="0.15">
      <c r="B920" s="16">
        <v>90000880</v>
      </c>
      <c r="C920" s="17"/>
      <c r="D920" s="17" t="s">
        <v>1214</v>
      </c>
      <c r="E920" s="17" t="s">
        <v>1259</v>
      </c>
      <c r="F920" s="17" t="s">
        <v>1215</v>
      </c>
      <c r="G920" s="17" t="s">
        <v>1216</v>
      </c>
      <c r="H920" s="17" t="s">
        <v>1585</v>
      </c>
      <c r="I920" s="17" t="s">
        <v>1560</v>
      </c>
      <c r="J920" s="17" t="s">
        <v>1260</v>
      </c>
      <c r="K920" s="17" t="s">
        <v>203</v>
      </c>
      <c r="L920" s="17"/>
      <c r="M920" s="17">
        <v>15</v>
      </c>
      <c r="N920" s="18">
        <v>41729</v>
      </c>
      <c r="O920" s="17">
        <v>2013</v>
      </c>
      <c r="P920" s="18">
        <v>41729</v>
      </c>
      <c r="Q920" s="19">
        <v>4963811</v>
      </c>
      <c r="R920" s="17" t="s">
        <v>219</v>
      </c>
      <c r="S920" s="17" t="s">
        <v>1234</v>
      </c>
      <c r="T920" s="17">
        <v>1</v>
      </c>
      <c r="U920" s="18"/>
      <c r="V920" s="99">
        <f t="shared" si="148"/>
        <v>4298661</v>
      </c>
      <c r="W920" s="43"/>
      <c r="X920" s="20">
        <f t="shared" si="123"/>
        <v>0</v>
      </c>
      <c r="Y920" s="43"/>
      <c r="Z920" s="43"/>
      <c r="AA920" s="43"/>
      <c r="AB920" s="43"/>
      <c r="AC920" s="43"/>
      <c r="AD920" s="43"/>
      <c r="AE920" s="20">
        <f t="shared" si="124"/>
        <v>332575</v>
      </c>
      <c r="AF920" s="43"/>
      <c r="AG920" s="43"/>
      <c r="AH920" s="43"/>
      <c r="AI920" s="43"/>
      <c r="AJ920" s="43"/>
      <c r="AK920" s="99">
        <f t="shared" si="149"/>
        <v>332575</v>
      </c>
      <c r="AL920" s="43"/>
      <c r="AM920" s="20">
        <f t="shared" si="121"/>
        <v>3966086</v>
      </c>
      <c r="AN920" s="15" t="str">
        <f t="shared" si="122"/>
        <v>OK</v>
      </c>
      <c r="AO920" s="15" t="str">
        <f t="shared" si="147"/>
        <v>OK</v>
      </c>
      <c r="AP920" s="17" t="s">
        <v>211</v>
      </c>
      <c r="AQ920" s="17"/>
      <c r="AR920" s="17"/>
      <c r="AS920" s="17"/>
      <c r="AT920" s="21">
        <v>1</v>
      </c>
      <c r="AU920" s="17" t="s">
        <v>45</v>
      </c>
      <c r="AV920" s="22"/>
      <c r="AW920" s="17"/>
      <c r="AX920" s="17" t="s">
        <v>1237</v>
      </c>
      <c r="AY920" s="99">
        <f t="shared" si="150"/>
        <v>997725</v>
      </c>
      <c r="AZ920" s="17" t="s">
        <v>214</v>
      </c>
      <c r="BA920" s="17"/>
      <c r="BB920" s="57"/>
    </row>
    <row r="921" spans="2:54" x14ac:dyDescent="0.15">
      <c r="B921" s="16">
        <v>90000881</v>
      </c>
      <c r="C921" s="17"/>
      <c r="D921" s="17" t="s">
        <v>1219</v>
      </c>
      <c r="E921" s="17" t="s">
        <v>1235</v>
      </c>
      <c r="F921" s="17" t="s">
        <v>1215</v>
      </c>
      <c r="G921" s="17" t="s">
        <v>1216</v>
      </c>
      <c r="H921" s="17" t="s">
        <v>1585</v>
      </c>
      <c r="I921" s="17" t="s">
        <v>1560</v>
      </c>
      <c r="J921" s="17" t="s">
        <v>1261</v>
      </c>
      <c r="K921" s="17" t="s">
        <v>203</v>
      </c>
      <c r="L921" s="17"/>
      <c r="M921" s="17">
        <v>15</v>
      </c>
      <c r="N921" s="18">
        <v>41729</v>
      </c>
      <c r="O921" s="17">
        <v>2013</v>
      </c>
      <c r="P921" s="18">
        <v>41729</v>
      </c>
      <c r="Q921" s="19">
        <v>16799951</v>
      </c>
      <c r="R921" s="17" t="s">
        <v>219</v>
      </c>
      <c r="S921" s="17" t="s">
        <v>1234</v>
      </c>
      <c r="T921" s="17">
        <v>1</v>
      </c>
      <c r="U921" s="18"/>
      <c r="V921" s="99">
        <f t="shared" si="148"/>
        <v>14548759</v>
      </c>
      <c r="W921" s="43"/>
      <c r="X921" s="20">
        <f t="shared" si="123"/>
        <v>0</v>
      </c>
      <c r="Y921" s="43"/>
      <c r="Z921" s="43"/>
      <c r="AA921" s="43"/>
      <c r="AB921" s="43"/>
      <c r="AC921" s="43"/>
      <c r="AD921" s="43"/>
      <c r="AE921" s="20">
        <f t="shared" si="124"/>
        <v>1125596</v>
      </c>
      <c r="AF921" s="43"/>
      <c r="AG921" s="43"/>
      <c r="AH921" s="43"/>
      <c r="AI921" s="43"/>
      <c r="AJ921" s="43"/>
      <c r="AK921" s="99">
        <f t="shared" si="149"/>
        <v>1125596</v>
      </c>
      <c r="AL921" s="43"/>
      <c r="AM921" s="20">
        <f t="shared" si="121"/>
        <v>13423163</v>
      </c>
      <c r="AN921" s="15" t="str">
        <f t="shared" si="122"/>
        <v>OK</v>
      </c>
      <c r="AO921" s="15" t="str">
        <f t="shared" si="147"/>
        <v>OK</v>
      </c>
      <c r="AP921" s="17" t="s">
        <v>211</v>
      </c>
      <c r="AQ921" s="17"/>
      <c r="AR921" s="17"/>
      <c r="AS921" s="17"/>
      <c r="AT921" s="21">
        <v>1</v>
      </c>
      <c r="AU921" s="17" t="s">
        <v>1268</v>
      </c>
      <c r="AV921" s="22"/>
      <c r="AW921" s="17"/>
      <c r="AX921" s="17" t="s">
        <v>1237</v>
      </c>
      <c r="AY921" s="99">
        <f t="shared" si="150"/>
        <v>3376788</v>
      </c>
      <c r="AZ921" s="17" t="s">
        <v>214</v>
      </c>
      <c r="BA921" s="17"/>
      <c r="BB921" s="57"/>
    </row>
    <row r="922" spans="2:54" x14ac:dyDescent="0.15">
      <c r="B922" s="16">
        <v>90000882</v>
      </c>
      <c r="C922" s="17"/>
      <c r="D922" s="17" t="s">
        <v>1214</v>
      </c>
      <c r="E922" s="17" t="s">
        <v>1252</v>
      </c>
      <c r="F922" s="17" t="s">
        <v>1215</v>
      </c>
      <c r="G922" s="17" t="s">
        <v>1216</v>
      </c>
      <c r="H922" s="17" t="s">
        <v>1585</v>
      </c>
      <c r="I922" s="17" t="s">
        <v>1560</v>
      </c>
      <c r="J922" s="17" t="s">
        <v>1262</v>
      </c>
      <c r="K922" s="17" t="s">
        <v>203</v>
      </c>
      <c r="L922" s="17"/>
      <c r="M922" s="17">
        <v>15</v>
      </c>
      <c r="N922" s="18">
        <v>41729</v>
      </c>
      <c r="O922" s="17">
        <v>2013</v>
      </c>
      <c r="P922" s="18">
        <v>41729</v>
      </c>
      <c r="Q922" s="19">
        <v>2239994</v>
      </c>
      <c r="R922" s="17" t="s">
        <v>219</v>
      </c>
      <c r="S922" s="17" t="s">
        <v>1234</v>
      </c>
      <c r="T922" s="17">
        <v>1</v>
      </c>
      <c r="U922" s="18"/>
      <c r="V922" s="99">
        <f t="shared" si="148"/>
        <v>1939836</v>
      </c>
      <c r="W922" s="43"/>
      <c r="X922" s="20">
        <f t="shared" si="123"/>
        <v>0</v>
      </c>
      <c r="Y922" s="43"/>
      <c r="Z922" s="43"/>
      <c r="AA922" s="43"/>
      <c r="AB922" s="43"/>
      <c r="AC922" s="43"/>
      <c r="AD922" s="43"/>
      <c r="AE922" s="20">
        <f t="shared" si="124"/>
        <v>150079</v>
      </c>
      <c r="AF922" s="43"/>
      <c r="AG922" s="43"/>
      <c r="AH922" s="43"/>
      <c r="AI922" s="43"/>
      <c r="AJ922" s="43"/>
      <c r="AK922" s="99">
        <f t="shared" si="149"/>
        <v>150079</v>
      </c>
      <c r="AL922" s="43"/>
      <c r="AM922" s="20">
        <f t="shared" si="121"/>
        <v>1789757</v>
      </c>
      <c r="AN922" s="15" t="str">
        <f t="shared" si="122"/>
        <v>OK</v>
      </c>
      <c r="AO922" s="15" t="str">
        <f t="shared" si="147"/>
        <v>OK</v>
      </c>
      <c r="AP922" s="17" t="s">
        <v>211</v>
      </c>
      <c r="AQ922" s="17"/>
      <c r="AR922" s="17"/>
      <c r="AS922" s="17"/>
      <c r="AT922" s="21">
        <v>1</v>
      </c>
      <c r="AU922" s="17" t="s">
        <v>1268</v>
      </c>
      <c r="AV922" s="22"/>
      <c r="AW922" s="17"/>
      <c r="AX922" s="17" t="s">
        <v>1237</v>
      </c>
      <c r="AY922" s="99">
        <f t="shared" si="150"/>
        <v>450237</v>
      </c>
      <c r="AZ922" s="17" t="s">
        <v>214</v>
      </c>
      <c r="BA922" s="17"/>
      <c r="BB922" s="57"/>
    </row>
    <row r="923" spans="2:54" x14ac:dyDescent="0.15">
      <c r="B923" s="16">
        <v>90000883</v>
      </c>
      <c r="C923" s="17"/>
      <c r="D923" s="17" t="s">
        <v>1214</v>
      </c>
      <c r="E923" s="17" t="s">
        <v>1263</v>
      </c>
      <c r="F923" s="17" t="s">
        <v>1215</v>
      </c>
      <c r="G923" s="17" t="s">
        <v>1216</v>
      </c>
      <c r="H923" s="17" t="s">
        <v>1585</v>
      </c>
      <c r="I923" s="17" t="s">
        <v>1560</v>
      </c>
      <c r="J923" s="17" t="s">
        <v>1264</v>
      </c>
      <c r="K923" s="17" t="s">
        <v>203</v>
      </c>
      <c r="L923" s="17"/>
      <c r="M923" s="17">
        <v>15</v>
      </c>
      <c r="N923" s="18">
        <v>41729</v>
      </c>
      <c r="O923" s="17">
        <v>2013</v>
      </c>
      <c r="P923" s="18">
        <v>41729</v>
      </c>
      <c r="Q923" s="19">
        <v>2239993</v>
      </c>
      <c r="R923" s="17" t="s">
        <v>219</v>
      </c>
      <c r="S923" s="17" t="s">
        <v>1234</v>
      </c>
      <c r="T923" s="17">
        <v>1</v>
      </c>
      <c r="U923" s="18"/>
      <c r="V923" s="99">
        <f t="shared" si="148"/>
        <v>1939835</v>
      </c>
      <c r="W923" s="43"/>
      <c r="X923" s="20">
        <f t="shared" si="123"/>
        <v>0</v>
      </c>
      <c r="Y923" s="43"/>
      <c r="Z923" s="43"/>
      <c r="AA923" s="43"/>
      <c r="AB923" s="43"/>
      <c r="AC923" s="43"/>
      <c r="AD923" s="43"/>
      <c r="AE923" s="20">
        <f t="shared" si="124"/>
        <v>150079</v>
      </c>
      <c r="AF923" s="43"/>
      <c r="AG923" s="43"/>
      <c r="AH923" s="43"/>
      <c r="AI923" s="43"/>
      <c r="AJ923" s="43"/>
      <c r="AK923" s="99">
        <f t="shared" si="149"/>
        <v>150079</v>
      </c>
      <c r="AL923" s="43"/>
      <c r="AM923" s="20">
        <f t="shared" ref="AM923:AM986" si="151">+V923+X923-AE923</f>
        <v>1789756</v>
      </c>
      <c r="AN923" s="15" t="str">
        <f t="shared" ref="AN923:AN986" si="152">IF(AND(AM923=0,AS923=1),"OK",IF(Q923=AY923+AM923,"OK","ERROR"))</f>
        <v>OK</v>
      </c>
      <c r="AO923" s="15" t="str">
        <f t="shared" si="147"/>
        <v>OK</v>
      </c>
      <c r="AP923" s="17" t="s">
        <v>211</v>
      </c>
      <c r="AQ923" s="17"/>
      <c r="AR923" s="17"/>
      <c r="AS923" s="17"/>
      <c r="AT923" s="21">
        <v>1</v>
      </c>
      <c r="AU923" s="17" t="s">
        <v>1268</v>
      </c>
      <c r="AV923" s="22"/>
      <c r="AW923" s="17"/>
      <c r="AX923" s="17" t="s">
        <v>1237</v>
      </c>
      <c r="AY923" s="99">
        <f t="shared" si="150"/>
        <v>450237</v>
      </c>
      <c r="AZ923" s="17" t="s">
        <v>214</v>
      </c>
      <c r="BA923" s="17"/>
      <c r="BB923" s="57"/>
    </row>
    <row r="924" spans="2:54" x14ac:dyDescent="0.15">
      <c r="B924" s="16">
        <v>90000884</v>
      </c>
      <c r="C924" s="17"/>
      <c r="D924" s="17" t="s">
        <v>1225</v>
      </c>
      <c r="E924" s="17" t="s">
        <v>1265</v>
      </c>
      <c r="F924" s="17" t="s">
        <v>1215</v>
      </c>
      <c r="G924" s="17" t="s">
        <v>1216</v>
      </c>
      <c r="H924" s="17" t="s">
        <v>1585</v>
      </c>
      <c r="I924" s="17" t="s">
        <v>1560</v>
      </c>
      <c r="J924" s="17" t="s">
        <v>1266</v>
      </c>
      <c r="K924" s="17" t="s">
        <v>203</v>
      </c>
      <c r="L924" s="17"/>
      <c r="M924" s="17">
        <v>15</v>
      </c>
      <c r="N924" s="18">
        <v>41729</v>
      </c>
      <c r="O924" s="17">
        <v>2013</v>
      </c>
      <c r="P924" s="18">
        <v>41729</v>
      </c>
      <c r="Q924" s="19">
        <v>2239993</v>
      </c>
      <c r="R924" s="17" t="s">
        <v>219</v>
      </c>
      <c r="S924" s="17" t="s">
        <v>1234</v>
      </c>
      <c r="T924" s="17">
        <v>1</v>
      </c>
      <c r="U924" s="18"/>
      <c r="V924" s="99">
        <f t="shared" si="148"/>
        <v>1939835</v>
      </c>
      <c r="W924" s="43"/>
      <c r="X924" s="20">
        <f t="shared" si="123"/>
        <v>0</v>
      </c>
      <c r="Y924" s="43"/>
      <c r="Z924" s="43"/>
      <c r="AA924" s="43"/>
      <c r="AB924" s="43"/>
      <c r="AC924" s="43"/>
      <c r="AD924" s="43"/>
      <c r="AE924" s="20">
        <f t="shared" si="124"/>
        <v>150079</v>
      </c>
      <c r="AF924" s="43"/>
      <c r="AG924" s="43"/>
      <c r="AH924" s="43"/>
      <c r="AI924" s="43"/>
      <c r="AJ924" s="43"/>
      <c r="AK924" s="99">
        <f t="shared" si="149"/>
        <v>150079</v>
      </c>
      <c r="AL924" s="43"/>
      <c r="AM924" s="20">
        <f t="shared" si="151"/>
        <v>1789756</v>
      </c>
      <c r="AN924" s="15" t="str">
        <f t="shared" si="152"/>
        <v>OK</v>
      </c>
      <c r="AO924" s="15" t="str">
        <f t="shared" si="147"/>
        <v>OK</v>
      </c>
      <c r="AP924" s="17" t="s">
        <v>211</v>
      </c>
      <c r="AQ924" s="17"/>
      <c r="AR924" s="17"/>
      <c r="AS924" s="17"/>
      <c r="AT924" s="21">
        <v>1</v>
      </c>
      <c r="AU924" s="17" t="s">
        <v>1268</v>
      </c>
      <c r="AV924" s="22"/>
      <c r="AW924" s="17"/>
      <c r="AX924" s="17" t="s">
        <v>1237</v>
      </c>
      <c r="AY924" s="99">
        <f t="shared" si="150"/>
        <v>450237</v>
      </c>
      <c r="AZ924" s="17" t="s">
        <v>214</v>
      </c>
      <c r="BA924" s="17"/>
      <c r="BB924" s="57"/>
    </row>
    <row r="925" spans="2:54" x14ac:dyDescent="0.15">
      <c r="B925" s="16">
        <v>90000885</v>
      </c>
      <c r="C925" s="17"/>
      <c r="D925" s="17" t="s">
        <v>1214</v>
      </c>
      <c r="E925" s="17" t="s">
        <v>1254</v>
      </c>
      <c r="F925" s="17" t="s">
        <v>1215</v>
      </c>
      <c r="G925" s="17" t="s">
        <v>1216</v>
      </c>
      <c r="H925" s="17" t="s">
        <v>1585</v>
      </c>
      <c r="I925" s="17" t="s">
        <v>1560</v>
      </c>
      <c r="J925" s="17" t="s">
        <v>1267</v>
      </c>
      <c r="K925" s="17" t="s">
        <v>203</v>
      </c>
      <c r="L925" s="17"/>
      <c r="M925" s="17">
        <v>15</v>
      </c>
      <c r="N925" s="18">
        <v>41729</v>
      </c>
      <c r="O925" s="17">
        <v>2013</v>
      </c>
      <c r="P925" s="18">
        <v>41729</v>
      </c>
      <c r="Q925" s="19">
        <v>2239993</v>
      </c>
      <c r="R925" s="17" t="s">
        <v>219</v>
      </c>
      <c r="S925" s="17" t="s">
        <v>1234</v>
      </c>
      <c r="T925" s="17">
        <v>1</v>
      </c>
      <c r="U925" s="18"/>
      <c r="V925" s="99">
        <f t="shared" si="148"/>
        <v>1939835</v>
      </c>
      <c r="W925" s="43"/>
      <c r="X925" s="20">
        <f t="shared" si="123"/>
        <v>0</v>
      </c>
      <c r="Y925" s="43"/>
      <c r="Z925" s="43"/>
      <c r="AA925" s="43"/>
      <c r="AB925" s="43"/>
      <c r="AC925" s="43"/>
      <c r="AD925" s="43"/>
      <c r="AE925" s="20">
        <f t="shared" si="124"/>
        <v>150079</v>
      </c>
      <c r="AF925" s="43"/>
      <c r="AG925" s="43"/>
      <c r="AH925" s="43"/>
      <c r="AI925" s="43"/>
      <c r="AJ925" s="43"/>
      <c r="AK925" s="99">
        <f t="shared" si="149"/>
        <v>150079</v>
      </c>
      <c r="AL925" s="43"/>
      <c r="AM925" s="20">
        <f t="shared" si="151"/>
        <v>1789756</v>
      </c>
      <c r="AN925" s="15" t="str">
        <f t="shared" si="152"/>
        <v>OK</v>
      </c>
      <c r="AO925" s="15" t="str">
        <f t="shared" si="147"/>
        <v>OK</v>
      </c>
      <c r="AP925" s="17" t="s">
        <v>211</v>
      </c>
      <c r="AQ925" s="17"/>
      <c r="AR925" s="17"/>
      <c r="AS925" s="17"/>
      <c r="AT925" s="21">
        <v>1</v>
      </c>
      <c r="AU925" s="17" t="s">
        <v>1268</v>
      </c>
      <c r="AV925" s="22"/>
      <c r="AW925" s="17"/>
      <c r="AX925" s="17" t="s">
        <v>1237</v>
      </c>
      <c r="AY925" s="99">
        <f t="shared" si="150"/>
        <v>450237</v>
      </c>
      <c r="AZ925" s="17" t="s">
        <v>214</v>
      </c>
      <c r="BA925" s="17"/>
      <c r="BB925" s="57"/>
    </row>
    <row r="926" spans="2:54" x14ac:dyDescent="0.15">
      <c r="B926" s="16">
        <v>90000886</v>
      </c>
      <c r="C926" s="17"/>
      <c r="D926" s="17" t="s">
        <v>1219</v>
      </c>
      <c r="E926" s="17"/>
      <c r="F926" s="17" t="s">
        <v>1215</v>
      </c>
      <c r="G926" s="17" t="s">
        <v>1216</v>
      </c>
      <c r="H926" s="17" t="s">
        <v>1585</v>
      </c>
      <c r="I926" s="17" t="s">
        <v>1587</v>
      </c>
      <c r="J926" s="17" t="s">
        <v>1269</v>
      </c>
      <c r="K926" s="17" t="s">
        <v>203</v>
      </c>
      <c r="L926" s="17" t="s">
        <v>321</v>
      </c>
      <c r="M926" s="17">
        <v>45</v>
      </c>
      <c r="N926" s="18">
        <v>38777</v>
      </c>
      <c r="O926" s="17">
        <v>2005</v>
      </c>
      <c r="P926" s="18">
        <v>38777</v>
      </c>
      <c r="Q926" s="19">
        <v>6090000</v>
      </c>
      <c r="R926" s="17" t="s">
        <v>219</v>
      </c>
      <c r="S926" s="17" t="s">
        <v>1227</v>
      </c>
      <c r="T926" s="17">
        <v>1</v>
      </c>
      <c r="U926" s="18"/>
      <c r="V926" s="99">
        <f t="shared" si="148"/>
        <v>4689300</v>
      </c>
      <c r="W926" s="43"/>
      <c r="X926" s="20">
        <f t="shared" si="123"/>
        <v>0</v>
      </c>
      <c r="Y926" s="43"/>
      <c r="Z926" s="43"/>
      <c r="AA926" s="43"/>
      <c r="AB926" s="43"/>
      <c r="AC926" s="43"/>
      <c r="AD926" s="43"/>
      <c r="AE926" s="20">
        <f t="shared" si="124"/>
        <v>140070</v>
      </c>
      <c r="AF926" s="43"/>
      <c r="AG926" s="43"/>
      <c r="AH926" s="43"/>
      <c r="AI926" s="43"/>
      <c r="AJ926" s="43"/>
      <c r="AK926" s="99">
        <f t="shared" si="149"/>
        <v>140070</v>
      </c>
      <c r="AL926" s="43"/>
      <c r="AM926" s="20">
        <f t="shared" si="151"/>
        <v>4549230</v>
      </c>
      <c r="AN926" s="15" t="str">
        <f t="shared" si="152"/>
        <v>OK</v>
      </c>
      <c r="AO926" s="15" t="str">
        <f t="shared" ref="AO926:AO957" si="153">IF($C$5-O926=0,"新規",IF(AS926=1,"OK",IF(V926-AK926=AM926,"OK","ERROR")))</f>
        <v>OK</v>
      </c>
      <c r="AP926" s="17" t="s">
        <v>211</v>
      </c>
      <c r="AQ926" s="17"/>
      <c r="AR926" s="17"/>
      <c r="AS926" s="17"/>
      <c r="AT926" s="21">
        <v>1</v>
      </c>
      <c r="AU926" s="17" t="s">
        <v>1278</v>
      </c>
      <c r="AV926" s="22"/>
      <c r="AW926" s="17"/>
      <c r="AX926" s="17" t="s">
        <v>1237</v>
      </c>
      <c r="AY926" s="99">
        <f t="shared" si="150"/>
        <v>1540770</v>
      </c>
      <c r="AZ926" s="17" t="s">
        <v>214</v>
      </c>
      <c r="BA926" s="17"/>
      <c r="BB926" s="57"/>
    </row>
    <row r="927" spans="2:54" x14ac:dyDescent="0.15">
      <c r="B927" s="16">
        <v>90000887</v>
      </c>
      <c r="C927" s="17"/>
      <c r="D927" s="17" t="s">
        <v>1214</v>
      </c>
      <c r="E927" s="17"/>
      <c r="F927" s="17" t="s">
        <v>1215</v>
      </c>
      <c r="G927" s="17" t="s">
        <v>1216</v>
      </c>
      <c r="H927" s="17" t="s">
        <v>1585</v>
      </c>
      <c r="I927" s="17" t="s">
        <v>1587</v>
      </c>
      <c r="J927" s="17" t="s">
        <v>1270</v>
      </c>
      <c r="K927" s="17" t="s">
        <v>203</v>
      </c>
      <c r="L927" s="17"/>
      <c r="M927" s="17">
        <v>40</v>
      </c>
      <c r="N927" s="18">
        <v>35153</v>
      </c>
      <c r="O927" s="17">
        <v>1995</v>
      </c>
      <c r="P927" s="18">
        <v>35153</v>
      </c>
      <c r="Q927" s="19">
        <v>16892000</v>
      </c>
      <c r="R927" s="17" t="s">
        <v>219</v>
      </c>
      <c r="S927" s="17" t="s">
        <v>1227</v>
      </c>
      <c r="T927" s="17">
        <v>1</v>
      </c>
      <c r="U927" s="18"/>
      <c r="V927" s="99">
        <f t="shared" si="148"/>
        <v>8446000</v>
      </c>
      <c r="W927" s="43"/>
      <c r="X927" s="20">
        <f t="shared" si="123"/>
        <v>0</v>
      </c>
      <c r="Y927" s="43"/>
      <c r="Z927" s="43"/>
      <c r="AA927" s="43"/>
      <c r="AB927" s="43"/>
      <c r="AC927" s="43"/>
      <c r="AD927" s="43"/>
      <c r="AE927" s="20">
        <f t="shared" si="124"/>
        <v>422300</v>
      </c>
      <c r="AF927" s="43"/>
      <c r="AG927" s="43"/>
      <c r="AH927" s="43"/>
      <c r="AI927" s="43"/>
      <c r="AJ927" s="43"/>
      <c r="AK927" s="99">
        <f t="shared" si="149"/>
        <v>422300</v>
      </c>
      <c r="AL927" s="43"/>
      <c r="AM927" s="20">
        <f t="shared" si="151"/>
        <v>8023700</v>
      </c>
      <c r="AN927" s="15" t="str">
        <f t="shared" si="152"/>
        <v>OK</v>
      </c>
      <c r="AO927" s="15" t="str">
        <f t="shared" si="153"/>
        <v>OK</v>
      </c>
      <c r="AP927" s="17" t="s">
        <v>211</v>
      </c>
      <c r="AQ927" s="17"/>
      <c r="AR927" s="17"/>
      <c r="AS927" s="17"/>
      <c r="AT927" s="21">
        <v>1</v>
      </c>
      <c r="AU927" s="17" t="s">
        <v>351</v>
      </c>
      <c r="AV927" s="22"/>
      <c r="AW927" s="17"/>
      <c r="AX927" s="17" t="s">
        <v>1237</v>
      </c>
      <c r="AY927" s="99">
        <f t="shared" si="150"/>
        <v>8868300</v>
      </c>
      <c r="AZ927" s="17" t="s">
        <v>214</v>
      </c>
      <c r="BA927" s="17"/>
      <c r="BB927" s="57"/>
    </row>
    <row r="928" spans="2:54" x14ac:dyDescent="0.15">
      <c r="B928" s="16">
        <v>90000888</v>
      </c>
      <c r="C928" s="17"/>
      <c r="D928" s="17" t="s">
        <v>1230</v>
      </c>
      <c r="E928" s="17"/>
      <c r="F928" s="17" t="s">
        <v>1215</v>
      </c>
      <c r="G928" s="17" t="s">
        <v>1216</v>
      </c>
      <c r="H928" s="17" t="s">
        <v>1585</v>
      </c>
      <c r="I928" s="17" t="s">
        <v>1587</v>
      </c>
      <c r="J928" s="17" t="s">
        <v>1271</v>
      </c>
      <c r="K928" s="17" t="s">
        <v>203</v>
      </c>
      <c r="L928" s="17" t="s">
        <v>31</v>
      </c>
      <c r="M928" s="17">
        <v>50</v>
      </c>
      <c r="N928" s="18">
        <v>39385</v>
      </c>
      <c r="O928" s="17">
        <v>2007</v>
      </c>
      <c r="P928" s="18">
        <v>39385</v>
      </c>
      <c r="Q928" s="19">
        <v>36940579</v>
      </c>
      <c r="R928" s="17" t="s">
        <v>219</v>
      </c>
      <c r="S928" s="17" t="s">
        <v>236</v>
      </c>
      <c r="T928" s="17">
        <v>1</v>
      </c>
      <c r="U928" s="18"/>
      <c r="V928" s="99">
        <f t="shared" si="148"/>
        <v>31030091</v>
      </c>
      <c r="W928" s="43"/>
      <c r="X928" s="20">
        <f t="shared" si="123"/>
        <v>0</v>
      </c>
      <c r="Y928" s="43"/>
      <c r="Z928" s="43"/>
      <c r="AA928" s="43"/>
      <c r="AB928" s="43"/>
      <c r="AC928" s="43"/>
      <c r="AD928" s="43"/>
      <c r="AE928" s="20">
        <f t="shared" si="124"/>
        <v>738811</v>
      </c>
      <c r="AF928" s="43"/>
      <c r="AG928" s="43"/>
      <c r="AH928" s="43"/>
      <c r="AI928" s="43"/>
      <c r="AJ928" s="43"/>
      <c r="AK928" s="99">
        <f t="shared" si="149"/>
        <v>738811</v>
      </c>
      <c r="AL928" s="43"/>
      <c r="AM928" s="20">
        <f t="shared" si="151"/>
        <v>30291280</v>
      </c>
      <c r="AN928" s="15" t="str">
        <f t="shared" si="152"/>
        <v>OK</v>
      </c>
      <c r="AO928" s="15" t="str">
        <f t="shared" si="153"/>
        <v>OK</v>
      </c>
      <c r="AP928" s="17" t="s">
        <v>211</v>
      </c>
      <c r="AQ928" s="17"/>
      <c r="AR928" s="17"/>
      <c r="AS928" s="17"/>
      <c r="AT928" s="21">
        <v>259.5</v>
      </c>
      <c r="AU928" s="17" t="s">
        <v>35</v>
      </c>
      <c r="AV928" s="22">
        <v>5</v>
      </c>
      <c r="AW928" s="17"/>
      <c r="AX928" s="17" t="s">
        <v>1237</v>
      </c>
      <c r="AY928" s="99">
        <f t="shared" si="150"/>
        <v>6649299</v>
      </c>
      <c r="AZ928" s="17" t="s">
        <v>214</v>
      </c>
      <c r="BA928" s="17"/>
      <c r="BB928" s="57"/>
    </row>
    <row r="929" spans="2:54" x14ac:dyDescent="0.15">
      <c r="B929" s="16">
        <v>90000889</v>
      </c>
      <c r="C929" s="17"/>
      <c r="D929" s="17" t="s">
        <v>1230</v>
      </c>
      <c r="E929" s="17"/>
      <c r="F929" s="17" t="s">
        <v>1215</v>
      </c>
      <c r="G929" s="17" t="s">
        <v>1216</v>
      </c>
      <c r="H929" s="17" t="s">
        <v>1585</v>
      </c>
      <c r="I929" s="17" t="s">
        <v>1587</v>
      </c>
      <c r="J929" s="17" t="s">
        <v>1272</v>
      </c>
      <c r="K929" s="17" t="s">
        <v>203</v>
      </c>
      <c r="L929" s="17" t="s">
        <v>31</v>
      </c>
      <c r="M929" s="17">
        <v>50</v>
      </c>
      <c r="N929" s="18">
        <v>39385</v>
      </c>
      <c r="O929" s="17">
        <v>2007</v>
      </c>
      <c r="P929" s="18">
        <v>39385</v>
      </c>
      <c r="Q929" s="19">
        <v>21573453</v>
      </c>
      <c r="R929" s="17" t="s">
        <v>219</v>
      </c>
      <c r="S929" s="17" t="s">
        <v>236</v>
      </c>
      <c r="T929" s="17">
        <v>1</v>
      </c>
      <c r="U929" s="18"/>
      <c r="V929" s="99">
        <f t="shared" si="148"/>
        <v>18121701</v>
      </c>
      <c r="W929" s="43"/>
      <c r="X929" s="20">
        <f t="shared" si="123"/>
        <v>0</v>
      </c>
      <c r="Y929" s="43"/>
      <c r="Z929" s="43"/>
      <c r="AA929" s="43"/>
      <c r="AB929" s="43"/>
      <c r="AC929" s="43"/>
      <c r="AD929" s="43"/>
      <c r="AE929" s="20">
        <f t="shared" si="124"/>
        <v>431469</v>
      </c>
      <c r="AF929" s="43"/>
      <c r="AG929" s="43"/>
      <c r="AH929" s="43"/>
      <c r="AI929" s="43"/>
      <c r="AJ929" s="43"/>
      <c r="AK929" s="99">
        <f t="shared" si="149"/>
        <v>431469</v>
      </c>
      <c r="AL929" s="43"/>
      <c r="AM929" s="20">
        <f t="shared" si="151"/>
        <v>17690232</v>
      </c>
      <c r="AN929" s="15" t="str">
        <f t="shared" si="152"/>
        <v>OK</v>
      </c>
      <c r="AO929" s="15" t="str">
        <f t="shared" si="153"/>
        <v>OK</v>
      </c>
      <c r="AP929" s="17" t="s">
        <v>211</v>
      </c>
      <c r="AQ929" s="17"/>
      <c r="AR929" s="17"/>
      <c r="AS929" s="17"/>
      <c r="AT929" s="21">
        <v>197.85</v>
      </c>
      <c r="AU929" s="17" t="s">
        <v>35</v>
      </c>
      <c r="AV929" s="22">
        <v>4</v>
      </c>
      <c r="AW929" s="17"/>
      <c r="AX929" s="17" t="s">
        <v>1237</v>
      </c>
      <c r="AY929" s="99">
        <f t="shared" si="150"/>
        <v>3883221</v>
      </c>
      <c r="AZ929" s="17" t="s">
        <v>214</v>
      </c>
      <c r="BA929" s="17"/>
      <c r="BB929" s="57"/>
    </row>
    <row r="930" spans="2:54" x14ac:dyDescent="0.15">
      <c r="B930" s="16">
        <v>90000890</v>
      </c>
      <c r="C930" s="17"/>
      <c r="D930" s="17" t="s">
        <v>1230</v>
      </c>
      <c r="E930" s="17"/>
      <c r="F930" s="17" t="s">
        <v>1215</v>
      </c>
      <c r="G930" s="17" t="s">
        <v>1216</v>
      </c>
      <c r="H930" s="17" t="s">
        <v>1585</v>
      </c>
      <c r="I930" s="17" t="s">
        <v>1587</v>
      </c>
      <c r="J930" s="17" t="s">
        <v>1273</v>
      </c>
      <c r="K930" s="17" t="s">
        <v>203</v>
      </c>
      <c r="L930" s="17" t="s">
        <v>31</v>
      </c>
      <c r="M930" s="17">
        <v>50</v>
      </c>
      <c r="N930" s="18">
        <v>39385</v>
      </c>
      <c r="O930" s="17">
        <v>2007</v>
      </c>
      <c r="P930" s="18">
        <v>39385</v>
      </c>
      <c r="Q930" s="19">
        <v>5526000</v>
      </c>
      <c r="R930" s="17" t="s">
        <v>204</v>
      </c>
      <c r="S930" s="17" t="s">
        <v>1274</v>
      </c>
      <c r="T930" s="17">
        <v>1</v>
      </c>
      <c r="U930" s="18"/>
      <c r="V930" s="99">
        <f t="shared" si="148"/>
        <v>4641840</v>
      </c>
      <c r="W930" s="43"/>
      <c r="X930" s="20">
        <f t="shared" si="123"/>
        <v>0</v>
      </c>
      <c r="Y930" s="43"/>
      <c r="Z930" s="43"/>
      <c r="AA930" s="43"/>
      <c r="AB930" s="43"/>
      <c r="AC930" s="43"/>
      <c r="AD930" s="43"/>
      <c r="AE930" s="20">
        <f t="shared" si="124"/>
        <v>110520</v>
      </c>
      <c r="AF930" s="43"/>
      <c r="AG930" s="43"/>
      <c r="AH930" s="43"/>
      <c r="AI930" s="43"/>
      <c r="AJ930" s="43"/>
      <c r="AK930" s="99">
        <f t="shared" si="149"/>
        <v>110520</v>
      </c>
      <c r="AL930" s="43"/>
      <c r="AM930" s="20">
        <f t="shared" si="151"/>
        <v>4531320</v>
      </c>
      <c r="AN930" s="15" t="str">
        <f t="shared" si="152"/>
        <v>OK</v>
      </c>
      <c r="AO930" s="15" t="str">
        <f t="shared" si="153"/>
        <v>OK</v>
      </c>
      <c r="AP930" s="17" t="s">
        <v>211</v>
      </c>
      <c r="AQ930" s="17"/>
      <c r="AR930" s="17"/>
      <c r="AS930" s="17"/>
      <c r="AT930" s="21">
        <v>40</v>
      </c>
      <c r="AU930" s="17" t="s">
        <v>1279</v>
      </c>
      <c r="AV930" s="22"/>
      <c r="AW930" s="17"/>
      <c r="AX930" s="17" t="s">
        <v>1237</v>
      </c>
      <c r="AY930" s="99">
        <f t="shared" si="150"/>
        <v>994680</v>
      </c>
      <c r="AZ930" s="17" t="s">
        <v>214</v>
      </c>
      <c r="BA930" s="17"/>
      <c r="BB930" s="57" t="s">
        <v>1280</v>
      </c>
    </row>
    <row r="931" spans="2:54" x14ac:dyDescent="0.15">
      <c r="B931" s="16">
        <v>90000891</v>
      </c>
      <c r="C931" s="17"/>
      <c r="D931" s="17" t="s">
        <v>1219</v>
      </c>
      <c r="E931" s="17"/>
      <c r="F931" s="17" t="s">
        <v>1215</v>
      </c>
      <c r="G931" s="17" t="s">
        <v>1216</v>
      </c>
      <c r="H931" s="17" t="s">
        <v>1585</v>
      </c>
      <c r="I931" s="17" t="s">
        <v>1587</v>
      </c>
      <c r="J931" s="17" t="s">
        <v>1275</v>
      </c>
      <c r="K931" s="17" t="s">
        <v>203</v>
      </c>
      <c r="L931" s="17" t="s">
        <v>1276</v>
      </c>
      <c r="M931" s="17">
        <v>30</v>
      </c>
      <c r="N931" s="18">
        <v>30042</v>
      </c>
      <c r="O931" s="17">
        <v>1982</v>
      </c>
      <c r="P931" s="18">
        <v>30042</v>
      </c>
      <c r="Q931" s="19">
        <v>2763000</v>
      </c>
      <c r="R931" s="17" t="s">
        <v>204</v>
      </c>
      <c r="S931" s="17" t="s">
        <v>1274</v>
      </c>
      <c r="T931" s="17">
        <v>1</v>
      </c>
      <c r="U931" s="18"/>
      <c r="V931" s="99">
        <f t="shared" si="148"/>
        <v>1</v>
      </c>
      <c r="W931" s="43"/>
      <c r="X931" s="20">
        <f t="shared" si="123"/>
        <v>0</v>
      </c>
      <c r="Y931" s="43"/>
      <c r="Z931" s="43"/>
      <c r="AA931" s="43"/>
      <c r="AB931" s="43"/>
      <c r="AC931" s="43"/>
      <c r="AD931" s="43"/>
      <c r="AE931" s="20">
        <f t="shared" si="124"/>
        <v>0</v>
      </c>
      <c r="AF931" s="43"/>
      <c r="AG931" s="43"/>
      <c r="AH931" s="43"/>
      <c r="AI931" s="43"/>
      <c r="AJ931" s="43"/>
      <c r="AK931" s="99">
        <f t="shared" si="149"/>
        <v>0</v>
      </c>
      <c r="AL931" s="43"/>
      <c r="AM931" s="20">
        <f t="shared" si="151"/>
        <v>1</v>
      </c>
      <c r="AN931" s="15" t="str">
        <f t="shared" si="152"/>
        <v>OK</v>
      </c>
      <c r="AO931" s="15" t="str">
        <f t="shared" si="153"/>
        <v>OK</v>
      </c>
      <c r="AP931" s="17" t="s">
        <v>211</v>
      </c>
      <c r="AQ931" s="17"/>
      <c r="AR931" s="17"/>
      <c r="AS931" s="17"/>
      <c r="AT931" s="21">
        <v>20</v>
      </c>
      <c r="AU931" s="17" t="s">
        <v>1279</v>
      </c>
      <c r="AV931" s="22"/>
      <c r="AW931" s="17"/>
      <c r="AX931" s="17" t="s">
        <v>1237</v>
      </c>
      <c r="AY931" s="99">
        <f t="shared" si="150"/>
        <v>2762999</v>
      </c>
      <c r="AZ931" s="17" t="s">
        <v>214</v>
      </c>
      <c r="BA931" s="17"/>
      <c r="BB931" s="57" t="s">
        <v>1281</v>
      </c>
    </row>
    <row r="932" spans="2:54" x14ac:dyDescent="0.15">
      <c r="B932" s="16">
        <v>90000892</v>
      </c>
      <c r="C932" s="17"/>
      <c r="D932" s="17" t="s">
        <v>1219</v>
      </c>
      <c r="E932" s="17"/>
      <c r="F932" s="17" t="s">
        <v>1215</v>
      </c>
      <c r="G932" s="17" t="s">
        <v>1216</v>
      </c>
      <c r="H932" s="17" t="s">
        <v>1585</v>
      </c>
      <c r="I932" s="17" t="s">
        <v>1587</v>
      </c>
      <c r="J932" s="17" t="s">
        <v>1277</v>
      </c>
      <c r="K932" s="17" t="s">
        <v>203</v>
      </c>
      <c r="L932" s="17"/>
      <c r="M932" s="17">
        <v>20</v>
      </c>
      <c r="N932" s="18">
        <v>35517</v>
      </c>
      <c r="O932" s="17">
        <v>1996</v>
      </c>
      <c r="P932" s="18">
        <v>35517</v>
      </c>
      <c r="Q932" s="19">
        <v>4223000</v>
      </c>
      <c r="R932" s="17" t="s">
        <v>219</v>
      </c>
      <c r="S932" s="17" t="s">
        <v>236</v>
      </c>
      <c r="T932" s="17">
        <v>1</v>
      </c>
      <c r="U932" s="18"/>
      <c r="V932" s="99">
        <f t="shared" si="148"/>
        <v>211150</v>
      </c>
      <c r="W932" s="43"/>
      <c r="X932" s="20">
        <f t="shared" si="123"/>
        <v>0</v>
      </c>
      <c r="Y932" s="43"/>
      <c r="Z932" s="43"/>
      <c r="AA932" s="43"/>
      <c r="AB932" s="43"/>
      <c r="AC932" s="43"/>
      <c r="AD932" s="43"/>
      <c r="AE932" s="20">
        <f t="shared" si="124"/>
        <v>211149</v>
      </c>
      <c r="AF932" s="43"/>
      <c r="AG932" s="43"/>
      <c r="AH932" s="43"/>
      <c r="AI932" s="43"/>
      <c r="AJ932" s="43"/>
      <c r="AK932" s="99">
        <f t="shared" si="149"/>
        <v>211149</v>
      </c>
      <c r="AL932" s="43"/>
      <c r="AM932" s="20">
        <f t="shared" si="151"/>
        <v>1</v>
      </c>
      <c r="AN932" s="15" t="str">
        <f t="shared" si="152"/>
        <v>OK</v>
      </c>
      <c r="AO932" s="15" t="str">
        <f t="shared" si="153"/>
        <v>OK</v>
      </c>
      <c r="AP932" s="17" t="s">
        <v>211</v>
      </c>
      <c r="AQ932" s="17"/>
      <c r="AR932" s="17"/>
      <c r="AS932" s="17"/>
      <c r="AT932" s="21">
        <v>1</v>
      </c>
      <c r="AU932" s="17" t="s">
        <v>248</v>
      </c>
      <c r="AV932" s="22"/>
      <c r="AW932" s="17"/>
      <c r="AX932" s="17" t="s">
        <v>1237</v>
      </c>
      <c r="AY932" s="99">
        <f t="shared" si="150"/>
        <v>4222999</v>
      </c>
      <c r="AZ932" s="17" t="s">
        <v>214</v>
      </c>
      <c r="BA932" s="17"/>
      <c r="BB932" s="57"/>
    </row>
    <row r="933" spans="2:54" x14ac:dyDescent="0.15">
      <c r="B933" s="16">
        <v>90000893</v>
      </c>
      <c r="C933" s="17"/>
      <c r="D933" s="17" t="s">
        <v>1214</v>
      </c>
      <c r="E933" s="17" t="s">
        <v>1252</v>
      </c>
      <c r="F933" s="17" t="s">
        <v>1215</v>
      </c>
      <c r="G933" s="17" t="s">
        <v>1216</v>
      </c>
      <c r="H933" s="17" t="s">
        <v>1574</v>
      </c>
      <c r="I933" s="17" t="s">
        <v>1569</v>
      </c>
      <c r="J933" s="17" t="s">
        <v>1282</v>
      </c>
      <c r="K933" s="17" t="s">
        <v>203</v>
      </c>
      <c r="L933" s="17" t="s">
        <v>251</v>
      </c>
      <c r="M933" s="17">
        <v>40</v>
      </c>
      <c r="N933" s="18">
        <v>41729</v>
      </c>
      <c r="O933" s="17">
        <v>2013</v>
      </c>
      <c r="P933" s="18">
        <v>41729</v>
      </c>
      <c r="Q933" s="19">
        <v>639780</v>
      </c>
      <c r="R933" s="17" t="s">
        <v>219</v>
      </c>
      <c r="S933" s="17" t="s">
        <v>1234</v>
      </c>
      <c r="T933" s="17">
        <v>1</v>
      </c>
      <c r="U933" s="18"/>
      <c r="V933" s="99">
        <f t="shared" si="148"/>
        <v>607792</v>
      </c>
      <c r="W933" s="43"/>
      <c r="X933" s="20">
        <f t="shared" si="123"/>
        <v>0</v>
      </c>
      <c r="Y933" s="43"/>
      <c r="Z933" s="43"/>
      <c r="AA933" s="43"/>
      <c r="AB933" s="43"/>
      <c r="AC933" s="43"/>
      <c r="AD933" s="43"/>
      <c r="AE933" s="20">
        <f t="shared" si="124"/>
        <v>15994</v>
      </c>
      <c r="AF933" s="43"/>
      <c r="AG933" s="43"/>
      <c r="AH933" s="43"/>
      <c r="AI933" s="43"/>
      <c r="AJ933" s="43"/>
      <c r="AK933" s="99">
        <f t="shared" si="149"/>
        <v>15994</v>
      </c>
      <c r="AL933" s="43"/>
      <c r="AM933" s="20">
        <f t="shared" si="151"/>
        <v>591798</v>
      </c>
      <c r="AN933" s="15" t="str">
        <f t="shared" si="152"/>
        <v>OK</v>
      </c>
      <c r="AO933" s="15" t="str">
        <f t="shared" si="153"/>
        <v>OK</v>
      </c>
      <c r="AP933" s="17" t="s">
        <v>211</v>
      </c>
      <c r="AQ933" s="17"/>
      <c r="AR933" s="17"/>
      <c r="AS933" s="17"/>
      <c r="AT933" s="21">
        <v>1</v>
      </c>
      <c r="AU933" s="17" t="s">
        <v>1268</v>
      </c>
      <c r="AV933" s="22"/>
      <c r="AW933" s="17"/>
      <c r="AX933" s="17" t="s">
        <v>1237</v>
      </c>
      <c r="AY933" s="99">
        <f t="shared" si="150"/>
        <v>47982</v>
      </c>
      <c r="AZ933" s="17" t="s">
        <v>214</v>
      </c>
      <c r="BA933" s="17"/>
      <c r="BB933" s="57"/>
    </row>
    <row r="934" spans="2:54" x14ac:dyDescent="0.15">
      <c r="B934" s="16">
        <v>90000894</v>
      </c>
      <c r="C934" s="17"/>
      <c r="D934" s="17" t="s">
        <v>1214</v>
      </c>
      <c r="E934" s="17" t="s">
        <v>1259</v>
      </c>
      <c r="F934" s="17" t="s">
        <v>1215</v>
      </c>
      <c r="G934" s="17" t="s">
        <v>1216</v>
      </c>
      <c r="H934" s="17" t="s">
        <v>1574</v>
      </c>
      <c r="I934" s="17" t="s">
        <v>1569</v>
      </c>
      <c r="J934" s="17" t="s">
        <v>1283</v>
      </c>
      <c r="K934" s="17" t="s">
        <v>203</v>
      </c>
      <c r="L934" s="17" t="s">
        <v>251</v>
      </c>
      <c r="M934" s="17">
        <v>40</v>
      </c>
      <c r="N934" s="18">
        <v>41729</v>
      </c>
      <c r="O934" s="17">
        <v>2013</v>
      </c>
      <c r="P934" s="18">
        <v>41729</v>
      </c>
      <c r="Q934" s="19">
        <v>639780</v>
      </c>
      <c r="R934" s="17" t="s">
        <v>219</v>
      </c>
      <c r="S934" s="17" t="s">
        <v>1234</v>
      </c>
      <c r="T934" s="17">
        <v>1</v>
      </c>
      <c r="U934" s="18"/>
      <c r="V934" s="99">
        <f t="shared" si="148"/>
        <v>607792</v>
      </c>
      <c r="W934" s="43"/>
      <c r="X934" s="20">
        <f t="shared" si="123"/>
        <v>0</v>
      </c>
      <c r="Y934" s="43"/>
      <c r="Z934" s="43"/>
      <c r="AA934" s="43"/>
      <c r="AB934" s="43"/>
      <c r="AC934" s="43"/>
      <c r="AD934" s="43"/>
      <c r="AE934" s="20">
        <f t="shared" si="124"/>
        <v>15994</v>
      </c>
      <c r="AF934" s="43"/>
      <c r="AG934" s="43"/>
      <c r="AH934" s="43"/>
      <c r="AI934" s="43"/>
      <c r="AJ934" s="43"/>
      <c r="AK934" s="99">
        <f t="shared" si="149"/>
        <v>15994</v>
      </c>
      <c r="AL934" s="43"/>
      <c r="AM934" s="20">
        <f t="shared" si="151"/>
        <v>591798</v>
      </c>
      <c r="AN934" s="15" t="str">
        <f t="shared" si="152"/>
        <v>OK</v>
      </c>
      <c r="AO934" s="15" t="str">
        <f t="shared" si="153"/>
        <v>OK</v>
      </c>
      <c r="AP934" s="17" t="s">
        <v>211</v>
      </c>
      <c r="AQ934" s="17"/>
      <c r="AR934" s="17"/>
      <c r="AS934" s="17"/>
      <c r="AT934" s="21">
        <v>1</v>
      </c>
      <c r="AU934" s="17" t="s">
        <v>1268</v>
      </c>
      <c r="AV934" s="22"/>
      <c r="AW934" s="17"/>
      <c r="AX934" s="17" t="s">
        <v>1237</v>
      </c>
      <c r="AY934" s="99">
        <f t="shared" si="150"/>
        <v>47982</v>
      </c>
      <c r="AZ934" s="17" t="s">
        <v>214</v>
      </c>
      <c r="BA934" s="17"/>
      <c r="BB934" s="57"/>
    </row>
    <row r="935" spans="2:54" x14ac:dyDescent="0.15">
      <c r="B935" s="16">
        <v>90000895</v>
      </c>
      <c r="C935" s="17"/>
      <c r="D935" s="17" t="s">
        <v>1225</v>
      </c>
      <c r="E935" s="17" t="s">
        <v>1265</v>
      </c>
      <c r="F935" s="17" t="s">
        <v>1215</v>
      </c>
      <c r="G935" s="17" t="s">
        <v>1216</v>
      </c>
      <c r="H935" s="17" t="s">
        <v>1574</v>
      </c>
      <c r="I935" s="17" t="s">
        <v>1569</v>
      </c>
      <c r="J935" s="17" t="s">
        <v>1284</v>
      </c>
      <c r="K935" s="17" t="s">
        <v>203</v>
      </c>
      <c r="L935" s="17" t="s">
        <v>251</v>
      </c>
      <c r="M935" s="17">
        <v>40</v>
      </c>
      <c r="N935" s="18">
        <v>41729</v>
      </c>
      <c r="O935" s="17">
        <v>2013</v>
      </c>
      <c r="P935" s="18">
        <v>41729</v>
      </c>
      <c r="Q935" s="19">
        <v>639780</v>
      </c>
      <c r="R935" s="17" t="s">
        <v>219</v>
      </c>
      <c r="S935" s="17" t="s">
        <v>1234</v>
      </c>
      <c r="T935" s="17">
        <v>1</v>
      </c>
      <c r="U935" s="18"/>
      <c r="V935" s="99">
        <f t="shared" si="148"/>
        <v>607792</v>
      </c>
      <c r="W935" s="43"/>
      <c r="X935" s="20">
        <f t="shared" si="123"/>
        <v>0</v>
      </c>
      <c r="Y935" s="43"/>
      <c r="Z935" s="43"/>
      <c r="AA935" s="43"/>
      <c r="AB935" s="43"/>
      <c r="AC935" s="43"/>
      <c r="AD935" s="43"/>
      <c r="AE935" s="20">
        <f t="shared" si="124"/>
        <v>15994</v>
      </c>
      <c r="AF935" s="43"/>
      <c r="AG935" s="43"/>
      <c r="AH935" s="43"/>
      <c r="AI935" s="43"/>
      <c r="AJ935" s="43"/>
      <c r="AK935" s="99">
        <f t="shared" si="149"/>
        <v>15994</v>
      </c>
      <c r="AL935" s="43"/>
      <c r="AM935" s="20">
        <f t="shared" si="151"/>
        <v>591798</v>
      </c>
      <c r="AN935" s="15" t="str">
        <f t="shared" si="152"/>
        <v>OK</v>
      </c>
      <c r="AO935" s="15" t="str">
        <f t="shared" si="153"/>
        <v>OK</v>
      </c>
      <c r="AP935" s="17" t="s">
        <v>211</v>
      </c>
      <c r="AQ935" s="17"/>
      <c r="AR935" s="17"/>
      <c r="AS935" s="17"/>
      <c r="AT935" s="21">
        <v>1</v>
      </c>
      <c r="AU935" s="17" t="s">
        <v>1268</v>
      </c>
      <c r="AV935" s="22"/>
      <c r="AW935" s="17"/>
      <c r="AX935" s="17" t="s">
        <v>1237</v>
      </c>
      <c r="AY935" s="99">
        <f t="shared" si="150"/>
        <v>47982</v>
      </c>
      <c r="AZ935" s="17" t="s">
        <v>214</v>
      </c>
      <c r="BA935" s="17"/>
      <c r="BB935" s="57"/>
    </row>
    <row r="936" spans="2:54" x14ac:dyDescent="0.15">
      <c r="B936" s="16">
        <v>90000896</v>
      </c>
      <c r="C936" s="17"/>
      <c r="D936" s="17" t="s">
        <v>1214</v>
      </c>
      <c r="E936" s="17" t="s">
        <v>1263</v>
      </c>
      <c r="F936" s="17" t="s">
        <v>1215</v>
      </c>
      <c r="G936" s="17" t="s">
        <v>1216</v>
      </c>
      <c r="H936" s="17" t="s">
        <v>1574</v>
      </c>
      <c r="I936" s="17" t="s">
        <v>1569</v>
      </c>
      <c r="J936" s="17" t="s">
        <v>1285</v>
      </c>
      <c r="K936" s="17" t="s">
        <v>203</v>
      </c>
      <c r="L936" s="17" t="s">
        <v>251</v>
      </c>
      <c r="M936" s="17">
        <v>40</v>
      </c>
      <c r="N936" s="18">
        <v>41729</v>
      </c>
      <c r="O936" s="17">
        <v>2013</v>
      </c>
      <c r="P936" s="18">
        <v>41729</v>
      </c>
      <c r="Q936" s="19">
        <v>639780</v>
      </c>
      <c r="R936" s="17" t="s">
        <v>219</v>
      </c>
      <c r="S936" s="17" t="s">
        <v>1234</v>
      </c>
      <c r="T936" s="17">
        <v>1</v>
      </c>
      <c r="U936" s="18"/>
      <c r="V936" s="99">
        <f t="shared" si="148"/>
        <v>607792</v>
      </c>
      <c r="W936" s="43"/>
      <c r="X936" s="20">
        <f t="shared" si="123"/>
        <v>0</v>
      </c>
      <c r="Y936" s="43"/>
      <c r="Z936" s="43"/>
      <c r="AA936" s="43"/>
      <c r="AB936" s="43"/>
      <c r="AC936" s="43"/>
      <c r="AD936" s="43"/>
      <c r="AE936" s="20">
        <f t="shared" si="124"/>
        <v>15994</v>
      </c>
      <c r="AF936" s="43"/>
      <c r="AG936" s="43"/>
      <c r="AH936" s="43"/>
      <c r="AI936" s="43"/>
      <c r="AJ936" s="43"/>
      <c r="AK936" s="99">
        <f t="shared" si="149"/>
        <v>15994</v>
      </c>
      <c r="AL936" s="43"/>
      <c r="AM936" s="20">
        <f t="shared" si="151"/>
        <v>591798</v>
      </c>
      <c r="AN936" s="15" t="str">
        <f t="shared" si="152"/>
        <v>OK</v>
      </c>
      <c r="AO936" s="15" t="str">
        <f t="shared" si="153"/>
        <v>OK</v>
      </c>
      <c r="AP936" s="17" t="s">
        <v>211</v>
      </c>
      <c r="AQ936" s="17"/>
      <c r="AR936" s="17"/>
      <c r="AS936" s="17"/>
      <c r="AT936" s="21">
        <v>1</v>
      </c>
      <c r="AU936" s="17" t="s">
        <v>1268</v>
      </c>
      <c r="AV936" s="22"/>
      <c r="AW936" s="17"/>
      <c r="AX936" s="17" t="s">
        <v>1237</v>
      </c>
      <c r="AY936" s="99">
        <f t="shared" si="150"/>
        <v>47982</v>
      </c>
      <c r="AZ936" s="17" t="s">
        <v>214</v>
      </c>
      <c r="BA936" s="17"/>
      <c r="BB936" s="57"/>
    </row>
    <row r="937" spans="2:54" x14ac:dyDescent="0.15">
      <c r="B937" s="16">
        <v>90000897</v>
      </c>
      <c r="C937" s="17"/>
      <c r="D937" s="17" t="s">
        <v>1249</v>
      </c>
      <c r="E937" s="17" t="s">
        <v>1250</v>
      </c>
      <c r="F937" s="17" t="s">
        <v>1215</v>
      </c>
      <c r="G937" s="17" t="s">
        <v>1216</v>
      </c>
      <c r="H937" s="17" t="s">
        <v>1574</v>
      </c>
      <c r="I937" s="17" t="s">
        <v>1569</v>
      </c>
      <c r="J937" s="17" t="s">
        <v>1286</v>
      </c>
      <c r="K937" s="17" t="s">
        <v>203</v>
      </c>
      <c r="L937" s="17" t="s">
        <v>251</v>
      </c>
      <c r="M937" s="17">
        <v>40</v>
      </c>
      <c r="N937" s="18">
        <v>41729</v>
      </c>
      <c r="O937" s="17">
        <v>2013</v>
      </c>
      <c r="P937" s="18">
        <v>41729</v>
      </c>
      <c r="Q937" s="19">
        <v>584627</v>
      </c>
      <c r="R937" s="17" t="s">
        <v>219</v>
      </c>
      <c r="S937" s="17" t="s">
        <v>1234</v>
      </c>
      <c r="T937" s="17">
        <v>1</v>
      </c>
      <c r="U937" s="18"/>
      <c r="V937" s="99">
        <f t="shared" si="148"/>
        <v>555397</v>
      </c>
      <c r="W937" s="43"/>
      <c r="X937" s="20">
        <f t="shared" si="123"/>
        <v>0</v>
      </c>
      <c r="Y937" s="43"/>
      <c r="Z937" s="43"/>
      <c r="AA937" s="43"/>
      <c r="AB937" s="43"/>
      <c r="AC937" s="43"/>
      <c r="AD937" s="43"/>
      <c r="AE937" s="20">
        <f t="shared" si="124"/>
        <v>14615</v>
      </c>
      <c r="AF937" s="43"/>
      <c r="AG937" s="43"/>
      <c r="AH937" s="43"/>
      <c r="AI937" s="43"/>
      <c r="AJ937" s="43"/>
      <c r="AK937" s="99">
        <f t="shared" si="149"/>
        <v>14615</v>
      </c>
      <c r="AL937" s="43"/>
      <c r="AM937" s="20">
        <f t="shared" si="151"/>
        <v>540782</v>
      </c>
      <c r="AN937" s="15" t="str">
        <f t="shared" si="152"/>
        <v>OK</v>
      </c>
      <c r="AO937" s="15" t="str">
        <f t="shared" si="153"/>
        <v>OK</v>
      </c>
      <c r="AP937" s="17" t="s">
        <v>211</v>
      </c>
      <c r="AQ937" s="17"/>
      <c r="AR937" s="17"/>
      <c r="AS937" s="17"/>
      <c r="AT937" s="21">
        <v>1</v>
      </c>
      <c r="AU937" s="17" t="s">
        <v>1268</v>
      </c>
      <c r="AV937" s="22"/>
      <c r="AW937" s="17"/>
      <c r="AX937" s="17" t="s">
        <v>1237</v>
      </c>
      <c r="AY937" s="99">
        <f t="shared" si="150"/>
        <v>43845</v>
      </c>
      <c r="AZ937" s="17" t="s">
        <v>214</v>
      </c>
      <c r="BA937" s="17"/>
      <c r="BB937" s="57"/>
    </row>
    <row r="938" spans="2:54" x14ac:dyDescent="0.15">
      <c r="B938" s="16">
        <v>90000898</v>
      </c>
      <c r="C938" s="17"/>
      <c r="D938" s="17" t="s">
        <v>1287</v>
      </c>
      <c r="E938" s="17" t="s">
        <v>1250</v>
      </c>
      <c r="F938" s="17" t="s">
        <v>1215</v>
      </c>
      <c r="G938" s="17" t="s">
        <v>1216</v>
      </c>
      <c r="H938" s="17" t="s">
        <v>1574</v>
      </c>
      <c r="I938" s="17" t="s">
        <v>1569</v>
      </c>
      <c r="J938" s="17" t="s">
        <v>1288</v>
      </c>
      <c r="K938" s="17" t="s">
        <v>203</v>
      </c>
      <c r="L938" s="17" t="s">
        <v>251</v>
      </c>
      <c r="M938" s="17">
        <v>40</v>
      </c>
      <c r="N938" s="18">
        <v>41729</v>
      </c>
      <c r="O938" s="17">
        <v>2013</v>
      </c>
      <c r="P938" s="18">
        <v>41729</v>
      </c>
      <c r="Q938" s="19">
        <v>584627</v>
      </c>
      <c r="R938" s="17" t="s">
        <v>219</v>
      </c>
      <c r="S938" s="17" t="s">
        <v>1234</v>
      </c>
      <c r="T938" s="17">
        <v>1</v>
      </c>
      <c r="U938" s="18"/>
      <c r="V938" s="99">
        <f t="shared" si="148"/>
        <v>555397</v>
      </c>
      <c r="W938" s="43"/>
      <c r="X938" s="20">
        <f t="shared" ref="X938:X1001" si="154">SUM(Y938:AD938)</f>
        <v>0</v>
      </c>
      <c r="Y938" s="43"/>
      <c r="Z938" s="43"/>
      <c r="AA938" s="43"/>
      <c r="AB938" s="43"/>
      <c r="AC938" s="43"/>
      <c r="AD938" s="43"/>
      <c r="AE938" s="20">
        <f t="shared" ref="AE938:AE1001" si="155">SUM(AF938:AL938)</f>
        <v>14615</v>
      </c>
      <c r="AF938" s="43"/>
      <c r="AG938" s="43"/>
      <c r="AH938" s="43"/>
      <c r="AI938" s="43"/>
      <c r="AJ938" s="43"/>
      <c r="AK938" s="99">
        <f t="shared" si="149"/>
        <v>14615</v>
      </c>
      <c r="AL938" s="43"/>
      <c r="AM938" s="20">
        <f t="shared" si="151"/>
        <v>540782</v>
      </c>
      <c r="AN938" s="15" t="str">
        <f t="shared" si="152"/>
        <v>OK</v>
      </c>
      <c r="AO938" s="15" t="str">
        <f t="shared" si="153"/>
        <v>OK</v>
      </c>
      <c r="AP938" s="17" t="s">
        <v>211</v>
      </c>
      <c r="AQ938" s="17"/>
      <c r="AR938" s="17"/>
      <c r="AS938" s="17"/>
      <c r="AT938" s="21">
        <v>1</v>
      </c>
      <c r="AU938" s="17" t="s">
        <v>1268</v>
      </c>
      <c r="AV938" s="22"/>
      <c r="AW938" s="17"/>
      <c r="AX938" s="17" t="s">
        <v>1237</v>
      </c>
      <c r="AY938" s="99">
        <f t="shared" si="150"/>
        <v>43845</v>
      </c>
      <c r="AZ938" s="17" t="s">
        <v>214</v>
      </c>
      <c r="BA938" s="17"/>
      <c r="BB938" s="57"/>
    </row>
    <row r="939" spans="2:54" x14ac:dyDescent="0.15">
      <c r="B939" s="16">
        <v>90000899</v>
      </c>
      <c r="C939" s="17"/>
      <c r="D939" s="17" t="s">
        <v>1214</v>
      </c>
      <c r="E939" s="17" t="s">
        <v>1252</v>
      </c>
      <c r="F939" s="17" t="s">
        <v>1215</v>
      </c>
      <c r="G939" s="17" t="s">
        <v>1216</v>
      </c>
      <c r="H939" s="17" t="s">
        <v>1574</v>
      </c>
      <c r="I939" s="17" t="s">
        <v>1569</v>
      </c>
      <c r="J939" s="17" t="s">
        <v>1289</v>
      </c>
      <c r="K939" s="17" t="s">
        <v>203</v>
      </c>
      <c r="L939" s="17" t="s">
        <v>251</v>
      </c>
      <c r="M939" s="17">
        <v>40</v>
      </c>
      <c r="N939" s="18">
        <v>41729</v>
      </c>
      <c r="O939" s="17">
        <v>2013</v>
      </c>
      <c r="P939" s="18">
        <v>41729</v>
      </c>
      <c r="Q939" s="19">
        <v>533150</v>
      </c>
      <c r="R939" s="17" t="s">
        <v>219</v>
      </c>
      <c r="S939" s="17" t="s">
        <v>1234</v>
      </c>
      <c r="T939" s="17">
        <v>1</v>
      </c>
      <c r="U939" s="18"/>
      <c r="V939" s="99">
        <f t="shared" si="148"/>
        <v>506494</v>
      </c>
      <c r="W939" s="43"/>
      <c r="X939" s="20">
        <f t="shared" si="154"/>
        <v>0</v>
      </c>
      <c r="Y939" s="43"/>
      <c r="Z939" s="43"/>
      <c r="AA939" s="43"/>
      <c r="AB939" s="43"/>
      <c r="AC939" s="43"/>
      <c r="AD939" s="43"/>
      <c r="AE939" s="20">
        <f t="shared" si="155"/>
        <v>13328</v>
      </c>
      <c r="AF939" s="43"/>
      <c r="AG939" s="43"/>
      <c r="AH939" s="43"/>
      <c r="AI939" s="43"/>
      <c r="AJ939" s="43"/>
      <c r="AK939" s="99">
        <f t="shared" si="149"/>
        <v>13328</v>
      </c>
      <c r="AL939" s="43"/>
      <c r="AM939" s="20">
        <f t="shared" si="151"/>
        <v>493166</v>
      </c>
      <c r="AN939" s="15" t="str">
        <f t="shared" si="152"/>
        <v>OK</v>
      </c>
      <c r="AO939" s="15" t="str">
        <f t="shared" si="153"/>
        <v>OK</v>
      </c>
      <c r="AP939" s="17" t="s">
        <v>211</v>
      </c>
      <c r="AQ939" s="17"/>
      <c r="AR939" s="17"/>
      <c r="AS939" s="17"/>
      <c r="AT939" s="21">
        <v>1</v>
      </c>
      <c r="AU939" s="17" t="s">
        <v>1268</v>
      </c>
      <c r="AV939" s="22"/>
      <c r="AW939" s="17"/>
      <c r="AX939" s="17" t="s">
        <v>1237</v>
      </c>
      <c r="AY939" s="99">
        <f t="shared" si="150"/>
        <v>39984</v>
      </c>
      <c r="AZ939" s="17" t="s">
        <v>214</v>
      </c>
      <c r="BA939" s="17"/>
      <c r="BB939" s="57"/>
    </row>
    <row r="940" spans="2:54" x14ac:dyDescent="0.15">
      <c r="B940" s="16">
        <v>90000900</v>
      </c>
      <c r="C940" s="17"/>
      <c r="D940" s="17" t="s">
        <v>1214</v>
      </c>
      <c r="E940" s="17" t="s">
        <v>1252</v>
      </c>
      <c r="F940" s="17" t="s">
        <v>1215</v>
      </c>
      <c r="G940" s="17" t="s">
        <v>1216</v>
      </c>
      <c r="H940" s="17" t="s">
        <v>1574</v>
      </c>
      <c r="I940" s="17" t="s">
        <v>1569</v>
      </c>
      <c r="J940" s="17" t="s">
        <v>1290</v>
      </c>
      <c r="K940" s="17" t="s">
        <v>203</v>
      </c>
      <c r="L940" s="17" t="s">
        <v>251</v>
      </c>
      <c r="M940" s="17">
        <v>40</v>
      </c>
      <c r="N940" s="18">
        <v>41729</v>
      </c>
      <c r="O940" s="17">
        <v>2013</v>
      </c>
      <c r="P940" s="18">
        <v>41729</v>
      </c>
      <c r="Q940" s="19">
        <v>533150</v>
      </c>
      <c r="R940" s="17" t="s">
        <v>219</v>
      </c>
      <c r="S940" s="17" t="s">
        <v>1234</v>
      </c>
      <c r="T940" s="17">
        <v>1</v>
      </c>
      <c r="U940" s="18"/>
      <c r="V940" s="99">
        <f t="shared" si="148"/>
        <v>506494</v>
      </c>
      <c r="W940" s="43"/>
      <c r="X940" s="20">
        <f t="shared" si="154"/>
        <v>0</v>
      </c>
      <c r="Y940" s="43"/>
      <c r="Z940" s="43"/>
      <c r="AA940" s="43"/>
      <c r="AB940" s="43"/>
      <c r="AC940" s="43"/>
      <c r="AD940" s="43"/>
      <c r="AE940" s="20">
        <f t="shared" si="155"/>
        <v>13328</v>
      </c>
      <c r="AF940" s="43"/>
      <c r="AG940" s="43"/>
      <c r="AH940" s="43"/>
      <c r="AI940" s="43"/>
      <c r="AJ940" s="43"/>
      <c r="AK940" s="99">
        <f t="shared" si="149"/>
        <v>13328</v>
      </c>
      <c r="AL940" s="43"/>
      <c r="AM940" s="20">
        <f t="shared" si="151"/>
        <v>493166</v>
      </c>
      <c r="AN940" s="15" t="str">
        <f t="shared" si="152"/>
        <v>OK</v>
      </c>
      <c r="AO940" s="15" t="str">
        <f t="shared" si="153"/>
        <v>OK</v>
      </c>
      <c r="AP940" s="17" t="s">
        <v>211</v>
      </c>
      <c r="AQ940" s="17"/>
      <c r="AR940" s="17"/>
      <c r="AS940" s="17"/>
      <c r="AT940" s="21">
        <v>1</v>
      </c>
      <c r="AU940" s="17" t="s">
        <v>1268</v>
      </c>
      <c r="AV940" s="22"/>
      <c r="AW940" s="17"/>
      <c r="AX940" s="17" t="s">
        <v>1237</v>
      </c>
      <c r="AY940" s="99">
        <f t="shared" si="150"/>
        <v>39984</v>
      </c>
      <c r="AZ940" s="17" t="s">
        <v>214</v>
      </c>
      <c r="BA940" s="17"/>
      <c r="BB940" s="57"/>
    </row>
    <row r="941" spans="2:54" x14ac:dyDescent="0.15">
      <c r="B941" s="16">
        <v>90000901</v>
      </c>
      <c r="C941" s="17"/>
      <c r="D941" s="17" t="s">
        <v>1214</v>
      </c>
      <c r="E941" s="17" t="s">
        <v>1259</v>
      </c>
      <c r="F941" s="17" t="s">
        <v>1215</v>
      </c>
      <c r="G941" s="17" t="s">
        <v>1216</v>
      </c>
      <c r="H941" s="17" t="s">
        <v>1574</v>
      </c>
      <c r="I941" s="17" t="s">
        <v>1569</v>
      </c>
      <c r="J941" s="17" t="s">
        <v>1283</v>
      </c>
      <c r="K941" s="17" t="s">
        <v>203</v>
      </c>
      <c r="L941" s="17" t="s">
        <v>251</v>
      </c>
      <c r="M941" s="17">
        <v>40</v>
      </c>
      <c r="N941" s="18">
        <v>41729</v>
      </c>
      <c r="O941" s="17">
        <v>2013</v>
      </c>
      <c r="P941" s="18">
        <v>41729</v>
      </c>
      <c r="Q941" s="19">
        <v>533150</v>
      </c>
      <c r="R941" s="17" t="s">
        <v>219</v>
      </c>
      <c r="S941" s="17" t="s">
        <v>1234</v>
      </c>
      <c r="T941" s="17">
        <v>1</v>
      </c>
      <c r="U941" s="18"/>
      <c r="V941" s="99">
        <f t="shared" si="148"/>
        <v>506494</v>
      </c>
      <c r="W941" s="43"/>
      <c r="X941" s="20">
        <f t="shared" si="154"/>
        <v>0</v>
      </c>
      <c r="Y941" s="43"/>
      <c r="Z941" s="43"/>
      <c r="AA941" s="43"/>
      <c r="AB941" s="43"/>
      <c r="AC941" s="43"/>
      <c r="AD941" s="43"/>
      <c r="AE941" s="20">
        <f t="shared" si="155"/>
        <v>13328</v>
      </c>
      <c r="AF941" s="43"/>
      <c r="AG941" s="43"/>
      <c r="AH941" s="43"/>
      <c r="AI941" s="43"/>
      <c r="AJ941" s="43"/>
      <c r="AK941" s="99">
        <f t="shared" si="149"/>
        <v>13328</v>
      </c>
      <c r="AL941" s="43"/>
      <c r="AM941" s="20">
        <f t="shared" si="151"/>
        <v>493166</v>
      </c>
      <c r="AN941" s="15" t="str">
        <f t="shared" si="152"/>
        <v>OK</v>
      </c>
      <c r="AO941" s="15" t="str">
        <f t="shared" si="153"/>
        <v>OK</v>
      </c>
      <c r="AP941" s="17" t="s">
        <v>211</v>
      </c>
      <c r="AQ941" s="17"/>
      <c r="AR941" s="17"/>
      <c r="AS941" s="17"/>
      <c r="AT941" s="21">
        <v>1</v>
      </c>
      <c r="AU941" s="17" t="s">
        <v>1268</v>
      </c>
      <c r="AV941" s="22"/>
      <c r="AW941" s="17"/>
      <c r="AX941" s="17" t="s">
        <v>1237</v>
      </c>
      <c r="AY941" s="99">
        <f t="shared" si="150"/>
        <v>39984</v>
      </c>
      <c r="AZ941" s="17" t="s">
        <v>214</v>
      </c>
      <c r="BA941" s="17"/>
      <c r="BB941" s="57"/>
    </row>
    <row r="942" spans="2:54" x14ac:dyDescent="0.15">
      <c r="B942" s="16">
        <v>90000902</v>
      </c>
      <c r="C942" s="17"/>
      <c r="D942" s="17" t="s">
        <v>1214</v>
      </c>
      <c r="E942" s="17" t="s">
        <v>1254</v>
      </c>
      <c r="F942" s="17" t="s">
        <v>1215</v>
      </c>
      <c r="G942" s="17" t="s">
        <v>1216</v>
      </c>
      <c r="H942" s="17" t="s">
        <v>1574</v>
      </c>
      <c r="I942" s="17" t="s">
        <v>1569</v>
      </c>
      <c r="J942" s="17" t="s">
        <v>1291</v>
      </c>
      <c r="K942" s="17" t="s">
        <v>203</v>
      </c>
      <c r="L942" s="17" t="s">
        <v>251</v>
      </c>
      <c r="M942" s="17">
        <v>40</v>
      </c>
      <c r="N942" s="18">
        <v>41729</v>
      </c>
      <c r="O942" s="17">
        <v>2013</v>
      </c>
      <c r="P942" s="18">
        <v>41729</v>
      </c>
      <c r="Q942" s="19">
        <v>533150</v>
      </c>
      <c r="R942" s="17" t="s">
        <v>219</v>
      </c>
      <c r="S942" s="17" t="s">
        <v>1234</v>
      </c>
      <c r="T942" s="17">
        <v>1</v>
      </c>
      <c r="U942" s="18"/>
      <c r="V942" s="99">
        <f t="shared" si="148"/>
        <v>506494</v>
      </c>
      <c r="W942" s="43"/>
      <c r="X942" s="20">
        <f t="shared" si="154"/>
        <v>0</v>
      </c>
      <c r="Y942" s="43"/>
      <c r="Z942" s="43"/>
      <c r="AA942" s="43"/>
      <c r="AB942" s="43"/>
      <c r="AC942" s="43"/>
      <c r="AD942" s="43"/>
      <c r="AE942" s="20">
        <f t="shared" si="155"/>
        <v>13328</v>
      </c>
      <c r="AF942" s="43"/>
      <c r="AG942" s="43"/>
      <c r="AH942" s="43"/>
      <c r="AI942" s="43"/>
      <c r="AJ942" s="43"/>
      <c r="AK942" s="99">
        <f t="shared" si="149"/>
        <v>13328</v>
      </c>
      <c r="AL942" s="43"/>
      <c r="AM942" s="20">
        <f t="shared" si="151"/>
        <v>493166</v>
      </c>
      <c r="AN942" s="15" t="str">
        <f t="shared" si="152"/>
        <v>OK</v>
      </c>
      <c r="AO942" s="15" t="str">
        <f t="shared" si="153"/>
        <v>OK</v>
      </c>
      <c r="AP942" s="17" t="s">
        <v>211</v>
      </c>
      <c r="AQ942" s="17"/>
      <c r="AR942" s="17"/>
      <c r="AS942" s="17"/>
      <c r="AT942" s="21">
        <v>1</v>
      </c>
      <c r="AU942" s="17" t="s">
        <v>1268</v>
      </c>
      <c r="AV942" s="22"/>
      <c r="AW942" s="17"/>
      <c r="AX942" s="17" t="s">
        <v>1237</v>
      </c>
      <c r="AY942" s="99">
        <f t="shared" si="150"/>
        <v>39984</v>
      </c>
      <c r="AZ942" s="17" t="s">
        <v>214</v>
      </c>
      <c r="BA942" s="17"/>
      <c r="BB942" s="57"/>
    </row>
    <row r="943" spans="2:54" x14ac:dyDescent="0.15">
      <c r="B943" s="16">
        <v>90000903</v>
      </c>
      <c r="C943" s="17"/>
      <c r="D943" s="17" t="s">
        <v>1214</v>
      </c>
      <c r="E943" s="17" t="s">
        <v>1254</v>
      </c>
      <c r="F943" s="17" t="s">
        <v>1215</v>
      </c>
      <c r="G943" s="17" t="s">
        <v>1216</v>
      </c>
      <c r="H943" s="17" t="s">
        <v>1576</v>
      </c>
      <c r="I943" s="17" t="s">
        <v>1569</v>
      </c>
      <c r="J943" s="17" t="s">
        <v>1292</v>
      </c>
      <c r="K943" s="17" t="s">
        <v>203</v>
      </c>
      <c r="L943" s="17" t="s">
        <v>251</v>
      </c>
      <c r="M943" s="17">
        <v>40</v>
      </c>
      <c r="N943" s="18">
        <v>41729</v>
      </c>
      <c r="O943" s="17">
        <v>2013</v>
      </c>
      <c r="P943" s="18">
        <v>41729</v>
      </c>
      <c r="Q943" s="19">
        <v>533150</v>
      </c>
      <c r="R943" s="17" t="s">
        <v>219</v>
      </c>
      <c r="S943" s="17" t="s">
        <v>1234</v>
      </c>
      <c r="T943" s="17">
        <v>1</v>
      </c>
      <c r="U943" s="18"/>
      <c r="V943" s="99">
        <f t="shared" si="148"/>
        <v>506494</v>
      </c>
      <c r="W943" s="43"/>
      <c r="X943" s="20">
        <f t="shared" si="154"/>
        <v>0</v>
      </c>
      <c r="Y943" s="43"/>
      <c r="Z943" s="43"/>
      <c r="AA943" s="43"/>
      <c r="AB943" s="43"/>
      <c r="AC943" s="43"/>
      <c r="AD943" s="43"/>
      <c r="AE943" s="20">
        <f t="shared" si="155"/>
        <v>13328</v>
      </c>
      <c r="AF943" s="43"/>
      <c r="AG943" s="43"/>
      <c r="AH943" s="43"/>
      <c r="AI943" s="43"/>
      <c r="AJ943" s="43"/>
      <c r="AK943" s="99">
        <f t="shared" si="149"/>
        <v>13328</v>
      </c>
      <c r="AL943" s="43"/>
      <c r="AM943" s="20">
        <f t="shared" si="151"/>
        <v>493166</v>
      </c>
      <c r="AN943" s="15" t="str">
        <f t="shared" si="152"/>
        <v>OK</v>
      </c>
      <c r="AO943" s="15" t="str">
        <f t="shared" si="153"/>
        <v>OK</v>
      </c>
      <c r="AP943" s="17" t="s">
        <v>211</v>
      </c>
      <c r="AQ943" s="17"/>
      <c r="AR943" s="17"/>
      <c r="AS943" s="17"/>
      <c r="AT943" s="21">
        <v>1</v>
      </c>
      <c r="AU943" s="17" t="s">
        <v>1268</v>
      </c>
      <c r="AV943" s="22"/>
      <c r="AW943" s="17"/>
      <c r="AX943" s="17" t="s">
        <v>1237</v>
      </c>
      <c r="AY943" s="99">
        <f t="shared" si="150"/>
        <v>39984</v>
      </c>
      <c r="AZ943" s="17" t="s">
        <v>214</v>
      </c>
      <c r="BA943" s="17"/>
      <c r="BB943" s="57"/>
    </row>
    <row r="944" spans="2:54" x14ac:dyDescent="0.15">
      <c r="B944" s="16">
        <v>90000904</v>
      </c>
      <c r="C944" s="17"/>
      <c r="D944" s="17" t="s">
        <v>1256</v>
      </c>
      <c r="E944" s="17" t="s">
        <v>1257</v>
      </c>
      <c r="F944" s="17" t="s">
        <v>1215</v>
      </c>
      <c r="G944" s="17" t="s">
        <v>1216</v>
      </c>
      <c r="H944" s="17" t="s">
        <v>1574</v>
      </c>
      <c r="I944" s="17" t="s">
        <v>1569</v>
      </c>
      <c r="J944" s="17" t="s">
        <v>1293</v>
      </c>
      <c r="K944" s="17" t="s">
        <v>203</v>
      </c>
      <c r="L944" s="17" t="s">
        <v>251</v>
      </c>
      <c r="M944" s="17">
        <v>40</v>
      </c>
      <c r="N944" s="18">
        <v>41729</v>
      </c>
      <c r="O944" s="17">
        <v>2013</v>
      </c>
      <c r="P944" s="18">
        <v>41729</v>
      </c>
      <c r="Q944" s="19">
        <v>533150</v>
      </c>
      <c r="R944" s="17" t="s">
        <v>219</v>
      </c>
      <c r="S944" s="17" t="s">
        <v>1234</v>
      </c>
      <c r="T944" s="17">
        <v>1</v>
      </c>
      <c r="U944" s="18"/>
      <c r="V944" s="99">
        <f t="shared" si="148"/>
        <v>506494</v>
      </c>
      <c r="W944" s="43"/>
      <c r="X944" s="20">
        <f t="shared" si="154"/>
        <v>0</v>
      </c>
      <c r="Y944" s="43"/>
      <c r="Z944" s="43"/>
      <c r="AA944" s="43"/>
      <c r="AB944" s="43"/>
      <c r="AC944" s="43"/>
      <c r="AD944" s="43"/>
      <c r="AE944" s="20">
        <f t="shared" si="155"/>
        <v>13328</v>
      </c>
      <c r="AF944" s="43"/>
      <c r="AG944" s="43"/>
      <c r="AH944" s="43"/>
      <c r="AI944" s="43"/>
      <c r="AJ944" s="43"/>
      <c r="AK944" s="99">
        <f t="shared" si="149"/>
        <v>13328</v>
      </c>
      <c r="AL944" s="43"/>
      <c r="AM944" s="20">
        <f t="shared" si="151"/>
        <v>493166</v>
      </c>
      <c r="AN944" s="15" t="str">
        <f t="shared" si="152"/>
        <v>OK</v>
      </c>
      <c r="AO944" s="15" t="str">
        <f t="shared" si="153"/>
        <v>OK</v>
      </c>
      <c r="AP944" s="17" t="s">
        <v>211</v>
      </c>
      <c r="AQ944" s="17"/>
      <c r="AR944" s="17"/>
      <c r="AS944" s="17"/>
      <c r="AT944" s="21">
        <v>1</v>
      </c>
      <c r="AU944" s="17" t="s">
        <v>1268</v>
      </c>
      <c r="AV944" s="22"/>
      <c r="AW944" s="17"/>
      <c r="AX944" s="17" t="s">
        <v>1237</v>
      </c>
      <c r="AY944" s="99">
        <f t="shared" si="150"/>
        <v>39984</v>
      </c>
      <c r="AZ944" s="17" t="s">
        <v>214</v>
      </c>
      <c r="BA944" s="17"/>
      <c r="BB944" s="57"/>
    </row>
    <row r="945" spans="2:54" x14ac:dyDescent="0.15">
      <c r="B945" s="16">
        <v>90000905</v>
      </c>
      <c r="C945" s="17"/>
      <c r="D945" s="17" t="s">
        <v>1214</v>
      </c>
      <c r="E945" s="17" t="s">
        <v>1252</v>
      </c>
      <c r="F945" s="17" t="s">
        <v>1215</v>
      </c>
      <c r="G945" s="17" t="s">
        <v>1216</v>
      </c>
      <c r="H945" s="17" t="s">
        <v>1574</v>
      </c>
      <c r="I945" s="17" t="s">
        <v>1569</v>
      </c>
      <c r="J945" s="17" t="s">
        <v>1294</v>
      </c>
      <c r="K945" s="17" t="s">
        <v>203</v>
      </c>
      <c r="L945" s="17"/>
      <c r="M945" s="17">
        <v>6</v>
      </c>
      <c r="N945" s="18">
        <v>41729</v>
      </c>
      <c r="O945" s="17">
        <v>2013</v>
      </c>
      <c r="P945" s="18">
        <v>41729</v>
      </c>
      <c r="Q945" s="19">
        <v>6839028</v>
      </c>
      <c r="R945" s="17" t="s">
        <v>219</v>
      </c>
      <c r="S945" s="17" t="s">
        <v>1234</v>
      </c>
      <c r="T945" s="17">
        <v>1</v>
      </c>
      <c r="U945" s="18"/>
      <c r="V945" s="99">
        <f t="shared" si="148"/>
        <v>4554794</v>
      </c>
      <c r="W945" s="43"/>
      <c r="X945" s="20">
        <f t="shared" si="154"/>
        <v>0</v>
      </c>
      <c r="Y945" s="43"/>
      <c r="Z945" s="43"/>
      <c r="AA945" s="43"/>
      <c r="AB945" s="43"/>
      <c r="AC945" s="43"/>
      <c r="AD945" s="43"/>
      <c r="AE945" s="20">
        <f t="shared" si="155"/>
        <v>1142117</v>
      </c>
      <c r="AF945" s="43"/>
      <c r="AG945" s="43"/>
      <c r="AH945" s="43"/>
      <c r="AI945" s="43"/>
      <c r="AJ945" s="43"/>
      <c r="AK945" s="99">
        <f t="shared" si="149"/>
        <v>1142117</v>
      </c>
      <c r="AL945" s="43"/>
      <c r="AM945" s="20">
        <f t="shared" si="151"/>
        <v>3412677</v>
      </c>
      <c r="AN945" s="15" t="str">
        <f t="shared" si="152"/>
        <v>OK</v>
      </c>
      <c r="AO945" s="15" t="str">
        <f t="shared" si="153"/>
        <v>OK</v>
      </c>
      <c r="AP945" s="17" t="s">
        <v>211</v>
      </c>
      <c r="AQ945" s="17"/>
      <c r="AR945" s="17"/>
      <c r="AS945" s="17"/>
      <c r="AT945" s="21">
        <v>1</v>
      </c>
      <c r="AU945" s="17" t="s">
        <v>52</v>
      </c>
      <c r="AV945" s="22"/>
      <c r="AW945" s="17"/>
      <c r="AX945" s="17" t="s">
        <v>1237</v>
      </c>
      <c r="AY945" s="99">
        <f t="shared" si="150"/>
        <v>3426351</v>
      </c>
      <c r="AZ945" s="17" t="s">
        <v>214</v>
      </c>
      <c r="BA945" s="17"/>
      <c r="BB945" s="57"/>
    </row>
    <row r="946" spans="2:54" x14ac:dyDescent="0.15">
      <c r="B946" s="16">
        <v>90000906</v>
      </c>
      <c r="C946" s="17"/>
      <c r="D946" s="17" t="s">
        <v>1214</v>
      </c>
      <c r="E946" s="17" t="s">
        <v>1254</v>
      </c>
      <c r="F946" s="17" t="s">
        <v>1215</v>
      </c>
      <c r="G946" s="17" t="s">
        <v>1216</v>
      </c>
      <c r="H946" s="17" t="s">
        <v>1574</v>
      </c>
      <c r="I946" s="17" t="s">
        <v>1569</v>
      </c>
      <c r="J946" s="17" t="s">
        <v>1295</v>
      </c>
      <c r="K946" s="17" t="s">
        <v>203</v>
      </c>
      <c r="L946" s="17"/>
      <c r="M946" s="17">
        <v>6</v>
      </c>
      <c r="N946" s="18">
        <v>41729</v>
      </c>
      <c r="O946" s="17">
        <v>2013</v>
      </c>
      <c r="P946" s="18">
        <v>41729</v>
      </c>
      <c r="Q946" s="19">
        <v>6839028</v>
      </c>
      <c r="R946" s="17" t="s">
        <v>219</v>
      </c>
      <c r="S946" s="17" t="s">
        <v>1234</v>
      </c>
      <c r="T946" s="17">
        <v>1</v>
      </c>
      <c r="U946" s="18"/>
      <c r="V946" s="99">
        <f t="shared" si="148"/>
        <v>4554794</v>
      </c>
      <c r="W946" s="43"/>
      <c r="X946" s="20">
        <f t="shared" si="154"/>
        <v>0</v>
      </c>
      <c r="Y946" s="43"/>
      <c r="Z946" s="43"/>
      <c r="AA946" s="43"/>
      <c r="AB946" s="43"/>
      <c r="AC946" s="43"/>
      <c r="AD946" s="43"/>
      <c r="AE946" s="20">
        <f t="shared" si="155"/>
        <v>1142117</v>
      </c>
      <c r="AF946" s="43"/>
      <c r="AG946" s="43"/>
      <c r="AH946" s="43"/>
      <c r="AI946" s="43"/>
      <c r="AJ946" s="43"/>
      <c r="AK946" s="99">
        <f t="shared" si="149"/>
        <v>1142117</v>
      </c>
      <c r="AL946" s="43"/>
      <c r="AM946" s="20">
        <f t="shared" si="151"/>
        <v>3412677</v>
      </c>
      <c r="AN946" s="15" t="str">
        <f t="shared" si="152"/>
        <v>OK</v>
      </c>
      <c r="AO946" s="15" t="str">
        <f t="shared" si="153"/>
        <v>OK</v>
      </c>
      <c r="AP946" s="17" t="s">
        <v>211</v>
      </c>
      <c r="AQ946" s="17"/>
      <c r="AR946" s="17"/>
      <c r="AS946" s="17"/>
      <c r="AT946" s="21">
        <v>1</v>
      </c>
      <c r="AU946" s="17" t="s">
        <v>52</v>
      </c>
      <c r="AV946" s="22"/>
      <c r="AW946" s="17"/>
      <c r="AX946" s="17" t="s">
        <v>1237</v>
      </c>
      <c r="AY946" s="99">
        <f t="shared" si="150"/>
        <v>3426351</v>
      </c>
      <c r="AZ946" s="17" t="s">
        <v>214</v>
      </c>
      <c r="BA946" s="17"/>
      <c r="BB946" s="57"/>
    </row>
    <row r="947" spans="2:54" x14ac:dyDescent="0.15">
      <c r="B947" s="16">
        <v>90000907</v>
      </c>
      <c r="C947" s="17"/>
      <c r="D947" s="17" t="s">
        <v>1214</v>
      </c>
      <c r="E947" s="17" t="s">
        <v>1259</v>
      </c>
      <c r="F947" s="17" t="s">
        <v>1215</v>
      </c>
      <c r="G947" s="17" t="s">
        <v>1216</v>
      </c>
      <c r="H947" s="17" t="s">
        <v>1574</v>
      </c>
      <c r="I947" s="17" t="s">
        <v>1569</v>
      </c>
      <c r="J947" s="17" t="s">
        <v>1296</v>
      </c>
      <c r="K947" s="17" t="s">
        <v>203</v>
      </c>
      <c r="L947" s="17"/>
      <c r="M947" s="17">
        <v>6</v>
      </c>
      <c r="N947" s="18">
        <v>41729</v>
      </c>
      <c r="O947" s="17">
        <v>2013</v>
      </c>
      <c r="P947" s="18">
        <v>41729</v>
      </c>
      <c r="Q947" s="19">
        <v>6397800</v>
      </c>
      <c r="R947" s="17" t="s">
        <v>219</v>
      </c>
      <c r="S947" s="17" t="s">
        <v>1234</v>
      </c>
      <c r="T947" s="17">
        <v>1</v>
      </c>
      <c r="U947" s="18"/>
      <c r="V947" s="99">
        <f t="shared" si="148"/>
        <v>4260936</v>
      </c>
      <c r="W947" s="43"/>
      <c r="X947" s="20">
        <f t="shared" si="154"/>
        <v>0</v>
      </c>
      <c r="Y947" s="43"/>
      <c r="Z947" s="43"/>
      <c r="AA947" s="43"/>
      <c r="AB947" s="43"/>
      <c r="AC947" s="43"/>
      <c r="AD947" s="43"/>
      <c r="AE947" s="20">
        <f t="shared" si="155"/>
        <v>1068432</v>
      </c>
      <c r="AF947" s="43"/>
      <c r="AG947" s="43"/>
      <c r="AH947" s="43"/>
      <c r="AI947" s="43"/>
      <c r="AJ947" s="43"/>
      <c r="AK947" s="99">
        <f t="shared" si="149"/>
        <v>1068432</v>
      </c>
      <c r="AL947" s="43"/>
      <c r="AM947" s="20">
        <f t="shared" si="151"/>
        <v>3192504</v>
      </c>
      <c r="AN947" s="15" t="str">
        <f t="shared" si="152"/>
        <v>OK</v>
      </c>
      <c r="AO947" s="15" t="str">
        <f t="shared" si="153"/>
        <v>OK</v>
      </c>
      <c r="AP947" s="17" t="s">
        <v>211</v>
      </c>
      <c r="AQ947" s="17"/>
      <c r="AR947" s="17"/>
      <c r="AS947" s="17"/>
      <c r="AT947" s="21">
        <v>1</v>
      </c>
      <c r="AU947" s="17" t="s">
        <v>52</v>
      </c>
      <c r="AV947" s="22"/>
      <c r="AW947" s="17"/>
      <c r="AX947" s="17" t="s">
        <v>1237</v>
      </c>
      <c r="AY947" s="99">
        <f t="shared" si="150"/>
        <v>3205296</v>
      </c>
      <c r="AZ947" s="17" t="s">
        <v>214</v>
      </c>
      <c r="BA947" s="17"/>
      <c r="BB947" s="57"/>
    </row>
    <row r="948" spans="2:54" x14ac:dyDescent="0.15">
      <c r="B948" s="16">
        <v>90000908</v>
      </c>
      <c r="C948" s="17"/>
      <c r="D948" s="17" t="s">
        <v>1256</v>
      </c>
      <c r="E948" s="17" t="s">
        <v>1257</v>
      </c>
      <c r="F948" s="17" t="s">
        <v>1215</v>
      </c>
      <c r="G948" s="17" t="s">
        <v>1216</v>
      </c>
      <c r="H948" s="17" t="s">
        <v>1574</v>
      </c>
      <c r="I948" s="17" t="s">
        <v>1569</v>
      </c>
      <c r="J948" s="17" t="s">
        <v>1297</v>
      </c>
      <c r="K948" s="17" t="s">
        <v>203</v>
      </c>
      <c r="L948" s="17"/>
      <c r="M948" s="17">
        <v>6</v>
      </c>
      <c r="N948" s="18">
        <v>41729</v>
      </c>
      <c r="O948" s="17">
        <v>2013</v>
      </c>
      <c r="P948" s="18">
        <v>41729</v>
      </c>
      <c r="Q948" s="19">
        <v>4963811</v>
      </c>
      <c r="R948" s="17" t="s">
        <v>219</v>
      </c>
      <c r="S948" s="17" t="s">
        <v>1234</v>
      </c>
      <c r="T948" s="17">
        <v>1</v>
      </c>
      <c r="U948" s="18"/>
      <c r="V948" s="99">
        <f t="shared" si="148"/>
        <v>3305899</v>
      </c>
      <c r="W948" s="43"/>
      <c r="X948" s="20">
        <f t="shared" si="154"/>
        <v>0</v>
      </c>
      <c r="Y948" s="43"/>
      <c r="Z948" s="43"/>
      <c r="AA948" s="43"/>
      <c r="AB948" s="43"/>
      <c r="AC948" s="43"/>
      <c r="AD948" s="43"/>
      <c r="AE948" s="20">
        <f t="shared" si="155"/>
        <v>828956</v>
      </c>
      <c r="AF948" s="43"/>
      <c r="AG948" s="43"/>
      <c r="AH948" s="43"/>
      <c r="AI948" s="43"/>
      <c r="AJ948" s="43"/>
      <c r="AK948" s="99">
        <f t="shared" si="149"/>
        <v>828956</v>
      </c>
      <c r="AL948" s="43"/>
      <c r="AM948" s="20">
        <f t="shared" si="151"/>
        <v>2476943</v>
      </c>
      <c r="AN948" s="15" t="str">
        <f t="shared" si="152"/>
        <v>OK</v>
      </c>
      <c r="AO948" s="15" t="str">
        <f t="shared" si="153"/>
        <v>OK</v>
      </c>
      <c r="AP948" s="17" t="s">
        <v>211</v>
      </c>
      <c r="AQ948" s="17"/>
      <c r="AR948" s="17"/>
      <c r="AS948" s="17"/>
      <c r="AT948" s="21">
        <v>1</v>
      </c>
      <c r="AU948" s="17" t="s">
        <v>52</v>
      </c>
      <c r="AV948" s="22"/>
      <c r="AW948" s="17"/>
      <c r="AX948" s="17" t="s">
        <v>1237</v>
      </c>
      <c r="AY948" s="99">
        <f t="shared" si="150"/>
        <v>2486868</v>
      </c>
      <c r="AZ948" s="17" t="s">
        <v>214</v>
      </c>
      <c r="BA948" s="17"/>
      <c r="BB948" s="57"/>
    </row>
    <row r="949" spans="2:54" x14ac:dyDescent="0.15">
      <c r="B949" s="16">
        <v>90000909</v>
      </c>
      <c r="C949" s="17"/>
      <c r="D949" s="17" t="s">
        <v>1298</v>
      </c>
      <c r="E949" s="17"/>
      <c r="F949" s="17" t="s">
        <v>1215</v>
      </c>
      <c r="G949" s="17" t="s">
        <v>1216</v>
      </c>
      <c r="H949" s="17" t="s">
        <v>1577</v>
      </c>
      <c r="I949" s="17" t="s">
        <v>1572</v>
      </c>
      <c r="J949" s="17" t="s">
        <v>1299</v>
      </c>
      <c r="K949" s="17" t="s">
        <v>203</v>
      </c>
      <c r="L949" s="17"/>
      <c r="M949" s="17">
        <v>6</v>
      </c>
      <c r="N949" s="18">
        <v>41729</v>
      </c>
      <c r="O949" s="17">
        <v>2013</v>
      </c>
      <c r="P949" s="18">
        <v>41729</v>
      </c>
      <c r="Q949" s="19">
        <v>836842038</v>
      </c>
      <c r="R949" s="17" t="s">
        <v>219</v>
      </c>
      <c r="S949" s="17" t="s">
        <v>1234</v>
      </c>
      <c r="T949" s="17">
        <v>1</v>
      </c>
      <c r="U949" s="18"/>
      <c r="V949" s="99">
        <f t="shared" si="148"/>
        <v>557336798</v>
      </c>
      <c r="W949" s="43"/>
      <c r="X949" s="20">
        <f t="shared" si="154"/>
        <v>0</v>
      </c>
      <c r="Y949" s="43"/>
      <c r="Z949" s="43"/>
      <c r="AA949" s="43"/>
      <c r="AB949" s="43"/>
      <c r="AC949" s="43"/>
      <c r="AD949" s="43"/>
      <c r="AE949" s="20">
        <f t="shared" si="155"/>
        <v>139752620</v>
      </c>
      <c r="AF949" s="43"/>
      <c r="AG949" s="43"/>
      <c r="AH949" s="43"/>
      <c r="AI949" s="43"/>
      <c r="AJ949" s="43"/>
      <c r="AK949" s="99">
        <f t="shared" si="149"/>
        <v>139752620</v>
      </c>
      <c r="AL949" s="43"/>
      <c r="AM949" s="20">
        <f t="shared" si="151"/>
        <v>417584178</v>
      </c>
      <c r="AN949" s="15" t="str">
        <f t="shared" si="152"/>
        <v>OK</v>
      </c>
      <c r="AO949" s="15" t="str">
        <f t="shared" si="153"/>
        <v>OK</v>
      </c>
      <c r="AP949" s="17" t="s">
        <v>211</v>
      </c>
      <c r="AQ949" s="17"/>
      <c r="AR949" s="17"/>
      <c r="AS949" s="17"/>
      <c r="AT949" s="21">
        <v>1</v>
      </c>
      <c r="AU949" s="17" t="s">
        <v>45</v>
      </c>
      <c r="AV949" s="22"/>
      <c r="AW949" s="17"/>
      <c r="AX949" s="17" t="s">
        <v>1237</v>
      </c>
      <c r="AY949" s="99">
        <f t="shared" si="150"/>
        <v>419257860</v>
      </c>
      <c r="AZ949" s="17" t="s">
        <v>214</v>
      </c>
      <c r="BA949" s="17"/>
      <c r="BB949" s="57"/>
    </row>
    <row r="950" spans="2:54" x14ac:dyDescent="0.15">
      <c r="B950" s="16">
        <v>90000910</v>
      </c>
      <c r="C950" s="17"/>
      <c r="D950" s="17" t="s">
        <v>1219</v>
      </c>
      <c r="E950" s="17" t="s">
        <v>1300</v>
      </c>
      <c r="F950" s="17" t="s">
        <v>1215</v>
      </c>
      <c r="G950" s="17" t="s">
        <v>1216</v>
      </c>
      <c r="H950" s="17" t="s">
        <v>1577</v>
      </c>
      <c r="I950" s="17" t="s">
        <v>1572</v>
      </c>
      <c r="J950" s="17" t="s">
        <v>1301</v>
      </c>
      <c r="K950" s="17" t="s">
        <v>203</v>
      </c>
      <c r="L950" s="17"/>
      <c r="M950" s="17">
        <v>5</v>
      </c>
      <c r="N950" s="18">
        <v>41244</v>
      </c>
      <c r="O950" s="17">
        <v>2012</v>
      </c>
      <c r="P950" s="18">
        <v>41244</v>
      </c>
      <c r="Q950" s="19">
        <v>24097500</v>
      </c>
      <c r="R950" s="17" t="s">
        <v>219</v>
      </c>
      <c r="S950" s="17" t="s">
        <v>1302</v>
      </c>
      <c r="T950" s="17">
        <v>1</v>
      </c>
      <c r="U950" s="18"/>
      <c r="V950" s="99">
        <f t="shared" si="148"/>
        <v>9639000</v>
      </c>
      <c r="W950" s="43"/>
      <c r="X950" s="20">
        <f t="shared" si="154"/>
        <v>0</v>
      </c>
      <c r="Y950" s="43"/>
      <c r="Z950" s="43"/>
      <c r="AA950" s="43"/>
      <c r="AB950" s="43"/>
      <c r="AC950" s="43"/>
      <c r="AD950" s="43"/>
      <c r="AE950" s="20">
        <f t="shared" si="155"/>
        <v>4819500</v>
      </c>
      <c r="AF950" s="43"/>
      <c r="AG950" s="43"/>
      <c r="AH950" s="43"/>
      <c r="AI950" s="43"/>
      <c r="AJ950" s="43"/>
      <c r="AK950" s="99">
        <f t="shared" si="149"/>
        <v>4819500</v>
      </c>
      <c r="AL950" s="43"/>
      <c r="AM950" s="20">
        <f t="shared" si="151"/>
        <v>4819500</v>
      </c>
      <c r="AN950" s="15" t="str">
        <f t="shared" si="152"/>
        <v>OK</v>
      </c>
      <c r="AO950" s="15" t="str">
        <f t="shared" si="153"/>
        <v>OK</v>
      </c>
      <c r="AP950" s="17" t="s">
        <v>211</v>
      </c>
      <c r="AQ950" s="17"/>
      <c r="AR950" s="17"/>
      <c r="AS950" s="17"/>
      <c r="AT950" s="21">
        <v>1</v>
      </c>
      <c r="AU950" s="17" t="s">
        <v>677</v>
      </c>
      <c r="AV950" s="22"/>
      <c r="AW950" s="17"/>
      <c r="AX950" s="17" t="s">
        <v>1237</v>
      </c>
      <c r="AY950" s="99">
        <f t="shared" si="150"/>
        <v>19278000</v>
      </c>
      <c r="AZ950" s="17" t="s">
        <v>214</v>
      </c>
      <c r="BA950" s="17"/>
      <c r="BB950" s="57" t="s">
        <v>1375</v>
      </c>
    </row>
    <row r="951" spans="2:54" x14ac:dyDescent="0.15">
      <c r="B951" s="16">
        <v>90000911</v>
      </c>
      <c r="C951" s="17"/>
      <c r="D951" s="17" t="s">
        <v>1219</v>
      </c>
      <c r="E951" s="17" t="s">
        <v>1300</v>
      </c>
      <c r="F951" s="17" t="s">
        <v>1215</v>
      </c>
      <c r="G951" s="17" t="s">
        <v>1216</v>
      </c>
      <c r="H951" s="17" t="s">
        <v>1577</v>
      </c>
      <c r="I951" s="17" t="s">
        <v>1572</v>
      </c>
      <c r="J951" s="17" t="s">
        <v>1303</v>
      </c>
      <c r="K951" s="17" t="s">
        <v>203</v>
      </c>
      <c r="L951" s="17"/>
      <c r="M951" s="17">
        <v>4</v>
      </c>
      <c r="N951" s="18">
        <v>40145</v>
      </c>
      <c r="O951" s="17">
        <v>2009</v>
      </c>
      <c r="P951" s="18">
        <v>40145</v>
      </c>
      <c r="Q951" s="19">
        <v>36729000</v>
      </c>
      <c r="R951" s="17" t="s">
        <v>219</v>
      </c>
      <c r="S951" s="17" t="s">
        <v>1302</v>
      </c>
      <c r="T951" s="17">
        <v>1</v>
      </c>
      <c r="U951" s="18"/>
      <c r="V951" s="99">
        <f t="shared" si="148"/>
        <v>1</v>
      </c>
      <c r="W951" s="43"/>
      <c r="X951" s="20">
        <f t="shared" si="154"/>
        <v>0</v>
      </c>
      <c r="Y951" s="43"/>
      <c r="Z951" s="43"/>
      <c r="AA951" s="43"/>
      <c r="AB951" s="43"/>
      <c r="AC951" s="43"/>
      <c r="AD951" s="43"/>
      <c r="AE951" s="20">
        <f t="shared" si="155"/>
        <v>0</v>
      </c>
      <c r="AF951" s="43"/>
      <c r="AG951" s="43"/>
      <c r="AH951" s="43"/>
      <c r="AI951" s="43"/>
      <c r="AJ951" s="43"/>
      <c r="AK951" s="99">
        <f t="shared" si="149"/>
        <v>0</v>
      </c>
      <c r="AL951" s="43"/>
      <c r="AM951" s="20">
        <f t="shared" si="151"/>
        <v>1</v>
      </c>
      <c r="AN951" s="15" t="str">
        <f t="shared" si="152"/>
        <v>OK</v>
      </c>
      <c r="AO951" s="15" t="str">
        <f t="shared" si="153"/>
        <v>OK</v>
      </c>
      <c r="AP951" s="17" t="s">
        <v>211</v>
      </c>
      <c r="AQ951" s="17"/>
      <c r="AR951" s="17"/>
      <c r="AS951" s="17"/>
      <c r="AT951" s="21">
        <v>1</v>
      </c>
      <c r="AU951" s="17" t="s">
        <v>677</v>
      </c>
      <c r="AV951" s="22"/>
      <c r="AW951" s="17"/>
      <c r="AX951" s="17" t="s">
        <v>1237</v>
      </c>
      <c r="AY951" s="99">
        <f t="shared" si="150"/>
        <v>36728999</v>
      </c>
      <c r="AZ951" s="17" t="s">
        <v>214</v>
      </c>
      <c r="BA951" s="17"/>
      <c r="BB951" s="57" t="s">
        <v>1376</v>
      </c>
    </row>
    <row r="952" spans="2:54" x14ac:dyDescent="0.15">
      <c r="B952" s="16">
        <v>90000912</v>
      </c>
      <c r="C952" s="17"/>
      <c r="D952" s="17" t="s">
        <v>1219</v>
      </c>
      <c r="E952" s="17" t="s">
        <v>1300</v>
      </c>
      <c r="F952" s="17" t="s">
        <v>1215</v>
      </c>
      <c r="G952" s="17" t="s">
        <v>1216</v>
      </c>
      <c r="H952" s="17" t="s">
        <v>1577</v>
      </c>
      <c r="I952" s="17" t="s">
        <v>1572</v>
      </c>
      <c r="J952" s="17" t="s">
        <v>1304</v>
      </c>
      <c r="K952" s="17" t="s">
        <v>203</v>
      </c>
      <c r="L952" s="17"/>
      <c r="M952" s="17">
        <v>5</v>
      </c>
      <c r="N952" s="18">
        <v>42058</v>
      </c>
      <c r="O952" s="17">
        <v>2014</v>
      </c>
      <c r="P952" s="18">
        <v>42058</v>
      </c>
      <c r="Q952" s="19">
        <v>24298144</v>
      </c>
      <c r="R952" s="17" t="s">
        <v>219</v>
      </c>
      <c r="S952" s="17" t="s">
        <v>1302</v>
      </c>
      <c r="T952" s="17">
        <v>1</v>
      </c>
      <c r="U952" s="18"/>
      <c r="V952" s="99">
        <f t="shared" si="148"/>
        <v>19438516</v>
      </c>
      <c r="W952" s="43"/>
      <c r="X952" s="20">
        <f t="shared" si="154"/>
        <v>0</v>
      </c>
      <c r="Y952" s="43"/>
      <c r="Z952" s="43"/>
      <c r="AA952" s="43"/>
      <c r="AB952" s="43"/>
      <c r="AC952" s="43"/>
      <c r="AD952" s="43"/>
      <c r="AE952" s="20">
        <f t="shared" si="155"/>
        <v>4859628</v>
      </c>
      <c r="AF952" s="43"/>
      <c r="AG952" s="43"/>
      <c r="AH952" s="43"/>
      <c r="AI952" s="43"/>
      <c r="AJ952" s="43"/>
      <c r="AK952" s="99">
        <f t="shared" si="149"/>
        <v>4859628</v>
      </c>
      <c r="AL952" s="43"/>
      <c r="AM952" s="20">
        <f t="shared" si="151"/>
        <v>14578888</v>
      </c>
      <c r="AN952" s="15" t="str">
        <f t="shared" si="152"/>
        <v>OK</v>
      </c>
      <c r="AO952" s="15" t="str">
        <f t="shared" si="153"/>
        <v>OK</v>
      </c>
      <c r="AP952" s="17" t="s">
        <v>211</v>
      </c>
      <c r="AQ952" s="17"/>
      <c r="AR952" s="17"/>
      <c r="AS952" s="17"/>
      <c r="AT952" s="21">
        <v>1</v>
      </c>
      <c r="AU952" s="17" t="s">
        <v>677</v>
      </c>
      <c r="AV952" s="22"/>
      <c r="AW952" s="17"/>
      <c r="AX952" s="17" t="s">
        <v>1237</v>
      </c>
      <c r="AY952" s="99">
        <f t="shared" si="150"/>
        <v>9719256</v>
      </c>
      <c r="AZ952" s="17" t="s">
        <v>214</v>
      </c>
      <c r="BA952" s="17"/>
      <c r="BB952" s="57" t="s">
        <v>1377</v>
      </c>
    </row>
    <row r="953" spans="2:54" x14ac:dyDescent="0.15">
      <c r="B953" s="16">
        <v>90000913</v>
      </c>
      <c r="C953" s="17"/>
      <c r="D953" s="17" t="s">
        <v>1219</v>
      </c>
      <c r="E953" s="17" t="s">
        <v>1300</v>
      </c>
      <c r="F953" s="17" t="s">
        <v>1215</v>
      </c>
      <c r="G953" s="17" t="s">
        <v>1216</v>
      </c>
      <c r="H953" s="17" t="s">
        <v>1577</v>
      </c>
      <c r="I953" s="17" t="s">
        <v>1572</v>
      </c>
      <c r="J953" s="17" t="s">
        <v>1305</v>
      </c>
      <c r="K953" s="17" t="s">
        <v>203</v>
      </c>
      <c r="L953" s="17"/>
      <c r="M953" s="17">
        <v>5</v>
      </c>
      <c r="N953" s="18">
        <v>40234</v>
      </c>
      <c r="O953" s="17">
        <v>2009</v>
      </c>
      <c r="P953" s="18">
        <v>40234</v>
      </c>
      <c r="Q953" s="19">
        <v>24515400</v>
      </c>
      <c r="R953" s="17" t="s">
        <v>219</v>
      </c>
      <c r="S953" s="17" t="s">
        <v>1302</v>
      </c>
      <c r="T953" s="17">
        <v>1</v>
      </c>
      <c r="U953" s="18"/>
      <c r="V953" s="99">
        <f t="shared" si="148"/>
        <v>1</v>
      </c>
      <c r="W953" s="43"/>
      <c r="X953" s="20">
        <f t="shared" si="154"/>
        <v>0</v>
      </c>
      <c r="Y953" s="43"/>
      <c r="Z953" s="43"/>
      <c r="AA953" s="43"/>
      <c r="AB953" s="43"/>
      <c r="AC953" s="43"/>
      <c r="AD953" s="43"/>
      <c r="AE953" s="20">
        <f t="shared" si="155"/>
        <v>0</v>
      </c>
      <c r="AF953" s="43"/>
      <c r="AG953" s="43"/>
      <c r="AH953" s="43"/>
      <c r="AI953" s="43"/>
      <c r="AJ953" s="43"/>
      <c r="AK953" s="99">
        <f t="shared" si="149"/>
        <v>0</v>
      </c>
      <c r="AL953" s="43"/>
      <c r="AM953" s="20">
        <f t="shared" si="151"/>
        <v>1</v>
      </c>
      <c r="AN953" s="15" t="str">
        <f t="shared" si="152"/>
        <v>OK</v>
      </c>
      <c r="AO953" s="15" t="str">
        <f t="shared" si="153"/>
        <v>OK</v>
      </c>
      <c r="AP953" s="17" t="s">
        <v>211</v>
      </c>
      <c r="AQ953" s="17"/>
      <c r="AR953" s="17"/>
      <c r="AS953" s="17"/>
      <c r="AT953" s="21">
        <v>1</v>
      </c>
      <c r="AU953" s="17" t="s">
        <v>677</v>
      </c>
      <c r="AV953" s="22"/>
      <c r="AW953" s="17"/>
      <c r="AX953" s="17" t="s">
        <v>1237</v>
      </c>
      <c r="AY953" s="99">
        <f t="shared" si="150"/>
        <v>24515399</v>
      </c>
      <c r="AZ953" s="17" t="s">
        <v>214</v>
      </c>
      <c r="BA953" s="17"/>
      <c r="BB953" s="57" t="s">
        <v>1378</v>
      </c>
    </row>
    <row r="954" spans="2:54" x14ac:dyDescent="0.15">
      <c r="B954" s="16">
        <v>90000914</v>
      </c>
      <c r="C954" s="17"/>
      <c r="D954" s="17" t="s">
        <v>1219</v>
      </c>
      <c r="E954" s="17" t="s">
        <v>1300</v>
      </c>
      <c r="F954" s="17" t="s">
        <v>1215</v>
      </c>
      <c r="G954" s="17" t="s">
        <v>1216</v>
      </c>
      <c r="H954" s="17" t="s">
        <v>1577</v>
      </c>
      <c r="I954" s="17" t="s">
        <v>1572</v>
      </c>
      <c r="J954" s="17" t="s">
        <v>1306</v>
      </c>
      <c r="K954" s="17" t="s">
        <v>203</v>
      </c>
      <c r="L954" s="17"/>
      <c r="M954" s="17">
        <v>5</v>
      </c>
      <c r="N954" s="18">
        <v>38383</v>
      </c>
      <c r="O954" s="17">
        <v>2004</v>
      </c>
      <c r="P954" s="18">
        <v>38383</v>
      </c>
      <c r="Q954" s="19">
        <v>152250000</v>
      </c>
      <c r="R954" s="17" t="s">
        <v>219</v>
      </c>
      <c r="S954" s="17" t="s">
        <v>1302</v>
      </c>
      <c r="T954" s="17">
        <v>1</v>
      </c>
      <c r="U954" s="18"/>
      <c r="V954" s="99">
        <f t="shared" si="148"/>
        <v>1</v>
      </c>
      <c r="W954" s="43"/>
      <c r="X954" s="20">
        <f t="shared" si="154"/>
        <v>0</v>
      </c>
      <c r="Y954" s="43"/>
      <c r="Z954" s="43"/>
      <c r="AA954" s="43"/>
      <c r="AB954" s="43"/>
      <c r="AC954" s="43"/>
      <c r="AD954" s="43"/>
      <c r="AE954" s="20">
        <f t="shared" si="155"/>
        <v>0</v>
      </c>
      <c r="AF954" s="43"/>
      <c r="AG954" s="43"/>
      <c r="AH954" s="43"/>
      <c r="AI954" s="43"/>
      <c r="AJ954" s="43"/>
      <c r="AK954" s="99">
        <f t="shared" si="149"/>
        <v>0</v>
      </c>
      <c r="AL954" s="43"/>
      <c r="AM954" s="20">
        <f t="shared" si="151"/>
        <v>1</v>
      </c>
      <c r="AN954" s="15" t="str">
        <f t="shared" si="152"/>
        <v>OK</v>
      </c>
      <c r="AO954" s="15" t="str">
        <f t="shared" si="153"/>
        <v>OK</v>
      </c>
      <c r="AP954" s="17" t="s">
        <v>211</v>
      </c>
      <c r="AQ954" s="17"/>
      <c r="AR954" s="17"/>
      <c r="AS954" s="17"/>
      <c r="AT954" s="21">
        <v>1</v>
      </c>
      <c r="AU954" s="17" t="s">
        <v>677</v>
      </c>
      <c r="AV954" s="22"/>
      <c r="AW954" s="17"/>
      <c r="AX954" s="17" t="s">
        <v>1237</v>
      </c>
      <c r="AY954" s="99">
        <f t="shared" si="150"/>
        <v>152249999</v>
      </c>
      <c r="AZ954" s="17" t="s">
        <v>214</v>
      </c>
      <c r="BA954" s="17"/>
      <c r="BB954" s="57" t="s">
        <v>1379</v>
      </c>
    </row>
    <row r="955" spans="2:54" x14ac:dyDescent="0.15">
      <c r="B955" s="16">
        <v>90000915</v>
      </c>
      <c r="C955" s="17"/>
      <c r="D955" s="17" t="s">
        <v>1219</v>
      </c>
      <c r="E955" s="17" t="s">
        <v>1300</v>
      </c>
      <c r="F955" s="17" t="s">
        <v>1215</v>
      </c>
      <c r="G955" s="17" t="s">
        <v>1216</v>
      </c>
      <c r="H955" s="17" t="s">
        <v>1577</v>
      </c>
      <c r="I955" s="17" t="s">
        <v>1572</v>
      </c>
      <c r="J955" s="17" t="s">
        <v>1307</v>
      </c>
      <c r="K955" s="17" t="s">
        <v>203</v>
      </c>
      <c r="L955" s="17"/>
      <c r="M955" s="17">
        <v>5</v>
      </c>
      <c r="N955" s="18">
        <v>39395</v>
      </c>
      <c r="O955" s="17">
        <v>2007</v>
      </c>
      <c r="P955" s="18">
        <v>39395</v>
      </c>
      <c r="Q955" s="19">
        <v>67830000</v>
      </c>
      <c r="R955" s="17" t="s">
        <v>219</v>
      </c>
      <c r="S955" s="17" t="s">
        <v>1302</v>
      </c>
      <c r="T955" s="17">
        <v>1</v>
      </c>
      <c r="U955" s="18"/>
      <c r="V955" s="99">
        <f t="shared" si="148"/>
        <v>1</v>
      </c>
      <c r="W955" s="43"/>
      <c r="X955" s="20">
        <f t="shared" si="154"/>
        <v>0</v>
      </c>
      <c r="Y955" s="43"/>
      <c r="Z955" s="43"/>
      <c r="AA955" s="43"/>
      <c r="AB955" s="43"/>
      <c r="AC955" s="43"/>
      <c r="AD955" s="43"/>
      <c r="AE955" s="20">
        <f t="shared" si="155"/>
        <v>0</v>
      </c>
      <c r="AF955" s="43"/>
      <c r="AG955" s="43"/>
      <c r="AH955" s="43"/>
      <c r="AI955" s="43"/>
      <c r="AJ955" s="43"/>
      <c r="AK955" s="99">
        <f t="shared" si="149"/>
        <v>0</v>
      </c>
      <c r="AL955" s="43"/>
      <c r="AM955" s="20">
        <f t="shared" si="151"/>
        <v>1</v>
      </c>
      <c r="AN955" s="15" t="str">
        <f t="shared" si="152"/>
        <v>OK</v>
      </c>
      <c r="AO955" s="15" t="str">
        <f t="shared" si="153"/>
        <v>OK</v>
      </c>
      <c r="AP955" s="17" t="s">
        <v>211</v>
      </c>
      <c r="AQ955" s="17"/>
      <c r="AR955" s="17"/>
      <c r="AS955" s="17"/>
      <c r="AT955" s="21">
        <v>1</v>
      </c>
      <c r="AU955" s="17" t="s">
        <v>677</v>
      </c>
      <c r="AV955" s="22"/>
      <c r="AW955" s="17"/>
      <c r="AX955" s="17" t="s">
        <v>1237</v>
      </c>
      <c r="AY955" s="99">
        <f t="shared" si="150"/>
        <v>67829999</v>
      </c>
      <c r="AZ955" s="17" t="s">
        <v>214</v>
      </c>
      <c r="BA955" s="17"/>
      <c r="BB955" s="57" t="s">
        <v>1380</v>
      </c>
    </row>
    <row r="956" spans="2:54" x14ac:dyDescent="0.15">
      <c r="B956" s="16">
        <v>90000916</v>
      </c>
      <c r="C956" s="17"/>
      <c r="D956" s="17" t="s">
        <v>1219</v>
      </c>
      <c r="E956" s="17" t="s">
        <v>1300</v>
      </c>
      <c r="F956" s="17" t="s">
        <v>1215</v>
      </c>
      <c r="G956" s="17" t="s">
        <v>1216</v>
      </c>
      <c r="H956" s="17" t="s">
        <v>1577</v>
      </c>
      <c r="I956" s="17" t="s">
        <v>1572</v>
      </c>
      <c r="J956" s="17" t="s">
        <v>1308</v>
      </c>
      <c r="K956" s="17" t="s">
        <v>203</v>
      </c>
      <c r="L956" s="17"/>
      <c r="M956" s="17">
        <v>5</v>
      </c>
      <c r="N956" s="18">
        <v>35725</v>
      </c>
      <c r="O956" s="17">
        <v>1997</v>
      </c>
      <c r="P956" s="18">
        <v>35725</v>
      </c>
      <c r="Q956" s="19">
        <v>17167500</v>
      </c>
      <c r="R956" s="17" t="s">
        <v>219</v>
      </c>
      <c r="S956" s="17" t="s">
        <v>1302</v>
      </c>
      <c r="T956" s="17">
        <v>1</v>
      </c>
      <c r="U956" s="18"/>
      <c r="V956" s="99">
        <f t="shared" si="148"/>
        <v>1</v>
      </c>
      <c r="W956" s="43"/>
      <c r="X956" s="20">
        <f t="shared" si="154"/>
        <v>0</v>
      </c>
      <c r="Y956" s="43"/>
      <c r="Z956" s="43"/>
      <c r="AA956" s="43"/>
      <c r="AB956" s="43"/>
      <c r="AC956" s="43"/>
      <c r="AD956" s="43"/>
      <c r="AE956" s="20">
        <f t="shared" si="155"/>
        <v>0</v>
      </c>
      <c r="AF956" s="43"/>
      <c r="AG956" s="43"/>
      <c r="AH956" s="43"/>
      <c r="AI956" s="43"/>
      <c r="AJ956" s="43"/>
      <c r="AK956" s="99">
        <f t="shared" si="149"/>
        <v>0</v>
      </c>
      <c r="AL956" s="43"/>
      <c r="AM956" s="20">
        <f t="shared" si="151"/>
        <v>1</v>
      </c>
      <c r="AN956" s="15" t="str">
        <f t="shared" si="152"/>
        <v>OK</v>
      </c>
      <c r="AO956" s="15" t="str">
        <f t="shared" si="153"/>
        <v>OK</v>
      </c>
      <c r="AP956" s="17" t="s">
        <v>211</v>
      </c>
      <c r="AQ956" s="17"/>
      <c r="AR956" s="17"/>
      <c r="AS956" s="17"/>
      <c r="AT956" s="21">
        <v>1</v>
      </c>
      <c r="AU956" s="17" t="s">
        <v>677</v>
      </c>
      <c r="AV956" s="22"/>
      <c r="AW956" s="17"/>
      <c r="AX956" s="17" t="s">
        <v>1237</v>
      </c>
      <c r="AY956" s="99">
        <f t="shared" si="150"/>
        <v>17167499</v>
      </c>
      <c r="AZ956" s="17" t="s">
        <v>214</v>
      </c>
      <c r="BA956" s="17"/>
      <c r="BB956" s="57" t="s">
        <v>1381</v>
      </c>
    </row>
    <row r="957" spans="2:54" x14ac:dyDescent="0.15">
      <c r="B957" s="16">
        <v>90000917</v>
      </c>
      <c r="C957" s="17"/>
      <c r="D957" s="17" t="s">
        <v>1219</v>
      </c>
      <c r="E957" s="17" t="s">
        <v>1300</v>
      </c>
      <c r="F957" s="17" t="s">
        <v>1215</v>
      </c>
      <c r="G957" s="17" t="s">
        <v>1216</v>
      </c>
      <c r="H957" s="17" t="s">
        <v>1577</v>
      </c>
      <c r="I957" s="17" t="s">
        <v>1572</v>
      </c>
      <c r="J957" s="17" t="s">
        <v>1309</v>
      </c>
      <c r="K957" s="17" t="s">
        <v>203</v>
      </c>
      <c r="L957" s="17"/>
      <c r="M957" s="17">
        <v>5</v>
      </c>
      <c r="N957" s="18">
        <v>41722</v>
      </c>
      <c r="O957" s="17">
        <v>2013</v>
      </c>
      <c r="P957" s="18">
        <v>41722</v>
      </c>
      <c r="Q957" s="19">
        <v>3136210</v>
      </c>
      <c r="R957" s="17" t="s">
        <v>219</v>
      </c>
      <c r="S957" s="17" t="s">
        <v>1302</v>
      </c>
      <c r="T957" s="17">
        <v>1</v>
      </c>
      <c r="U957" s="18"/>
      <c r="V957" s="99">
        <f t="shared" si="148"/>
        <v>1881726</v>
      </c>
      <c r="W957" s="43"/>
      <c r="X957" s="20">
        <f t="shared" si="154"/>
        <v>0</v>
      </c>
      <c r="Y957" s="43"/>
      <c r="Z957" s="43"/>
      <c r="AA957" s="43"/>
      <c r="AB957" s="43"/>
      <c r="AC957" s="43"/>
      <c r="AD957" s="43"/>
      <c r="AE957" s="20">
        <f t="shared" si="155"/>
        <v>627242</v>
      </c>
      <c r="AF957" s="43"/>
      <c r="AG957" s="43"/>
      <c r="AH957" s="43"/>
      <c r="AI957" s="43"/>
      <c r="AJ957" s="43"/>
      <c r="AK957" s="99">
        <f t="shared" si="149"/>
        <v>627242</v>
      </c>
      <c r="AL957" s="43"/>
      <c r="AM957" s="20">
        <f t="shared" si="151"/>
        <v>1254484</v>
      </c>
      <c r="AN957" s="15" t="str">
        <f t="shared" si="152"/>
        <v>OK</v>
      </c>
      <c r="AO957" s="15" t="str">
        <f t="shared" si="153"/>
        <v>OK</v>
      </c>
      <c r="AP957" s="17" t="s">
        <v>211</v>
      </c>
      <c r="AQ957" s="17"/>
      <c r="AR957" s="17"/>
      <c r="AS957" s="17"/>
      <c r="AT957" s="21">
        <v>1</v>
      </c>
      <c r="AU957" s="17" t="s">
        <v>677</v>
      </c>
      <c r="AV957" s="22"/>
      <c r="AW957" s="17"/>
      <c r="AX957" s="17" t="s">
        <v>1237</v>
      </c>
      <c r="AY957" s="99">
        <f t="shared" si="150"/>
        <v>1881726</v>
      </c>
      <c r="AZ957" s="17" t="s">
        <v>214</v>
      </c>
      <c r="BA957" s="17"/>
      <c r="BB957" s="57" t="s">
        <v>1382</v>
      </c>
    </row>
    <row r="958" spans="2:54" x14ac:dyDescent="0.15">
      <c r="B958" s="16">
        <v>90000918</v>
      </c>
      <c r="C958" s="17"/>
      <c r="D958" s="17" t="s">
        <v>1214</v>
      </c>
      <c r="E958" s="17" t="s">
        <v>1310</v>
      </c>
      <c r="F958" s="17" t="s">
        <v>1215</v>
      </c>
      <c r="G958" s="17" t="s">
        <v>1216</v>
      </c>
      <c r="H958" s="17" t="s">
        <v>1577</v>
      </c>
      <c r="I958" s="17" t="s">
        <v>1572</v>
      </c>
      <c r="J958" s="17" t="s">
        <v>1311</v>
      </c>
      <c r="K958" s="17" t="s">
        <v>203</v>
      </c>
      <c r="L958" s="17"/>
      <c r="M958" s="17">
        <v>4</v>
      </c>
      <c r="N958" s="18">
        <v>39253</v>
      </c>
      <c r="O958" s="17">
        <v>2007</v>
      </c>
      <c r="P958" s="18">
        <v>39253</v>
      </c>
      <c r="Q958" s="19">
        <v>907830</v>
      </c>
      <c r="R958" s="17" t="s">
        <v>219</v>
      </c>
      <c r="S958" s="17" t="s">
        <v>1302</v>
      </c>
      <c r="T958" s="17">
        <v>1</v>
      </c>
      <c r="U958" s="18"/>
      <c r="V958" s="99">
        <f t="shared" si="148"/>
        <v>1</v>
      </c>
      <c r="W958" s="43"/>
      <c r="X958" s="20">
        <f t="shared" si="154"/>
        <v>0</v>
      </c>
      <c r="Y958" s="43"/>
      <c r="Z958" s="43"/>
      <c r="AA958" s="43"/>
      <c r="AB958" s="43"/>
      <c r="AC958" s="43"/>
      <c r="AD958" s="43"/>
      <c r="AE958" s="20">
        <f t="shared" si="155"/>
        <v>0</v>
      </c>
      <c r="AF958" s="43"/>
      <c r="AG958" s="43"/>
      <c r="AH958" s="43"/>
      <c r="AI958" s="43"/>
      <c r="AJ958" s="43"/>
      <c r="AK958" s="99">
        <f t="shared" si="149"/>
        <v>0</v>
      </c>
      <c r="AL958" s="43"/>
      <c r="AM958" s="20">
        <f t="shared" si="151"/>
        <v>1</v>
      </c>
      <c r="AN958" s="15" t="str">
        <f t="shared" si="152"/>
        <v>OK</v>
      </c>
      <c r="AO958" s="15" t="str">
        <f t="shared" ref="AO958:AO989" si="156">IF($C$5-O958=0,"新規",IF(AS958=1,"OK",IF(V958-AK958=AM958,"OK","ERROR")))</f>
        <v>OK</v>
      </c>
      <c r="AP958" s="17" t="s">
        <v>211</v>
      </c>
      <c r="AQ958" s="17"/>
      <c r="AR958" s="17"/>
      <c r="AS958" s="17"/>
      <c r="AT958" s="21">
        <v>1</v>
      </c>
      <c r="AU958" s="17" t="s">
        <v>677</v>
      </c>
      <c r="AV958" s="22"/>
      <c r="AW958" s="17"/>
      <c r="AX958" s="17" t="s">
        <v>1237</v>
      </c>
      <c r="AY958" s="99">
        <f t="shared" si="150"/>
        <v>907829</v>
      </c>
      <c r="AZ958" s="17" t="s">
        <v>214</v>
      </c>
      <c r="BA958" s="17"/>
      <c r="BB958" s="57" t="s">
        <v>1383</v>
      </c>
    </row>
    <row r="959" spans="2:54" x14ac:dyDescent="0.15">
      <c r="B959" s="16">
        <v>90000919</v>
      </c>
      <c r="C959" s="17"/>
      <c r="D959" s="17" t="s">
        <v>1214</v>
      </c>
      <c r="E959" s="17" t="s">
        <v>1310</v>
      </c>
      <c r="F959" s="17" t="s">
        <v>1215</v>
      </c>
      <c r="G959" s="17" t="s">
        <v>1216</v>
      </c>
      <c r="H959" s="17" t="s">
        <v>1577</v>
      </c>
      <c r="I959" s="17" t="s">
        <v>1572</v>
      </c>
      <c r="J959" s="17" t="s">
        <v>1312</v>
      </c>
      <c r="K959" s="17" t="s">
        <v>203</v>
      </c>
      <c r="L959" s="17"/>
      <c r="M959" s="17">
        <v>4</v>
      </c>
      <c r="N959" s="18">
        <v>39030</v>
      </c>
      <c r="O959" s="17">
        <v>2006</v>
      </c>
      <c r="P959" s="18">
        <v>39030</v>
      </c>
      <c r="Q959" s="19">
        <v>19845000</v>
      </c>
      <c r="R959" s="17" t="s">
        <v>219</v>
      </c>
      <c r="S959" s="17" t="s">
        <v>1302</v>
      </c>
      <c r="T959" s="17">
        <v>1</v>
      </c>
      <c r="U959" s="18"/>
      <c r="V959" s="99">
        <f t="shared" si="148"/>
        <v>1</v>
      </c>
      <c r="W959" s="43"/>
      <c r="X959" s="20">
        <f t="shared" si="154"/>
        <v>0</v>
      </c>
      <c r="Y959" s="43"/>
      <c r="Z959" s="43"/>
      <c r="AA959" s="43"/>
      <c r="AB959" s="43"/>
      <c r="AC959" s="43"/>
      <c r="AD959" s="43"/>
      <c r="AE959" s="20">
        <f t="shared" si="155"/>
        <v>0</v>
      </c>
      <c r="AF959" s="43"/>
      <c r="AG959" s="43"/>
      <c r="AH959" s="43"/>
      <c r="AI959" s="43"/>
      <c r="AJ959" s="43"/>
      <c r="AK959" s="99">
        <f t="shared" si="149"/>
        <v>0</v>
      </c>
      <c r="AL959" s="43"/>
      <c r="AM959" s="20">
        <f t="shared" si="151"/>
        <v>1</v>
      </c>
      <c r="AN959" s="15" t="str">
        <f t="shared" si="152"/>
        <v>OK</v>
      </c>
      <c r="AO959" s="15" t="str">
        <f t="shared" si="156"/>
        <v>OK</v>
      </c>
      <c r="AP959" s="17" t="s">
        <v>211</v>
      </c>
      <c r="AQ959" s="17"/>
      <c r="AR959" s="17"/>
      <c r="AS959" s="17"/>
      <c r="AT959" s="21">
        <v>1</v>
      </c>
      <c r="AU959" s="17" t="s">
        <v>677</v>
      </c>
      <c r="AV959" s="22"/>
      <c r="AW959" s="17"/>
      <c r="AX959" s="17" t="s">
        <v>1237</v>
      </c>
      <c r="AY959" s="99">
        <f t="shared" si="150"/>
        <v>19844999</v>
      </c>
      <c r="AZ959" s="17" t="s">
        <v>214</v>
      </c>
      <c r="BA959" s="17"/>
      <c r="BB959" s="57" t="s">
        <v>1384</v>
      </c>
    </row>
    <row r="960" spans="2:54" s="152" customFormat="1" x14ac:dyDescent="0.15">
      <c r="B960" s="130">
        <v>90000919</v>
      </c>
      <c r="C960" s="131"/>
      <c r="D960" s="132" t="s">
        <v>1214</v>
      </c>
      <c r="E960" s="131" t="s">
        <v>1310</v>
      </c>
      <c r="F960" s="131" t="s">
        <v>1215</v>
      </c>
      <c r="G960" s="131" t="s">
        <v>1216</v>
      </c>
      <c r="H960" s="131" t="s">
        <v>1577</v>
      </c>
      <c r="I960" s="131" t="s">
        <v>1572</v>
      </c>
      <c r="J960" s="131" t="s">
        <v>1313</v>
      </c>
      <c r="K960" s="131" t="s">
        <v>203</v>
      </c>
      <c r="L960" s="131"/>
      <c r="M960" s="131">
        <v>5</v>
      </c>
      <c r="N960" s="178">
        <v>38735</v>
      </c>
      <c r="O960" s="131">
        <v>2005</v>
      </c>
      <c r="P960" s="178">
        <v>38735</v>
      </c>
      <c r="Q960" s="179">
        <v>24675000</v>
      </c>
      <c r="R960" s="131" t="s">
        <v>219</v>
      </c>
      <c r="S960" s="131" t="s">
        <v>1302</v>
      </c>
      <c r="T960" s="131">
        <v>1</v>
      </c>
      <c r="U960" s="178">
        <v>42825</v>
      </c>
      <c r="V960" s="139">
        <f t="shared" si="148"/>
        <v>1</v>
      </c>
      <c r="W960" s="154" t="s">
        <v>1467</v>
      </c>
      <c r="X960" s="154">
        <f t="shared" si="154"/>
        <v>0</v>
      </c>
      <c r="Y960" s="154">
        <v>0</v>
      </c>
      <c r="Z960" s="154">
        <v>0</v>
      </c>
      <c r="AA960" s="154">
        <v>0</v>
      </c>
      <c r="AB960" s="154">
        <v>0</v>
      </c>
      <c r="AC960" s="154">
        <v>0</v>
      </c>
      <c r="AD960" s="154">
        <v>0</v>
      </c>
      <c r="AE960" s="154">
        <f t="shared" si="155"/>
        <v>1</v>
      </c>
      <c r="AF960" s="154">
        <v>1</v>
      </c>
      <c r="AG960" s="154">
        <v>0</v>
      </c>
      <c r="AH960" s="154">
        <v>0</v>
      </c>
      <c r="AI960" s="154">
        <v>0</v>
      </c>
      <c r="AJ960" s="154">
        <v>0</v>
      </c>
      <c r="AK960" s="139">
        <f t="shared" si="149"/>
        <v>0</v>
      </c>
      <c r="AL960" s="154">
        <v>0</v>
      </c>
      <c r="AM960" s="154">
        <f t="shared" si="151"/>
        <v>0</v>
      </c>
      <c r="AN960" s="155" t="str">
        <f t="shared" si="152"/>
        <v>OK</v>
      </c>
      <c r="AO960" s="155" t="str">
        <f t="shared" si="156"/>
        <v>OK</v>
      </c>
      <c r="AP960" s="131" t="s">
        <v>211</v>
      </c>
      <c r="AQ960" s="131"/>
      <c r="AR960" s="131">
        <v>0</v>
      </c>
      <c r="AS960" s="131">
        <v>1</v>
      </c>
      <c r="AT960" s="156">
        <v>1</v>
      </c>
      <c r="AU960" s="131" t="s">
        <v>677</v>
      </c>
      <c r="AV960" s="157"/>
      <c r="AW960" s="131"/>
      <c r="AX960" s="131" t="s">
        <v>1237</v>
      </c>
      <c r="AY960" s="139">
        <f t="shared" si="150"/>
        <v>24674999</v>
      </c>
      <c r="AZ960" s="131" t="s">
        <v>214</v>
      </c>
      <c r="BA960" s="131"/>
      <c r="BB960" s="158" t="s">
        <v>1595</v>
      </c>
    </row>
    <row r="961" spans="2:54" x14ac:dyDescent="0.15">
      <c r="B961" s="16">
        <v>90000919</v>
      </c>
      <c r="C961" s="17"/>
      <c r="D961" s="17" t="s">
        <v>1219</v>
      </c>
      <c r="E961" s="17" t="s">
        <v>1314</v>
      </c>
      <c r="F961" s="17" t="s">
        <v>1215</v>
      </c>
      <c r="G961" s="17" t="s">
        <v>1216</v>
      </c>
      <c r="H961" s="17" t="s">
        <v>1577</v>
      </c>
      <c r="I961" s="17" t="s">
        <v>1572</v>
      </c>
      <c r="J961" s="17" t="s">
        <v>1315</v>
      </c>
      <c r="K961" s="17" t="s">
        <v>203</v>
      </c>
      <c r="L961" s="17"/>
      <c r="M961" s="17">
        <v>5</v>
      </c>
      <c r="N961" s="18">
        <v>40886</v>
      </c>
      <c r="O961" s="17">
        <v>2011</v>
      </c>
      <c r="P961" s="18">
        <v>40886</v>
      </c>
      <c r="Q961" s="19">
        <v>3433500</v>
      </c>
      <c r="R961" s="17" t="s">
        <v>219</v>
      </c>
      <c r="S961" s="17" t="s">
        <v>1302</v>
      </c>
      <c r="T961" s="17">
        <v>1</v>
      </c>
      <c r="U961" s="18"/>
      <c r="V961" s="99">
        <f t="shared" si="148"/>
        <v>686700</v>
      </c>
      <c r="W961" s="43"/>
      <c r="X961" s="20">
        <f t="shared" si="154"/>
        <v>0</v>
      </c>
      <c r="Y961" s="43"/>
      <c r="Z961" s="43"/>
      <c r="AA961" s="43"/>
      <c r="AB961" s="43"/>
      <c r="AC961" s="43"/>
      <c r="AD961" s="43"/>
      <c r="AE961" s="20">
        <f t="shared" si="155"/>
        <v>686699</v>
      </c>
      <c r="AF961" s="43"/>
      <c r="AG961" s="43"/>
      <c r="AH961" s="43"/>
      <c r="AI961" s="43"/>
      <c r="AJ961" s="43"/>
      <c r="AK961" s="99">
        <f t="shared" si="149"/>
        <v>686699</v>
      </c>
      <c r="AL961" s="43"/>
      <c r="AM961" s="20">
        <f t="shared" si="151"/>
        <v>1</v>
      </c>
      <c r="AN961" s="15" t="str">
        <f t="shared" si="152"/>
        <v>OK</v>
      </c>
      <c r="AO961" s="15" t="str">
        <f t="shared" si="156"/>
        <v>OK</v>
      </c>
      <c r="AP961" s="17" t="s">
        <v>211</v>
      </c>
      <c r="AQ961" s="17"/>
      <c r="AR961" s="17"/>
      <c r="AS961" s="17"/>
      <c r="AT961" s="21">
        <v>1</v>
      </c>
      <c r="AU961" s="17" t="s">
        <v>677</v>
      </c>
      <c r="AV961" s="22"/>
      <c r="AW961" s="17"/>
      <c r="AX961" s="17" t="s">
        <v>1237</v>
      </c>
      <c r="AY961" s="99">
        <f t="shared" si="150"/>
        <v>3433499</v>
      </c>
      <c r="AZ961" s="17" t="s">
        <v>214</v>
      </c>
      <c r="BA961" s="17"/>
      <c r="BB961" s="57" t="s">
        <v>1385</v>
      </c>
    </row>
    <row r="962" spans="2:54" x14ac:dyDescent="0.15">
      <c r="B962" s="16">
        <v>90000919</v>
      </c>
      <c r="C962" s="17"/>
      <c r="D962" s="17" t="s">
        <v>1230</v>
      </c>
      <c r="E962" s="17" t="s">
        <v>1316</v>
      </c>
      <c r="F962" s="17" t="s">
        <v>1215</v>
      </c>
      <c r="G962" s="17" t="s">
        <v>1216</v>
      </c>
      <c r="H962" s="17" t="s">
        <v>1577</v>
      </c>
      <c r="I962" s="17" t="s">
        <v>1572</v>
      </c>
      <c r="J962" s="17" t="s">
        <v>1317</v>
      </c>
      <c r="K962" s="17" t="s">
        <v>203</v>
      </c>
      <c r="L962" s="17"/>
      <c r="M962" s="17">
        <v>5</v>
      </c>
      <c r="N962" s="18">
        <v>34940</v>
      </c>
      <c r="O962" s="17">
        <v>1995</v>
      </c>
      <c r="P962" s="18">
        <v>34940</v>
      </c>
      <c r="Q962" s="19">
        <v>1359000</v>
      </c>
      <c r="R962" s="17" t="s">
        <v>219</v>
      </c>
      <c r="S962" s="17" t="s">
        <v>1302</v>
      </c>
      <c r="T962" s="17">
        <v>1</v>
      </c>
      <c r="U962" s="18"/>
      <c r="V962" s="99">
        <f t="shared" si="148"/>
        <v>1</v>
      </c>
      <c r="W962" s="43"/>
      <c r="X962" s="20">
        <f t="shared" si="154"/>
        <v>0</v>
      </c>
      <c r="Y962" s="43"/>
      <c r="Z962" s="43"/>
      <c r="AA962" s="43"/>
      <c r="AB962" s="43"/>
      <c r="AC962" s="43"/>
      <c r="AD962" s="43"/>
      <c r="AE962" s="20">
        <f t="shared" si="155"/>
        <v>0</v>
      </c>
      <c r="AF962" s="43"/>
      <c r="AG962" s="43"/>
      <c r="AH962" s="43"/>
      <c r="AI962" s="43"/>
      <c r="AJ962" s="43"/>
      <c r="AK962" s="99">
        <f t="shared" si="149"/>
        <v>0</v>
      </c>
      <c r="AL962" s="43"/>
      <c r="AM962" s="20">
        <f t="shared" si="151"/>
        <v>1</v>
      </c>
      <c r="AN962" s="15" t="str">
        <f t="shared" si="152"/>
        <v>OK</v>
      </c>
      <c r="AO962" s="15" t="str">
        <f t="shared" si="156"/>
        <v>OK</v>
      </c>
      <c r="AP962" s="17" t="s">
        <v>211</v>
      </c>
      <c r="AQ962" s="17"/>
      <c r="AR962" s="17"/>
      <c r="AS962" s="17"/>
      <c r="AT962" s="21">
        <v>1</v>
      </c>
      <c r="AU962" s="17" t="s">
        <v>677</v>
      </c>
      <c r="AV962" s="22"/>
      <c r="AW962" s="17"/>
      <c r="AX962" s="17" t="s">
        <v>1237</v>
      </c>
      <c r="AY962" s="99">
        <f t="shared" si="150"/>
        <v>1358999</v>
      </c>
      <c r="AZ962" s="17" t="s">
        <v>214</v>
      </c>
      <c r="BA962" s="17"/>
      <c r="BB962" s="57" t="s">
        <v>1386</v>
      </c>
    </row>
    <row r="963" spans="2:54" x14ac:dyDescent="0.15">
      <c r="B963" s="16">
        <v>90000919</v>
      </c>
      <c r="C963" s="17"/>
      <c r="D963" s="17" t="s">
        <v>1230</v>
      </c>
      <c r="E963" s="17" t="s">
        <v>1316</v>
      </c>
      <c r="F963" s="17" t="s">
        <v>1215</v>
      </c>
      <c r="G963" s="17" t="s">
        <v>1216</v>
      </c>
      <c r="H963" s="17" t="s">
        <v>1577</v>
      </c>
      <c r="I963" s="17" t="s">
        <v>1572</v>
      </c>
      <c r="J963" s="17" t="s">
        <v>1318</v>
      </c>
      <c r="K963" s="17" t="s">
        <v>203</v>
      </c>
      <c r="L963" s="17"/>
      <c r="M963" s="17">
        <v>4</v>
      </c>
      <c r="N963" s="18">
        <v>41244</v>
      </c>
      <c r="O963" s="17">
        <v>2012</v>
      </c>
      <c r="P963" s="18">
        <v>41244</v>
      </c>
      <c r="Q963" s="19">
        <v>24097500</v>
      </c>
      <c r="R963" s="17" t="s">
        <v>219</v>
      </c>
      <c r="S963" s="17" t="s">
        <v>1302</v>
      </c>
      <c r="T963" s="17">
        <v>1</v>
      </c>
      <c r="U963" s="18"/>
      <c r="V963" s="99">
        <f t="shared" si="148"/>
        <v>6024375</v>
      </c>
      <c r="W963" s="43"/>
      <c r="X963" s="20">
        <f t="shared" si="154"/>
        <v>0</v>
      </c>
      <c r="Y963" s="43"/>
      <c r="Z963" s="43"/>
      <c r="AA963" s="43"/>
      <c r="AB963" s="43"/>
      <c r="AC963" s="43"/>
      <c r="AD963" s="43"/>
      <c r="AE963" s="20">
        <f t="shared" si="155"/>
        <v>6024374</v>
      </c>
      <c r="AF963" s="43"/>
      <c r="AG963" s="43"/>
      <c r="AH963" s="43"/>
      <c r="AI963" s="43"/>
      <c r="AJ963" s="43"/>
      <c r="AK963" s="99">
        <f t="shared" si="149"/>
        <v>6024374</v>
      </c>
      <c r="AL963" s="43"/>
      <c r="AM963" s="20">
        <f t="shared" si="151"/>
        <v>1</v>
      </c>
      <c r="AN963" s="15" t="str">
        <f t="shared" si="152"/>
        <v>OK</v>
      </c>
      <c r="AO963" s="15" t="str">
        <f t="shared" si="156"/>
        <v>OK</v>
      </c>
      <c r="AP963" s="17" t="s">
        <v>211</v>
      </c>
      <c r="AQ963" s="17"/>
      <c r="AR963" s="17"/>
      <c r="AS963" s="17"/>
      <c r="AT963" s="21">
        <v>1</v>
      </c>
      <c r="AU963" s="17" t="s">
        <v>677</v>
      </c>
      <c r="AV963" s="22"/>
      <c r="AW963" s="17"/>
      <c r="AX963" s="17" t="s">
        <v>1237</v>
      </c>
      <c r="AY963" s="99">
        <f t="shared" si="150"/>
        <v>24097499</v>
      </c>
      <c r="AZ963" s="17" t="s">
        <v>214</v>
      </c>
      <c r="BA963" s="17"/>
      <c r="BB963" s="57" t="s">
        <v>1387</v>
      </c>
    </row>
    <row r="964" spans="2:54" x14ac:dyDescent="0.15">
      <c r="B964" s="16">
        <v>90000919</v>
      </c>
      <c r="C964" s="17"/>
      <c r="D964" s="17" t="s">
        <v>1230</v>
      </c>
      <c r="E964" s="17" t="s">
        <v>1316</v>
      </c>
      <c r="F964" s="17" t="s">
        <v>1215</v>
      </c>
      <c r="G964" s="17" t="s">
        <v>1216</v>
      </c>
      <c r="H964" s="17" t="s">
        <v>1577</v>
      </c>
      <c r="I964" s="17" t="s">
        <v>1572</v>
      </c>
      <c r="J964" s="17" t="s">
        <v>1319</v>
      </c>
      <c r="K964" s="17" t="s">
        <v>203</v>
      </c>
      <c r="L964" s="17"/>
      <c r="M964" s="17">
        <v>5</v>
      </c>
      <c r="N964" s="18">
        <v>40945</v>
      </c>
      <c r="O964" s="17">
        <v>2011</v>
      </c>
      <c r="P964" s="18">
        <v>40945</v>
      </c>
      <c r="Q964" s="19">
        <v>16068000</v>
      </c>
      <c r="R964" s="17" t="s">
        <v>219</v>
      </c>
      <c r="S964" s="17" t="s">
        <v>1302</v>
      </c>
      <c r="T964" s="17">
        <v>1</v>
      </c>
      <c r="U964" s="18"/>
      <c r="V964" s="99">
        <f t="shared" si="148"/>
        <v>3213600</v>
      </c>
      <c r="W964" s="43"/>
      <c r="X964" s="20">
        <f t="shared" si="154"/>
        <v>0</v>
      </c>
      <c r="Y964" s="43"/>
      <c r="Z964" s="43"/>
      <c r="AA964" s="43"/>
      <c r="AB964" s="43"/>
      <c r="AC964" s="43"/>
      <c r="AD964" s="43"/>
      <c r="AE964" s="20">
        <f t="shared" si="155"/>
        <v>3213599</v>
      </c>
      <c r="AF964" s="43"/>
      <c r="AG964" s="43"/>
      <c r="AH964" s="43"/>
      <c r="AI964" s="43"/>
      <c r="AJ964" s="43"/>
      <c r="AK964" s="99">
        <f t="shared" si="149"/>
        <v>3213599</v>
      </c>
      <c r="AL964" s="43"/>
      <c r="AM964" s="20">
        <f t="shared" si="151"/>
        <v>1</v>
      </c>
      <c r="AN964" s="15" t="str">
        <f t="shared" si="152"/>
        <v>OK</v>
      </c>
      <c r="AO964" s="15" t="str">
        <f t="shared" si="156"/>
        <v>OK</v>
      </c>
      <c r="AP964" s="17" t="s">
        <v>211</v>
      </c>
      <c r="AQ964" s="17"/>
      <c r="AR964" s="17"/>
      <c r="AS964" s="17"/>
      <c r="AT964" s="21">
        <v>1</v>
      </c>
      <c r="AU964" s="17" t="s">
        <v>677</v>
      </c>
      <c r="AV964" s="22"/>
      <c r="AW964" s="17"/>
      <c r="AX964" s="17" t="s">
        <v>1237</v>
      </c>
      <c r="AY964" s="99">
        <f t="shared" si="150"/>
        <v>16067999</v>
      </c>
      <c r="AZ964" s="17" t="s">
        <v>214</v>
      </c>
      <c r="BA964" s="17"/>
      <c r="BB964" s="57" t="s">
        <v>1388</v>
      </c>
    </row>
    <row r="965" spans="2:54" s="8" customFormat="1" x14ac:dyDescent="0.15">
      <c r="B965" s="16">
        <v>90000919</v>
      </c>
      <c r="C965" s="28"/>
      <c r="D965" s="23" t="s">
        <v>1230</v>
      </c>
      <c r="E965" s="28" t="s">
        <v>1316</v>
      </c>
      <c r="F965" s="28" t="s">
        <v>1215</v>
      </c>
      <c r="G965" s="28" t="s">
        <v>1216</v>
      </c>
      <c r="H965" s="28" t="s">
        <v>1577</v>
      </c>
      <c r="I965" s="28" t="s">
        <v>1572</v>
      </c>
      <c r="J965" s="28" t="s">
        <v>1320</v>
      </c>
      <c r="K965" s="28" t="s">
        <v>203</v>
      </c>
      <c r="L965" s="28"/>
      <c r="M965" s="28">
        <v>5</v>
      </c>
      <c r="N965" s="24">
        <v>39751</v>
      </c>
      <c r="O965" s="28">
        <v>2008</v>
      </c>
      <c r="P965" s="24">
        <v>39751</v>
      </c>
      <c r="Q965" s="25">
        <v>14490000</v>
      </c>
      <c r="R965" s="28" t="s">
        <v>219</v>
      </c>
      <c r="S965" s="28" t="s">
        <v>1302</v>
      </c>
      <c r="T965" s="28">
        <v>1</v>
      </c>
      <c r="U965" s="24"/>
      <c r="V965" s="99">
        <f t="shared" si="148"/>
        <v>1</v>
      </c>
      <c r="W965" s="44"/>
      <c r="X965" s="36">
        <f t="shared" si="154"/>
        <v>0</v>
      </c>
      <c r="Y965" s="44"/>
      <c r="Z965" s="44"/>
      <c r="AA965" s="44"/>
      <c r="AB965" s="44"/>
      <c r="AC965" s="44"/>
      <c r="AD965" s="44"/>
      <c r="AE965" s="36">
        <f t="shared" si="155"/>
        <v>0</v>
      </c>
      <c r="AF965" s="44"/>
      <c r="AG965" s="44"/>
      <c r="AH965" s="44"/>
      <c r="AI965" s="44"/>
      <c r="AJ965" s="44"/>
      <c r="AK965" s="99">
        <f t="shared" si="149"/>
        <v>0</v>
      </c>
      <c r="AL965" s="44"/>
      <c r="AM965" s="36">
        <f t="shared" si="151"/>
        <v>1</v>
      </c>
      <c r="AN965" s="85" t="str">
        <f t="shared" si="152"/>
        <v>OK</v>
      </c>
      <c r="AO965" s="85" t="str">
        <f t="shared" si="156"/>
        <v>OK</v>
      </c>
      <c r="AP965" s="28" t="s">
        <v>211</v>
      </c>
      <c r="AQ965" s="28"/>
      <c r="AR965" s="28"/>
      <c r="AS965" s="28"/>
      <c r="AT965" s="26">
        <v>1</v>
      </c>
      <c r="AU965" s="28" t="s">
        <v>677</v>
      </c>
      <c r="AV965" s="27"/>
      <c r="AW965" s="28"/>
      <c r="AX965" s="28" t="s">
        <v>1237</v>
      </c>
      <c r="AY965" s="99">
        <f t="shared" si="150"/>
        <v>14489999</v>
      </c>
      <c r="AZ965" s="28" t="s">
        <v>214</v>
      </c>
      <c r="BA965" s="28"/>
      <c r="BB965" s="59" t="s">
        <v>1536</v>
      </c>
    </row>
    <row r="966" spans="2:54" x14ac:dyDescent="0.15">
      <c r="B966" s="16">
        <v>90000919</v>
      </c>
      <c r="C966" s="17"/>
      <c r="D966" s="17" t="s">
        <v>1230</v>
      </c>
      <c r="E966" s="17" t="s">
        <v>1316</v>
      </c>
      <c r="F966" s="17" t="s">
        <v>1215</v>
      </c>
      <c r="G966" s="17" t="s">
        <v>1216</v>
      </c>
      <c r="H966" s="17" t="s">
        <v>1577</v>
      </c>
      <c r="I966" s="17" t="s">
        <v>1572</v>
      </c>
      <c r="J966" s="17" t="s">
        <v>1321</v>
      </c>
      <c r="K966" s="17" t="s">
        <v>203</v>
      </c>
      <c r="L966" s="17"/>
      <c r="M966" s="17">
        <v>5</v>
      </c>
      <c r="N966" s="18">
        <v>40567</v>
      </c>
      <c r="O966" s="17">
        <v>2010</v>
      </c>
      <c r="P966" s="18">
        <v>40567</v>
      </c>
      <c r="Q966" s="19">
        <v>23625000</v>
      </c>
      <c r="R966" s="17" t="s">
        <v>219</v>
      </c>
      <c r="S966" s="17" t="s">
        <v>1302</v>
      </c>
      <c r="T966" s="17">
        <v>1</v>
      </c>
      <c r="U966" s="18"/>
      <c r="V966" s="99">
        <f t="shared" si="148"/>
        <v>1</v>
      </c>
      <c r="W966" s="43"/>
      <c r="X966" s="20">
        <f t="shared" si="154"/>
        <v>0</v>
      </c>
      <c r="Y966" s="43"/>
      <c r="Z966" s="43"/>
      <c r="AA966" s="43"/>
      <c r="AB966" s="43"/>
      <c r="AC966" s="43"/>
      <c r="AD966" s="43"/>
      <c r="AE966" s="20">
        <f t="shared" si="155"/>
        <v>0</v>
      </c>
      <c r="AF966" s="43"/>
      <c r="AG966" s="43"/>
      <c r="AH966" s="43"/>
      <c r="AI966" s="43"/>
      <c r="AJ966" s="43"/>
      <c r="AK966" s="99">
        <f t="shared" si="149"/>
        <v>0</v>
      </c>
      <c r="AL966" s="43"/>
      <c r="AM966" s="20">
        <f t="shared" si="151"/>
        <v>1</v>
      </c>
      <c r="AN966" s="15" t="str">
        <f t="shared" si="152"/>
        <v>OK</v>
      </c>
      <c r="AO966" s="15" t="str">
        <f t="shared" si="156"/>
        <v>OK</v>
      </c>
      <c r="AP966" s="17" t="s">
        <v>211</v>
      </c>
      <c r="AQ966" s="17"/>
      <c r="AR966" s="17"/>
      <c r="AS966" s="17"/>
      <c r="AT966" s="21">
        <v>1</v>
      </c>
      <c r="AU966" s="17" t="s">
        <v>677</v>
      </c>
      <c r="AV966" s="22"/>
      <c r="AW966" s="17"/>
      <c r="AX966" s="17" t="s">
        <v>1237</v>
      </c>
      <c r="AY966" s="99">
        <f t="shared" si="150"/>
        <v>23624999</v>
      </c>
      <c r="AZ966" s="17" t="s">
        <v>214</v>
      </c>
      <c r="BA966" s="17"/>
      <c r="BB966" s="57" t="s">
        <v>1389</v>
      </c>
    </row>
    <row r="967" spans="2:54" x14ac:dyDescent="0.15">
      <c r="B967" s="16">
        <v>90000919</v>
      </c>
      <c r="C967" s="17"/>
      <c r="D967" s="17" t="s">
        <v>1230</v>
      </c>
      <c r="E967" s="17" t="s">
        <v>1316</v>
      </c>
      <c r="F967" s="17" t="s">
        <v>1215</v>
      </c>
      <c r="G967" s="17" t="s">
        <v>1216</v>
      </c>
      <c r="H967" s="17" t="s">
        <v>1577</v>
      </c>
      <c r="I967" s="17" t="s">
        <v>1572</v>
      </c>
      <c r="J967" s="17" t="s">
        <v>1322</v>
      </c>
      <c r="K967" s="17" t="s">
        <v>203</v>
      </c>
      <c r="L967" s="17"/>
      <c r="M967" s="17">
        <v>5</v>
      </c>
      <c r="N967" s="18">
        <v>36613</v>
      </c>
      <c r="O967" s="17">
        <v>1999</v>
      </c>
      <c r="P967" s="18">
        <v>36613</v>
      </c>
      <c r="Q967" s="19">
        <v>34419000</v>
      </c>
      <c r="R967" s="17" t="s">
        <v>219</v>
      </c>
      <c r="S967" s="17" t="s">
        <v>1302</v>
      </c>
      <c r="T967" s="17">
        <v>1</v>
      </c>
      <c r="U967" s="18"/>
      <c r="V967" s="99">
        <f t="shared" si="148"/>
        <v>1</v>
      </c>
      <c r="W967" s="43"/>
      <c r="X967" s="20">
        <f t="shared" si="154"/>
        <v>0</v>
      </c>
      <c r="Y967" s="43"/>
      <c r="Z967" s="43"/>
      <c r="AA967" s="43"/>
      <c r="AB967" s="43"/>
      <c r="AC967" s="43"/>
      <c r="AD967" s="43"/>
      <c r="AE967" s="20">
        <f t="shared" si="155"/>
        <v>0</v>
      </c>
      <c r="AF967" s="43"/>
      <c r="AG967" s="43"/>
      <c r="AH967" s="43"/>
      <c r="AI967" s="43"/>
      <c r="AJ967" s="43"/>
      <c r="AK967" s="99">
        <f t="shared" si="149"/>
        <v>0</v>
      </c>
      <c r="AL967" s="43"/>
      <c r="AM967" s="20">
        <f t="shared" si="151"/>
        <v>1</v>
      </c>
      <c r="AN967" s="15" t="str">
        <f t="shared" si="152"/>
        <v>OK</v>
      </c>
      <c r="AO967" s="15" t="str">
        <f t="shared" si="156"/>
        <v>OK</v>
      </c>
      <c r="AP967" s="17" t="s">
        <v>211</v>
      </c>
      <c r="AQ967" s="17"/>
      <c r="AR967" s="17"/>
      <c r="AS967" s="17"/>
      <c r="AT967" s="21">
        <v>1</v>
      </c>
      <c r="AU967" s="17" t="s">
        <v>677</v>
      </c>
      <c r="AV967" s="22"/>
      <c r="AW967" s="17"/>
      <c r="AX967" s="17" t="s">
        <v>1237</v>
      </c>
      <c r="AY967" s="99">
        <f t="shared" si="150"/>
        <v>34418999</v>
      </c>
      <c r="AZ967" s="17" t="s">
        <v>214</v>
      </c>
      <c r="BA967" s="17"/>
      <c r="BB967" s="57" t="s">
        <v>1390</v>
      </c>
    </row>
    <row r="968" spans="2:54" x14ac:dyDescent="0.15">
      <c r="B968" s="16">
        <v>90000919</v>
      </c>
      <c r="C968" s="17"/>
      <c r="D968" s="17" t="s">
        <v>1230</v>
      </c>
      <c r="E968" s="17" t="s">
        <v>1316</v>
      </c>
      <c r="F968" s="17" t="s">
        <v>1215</v>
      </c>
      <c r="G968" s="17" t="s">
        <v>1216</v>
      </c>
      <c r="H968" s="17" t="s">
        <v>1577</v>
      </c>
      <c r="I968" s="17" t="s">
        <v>1572</v>
      </c>
      <c r="J968" s="17" t="s">
        <v>1323</v>
      </c>
      <c r="K968" s="17" t="s">
        <v>203</v>
      </c>
      <c r="L968" s="17"/>
      <c r="M968" s="17">
        <v>5</v>
      </c>
      <c r="N968" s="18">
        <v>42334</v>
      </c>
      <c r="O968" s="17">
        <v>2015</v>
      </c>
      <c r="P968" s="18">
        <v>42334</v>
      </c>
      <c r="Q968" s="19">
        <v>3648879</v>
      </c>
      <c r="R968" s="17" t="s">
        <v>219</v>
      </c>
      <c r="S968" s="17" t="s">
        <v>1302</v>
      </c>
      <c r="T968" s="17">
        <v>1</v>
      </c>
      <c r="U968" s="18"/>
      <c r="V968" s="99">
        <f t="shared" si="148"/>
        <v>3648879</v>
      </c>
      <c r="W968" s="43"/>
      <c r="X968" s="20">
        <f t="shared" si="154"/>
        <v>0</v>
      </c>
      <c r="Y968" s="43"/>
      <c r="Z968" s="43"/>
      <c r="AA968" s="43"/>
      <c r="AB968" s="43"/>
      <c r="AC968" s="43"/>
      <c r="AD968" s="43"/>
      <c r="AE968" s="20">
        <f t="shared" si="155"/>
        <v>729775</v>
      </c>
      <c r="AF968" s="43"/>
      <c r="AG968" s="43"/>
      <c r="AH968" s="43"/>
      <c r="AI968" s="43"/>
      <c r="AJ968" s="43"/>
      <c r="AK968" s="99">
        <f t="shared" si="149"/>
        <v>729775</v>
      </c>
      <c r="AL968" s="43"/>
      <c r="AM968" s="20">
        <f t="shared" si="151"/>
        <v>2919104</v>
      </c>
      <c r="AN968" s="15" t="str">
        <f t="shared" si="152"/>
        <v>OK</v>
      </c>
      <c r="AO968" s="15" t="str">
        <f t="shared" si="156"/>
        <v>OK</v>
      </c>
      <c r="AP968" s="17" t="s">
        <v>211</v>
      </c>
      <c r="AQ968" s="17"/>
      <c r="AR968" s="17"/>
      <c r="AS968" s="17"/>
      <c r="AT968" s="21">
        <v>1</v>
      </c>
      <c r="AU968" s="17" t="s">
        <v>677</v>
      </c>
      <c r="AV968" s="22"/>
      <c r="AW968" s="17"/>
      <c r="AX968" s="17" t="s">
        <v>1237</v>
      </c>
      <c r="AY968" s="99">
        <f t="shared" si="150"/>
        <v>729775</v>
      </c>
      <c r="AZ968" s="17" t="s">
        <v>214</v>
      </c>
      <c r="BA968" s="17"/>
      <c r="BB968" s="57" t="s">
        <v>1391</v>
      </c>
    </row>
    <row r="969" spans="2:54" x14ac:dyDescent="0.15">
      <c r="B969" s="16">
        <v>90000919</v>
      </c>
      <c r="C969" s="17"/>
      <c r="D969" s="17" t="s">
        <v>1230</v>
      </c>
      <c r="E969" s="17" t="s">
        <v>1316</v>
      </c>
      <c r="F969" s="17" t="s">
        <v>1215</v>
      </c>
      <c r="G969" s="17" t="s">
        <v>1216</v>
      </c>
      <c r="H969" s="17" t="s">
        <v>1577</v>
      </c>
      <c r="I969" s="17" t="s">
        <v>1572</v>
      </c>
      <c r="J969" s="17" t="s">
        <v>1324</v>
      </c>
      <c r="K969" s="17" t="s">
        <v>203</v>
      </c>
      <c r="L969" s="17"/>
      <c r="M969" s="17">
        <v>5</v>
      </c>
      <c r="N969" s="18">
        <v>39882</v>
      </c>
      <c r="O969" s="17">
        <v>2008</v>
      </c>
      <c r="P969" s="18">
        <v>39882</v>
      </c>
      <c r="Q969" s="19">
        <v>5565000</v>
      </c>
      <c r="R969" s="17" t="s">
        <v>219</v>
      </c>
      <c r="S969" s="17" t="s">
        <v>1302</v>
      </c>
      <c r="T969" s="17">
        <v>1</v>
      </c>
      <c r="U969" s="18"/>
      <c r="V969" s="99">
        <f t="shared" si="148"/>
        <v>1</v>
      </c>
      <c r="W969" s="43"/>
      <c r="X969" s="20">
        <f t="shared" si="154"/>
        <v>0</v>
      </c>
      <c r="Y969" s="43"/>
      <c r="Z969" s="43"/>
      <c r="AA969" s="43"/>
      <c r="AB969" s="43"/>
      <c r="AC969" s="43"/>
      <c r="AD969" s="43"/>
      <c r="AE969" s="20">
        <f t="shared" si="155"/>
        <v>0</v>
      </c>
      <c r="AF969" s="43"/>
      <c r="AG969" s="43"/>
      <c r="AH969" s="43"/>
      <c r="AI969" s="43"/>
      <c r="AJ969" s="43"/>
      <c r="AK969" s="99">
        <f t="shared" si="149"/>
        <v>0</v>
      </c>
      <c r="AL969" s="43"/>
      <c r="AM969" s="20">
        <f t="shared" si="151"/>
        <v>1</v>
      </c>
      <c r="AN969" s="15" t="str">
        <f t="shared" si="152"/>
        <v>OK</v>
      </c>
      <c r="AO969" s="15" t="str">
        <f t="shared" si="156"/>
        <v>OK</v>
      </c>
      <c r="AP969" s="17" t="s">
        <v>211</v>
      </c>
      <c r="AQ969" s="17"/>
      <c r="AR969" s="17"/>
      <c r="AS969" s="17"/>
      <c r="AT969" s="21">
        <v>1</v>
      </c>
      <c r="AU969" s="17" t="s">
        <v>677</v>
      </c>
      <c r="AV969" s="22"/>
      <c r="AW969" s="17"/>
      <c r="AX969" s="17" t="s">
        <v>1237</v>
      </c>
      <c r="AY969" s="99">
        <f t="shared" si="150"/>
        <v>5564999</v>
      </c>
      <c r="AZ969" s="17" t="s">
        <v>214</v>
      </c>
      <c r="BA969" s="17"/>
      <c r="BB969" s="57" t="s">
        <v>1392</v>
      </c>
    </row>
    <row r="970" spans="2:54" x14ac:dyDescent="0.15">
      <c r="B970" s="16">
        <v>90000919</v>
      </c>
      <c r="C970" s="17"/>
      <c r="D970" s="17" t="s">
        <v>1214</v>
      </c>
      <c r="E970" s="17" t="s">
        <v>1325</v>
      </c>
      <c r="F970" s="17" t="s">
        <v>1215</v>
      </c>
      <c r="G970" s="17" t="s">
        <v>1216</v>
      </c>
      <c r="H970" s="17" t="s">
        <v>1577</v>
      </c>
      <c r="I970" s="17" t="s">
        <v>1572</v>
      </c>
      <c r="J970" s="17" t="s">
        <v>1326</v>
      </c>
      <c r="K970" s="17" t="s">
        <v>203</v>
      </c>
      <c r="L970" s="17"/>
      <c r="M970" s="17">
        <v>5</v>
      </c>
      <c r="N970" s="18">
        <v>39622</v>
      </c>
      <c r="O970" s="17">
        <v>2008</v>
      </c>
      <c r="P970" s="18">
        <v>39622</v>
      </c>
      <c r="Q970" s="19">
        <v>896070</v>
      </c>
      <c r="R970" s="17" t="s">
        <v>219</v>
      </c>
      <c r="S970" s="17" t="s">
        <v>1302</v>
      </c>
      <c r="T970" s="17">
        <v>1</v>
      </c>
      <c r="U970" s="18"/>
      <c r="V970" s="99">
        <f t="shared" si="148"/>
        <v>1</v>
      </c>
      <c r="W970" s="43"/>
      <c r="X970" s="20">
        <f t="shared" si="154"/>
        <v>0</v>
      </c>
      <c r="Y970" s="43"/>
      <c r="Z970" s="43"/>
      <c r="AA970" s="43"/>
      <c r="AB970" s="43"/>
      <c r="AC970" s="43"/>
      <c r="AD970" s="43"/>
      <c r="AE970" s="20">
        <f t="shared" si="155"/>
        <v>0</v>
      </c>
      <c r="AF970" s="43"/>
      <c r="AG970" s="43"/>
      <c r="AH970" s="43"/>
      <c r="AI970" s="43"/>
      <c r="AJ970" s="43"/>
      <c r="AK970" s="99">
        <f t="shared" si="149"/>
        <v>0</v>
      </c>
      <c r="AL970" s="43"/>
      <c r="AM970" s="20">
        <f t="shared" si="151"/>
        <v>1</v>
      </c>
      <c r="AN970" s="15" t="str">
        <f t="shared" si="152"/>
        <v>OK</v>
      </c>
      <c r="AO970" s="15" t="str">
        <f t="shared" si="156"/>
        <v>OK</v>
      </c>
      <c r="AP970" s="17" t="s">
        <v>211</v>
      </c>
      <c r="AQ970" s="17"/>
      <c r="AR970" s="17"/>
      <c r="AS970" s="17"/>
      <c r="AT970" s="21">
        <v>1</v>
      </c>
      <c r="AU970" s="17" t="s">
        <v>677</v>
      </c>
      <c r="AV970" s="22"/>
      <c r="AW970" s="17"/>
      <c r="AX970" s="17" t="s">
        <v>1237</v>
      </c>
      <c r="AY970" s="99">
        <f t="shared" si="150"/>
        <v>896069</v>
      </c>
      <c r="AZ970" s="17" t="s">
        <v>214</v>
      </c>
      <c r="BA970" s="17"/>
      <c r="BB970" s="57" t="s">
        <v>1393</v>
      </c>
    </row>
    <row r="971" spans="2:54" x14ac:dyDescent="0.15">
      <c r="B971" s="16">
        <v>90000919</v>
      </c>
      <c r="C971" s="17"/>
      <c r="D971" s="17" t="s">
        <v>1214</v>
      </c>
      <c r="E971" s="17" t="s">
        <v>1325</v>
      </c>
      <c r="F971" s="17" t="s">
        <v>1215</v>
      </c>
      <c r="G971" s="17" t="s">
        <v>1216</v>
      </c>
      <c r="H971" s="17" t="s">
        <v>1577</v>
      </c>
      <c r="I971" s="17" t="s">
        <v>1572</v>
      </c>
      <c r="J971" s="17" t="s">
        <v>1327</v>
      </c>
      <c r="K971" s="17" t="s">
        <v>203</v>
      </c>
      <c r="L971" s="17"/>
      <c r="M971" s="17">
        <v>4</v>
      </c>
      <c r="N971" s="18">
        <v>38645</v>
      </c>
      <c r="O971" s="17">
        <v>2005</v>
      </c>
      <c r="P971" s="18">
        <v>38645</v>
      </c>
      <c r="Q971" s="19">
        <v>18900000</v>
      </c>
      <c r="R971" s="17" t="s">
        <v>219</v>
      </c>
      <c r="S971" s="17" t="s">
        <v>1302</v>
      </c>
      <c r="T971" s="17">
        <v>1</v>
      </c>
      <c r="U971" s="18"/>
      <c r="V971" s="99">
        <f t="shared" si="148"/>
        <v>1</v>
      </c>
      <c r="W971" s="43"/>
      <c r="X971" s="20">
        <f t="shared" si="154"/>
        <v>0</v>
      </c>
      <c r="Y971" s="43"/>
      <c r="Z971" s="43"/>
      <c r="AA971" s="43"/>
      <c r="AB971" s="43"/>
      <c r="AC971" s="43"/>
      <c r="AD971" s="43"/>
      <c r="AE971" s="20">
        <f t="shared" si="155"/>
        <v>0</v>
      </c>
      <c r="AF971" s="43"/>
      <c r="AG971" s="43"/>
      <c r="AH971" s="43"/>
      <c r="AI971" s="43"/>
      <c r="AJ971" s="43"/>
      <c r="AK971" s="99">
        <f t="shared" si="149"/>
        <v>0</v>
      </c>
      <c r="AL971" s="43"/>
      <c r="AM971" s="20">
        <f t="shared" si="151"/>
        <v>1</v>
      </c>
      <c r="AN971" s="15" t="str">
        <f t="shared" si="152"/>
        <v>OK</v>
      </c>
      <c r="AO971" s="15" t="str">
        <f t="shared" si="156"/>
        <v>OK</v>
      </c>
      <c r="AP971" s="17" t="s">
        <v>211</v>
      </c>
      <c r="AQ971" s="17"/>
      <c r="AR971" s="17"/>
      <c r="AS971" s="17"/>
      <c r="AT971" s="21">
        <v>1</v>
      </c>
      <c r="AU971" s="17" t="s">
        <v>677</v>
      </c>
      <c r="AV971" s="22"/>
      <c r="AW971" s="17"/>
      <c r="AX971" s="17" t="s">
        <v>1237</v>
      </c>
      <c r="AY971" s="99">
        <f t="shared" si="150"/>
        <v>18899999</v>
      </c>
      <c r="AZ971" s="17" t="s">
        <v>214</v>
      </c>
      <c r="BA971" s="17"/>
      <c r="BB971" s="57" t="s">
        <v>1394</v>
      </c>
    </row>
    <row r="972" spans="2:54" x14ac:dyDescent="0.15">
      <c r="B972" s="16">
        <v>90000919</v>
      </c>
      <c r="C972" s="17"/>
      <c r="D972" s="17" t="s">
        <v>1214</v>
      </c>
      <c r="E972" s="17" t="s">
        <v>1325</v>
      </c>
      <c r="F972" s="17" t="s">
        <v>1215</v>
      </c>
      <c r="G972" s="17" t="s">
        <v>1216</v>
      </c>
      <c r="H972" s="17" t="s">
        <v>1577</v>
      </c>
      <c r="I972" s="17" t="s">
        <v>1572</v>
      </c>
      <c r="J972" s="17" t="s">
        <v>1328</v>
      </c>
      <c r="K972" s="17" t="s">
        <v>203</v>
      </c>
      <c r="L972" s="17"/>
      <c r="M972" s="17">
        <v>5</v>
      </c>
      <c r="N972" s="18">
        <v>39387</v>
      </c>
      <c r="O972" s="17">
        <v>2007</v>
      </c>
      <c r="P972" s="18">
        <v>39387</v>
      </c>
      <c r="Q972" s="19">
        <v>24213000</v>
      </c>
      <c r="R972" s="17" t="s">
        <v>219</v>
      </c>
      <c r="S972" s="17" t="s">
        <v>1302</v>
      </c>
      <c r="T972" s="17">
        <v>1</v>
      </c>
      <c r="U972" s="18"/>
      <c r="V972" s="99">
        <f t="shared" si="148"/>
        <v>1</v>
      </c>
      <c r="W972" s="43"/>
      <c r="X972" s="20">
        <f t="shared" si="154"/>
        <v>0</v>
      </c>
      <c r="Y972" s="43"/>
      <c r="Z972" s="43"/>
      <c r="AA972" s="43"/>
      <c r="AB972" s="43"/>
      <c r="AC972" s="43"/>
      <c r="AD972" s="43"/>
      <c r="AE972" s="20">
        <f t="shared" si="155"/>
        <v>0</v>
      </c>
      <c r="AF972" s="43"/>
      <c r="AG972" s="43"/>
      <c r="AH972" s="43"/>
      <c r="AI972" s="43"/>
      <c r="AJ972" s="43"/>
      <c r="AK972" s="99">
        <f t="shared" si="149"/>
        <v>0</v>
      </c>
      <c r="AL972" s="43"/>
      <c r="AM972" s="20">
        <f t="shared" si="151"/>
        <v>1</v>
      </c>
      <c r="AN972" s="15" t="str">
        <f t="shared" si="152"/>
        <v>OK</v>
      </c>
      <c r="AO972" s="15" t="str">
        <f t="shared" si="156"/>
        <v>OK</v>
      </c>
      <c r="AP972" s="17" t="s">
        <v>211</v>
      </c>
      <c r="AQ972" s="17"/>
      <c r="AR972" s="17"/>
      <c r="AS972" s="17"/>
      <c r="AT972" s="21">
        <v>1</v>
      </c>
      <c r="AU972" s="17" t="s">
        <v>677</v>
      </c>
      <c r="AV972" s="22"/>
      <c r="AW972" s="17"/>
      <c r="AX972" s="17" t="s">
        <v>1237</v>
      </c>
      <c r="AY972" s="99">
        <f t="shared" si="150"/>
        <v>24212999</v>
      </c>
      <c r="AZ972" s="17" t="s">
        <v>214</v>
      </c>
      <c r="BA972" s="17"/>
      <c r="BB972" s="57" t="s">
        <v>1395</v>
      </c>
    </row>
    <row r="973" spans="2:54" x14ac:dyDescent="0.15">
      <c r="B973" s="16">
        <v>90000919</v>
      </c>
      <c r="C973" s="17"/>
      <c r="D973" s="17" t="s">
        <v>1225</v>
      </c>
      <c r="E973" s="17" t="s">
        <v>1329</v>
      </c>
      <c r="F973" s="17" t="s">
        <v>1215</v>
      </c>
      <c r="G973" s="17" t="s">
        <v>1216</v>
      </c>
      <c r="H973" s="17" t="s">
        <v>1577</v>
      </c>
      <c r="I973" s="17" t="s">
        <v>1572</v>
      </c>
      <c r="J973" s="17" t="s">
        <v>1330</v>
      </c>
      <c r="K973" s="17" t="s">
        <v>203</v>
      </c>
      <c r="L973" s="17"/>
      <c r="M973" s="17">
        <v>5</v>
      </c>
      <c r="N973" s="18">
        <v>38012</v>
      </c>
      <c r="O973" s="17">
        <v>2003</v>
      </c>
      <c r="P973" s="18">
        <v>38012</v>
      </c>
      <c r="Q973" s="19">
        <v>1002750</v>
      </c>
      <c r="R973" s="17" t="s">
        <v>219</v>
      </c>
      <c r="S973" s="17" t="s">
        <v>1302</v>
      </c>
      <c r="T973" s="17">
        <v>1</v>
      </c>
      <c r="U973" s="18"/>
      <c r="V973" s="99">
        <f t="shared" ref="V973:V1023" si="157">IF(Q973=0,0,IF($C$5-O973=0,0,IF(M973=0,Q973,IF($C$5-O973&gt;M973,1,Q973-(ROUNDDOWN(Q973*ROUNDUP(1/M973,3),0)*($C$5-O973-1))))))</f>
        <v>1</v>
      </c>
      <c r="W973" s="43"/>
      <c r="X973" s="20">
        <f t="shared" si="154"/>
        <v>0</v>
      </c>
      <c r="Y973" s="43"/>
      <c r="Z973" s="43"/>
      <c r="AA973" s="43"/>
      <c r="AB973" s="43"/>
      <c r="AC973" s="43"/>
      <c r="AD973" s="43"/>
      <c r="AE973" s="20">
        <f t="shared" si="155"/>
        <v>0</v>
      </c>
      <c r="AF973" s="43"/>
      <c r="AG973" s="43"/>
      <c r="AH973" s="43"/>
      <c r="AI973" s="43"/>
      <c r="AJ973" s="43"/>
      <c r="AK973" s="99">
        <f t="shared" ref="AK973:AK1023" si="158">IF(Q973=0,0,IF(M973=0,0,IF($C$5-O973=0,0,IF($C$5-O973&gt;M973,0,IF($C$5-O973=M973,V973-1,ROUNDDOWN(Q973*ROUNDUP(1/M973,3),0))))))</f>
        <v>0</v>
      </c>
      <c r="AL973" s="43"/>
      <c r="AM973" s="20">
        <f t="shared" si="151"/>
        <v>1</v>
      </c>
      <c r="AN973" s="15" t="str">
        <f t="shared" si="152"/>
        <v>OK</v>
      </c>
      <c r="AO973" s="15" t="str">
        <f t="shared" si="156"/>
        <v>OK</v>
      </c>
      <c r="AP973" s="17" t="s">
        <v>211</v>
      </c>
      <c r="AQ973" s="17"/>
      <c r="AR973" s="17"/>
      <c r="AS973" s="17"/>
      <c r="AT973" s="21">
        <v>1</v>
      </c>
      <c r="AU973" s="17" t="s">
        <v>677</v>
      </c>
      <c r="AV973" s="22"/>
      <c r="AW973" s="17"/>
      <c r="AX973" s="17" t="s">
        <v>1237</v>
      </c>
      <c r="AY973" s="99">
        <f t="shared" ref="AY973:AY1023" si="159">IF(Q973=0,0,IF(M973=0,0,IF($C$5-O973&gt;=M973,Q973-1,ROUNDDOWN(Q973*ROUNDUP(1/M973,3),0)*($C$5-O973))))</f>
        <v>1002749</v>
      </c>
      <c r="AZ973" s="17" t="s">
        <v>214</v>
      </c>
      <c r="BA973" s="17"/>
      <c r="BB973" s="57" t="s">
        <v>1396</v>
      </c>
    </row>
    <row r="974" spans="2:54" x14ac:dyDescent="0.15">
      <c r="B974" s="16">
        <v>90000919</v>
      </c>
      <c r="C974" s="17"/>
      <c r="D974" s="17" t="s">
        <v>1225</v>
      </c>
      <c r="E974" s="17" t="s">
        <v>1329</v>
      </c>
      <c r="F974" s="17" t="s">
        <v>1215</v>
      </c>
      <c r="G974" s="17" t="s">
        <v>1216</v>
      </c>
      <c r="H974" s="17" t="s">
        <v>1577</v>
      </c>
      <c r="I974" s="17" t="s">
        <v>1572</v>
      </c>
      <c r="J974" s="17" t="s">
        <v>1331</v>
      </c>
      <c r="K974" s="17" t="s">
        <v>203</v>
      </c>
      <c r="L974" s="17"/>
      <c r="M974" s="17">
        <v>4</v>
      </c>
      <c r="N974" s="18">
        <v>40210</v>
      </c>
      <c r="O974" s="17">
        <v>2009</v>
      </c>
      <c r="P974" s="18">
        <v>40210</v>
      </c>
      <c r="Q974" s="19">
        <v>25179000</v>
      </c>
      <c r="R974" s="17" t="s">
        <v>219</v>
      </c>
      <c r="S974" s="17" t="s">
        <v>1302</v>
      </c>
      <c r="T974" s="17">
        <v>1</v>
      </c>
      <c r="U974" s="18"/>
      <c r="V974" s="99">
        <f t="shared" si="157"/>
        <v>1</v>
      </c>
      <c r="W974" s="43"/>
      <c r="X974" s="20">
        <f t="shared" si="154"/>
        <v>0</v>
      </c>
      <c r="Y974" s="43"/>
      <c r="Z974" s="43"/>
      <c r="AA974" s="43"/>
      <c r="AB974" s="43"/>
      <c r="AC974" s="43"/>
      <c r="AD974" s="43"/>
      <c r="AE974" s="20">
        <f t="shared" si="155"/>
        <v>0</v>
      </c>
      <c r="AF974" s="43"/>
      <c r="AG974" s="43"/>
      <c r="AH974" s="43"/>
      <c r="AI974" s="43"/>
      <c r="AJ974" s="43"/>
      <c r="AK974" s="99">
        <f t="shared" si="158"/>
        <v>0</v>
      </c>
      <c r="AL974" s="43"/>
      <c r="AM974" s="20">
        <f t="shared" si="151"/>
        <v>1</v>
      </c>
      <c r="AN974" s="15" t="str">
        <f t="shared" si="152"/>
        <v>OK</v>
      </c>
      <c r="AO974" s="15" t="str">
        <f t="shared" si="156"/>
        <v>OK</v>
      </c>
      <c r="AP974" s="17" t="s">
        <v>211</v>
      </c>
      <c r="AQ974" s="17"/>
      <c r="AR974" s="17"/>
      <c r="AS974" s="17"/>
      <c r="AT974" s="21">
        <v>1</v>
      </c>
      <c r="AU974" s="17" t="s">
        <v>677</v>
      </c>
      <c r="AV974" s="22"/>
      <c r="AW974" s="17"/>
      <c r="AX974" s="17" t="s">
        <v>1237</v>
      </c>
      <c r="AY974" s="99">
        <f t="shared" si="159"/>
        <v>25178999</v>
      </c>
      <c r="AZ974" s="17" t="s">
        <v>214</v>
      </c>
      <c r="BA974" s="17"/>
      <c r="BB974" s="57" t="s">
        <v>1397</v>
      </c>
    </row>
    <row r="975" spans="2:54" x14ac:dyDescent="0.15">
      <c r="B975" s="16">
        <v>90000919</v>
      </c>
      <c r="C975" s="17"/>
      <c r="D975" s="17" t="s">
        <v>1225</v>
      </c>
      <c r="E975" s="17" t="s">
        <v>1329</v>
      </c>
      <c r="F975" s="17" t="s">
        <v>1215</v>
      </c>
      <c r="G975" s="17" t="s">
        <v>1216</v>
      </c>
      <c r="H975" s="17" t="s">
        <v>1577</v>
      </c>
      <c r="I975" s="17" t="s">
        <v>1572</v>
      </c>
      <c r="J975" s="17" t="s">
        <v>1332</v>
      </c>
      <c r="K975" s="17" t="s">
        <v>203</v>
      </c>
      <c r="L975" s="17"/>
      <c r="M975" s="17">
        <v>5</v>
      </c>
      <c r="N975" s="18">
        <v>38663</v>
      </c>
      <c r="O975" s="17">
        <v>2005</v>
      </c>
      <c r="P975" s="18">
        <v>38663</v>
      </c>
      <c r="Q975" s="19">
        <v>14805000</v>
      </c>
      <c r="R975" s="17" t="s">
        <v>219</v>
      </c>
      <c r="S975" s="17" t="s">
        <v>1302</v>
      </c>
      <c r="T975" s="17">
        <v>1</v>
      </c>
      <c r="U975" s="18"/>
      <c r="V975" s="99">
        <f t="shared" si="157"/>
        <v>1</v>
      </c>
      <c r="W975" s="43"/>
      <c r="X975" s="20">
        <f t="shared" si="154"/>
        <v>0</v>
      </c>
      <c r="Y975" s="43"/>
      <c r="Z975" s="43"/>
      <c r="AA975" s="43"/>
      <c r="AB975" s="43"/>
      <c r="AC975" s="43"/>
      <c r="AD975" s="43"/>
      <c r="AE975" s="20">
        <f t="shared" si="155"/>
        <v>0</v>
      </c>
      <c r="AF975" s="43"/>
      <c r="AG975" s="43"/>
      <c r="AH975" s="43"/>
      <c r="AI975" s="43"/>
      <c r="AJ975" s="43"/>
      <c r="AK975" s="99">
        <f t="shared" si="158"/>
        <v>0</v>
      </c>
      <c r="AL975" s="43"/>
      <c r="AM975" s="20">
        <f t="shared" si="151"/>
        <v>1</v>
      </c>
      <c r="AN975" s="15" t="str">
        <f t="shared" si="152"/>
        <v>OK</v>
      </c>
      <c r="AO975" s="15" t="str">
        <f t="shared" si="156"/>
        <v>OK</v>
      </c>
      <c r="AP975" s="17" t="s">
        <v>211</v>
      </c>
      <c r="AQ975" s="17"/>
      <c r="AR975" s="17"/>
      <c r="AS975" s="17"/>
      <c r="AT975" s="21">
        <v>1</v>
      </c>
      <c r="AU975" s="17" t="s">
        <v>677</v>
      </c>
      <c r="AV975" s="22"/>
      <c r="AW975" s="17"/>
      <c r="AX975" s="17" t="s">
        <v>1237</v>
      </c>
      <c r="AY975" s="99">
        <f t="shared" si="159"/>
        <v>14804999</v>
      </c>
      <c r="AZ975" s="17" t="s">
        <v>214</v>
      </c>
      <c r="BA975" s="17"/>
      <c r="BB975" s="57" t="s">
        <v>1398</v>
      </c>
    </row>
    <row r="976" spans="2:54" x14ac:dyDescent="0.15">
      <c r="B976" s="16">
        <v>90000919</v>
      </c>
      <c r="C976" s="17"/>
      <c r="D976" s="17" t="s">
        <v>1214</v>
      </c>
      <c r="E976" s="17" t="s">
        <v>1333</v>
      </c>
      <c r="F976" s="17" t="s">
        <v>1215</v>
      </c>
      <c r="G976" s="17" t="s">
        <v>1216</v>
      </c>
      <c r="H976" s="17" t="s">
        <v>1577</v>
      </c>
      <c r="I976" s="17" t="s">
        <v>1572</v>
      </c>
      <c r="J976" s="17" t="s">
        <v>1334</v>
      </c>
      <c r="K976" s="17" t="s">
        <v>203</v>
      </c>
      <c r="L976" s="17"/>
      <c r="M976" s="17">
        <v>5</v>
      </c>
      <c r="N976" s="18">
        <v>38341</v>
      </c>
      <c r="O976" s="17">
        <v>2004</v>
      </c>
      <c r="P976" s="18">
        <v>38341</v>
      </c>
      <c r="Q976" s="19">
        <v>850500</v>
      </c>
      <c r="R976" s="17" t="s">
        <v>219</v>
      </c>
      <c r="S976" s="17" t="s">
        <v>1302</v>
      </c>
      <c r="T976" s="17">
        <v>1</v>
      </c>
      <c r="U976" s="18"/>
      <c r="V976" s="99">
        <f t="shared" si="157"/>
        <v>1</v>
      </c>
      <c r="W976" s="43"/>
      <c r="X976" s="20">
        <f t="shared" si="154"/>
        <v>0</v>
      </c>
      <c r="Y976" s="43"/>
      <c r="Z976" s="43"/>
      <c r="AA976" s="43"/>
      <c r="AB976" s="43"/>
      <c r="AC976" s="43"/>
      <c r="AD976" s="43"/>
      <c r="AE976" s="20">
        <f t="shared" si="155"/>
        <v>0</v>
      </c>
      <c r="AF976" s="43"/>
      <c r="AG976" s="43"/>
      <c r="AH976" s="43"/>
      <c r="AI976" s="43"/>
      <c r="AJ976" s="43"/>
      <c r="AK976" s="99">
        <f t="shared" si="158"/>
        <v>0</v>
      </c>
      <c r="AL976" s="43"/>
      <c r="AM976" s="20">
        <f t="shared" si="151"/>
        <v>1</v>
      </c>
      <c r="AN976" s="15" t="str">
        <f t="shared" si="152"/>
        <v>OK</v>
      </c>
      <c r="AO976" s="15" t="str">
        <f t="shared" si="156"/>
        <v>OK</v>
      </c>
      <c r="AP976" s="17" t="s">
        <v>211</v>
      </c>
      <c r="AQ976" s="17"/>
      <c r="AR976" s="17"/>
      <c r="AS976" s="17"/>
      <c r="AT976" s="21">
        <v>1</v>
      </c>
      <c r="AU976" s="17" t="s">
        <v>677</v>
      </c>
      <c r="AV976" s="22"/>
      <c r="AW976" s="17"/>
      <c r="AX976" s="17" t="s">
        <v>1237</v>
      </c>
      <c r="AY976" s="99">
        <f t="shared" si="159"/>
        <v>850499</v>
      </c>
      <c r="AZ976" s="17" t="s">
        <v>214</v>
      </c>
      <c r="BA976" s="17"/>
      <c r="BB976" s="57" t="s">
        <v>1399</v>
      </c>
    </row>
    <row r="977" spans="2:54" x14ac:dyDescent="0.15">
      <c r="B977" s="16">
        <v>90000919</v>
      </c>
      <c r="C977" s="17"/>
      <c r="D977" s="17" t="s">
        <v>1214</v>
      </c>
      <c r="E977" s="17" t="s">
        <v>1333</v>
      </c>
      <c r="F977" s="17" t="s">
        <v>1215</v>
      </c>
      <c r="G977" s="17" t="s">
        <v>1216</v>
      </c>
      <c r="H977" s="17" t="s">
        <v>1577</v>
      </c>
      <c r="I977" s="17" t="s">
        <v>1572</v>
      </c>
      <c r="J977" s="17" t="s">
        <v>1335</v>
      </c>
      <c r="K977" s="17" t="s">
        <v>203</v>
      </c>
      <c r="L977" s="17"/>
      <c r="M977" s="17">
        <v>4</v>
      </c>
      <c r="N977" s="18">
        <v>40610</v>
      </c>
      <c r="O977" s="17">
        <v>2010</v>
      </c>
      <c r="P977" s="18">
        <v>40610</v>
      </c>
      <c r="Q977" s="19">
        <v>26197500</v>
      </c>
      <c r="R977" s="17" t="s">
        <v>219</v>
      </c>
      <c r="S977" s="17" t="s">
        <v>1302</v>
      </c>
      <c r="T977" s="17">
        <v>1</v>
      </c>
      <c r="U977" s="18"/>
      <c r="V977" s="99">
        <f t="shared" si="157"/>
        <v>1</v>
      </c>
      <c r="W977" s="43"/>
      <c r="X977" s="20">
        <f t="shared" si="154"/>
        <v>0</v>
      </c>
      <c r="Y977" s="43"/>
      <c r="Z977" s="43"/>
      <c r="AA977" s="43"/>
      <c r="AB977" s="43"/>
      <c r="AC977" s="43"/>
      <c r="AD977" s="43"/>
      <c r="AE977" s="20">
        <f t="shared" si="155"/>
        <v>0</v>
      </c>
      <c r="AF977" s="43"/>
      <c r="AG977" s="43"/>
      <c r="AH977" s="43"/>
      <c r="AI977" s="43"/>
      <c r="AJ977" s="43"/>
      <c r="AK977" s="99">
        <f t="shared" si="158"/>
        <v>0</v>
      </c>
      <c r="AL977" s="43"/>
      <c r="AM977" s="20">
        <f t="shared" si="151"/>
        <v>1</v>
      </c>
      <c r="AN977" s="15" t="str">
        <f t="shared" si="152"/>
        <v>OK</v>
      </c>
      <c r="AO977" s="15" t="str">
        <f t="shared" si="156"/>
        <v>OK</v>
      </c>
      <c r="AP977" s="17" t="s">
        <v>211</v>
      </c>
      <c r="AQ977" s="17"/>
      <c r="AR977" s="17"/>
      <c r="AS977" s="17"/>
      <c r="AT977" s="21">
        <v>1</v>
      </c>
      <c r="AU977" s="17" t="s">
        <v>677</v>
      </c>
      <c r="AV977" s="22"/>
      <c r="AW977" s="17"/>
      <c r="AX977" s="17" t="s">
        <v>1237</v>
      </c>
      <c r="AY977" s="99">
        <f t="shared" si="159"/>
        <v>26197499</v>
      </c>
      <c r="AZ977" s="17" t="s">
        <v>214</v>
      </c>
      <c r="BA977" s="17"/>
      <c r="BB977" s="57" t="s">
        <v>1400</v>
      </c>
    </row>
    <row r="978" spans="2:54" x14ac:dyDescent="0.15">
      <c r="B978" s="16">
        <v>90000919</v>
      </c>
      <c r="C978" s="17"/>
      <c r="D978" s="17" t="s">
        <v>1214</v>
      </c>
      <c r="E978" s="17" t="s">
        <v>1333</v>
      </c>
      <c r="F978" s="17" t="s">
        <v>1215</v>
      </c>
      <c r="G978" s="17" t="s">
        <v>1216</v>
      </c>
      <c r="H978" s="17" t="s">
        <v>1577</v>
      </c>
      <c r="I978" s="17" t="s">
        <v>1572</v>
      </c>
      <c r="J978" s="17" t="s">
        <v>1336</v>
      </c>
      <c r="K978" s="17" t="s">
        <v>203</v>
      </c>
      <c r="L978" s="17"/>
      <c r="M978" s="17">
        <v>5</v>
      </c>
      <c r="N978" s="18">
        <v>39108</v>
      </c>
      <c r="O978" s="17">
        <v>2006</v>
      </c>
      <c r="P978" s="18">
        <v>39108</v>
      </c>
      <c r="Q978" s="19">
        <v>19530000</v>
      </c>
      <c r="R978" s="17" t="s">
        <v>219</v>
      </c>
      <c r="S978" s="17" t="s">
        <v>1302</v>
      </c>
      <c r="T978" s="17">
        <v>1</v>
      </c>
      <c r="U978" s="18"/>
      <c r="V978" s="99">
        <f t="shared" si="157"/>
        <v>1</v>
      </c>
      <c r="W978" s="43"/>
      <c r="X978" s="20">
        <f t="shared" si="154"/>
        <v>0</v>
      </c>
      <c r="Y978" s="43"/>
      <c r="Z978" s="43"/>
      <c r="AA978" s="43"/>
      <c r="AB978" s="43"/>
      <c r="AC978" s="43"/>
      <c r="AD978" s="43"/>
      <c r="AE978" s="20">
        <f t="shared" si="155"/>
        <v>0</v>
      </c>
      <c r="AF978" s="43"/>
      <c r="AG978" s="43"/>
      <c r="AH978" s="43"/>
      <c r="AI978" s="43"/>
      <c r="AJ978" s="43"/>
      <c r="AK978" s="99">
        <f t="shared" si="158"/>
        <v>0</v>
      </c>
      <c r="AL978" s="43"/>
      <c r="AM978" s="20">
        <f t="shared" si="151"/>
        <v>1</v>
      </c>
      <c r="AN978" s="15" t="str">
        <f t="shared" si="152"/>
        <v>OK</v>
      </c>
      <c r="AO978" s="15" t="str">
        <f t="shared" si="156"/>
        <v>OK</v>
      </c>
      <c r="AP978" s="17" t="s">
        <v>211</v>
      </c>
      <c r="AQ978" s="17"/>
      <c r="AR978" s="17"/>
      <c r="AS978" s="17"/>
      <c r="AT978" s="21">
        <v>1</v>
      </c>
      <c r="AU978" s="17" t="s">
        <v>677</v>
      </c>
      <c r="AV978" s="22"/>
      <c r="AW978" s="17"/>
      <c r="AX978" s="17" t="s">
        <v>1237</v>
      </c>
      <c r="AY978" s="99">
        <f t="shared" si="159"/>
        <v>19529999</v>
      </c>
      <c r="AZ978" s="17" t="s">
        <v>214</v>
      </c>
      <c r="BA978" s="17"/>
      <c r="BB978" s="57" t="s">
        <v>1401</v>
      </c>
    </row>
    <row r="979" spans="2:54" x14ac:dyDescent="0.15">
      <c r="B979" s="16">
        <v>90000919</v>
      </c>
      <c r="C979" s="17"/>
      <c r="D979" s="17" t="s">
        <v>1214</v>
      </c>
      <c r="E979" s="17" t="s">
        <v>1337</v>
      </c>
      <c r="F979" s="17" t="s">
        <v>1215</v>
      </c>
      <c r="G979" s="17" t="s">
        <v>1216</v>
      </c>
      <c r="H979" s="17" t="s">
        <v>1577</v>
      </c>
      <c r="I979" s="17" t="s">
        <v>1572</v>
      </c>
      <c r="J979" s="17" t="s">
        <v>1338</v>
      </c>
      <c r="K979" s="17" t="s">
        <v>203</v>
      </c>
      <c r="L979" s="17"/>
      <c r="M979" s="17">
        <v>5</v>
      </c>
      <c r="N979" s="18">
        <v>38775</v>
      </c>
      <c r="O979" s="17">
        <v>2005</v>
      </c>
      <c r="P979" s="18">
        <v>38775</v>
      </c>
      <c r="Q979" s="19">
        <v>901320</v>
      </c>
      <c r="R979" s="17" t="s">
        <v>219</v>
      </c>
      <c r="S979" s="17" t="s">
        <v>1302</v>
      </c>
      <c r="T979" s="17">
        <v>1</v>
      </c>
      <c r="U979" s="18"/>
      <c r="V979" s="99">
        <f t="shared" si="157"/>
        <v>1</v>
      </c>
      <c r="W979" s="43"/>
      <c r="X979" s="20">
        <f t="shared" si="154"/>
        <v>0</v>
      </c>
      <c r="Y979" s="43"/>
      <c r="Z979" s="43"/>
      <c r="AA979" s="43"/>
      <c r="AB979" s="43"/>
      <c r="AC979" s="43"/>
      <c r="AD979" s="43"/>
      <c r="AE979" s="20">
        <f t="shared" si="155"/>
        <v>0</v>
      </c>
      <c r="AF979" s="43"/>
      <c r="AG979" s="43"/>
      <c r="AH979" s="43"/>
      <c r="AI979" s="43"/>
      <c r="AJ979" s="43"/>
      <c r="AK979" s="99">
        <f t="shared" si="158"/>
        <v>0</v>
      </c>
      <c r="AL979" s="43"/>
      <c r="AM979" s="20">
        <f t="shared" si="151"/>
        <v>1</v>
      </c>
      <c r="AN979" s="15" t="str">
        <f t="shared" si="152"/>
        <v>OK</v>
      </c>
      <c r="AO979" s="15" t="str">
        <f t="shared" si="156"/>
        <v>OK</v>
      </c>
      <c r="AP979" s="17" t="s">
        <v>211</v>
      </c>
      <c r="AQ979" s="17"/>
      <c r="AR979" s="17"/>
      <c r="AS979" s="17"/>
      <c r="AT979" s="21">
        <v>1</v>
      </c>
      <c r="AU979" s="17" t="s">
        <v>677</v>
      </c>
      <c r="AV979" s="22"/>
      <c r="AW979" s="17"/>
      <c r="AX979" s="17" t="s">
        <v>1237</v>
      </c>
      <c r="AY979" s="99">
        <f t="shared" si="159"/>
        <v>901319</v>
      </c>
      <c r="AZ979" s="17" t="s">
        <v>214</v>
      </c>
      <c r="BA979" s="17"/>
      <c r="BB979" s="57" t="s">
        <v>1402</v>
      </c>
    </row>
    <row r="980" spans="2:54" x14ac:dyDescent="0.15">
      <c r="B980" s="16">
        <v>90000919</v>
      </c>
      <c r="C980" s="17"/>
      <c r="D980" s="17" t="s">
        <v>1214</v>
      </c>
      <c r="E980" s="17" t="s">
        <v>1337</v>
      </c>
      <c r="F980" s="17" t="s">
        <v>1215</v>
      </c>
      <c r="G980" s="17" t="s">
        <v>1216</v>
      </c>
      <c r="H980" s="17" t="s">
        <v>1577</v>
      </c>
      <c r="I980" s="17" t="s">
        <v>1572</v>
      </c>
      <c r="J980" s="17" t="s">
        <v>1339</v>
      </c>
      <c r="K980" s="17" t="s">
        <v>203</v>
      </c>
      <c r="L980" s="17"/>
      <c r="M980" s="17">
        <v>4</v>
      </c>
      <c r="N980" s="18">
        <v>37104</v>
      </c>
      <c r="O980" s="17">
        <v>2001</v>
      </c>
      <c r="P980" s="18">
        <v>37104</v>
      </c>
      <c r="Q980" s="19">
        <v>17222000</v>
      </c>
      <c r="R980" s="17" t="s">
        <v>219</v>
      </c>
      <c r="S980" s="17" t="s">
        <v>1302</v>
      </c>
      <c r="T980" s="17">
        <v>1</v>
      </c>
      <c r="U980" s="18"/>
      <c r="V980" s="99">
        <f t="shared" si="157"/>
        <v>1</v>
      </c>
      <c r="W980" s="43"/>
      <c r="X980" s="20">
        <f t="shared" si="154"/>
        <v>0</v>
      </c>
      <c r="Y980" s="43"/>
      <c r="Z980" s="43"/>
      <c r="AA980" s="43"/>
      <c r="AB980" s="43"/>
      <c r="AC980" s="43"/>
      <c r="AD980" s="43"/>
      <c r="AE980" s="20">
        <f t="shared" si="155"/>
        <v>0</v>
      </c>
      <c r="AF980" s="43"/>
      <c r="AG980" s="43"/>
      <c r="AH980" s="43"/>
      <c r="AI980" s="43"/>
      <c r="AJ980" s="43"/>
      <c r="AK980" s="99">
        <f t="shared" si="158"/>
        <v>0</v>
      </c>
      <c r="AL980" s="43"/>
      <c r="AM980" s="20">
        <f t="shared" si="151"/>
        <v>1</v>
      </c>
      <c r="AN980" s="15" t="str">
        <f t="shared" si="152"/>
        <v>OK</v>
      </c>
      <c r="AO980" s="15" t="str">
        <f t="shared" si="156"/>
        <v>OK</v>
      </c>
      <c r="AP980" s="17" t="s">
        <v>211</v>
      </c>
      <c r="AQ980" s="17"/>
      <c r="AR980" s="17"/>
      <c r="AS980" s="17"/>
      <c r="AT980" s="21">
        <v>1</v>
      </c>
      <c r="AU980" s="17" t="s">
        <v>677</v>
      </c>
      <c r="AV980" s="22"/>
      <c r="AW980" s="17"/>
      <c r="AX980" s="17" t="s">
        <v>1237</v>
      </c>
      <c r="AY980" s="99">
        <f t="shared" si="159"/>
        <v>17221999</v>
      </c>
      <c r="AZ980" s="17" t="s">
        <v>214</v>
      </c>
      <c r="BA980" s="17"/>
      <c r="BB980" s="57" t="s">
        <v>1403</v>
      </c>
    </row>
    <row r="981" spans="2:54" x14ac:dyDescent="0.15">
      <c r="B981" s="16">
        <v>90000919</v>
      </c>
      <c r="C981" s="17"/>
      <c r="D981" s="17" t="s">
        <v>1214</v>
      </c>
      <c r="E981" s="17" t="s">
        <v>1337</v>
      </c>
      <c r="F981" s="17" t="s">
        <v>1215</v>
      </c>
      <c r="G981" s="17" t="s">
        <v>1216</v>
      </c>
      <c r="H981" s="17" t="s">
        <v>1577</v>
      </c>
      <c r="I981" s="17" t="s">
        <v>1572</v>
      </c>
      <c r="J981" s="17" t="s">
        <v>1340</v>
      </c>
      <c r="K981" s="17" t="s">
        <v>203</v>
      </c>
      <c r="L981" s="17"/>
      <c r="M981" s="17">
        <v>5</v>
      </c>
      <c r="N981" s="18">
        <v>40935</v>
      </c>
      <c r="O981" s="17">
        <v>2011</v>
      </c>
      <c r="P981" s="18">
        <v>40935</v>
      </c>
      <c r="Q981" s="19">
        <v>22470000</v>
      </c>
      <c r="R981" s="17" t="s">
        <v>219</v>
      </c>
      <c r="S981" s="17" t="s">
        <v>1302</v>
      </c>
      <c r="T981" s="17">
        <v>1</v>
      </c>
      <c r="U981" s="18"/>
      <c r="V981" s="99">
        <f t="shared" si="157"/>
        <v>4494000</v>
      </c>
      <c r="W981" s="43"/>
      <c r="X981" s="20">
        <f t="shared" si="154"/>
        <v>0</v>
      </c>
      <c r="Y981" s="43"/>
      <c r="Z981" s="43"/>
      <c r="AA981" s="43"/>
      <c r="AB981" s="43"/>
      <c r="AC981" s="43"/>
      <c r="AD981" s="43"/>
      <c r="AE981" s="20">
        <f t="shared" si="155"/>
        <v>4493999</v>
      </c>
      <c r="AF981" s="43"/>
      <c r="AG981" s="43"/>
      <c r="AH981" s="43"/>
      <c r="AI981" s="43"/>
      <c r="AJ981" s="43"/>
      <c r="AK981" s="99">
        <f t="shared" si="158"/>
        <v>4493999</v>
      </c>
      <c r="AL981" s="43"/>
      <c r="AM981" s="20">
        <f t="shared" si="151"/>
        <v>1</v>
      </c>
      <c r="AN981" s="15" t="str">
        <f t="shared" si="152"/>
        <v>OK</v>
      </c>
      <c r="AO981" s="15" t="str">
        <f t="shared" si="156"/>
        <v>OK</v>
      </c>
      <c r="AP981" s="17" t="s">
        <v>211</v>
      </c>
      <c r="AQ981" s="17"/>
      <c r="AR981" s="17"/>
      <c r="AS981" s="17"/>
      <c r="AT981" s="21">
        <v>1</v>
      </c>
      <c r="AU981" s="17" t="s">
        <v>677</v>
      </c>
      <c r="AV981" s="22"/>
      <c r="AW981" s="17"/>
      <c r="AX981" s="17" t="s">
        <v>1237</v>
      </c>
      <c r="AY981" s="99">
        <f t="shared" si="159"/>
        <v>22469999</v>
      </c>
      <c r="AZ981" s="17" t="s">
        <v>214</v>
      </c>
      <c r="BA981" s="17"/>
      <c r="BB981" s="57" t="s">
        <v>1404</v>
      </c>
    </row>
    <row r="982" spans="2:54" s="55" customFormat="1" x14ac:dyDescent="0.15">
      <c r="B982" s="16">
        <v>90000919</v>
      </c>
      <c r="C982" s="48"/>
      <c r="D982" s="75" t="s">
        <v>1219</v>
      </c>
      <c r="E982" s="48" t="s">
        <v>1300</v>
      </c>
      <c r="F982" s="48" t="s">
        <v>1215</v>
      </c>
      <c r="G982" s="48" t="s">
        <v>1216</v>
      </c>
      <c r="H982" s="48" t="s">
        <v>1577</v>
      </c>
      <c r="I982" s="48" t="s">
        <v>1572</v>
      </c>
      <c r="J982" s="74" t="s">
        <v>1341</v>
      </c>
      <c r="K982" s="48" t="s">
        <v>203</v>
      </c>
      <c r="L982" s="48"/>
      <c r="M982" s="48">
        <v>5</v>
      </c>
      <c r="N982" s="49">
        <v>36006</v>
      </c>
      <c r="O982" s="48">
        <v>1998</v>
      </c>
      <c r="P982" s="49">
        <v>36006</v>
      </c>
      <c r="Q982" s="50">
        <v>3528000</v>
      </c>
      <c r="R982" s="48" t="s">
        <v>219</v>
      </c>
      <c r="S982" s="48" t="s">
        <v>1302</v>
      </c>
      <c r="T982" s="48">
        <v>1</v>
      </c>
      <c r="U982" s="49">
        <v>42825</v>
      </c>
      <c r="V982" s="99">
        <f t="shared" si="157"/>
        <v>1</v>
      </c>
      <c r="W982" s="51" t="s">
        <v>1467</v>
      </c>
      <c r="X982" s="52">
        <f t="shared" si="154"/>
        <v>0</v>
      </c>
      <c r="Y982" s="51">
        <v>0</v>
      </c>
      <c r="Z982" s="51">
        <v>0</v>
      </c>
      <c r="AA982" s="51">
        <v>0</v>
      </c>
      <c r="AB982" s="51">
        <v>0</v>
      </c>
      <c r="AC982" s="51">
        <v>0</v>
      </c>
      <c r="AD982" s="51">
        <v>0</v>
      </c>
      <c r="AE982" s="52">
        <f t="shared" si="155"/>
        <v>1</v>
      </c>
      <c r="AF982" s="51">
        <v>1</v>
      </c>
      <c r="AG982" s="51">
        <v>0</v>
      </c>
      <c r="AH982" s="51">
        <v>0</v>
      </c>
      <c r="AI982" s="51">
        <v>0</v>
      </c>
      <c r="AJ982" s="51">
        <v>0</v>
      </c>
      <c r="AK982" s="99">
        <f t="shared" si="158"/>
        <v>0</v>
      </c>
      <c r="AL982" s="51">
        <v>0</v>
      </c>
      <c r="AM982" s="52">
        <f t="shared" si="151"/>
        <v>0</v>
      </c>
      <c r="AN982" s="70" t="str">
        <f t="shared" si="152"/>
        <v>OK</v>
      </c>
      <c r="AO982" s="70" t="str">
        <f t="shared" si="156"/>
        <v>OK</v>
      </c>
      <c r="AP982" s="48" t="s">
        <v>211</v>
      </c>
      <c r="AQ982" s="48"/>
      <c r="AR982" s="48">
        <v>0</v>
      </c>
      <c r="AS982" s="48">
        <v>1</v>
      </c>
      <c r="AT982" s="53">
        <v>1</v>
      </c>
      <c r="AU982" s="48" t="s">
        <v>677</v>
      </c>
      <c r="AV982" s="54"/>
      <c r="AW982" s="48"/>
      <c r="AX982" s="48" t="s">
        <v>1237</v>
      </c>
      <c r="AY982" s="99">
        <f t="shared" si="159"/>
        <v>3527999</v>
      </c>
      <c r="AZ982" s="48" t="s">
        <v>214</v>
      </c>
      <c r="BA982" s="48"/>
      <c r="BB982" s="60" t="s">
        <v>1597</v>
      </c>
    </row>
    <row r="983" spans="2:54" x14ac:dyDescent="0.15">
      <c r="B983" s="16">
        <v>90000919</v>
      </c>
      <c r="C983" s="17"/>
      <c r="D983" s="17" t="s">
        <v>1219</v>
      </c>
      <c r="E983" s="17" t="s">
        <v>1300</v>
      </c>
      <c r="F983" s="17" t="s">
        <v>1215</v>
      </c>
      <c r="G983" s="17" t="s">
        <v>1216</v>
      </c>
      <c r="H983" s="17" t="s">
        <v>1577</v>
      </c>
      <c r="I983" s="17" t="s">
        <v>1572</v>
      </c>
      <c r="J983" s="17" t="s">
        <v>1342</v>
      </c>
      <c r="K983" s="17" t="s">
        <v>203</v>
      </c>
      <c r="L983" s="17"/>
      <c r="M983" s="17">
        <v>5</v>
      </c>
      <c r="N983" s="18">
        <v>35635</v>
      </c>
      <c r="O983" s="17">
        <v>1997</v>
      </c>
      <c r="P983" s="18">
        <v>35635</v>
      </c>
      <c r="Q983" s="19">
        <v>1123500</v>
      </c>
      <c r="R983" s="17" t="s">
        <v>219</v>
      </c>
      <c r="S983" s="17" t="s">
        <v>1302</v>
      </c>
      <c r="T983" s="17">
        <v>1</v>
      </c>
      <c r="U983" s="18"/>
      <c r="V983" s="99">
        <f t="shared" si="157"/>
        <v>1</v>
      </c>
      <c r="W983" s="43"/>
      <c r="X983" s="20">
        <f t="shared" si="154"/>
        <v>0</v>
      </c>
      <c r="Y983" s="43"/>
      <c r="Z983" s="43"/>
      <c r="AA983" s="43"/>
      <c r="AB983" s="43"/>
      <c r="AC983" s="43"/>
      <c r="AD983" s="43"/>
      <c r="AE983" s="20">
        <f t="shared" si="155"/>
        <v>0</v>
      </c>
      <c r="AF983" s="43"/>
      <c r="AG983" s="43"/>
      <c r="AH983" s="43"/>
      <c r="AI983" s="43"/>
      <c r="AJ983" s="43"/>
      <c r="AK983" s="99">
        <f t="shared" si="158"/>
        <v>0</v>
      </c>
      <c r="AL983" s="43"/>
      <c r="AM983" s="20">
        <f t="shared" si="151"/>
        <v>1</v>
      </c>
      <c r="AN983" s="15" t="str">
        <f t="shared" si="152"/>
        <v>OK</v>
      </c>
      <c r="AO983" s="15" t="str">
        <f t="shared" si="156"/>
        <v>OK</v>
      </c>
      <c r="AP983" s="17" t="s">
        <v>211</v>
      </c>
      <c r="AQ983" s="17"/>
      <c r="AR983" s="17"/>
      <c r="AS983" s="17"/>
      <c r="AT983" s="21">
        <v>1</v>
      </c>
      <c r="AU983" s="17" t="s">
        <v>677</v>
      </c>
      <c r="AV983" s="22"/>
      <c r="AW983" s="17"/>
      <c r="AX983" s="17" t="s">
        <v>1237</v>
      </c>
      <c r="AY983" s="99">
        <f t="shared" si="159"/>
        <v>1123499</v>
      </c>
      <c r="AZ983" s="17" t="s">
        <v>214</v>
      </c>
      <c r="BA983" s="17"/>
      <c r="BB983" s="57" t="s">
        <v>1405</v>
      </c>
    </row>
    <row r="984" spans="2:54" x14ac:dyDescent="0.15">
      <c r="B984" s="16">
        <v>90000919</v>
      </c>
      <c r="C984" s="17"/>
      <c r="D984" s="17" t="s">
        <v>1219</v>
      </c>
      <c r="E984" s="17" t="s">
        <v>1300</v>
      </c>
      <c r="F984" s="17" t="s">
        <v>1215</v>
      </c>
      <c r="G984" s="17" t="s">
        <v>1216</v>
      </c>
      <c r="H984" s="17" t="s">
        <v>1577</v>
      </c>
      <c r="I984" s="17" t="s">
        <v>1572</v>
      </c>
      <c r="J984" s="17" t="s">
        <v>1343</v>
      </c>
      <c r="K984" s="17" t="s">
        <v>203</v>
      </c>
      <c r="L984" s="17"/>
      <c r="M984" s="17">
        <v>5</v>
      </c>
      <c r="N984" s="18">
        <v>38594</v>
      </c>
      <c r="O984" s="17">
        <v>2005</v>
      </c>
      <c r="P984" s="18">
        <v>38594</v>
      </c>
      <c r="Q984" s="19">
        <v>1113000</v>
      </c>
      <c r="R984" s="17" t="s">
        <v>219</v>
      </c>
      <c r="S984" s="17" t="s">
        <v>1302</v>
      </c>
      <c r="T984" s="17">
        <v>1</v>
      </c>
      <c r="U984" s="18"/>
      <c r="V984" s="99">
        <f t="shared" si="157"/>
        <v>1</v>
      </c>
      <c r="W984" s="43"/>
      <c r="X984" s="20">
        <f t="shared" si="154"/>
        <v>0</v>
      </c>
      <c r="Y984" s="43"/>
      <c r="Z984" s="43"/>
      <c r="AA984" s="43"/>
      <c r="AB984" s="43"/>
      <c r="AC984" s="43"/>
      <c r="AD984" s="43"/>
      <c r="AE984" s="20">
        <f t="shared" si="155"/>
        <v>0</v>
      </c>
      <c r="AF984" s="43"/>
      <c r="AG984" s="43"/>
      <c r="AH984" s="43"/>
      <c r="AI984" s="43"/>
      <c r="AJ984" s="43"/>
      <c r="AK984" s="99">
        <f t="shared" si="158"/>
        <v>0</v>
      </c>
      <c r="AL984" s="43"/>
      <c r="AM984" s="20">
        <f t="shared" si="151"/>
        <v>1</v>
      </c>
      <c r="AN984" s="15" t="str">
        <f t="shared" si="152"/>
        <v>OK</v>
      </c>
      <c r="AO984" s="15" t="str">
        <f t="shared" si="156"/>
        <v>OK</v>
      </c>
      <c r="AP984" s="17" t="s">
        <v>211</v>
      </c>
      <c r="AQ984" s="17"/>
      <c r="AR984" s="17"/>
      <c r="AS984" s="17"/>
      <c r="AT984" s="21">
        <v>1</v>
      </c>
      <c r="AU984" s="17" t="s">
        <v>677</v>
      </c>
      <c r="AV984" s="22"/>
      <c r="AW984" s="17"/>
      <c r="AX984" s="17" t="s">
        <v>1237</v>
      </c>
      <c r="AY984" s="99">
        <f t="shared" si="159"/>
        <v>1112999</v>
      </c>
      <c r="AZ984" s="17" t="s">
        <v>214</v>
      </c>
      <c r="BA984" s="17"/>
      <c r="BB984" s="57" t="s">
        <v>1406</v>
      </c>
    </row>
    <row r="985" spans="2:54" x14ac:dyDescent="0.15">
      <c r="B985" s="16">
        <v>90000919</v>
      </c>
      <c r="C985" s="17"/>
      <c r="D985" s="17" t="s">
        <v>1219</v>
      </c>
      <c r="E985" s="17" t="s">
        <v>1300</v>
      </c>
      <c r="F985" s="17" t="s">
        <v>1215</v>
      </c>
      <c r="G985" s="17" t="s">
        <v>1216</v>
      </c>
      <c r="H985" s="17" t="s">
        <v>1577</v>
      </c>
      <c r="I985" s="17" t="s">
        <v>1572</v>
      </c>
      <c r="J985" s="17" t="s">
        <v>1344</v>
      </c>
      <c r="K985" s="17" t="s">
        <v>203</v>
      </c>
      <c r="L985" s="17"/>
      <c r="M985" s="17">
        <v>5</v>
      </c>
      <c r="N985" s="18">
        <v>35236</v>
      </c>
      <c r="O985" s="17">
        <v>1996</v>
      </c>
      <c r="P985" s="18">
        <v>35236</v>
      </c>
      <c r="Q985" s="19">
        <v>2204200</v>
      </c>
      <c r="R985" s="17" t="s">
        <v>219</v>
      </c>
      <c r="S985" s="17" t="s">
        <v>1302</v>
      </c>
      <c r="T985" s="17">
        <v>1</v>
      </c>
      <c r="U985" s="18"/>
      <c r="V985" s="99">
        <f t="shared" si="157"/>
        <v>1</v>
      </c>
      <c r="W985" s="43"/>
      <c r="X985" s="20">
        <f t="shared" si="154"/>
        <v>0</v>
      </c>
      <c r="Y985" s="43"/>
      <c r="Z985" s="43"/>
      <c r="AA985" s="43"/>
      <c r="AB985" s="43"/>
      <c r="AC985" s="43"/>
      <c r="AD985" s="43"/>
      <c r="AE985" s="20">
        <f t="shared" si="155"/>
        <v>0</v>
      </c>
      <c r="AF985" s="43"/>
      <c r="AG985" s="43"/>
      <c r="AH985" s="43"/>
      <c r="AI985" s="43"/>
      <c r="AJ985" s="43"/>
      <c r="AK985" s="99">
        <f t="shared" si="158"/>
        <v>0</v>
      </c>
      <c r="AL985" s="43"/>
      <c r="AM985" s="20">
        <f t="shared" si="151"/>
        <v>1</v>
      </c>
      <c r="AN985" s="15" t="str">
        <f t="shared" si="152"/>
        <v>OK</v>
      </c>
      <c r="AO985" s="15" t="str">
        <f t="shared" si="156"/>
        <v>OK</v>
      </c>
      <c r="AP985" s="17" t="s">
        <v>211</v>
      </c>
      <c r="AQ985" s="17"/>
      <c r="AR985" s="17"/>
      <c r="AS985" s="17"/>
      <c r="AT985" s="21">
        <v>1</v>
      </c>
      <c r="AU985" s="17" t="s">
        <v>677</v>
      </c>
      <c r="AV985" s="22"/>
      <c r="AW985" s="17"/>
      <c r="AX985" s="17" t="s">
        <v>1237</v>
      </c>
      <c r="AY985" s="99">
        <f t="shared" si="159"/>
        <v>2204199</v>
      </c>
      <c r="AZ985" s="17" t="s">
        <v>214</v>
      </c>
      <c r="BA985" s="17"/>
      <c r="BB985" s="57" t="s">
        <v>1407</v>
      </c>
    </row>
    <row r="986" spans="2:54" x14ac:dyDescent="0.15">
      <c r="B986" s="16">
        <v>90000919</v>
      </c>
      <c r="C986" s="17"/>
      <c r="D986" s="17" t="s">
        <v>1219</v>
      </c>
      <c r="E986" s="17" t="s">
        <v>1300</v>
      </c>
      <c r="F986" s="17" t="s">
        <v>1215</v>
      </c>
      <c r="G986" s="17" t="s">
        <v>1216</v>
      </c>
      <c r="H986" s="17" t="s">
        <v>1577</v>
      </c>
      <c r="I986" s="17" t="s">
        <v>1572</v>
      </c>
      <c r="J986" s="17" t="s">
        <v>1345</v>
      </c>
      <c r="K986" s="17" t="s">
        <v>203</v>
      </c>
      <c r="L986" s="17"/>
      <c r="M986" s="17">
        <v>5</v>
      </c>
      <c r="N986" s="18">
        <v>38261</v>
      </c>
      <c r="O986" s="17">
        <v>2004</v>
      </c>
      <c r="P986" s="18">
        <v>38261</v>
      </c>
      <c r="Q986" s="19">
        <v>1817560</v>
      </c>
      <c r="R986" s="17" t="s">
        <v>219</v>
      </c>
      <c r="S986" s="17" t="s">
        <v>1302</v>
      </c>
      <c r="T986" s="17">
        <v>1</v>
      </c>
      <c r="U986" s="18"/>
      <c r="V986" s="99">
        <f t="shared" si="157"/>
        <v>1</v>
      </c>
      <c r="W986" s="43"/>
      <c r="X986" s="20">
        <f t="shared" si="154"/>
        <v>0</v>
      </c>
      <c r="Y986" s="43"/>
      <c r="Z986" s="43"/>
      <c r="AA986" s="43"/>
      <c r="AB986" s="43"/>
      <c r="AC986" s="43"/>
      <c r="AD986" s="43"/>
      <c r="AE986" s="20">
        <f t="shared" si="155"/>
        <v>0</v>
      </c>
      <c r="AF986" s="43"/>
      <c r="AG986" s="43"/>
      <c r="AH986" s="43"/>
      <c r="AI986" s="43"/>
      <c r="AJ986" s="43"/>
      <c r="AK986" s="99">
        <f t="shared" si="158"/>
        <v>0</v>
      </c>
      <c r="AL986" s="43"/>
      <c r="AM986" s="20">
        <f t="shared" si="151"/>
        <v>1</v>
      </c>
      <c r="AN986" s="15" t="str">
        <f t="shared" si="152"/>
        <v>OK</v>
      </c>
      <c r="AO986" s="15" t="str">
        <f t="shared" si="156"/>
        <v>OK</v>
      </c>
      <c r="AP986" s="17" t="s">
        <v>211</v>
      </c>
      <c r="AQ986" s="17"/>
      <c r="AR986" s="17"/>
      <c r="AS986" s="17"/>
      <c r="AT986" s="21">
        <v>1</v>
      </c>
      <c r="AU986" s="17" t="s">
        <v>677</v>
      </c>
      <c r="AV986" s="22"/>
      <c r="AW986" s="17"/>
      <c r="AX986" s="17" t="s">
        <v>1237</v>
      </c>
      <c r="AY986" s="99">
        <f t="shared" si="159"/>
        <v>1817559</v>
      </c>
      <c r="AZ986" s="17" t="s">
        <v>214</v>
      </c>
      <c r="BA986" s="17"/>
      <c r="BB986" s="57" t="s">
        <v>1408</v>
      </c>
    </row>
    <row r="987" spans="2:54" s="55" customFormat="1" x14ac:dyDescent="0.15">
      <c r="B987" s="16">
        <v>90000919</v>
      </c>
      <c r="C987" s="48"/>
      <c r="D987" s="75" t="s">
        <v>1219</v>
      </c>
      <c r="E987" s="48" t="s">
        <v>1300</v>
      </c>
      <c r="F987" s="48" t="s">
        <v>1215</v>
      </c>
      <c r="G987" s="48" t="s">
        <v>1216</v>
      </c>
      <c r="H987" s="48" t="s">
        <v>1577</v>
      </c>
      <c r="I987" s="48" t="s">
        <v>1572</v>
      </c>
      <c r="J987" s="48" t="s">
        <v>1346</v>
      </c>
      <c r="K987" s="48" t="s">
        <v>203</v>
      </c>
      <c r="L987" s="48"/>
      <c r="M987" s="48">
        <v>5</v>
      </c>
      <c r="N987" s="49">
        <v>37347</v>
      </c>
      <c r="O987" s="48">
        <v>2002</v>
      </c>
      <c r="P987" s="49">
        <v>37347</v>
      </c>
      <c r="Q987" s="50">
        <v>29158500</v>
      </c>
      <c r="R987" s="48" t="s">
        <v>219</v>
      </c>
      <c r="S987" s="48" t="s">
        <v>1302</v>
      </c>
      <c r="T987" s="48">
        <v>1</v>
      </c>
      <c r="U987" s="49">
        <v>42825</v>
      </c>
      <c r="V987" s="99">
        <f t="shared" si="157"/>
        <v>1</v>
      </c>
      <c r="W987" s="51" t="s">
        <v>1467</v>
      </c>
      <c r="X987" s="52">
        <f t="shared" si="154"/>
        <v>0</v>
      </c>
      <c r="Y987" s="51">
        <v>0</v>
      </c>
      <c r="Z987" s="51">
        <v>0</v>
      </c>
      <c r="AA987" s="51">
        <v>0</v>
      </c>
      <c r="AB987" s="51">
        <v>0</v>
      </c>
      <c r="AC987" s="51">
        <v>0</v>
      </c>
      <c r="AD987" s="51">
        <v>0</v>
      </c>
      <c r="AE987" s="52">
        <f t="shared" si="155"/>
        <v>1</v>
      </c>
      <c r="AF987" s="51">
        <v>1</v>
      </c>
      <c r="AG987" s="51">
        <v>0</v>
      </c>
      <c r="AH987" s="51">
        <v>0</v>
      </c>
      <c r="AI987" s="51">
        <v>0</v>
      </c>
      <c r="AJ987" s="51">
        <v>0</v>
      </c>
      <c r="AK987" s="99">
        <f t="shared" si="158"/>
        <v>0</v>
      </c>
      <c r="AL987" s="51">
        <v>0</v>
      </c>
      <c r="AM987" s="52">
        <f t="shared" ref="AM987:AM1022" si="160">+V987+X987-AE987</f>
        <v>0</v>
      </c>
      <c r="AN987" s="70" t="str">
        <f t="shared" ref="AN987:AN1014" si="161">IF(AND(AM987=0,AS987=1),"OK",IF(Q987=AY987+AM987,"OK","ERROR"))</f>
        <v>OK</v>
      </c>
      <c r="AO987" s="70" t="str">
        <f t="shared" si="156"/>
        <v>OK</v>
      </c>
      <c r="AP987" s="48" t="s">
        <v>211</v>
      </c>
      <c r="AQ987" s="48"/>
      <c r="AR987" s="48">
        <v>0</v>
      </c>
      <c r="AS987" s="48">
        <v>1</v>
      </c>
      <c r="AT987" s="53">
        <v>1</v>
      </c>
      <c r="AU987" s="48" t="s">
        <v>677</v>
      </c>
      <c r="AV987" s="54"/>
      <c r="AW987" s="48"/>
      <c r="AX987" s="48" t="s">
        <v>1237</v>
      </c>
      <c r="AY987" s="99">
        <f t="shared" si="159"/>
        <v>29158499</v>
      </c>
      <c r="AZ987" s="48" t="s">
        <v>214</v>
      </c>
      <c r="BA987" s="48"/>
      <c r="BB987" s="60" t="s">
        <v>1596</v>
      </c>
    </row>
    <row r="988" spans="2:54" x14ac:dyDescent="0.15">
      <c r="B988" s="16">
        <v>90000919</v>
      </c>
      <c r="C988" s="17"/>
      <c r="D988" s="17" t="s">
        <v>1219</v>
      </c>
      <c r="E988" s="17" t="s">
        <v>1347</v>
      </c>
      <c r="F988" s="17" t="s">
        <v>1215</v>
      </c>
      <c r="G988" s="17" t="s">
        <v>1216</v>
      </c>
      <c r="H988" s="17" t="s">
        <v>1577</v>
      </c>
      <c r="I988" s="17" t="s">
        <v>1572</v>
      </c>
      <c r="J988" s="17" t="s">
        <v>1348</v>
      </c>
      <c r="K988" s="17" t="s">
        <v>203</v>
      </c>
      <c r="L988" s="17"/>
      <c r="M988" s="17">
        <v>5</v>
      </c>
      <c r="N988" s="18">
        <v>41809</v>
      </c>
      <c r="O988" s="17">
        <v>2014</v>
      </c>
      <c r="P988" s="18">
        <v>41809</v>
      </c>
      <c r="Q988" s="19">
        <v>572400</v>
      </c>
      <c r="R988" s="17" t="s">
        <v>219</v>
      </c>
      <c r="S988" s="17" t="s">
        <v>292</v>
      </c>
      <c r="T988" s="17">
        <v>1</v>
      </c>
      <c r="U988" s="18"/>
      <c r="V988" s="99">
        <f t="shared" si="157"/>
        <v>457920</v>
      </c>
      <c r="W988" s="43"/>
      <c r="X988" s="20">
        <f t="shared" si="154"/>
        <v>0</v>
      </c>
      <c r="Y988" s="43"/>
      <c r="Z988" s="43"/>
      <c r="AA988" s="43"/>
      <c r="AB988" s="43"/>
      <c r="AC988" s="43"/>
      <c r="AD988" s="43"/>
      <c r="AE988" s="20">
        <f t="shared" si="155"/>
        <v>114480</v>
      </c>
      <c r="AF988" s="43"/>
      <c r="AG988" s="43"/>
      <c r="AH988" s="43"/>
      <c r="AI988" s="43"/>
      <c r="AJ988" s="43"/>
      <c r="AK988" s="99">
        <f t="shared" si="158"/>
        <v>114480</v>
      </c>
      <c r="AL988" s="43"/>
      <c r="AM988" s="20">
        <f t="shared" si="160"/>
        <v>343440</v>
      </c>
      <c r="AN988" s="15" t="str">
        <f t="shared" si="161"/>
        <v>OK</v>
      </c>
      <c r="AO988" s="15" t="str">
        <f t="shared" si="156"/>
        <v>OK</v>
      </c>
      <c r="AP988" s="17" t="s">
        <v>211</v>
      </c>
      <c r="AQ988" s="17"/>
      <c r="AR988" s="17"/>
      <c r="AS988" s="17"/>
      <c r="AT988" s="21">
        <v>1</v>
      </c>
      <c r="AU988" s="17" t="s">
        <v>677</v>
      </c>
      <c r="AV988" s="22"/>
      <c r="AW988" s="17"/>
      <c r="AX988" s="17" t="s">
        <v>1237</v>
      </c>
      <c r="AY988" s="99">
        <f t="shared" si="159"/>
        <v>228960</v>
      </c>
      <c r="AZ988" s="17" t="s">
        <v>214</v>
      </c>
      <c r="BA988" s="17"/>
      <c r="BB988" s="57" t="s">
        <v>1409</v>
      </c>
    </row>
    <row r="989" spans="2:54" x14ac:dyDescent="0.15">
      <c r="B989" s="16">
        <v>90000919</v>
      </c>
      <c r="C989" s="17"/>
      <c r="D989" s="17" t="s">
        <v>1230</v>
      </c>
      <c r="E989" s="17" t="s">
        <v>1349</v>
      </c>
      <c r="F989" s="17" t="s">
        <v>1215</v>
      </c>
      <c r="G989" s="17" t="s">
        <v>1216</v>
      </c>
      <c r="H989" s="17" t="s">
        <v>1577</v>
      </c>
      <c r="I989" s="17" t="s">
        <v>1572</v>
      </c>
      <c r="J989" s="17" t="s">
        <v>1350</v>
      </c>
      <c r="K989" s="17" t="s">
        <v>203</v>
      </c>
      <c r="L989" s="17"/>
      <c r="M989" s="17">
        <v>5</v>
      </c>
      <c r="N989" s="18">
        <v>33944</v>
      </c>
      <c r="O989" s="17">
        <v>1992</v>
      </c>
      <c r="P989" s="18">
        <v>33944</v>
      </c>
      <c r="Q989" s="19">
        <v>3589550</v>
      </c>
      <c r="R989" s="17" t="s">
        <v>219</v>
      </c>
      <c r="S989" s="17" t="s">
        <v>292</v>
      </c>
      <c r="T989" s="17">
        <v>1</v>
      </c>
      <c r="U989" s="18"/>
      <c r="V989" s="99">
        <f t="shared" si="157"/>
        <v>1</v>
      </c>
      <c r="W989" s="43"/>
      <c r="X989" s="20">
        <f t="shared" si="154"/>
        <v>0</v>
      </c>
      <c r="Y989" s="43"/>
      <c r="Z989" s="43"/>
      <c r="AA989" s="43"/>
      <c r="AB989" s="43"/>
      <c r="AC989" s="43"/>
      <c r="AD989" s="43"/>
      <c r="AE989" s="20">
        <f t="shared" si="155"/>
        <v>0</v>
      </c>
      <c r="AF989" s="43"/>
      <c r="AG989" s="43"/>
      <c r="AH989" s="43"/>
      <c r="AI989" s="43"/>
      <c r="AJ989" s="43"/>
      <c r="AK989" s="99">
        <f t="shared" si="158"/>
        <v>0</v>
      </c>
      <c r="AL989" s="43"/>
      <c r="AM989" s="20">
        <f t="shared" si="160"/>
        <v>1</v>
      </c>
      <c r="AN989" s="15" t="str">
        <f t="shared" si="161"/>
        <v>OK</v>
      </c>
      <c r="AO989" s="15" t="str">
        <f t="shared" si="156"/>
        <v>OK</v>
      </c>
      <c r="AP989" s="17" t="s">
        <v>211</v>
      </c>
      <c r="AQ989" s="17"/>
      <c r="AR989" s="17"/>
      <c r="AS989" s="17"/>
      <c r="AT989" s="21">
        <v>1</v>
      </c>
      <c r="AU989" s="17" t="s">
        <v>677</v>
      </c>
      <c r="AV989" s="22"/>
      <c r="AW989" s="17"/>
      <c r="AX989" s="17" t="s">
        <v>1237</v>
      </c>
      <c r="AY989" s="99">
        <f t="shared" si="159"/>
        <v>3589549</v>
      </c>
      <c r="AZ989" s="17" t="s">
        <v>214</v>
      </c>
      <c r="BA989" s="17"/>
      <c r="BB989" s="57" t="s">
        <v>1410</v>
      </c>
    </row>
    <row r="990" spans="2:54" x14ac:dyDescent="0.15">
      <c r="B990" s="16">
        <v>90000919</v>
      </c>
      <c r="C990" s="17"/>
      <c r="D990" s="17" t="s">
        <v>1219</v>
      </c>
      <c r="E990" s="17" t="s">
        <v>1347</v>
      </c>
      <c r="F990" s="17" t="s">
        <v>1215</v>
      </c>
      <c r="G990" s="17" t="s">
        <v>1216</v>
      </c>
      <c r="H990" s="17" t="s">
        <v>1577</v>
      </c>
      <c r="I990" s="17" t="s">
        <v>1572</v>
      </c>
      <c r="J990" s="17" t="s">
        <v>1350</v>
      </c>
      <c r="K990" s="17" t="s">
        <v>203</v>
      </c>
      <c r="L990" s="17"/>
      <c r="M990" s="17">
        <v>5</v>
      </c>
      <c r="N990" s="18">
        <v>36885</v>
      </c>
      <c r="O990" s="17">
        <v>2000</v>
      </c>
      <c r="P990" s="18">
        <v>36885</v>
      </c>
      <c r="Q990" s="19">
        <v>789000</v>
      </c>
      <c r="R990" s="17" t="s">
        <v>219</v>
      </c>
      <c r="S990" s="17" t="s">
        <v>292</v>
      </c>
      <c r="T990" s="17">
        <v>1</v>
      </c>
      <c r="U990" s="18"/>
      <c r="V990" s="99">
        <f t="shared" si="157"/>
        <v>1</v>
      </c>
      <c r="W990" s="43"/>
      <c r="X990" s="20">
        <f t="shared" si="154"/>
        <v>0</v>
      </c>
      <c r="Y990" s="43"/>
      <c r="Z990" s="43"/>
      <c r="AA990" s="43"/>
      <c r="AB990" s="43"/>
      <c r="AC990" s="43"/>
      <c r="AD990" s="43"/>
      <c r="AE990" s="20">
        <f t="shared" si="155"/>
        <v>0</v>
      </c>
      <c r="AF990" s="43"/>
      <c r="AG990" s="43"/>
      <c r="AH990" s="43"/>
      <c r="AI990" s="43"/>
      <c r="AJ990" s="43"/>
      <c r="AK990" s="99">
        <f t="shared" si="158"/>
        <v>0</v>
      </c>
      <c r="AL990" s="43"/>
      <c r="AM990" s="20">
        <f t="shared" si="160"/>
        <v>1</v>
      </c>
      <c r="AN990" s="15" t="str">
        <f t="shared" si="161"/>
        <v>OK</v>
      </c>
      <c r="AO990" s="15" t="str">
        <f t="shared" ref="AO990:AO1023" si="162">IF($C$5-O990=0,"新規",IF(AS990=1,"OK",IF(V990-AK990=AM990,"OK","ERROR")))</f>
        <v>OK</v>
      </c>
      <c r="AP990" s="17" t="s">
        <v>211</v>
      </c>
      <c r="AQ990" s="17"/>
      <c r="AR990" s="17"/>
      <c r="AS990" s="17"/>
      <c r="AT990" s="21">
        <v>1</v>
      </c>
      <c r="AU990" s="17" t="s">
        <v>677</v>
      </c>
      <c r="AV990" s="22"/>
      <c r="AW990" s="17"/>
      <c r="AX990" s="17" t="s">
        <v>1237</v>
      </c>
      <c r="AY990" s="99">
        <f t="shared" si="159"/>
        <v>788999</v>
      </c>
      <c r="AZ990" s="17" t="s">
        <v>214</v>
      </c>
      <c r="BA990" s="17"/>
      <c r="BB990" s="57" t="s">
        <v>1411</v>
      </c>
    </row>
    <row r="991" spans="2:54" x14ac:dyDescent="0.15">
      <c r="B991" s="16">
        <v>90000919</v>
      </c>
      <c r="C991" s="17"/>
      <c r="D991" s="17" t="s">
        <v>1214</v>
      </c>
      <c r="E991" s="17" t="s">
        <v>1351</v>
      </c>
      <c r="F991" s="17" t="s">
        <v>1215</v>
      </c>
      <c r="G991" s="17" t="s">
        <v>1216</v>
      </c>
      <c r="H991" s="17" t="s">
        <v>1577</v>
      </c>
      <c r="I991" s="17" t="s">
        <v>1572</v>
      </c>
      <c r="J991" s="17" t="s">
        <v>1352</v>
      </c>
      <c r="K991" s="17" t="s">
        <v>203</v>
      </c>
      <c r="L991" s="17"/>
      <c r="M991" s="17">
        <v>5</v>
      </c>
      <c r="N991" s="18">
        <v>37347</v>
      </c>
      <c r="O991" s="17">
        <v>2002</v>
      </c>
      <c r="P991" s="18">
        <v>37347</v>
      </c>
      <c r="Q991" s="19">
        <v>904575</v>
      </c>
      <c r="R991" s="17" t="s">
        <v>219</v>
      </c>
      <c r="S991" s="17" t="s">
        <v>292</v>
      </c>
      <c r="T991" s="17">
        <v>1</v>
      </c>
      <c r="U991" s="18"/>
      <c r="V991" s="99">
        <f t="shared" si="157"/>
        <v>1</v>
      </c>
      <c r="W991" s="43"/>
      <c r="X991" s="20">
        <f t="shared" si="154"/>
        <v>0</v>
      </c>
      <c r="Y991" s="43"/>
      <c r="Z991" s="43"/>
      <c r="AA991" s="43"/>
      <c r="AB991" s="43"/>
      <c r="AC991" s="43"/>
      <c r="AD991" s="43"/>
      <c r="AE991" s="20">
        <f t="shared" si="155"/>
        <v>0</v>
      </c>
      <c r="AF991" s="43"/>
      <c r="AG991" s="43"/>
      <c r="AH991" s="43"/>
      <c r="AI991" s="43"/>
      <c r="AJ991" s="43"/>
      <c r="AK991" s="99">
        <f t="shared" si="158"/>
        <v>0</v>
      </c>
      <c r="AL991" s="43"/>
      <c r="AM991" s="20">
        <f t="shared" si="160"/>
        <v>1</v>
      </c>
      <c r="AN991" s="15" t="str">
        <f t="shared" si="161"/>
        <v>OK</v>
      </c>
      <c r="AO991" s="15" t="str">
        <f t="shared" si="162"/>
        <v>OK</v>
      </c>
      <c r="AP991" s="17" t="s">
        <v>211</v>
      </c>
      <c r="AQ991" s="17"/>
      <c r="AR991" s="17"/>
      <c r="AS991" s="17"/>
      <c r="AT991" s="21">
        <v>1</v>
      </c>
      <c r="AU991" s="17" t="s">
        <v>677</v>
      </c>
      <c r="AV991" s="22"/>
      <c r="AW991" s="17"/>
      <c r="AX991" s="17" t="s">
        <v>1237</v>
      </c>
      <c r="AY991" s="99">
        <f t="shared" si="159"/>
        <v>904574</v>
      </c>
      <c r="AZ991" s="17" t="s">
        <v>214</v>
      </c>
      <c r="BA991" s="17"/>
      <c r="BB991" s="57"/>
    </row>
    <row r="992" spans="2:54" x14ac:dyDescent="0.15">
      <c r="B992" s="16">
        <v>90000919</v>
      </c>
      <c r="C992" s="17"/>
      <c r="D992" s="17" t="s">
        <v>1214</v>
      </c>
      <c r="E992" s="17" t="s">
        <v>1353</v>
      </c>
      <c r="F992" s="17" t="s">
        <v>1215</v>
      </c>
      <c r="G992" s="17" t="s">
        <v>1216</v>
      </c>
      <c r="H992" s="17" t="s">
        <v>1577</v>
      </c>
      <c r="I992" s="17" t="s">
        <v>1572</v>
      </c>
      <c r="J992" s="17" t="s">
        <v>1354</v>
      </c>
      <c r="K992" s="17" t="s">
        <v>203</v>
      </c>
      <c r="L992" s="17"/>
      <c r="M992" s="17">
        <v>5</v>
      </c>
      <c r="N992" s="18">
        <v>37981</v>
      </c>
      <c r="O992" s="17">
        <v>2003</v>
      </c>
      <c r="P992" s="18">
        <v>37981</v>
      </c>
      <c r="Q992" s="19">
        <v>1158675</v>
      </c>
      <c r="R992" s="17" t="s">
        <v>219</v>
      </c>
      <c r="S992" s="17" t="s">
        <v>292</v>
      </c>
      <c r="T992" s="17">
        <v>1</v>
      </c>
      <c r="U992" s="18"/>
      <c r="V992" s="99">
        <f t="shared" si="157"/>
        <v>1</v>
      </c>
      <c r="W992" s="43"/>
      <c r="X992" s="20">
        <f t="shared" si="154"/>
        <v>0</v>
      </c>
      <c r="Y992" s="43"/>
      <c r="Z992" s="43"/>
      <c r="AA992" s="43"/>
      <c r="AB992" s="43"/>
      <c r="AC992" s="43"/>
      <c r="AD992" s="43"/>
      <c r="AE992" s="20">
        <f t="shared" si="155"/>
        <v>0</v>
      </c>
      <c r="AF992" s="43"/>
      <c r="AG992" s="43"/>
      <c r="AH992" s="43"/>
      <c r="AI992" s="43"/>
      <c r="AJ992" s="43"/>
      <c r="AK992" s="99">
        <f t="shared" si="158"/>
        <v>0</v>
      </c>
      <c r="AL992" s="43"/>
      <c r="AM992" s="20">
        <f t="shared" si="160"/>
        <v>1</v>
      </c>
      <c r="AN992" s="15" t="str">
        <f t="shared" si="161"/>
        <v>OK</v>
      </c>
      <c r="AO992" s="15" t="str">
        <f t="shared" si="162"/>
        <v>OK</v>
      </c>
      <c r="AP992" s="17" t="s">
        <v>211</v>
      </c>
      <c r="AQ992" s="17"/>
      <c r="AR992" s="17"/>
      <c r="AS992" s="17"/>
      <c r="AT992" s="21">
        <v>1</v>
      </c>
      <c r="AU992" s="17" t="s">
        <v>677</v>
      </c>
      <c r="AV992" s="22"/>
      <c r="AW992" s="17"/>
      <c r="AX992" s="17" t="s">
        <v>1237</v>
      </c>
      <c r="AY992" s="99">
        <f t="shared" si="159"/>
        <v>1158674</v>
      </c>
      <c r="AZ992" s="17" t="s">
        <v>214</v>
      </c>
      <c r="BA992" s="17"/>
      <c r="BB992" s="57" t="s">
        <v>1412</v>
      </c>
    </row>
    <row r="993" spans="2:54" x14ac:dyDescent="0.15">
      <c r="B993" s="16">
        <v>90000919</v>
      </c>
      <c r="C993" s="17"/>
      <c r="D993" s="17" t="s">
        <v>1214</v>
      </c>
      <c r="E993" s="17" t="s">
        <v>1355</v>
      </c>
      <c r="F993" s="17" t="s">
        <v>1215</v>
      </c>
      <c r="G993" s="17" t="s">
        <v>1216</v>
      </c>
      <c r="H993" s="17" t="s">
        <v>1577</v>
      </c>
      <c r="I993" s="17" t="s">
        <v>1572</v>
      </c>
      <c r="J993" s="17" t="s">
        <v>1354</v>
      </c>
      <c r="K993" s="17" t="s">
        <v>203</v>
      </c>
      <c r="L993" s="17"/>
      <c r="M993" s="17">
        <v>5</v>
      </c>
      <c r="N993" s="18">
        <v>37981</v>
      </c>
      <c r="O993" s="17">
        <v>2003</v>
      </c>
      <c r="P993" s="18">
        <v>37981</v>
      </c>
      <c r="Q993" s="19">
        <v>1158675</v>
      </c>
      <c r="R993" s="17" t="s">
        <v>219</v>
      </c>
      <c r="S993" s="17" t="s">
        <v>292</v>
      </c>
      <c r="T993" s="17">
        <v>1</v>
      </c>
      <c r="U993" s="18"/>
      <c r="V993" s="99">
        <f t="shared" si="157"/>
        <v>1</v>
      </c>
      <c r="W993" s="43"/>
      <c r="X993" s="20">
        <f t="shared" si="154"/>
        <v>0</v>
      </c>
      <c r="Y993" s="43"/>
      <c r="Z993" s="43"/>
      <c r="AA993" s="43"/>
      <c r="AB993" s="43"/>
      <c r="AC993" s="43"/>
      <c r="AD993" s="43"/>
      <c r="AE993" s="20">
        <f t="shared" si="155"/>
        <v>0</v>
      </c>
      <c r="AF993" s="43"/>
      <c r="AG993" s="43"/>
      <c r="AH993" s="43"/>
      <c r="AI993" s="43"/>
      <c r="AJ993" s="43"/>
      <c r="AK993" s="99">
        <f t="shared" si="158"/>
        <v>0</v>
      </c>
      <c r="AL993" s="43"/>
      <c r="AM993" s="20">
        <f t="shared" si="160"/>
        <v>1</v>
      </c>
      <c r="AN993" s="15" t="str">
        <f t="shared" si="161"/>
        <v>OK</v>
      </c>
      <c r="AO993" s="15" t="str">
        <f t="shared" si="162"/>
        <v>OK</v>
      </c>
      <c r="AP993" s="17" t="s">
        <v>211</v>
      </c>
      <c r="AQ993" s="17"/>
      <c r="AR993" s="17"/>
      <c r="AS993" s="17"/>
      <c r="AT993" s="21">
        <v>1</v>
      </c>
      <c r="AU993" s="17" t="s">
        <v>677</v>
      </c>
      <c r="AV993" s="22"/>
      <c r="AW993" s="17"/>
      <c r="AX993" s="17" t="s">
        <v>1237</v>
      </c>
      <c r="AY993" s="99">
        <f t="shared" si="159"/>
        <v>1158674</v>
      </c>
      <c r="AZ993" s="17" t="s">
        <v>214</v>
      </c>
      <c r="BA993" s="17"/>
      <c r="BB993" s="57" t="s">
        <v>1412</v>
      </c>
    </row>
    <row r="994" spans="2:54" x14ac:dyDescent="0.15">
      <c r="B994" s="16">
        <v>90000919</v>
      </c>
      <c r="C994" s="17"/>
      <c r="D994" s="17" t="s">
        <v>1230</v>
      </c>
      <c r="E994" s="17" t="s">
        <v>1349</v>
      </c>
      <c r="F994" s="17" t="s">
        <v>1215</v>
      </c>
      <c r="G994" s="17" t="s">
        <v>1216</v>
      </c>
      <c r="H994" s="17" t="s">
        <v>1577</v>
      </c>
      <c r="I994" s="17" t="s">
        <v>1572</v>
      </c>
      <c r="J994" s="17" t="s">
        <v>1356</v>
      </c>
      <c r="K994" s="17" t="s">
        <v>203</v>
      </c>
      <c r="L994" s="17"/>
      <c r="M994" s="17">
        <v>5</v>
      </c>
      <c r="N994" s="18">
        <v>40820</v>
      </c>
      <c r="O994" s="17">
        <v>2011</v>
      </c>
      <c r="P994" s="18">
        <v>40820</v>
      </c>
      <c r="Q994" s="19">
        <v>1207500</v>
      </c>
      <c r="R994" s="17" t="s">
        <v>219</v>
      </c>
      <c r="S994" s="17" t="s">
        <v>292</v>
      </c>
      <c r="T994" s="17">
        <v>1</v>
      </c>
      <c r="U994" s="18"/>
      <c r="V994" s="99">
        <f t="shared" si="157"/>
        <v>241500</v>
      </c>
      <c r="W994" s="43"/>
      <c r="X994" s="20">
        <f t="shared" si="154"/>
        <v>0</v>
      </c>
      <c r="Y994" s="43"/>
      <c r="Z994" s="43"/>
      <c r="AA994" s="43"/>
      <c r="AB994" s="43"/>
      <c r="AC994" s="43"/>
      <c r="AD994" s="43"/>
      <c r="AE994" s="20">
        <f t="shared" si="155"/>
        <v>241499</v>
      </c>
      <c r="AF994" s="43"/>
      <c r="AG994" s="43"/>
      <c r="AH994" s="43"/>
      <c r="AI994" s="43"/>
      <c r="AJ994" s="43"/>
      <c r="AK994" s="99">
        <f t="shared" si="158"/>
        <v>241499</v>
      </c>
      <c r="AL994" s="43"/>
      <c r="AM994" s="20">
        <f t="shared" si="160"/>
        <v>1</v>
      </c>
      <c r="AN994" s="15" t="str">
        <f t="shared" si="161"/>
        <v>OK</v>
      </c>
      <c r="AO994" s="15" t="str">
        <f t="shared" si="162"/>
        <v>OK</v>
      </c>
      <c r="AP994" s="17" t="s">
        <v>211</v>
      </c>
      <c r="AQ994" s="17"/>
      <c r="AR994" s="17"/>
      <c r="AS994" s="17"/>
      <c r="AT994" s="21">
        <v>1</v>
      </c>
      <c r="AU994" s="17" t="s">
        <v>677</v>
      </c>
      <c r="AV994" s="22"/>
      <c r="AW994" s="17"/>
      <c r="AX994" s="17" t="s">
        <v>1237</v>
      </c>
      <c r="AY994" s="99">
        <f t="shared" si="159"/>
        <v>1207499</v>
      </c>
      <c r="AZ994" s="17" t="s">
        <v>214</v>
      </c>
      <c r="BA994" s="17"/>
      <c r="BB994" s="57" t="s">
        <v>1413</v>
      </c>
    </row>
    <row r="995" spans="2:54" x14ac:dyDescent="0.15">
      <c r="B995" s="16">
        <v>90000919</v>
      </c>
      <c r="C995" s="17"/>
      <c r="D995" s="17" t="s">
        <v>1219</v>
      </c>
      <c r="E995" s="17" t="s">
        <v>1347</v>
      </c>
      <c r="F995" s="17" t="s">
        <v>1215</v>
      </c>
      <c r="G995" s="17" t="s">
        <v>1216</v>
      </c>
      <c r="H995" s="17" t="s">
        <v>1577</v>
      </c>
      <c r="I995" s="17" t="s">
        <v>1572</v>
      </c>
      <c r="J995" s="17" t="s">
        <v>1357</v>
      </c>
      <c r="K995" s="17" t="s">
        <v>203</v>
      </c>
      <c r="L995" s="17"/>
      <c r="M995" s="17">
        <v>5</v>
      </c>
      <c r="N995" s="18">
        <v>41242</v>
      </c>
      <c r="O995" s="17">
        <v>2012</v>
      </c>
      <c r="P995" s="18">
        <v>41242</v>
      </c>
      <c r="Q995" s="19">
        <v>1200000</v>
      </c>
      <c r="R995" s="17" t="s">
        <v>219</v>
      </c>
      <c r="S995" s="17" t="s">
        <v>292</v>
      </c>
      <c r="T995" s="17">
        <v>1</v>
      </c>
      <c r="U995" s="18"/>
      <c r="V995" s="99">
        <f t="shared" si="157"/>
        <v>480000</v>
      </c>
      <c r="W995" s="43"/>
      <c r="X995" s="20">
        <f t="shared" si="154"/>
        <v>0</v>
      </c>
      <c r="Y995" s="43"/>
      <c r="Z995" s="43"/>
      <c r="AA995" s="43"/>
      <c r="AB995" s="43"/>
      <c r="AC995" s="43"/>
      <c r="AD995" s="43"/>
      <c r="AE995" s="20">
        <f t="shared" si="155"/>
        <v>240000</v>
      </c>
      <c r="AF995" s="43"/>
      <c r="AG995" s="43"/>
      <c r="AH995" s="43"/>
      <c r="AI995" s="43"/>
      <c r="AJ995" s="43"/>
      <c r="AK995" s="99">
        <f t="shared" si="158"/>
        <v>240000</v>
      </c>
      <c r="AL995" s="43"/>
      <c r="AM995" s="20">
        <f t="shared" si="160"/>
        <v>240000</v>
      </c>
      <c r="AN995" s="15" t="str">
        <f t="shared" si="161"/>
        <v>OK</v>
      </c>
      <c r="AO995" s="15" t="str">
        <f t="shared" si="162"/>
        <v>OK</v>
      </c>
      <c r="AP995" s="17" t="s">
        <v>211</v>
      </c>
      <c r="AQ995" s="17"/>
      <c r="AR995" s="17"/>
      <c r="AS995" s="17"/>
      <c r="AT995" s="21">
        <v>1</v>
      </c>
      <c r="AU995" s="17" t="s">
        <v>677</v>
      </c>
      <c r="AV995" s="22"/>
      <c r="AW995" s="17"/>
      <c r="AX995" s="17" t="s">
        <v>1237</v>
      </c>
      <c r="AY995" s="99">
        <f t="shared" si="159"/>
        <v>960000</v>
      </c>
      <c r="AZ995" s="17" t="s">
        <v>214</v>
      </c>
      <c r="BA995" s="17"/>
      <c r="BB995" s="57" t="s">
        <v>1414</v>
      </c>
    </row>
    <row r="996" spans="2:54" x14ac:dyDescent="0.15">
      <c r="B996" s="16">
        <v>90000919</v>
      </c>
      <c r="C996" s="17"/>
      <c r="D996" s="17" t="s">
        <v>1230</v>
      </c>
      <c r="E996" s="17" t="s">
        <v>1349</v>
      </c>
      <c r="F996" s="17" t="s">
        <v>1215</v>
      </c>
      <c r="G996" s="17" t="s">
        <v>1216</v>
      </c>
      <c r="H996" s="17" t="s">
        <v>1577</v>
      </c>
      <c r="I996" s="17" t="s">
        <v>1572</v>
      </c>
      <c r="J996" s="17" t="s">
        <v>1357</v>
      </c>
      <c r="K996" s="17" t="s">
        <v>203</v>
      </c>
      <c r="L996" s="17"/>
      <c r="M996" s="17">
        <v>5</v>
      </c>
      <c r="N996" s="18">
        <v>41242</v>
      </c>
      <c r="O996" s="17">
        <v>2012</v>
      </c>
      <c r="P996" s="18">
        <v>41242</v>
      </c>
      <c r="Q996" s="19">
        <v>1200000</v>
      </c>
      <c r="R996" s="17" t="s">
        <v>219</v>
      </c>
      <c r="S996" s="17" t="s">
        <v>292</v>
      </c>
      <c r="T996" s="17">
        <v>1</v>
      </c>
      <c r="U996" s="18"/>
      <c r="V996" s="99">
        <f t="shared" si="157"/>
        <v>480000</v>
      </c>
      <c r="W996" s="43"/>
      <c r="X996" s="20">
        <f t="shared" si="154"/>
        <v>0</v>
      </c>
      <c r="Y996" s="43"/>
      <c r="Z996" s="43"/>
      <c r="AA996" s="43"/>
      <c r="AB996" s="43"/>
      <c r="AC996" s="43"/>
      <c r="AD996" s="43"/>
      <c r="AE996" s="20">
        <f t="shared" si="155"/>
        <v>240000</v>
      </c>
      <c r="AF996" s="43"/>
      <c r="AG996" s="43"/>
      <c r="AH996" s="43"/>
      <c r="AI996" s="43"/>
      <c r="AJ996" s="43"/>
      <c r="AK996" s="99">
        <f t="shared" si="158"/>
        <v>240000</v>
      </c>
      <c r="AL996" s="43"/>
      <c r="AM996" s="20">
        <f t="shared" si="160"/>
        <v>240000</v>
      </c>
      <c r="AN996" s="15" t="str">
        <f t="shared" si="161"/>
        <v>OK</v>
      </c>
      <c r="AO996" s="15" t="str">
        <f t="shared" si="162"/>
        <v>OK</v>
      </c>
      <c r="AP996" s="17" t="s">
        <v>211</v>
      </c>
      <c r="AQ996" s="17"/>
      <c r="AR996" s="17"/>
      <c r="AS996" s="17"/>
      <c r="AT996" s="21">
        <v>1</v>
      </c>
      <c r="AU996" s="17" t="s">
        <v>677</v>
      </c>
      <c r="AV996" s="22"/>
      <c r="AW996" s="17"/>
      <c r="AX996" s="17" t="s">
        <v>1237</v>
      </c>
      <c r="AY996" s="99">
        <f t="shared" si="159"/>
        <v>960000</v>
      </c>
      <c r="AZ996" s="17" t="s">
        <v>214</v>
      </c>
      <c r="BA996" s="17"/>
      <c r="BB996" s="57" t="s">
        <v>1414</v>
      </c>
    </row>
    <row r="997" spans="2:54" x14ac:dyDescent="0.15">
      <c r="B997" s="16">
        <v>90000919</v>
      </c>
      <c r="C997" s="17"/>
      <c r="D997" s="17" t="s">
        <v>1219</v>
      </c>
      <c r="E997" s="17" t="s">
        <v>1358</v>
      </c>
      <c r="F997" s="17" t="s">
        <v>1215</v>
      </c>
      <c r="G997" s="17" t="s">
        <v>1216</v>
      </c>
      <c r="H997" s="17" t="s">
        <v>1577</v>
      </c>
      <c r="I997" s="17" t="s">
        <v>1572</v>
      </c>
      <c r="J997" s="17" t="s">
        <v>1359</v>
      </c>
      <c r="K997" s="17" t="s">
        <v>203</v>
      </c>
      <c r="L997" s="17"/>
      <c r="M997" s="17">
        <v>6</v>
      </c>
      <c r="N997" s="18">
        <v>38687</v>
      </c>
      <c r="O997" s="17">
        <v>2005</v>
      </c>
      <c r="P997" s="18">
        <v>38687</v>
      </c>
      <c r="Q997" s="19">
        <v>1116150</v>
      </c>
      <c r="R997" s="17" t="s">
        <v>219</v>
      </c>
      <c r="S997" s="17" t="s">
        <v>292</v>
      </c>
      <c r="T997" s="17">
        <v>1</v>
      </c>
      <c r="U997" s="18"/>
      <c r="V997" s="99">
        <f t="shared" si="157"/>
        <v>1</v>
      </c>
      <c r="W997" s="43"/>
      <c r="X997" s="20">
        <f t="shared" si="154"/>
        <v>0</v>
      </c>
      <c r="Y997" s="43"/>
      <c r="Z997" s="43"/>
      <c r="AA997" s="43"/>
      <c r="AB997" s="43"/>
      <c r="AC997" s="43"/>
      <c r="AD997" s="43"/>
      <c r="AE997" s="20">
        <f t="shared" si="155"/>
        <v>0</v>
      </c>
      <c r="AF997" s="43"/>
      <c r="AG997" s="43"/>
      <c r="AH997" s="43"/>
      <c r="AI997" s="43"/>
      <c r="AJ997" s="43"/>
      <c r="AK997" s="99">
        <f t="shared" si="158"/>
        <v>0</v>
      </c>
      <c r="AL997" s="43"/>
      <c r="AM997" s="20">
        <f t="shared" si="160"/>
        <v>1</v>
      </c>
      <c r="AN997" s="15" t="str">
        <f t="shared" si="161"/>
        <v>OK</v>
      </c>
      <c r="AO997" s="15" t="str">
        <f t="shared" si="162"/>
        <v>OK</v>
      </c>
      <c r="AP997" s="17" t="s">
        <v>211</v>
      </c>
      <c r="AQ997" s="17"/>
      <c r="AR997" s="17"/>
      <c r="AS997" s="17"/>
      <c r="AT997" s="21">
        <v>1</v>
      </c>
      <c r="AU997" s="17" t="s">
        <v>677</v>
      </c>
      <c r="AV997" s="22"/>
      <c r="AW997" s="17"/>
      <c r="AX997" s="17" t="s">
        <v>1237</v>
      </c>
      <c r="AY997" s="99">
        <f t="shared" si="159"/>
        <v>1116149</v>
      </c>
      <c r="AZ997" s="17" t="s">
        <v>214</v>
      </c>
      <c r="BA997" s="17"/>
      <c r="BB997" s="57" t="s">
        <v>1415</v>
      </c>
    </row>
    <row r="998" spans="2:54" x14ac:dyDescent="0.15">
      <c r="B998" s="16">
        <v>90000919</v>
      </c>
      <c r="C998" s="17"/>
      <c r="D998" s="17" t="s">
        <v>1230</v>
      </c>
      <c r="E998" s="17" t="s">
        <v>1349</v>
      </c>
      <c r="F998" s="17" t="s">
        <v>1215</v>
      </c>
      <c r="G998" s="17" t="s">
        <v>1216</v>
      </c>
      <c r="H998" s="17" t="s">
        <v>1577</v>
      </c>
      <c r="I998" s="17" t="s">
        <v>1572</v>
      </c>
      <c r="J998" s="17" t="s">
        <v>1360</v>
      </c>
      <c r="K998" s="17" t="s">
        <v>203</v>
      </c>
      <c r="L998" s="17"/>
      <c r="M998" s="17">
        <v>6</v>
      </c>
      <c r="N998" s="18">
        <v>35271</v>
      </c>
      <c r="O998" s="17">
        <v>1996</v>
      </c>
      <c r="P998" s="18">
        <v>35271</v>
      </c>
      <c r="Q998" s="19">
        <v>4223000</v>
      </c>
      <c r="R998" s="17" t="s">
        <v>219</v>
      </c>
      <c r="S998" s="17" t="s">
        <v>292</v>
      </c>
      <c r="T998" s="17">
        <v>1</v>
      </c>
      <c r="U998" s="18"/>
      <c r="V998" s="99">
        <f t="shared" si="157"/>
        <v>1</v>
      </c>
      <c r="W998" s="43"/>
      <c r="X998" s="20">
        <f t="shared" si="154"/>
        <v>0</v>
      </c>
      <c r="Y998" s="43"/>
      <c r="Z998" s="43"/>
      <c r="AA998" s="43"/>
      <c r="AB998" s="43"/>
      <c r="AC998" s="43"/>
      <c r="AD998" s="43"/>
      <c r="AE998" s="20">
        <f t="shared" si="155"/>
        <v>0</v>
      </c>
      <c r="AF998" s="43"/>
      <c r="AG998" s="43"/>
      <c r="AH998" s="43"/>
      <c r="AI998" s="43"/>
      <c r="AJ998" s="43"/>
      <c r="AK998" s="99">
        <f t="shared" si="158"/>
        <v>0</v>
      </c>
      <c r="AL998" s="43"/>
      <c r="AM998" s="20">
        <f t="shared" si="160"/>
        <v>1</v>
      </c>
      <c r="AN998" s="15" t="str">
        <f t="shared" si="161"/>
        <v>OK</v>
      </c>
      <c r="AO998" s="15" t="str">
        <f t="shared" si="162"/>
        <v>OK</v>
      </c>
      <c r="AP998" s="17" t="s">
        <v>211</v>
      </c>
      <c r="AQ998" s="17"/>
      <c r="AR998" s="17"/>
      <c r="AS998" s="17"/>
      <c r="AT998" s="21">
        <v>1</v>
      </c>
      <c r="AU998" s="17" t="s">
        <v>677</v>
      </c>
      <c r="AV998" s="22"/>
      <c r="AW998" s="17"/>
      <c r="AX998" s="17" t="s">
        <v>1237</v>
      </c>
      <c r="AY998" s="99">
        <f t="shared" si="159"/>
        <v>4222999</v>
      </c>
      <c r="AZ998" s="17" t="s">
        <v>214</v>
      </c>
      <c r="BA998" s="17"/>
      <c r="BB998" s="57" t="s">
        <v>1416</v>
      </c>
    </row>
    <row r="999" spans="2:54" x14ac:dyDescent="0.15">
      <c r="B999" s="16">
        <v>90000919</v>
      </c>
      <c r="C999" s="17"/>
      <c r="D999" s="17" t="s">
        <v>1219</v>
      </c>
      <c r="E999" s="17" t="s">
        <v>1347</v>
      </c>
      <c r="F999" s="17" t="s">
        <v>1215</v>
      </c>
      <c r="G999" s="17" t="s">
        <v>1216</v>
      </c>
      <c r="H999" s="17" t="s">
        <v>1577</v>
      </c>
      <c r="I999" s="17" t="s">
        <v>1572</v>
      </c>
      <c r="J999" s="17" t="s">
        <v>1361</v>
      </c>
      <c r="K999" s="17" t="s">
        <v>203</v>
      </c>
      <c r="L999" s="17"/>
      <c r="M999" s="17">
        <v>6</v>
      </c>
      <c r="N999" s="18">
        <v>42235</v>
      </c>
      <c r="O999" s="17">
        <v>2015</v>
      </c>
      <c r="P999" s="18">
        <v>42235</v>
      </c>
      <c r="Q999" s="19">
        <v>510408</v>
      </c>
      <c r="R999" s="17" t="s">
        <v>219</v>
      </c>
      <c r="S999" s="17" t="s">
        <v>292</v>
      </c>
      <c r="T999" s="17">
        <v>1</v>
      </c>
      <c r="U999" s="18"/>
      <c r="V999" s="99">
        <f t="shared" si="157"/>
        <v>510408</v>
      </c>
      <c r="W999" s="43"/>
      <c r="X999" s="20">
        <f t="shared" si="154"/>
        <v>0</v>
      </c>
      <c r="Y999" s="43"/>
      <c r="Z999" s="43"/>
      <c r="AA999" s="43"/>
      <c r="AB999" s="43"/>
      <c r="AC999" s="43"/>
      <c r="AD999" s="43"/>
      <c r="AE999" s="20">
        <f t="shared" si="155"/>
        <v>85238</v>
      </c>
      <c r="AF999" s="43"/>
      <c r="AG999" s="43"/>
      <c r="AH999" s="43"/>
      <c r="AI999" s="43"/>
      <c r="AJ999" s="43"/>
      <c r="AK999" s="99">
        <f t="shared" si="158"/>
        <v>85238</v>
      </c>
      <c r="AL999" s="43"/>
      <c r="AM999" s="20">
        <f t="shared" si="160"/>
        <v>425170</v>
      </c>
      <c r="AN999" s="15" t="str">
        <f t="shared" si="161"/>
        <v>OK</v>
      </c>
      <c r="AO999" s="15" t="str">
        <f t="shared" si="162"/>
        <v>OK</v>
      </c>
      <c r="AP999" s="17" t="s">
        <v>211</v>
      </c>
      <c r="AQ999" s="17"/>
      <c r="AR999" s="17"/>
      <c r="AS999" s="17"/>
      <c r="AT999" s="21">
        <v>1</v>
      </c>
      <c r="AU999" s="17" t="s">
        <v>677</v>
      </c>
      <c r="AV999" s="22"/>
      <c r="AW999" s="17"/>
      <c r="AX999" s="17" t="s">
        <v>1237</v>
      </c>
      <c r="AY999" s="99">
        <f t="shared" si="159"/>
        <v>85238</v>
      </c>
      <c r="AZ999" s="17" t="s">
        <v>214</v>
      </c>
      <c r="BA999" s="17"/>
      <c r="BB999" s="57" t="s">
        <v>1417</v>
      </c>
    </row>
    <row r="1000" spans="2:54" x14ac:dyDescent="0.15">
      <c r="B1000" s="16">
        <v>90000919</v>
      </c>
      <c r="C1000" s="17"/>
      <c r="D1000" s="17" t="s">
        <v>1225</v>
      </c>
      <c r="E1000" s="17" t="s">
        <v>1362</v>
      </c>
      <c r="F1000" s="17" t="s">
        <v>1215</v>
      </c>
      <c r="G1000" s="17" t="s">
        <v>1216</v>
      </c>
      <c r="H1000" s="17" t="s">
        <v>1577</v>
      </c>
      <c r="I1000" s="17" t="s">
        <v>1572</v>
      </c>
      <c r="J1000" s="17" t="s">
        <v>1363</v>
      </c>
      <c r="K1000" s="17" t="s">
        <v>203</v>
      </c>
      <c r="L1000" s="17"/>
      <c r="M1000" s="17">
        <v>6</v>
      </c>
      <c r="N1000" s="18">
        <v>37992</v>
      </c>
      <c r="O1000" s="17">
        <v>2003</v>
      </c>
      <c r="P1000" s="18">
        <v>37992</v>
      </c>
      <c r="Q1000" s="19">
        <v>2143050</v>
      </c>
      <c r="R1000" s="17" t="s">
        <v>219</v>
      </c>
      <c r="S1000" s="17" t="s">
        <v>292</v>
      </c>
      <c r="T1000" s="17">
        <v>1</v>
      </c>
      <c r="U1000" s="18"/>
      <c r="V1000" s="99">
        <f t="shared" si="157"/>
        <v>1</v>
      </c>
      <c r="W1000" s="43"/>
      <c r="X1000" s="20">
        <f t="shared" si="154"/>
        <v>0</v>
      </c>
      <c r="Y1000" s="43"/>
      <c r="Z1000" s="43"/>
      <c r="AA1000" s="43"/>
      <c r="AB1000" s="43"/>
      <c r="AC1000" s="43"/>
      <c r="AD1000" s="43"/>
      <c r="AE1000" s="20">
        <f t="shared" si="155"/>
        <v>0</v>
      </c>
      <c r="AF1000" s="43"/>
      <c r="AG1000" s="43"/>
      <c r="AH1000" s="43"/>
      <c r="AI1000" s="43"/>
      <c r="AJ1000" s="43"/>
      <c r="AK1000" s="99">
        <f t="shared" si="158"/>
        <v>0</v>
      </c>
      <c r="AL1000" s="43"/>
      <c r="AM1000" s="20">
        <f t="shared" si="160"/>
        <v>1</v>
      </c>
      <c r="AN1000" s="15" t="str">
        <f t="shared" si="161"/>
        <v>OK</v>
      </c>
      <c r="AO1000" s="15" t="str">
        <f t="shared" si="162"/>
        <v>OK</v>
      </c>
      <c r="AP1000" s="17" t="s">
        <v>211</v>
      </c>
      <c r="AQ1000" s="17"/>
      <c r="AR1000" s="17"/>
      <c r="AS1000" s="17"/>
      <c r="AT1000" s="21">
        <v>1</v>
      </c>
      <c r="AU1000" s="17" t="s">
        <v>677</v>
      </c>
      <c r="AV1000" s="22"/>
      <c r="AW1000" s="17"/>
      <c r="AX1000" s="17" t="s">
        <v>1237</v>
      </c>
      <c r="AY1000" s="99">
        <f t="shared" si="159"/>
        <v>2143049</v>
      </c>
      <c r="AZ1000" s="17" t="s">
        <v>214</v>
      </c>
      <c r="BA1000" s="17"/>
      <c r="BB1000" s="57" t="s">
        <v>1418</v>
      </c>
    </row>
    <row r="1001" spans="2:54" x14ac:dyDescent="0.15">
      <c r="B1001" s="16">
        <v>90000919</v>
      </c>
      <c r="C1001" s="17"/>
      <c r="D1001" s="17" t="s">
        <v>1230</v>
      </c>
      <c r="E1001" s="17" t="s">
        <v>1349</v>
      </c>
      <c r="F1001" s="17" t="s">
        <v>1215</v>
      </c>
      <c r="G1001" s="17" t="s">
        <v>1216</v>
      </c>
      <c r="H1001" s="17" t="s">
        <v>1577</v>
      </c>
      <c r="I1001" s="17" t="s">
        <v>1572</v>
      </c>
      <c r="J1001" s="17" t="s">
        <v>1363</v>
      </c>
      <c r="K1001" s="17" t="s">
        <v>203</v>
      </c>
      <c r="L1001" s="17"/>
      <c r="M1001" s="17">
        <v>6</v>
      </c>
      <c r="N1001" s="18">
        <v>35520</v>
      </c>
      <c r="O1001" s="17">
        <v>1996</v>
      </c>
      <c r="P1001" s="18">
        <v>35520</v>
      </c>
      <c r="Q1001" s="19">
        <v>2190000</v>
      </c>
      <c r="R1001" s="17" t="s">
        <v>219</v>
      </c>
      <c r="S1001" s="17" t="s">
        <v>292</v>
      </c>
      <c r="T1001" s="17">
        <v>1</v>
      </c>
      <c r="U1001" s="18"/>
      <c r="V1001" s="99">
        <f t="shared" si="157"/>
        <v>1</v>
      </c>
      <c r="W1001" s="43"/>
      <c r="X1001" s="20">
        <f t="shared" si="154"/>
        <v>0</v>
      </c>
      <c r="Y1001" s="43"/>
      <c r="Z1001" s="43"/>
      <c r="AA1001" s="43"/>
      <c r="AB1001" s="43"/>
      <c r="AC1001" s="43"/>
      <c r="AD1001" s="43"/>
      <c r="AE1001" s="20">
        <f t="shared" si="155"/>
        <v>0</v>
      </c>
      <c r="AF1001" s="43"/>
      <c r="AG1001" s="43"/>
      <c r="AH1001" s="43"/>
      <c r="AI1001" s="43"/>
      <c r="AJ1001" s="43"/>
      <c r="AK1001" s="99">
        <f t="shared" si="158"/>
        <v>0</v>
      </c>
      <c r="AL1001" s="43"/>
      <c r="AM1001" s="20">
        <f t="shared" si="160"/>
        <v>1</v>
      </c>
      <c r="AN1001" s="15" t="str">
        <f t="shared" si="161"/>
        <v>OK</v>
      </c>
      <c r="AO1001" s="15" t="str">
        <f t="shared" si="162"/>
        <v>OK</v>
      </c>
      <c r="AP1001" s="17" t="s">
        <v>211</v>
      </c>
      <c r="AQ1001" s="17"/>
      <c r="AR1001" s="17"/>
      <c r="AS1001" s="17"/>
      <c r="AT1001" s="21">
        <v>1</v>
      </c>
      <c r="AU1001" s="17" t="s">
        <v>677</v>
      </c>
      <c r="AV1001" s="22"/>
      <c r="AW1001" s="17"/>
      <c r="AX1001" s="17" t="s">
        <v>1237</v>
      </c>
      <c r="AY1001" s="99">
        <f t="shared" si="159"/>
        <v>2189999</v>
      </c>
      <c r="AZ1001" s="17" t="s">
        <v>214</v>
      </c>
      <c r="BA1001" s="17"/>
      <c r="BB1001" s="57" t="s">
        <v>1419</v>
      </c>
    </row>
    <row r="1002" spans="2:54" x14ac:dyDescent="0.15">
      <c r="B1002" s="16">
        <v>90000919</v>
      </c>
      <c r="C1002" s="17"/>
      <c r="D1002" s="17" t="s">
        <v>1230</v>
      </c>
      <c r="E1002" s="17" t="s">
        <v>1349</v>
      </c>
      <c r="F1002" s="17" t="s">
        <v>1215</v>
      </c>
      <c r="G1002" s="17" t="s">
        <v>1216</v>
      </c>
      <c r="H1002" s="17" t="s">
        <v>1577</v>
      </c>
      <c r="I1002" s="17" t="s">
        <v>1572</v>
      </c>
      <c r="J1002" s="17" t="s">
        <v>1364</v>
      </c>
      <c r="K1002" s="17" t="s">
        <v>203</v>
      </c>
      <c r="L1002" s="17"/>
      <c r="M1002" s="17">
        <v>5</v>
      </c>
      <c r="N1002" s="18">
        <v>39533</v>
      </c>
      <c r="O1002" s="17">
        <v>2007</v>
      </c>
      <c r="P1002" s="18">
        <v>39533</v>
      </c>
      <c r="Q1002" s="19">
        <v>2350600</v>
      </c>
      <c r="R1002" s="17" t="s">
        <v>219</v>
      </c>
      <c r="S1002" s="17" t="s">
        <v>292</v>
      </c>
      <c r="T1002" s="17">
        <v>1</v>
      </c>
      <c r="U1002" s="18"/>
      <c r="V1002" s="99">
        <f t="shared" si="157"/>
        <v>1</v>
      </c>
      <c r="W1002" s="43"/>
      <c r="X1002" s="20">
        <f t="shared" ref="X1002:X1023" si="163">SUM(Y1002:AD1002)</f>
        <v>0</v>
      </c>
      <c r="Y1002" s="43"/>
      <c r="Z1002" s="43"/>
      <c r="AA1002" s="43"/>
      <c r="AB1002" s="43"/>
      <c r="AC1002" s="43"/>
      <c r="AD1002" s="43"/>
      <c r="AE1002" s="20">
        <f t="shared" ref="AE1002:AE1023" si="164">SUM(AF1002:AL1002)</f>
        <v>0</v>
      </c>
      <c r="AF1002" s="43"/>
      <c r="AG1002" s="43"/>
      <c r="AH1002" s="43"/>
      <c r="AI1002" s="43"/>
      <c r="AJ1002" s="43"/>
      <c r="AK1002" s="99">
        <f t="shared" si="158"/>
        <v>0</v>
      </c>
      <c r="AL1002" s="43"/>
      <c r="AM1002" s="20">
        <f t="shared" si="160"/>
        <v>1</v>
      </c>
      <c r="AN1002" s="15" t="str">
        <f t="shared" si="161"/>
        <v>OK</v>
      </c>
      <c r="AO1002" s="15" t="str">
        <f t="shared" si="162"/>
        <v>OK</v>
      </c>
      <c r="AP1002" s="17" t="s">
        <v>211</v>
      </c>
      <c r="AQ1002" s="17"/>
      <c r="AR1002" s="17"/>
      <c r="AS1002" s="17"/>
      <c r="AT1002" s="21">
        <v>1</v>
      </c>
      <c r="AU1002" s="17" t="s">
        <v>677</v>
      </c>
      <c r="AV1002" s="22"/>
      <c r="AW1002" s="17"/>
      <c r="AX1002" s="17" t="s">
        <v>1237</v>
      </c>
      <c r="AY1002" s="99">
        <f t="shared" si="159"/>
        <v>2350599</v>
      </c>
      <c r="AZ1002" s="17" t="s">
        <v>214</v>
      </c>
      <c r="BA1002" s="17"/>
      <c r="BB1002" s="57" t="s">
        <v>1420</v>
      </c>
    </row>
    <row r="1003" spans="2:54" x14ac:dyDescent="0.15">
      <c r="B1003" s="16">
        <v>90000919</v>
      </c>
      <c r="C1003" s="17"/>
      <c r="D1003" s="17" t="s">
        <v>1219</v>
      </c>
      <c r="E1003" s="17" t="s">
        <v>1347</v>
      </c>
      <c r="F1003" s="17" t="s">
        <v>1215</v>
      </c>
      <c r="G1003" s="17" t="s">
        <v>1216</v>
      </c>
      <c r="H1003" s="17" t="s">
        <v>1577</v>
      </c>
      <c r="I1003" s="17" t="s">
        <v>1572</v>
      </c>
      <c r="J1003" s="17" t="s">
        <v>1364</v>
      </c>
      <c r="K1003" s="17" t="s">
        <v>203</v>
      </c>
      <c r="L1003" s="17"/>
      <c r="M1003" s="17">
        <v>5</v>
      </c>
      <c r="N1003" s="18">
        <v>40829</v>
      </c>
      <c r="O1003" s="17">
        <v>2011</v>
      </c>
      <c r="P1003" s="18">
        <v>40829</v>
      </c>
      <c r="Q1003" s="19">
        <v>3192000</v>
      </c>
      <c r="R1003" s="17" t="s">
        <v>219</v>
      </c>
      <c r="S1003" s="17" t="s">
        <v>292</v>
      </c>
      <c r="T1003" s="17">
        <v>1</v>
      </c>
      <c r="U1003" s="18"/>
      <c r="V1003" s="99">
        <f t="shared" si="157"/>
        <v>638400</v>
      </c>
      <c r="W1003" s="43"/>
      <c r="X1003" s="20">
        <f t="shared" si="163"/>
        <v>0</v>
      </c>
      <c r="Y1003" s="43"/>
      <c r="Z1003" s="43"/>
      <c r="AA1003" s="43"/>
      <c r="AB1003" s="43"/>
      <c r="AC1003" s="43"/>
      <c r="AD1003" s="43"/>
      <c r="AE1003" s="20">
        <f t="shared" si="164"/>
        <v>638399</v>
      </c>
      <c r="AF1003" s="43"/>
      <c r="AG1003" s="43"/>
      <c r="AH1003" s="43"/>
      <c r="AI1003" s="43"/>
      <c r="AJ1003" s="43"/>
      <c r="AK1003" s="99">
        <f t="shared" si="158"/>
        <v>638399</v>
      </c>
      <c r="AL1003" s="43"/>
      <c r="AM1003" s="20">
        <f t="shared" si="160"/>
        <v>1</v>
      </c>
      <c r="AN1003" s="15" t="str">
        <f t="shared" si="161"/>
        <v>OK</v>
      </c>
      <c r="AO1003" s="15" t="str">
        <f t="shared" si="162"/>
        <v>OK</v>
      </c>
      <c r="AP1003" s="17" t="s">
        <v>211</v>
      </c>
      <c r="AQ1003" s="17"/>
      <c r="AR1003" s="17"/>
      <c r="AS1003" s="17"/>
      <c r="AT1003" s="21">
        <v>1</v>
      </c>
      <c r="AU1003" s="17" t="s">
        <v>677</v>
      </c>
      <c r="AV1003" s="22"/>
      <c r="AW1003" s="17"/>
      <c r="AX1003" s="17" t="s">
        <v>1237</v>
      </c>
      <c r="AY1003" s="99">
        <f t="shared" si="159"/>
        <v>3191999</v>
      </c>
      <c r="AZ1003" s="17" t="s">
        <v>214</v>
      </c>
      <c r="BA1003" s="17"/>
      <c r="BB1003" s="57" t="s">
        <v>1421</v>
      </c>
    </row>
    <row r="1004" spans="2:54" x14ac:dyDescent="0.15">
      <c r="B1004" s="16">
        <v>90000919</v>
      </c>
      <c r="C1004" s="17"/>
      <c r="D1004" s="17" t="s">
        <v>1225</v>
      </c>
      <c r="E1004" s="17" t="s">
        <v>1362</v>
      </c>
      <c r="F1004" s="17" t="s">
        <v>1215</v>
      </c>
      <c r="G1004" s="17" t="s">
        <v>1216</v>
      </c>
      <c r="H1004" s="17" t="s">
        <v>1577</v>
      </c>
      <c r="I1004" s="17" t="s">
        <v>1572</v>
      </c>
      <c r="J1004" s="17" t="s">
        <v>1364</v>
      </c>
      <c r="K1004" s="17" t="s">
        <v>203</v>
      </c>
      <c r="L1004" s="17"/>
      <c r="M1004" s="17">
        <v>5</v>
      </c>
      <c r="N1004" s="18">
        <v>41345</v>
      </c>
      <c r="O1004" s="17">
        <v>2012</v>
      </c>
      <c r="P1004" s="18">
        <v>41345</v>
      </c>
      <c r="Q1004" s="19">
        <v>2835000</v>
      </c>
      <c r="R1004" s="17" t="s">
        <v>219</v>
      </c>
      <c r="S1004" s="17" t="s">
        <v>292</v>
      </c>
      <c r="T1004" s="17">
        <v>1</v>
      </c>
      <c r="U1004" s="18"/>
      <c r="V1004" s="99">
        <f t="shared" si="157"/>
        <v>1134000</v>
      </c>
      <c r="W1004" s="43"/>
      <c r="X1004" s="20">
        <f t="shared" si="163"/>
        <v>0</v>
      </c>
      <c r="Y1004" s="43"/>
      <c r="Z1004" s="43"/>
      <c r="AA1004" s="43"/>
      <c r="AB1004" s="43"/>
      <c r="AC1004" s="43"/>
      <c r="AD1004" s="43"/>
      <c r="AE1004" s="20">
        <f t="shared" si="164"/>
        <v>567000</v>
      </c>
      <c r="AF1004" s="43"/>
      <c r="AG1004" s="43"/>
      <c r="AH1004" s="43"/>
      <c r="AI1004" s="43"/>
      <c r="AJ1004" s="43"/>
      <c r="AK1004" s="99">
        <f t="shared" si="158"/>
        <v>567000</v>
      </c>
      <c r="AL1004" s="43"/>
      <c r="AM1004" s="20">
        <f t="shared" si="160"/>
        <v>567000</v>
      </c>
      <c r="AN1004" s="15" t="str">
        <f t="shared" si="161"/>
        <v>OK</v>
      </c>
      <c r="AO1004" s="15" t="str">
        <f t="shared" si="162"/>
        <v>OK</v>
      </c>
      <c r="AP1004" s="17" t="s">
        <v>211</v>
      </c>
      <c r="AQ1004" s="17"/>
      <c r="AR1004" s="17"/>
      <c r="AS1004" s="17"/>
      <c r="AT1004" s="21">
        <v>1</v>
      </c>
      <c r="AU1004" s="17" t="s">
        <v>677</v>
      </c>
      <c r="AV1004" s="22"/>
      <c r="AW1004" s="17"/>
      <c r="AX1004" s="17" t="s">
        <v>1237</v>
      </c>
      <c r="AY1004" s="99">
        <f t="shared" si="159"/>
        <v>2268000</v>
      </c>
      <c r="AZ1004" s="17" t="s">
        <v>214</v>
      </c>
      <c r="BA1004" s="17"/>
      <c r="BB1004" s="57" t="s">
        <v>1422</v>
      </c>
    </row>
    <row r="1005" spans="2:54" x14ac:dyDescent="0.15">
      <c r="B1005" s="16">
        <v>90000919</v>
      </c>
      <c r="C1005" s="17"/>
      <c r="D1005" s="17" t="s">
        <v>1214</v>
      </c>
      <c r="E1005" s="17" t="s">
        <v>1355</v>
      </c>
      <c r="F1005" s="17" t="s">
        <v>1215</v>
      </c>
      <c r="G1005" s="17" t="s">
        <v>1216</v>
      </c>
      <c r="H1005" s="17" t="s">
        <v>1577</v>
      </c>
      <c r="I1005" s="17" t="s">
        <v>1572</v>
      </c>
      <c r="J1005" s="17" t="s">
        <v>1365</v>
      </c>
      <c r="K1005" s="17" t="s">
        <v>203</v>
      </c>
      <c r="L1005" s="17"/>
      <c r="M1005" s="17">
        <v>6</v>
      </c>
      <c r="N1005" s="18">
        <v>40905</v>
      </c>
      <c r="O1005" s="17">
        <v>2011</v>
      </c>
      <c r="P1005" s="18">
        <v>40905</v>
      </c>
      <c r="Q1005" s="19">
        <v>514500</v>
      </c>
      <c r="R1005" s="17" t="s">
        <v>219</v>
      </c>
      <c r="S1005" s="17" t="s">
        <v>292</v>
      </c>
      <c r="T1005" s="17">
        <v>1</v>
      </c>
      <c r="U1005" s="18"/>
      <c r="V1005" s="99">
        <f t="shared" si="157"/>
        <v>170816</v>
      </c>
      <c r="W1005" s="43"/>
      <c r="X1005" s="20">
        <f t="shared" si="163"/>
        <v>0</v>
      </c>
      <c r="Y1005" s="43"/>
      <c r="Z1005" s="43"/>
      <c r="AA1005" s="43"/>
      <c r="AB1005" s="43"/>
      <c r="AC1005" s="43"/>
      <c r="AD1005" s="43"/>
      <c r="AE1005" s="20">
        <f t="shared" si="164"/>
        <v>85921</v>
      </c>
      <c r="AF1005" s="43"/>
      <c r="AG1005" s="43"/>
      <c r="AH1005" s="43"/>
      <c r="AI1005" s="43"/>
      <c r="AJ1005" s="43"/>
      <c r="AK1005" s="99">
        <f t="shared" si="158"/>
        <v>85921</v>
      </c>
      <c r="AL1005" s="43"/>
      <c r="AM1005" s="20">
        <f t="shared" si="160"/>
        <v>84895</v>
      </c>
      <c r="AN1005" s="15" t="str">
        <f t="shared" si="161"/>
        <v>OK</v>
      </c>
      <c r="AO1005" s="15" t="str">
        <f t="shared" si="162"/>
        <v>OK</v>
      </c>
      <c r="AP1005" s="17" t="s">
        <v>211</v>
      </c>
      <c r="AQ1005" s="17"/>
      <c r="AR1005" s="17"/>
      <c r="AS1005" s="17"/>
      <c r="AT1005" s="21">
        <v>1</v>
      </c>
      <c r="AU1005" s="17" t="s">
        <v>677</v>
      </c>
      <c r="AV1005" s="22"/>
      <c r="AW1005" s="17"/>
      <c r="AX1005" s="17" t="s">
        <v>1237</v>
      </c>
      <c r="AY1005" s="99">
        <f t="shared" si="159"/>
        <v>429605</v>
      </c>
      <c r="AZ1005" s="17" t="s">
        <v>214</v>
      </c>
      <c r="BA1005" s="17"/>
      <c r="BB1005" s="57" t="s">
        <v>1423</v>
      </c>
    </row>
    <row r="1006" spans="2:54" x14ac:dyDescent="0.15">
      <c r="B1006" s="16">
        <v>90000919</v>
      </c>
      <c r="C1006" s="17"/>
      <c r="D1006" s="17" t="s">
        <v>1219</v>
      </c>
      <c r="E1006" s="17" t="s">
        <v>1347</v>
      </c>
      <c r="F1006" s="17" t="s">
        <v>1215</v>
      </c>
      <c r="G1006" s="17" t="s">
        <v>1216</v>
      </c>
      <c r="H1006" s="17" t="s">
        <v>1577</v>
      </c>
      <c r="I1006" s="17" t="s">
        <v>1572</v>
      </c>
      <c r="J1006" s="17" t="s">
        <v>1365</v>
      </c>
      <c r="K1006" s="17" t="s">
        <v>203</v>
      </c>
      <c r="L1006" s="17"/>
      <c r="M1006" s="17">
        <v>6</v>
      </c>
      <c r="N1006" s="18">
        <v>41145</v>
      </c>
      <c r="O1006" s="17">
        <v>2012</v>
      </c>
      <c r="P1006" s="18">
        <v>41145</v>
      </c>
      <c r="Q1006" s="19">
        <v>595350</v>
      </c>
      <c r="R1006" s="17" t="s">
        <v>219</v>
      </c>
      <c r="S1006" s="17" t="s">
        <v>292</v>
      </c>
      <c r="T1006" s="17">
        <v>1</v>
      </c>
      <c r="U1006" s="18"/>
      <c r="V1006" s="99">
        <f t="shared" si="157"/>
        <v>297081</v>
      </c>
      <c r="W1006" s="43"/>
      <c r="X1006" s="20">
        <f t="shared" si="163"/>
        <v>0</v>
      </c>
      <c r="Y1006" s="43"/>
      <c r="Z1006" s="43"/>
      <c r="AA1006" s="43"/>
      <c r="AB1006" s="43"/>
      <c r="AC1006" s="43"/>
      <c r="AD1006" s="43"/>
      <c r="AE1006" s="20">
        <f t="shared" si="164"/>
        <v>99423</v>
      </c>
      <c r="AF1006" s="43"/>
      <c r="AG1006" s="43"/>
      <c r="AH1006" s="43"/>
      <c r="AI1006" s="43"/>
      <c r="AJ1006" s="43"/>
      <c r="AK1006" s="99">
        <f t="shared" si="158"/>
        <v>99423</v>
      </c>
      <c r="AL1006" s="43"/>
      <c r="AM1006" s="20">
        <f t="shared" si="160"/>
        <v>197658</v>
      </c>
      <c r="AN1006" s="15" t="str">
        <f t="shared" si="161"/>
        <v>OK</v>
      </c>
      <c r="AO1006" s="15" t="str">
        <f t="shared" si="162"/>
        <v>OK</v>
      </c>
      <c r="AP1006" s="17" t="s">
        <v>211</v>
      </c>
      <c r="AQ1006" s="17"/>
      <c r="AR1006" s="17"/>
      <c r="AS1006" s="17"/>
      <c r="AT1006" s="21">
        <v>1</v>
      </c>
      <c r="AU1006" s="17" t="s">
        <v>677</v>
      </c>
      <c r="AV1006" s="22"/>
      <c r="AW1006" s="17"/>
      <c r="AX1006" s="17" t="s">
        <v>1237</v>
      </c>
      <c r="AY1006" s="99">
        <f t="shared" si="159"/>
        <v>397692</v>
      </c>
      <c r="AZ1006" s="17" t="s">
        <v>214</v>
      </c>
      <c r="BA1006" s="17"/>
      <c r="BB1006" s="57" t="s">
        <v>1424</v>
      </c>
    </row>
    <row r="1007" spans="2:54" x14ac:dyDescent="0.15">
      <c r="B1007" s="16">
        <v>90000919</v>
      </c>
      <c r="C1007" s="17"/>
      <c r="D1007" s="17" t="s">
        <v>1219</v>
      </c>
      <c r="E1007" s="17" t="s">
        <v>1366</v>
      </c>
      <c r="F1007" s="17" t="s">
        <v>1215</v>
      </c>
      <c r="G1007" s="17" t="s">
        <v>1216</v>
      </c>
      <c r="H1007" s="17" t="s">
        <v>1577</v>
      </c>
      <c r="I1007" s="17" t="s">
        <v>1572</v>
      </c>
      <c r="J1007" s="17" t="s">
        <v>1365</v>
      </c>
      <c r="K1007" s="17" t="s">
        <v>203</v>
      </c>
      <c r="L1007" s="17"/>
      <c r="M1007" s="17">
        <v>6</v>
      </c>
      <c r="N1007" s="18">
        <v>41606</v>
      </c>
      <c r="O1007" s="17">
        <v>2013</v>
      </c>
      <c r="P1007" s="18">
        <v>41606</v>
      </c>
      <c r="Q1007" s="19">
        <v>508000</v>
      </c>
      <c r="R1007" s="17" t="s">
        <v>219</v>
      </c>
      <c r="S1007" s="17" t="s">
        <v>292</v>
      </c>
      <c r="T1007" s="17">
        <v>1</v>
      </c>
      <c r="U1007" s="18"/>
      <c r="V1007" s="99">
        <f t="shared" si="157"/>
        <v>338328</v>
      </c>
      <c r="W1007" s="43"/>
      <c r="X1007" s="20">
        <f t="shared" si="163"/>
        <v>0</v>
      </c>
      <c r="Y1007" s="43"/>
      <c r="Z1007" s="43"/>
      <c r="AA1007" s="43"/>
      <c r="AB1007" s="43"/>
      <c r="AC1007" s="43"/>
      <c r="AD1007" s="43"/>
      <c r="AE1007" s="20">
        <f t="shared" si="164"/>
        <v>84836</v>
      </c>
      <c r="AF1007" s="43"/>
      <c r="AG1007" s="43"/>
      <c r="AH1007" s="43"/>
      <c r="AI1007" s="43"/>
      <c r="AJ1007" s="43"/>
      <c r="AK1007" s="99">
        <f t="shared" si="158"/>
        <v>84836</v>
      </c>
      <c r="AL1007" s="43"/>
      <c r="AM1007" s="20">
        <f t="shared" si="160"/>
        <v>253492</v>
      </c>
      <c r="AN1007" s="15" t="str">
        <f t="shared" si="161"/>
        <v>OK</v>
      </c>
      <c r="AO1007" s="15" t="str">
        <f t="shared" si="162"/>
        <v>OK</v>
      </c>
      <c r="AP1007" s="17" t="s">
        <v>211</v>
      </c>
      <c r="AQ1007" s="17"/>
      <c r="AR1007" s="17"/>
      <c r="AS1007" s="17"/>
      <c r="AT1007" s="21">
        <v>1</v>
      </c>
      <c r="AU1007" s="17" t="s">
        <v>677</v>
      </c>
      <c r="AV1007" s="22"/>
      <c r="AW1007" s="17"/>
      <c r="AX1007" s="17" t="s">
        <v>1237</v>
      </c>
      <c r="AY1007" s="99">
        <f t="shared" si="159"/>
        <v>254508</v>
      </c>
      <c r="AZ1007" s="17" t="s">
        <v>214</v>
      </c>
      <c r="BA1007" s="17"/>
      <c r="BB1007" s="57" t="s">
        <v>1425</v>
      </c>
    </row>
    <row r="1008" spans="2:54" x14ac:dyDescent="0.15">
      <c r="B1008" s="16">
        <v>90000919</v>
      </c>
      <c r="C1008" s="17"/>
      <c r="D1008" s="17" t="s">
        <v>1225</v>
      </c>
      <c r="E1008" s="17" t="s">
        <v>1367</v>
      </c>
      <c r="F1008" s="17" t="s">
        <v>1215</v>
      </c>
      <c r="G1008" s="17" t="s">
        <v>1216</v>
      </c>
      <c r="H1008" s="17" t="s">
        <v>1577</v>
      </c>
      <c r="I1008" s="17" t="s">
        <v>1572</v>
      </c>
      <c r="J1008" s="17" t="s">
        <v>1368</v>
      </c>
      <c r="K1008" s="17" t="s">
        <v>203</v>
      </c>
      <c r="L1008" s="17"/>
      <c r="M1008" s="17">
        <v>6</v>
      </c>
      <c r="N1008" s="18">
        <v>41912</v>
      </c>
      <c r="O1008" s="17">
        <v>2014</v>
      </c>
      <c r="P1008" s="18">
        <v>41912</v>
      </c>
      <c r="Q1008" s="19">
        <v>600000</v>
      </c>
      <c r="R1008" s="17" t="s">
        <v>219</v>
      </c>
      <c r="S1008" s="17" t="s">
        <v>292</v>
      </c>
      <c r="T1008" s="17">
        <v>1</v>
      </c>
      <c r="U1008" s="18"/>
      <c r="V1008" s="99">
        <f t="shared" si="157"/>
        <v>499800</v>
      </c>
      <c r="W1008" s="43"/>
      <c r="X1008" s="20">
        <f t="shared" si="163"/>
        <v>0</v>
      </c>
      <c r="Y1008" s="43"/>
      <c r="Z1008" s="43"/>
      <c r="AA1008" s="43"/>
      <c r="AB1008" s="43"/>
      <c r="AC1008" s="43"/>
      <c r="AD1008" s="43"/>
      <c r="AE1008" s="20">
        <f t="shared" si="164"/>
        <v>100200</v>
      </c>
      <c r="AF1008" s="43"/>
      <c r="AG1008" s="43"/>
      <c r="AH1008" s="43"/>
      <c r="AI1008" s="43"/>
      <c r="AJ1008" s="43"/>
      <c r="AK1008" s="99">
        <f t="shared" si="158"/>
        <v>100200</v>
      </c>
      <c r="AL1008" s="43"/>
      <c r="AM1008" s="20">
        <f t="shared" si="160"/>
        <v>399600</v>
      </c>
      <c r="AN1008" s="15" t="str">
        <f t="shared" si="161"/>
        <v>OK</v>
      </c>
      <c r="AO1008" s="15" t="str">
        <f t="shared" si="162"/>
        <v>OK</v>
      </c>
      <c r="AP1008" s="17" t="s">
        <v>211</v>
      </c>
      <c r="AQ1008" s="17"/>
      <c r="AR1008" s="17"/>
      <c r="AS1008" s="17"/>
      <c r="AT1008" s="21">
        <v>1</v>
      </c>
      <c r="AU1008" s="17" t="s">
        <v>677</v>
      </c>
      <c r="AV1008" s="22"/>
      <c r="AW1008" s="17"/>
      <c r="AX1008" s="17" t="s">
        <v>1237</v>
      </c>
      <c r="AY1008" s="99">
        <f t="shared" si="159"/>
        <v>200400</v>
      </c>
      <c r="AZ1008" s="17" t="s">
        <v>214</v>
      </c>
      <c r="BA1008" s="17"/>
      <c r="BB1008" s="57" t="s">
        <v>1426</v>
      </c>
    </row>
    <row r="1009" spans="2:54" x14ac:dyDescent="0.15">
      <c r="B1009" s="16">
        <v>90000919</v>
      </c>
      <c r="C1009" s="17"/>
      <c r="D1009" s="17" t="s">
        <v>1219</v>
      </c>
      <c r="E1009" s="17" t="s">
        <v>1366</v>
      </c>
      <c r="F1009" s="17" t="s">
        <v>1215</v>
      </c>
      <c r="G1009" s="17" t="s">
        <v>1216</v>
      </c>
      <c r="H1009" s="17" t="s">
        <v>1577</v>
      </c>
      <c r="I1009" s="17" t="s">
        <v>1572</v>
      </c>
      <c r="J1009" s="17" t="s">
        <v>1369</v>
      </c>
      <c r="K1009" s="17" t="s">
        <v>203</v>
      </c>
      <c r="L1009" s="17"/>
      <c r="M1009" s="17">
        <v>5</v>
      </c>
      <c r="N1009" s="18">
        <v>34242</v>
      </c>
      <c r="O1009" s="17">
        <v>1993</v>
      </c>
      <c r="P1009" s="18">
        <v>34242</v>
      </c>
      <c r="Q1009" s="19">
        <v>577999</v>
      </c>
      <c r="R1009" s="17" t="s">
        <v>219</v>
      </c>
      <c r="S1009" s="17" t="s">
        <v>292</v>
      </c>
      <c r="T1009" s="17">
        <v>1</v>
      </c>
      <c r="U1009" s="18"/>
      <c r="V1009" s="99">
        <f t="shared" si="157"/>
        <v>1</v>
      </c>
      <c r="W1009" s="43"/>
      <c r="X1009" s="20">
        <f t="shared" si="163"/>
        <v>0</v>
      </c>
      <c r="Y1009" s="43"/>
      <c r="Z1009" s="43"/>
      <c r="AA1009" s="43"/>
      <c r="AB1009" s="43"/>
      <c r="AC1009" s="43"/>
      <c r="AD1009" s="43"/>
      <c r="AE1009" s="20">
        <f t="shared" si="164"/>
        <v>0</v>
      </c>
      <c r="AF1009" s="43"/>
      <c r="AG1009" s="43"/>
      <c r="AH1009" s="43"/>
      <c r="AI1009" s="43"/>
      <c r="AJ1009" s="43"/>
      <c r="AK1009" s="99">
        <f t="shared" si="158"/>
        <v>0</v>
      </c>
      <c r="AL1009" s="43"/>
      <c r="AM1009" s="20">
        <f t="shared" si="160"/>
        <v>1</v>
      </c>
      <c r="AN1009" s="15" t="str">
        <f t="shared" si="161"/>
        <v>OK</v>
      </c>
      <c r="AO1009" s="15" t="str">
        <f t="shared" si="162"/>
        <v>OK</v>
      </c>
      <c r="AP1009" s="17" t="s">
        <v>211</v>
      </c>
      <c r="AQ1009" s="17"/>
      <c r="AR1009" s="17"/>
      <c r="AS1009" s="17"/>
      <c r="AT1009" s="21">
        <v>1</v>
      </c>
      <c r="AU1009" s="17" t="s">
        <v>677</v>
      </c>
      <c r="AV1009" s="22"/>
      <c r="AW1009" s="17"/>
      <c r="AX1009" s="17" t="s">
        <v>1237</v>
      </c>
      <c r="AY1009" s="99">
        <f t="shared" si="159"/>
        <v>577998</v>
      </c>
      <c r="AZ1009" s="17" t="s">
        <v>214</v>
      </c>
      <c r="BA1009" s="17"/>
      <c r="BB1009" s="57" t="s">
        <v>1427</v>
      </c>
    </row>
    <row r="1010" spans="2:54" x14ac:dyDescent="0.15">
      <c r="B1010" s="16">
        <v>90000919</v>
      </c>
      <c r="C1010" s="17"/>
      <c r="D1010" s="17" t="s">
        <v>1230</v>
      </c>
      <c r="E1010" s="17" t="s">
        <v>1349</v>
      </c>
      <c r="F1010" s="17" t="s">
        <v>1215</v>
      </c>
      <c r="G1010" s="17" t="s">
        <v>1216</v>
      </c>
      <c r="H1010" s="17" t="s">
        <v>1577</v>
      </c>
      <c r="I1010" s="17" t="s">
        <v>1572</v>
      </c>
      <c r="J1010" s="17" t="s">
        <v>1370</v>
      </c>
      <c r="K1010" s="17" t="s">
        <v>203</v>
      </c>
      <c r="L1010" s="17"/>
      <c r="M1010" s="17">
        <v>5</v>
      </c>
      <c r="N1010" s="18">
        <v>38059</v>
      </c>
      <c r="O1010" s="17">
        <v>2003</v>
      </c>
      <c r="P1010" s="18">
        <v>38059</v>
      </c>
      <c r="Q1010" s="19">
        <v>702450</v>
      </c>
      <c r="R1010" s="17" t="s">
        <v>219</v>
      </c>
      <c r="S1010" s="17" t="s">
        <v>292</v>
      </c>
      <c r="T1010" s="17">
        <v>1</v>
      </c>
      <c r="U1010" s="18"/>
      <c r="V1010" s="99">
        <f t="shared" si="157"/>
        <v>1</v>
      </c>
      <c r="W1010" s="43"/>
      <c r="X1010" s="20">
        <f t="shared" si="163"/>
        <v>0</v>
      </c>
      <c r="Y1010" s="43"/>
      <c r="Z1010" s="43"/>
      <c r="AA1010" s="43"/>
      <c r="AB1010" s="43"/>
      <c r="AC1010" s="43"/>
      <c r="AD1010" s="43"/>
      <c r="AE1010" s="20">
        <f t="shared" si="164"/>
        <v>0</v>
      </c>
      <c r="AF1010" s="43"/>
      <c r="AG1010" s="43"/>
      <c r="AH1010" s="43"/>
      <c r="AI1010" s="43"/>
      <c r="AJ1010" s="43"/>
      <c r="AK1010" s="99">
        <f t="shared" si="158"/>
        <v>0</v>
      </c>
      <c r="AL1010" s="43"/>
      <c r="AM1010" s="20">
        <f t="shared" si="160"/>
        <v>1</v>
      </c>
      <c r="AN1010" s="15" t="str">
        <f t="shared" si="161"/>
        <v>OK</v>
      </c>
      <c r="AO1010" s="15" t="str">
        <f t="shared" si="162"/>
        <v>OK</v>
      </c>
      <c r="AP1010" s="17" t="s">
        <v>211</v>
      </c>
      <c r="AQ1010" s="17"/>
      <c r="AR1010" s="17"/>
      <c r="AS1010" s="17"/>
      <c r="AT1010" s="21">
        <v>1</v>
      </c>
      <c r="AU1010" s="17" t="s">
        <v>677</v>
      </c>
      <c r="AV1010" s="22"/>
      <c r="AW1010" s="17"/>
      <c r="AX1010" s="17" t="s">
        <v>1237</v>
      </c>
      <c r="AY1010" s="99">
        <f t="shared" si="159"/>
        <v>702449</v>
      </c>
      <c r="AZ1010" s="17" t="s">
        <v>214</v>
      </c>
      <c r="BA1010" s="17"/>
      <c r="BB1010" s="57" t="s">
        <v>1428</v>
      </c>
    </row>
    <row r="1011" spans="2:54" x14ac:dyDescent="0.15">
      <c r="B1011" s="16">
        <v>90000919</v>
      </c>
      <c r="C1011" s="17"/>
      <c r="D1011" s="17" t="s">
        <v>1219</v>
      </c>
      <c r="E1011" s="17" t="s">
        <v>1366</v>
      </c>
      <c r="F1011" s="17" t="s">
        <v>1215</v>
      </c>
      <c r="G1011" s="17" t="s">
        <v>1216</v>
      </c>
      <c r="H1011" s="17" t="s">
        <v>1577</v>
      </c>
      <c r="I1011" s="17" t="s">
        <v>1572</v>
      </c>
      <c r="J1011" s="17" t="s">
        <v>1371</v>
      </c>
      <c r="K1011" s="17" t="s">
        <v>203</v>
      </c>
      <c r="L1011" s="17"/>
      <c r="M1011" s="17">
        <v>8</v>
      </c>
      <c r="N1011" s="18">
        <v>35783</v>
      </c>
      <c r="O1011" s="17">
        <v>1997</v>
      </c>
      <c r="P1011" s="18">
        <v>35783</v>
      </c>
      <c r="Q1011" s="19">
        <v>2037000</v>
      </c>
      <c r="R1011" s="17" t="s">
        <v>219</v>
      </c>
      <c r="S1011" s="17" t="s">
        <v>292</v>
      </c>
      <c r="T1011" s="17">
        <v>1</v>
      </c>
      <c r="U1011" s="18"/>
      <c r="V1011" s="99">
        <f t="shared" si="157"/>
        <v>1</v>
      </c>
      <c r="W1011" s="43"/>
      <c r="X1011" s="20">
        <f t="shared" si="163"/>
        <v>0</v>
      </c>
      <c r="Y1011" s="43"/>
      <c r="Z1011" s="43"/>
      <c r="AA1011" s="43"/>
      <c r="AB1011" s="43"/>
      <c r="AC1011" s="43"/>
      <c r="AD1011" s="43"/>
      <c r="AE1011" s="20">
        <f t="shared" si="164"/>
        <v>0</v>
      </c>
      <c r="AF1011" s="43"/>
      <c r="AG1011" s="43"/>
      <c r="AH1011" s="43"/>
      <c r="AI1011" s="43"/>
      <c r="AJ1011" s="43"/>
      <c r="AK1011" s="99">
        <f t="shared" si="158"/>
        <v>0</v>
      </c>
      <c r="AL1011" s="43"/>
      <c r="AM1011" s="20">
        <f t="shared" si="160"/>
        <v>1</v>
      </c>
      <c r="AN1011" s="15" t="str">
        <f t="shared" si="161"/>
        <v>OK</v>
      </c>
      <c r="AO1011" s="15" t="str">
        <f t="shared" si="162"/>
        <v>OK</v>
      </c>
      <c r="AP1011" s="17" t="s">
        <v>211</v>
      </c>
      <c r="AQ1011" s="17"/>
      <c r="AR1011" s="17"/>
      <c r="AS1011" s="17"/>
      <c r="AT1011" s="21">
        <v>1</v>
      </c>
      <c r="AU1011" s="17" t="s">
        <v>677</v>
      </c>
      <c r="AV1011" s="22"/>
      <c r="AW1011" s="17"/>
      <c r="AX1011" s="17" t="s">
        <v>1237</v>
      </c>
      <c r="AY1011" s="99">
        <f t="shared" si="159"/>
        <v>2036999</v>
      </c>
      <c r="AZ1011" s="17" t="s">
        <v>214</v>
      </c>
      <c r="BA1011" s="17"/>
      <c r="BB1011" s="57" t="s">
        <v>1429</v>
      </c>
    </row>
    <row r="1012" spans="2:54" x14ac:dyDescent="0.15">
      <c r="B1012" s="16">
        <v>90000919</v>
      </c>
      <c r="C1012" s="17"/>
      <c r="D1012" s="17" t="s">
        <v>1230</v>
      </c>
      <c r="E1012" s="17" t="s">
        <v>1349</v>
      </c>
      <c r="F1012" s="17" t="s">
        <v>1215</v>
      </c>
      <c r="G1012" s="17" t="s">
        <v>1216</v>
      </c>
      <c r="H1012" s="17" t="s">
        <v>1577</v>
      </c>
      <c r="I1012" s="17" t="s">
        <v>1572</v>
      </c>
      <c r="J1012" s="17" t="s">
        <v>1372</v>
      </c>
      <c r="K1012" s="17" t="s">
        <v>203</v>
      </c>
      <c r="L1012" s="17"/>
      <c r="M1012" s="17">
        <v>8</v>
      </c>
      <c r="N1012" s="18">
        <v>40945</v>
      </c>
      <c r="O1012" s="17">
        <v>2011</v>
      </c>
      <c r="P1012" s="18">
        <v>40945</v>
      </c>
      <c r="Q1012" s="19">
        <v>2835000</v>
      </c>
      <c r="R1012" s="17" t="s">
        <v>219</v>
      </c>
      <c r="S1012" s="17" t="s">
        <v>292</v>
      </c>
      <c r="T1012" s="17">
        <v>1</v>
      </c>
      <c r="U1012" s="18"/>
      <c r="V1012" s="99">
        <f t="shared" si="157"/>
        <v>1417500</v>
      </c>
      <c r="W1012" s="43"/>
      <c r="X1012" s="20">
        <f t="shared" si="163"/>
        <v>0</v>
      </c>
      <c r="Y1012" s="43"/>
      <c r="Z1012" s="43"/>
      <c r="AA1012" s="43"/>
      <c r="AB1012" s="43"/>
      <c r="AC1012" s="43"/>
      <c r="AD1012" s="43"/>
      <c r="AE1012" s="20">
        <f t="shared" si="164"/>
        <v>354375</v>
      </c>
      <c r="AF1012" s="43"/>
      <c r="AG1012" s="43"/>
      <c r="AH1012" s="43"/>
      <c r="AI1012" s="43"/>
      <c r="AJ1012" s="43"/>
      <c r="AK1012" s="99">
        <f t="shared" si="158"/>
        <v>354375</v>
      </c>
      <c r="AL1012" s="43"/>
      <c r="AM1012" s="20">
        <f t="shared" si="160"/>
        <v>1063125</v>
      </c>
      <c r="AN1012" s="15" t="str">
        <f t="shared" si="161"/>
        <v>OK</v>
      </c>
      <c r="AO1012" s="15" t="str">
        <f t="shared" si="162"/>
        <v>OK</v>
      </c>
      <c r="AP1012" s="17" t="s">
        <v>211</v>
      </c>
      <c r="AQ1012" s="17"/>
      <c r="AR1012" s="17"/>
      <c r="AS1012" s="17"/>
      <c r="AT1012" s="21">
        <v>1</v>
      </c>
      <c r="AU1012" s="17" t="s">
        <v>677</v>
      </c>
      <c r="AV1012" s="22"/>
      <c r="AW1012" s="17"/>
      <c r="AX1012" s="17" t="s">
        <v>1237</v>
      </c>
      <c r="AY1012" s="99">
        <f t="shared" si="159"/>
        <v>1771875</v>
      </c>
      <c r="AZ1012" s="17" t="s">
        <v>214</v>
      </c>
      <c r="BA1012" s="17"/>
      <c r="BB1012" s="57" t="s">
        <v>1430</v>
      </c>
    </row>
    <row r="1013" spans="2:54" x14ac:dyDescent="0.15">
      <c r="B1013" s="16">
        <v>90000919</v>
      </c>
      <c r="C1013" s="17"/>
      <c r="D1013" s="17" t="s">
        <v>1230</v>
      </c>
      <c r="E1013" s="17" t="s">
        <v>1349</v>
      </c>
      <c r="F1013" s="17" t="s">
        <v>1215</v>
      </c>
      <c r="G1013" s="17" t="s">
        <v>1216</v>
      </c>
      <c r="H1013" s="17" t="s">
        <v>1577</v>
      </c>
      <c r="I1013" s="17" t="s">
        <v>1572</v>
      </c>
      <c r="J1013" s="17" t="s">
        <v>1348</v>
      </c>
      <c r="K1013" s="17" t="s">
        <v>203</v>
      </c>
      <c r="L1013" s="17"/>
      <c r="M1013" s="17">
        <v>5</v>
      </c>
      <c r="N1013" s="18">
        <v>39071</v>
      </c>
      <c r="O1013" s="17">
        <v>2006</v>
      </c>
      <c r="P1013" s="18">
        <v>39071</v>
      </c>
      <c r="Q1013" s="19">
        <v>1139250</v>
      </c>
      <c r="R1013" s="17" t="s">
        <v>219</v>
      </c>
      <c r="S1013" s="17" t="s">
        <v>292</v>
      </c>
      <c r="T1013" s="17">
        <v>1</v>
      </c>
      <c r="U1013" s="18"/>
      <c r="V1013" s="99">
        <f t="shared" si="157"/>
        <v>1</v>
      </c>
      <c r="W1013" s="43"/>
      <c r="X1013" s="20">
        <f t="shared" si="163"/>
        <v>0</v>
      </c>
      <c r="Y1013" s="43"/>
      <c r="Z1013" s="43"/>
      <c r="AA1013" s="43"/>
      <c r="AB1013" s="43"/>
      <c r="AC1013" s="43"/>
      <c r="AD1013" s="43"/>
      <c r="AE1013" s="20">
        <f t="shared" si="164"/>
        <v>0</v>
      </c>
      <c r="AF1013" s="43"/>
      <c r="AG1013" s="43"/>
      <c r="AH1013" s="43"/>
      <c r="AI1013" s="43"/>
      <c r="AJ1013" s="43"/>
      <c r="AK1013" s="99">
        <f t="shared" si="158"/>
        <v>0</v>
      </c>
      <c r="AL1013" s="43"/>
      <c r="AM1013" s="20">
        <f t="shared" si="160"/>
        <v>1</v>
      </c>
      <c r="AN1013" s="15" t="str">
        <f t="shared" si="161"/>
        <v>OK</v>
      </c>
      <c r="AO1013" s="15" t="str">
        <f t="shared" si="162"/>
        <v>OK</v>
      </c>
      <c r="AP1013" s="17" t="s">
        <v>211</v>
      </c>
      <c r="AQ1013" s="17"/>
      <c r="AR1013" s="17"/>
      <c r="AS1013" s="17"/>
      <c r="AT1013" s="21">
        <v>1</v>
      </c>
      <c r="AU1013" s="17" t="s">
        <v>677</v>
      </c>
      <c r="AV1013" s="22"/>
      <c r="AW1013" s="17"/>
      <c r="AX1013" s="17" t="s">
        <v>1237</v>
      </c>
      <c r="AY1013" s="99">
        <f t="shared" si="159"/>
        <v>1139249</v>
      </c>
      <c r="AZ1013" s="17" t="s">
        <v>214</v>
      </c>
      <c r="BA1013" s="17"/>
      <c r="BB1013" s="57" t="s">
        <v>1431</v>
      </c>
    </row>
    <row r="1014" spans="2:54" x14ac:dyDescent="0.15">
      <c r="B1014" s="16">
        <v>90000919</v>
      </c>
      <c r="C1014" s="17"/>
      <c r="D1014" s="17" t="s">
        <v>1219</v>
      </c>
      <c r="E1014" s="17" t="s">
        <v>1347</v>
      </c>
      <c r="F1014" s="17" t="s">
        <v>1215</v>
      </c>
      <c r="G1014" s="17" t="s">
        <v>1216</v>
      </c>
      <c r="H1014" s="17" t="s">
        <v>1577</v>
      </c>
      <c r="I1014" s="17" t="s">
        <v>1572</v>
      </c>
      <c r="J1014" s="17" t="s">
        <v>1373</v>
      </c>
      <c r="K1014" s="17" t="s">
        <v>203</v>
      </c>
      <c r="L1014" s="17"/>
      <c r="M1014" s="17">
        <v>6</v>
      </c>
      <c r="N1014" s="18">
        <v>42095</v>
      </c>
      <c r="O1014" s="17">
        <v>2015</v>
      </c>
      <c r="P1014" s="18">
        <v>42095</v>
      </c>
      <c r="Q1014" s="19">
        <v>510408</v>
      </c>
      <c r="R1014" s="17" t="s">
        <v>219</v>
      </c>
      <c r="S1014" s="17" t="s">
        <v>1374</v>
      </c>
      <c r="T1014" s="17">
        <v>1</v>
      </c>
      <c r="U1014" s="18"/>
      <c r="V1014" s="99">
        <f t="shared" si="157"/>
        <v>510408</v>
      </c>
      <c r="W1014" s="43"/>
      <c r="X1014" s="20">
        <f t="shared" si="163"/>
        <v>0</v>
      </c>
      <c r="Y1014" s="43"/>
      <c r="Z1014" s="43"/>
      <c r="AA1014" s="43"/>
      <c r="AB1014" s="43"/>
      <c r="AC1014" s="43"/>
      <c r="AD1014" s="43"/>
      <c r="AE1014" s="20">
        <f t="shared" si="164"/>
        <v>85238</v>
      </c>
      <c r="AF1014" s="43"/>
      <c r="AG1014" s="43"/>
      <c r="AH1014" s="43"/>
      <c r="AI1014" s="43"/>
      <c r="AJ1014" s="43"/>
      <c r="AK1014" s="99">
        <f t="shared" si="158"/>
        <v>85238</v>
      </c>
      <c r="AL1014" s="43"/>
      <c r="AM1014" s="20">
        <f t="shared" si="160"/>
        <v>425170</v>
      </c>
      <c r="AN1014" s="15" t="str">
        <f t="shared" si="161"/>
        <v>OK</v>
      </c>
      <c r="AO1014" s="15" t="str">
        <f t="shared" si="162"/>
        <v>OK</v>
      </c>
      <c r="AP1014" s="17" t="s">
        <v>211</v>
      </c>
      <c r="AQ1014" s="17"/>
      <c r="AR1014" s="17"/>
      <c r="AS1014" s="17"/>
      <c r="AT1014" s="21">
        <v>1</v>
      </c>
      <c r="AU1014" s="17" t="s">
        <v>677</v>
      </c>
      <c r="AV1014" s="22"/>
      <c r="AW1014" s="17"/>
      <c r="AX1014" s="17" t="s">
        <v>1237</v>
      </c>
      <c r="AY1014" s="99">
        <f t="shared" si="159"/>
        <v>85238</v>
      </c>
      <c r="AZ1014" s="17" t="s">
        <v>214</v>
      </c>
      <c r="BA1014" s="17"/>
      <c r="BB1014" s="57"/>
    </row>
    <row r="1015" spans="2:54" s="55" customFormat="1" x14ac:dyDescent="0.15">
      <c r="B1015" s="16">
        <v>8</v>
      </c>
      <c r="C1015" s="48"/>
      <c r="D1015" s="75" t="s">
        <v>1219</v>
      </c>
      <c r="E1015" s="48" t="s">
        <v>1366</v>
      </c>
      <c r="F1015" s="48" t="s">
        <v>1215</v>
      </c>
      <c r="G1015" s="48" t="s">
        <v>1216</v>
      </c>
      <c r="H1015" s="48" t="s">
        <v>1577</v>
      </c>
      <c r="I1015" s="48" t="s">
        <v>1572</v>
      </c>
      <c r="J1015" s="48" t="s">
        <v>1517</v>
      </c>
      <c r="K1015" s="48" t="s">
        <v>203</v>
      </c>
      <c r="L1015" s="48"/>
      <c r="M1015" s="48">
        <v>8</v>
      </c>
      <c r="N1015" s="49">
        <v>42698</v>
      </c>
      <c r="O1015" s="48">
        <v>2016</v>
      </c>
      <c r="P1015" s="49">
        <v>42698</v>
      </c>
      <c r="Q1015" s="50">
        <v>6467040</v>
      </c>
      <c r="R1015" s="48" t="s">
        <v>219</v>
      </c>
      <c r="S1015" s="48" t="s">
        <v>1485</v>
      </c>
      <c r="T1015" s="48">
        <v>1</v>
      </c>
      <c r="U1015" s="49">
        <v>42825</v>
      </c>
      <c r="V1015" s="99">
        <f t="shared" si="157"/>
        <v>0</v>
      </c>
      <c r="W1015" s="51" t="s">
        <v>1460</v>
      </c>
      <c r="X1015" s="52">
        <f t="shared" si="163"/>
        <v>6467040</v>
      </c>
      <c r="Y1015" s="51">
        <v>6467040</v>
      </c>
      <c r="Z1015" s="51">
        <v>0</v>
      </c>
      <c r="AA1015" s="51">
        <v>0</v>
      </c>
      <c r="AB1015" s="51">
        <v>0</v>
      </c>
      <c r="AC1015" s="51">
        <v>0</v>
      </c>
      <c r="AD1015" s="51">
        <v>0</v>
      </c>
      <c r="AE1015" s="52">
        <f t="shared" si="164"/>
        <v>0</v>
      </c>
      <c r="AF1015" s="51">
        <v>0</v>
      </c>
      <c r="AG1015" s="51">
        <v>0</v>
      </c>
      <c r="AH1015" s="51">
        <v>0</v>
      </c>
      <c r="AI1015" s="51">
        <v>0</v>
      </c>
      <c r="AJ1015" s="51">
        <v>0</v>
      </c>
      <c r="AK1015" s="99">
        <f t="shared" si="158"/>
        <v>0</v>
      </c>
      <c r="AL1015" s="51">
        <v>0</v>
      </c>
      <c r="AM1015" s="52">
        <f t="shared" ref="AM1015" si="165">+V1015+X1015-AE1015</f>
        <v>6467040</v>
      </c>
      <c r="AN1015" s="70" t="str">
        <f t="shared" ref="AN1015" si="166">IF(AND(AM1015=0,AS1015=1),"OK",IF(Q1015=AY1015+AM1015,"OK","ERROR"))</f>
        <v>OK</v>
      </c>
      <c r="AO1015" s="70" t="str">
        <f t="shared" si="162"/>
        <v>新規</v>
      </c>
      <c r="AP1015" s="48" t="s">
        <v>211</v>
      </c>
      <c r="AQ1015" s="48" t="s">
        <v>1518</v>
      </c>
      <c r="AR1015" s="48">
        <v>0</v>
      </c>
      <c r="AS1015" s="48">
        <v>0</v>
      </c>
      <c r="AT1015" s="53">
        <v>1</v>
      </c>
      <c r="AU1015" s="48" t="s">
        <v>677</v>
      </c>
      <c r="AV1015" s="54"/>
      <c r="AW1015" s="48"/>
      <c r="AX1015" s="48" t="s">
        <v>1237</v>
      </c>
      <c r="AY1015" s="99">
        <f t="shared" si="159"/>
        <v>0</v>
      </c>
      <c r="AZ1015" s="48" t="s">
        <v>214</v>
      </c>
      <c r="BA1015" s="48"/>
      <c r="BB1015" s="60"/>
    </row>
    <row r="1016" spans="2:54" s="55" customFormat="1" x14ac:dyDescent="0.15">
      <c r="B1016" s="16">
        <v>9</v>
      </c>
      <c r="C1016" s="48"/>
      <c r="D1016" s="75" t="s">
        <v>1219</v>
      </c>
      <c r="E1016" s="48" t="s">
        <v>1366</v>
      </c>
      <c r="F1016" s="48" t="s">
        <v>1215</v>
      </c>
      <c r="G1016" s="48" t="s">
        <v>1216</v>
      </c>
      <c r="H1016" s="48" t="s">
        <v>1577</v>
      </c>
      <c r="I1016" s="48" t="s">
        <v>1572</v>
      </c>
      <c r="J1016" s="74" t="s">
        <v>1519</v>
      </c>
      <c r="K1016" s="48" t="s">
        <v>203</v>
      </c>
      <c r="L1016" s="48"/>
      <c r="M1016" s="48">
        <v>5</v>
      </c>
      <c r="N1016" s="49">
        <v>42825</v>
      </c>
      <c r="O1016" s="48">
        <v>2016</v>
      </c>
      <c r="P1016" s="49">
        <v>42825</v>
      </c>
      <c r="Q1016" s="50">
        <v>5502770</v>
      </c>
      <c r="R1016" s="48" t="s">
        <v>219</v>
      </c>
      <c r="S1016" s="48" t="s">
        <v>1485</v>
      </c>
      <c r="T1016" s="48">
        <v>1</v>
      </c>
      <c r="U1016" s="49">
        <v>42825</v>
      </c>
      <c r="V1016" s="99">
        <f t="shared" si="157"/>
        <v>0</v>
      </c>
      <c r="W1016" s="51" t="s">
        <v>1460</v>
      </c>
      <c r="X1016" s="52">
        <f t="shared" si="163"/>
        <v>5502770</v>
      </c>
      <c r="Y1016" s="51">
        <v>5502770</v>
      </c>
      <c r="Z1016" s="51">
        <v>0</v>
      </c>
      <c r="AA1016" s="51">
        <v>0</v>
      </c>
      <c r="AB1016" s="51">
        <v>0</v>
      </c>
      <c r="AC1016" s="51">
        <v>0</v>
      </c>
      <c r="AD1016" s="51">
        <v>0</v>
      </c>
      <c r="AE1016" s="52">
        <f t="shared" si="164"/>
        <v>0</v>
      </c>
      <c r="AF1016" s="51">
        <v>0</v>
      </c>
      <c r="AG1016" s="51">
        <v>0</v>
      </c>
      <c r="AH1016" s="51">
        <v>0</v>
      </c>
      <c r="AI1016" s="51">
        <v>0</v>
      </c>
      <c r="AJ1016" s="51">
        <v>0</v>
      </c>
      <c r="AK1016" s="99">
        <f t="shared" si="158"/>
        <v>0</v>
      </c>
      <c r="AL1016" s="51">
        <v>0</v>
      </c>
      <c r="AM1016" s="52">
        <f t="shared" ref="AM1016:AM1017" si="167">+V1016+X1016-AE1016</f>
        <v>5502770</v>
      </c>
      <c r="AN1016" s="70" t="str">
        <f t="shared" ref="AN1016:AN1017" si="168">IF(AND(AM1016=0,AS1016=1),"OK",IF(Q1016=AY1016+AM1016,"OK","ERROR"))</f>
        <v>OK</v>
      </c>
      <c r="AO1016" s="70" t="str">
        <f t="shared" si="162"/>
        <v>新規</v>
      </c>
      <c r="AP1016" s="48" t="s">
        <v>211</v>
      </c>
      <c r="AQ1016" s="48" t="s">
        <v>1513</v>
      </c>
      <c r="AR1016" s="48">
        <v>0</v>
      </c>
      <c r="AS1016" s="48">
        <v>0</v>
      </c>
      <c r="AT1016" s="53">
        <v>1</v>
      </c>
      <c r="AU1016" s="48" t="s">
        <v>677</v>
      </c>
      <c r="AV1016" s="54"/>
      <c r="AW1016" s="48"/>
      <c r="AX1016" s="48" t="s">
        <v>1237</v>
      </c>
      <c r="AY1016" s="99">
        <f t="shared" si="159"/>
        <v>0</v>
      </c>
      <c r="AZ1016" s="48" t="s">
        <v>214</v>
      </c>
      <c r="BA1016" s="48"/>
      <c r="BB1016" s="60"/>
    </row>
    <row r="1017" spans="2:54" s="55" customFormat="1" x14ac:dyDescent="0.15">
      <c r="B1017" s="16">
        <v>10</v>
      </c>
      <c r="C1017" s="48"/>
      <c r="D1017" s="75" t="s">
        <v>1230</v>
      </c>
      <c r="E1017" s="48" t="s">
        <v>1349</v>
      </c>
      <c r="F1017" s="48" t="s">
        <v>1215</v>
      </c>
      <c r="G1017" s="48" t="s">
        <v>1216</v>
      </c>
      <c r="H1017" s="48" t="s">
        <v>1577</v>
      </c>
      <c r="I1017" s="48" t="s">
        <v>1572</v>
      </c>
      <c r="J1017" s="74" t="s">
        <v>1520</v>
      </c>
      <c r="K1017" s="48" t="s">
        <v>203</v>
      </c>
      <c r="L1017" s="48"/>
      <c r="M1017" s="48">
        <v>5</v>
      </c>
      <c r="N1017" s="49">
        <v>42825</v>
      </c>
      <c r="O1017" s="48">
        <v>2016</v>
      </c>
      <c r="P1017" s="49">
        <v>42825</v>
      </c>
      <c r="Q1017" s="50">
        <v>4029070</v>
      </c>
      <c r="R1017" s="48" t="s">
        <v>219</v>
      </c>
      <c r="S1017" s="48" t="s">
        <v>1485</v>
      </c>
      <c r="T1017" s="48">
        <v>1</v>
      </c>
      <c r="U1017" s="49">
        <v>42825</v>
      </c>
      <c r="V1017" s="99">
        <f t="shared" si="157"/>
        <v>0</v>
      </c>
      <c r="W1017" s="51" t="s">
        <v>1460</v>
      </c>
      <c r="X1017" s="52">
        <f t="shared" si="163"/>
        <v>4029070</v>
      </c>
      <c r="Y1017" s="51">
        <v>4029070</v>
      </c>
      <c r="Z1017" s="51">
        <v>0</v>
      </c>
      <c r="AA1017" s="51">
        <v>0</v>
      </c>
      <c r="AB1017" s="51">
        <v>0</v>
      </c>
      <c r="AC1017" s="51">
        <v>0</v>
      </c>
      <c r="AD1017" s="51">
        <v>0</v>
      </c>
      <c r="AE1017" s="52">
        <f t="shared" si="164"/>
        <v>0</v>
      </c>
      <c r="AF1017" s="51">
        <v>0</v>
      </c>
      <c r="AG1017" s="51">
        <v>0</v>
      </c>
      <c r="AH1017" s="51">
        <v>0</v>
      </c>
      <c r="AI1017" s="51">
        <v>0</v>
      </c>
      <c r="AJ1017" s="51">
        <v>0</v>
      </c>
      <c r="AK1017" s="99">
        <f t="shared" si="158"/>
        <v>0</v>
      </c>
      <c r="AL1017" s="51">
        <v>0</v>
      </c>
      <c r="AM1017" s="52">
        <f t="shared" si="167"/>
        <v>4029070</v>
      </c>
      <c r="AN1017" s="70" t="str">
        <f t="shared" si="168"/>
        <v>OK</v>
      </c>
      <c r="AO1017" s="70" t="str">
        <f t="shared" si="162"/>
        <v>新規</v>
      </c>
      <c r="AP1017" s="48" t="s">
        <v>211</v>
      </c>
      <c r="AQ1017" s="48" t="s">
        <v>1513</v>
      </c>
      <c r="AR1017" s="48">
        <v>0</v>
      </c>
      <c r="AS1017" s="48">
        <v>0</v>
      </c>
      <c r="AT1017" s="53">
        <v>1</v>
      </c>
      <c r="AU1017" s="48" t="s">
        <v>677</v>
      </c>
      <c r="AV1017" s="54"/>
      <c r="AW1017" s="48"/>
      <c r="AX1017" s="48" t="s">
        <v>1237</v>
      </c>
      <c r="AY1017" s="99">
        <f t="shared" si="159"/>
        <v>0</v>
      </c>
      <c r="AZ1017" s="48" t="s">
        <v>214</v>
      </c>
      <c r="BA1017" s="48"/>
      <c r="BB1017" s="60"/>
    </row>
    <row r="1018" spans="2:54" s="55" customFormat="1" x14ac:dyDescent="0.15">
      <c r="B1018" s="16">
        <v>11</v>
      </c>
      <c r="C1018" s="48"/>
      <c r="D1018" s="75" t="s">
        <v>1230</v>
      </c>
      <c r="E1018" s="48" t="s">
        <v>1349</v>
      </c>
      <c r="F1018" s="48" t="s">
        <v>1215</v>
      </c>
      <c r="G1018" s="48" t="s">
        <v>1216</v>
      </c>
      <c r="H1018" s="48" t="s">
        <v>1577</v>
      </c>
      <c r="I1018" s="48" t="s">
        <v>1572</v>
      </c>
      <c r="J1018" s="48" t="s">
        <v>1534</v>
      </c>
      <c r="K1018" s="48" t="s">
        <v>203</v>
      </c>
      <c r="L1018" s="48"/>
      <c r="M1018" s="48">
        <v>5</v>
      </c>
      <c r="N1018" s="49">
        <v>42825</v>
      </c>
      <c r="O1018" s="48">
        <v>2016</v>
      </c>
      <c r="P1018" s="49">
        <v>42825</v>
      </c>
      <c r="Q1018" s="50">
        <v>26855121</v>
      </c>
      <c r="R1018" s="48" t="s">
        <v>219</v>
      </c>
      <c r="S1018" s="48" t="s">
        <v>1485</v>
      </c>
      <c r="T1018" s="48">
        <v>1</v>
      </c>
      <c r="U1018" s="49">
        <v>42825</v>
      </c>
      <c r="V1018" s="99">
        <f t="shared" si="157"/>
        <v>0</v>
      </c>
      <c r="W1018" s="51" t="s">
        <v>1460</v>
      </c>
      <c r="X1018" s="52">
        <f t="shared" si="163"/>
        <v>26855121</v>
      </c>
      <c r="Y1018" s="51">
        <v>26855121</v>
      </c>
      <c r="Z1018" s="51">
        <v>0</v>
      </c>
      <c r="AA1018" s="51">
        <v>0</v>
      </c>
      <c r="AB1018" s="51">
        <v>0</v>
      </c>
      <c r="AC1018" s="51">
        <v>0</v>
      </c>
      <c r="AD1018" s="51">
        <v>0</v>
      </c>
      <c r="AE1018" s="52">
        <f t="shared" si="164"/>
        <v>0</v>
      </c>
      <c r="AF1018" s="51">
        <v>0</v>
      </c>
      <c r="AG1018" s="51">
        <v>0</v>
      </c>
      <c r="AH1018" s="51">
        <v>0</v>
      </c>
      <c r="AI1018" s="51">
        <v>0</v>
      </c>
      <c r="AJ1018" s="51">
        <v>0</v>
      </c>
      <c r="AK1018" s="99">
        <f t="shared" si="158"/>
        <v>0</v>
      </c>
      <c r="AL1018" s="51">
        <v>0</v>
      </c>
      <c r="AM1018" s="52">
        <f t="shared" ref="AM1018:AM1019" si="169">+V1018+X1018-AE1018</f>
        <v>26855121</v>
      </c>
      <c r="AN1018" s="70" t="str">
        <f t="shared" ref="AN1018:AN1019" si="170">IF(AND(AM1018=0,AS1018=1),"OK",IF(Q1018=AY1018+AM1018,"OK","ERROR"))</f>
        <v>OK</v>
      </c>
      <c r="AO1018" s="70" t="str">
        <f t="shared" si="162"/>
        <v>新規</v>
      </c>
      <c r="AP1018" s="48" t="s">
        <v>211</v>
      </c>
      <c r="AQ1018" s="48" t="s">
        <v>1513</v>
      </c>
      <c r="AR1018" s="48">
        <v>0</v>
      </c>
      <c r="AS1018" s="48">
        <v>0</v>
      </c>
      <c r="AT1018" s="53">
        <v>1</v>
      </c>
      <c r="AU1018" s="48" t="s">
        <v>677</v>
      </c>
      <c r="AV1018" s="54"/>
      <c r="AW1018" s="48"/>
      <c r="AX1018" s="48" t="s">
        <v>1237</v>
      </c>
      <c r="AY1018" s="99">
        <f t="shared" si="159"/>
        <v>0</v>
      </c>
      <c r="AZ1018" s="48" t="s">
        <v>214</v>
      </c>
      <c r="BA1018" s="48"/>
      <c r="BB1018" s="60"/>
    </row>
    <row r="1019" spans="2:54" s="55" customFormat="1" x14ac:dyDescent="0.15">
      <c r="B1019" s="16">
        <v>12</v>
      </c>
      <c r="C1019" s="48"/>
      <c r="D1019" s="75" t="s">
        <v>1214</v>
      </c>
      <c r="E1019" s="48" t="s">
        <v>1353</v>
      </c>
      <c r="F1019" s="48" t="s">
        <v>1215</v>
      </c>
      <c r="G1019" s="48" t="s">
        <v>1216</v>
      </c>
      <c r="H1019" s="48" t="s">
        <v>1577</v>
      </c>
      <c r="I1019" s="48" t="s">
        <v>1572</v>
      </c>
      <c r="J1019" s="48" t="s">
        <v>1535</v>
      </c>
      <c r="K1019" s="48" t="s">
        <v>203</v>
      </c>
      <c r="L1019" s="48"/>
      <c r="M1019" s="48">
        <v>5</v>
      </c>
      <c r="N1019" s="49">
        <v>42825</v>
      </c>
      <c r="O1019" s="48">
        <v>2016</v>
      </c>
      <c r="P1019" s="49">
        <v>42825</v>
      </c>
      <c r="Q1019" s="50">
        <v>26855121</v>
      </c>
      <c r="R1019" s="48" t="s">
        <v>219</v>
      </c>
      <c r="S1019" s="48" t="s">
        <v>1485</v>
      </c>
      <c r="T1019" s="48">
        <v>1</v>
      </c>
      <c r="U1019" s="49">
        <v>42825</v>
      </c>
      <c r="V1019" s="99">
        <f t="shared" si="157"/>
        <v>0</v>
      </c>
      <c r="W1019" s="51" t="s">
        <v>1460</v>
      </c>
      <c r="X1019" s="52">
        <f t="shared" si="163"/>
        <v>26855121</v>
      </c>
      <c r="Y1019" s="51">
        <v>26855121</v>
      </c>
      <c r="Z1019" s="51">
        <v>0</v>
      </c>
      <c r="AA1019" s="51">
        <v>0</v>
      </c>
      <c r="AB1019" s="51">
        <v>0</v>
      </c>
      <c r="AC1019" s="51">
        <v>0</v>
      </c>
      <c r="AD1019" s="51">
        <v>0</v>
      </c>
      <c r="AE1019" s="52">
        <f t="shared" si="164"/>
        <v>0</v>
      </c>
      <c r="AF1019" s="51">
        <v>0</v>
      </c>
      <c r="AG1019" s="51">
        <v>0</v>
      </c>
      <c r="AH1019" s="51">
        <v>0</v>
      </c>
      <c r="AI1019" s="51">
        <v>0</v>
      </c>
      <c r="AJ1019" s="51">
        <v>0</v>
      </c>
      <c r="AK1019" s="99">
        <f t="shared" si="158"/>
        <v>0</v>
      </c>
      <c r="AL1019" s="51">
        <v>0</v>
      </c>
      <c r="AM1019" s="52">
        <f t="shared" si="169"/>
        <v>26855121</v>
      </c>
      <c r="AN1019" s="70" t="str">
        <f t="shared" si="170"/>
        <v>OK</v>
      </c>
      <c r="AO1019" s="70" t="str">
        <f t="shared" si="162"/>
        <v>新規</v>
      </c>
      <c r="AP1019" s="48" t="s">
        <v>211</v>
      </c>
      <c r="AQ1019" s="48" t="s">
        <v>1513</v>
      </c>
      <c r="AR1019" s="48">
        <v>0</v>
      </c>
      <c r="AS1019" s="48">
        <v>0</v>
      </c>
      <c r="AT1019" s="53">
        <v>1</v>
      </c>
      <c r="AU1019" s="48" t="s">
        <v>677</v>
      </c>
      <c r="AV1019" s="54"/>
      <c r="AW1019" s="48"/>
      <c r="AX1019" s="48" t="s">
        <v>1237</v>
      </c>
      <c r="AY1019" s="99">
        <f t="shared" si="159"/>
        <v>0</v>
      </c>
      <c r="AZ1019" s="48" t="s">
        <v>214</v>
      </c>
      <c r="BA1019" s="48"/>
      <c r="BB1019" s="60"/>
    </row>
    <row r="1020" spans="2:54" s="55" customFormat="1" x14ac:dyDescent="0.15">
      <c r="B1020" s="16">
        <v>13</v>
      </c>
      <c r="C1020" s="48">
        <v>1</v>
      </c>
      <c r="D1020" s="75" t="s">
        <v>1230</v>
      </c>
      <c r="E1020" s="48" t="s">
        <v>1349</v>
      </c>
      <c r="F1020" s="48" t="s">
        <v>1215</v>
      </c>
      <c r="G1020" s="48" t="s">
        <v>1216</v>
      </c>
      <c r="H1020" s="48" t="s">
        <v>1585</v>
      </c>
      <c r="I1020" s="48" t="s">
        <v>1566</v>
      </c>
      <c r="J1020" s="48" t="s">
        <v>1510</v>
      </c>
      <c r="K1020" s="48" t="s">
        <v>203</v>
      </c>
      <c r="L1020" s="48"/>
      <c r="M1020" s="48">
        <v>0</v>
      </c>
      <c r="N1020" s="49">
        <v>42825</v>
      </c>
      <c r="O1020" s="48">
        <v>2016</v>
      </c>
      <c r="P1020" s="49">
        <v>42825</v>
      </c>
      <c r="Q1020" s="50">
        <v>1749600</v>
      </c>
      <c r="R1020" s="48" t="s">
        <v>219</v>
      </c>
      <c r="S1020" s="48" t="s">
        <v>1485</v>
      </c>
      <c r="T1020" s="48">
        <v>1</v>
      </c>
      <c r="U1020" s="49">
        <v>42825</v>
      </c>
      <c r="V1020" s="99">
        <f t="shared" si="157"/>
        <v>0</v>
      </c>
      <c r="W1020" s="51" t="s">
        <v>1460</v>
      </c>
      <c r="X1020" s="52">
        <f t="shared" si="163"/>
        <v>1749600</v>
      </c>
      <c r="Y1020" s="51">
        <v>1749600</v>
      </c>
      <c r="Z1020" s="51">
        <v>0</v>
      </c>
      <c r="AA1020" s="51">
        <v>0</v>
      </c>
      <c r="AB1020" s="51">
        <v>0</v>
      </c>
      <c r="AC1020" s="51">
        <v>0</v>
      </c>
      <c r="AD1020" s="51">
        <v>0</v>
      </c>
      <c r="AE1020" s="52">
        <f t="shared" si="164"/>
        <v>1749600</v>
      </c>
      <c r="AF1020" s="51">
        <v>0</v>
      </c>
      <c r="AG1020" s="51">
        <v>0</v>
      </c>
      <c r="AH1020" s="51">
        <v>0</v>
      </c>
      <c r="AI1020" s="51">
        <v>0</v>
      </c>
      <c r="AJ1020" s="51">
        <v>1749600</v>
      </c>
      <c r="AK1020" s="99">
        <f t="shared" si="158"/>
        <v>0</v>
      </c>
      <c r="AL1020" s="51">
        <v>0</v>
      </c>
      <c r="AM1020" s="52">
        <f t="shared" si="160"/>
        <v>0</v>
      </c>
      <c r="AN1020" s="70" t="str">
        <f>IF(AND(AM1020=0,AS1020=1),"OK",IF(Q1020=AY1020+AM1020,"OK","ERROR"))</f>
        <v>OK</v>
      </c>
      <c r="AO1020" s="70" t="str">
        <f t="shared" si="162"/>
        <v>新規</v>
      </c>
      <c r="AP1020" s="48" t="s">
        <v>211</v>
      </c>
      <c r="AQ1020" s="48" t="s">
        <v>1513</v>
      </c>
      <c r="AR1020" s="48">
        <v>0</v>
      </c>
      <c r="AS1020" s="48">
        <v>1</v>
      </c>
      <c r="AT1020" s="53">
        <v>1</v>
      </c>
      <c r="AU1020" s="48" t="s">
        <v>45</v>
      </c>
      <c r="AV1020" s="54"/>
      <c r="AW1020" s="48"/>
      <c r="AX1020" s="48" t="s">
        <v>1237</v>
      </c>
      <c r="AY1020" s="99">
        <f t="shared" si="159"/>
        <v>0</v>
      </c>
      <c r="AZ1020" s="48" t="s">
        <v>214</v>
      </c>
      <c r="BA1020" s="48"/>
      <c r="BB1020" s="60" t="s">
        <v>1514</v>
      </c>
    </row>
    <row r="1021" spans="2:54" s="55" customFormat="1" x14ac:dyDescent="0.15">
      <c r="B1021" s="16">
        <v>13</v>
      </c>
      <c r="C1021" s="48">
        <v>2</v>
      </c>
      <c r="D1021" s="75" t="s">
        <v>1230</v>
      </c>
      <c r="E1021" s="48" t="s">
        <v>1349</v>
      </c>
      <c r="F1021" s="48" t="s">
        <v>1215</v>
      </c>
      <c r="G1021" s="48" t="s">
        <v>1216</v>
      </c>
      <c r="H1021" s="48" t="s">
        <v>1585</v>
      </c>
      <c r="I1021" s="48" t="s">
        <v>1566</v>
      </c>
      <c r="J1021" s="48" t="s">
        <v>1511</v>
      </c>
      <c r="K1021" s="48" t="s">
        <v>203</v>
      </c>
      <c r="L1021" s="48"/>
      <c r="M1021" s="48">
        <v>0</v>
      </c>
      <c r="N1021" s="49">
        <v>42825</v>
      </c>
      <c r="O1021" s="48">
        <v>2016</v>
      </c>
      <c r="P1021" s="49">
        <v>42825</v>
      </c>
      <c r="Q1021" s="50">
        <v>1058400</v>
      </c>
      <c r="R1021" s="48" t="s">
        <v>219</v>
      </c>
      <c r="S1021" s="48" t="s">
        <v>1485</v>
      </c>
      <c r="T1021" s="48">
        <v>1</v>
      </c>
      <c r="U1021" s="49">
        <v>42825</v>
      </c>
      <c r="V1021" s="99">
        <f t="shared" si="157"/>
        <v>0</v>
      </c>
      <c r="W1021" s="51" t="s">
        <v>1460</v>
      </c>
      <c r="X1021" s="52">
        <f t="shared" si="163"/>
        <v>1058400</v>
      </c>
      <c r="Y1021" s="51">
        <v>1058400</v>
      </c>
      <c r="Z1021" s="51">
        <v>0</v>
      </c>
      <c r="AA1021" s="51">
        <v>0</v>
      </c>
      <c r="AB1021" s="51">
        <v>0</v>
      </c>
      <c r="AC1021" s="51">
        <v>0</v>
      </c>
      <c r="AD1021" s="51">
        <v>0</v>
      </c>
      <c r="AE1021" s="52">
        <f t="shared" si="164"/>
        <v>1058400</v>
      </c>
      <c r="AF1021" s="51">
        <v>0</v>
      </c>
      <c r="AG1021" s="51">
        <v>0</v>
      </c>
      <c r="AH1021" s="51">
        <v>0</v>
      </c>
      <c r="AI1021" s="51">
        <v>0</v>
      </c>
      <c r="AJ1021" s="51">
        <v>1058400</v>
      </c>
      <c r="AK1021" s="99">
        <f t="shared" si="158"/>
        <v>0</v>
      </c>
      <c r="AL1021" s="51">
        <v>0</v>
      </c>
      <c r="AM1021" s="52">
        <f t="shared" si="160"/>
        <v>0</v>
      </c>
      <c r="AN1021" s="70" t="str">
        <f t="shared" ref="AN1021:AN1022" si="171">IF(AND(AM1021=0,AS1021=1),"OK",IF(Q1021=AY1021+AM1021,"OK","ERROR"))</f>
        <v>OK</v>
      </c>
      <c r="AO1021" s="70" t="str">
        <f t="shared" si="162"/>
        <v>新規</v>
      </c>
      <c r="AP1021" s="48" t="s">
        <v>211</v>
      </c>
      <c r="AQ1021" s="48" t="s">
        <v>1513</v>
      </c>
      <c r="AR1021" s="48">
        <v>0</v>
      </c>
      <c r="AS1021" s="48">
        <v>1</v>
      </c>
      <c r="AT1021" s="53">
        <v>1</v>
      </c>
      <c r="AU1021" s="48" t="s">
        <v>45</v>
      </c>
      <c r="AV1021" s="54"/>
      <c r="AW1021" s="48"/>
      <c r="AX1021" s="48" t="s">
        <v>1237</v>
      </c>
      <c r="AY1021" s="99">
        <f t="shared" si="159"/>
        <v>0</v>
      </c>
      <c r="AZ1021" s="48" t="s">
        <v>214</v>
      </c>
      <c r="BA1021" s="48"/>
      <c r="BB1021" s="60" t="s">
        <v>1514</v>
      </c>
    </row>
    <row r="1022" spans="2:54" s="55" customFormat="1" x14ac:dyDescent="0.15">
      <c r="B1022" s="16">
        <v>13</v>
      </c>
      <c r="C1022" s="48">
        <v>3</v>
      </c>
      <c r="D1022" s="75" t="s">
        <v>1230</v>
      </c>
      <c r="E1022" s="48" t="s">
        <v>1349</v>
      </c>
      <c r="F1022" s="48" t="s">
        <v>1215</v>
      </c>
      <c r="G1022" s="48" t="s">
        <v>1216</v>
      </c>
      <c r="H1022" s="48" t="s">
        <v>1585</v>
      </c>
      <c r="I1022" s="48" t="s">
        <v>1566</v>
      </c>
      <c r="J1022" s="48" t="s">
        <v>1512</v>
      </c>
      <c r="K1022" s="48" t="s">
        <v>203</v>
      </c>
      <c r="L1022" s="48"/>
      <c r="M1022" s="48">
        <v>0</v>
      </c>
      <c r="N1022" s="49">
        <v>42825</v>
      </c>
      <c r="O1022" s="48">
        <v>2016</v>
      </c>
      <c r="P1022" s="49">
        <v>42825</v>
      </c>
      <c r="Q1022" s="50">
        <v>17496000</v>
      </c>
      <c r="R1022" s="48" t="s">
        <v>219</v>
      </c>
      <c r="S1022" s="48" t="s">
        <v>1485</v>
      </c>
      <c r="T1022" s="48">
        <v>1</v>
      </c>
      <c r="U1022" s="49">
        <v>42825</v>
      </c>
      <c r="V1022" s="99">
        <f t="shared" si="157"/>
        <v>0</v>
      </c>
      <c r="W1022" s="51" t="s">
        <v>1460</v>
      </c>
      <c r="X1022" s="52">
        <f t="shared" si="163"/>
        <v>17496000</v>
      </c>
      <c r="Y1022" s="51">
        <v>17496000</v>
      </c>
      <c r="Z1022" s="51">
        <v>0</v>
      </c>
      <c r="AA1022" s="51">
        <v>0</v>
      </c>
      <c r="AB1022" s="51">
        <v>0</v>
      </c>
      <c r="AC1022" s="51">
        <v>0</v>
      </c>
      <c r="AD1022" s="51">
        <v>0</v>
      </c>
      <c r="AE1022" s="52">
        <f t="shared" si="164"/>
        <v>17496000</v>
      </c>
      <c r="AF1022" s="51">
        <v>0</v>
      </c>
      <c r="AG1022" s="51">
        <v>0</v>
      </c>
      <c r="AH1022" s="51">
        <v>0</v>
      </c>
      <c r="AI1022" s="51">
        <v>0</v>
      </c>
      <c r="AJ1022" s="51">
        <v>17496000</v>
      </c>
      <c r="AK1022" s="99">
        <f t="shared" si="158"/>
        <v>0</v>
      </c>
      <c r="AL1022" s="51">
        <v>0</v>
      </c>
      <c r="AM1022" s="52">
        <f t="shared" si="160"/>
        <v>0</v>
      </c>
      <c r="AN1022" s="70" t="str">
        <f t="shared" si="171"/>
        <v>OK</v>
      </c>
      <c r="AO1022" s="70" t="str">
        <f t="shared" si="162"/>
        <v>新規</v>
      </c>
      <c r="AP1022" s="48" t="s">
        <v>211</v>
      </c>
      <c r="AQ1022" s="48" t="s">
        <v>1513</v>
      </c>
      <c r="AR1022" s="48">
        <v>0</v>
      </c>
      <c r="AS1022" s="48">
        <v>1</v>
      </c>
      <c r="AT1022" s="53">
        <v>1</v>
      </c>
      <c r="AU1022" s="48" t="s">
        <v>45</v>
      </c>
      <c r="AV1022" s="54"/>
      <c r="AW1022" s="48"/>
      <c r="AX1022" s="48" t="s">
        <v>1237</v>
      </c>
      <c r="AY1022" s="99">
        <f t="shared" si="159"/>
        <v>0</v>
      </c>
      <c r="AZ1022" s="48" t="s">
        <v>214</v>
      </c>
      <c r="BA1022" s="48"/>
      <c r="BB1022" s="60" t="s">
        <v>1514</v>
      </c>
    </row>
    <row r="1023" spans="2:54" s="69" customFormat="1" x14ac:dyDescent="0.15">
      <c r="B1023" s="16">
        <v>14</v>
      </c>
      <c r="C1023" s="61"/>
      <c r="D1023" s="86" t="s">
        <v>1230</v>
      </c>
      <c r="E1023" s="61" t="s">
        <v>1349</v>
      </c>
      <c r="F1023" s="61" t="s">
        <v>1215</v>
      </c>
      <c r="G1023" s="61" t="s">
        <v>1216</v>
      </c>
      <c r="H1023" s="61" t="s">
        <v>1585</v>
      </c>
      <c r="I1023" s="61" t="s">
        <v>1560</v>
      </c>
      <c r="J1023" s="61" t="s">
        <v>1515</v>
      </c>
      <c r="K1023" s="61" t="s">
        <v>203</v>
      </c>
      <c r="L1023" s="61"/>
      <c r="M1023" s="61">
        <v>17</v>
      </c>
      <c r="N1023" s="62">
        <v>42825</v>
      </c>
      <c r="O1023" s="61">
        <v>2016</v>
      </c>
      <c r="P1023" s="62">
        <v>42825</v>
      </c>
      <c r="Q1023" s="63">
        <v>20304000</v>
      </c>
      <c r="R1023" s="61"/>
      <c r="S1023" s="61" t="s">
        <v>1503</v>
      </c>
      <c r="T1023" s="61">
        <v>1</v>
      </c>
      <c r="U1023" s="62">
        <v>42825</v>
      </c>
      <c r="V1023" s="99">
        <f t="shared" si="157"/>
        <v>0</v>
      </c>
      <c r="W1023" s="65" t="s">
        <v>1464</v>
      </c>
      <c r="X1023" s="64">
        <f t="shared" si="163"/>
        <v>20304000</v>
      </c>
      <c r="Y1023" s="65">
        <v>0</v>
      </c>
      <c r="Z1023" s="65">
        <v>0</v>
      </c>
      <c r="AA1023" s="65">
        <v>0</v>
      </c>
      <c r="AB1023" s="65">
        <v>0</v>
      </c>
      <c r="AC1023" s="65">
        <v>20304000</v>
      </c>
      <c r="AD1023" s="65">
        <v>0</v>
      </c>
      <c r="AE1023" s="64">
        <f t="shared" si="164"/>
        <v>0</v>
      </c>
      <c r="AF1023" s="65">
        <v>0</v>
      </c>
      <c r="AG1023" s="65">
        <v>0</v>
      </c>
      <c r="AH1023" s="65">
        <v>0</v>
      </c>
      <c r="AI1023" s="65">
        <v>0</v>
      </c>
      <c r="AJ1023" s="65">
        <v>0</v>
      </c>
      <c r="AK1023" s="99">
        <f t="shared" si="158"/>
        <v>0</v>
      </c>
      <c r="AL1023" s="65">
        <v>0</v>
      </c>
      <c r="AM1023" s="64">
        <f t="shared" ref="AM1023" si="172">+V1023+X1023-AE1023</f>
        <v>20304000</v>
      </c>
      <c r="AN1023" s="71" t="str">
        <f t="shared" ref="AN1023" si="173">IF(AND(AM1023=0,AS1023=1),"OK",IF(Q1023=AY1023+AM1023,"OK","ERROR"))</f>
        <v>OK</v>
      </c>
      <c r="AO1023" s="71" t="str">
        <f t="shared" si="162"/>
        <v>新規</v>
      </c>
      <c r="AP1023" s="61" t="s">
        <v>211</v>
      </c>
      <c r="AQ1023" s="61"/>
      <c r="AR1023" s="61"/>
      <c r="AS1023" s="61"/>
      <c r="AT1023" s="66">
        <v>1</v>
      </c>
      <c r="AU1023" s="61" t="s">
        <v>45</v>
      </c>
      <c r="AV1023" s="67"/>
      <c r="AW1023" s="61"/>
      <c r="AX1023" s="61" t="s">
        <v>1237</v>
      </c>
      <c r="AY1023" s="99">
        <f t="shared" si="159"/>
        <v>0</v>
      </c>
      <c r="AZ1023" s="61" t="s">
        <v>214</v>
      </c>
      <c r="BA1023" s="61"/>
      <c r="BB1023" s="68"/>
    </row>
    <row r="1024" spans="2:54" x14ac:dyDescent="0.15">
      <c r="B1024" s="16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8"/>
      <c r="O1024" s="17"/>
      <c r="P1024" s="18"/>
      <c r="Q1024" s="19"/>
      <c r="R1024" s="17"/>
      <c r="S1024" s="17"/>
      <c r="T1024" s="17"/>
      <c r="U1024" s="18"/>
      <c r="V1024" s="20"/>
      <c r="W1024" s="43"/>
      <c r="X1024" s="20"/>
      <c r="Y1024" s="43"/>
      <c r="Z1024" s="43"/>
      <c r="AA1024" s="43"/>
      <c r="AB1024" s="43"/>
      <c r="AC1024" s="43"/>
      <c r="AD1024" s="43"/>
      <c r="AE1024" s="20"/>
      <c r="AF1024" s="43"/>
      <c r="AG1024" s="43"/>
      <c r="AH1024" s="43"/>
      <c r="AI1024" s="43"/>
      <c r="AJ1024" s="43"/>
      <c r="AK1024" s="20"/>
      <c r="AL1024" s="43"/>
      <c r="AM1024" s="20"/>
      <c r="AN1024" s="15"/>
      <c r="AO1024" s="15"/>
      <c r="AP1024" s="17"/>
      <c r="AQ1024" s="17"/>
      <c r="AR1024" s="17"/>
      <c r="AS1024" s="17"/>
      <c r="AT1024" s="21"/>
      <c r="AU1024" s="17"/>
      <c r="AV1024" s="22"/>
      <c r="AW1024" s="17"/>
      <c r="AX1024" s="17"/>
      <c r="AY1024" s="20"/>
      <c r="AZ1024" s="17"/>
      <c r="BA1024" s="17"/>
      <c r="BB1024" s="57"/>
    </row>
    <row r="1025" spans="2:54" x14ac:dyDescent="0.15">
      <c r="B1025" s="16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8"/>
      <c r="O1025" s="17"/>
      <c r="P1025" s="18"/>
      <c r="Q1025" s="19"/>
      <c r="R1025" s="17"/>
      <c r="S1025" s="17"/>
      <c r="T1025" s="17"/>
      <c r="U1025" s="18"/>
      <c r="V1025" s="20"/>
      <c r="W1025" s="43"/>
      <c r="X1025" s="20"/>
      <c r="Y1025" s="43"/>
      <c r="Z1025" s="43"/>
      <c r="AA1025" s="43"/>
      <c r="AB1025" s="43"/>
      <c r="AC1025" s="43"/>
      <c r="AD1025" s="43"/>
      <c r="AE1025" s="20"/>
      <c r="AF1025" s="43"/>
      <c r="AG1025" s="43"/>
      <c r="AH1025" s="43"/>
      <c r="AI1025" s="43"/>
      <c r="AJ1025" s="43"/>
      <c r="AK1025" s="20"/>
      <c r="AL1025" s="43"/>
      <c r="AM1025" s="20"/>
      <c r="AN1025" s="15"/>
      <c r="AO1025" s="15"/>
      <c r="AP1025" s="17"/>
      <c r="AQ1025" s="17"/>
      <c r="AR1025" s="17"/>
      <c r="AS1025" s="17"/>
      <c r="AT1025" s="21"/>
      <c r="AU1025" s="17"/>
      <c r="AV1025" s="22"/>
      <c r="AW1025" s="17"/>
      <c r="AX1025" s="17"/>
      <c r="AY1025" s="20"/>
      <c r="AZ1025" s="17"/>
      <c r="BA1025" s="17"/>
      <c r="BB1025" s="57"/>
    </row>
    <row r="1026" spans="2:54" x14ac:dyDescent="0.15">
      <c r="B1026" s="16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8"/>
      <c r="O1026" s="17"/>
      <c r="P1026" s="18"/>
      <c r="Q1026" s="19"/>
      <c r="R1026" s="17"/>
      <c r="S1026" s="17"/>
      <c r="T1026" s="17"/>
      <c r="U1026" s="18"/>
      <c r="V1026" s="20"/>
      <c r="W1026" s="43"/>
      <c r="X1026" s="20"/>
      <c r="Y1026" s="43"/>
      <c r="Z1026" s="43"/>
      <c r="AA1026" s="43"/>
      <c r="AB1026" s="43"/>
      <c r="AC1026" s="43"/>
      <c r="AD1026" s="43"/>
      <c r="AE1026" s="20"/>
      <c r="AF1026" s="43"/>
      <c r="AG1026" s="43"/>
      <c r="AH1026" s="43"/>
      <c r="AI1026" s="43"/>
      <c r="AJ1026" s="43"/>
      <c r="AK1026" s="20"/>
      <c r="AL1026" s="43"/>
      <c r="AM1026" s="20"/>
      <c r="AN1026" s="15"/>
      <c r="AO1026" s="15"/>
      <c r="AP1026" s="17"/>
      <c r="AQ1026" s="17"/>
      <c r="AR1026" s="17"/>
      <c r="AS1026" s="17"/>
      <c r="AT1026" s="21"/>
      <c r="AU1026" s="17"/>
      <c r="AV1026" s="22"/>
      <c r="AW1026" s="17"/>
      <c r="AX1026" s="17"/>
      <c r="AY1026" s="20"/>
      <c r="AZ1026" s="17"/>
      <c r="BA1026" s="17"/>
      <c r="BB1026" s="57"/>
    </row>
    <row r="1027" spans="2:54" x14ac:dyDescent="0.15">
      <c r="B1027" s="16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8"/>
      <c r="O1027" s="17"/>
      <c r="P1027" s="18"/>
      <c r="Q1027" s="19"/>
      <c r="R1027" s="17"/>
      <c r="S1027" s="17"/>
      <c r="T1027" s="17"/>
      <c r="U1027" s="18"/>
      <c r="V1027" s="20"/>
      <c r="W1027" s="43"/>
      <c r="X1027" s="20"/>
      <c r="Y1027" s="43"/>
      <c r="Z1027" s="43"/>
      <c r="AA1027" s="43"/>
      <c r="AB1027" s="43"/>
      <c r="AC1027" s="43"/>
      <c r="AD1027" s="43"/>
      <c r="AE1027" s="20"/>
      <c r="AF1027" s="43"/>
      <c r="AG1027" s="43"/>
      <c r="AH1027" s="43"/>
      <c r="AI1027" s="43"/>
      <c r="AJ1027" s="43"/>
      <c r="AK1027" s="20"/>
      <c r="AL1027" s="43"/>
      <c r="AM1027" s="20"/>
      <c r="AN1027" s="15"/>
      <c r="AO1027" s="15"/>
      <c r="AP1027" s="17"/>
      <c r="AQ1027" s="17"/>
      <c r="AR1027" s="17"/>
      <c r="AS1027" s="17"/>
      <c r="AT1027" s="21"/>
      <c r="AU1027" s="17"/>
      <c r="AV1027" s="22"/>
      <c r="AW1027" s="17"/>
      <c r="AX1027" s="17"/>
      <c r="AY1027" s="20"/>
      <c r="AZ1027" s="17"/>
      <c r="BA1027" s="17"/>
      <c r="BB1027" s="57"/>
    </row>
    <row r="1028" spans="2:54" x14ac:dyDescent="0.15">
      <c r="B1028" s="16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8"/>
      <c r="O1028" s="17"/>
      <c r="P1028" s="18"/>
      <c r="Q1028" s="19"/>
      <c r="R1028" s="17"/>
      <c r="S1028" s="17"/>
      <c r="T1028" s="17"/>
      <c r="U1028" s="18"/>
      <c r="V1028" s="20"/>
      <c r="W1028" s="43"/>
      <c r="X1028" s="20"/>
      <c r="Y1028" s="43"/>
      <c r="Z1028" s="43"/>
      <c r="AA1028" s="43"/>
      <c r="AB1028" s="43"/>
      <c r="AC1028" s="43"/>
      <c r="AD1028" s="43"/>
      <c r="AE1028" s="20"/>
      <c r="AF1028" s="43"/>
      <c r="AG1028" s="43"/>
      <c r="AH1028" s="43"/>
      <c r="AI1028" s="43"/>
      <c r="AJ1028" s="43"/>
      <c r="AK1028" s="20"/>
      <c r="AL1028" s="43"/>
      <c r="AM1028" s="20"/>
      <c r="AN1028" s="15"/>
      <c r="AO1028" s="15"/>
      <c r="AP1028" s="17"/>
      <c r="AQ1028" s="17"/>
      <c r="AR1028" s="17"/>
      <c r="AS1028" s="17"/>
      <c r="AT1028" s="21"/>
      <c r="AU1028" s="17"/>
      <c r="AV1028" s="22"/>
      <c r="AW1028" s="17"/>
      <c r="AX1028" s="17"/>
      <c r="AY1028" s="20"/>
      <c r="AZ1028" s="17"/>
      <c r="BA1028" s="17"/>
      <c r="BB1028" s="57"/>
    </row>
    <row r="1030" spans="2:54" x14ac:dyDescent="0.15">
      <c r="P1030" s="111" t="s">
        <v>1557</v>
      </c>
      <c r="Q1030" s="110">
        <f>SUM(Q12:Q1028)</f>
        <v>18153669615.999996</v>
      </c>
      <c r="U1030" s="111" t="s">
        <v>1557</v>
      </c>
      <c r="V1030" s="110">
        <f>SUM(V12:V1028)</f>
        <v>4621742271</v>
      </c>
      <c r="W1030" s="111" t="s">
        <v>1557</v>
      </c>
      <c r="X1030" s="110">
        <f>SUM(X12:X1028)</f>
        <v>368742925</v>
      </c>
      <c r="Y1030" s="110">
        <f t="shared" ref="Y1030:AM1030" si="174">SUM(Y12:Y1028)</f>
        <v>159487842</v>
      </c>
      <c r="Z1030" s="110">
        <f t="shared" si="174"/>
        <v>2</v>
      </c>
      <c r="AA1030" s="110">
        <f t="shared" si="174"/>
        <v>0</v>
      </c>
      <c r="AB1030" s="110">
        <f t="shared" si="174"/>
        <v>19823081</v>
      </c>
      <c r="AC1030" s="110">
        <f t="shared" si="174"/>
        <v>189432000</v>
      </c>
      <c r="AD1030" s="110">
        <f t="shared" si="174"/>
        <v>0</v>
      </c>
      <c r="AE1030" s="110">
        <f t="shared" si="174"/>
        <v>548157815</v>
      </c>
      <c r="AF1030" s="110">
        <f t="shared" si="174"/>
        <v>4</v>
      </c>
      <c r="AG1030" s="110">
        <f t="shared" si="174"/>
        <v>2</v>
      </c>
      <c r="AH1030" s="110">
        <f t="shared" si="174"/>
        <v>0</v>
      </c>
      <c r="AI1030" s="110">
        <f t="shared" si="174"/>
        <v>0</v>
      </c>
      <c r="AJ1030" s="110">
        <f t="shared" si="174"/>
        <v>189432000</v>
      </c>
      <c r="AK1030" s="110">
        <f t="shared" si="174"/>
        <v>358725809</v>
      </c>
      <c r="AL1030" s="110">
        <f t="shared" si="174"/>
        <v>0</v>
      </c>
      <c r="AM1030" s="110">
        <f t="shared" si="174"/>
        <v>4442327381</v>
      </c>
      <c r="AX1030" s="111" t="s">
        <v>1557</v>
      </c>
      <c r="AY1030" s="110">
        <f t="shared" ref="AY1030" si="175">SUM(AY12:AY1028)</f>
        <v>13521910229</v>
      </c>
    </row>
    <row r="1031" spans="2:54" x14ac:dyDescent="0.15">
      <c r="P1031" s="111" t="s">
        <v>1558</v>
      </c>
      <c r="Q1031" s="110">
        <f>SUBTOTAL(9,Q12:Q1028)</f>
        <v>18153669615.999996</v>
      </c>
      <c r="U1031" s="111" t="s">
        <v>1558</v>
      </c>
      <c r="V1031" s="110">
        <f>SUBTOTAL(9,V12:V1028)</f>
        <v>4621742271</v>
      </c>
      <c r="W1031" s="111" t="s">
        <v>1558</v>
      </c>
      <c r="X1031" s="110">
        <f>SUBTOTAL(9,X12:X1028)</f>
        <v>368742925</v>
      </c>
      <c r="Y1031" s="110">
        <f t="shared" ref="Y1031:AM1031" si="176">SUBTOTAL(9,Y12:Y1028)</f>
        <v>159487842</v>
      </c>
      <c r="Z1031" s="110">
        <f t="shared" si="176"/>
        <v>2</v>
      </c>
      <c r="AA1031" s="110">
        <f t="shared" si="176"/>
        <v>0</v>
      </c>
      <c r="AB1031" s="110">
        <f t="shared" si="176"/>
        <v>19823081</v>
      </c>
      <c r="AC1031" s="110">
        <f t="shared" si="176"/>
        <v>189432000</v>
      </c>
      <c r="AD1031" s="110">
        <f t="shared" si="176"/>
        <v>0</v>
      </c>
      <c r="AE1031" s="110">
        <f t="shared" si="176"/>
        <v>548157815</v>
      </c>
      <c r="AF1031" s="110">
        <f t="shared" si="176"/>
        <v>4</v>
      </c>
      <c r="AG1031" s="110">
        <f t="shared" si="176"/>
        <v>2</v>
      </c>
      <c r="AH1031" s="110">
        <f t="shared" si="176"/>
        <v>0</v>
      </c>
      <c r="AI1031" s="110">
        <f t="shared" si="176"/>
        <v>0</v>
      </c>
      <c r="AJ1031" s="110">
        <f t="shared" si="176"/>
        <v>189432000</v>
      </c>
      <c r="AK1031" s="110">
        <f t="shared" si="176"/>
        <v>358725809</v>
      </c>
      <c r="AL1031" s="110">
        <f t="shared" si="176"/>
        <v>0</v>
      </c>
      <c r="AM1031" s="110">
        <f t="shared" si="176"/>
        <v>4442327381</v>
      </c>
      <c r="AX1031" s="111" t="s">
        <v>1558</v>
      </c>
      <c r="AY1031" s="110">
        <f t="shared" ref="AY1031" si="177">SUBTOTAL(9,AY12:AY1028)</f>
        <v>13521910229</v>
      </c>
    </row>
  </sheetData>
  <autoFilter ref="B11:BC1023"/>
  <mergeCells count="29">
    <mergeCell ref="AX8:AX9"/>
    <mergeCell ref="AZ8:AZ9"/>
    <mergeCell ref="BA8:BA9"/>
    <mergeCell ref="BB8:BB9"/>
    <mergeCell ref="AM8:AM9"/>
    <mergeCell ref="AP8:AP9"/>
    <mergeCell ref="AT8:AU8"/>
    <mergeCell ref="AV8:AV9"/>
    <mergeCell ref="AW8:AW9"/>
    <mergeCell ref="Q8:Q9"/>
    <mergeCell ref="R8:R9"/>
    <mergeCell ref="S8:S9"/>
    <mergeCell ref="T8:T9"/>
    <mergeCell ref="V8:V9"/>
    <mergeCell ref="U8:U9"/>
    <mergeCell ref="B8:B9"/>
    <mergeCell ref="C8:C9"/>
    <mergeCell ref="P8:P9"/>
    <mergeCell ref="D8:D9"/>
    <mergeCell ref="E8:E9"/>
    <mergeCell ref="F8:F9"/>
    <mergeCell ref="G8:G9"/>
    <mergeCell ref="H9:I9"/>
    <mergeCell ref="H8:I8"/>
    <mergeCell ref="J8:J9"/>
    <mergeCell ref="K8:K9"/>
    <mergeCell ref="L8:M8"/>
    <mergeCell ref="N8:N9"/>
    <mergeCell ref="O8:O9"/>
  </mergeCells>
  <phoneticPr fontId="3"/>
  <pageMargins left="0.59055118110236227" right="0.59055118110236227" top="0.59055118110236227" bottom="0.59055118110236227" header="0.19685039370078741" footer="0.19685039370078741"/>
  <pageSetup paperSize="8" scale="33" orientation="landscape" r:id="rId1"/>
  <headerFooter>
    <oddFooter>&amp;C&amp;P / &amp;N&amp;R&amp;F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showGridLines="0" view="pageBreakPreview" zoomScaleNormal="100" zoomScaleSheetLayoutView="100" workbookViewId="0">
      <selection activeCell="E23" sqref="E23"/>
    </sheetView>
  </sheetViews>
  <sheetFormatPr defaultRowHeight="11.25" x14ac:dyDescent="0.15"/>
  <cols>
    <col min="1" max="1" width="28.25" style="113" bestFit="1" customWidth="1"/>
    <col min="2" max="2" width="11.625" style="113" bestFit="1" customWidth="1"/>
    <col min="3" max="3" width="10.125" style="113" bestFit="1" customWidth="1"/>
    <col min="4" max="4" width="9.25" style="113" bestFit="1" customWidth="1"/>
    <col min="5" max="5" width="11.5" style="113" bestFit="1" customWidth="1"/>
    <col min="6" max="16384" width="9" style="113"/>
  </cols>
  <sheetData>
    <row r="1" spans="1:5" ht="18.75" customHeight="1" x14ac:dyDescent="0.15">
      <c r="A1" s="112" t="s">
        <v>1598</v>
      </c>
      <c r="B1" s="1" t="s">
        <v>1600</v>
      </c>
    </row>
    <row r="2" spans="1:5" ht="18.75" customHeight="1" x14ac:dyDescent="0.15"/>
    <row r="3" spans="1:5" ht="18.75" customHeight="1" x14ac:dyDescent="0.15">
      <c r="A3" s="112" t="s">
        <v>1546</v>
      </c>
      <c r="B3" s="218" t="s">
        <v>1588</v>
      </c>
      <c r="C3" s="1"/>
      <c r="D3" s="1"/>
      <c r="E3" s="1"/>
    </row>
    <row r="4" spans="1:5" ht="18.75" customHeight="1" x14ac:dyDescent="0.15">
      <c r="A4" s="112" t="s">
        <v>1433</v>
      </c>
      <c r="B4" s="217" t="s">
        <v>1589</v>
      </c>
      <c r="C4" s="217" t="s">
        <v>1590</v>
      </c>
      <c r="D4" s="217" t="s">
        <v>1591</v>
      </c>
      <c r="E4" s="217" t="s">
        <v>1434</v>
      </c>
    </row>
    <row r="5" spans="1:5" ht="18.75" customHeight="1" x14ac:dyDescent="0.15">
      <c r="A5" s="37" t="s">
        <v>1585</v>
      </c>
      <c r="B5" s="226">
        <v>2876542441</v>
      </c>
      <c r="C5" s="226">
        <v>504515270</v>
      </c>
      <c r="D5" s="226">
        <v>47414783</v>
      </c>
      <c r="E5" s="226">
        <v>3428472494</v>
      </c>
    </row>
    <row r="6" spans="1:5" ht="18.75" customHeight="1" x14ac:dyDescent="0.15">
      <c r="A6" s="39" t="s">
        <v>1579</v>
      </c>
      <c r="B6" s="226">
        <v>556724095</v>
      </c>
      <c r="C6" s="226"/>
      <c r="D6" s="226">
        <v>29035969</v>
      </c>
      <c r="E6" s="226">
        <v>585760064</v>
      </c>
    </row>
    <row r="7" spans="1:5" ht="18.75" customHeight="1" x14ac:dyDescent="0.15">
      <c r="A7" s="39" t="s">
        <v>1578</v>
      </c>
      <c r="B7" s="226">
        <v>1603497055</v>
      </c>
      <c r="C7" s="226">
        <v>441272676</v>
      </c>
      <c r="D7" s="226">
        <v>18378813</v>
      </c>
      <c r="E7" s="226">
        <v>2063148544</v>
      </c>
    </row>
    <row r="8" spans="1:5" ht="18.75" customHeight="1" x14ac:dyDescent="0.15">
      <c r="A8" s="39" t="s">
        <v>1586</v>
      </c>
      <c r="B8" s="226">
        <v>520052991</v>
      </c>
      <c r="C8" s="226">
        <v>63242594</v>
      </c>
      <c r="D8" s="226">
        <v>1</v>
      </c>
      <c r="E8" s="226">
        <v>583295586</v>
      </c>
    </row>
    <row r="9" spans="1:5" ht="18.75" customHeight="1" x14ac:dyDescent="0.15">
      <c r="A9" s="39" t="s">
        <v>1580</v>
      </c>
      <c r="B9" s="226">
        <v>196268300</v>
      </c>
      <c r="C9" s="226"/>
      <c r="D9" s="226"/>
      <c r="E9" s="226">
        <v>196268300</v>
      </c>
    </row>
    <row r="10" spans="1:5" ht="18.75" customHeight="1" x14ac:dyDescent="0.15">
      <c r="A10" s="37" t="s">
        <v>1581</v>
      </c>
      <c r="B10" s="226">
        <v>68004264</v>
      </c>
      <c r="C10" s="226">
        <v>14547757</v>
      </c>
      <c r="D10" s="226"/>
      <c r="E10" s="226">
        <v>82552021</v>
      </c>
    </row>
    <row r="11" spans="1:5" ht="18.75" customHeight="1" x14ac:dyDescent="0.15">
      <c r="A11" s="39" t="s">
        <v>1583</v>
      </c>
      <c r="B11" s="226">
        <v>18</v>
      </c>
      <c r="C11" s="226"/>
      <c r="D11" s="226"/>
      <c r="E11" s="226">
        <v>18</v>
      </c>
    </row>
    <row r="12" spans="1:5" ht="18.75" customHeight="1" x14ac:dyDescent="0.15">
      <c r="A12" s="39" t="s">
        <v>1582</v>
      </c>
      <c r="B12" s="226">
        <v>1056780</v>
      </c>
      <c r="C12" s="226">
        <v>14547757</v>
      </c>
      <c r="D12" s="226"/>
      <c r="E12" s="226">
        <v>15604537</v>
      </c>
    </row>
    <row r="13" spans="1:5" ht="18.75" customHeight="1" x14ac:dyDescent="0.15">
      <c r="A13" s="39" t="s">
        <v>1584</v>
      </c>
      <c r="B13" s="226">
        <v>66947466</v>
      </c>
      <c r="C13" s="226"/>
      <c r="D13" s="226"/>
      <c r="E13" s="226">
        <v>66947466</v>
      </c>
    </row>
    <row r="14" spans="1:5" ht="18.75" customHeight="1" x14ac:dyDescent="0.15">
      <c r="A14" s="37" t="s">
        <v>1577</v>
      </c>
      <c r="B14" s="226">
        <v>410615166</v>
      </c>
      <c r="C14" s="226">
        <v>433508859</v>
      </c>
      <c r="D14" s="226">
        <v>2214384</v>
      </c>
      <c r="E14" s="226">
        <v>846338409</v>
      </c>
    </row>
    <row r="15" spans="1:5" ht="18.75" customHeight="1" x14ac:dyDescent="0.15">
      <c r="A15" s="39" t="s">
        <v>1577</v>
      </c>
      <c r="B15" s="226">
        <v>410615166</v>
      </c>
      <c r="C15" s="226">
        <v>433508859</v>
      </c>
      <c r="D15" s="226">
        <v>2214384</v>
      </c>
      <c r="E15" s="226">
        <v>846338409</v>
      </c>
    </row>
    <row r="16" spans="1:5" ht="18.75" customHeight="1" x14ac:dyDescent="0.15">
      <c r="A16" s="37" t="s">
        <v>1434</v>
      </c>
      <c r="B16" s="226">
        <v>3355161871</v>
      </c>
      <c r="C16" s="226">
        <v>952571886</v>
      </c>
      <c r="D16" s="226">
        <v>49629167</v>
      </c>
      <c r="E16" s="226">
        <v>4357362924</v>
      </c>
    </row>
  </sheetData>
  <phoneticPr fontId="3"/>
  <pageMargins left="0.7" right="0.7" top="0.75" bottom="0.75" header="0.3" footer="0.3"/>
  <pageSetup paperSize="9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D11" sqref="D11"/>
    </sheetView>
  </sheetViews>
  <sheetFormatPr defaultRowHeight="11.25" x14ac:dyDescent="0.15"/>
  <cols>
    <col min="1" max="1" width="28.25" style="113" bestFit="1" customWidth="1"/>
    <col min="2" max="5" width="15" style="113" customWidth="1"/>
    <col min="6" max="7" width="13.75" style="113" bestFit="1" customWidth="1"/>
    <col min="8" max="8" width="15" style="113" customWidth="1"/>
    <col min="9" max="11" width="6.75" style="113" customWidth="1"/>
    <col min="12" max="21" width="7.875" style="113" customWidth="1"/>
    <col min="22" max="142" width="9" style="113"/>
    <col min="143" max="589" width="10.625" style="113" bestFit="1" customWidth="1"/>
    <col min="590" max="788" width="11.875" style="113" bestFit="1" customWidth="1"/>
    <col min="789" max="827" width="13.125" style="113" bestFit="1" customWidth="1"/>
    <col min="828" max="828" width="5.75" style="113" customWidth="1"/>
    <col min="829" max="16384" width="9" style="113"/>
  </cols>
  <sheetData>
    <row r="1" spans="1:8" x14ac:dyDescent="0.15">
      <c r="A1" s="112" t="s">
        <v>1598</v>
      </c>
      <c r="B1" s="115" t="s">
        <v>1600</v>
      </c>
    </row>
    <row r="3" spans="1:8" s="114" customFormat="1" ht="13.5" x14ac:dyDescent="0.15">
      <c r="A3" s="112" t="s">
        <v>1546</v>
      </c>
      <c r="B3" s="117" t="s">
        <v>1588</v>
      </c>
      <c r="C3" s="115"/>
      <c r="D3" s="115"/>
      <c r="E3" s="115"/>
      <c r="F3"/>
      <c r="G3"/>
      <c r="H3"/>
    </row>
    <row r="4" spans="1:8" ht="13.5" x14ac:dyDescent="0.15">
      <c r="A4" s="38" t="s">
        <v>1433</v>
      </c>
      <c r="B4" s="115" t="s">
        <v>1589</v>
      </c>
      <c r="C4" s="115" t="s">
        <v>1590</v>
      </c>
      <c r="D4" s="115" t="s">
        <v>1591</v>
      </c>
      <c r="E4" s="115" t="s">
        <v>1434</v>
      </c>
      <c r="F4"/>
      <c r="G4"/>
      <c r="H4"/>
    </row>
    <row r="5" spans="1:8" ht="13.5" x14ac:dyDescent="0.15">
      <c r="A5" s="37" t="s">
        <v>1585</v>
      </c>
      <c r="B5" s="115">
        <v>2849000996</v>
      </c>
      <c r="C5" s="115">
        <v>531386927</v>
      </c>
      <c r="D5" s="115">
        <v>49241015</v>
      </c>
      <c r="E5" s="115">
        <v>3429628938</v>
      </c>
      <c r="F5"/>
      <c r="G5"/>
      <c r="H5"/>
    </row>
    <row r="6" spans="1:8" ht="13.5" x14ac:dyDescent="0.15">
      <c r="A6" s="39" t="s">
        <v>1579</v>
      </c>
      <c r="B6" s="115">
        <v>586558658</v>
      </c>
      <c r="C6" s="115"/>
      <c r="D6" s="115">
        <v>29035969</v>
      </c>
      <c r="E6" s="115">
        <v>615594627</v>
      </c>
      <c r="F6"/>
      <c r="G6"/>
      <c r="H6"/>
    </row>
    <row r="7" spans="1:8" ht="13.5" x14ac:dyDescent="0.15">
      <c r="A7" s="39" t="s">
        <v>1578</v>
      </c>
      <c r="B7" s="115">
        <v>1685152090</v>
      </c>
      <c r="C7" s="115">
        <v>466301163</v>
      </c>
      <c r="D7" s="115">
        <v>20205045</v>
      </c>
      <c r="E7" s="115">
        <v>2171658298</v>
      </c>
      <c r="F7"/>
      <c r="G7"/>
      <c r="H7"/>
    </row>
    <row r="8" spans="1:8" ht="13.5" x14ac:dyDescent="0.15">
      <c r="A8" s="39" t="s">
        <v>1586</v>
      </c>
      <c r="B8" s="115">
        <v>550882848</v>
      </c>
      <c r="C8" s="115">
        <v>65085764</v>
      </c>
      <c r="D8" s="115">
        <v>1</v>
      </c>
      <c r="E8" s="115">
        <v>615968613</v>
      </c>
      <c r="F8"/>
      <c r="G8"/>
      <c r="H8"/>
    </row>
    <row r="9" spans="1:8" ht="13.5" x14ac:dyDescent="0.15">
      <c r="A9" s="39" t="s">
        <v>1580</v>
      </c>
      <c r="B9" s="115">
        <v>26407400</v>
      </c>
      <c r="C9" s="115">
        <v>0</v>
      </c>
      <c r="D9" s="115"/>
      <c r="E9" s="115">
        <v>26407400</v>
      </c>
      <c r="F9"/>
      <c r="G9"/>
      <c r="H9"/>
    </row>
    <row r="10" spans="1:8" ht="13.5" x14ac:dyDescent="0.15">
      <c r="A10" s="37" t="s">
        <v>1581</v>
      </c>
      <c r="B10" s="115">
        <v>17582418</v>
      </c>
      <c r="C10" s="115">
        <v>18902553</v>
      </c>
      <c r="D10" s="115"/>
      <c r="E10" s="115">
        <v>36484971</v>
      </c>
      <c r="F10"/>
      <c r="G10"/>
      <c r="H10"/>
    </row>
    <row r="11" spans="1:8" ht="13.5" x14ac:dyDescent="0.15">
      <c r="A11" s="39" t="s">
        <v>1583</v>
      </c>
      <c r="B11" s="115">
        <v>18</v>
      </c>
      <c r="C11" s="115"/>
      <c r="D11" s="115"/>
      <c r="E11" s="115">
        <v>18</v>
      </c>
      <c r="F11"/>
      <c r="G11"/>
      <c r="H11"/>
    </row>
    <row r="12" spans="1:8" ht="13.5" x14ac:dyDescent="0.15">
      <c r="A12" s="39" t="s">
        <v>1582</v>
      </c>
      <c r="B12" s="115">
        <v>1112400</v>
      </c>
      <c r="C12" s="115">
        <v>18902553</v>
      </c>
      <c r="D12" s="115"/>
      <c r="E12" s="115">
        <v>20014953</v>
      </c>
      <c r="F12"/>
      <c r="G12"/>
      <c r="H12"/>
    </row>
    <row r="13" spans="1:8" ht="13.5" x14ac:dyDescent="0.15">
      <c r="A13" s="39" t="s">
        <v>1584</v>
      </c>
      <c r="B13" s="115">
        <v>16470000</v>
      </c>
      <c r="C13" s="115"/>
      <c r="D13" s="115"/>
      <c r="E13" s="115">
        <v>16470000</v>
      </c>
      <c r="F13"/>
      <c r="G13"/>
      <c r="H13"/>
    </row>
    <row r="14" spans="1:8" ht="13.5" x14ac:dyDescent="0.15">
      <c r="A14" s="37" t="s">
        <v>1577</v>
      </c>
      <c r="B14" s="115">
        <v>460210746</v>
      </c>
      <c r="C14" s="115">
        <v>515104873</v>
      </c>
      <c r="D14" s="115">
        <v>897853</v>
      </c>
      <c r="E14" s="115">
        <v>976213472</v>
      </c>
      <c r="F14"/>
      <c r="G14"/>
      <c r="H14"/>
    </row>
    <row r="15" spans="1:8" ht="13.5" x14ac:dyDescent="0.15">
      <c r="A15" s="39" t="s">
        <v>1577</v>
      </c>
      <c r="B15" s="115">
        <v>460210746</v>
      </c>
      <c r="C15" s="115">
        <v>515104873</v>
      </c>
      <c r="D15" s="115">
        <v>897853</v>
      </c>
      <c r="E15" s="115">
        <v>976213472</v>
      </c>
      <c r="F15"/>
      <c r="G15"/>
      <c r="H15"/>
    </row>
    <row r="16" spans="1:8" x14ac:dyDescent="0.15">
      <c r="A16" s="37" t="s">
        <v>1434</v>
      </c>
      <c r="B16" s="115">
        <v>3326794160</v>
      </c>
      <c r="C16" s="115">
        <v>1065394353</v>
      </c>
      <c r="D16" s="115">
        <v>50138868</v>
      </c>
      <c r="E16" s="115">
        <v>4442327381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&amp;R&amp;F/&amp;A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18"/>
  <sheetViews>
    <sheetView showGridLines="0" view="pageBreakPreview" zoomScaleNormal="100" zoomScaleSheetLayoutView="100" workbookViewId="0">
      <selection activeCell="B8" sqref="B8"/>
    </sheetView>
  </sheetViews>
  <sheetFormatPr defaultRowHeight="11.25" x14ac:dyDescent="0.15"/>
  <cols>
    <col min="1" max="1" width="20.5" style="202" bestFit="1" customWidth="1"/>
    <col min="2" max="4" width="15.5" style="202" customWidth="1"/>
    <col min="5" max="7" width="16.25" style="202" customWidth="1"/>
    <col min="8" max="19" width="13" style="202" customWidth="1"/>
    <col min="20" max="25" width="14.25" style="202" customWidth="1"/>
    <col min="26" max="16384" width="9" style="202"/>
  </cols>
  <sheetData>
    <row r="1" spans="1:25" ht="18.75" customHeight="1" x14ac:dyDescent="0.15">
      <c r="A1" s="219" t="s">
        <v>1603</v>
      </c>
      <c r="B1" s="220" t="s">
        <v>1591</v>
      </c>
    </row>
    <row r="2" spans="1:25" ht="18.75" customHeight="1" x14ac:dyDescent="0.15">
      <c r="A2" s="219" t="s">
        <v>1598</v>
      </c>
      <c r="B2" s="220" t="s">
        <v>1599</v>
      </c>
      <c r="C2" s="244" t="s">
        <v>1601</v>
      </c>
      <c r="D2" s="244"/>
      <c r="E2" s="244"/>
    </row>
    <row r="3" spans="1:25" ht="18.75" customHeight="1" x14ac:dyDescent="0.15"/>
    <row r="4" spans="1:25" ht="18.75" customHeight="1" x14ac:dyDescent="0.15">
      <c r="A4" s="220"/>
      <c r="B4" s="219" t="s">
        <v>1588</v>
      </c>
      <c r="C4" s="220"/>
      <c r="D4" s="220"/>
      <c r="E4" s="220"/>
      <c r="F4" s="220"/>
      <c r="G4" s="220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5" ht="49.5" customHeight="1" x14ac:dyDescent="0.15">
      <c r="A5" s="220"/>
      <c r="B5" s="224" t="s">
        <v>1681</v>
      </c>
      <c r="C5" s="224"/>
      <c r="D5" s="224"/>
      <c r="E5" s="221" t="s">
        <v>1593</v>
      </c>
      <c r="F5" s="221" t="s">
        <v>1594</v>
      </c>
      <c r="G5" s="221" t="s">
        <v>1602</v>
      </c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44.25" customHeight="1" x14ac:dyDescent="0.15">
      <c r="A6" s="219" t="s">
        <v>1433</v>
      </c>
      <c r="B6" s="221" t="s">
        <v>1436</v>
      </c>
      <c r="C6" s="221" t="s">
        <v>1442</v>
      </c>
      <c r="D6" s="221" t="s">
        <v>1546</v>
      </c>
      <c r="E6" s="221"/>
      <c r="F6" s="221"/>
      <c r="G6" s="221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 ht="18.75" customHeight="1" x14ac:dyDescent="0.15">
      <c r="A7" s="222" t="s">
        <v>1585</v>
      </c>
      <c r="B7" s="223">
        <v>137879970</v>
      </c>
      <c r="C7" s="223">
        <v>90465187</v>
      </c>
      <c r="D7" s="223">
        <v>47414783</v>
      </c>
      <c r="E7" s="223">
        <v>137879970</v>
      </c>
      <c r="F7" s="223">
        <v>90465187</v>
      </c>
      <c r="G7" s="223">
        <v>47414783</v>
      </c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</row>
    <row r="8" spans="1:25" ht="18.75" customHeight="1" x14ac:dyDescent="0.15">
      <c r="A8" s="222" t="s">
        <v>1579</v>
      </c>
      <c r="B8" s="223">
        <v>29035969</v>
      </c>
      <c r="C8" s="223">
        <v>0</v>
      </c>
      <c r="D8" s="223">
        <v>29035969</v>
      </c>
      <c r="E8" s="223">
        <v>29035969</v>
      </c>
      <c r="F8" s="223">
        <v>0</v>
      </c>
      <c r="G8" s="223">
        <v>29035969</v>
      </c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1:25" ht="18.75" customHeight="1" x14ac:dyDescent="0.15">
      <c r="A9" s="222" t="s">
        <v>1578</v>
      </c>
      <c r="B9" s="223">
        <v>108844000</v>
      </c>
      <c r="C9" s="223">
        <v>90465187</v>
      </c>
      <c r="D9" s="223">
        <v>18378813</v>
      </c>
      <c r="E9" s="223">
        <v>108844000</v>
      </c>
      <c r="F9" s="223">
        <v>90465187</v>
      </c>
      <c r="G9" s="223">
        <v>18378813</v>
      </c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 ht="18.75" customHeight="1" x14ac:dyDescent="0.15">
      <c r="A10" s="222" t="s">
        <v>1586</v>
      </c>
      <c r="B10" s="223">
        <v>1</v>
      </c>
      <c r="C10" s="223">
        <v>0</v>
      </c>
      <c r="D10" s="223">
        <v>1</v>
      </c>
      <c r="E10" s="223">
        <v>1</v>
      </c>
      <c r="F10" s="223">
        <v>0</v>
      </c>
      <c r="G10" s="223">
        <v>1</v>
      </c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1:25" ht="18.75" customHeight="1" x14ac:dyDescent="0.15">
      <c r="A11" s="222" t="s">
        <v>1577</v>
      </c>
      <c r="B11" s="223">
        <v>3528459</v>
      </c>
      <c r="C11" s="223">
        <v>1314075</v>
      </c>
      <c r="D11" s="223">
        <v>2214384</v>
      </c>
      <c r="E11" s="223">
        <v>3528459</v>
      </c>
      <c r="F11" s="223">
        <v>1314075</v>
      </c>
      <c r="G11" s="223">
        <v>2214384</v>
      </c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</row>
    <row r="12" spans="1:25" ht="18.75" customHeight="1" x14ac:dyDescent="0.15">
      <c r="A12" s="222" t="s">
        <v>1577</v>
      </c>
      <c r="B12" s="223">
        <v>3528459</v>
      </c>
      <c r="C12" s="223">
        <v>1314075</v>
      </c>
      <c r="D12" s="223">
        <v>2214384</v>
      </c>
      <c r="E12" s="223">
        <v>3528459</v>
      </c>
      <c r="F12" s="223">
        <v>1314075</v>
      </c>
      <c r="G12" s="223">
        <v>2214384</v>
      </c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</row>
    <row r="13" spans="1:25" ht="18.75" customHeight="1" x14ac:dyDescent="0.15">
      <c r="A13" s="222" t="s">
        <v>1434</v>
      </c>
      <c r="B13" s="223">
        <v>141408429</v>
      </c>
      <c r="C13" s="223">
        <v>91779262</v>
      </c>
      <c r="D13" s="223">
        <v>49629167</v>
      </c>
      <c r="E13" s="223">
        <v>141408429</v>
      </c>
      <c r="F13" s="223">
        <v>91779262</v>
      </c>
      <c r="G13" s="223">
        <v>49629167</v>
      </c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</row>
    <row r="14" spans="1:25" ht="18.75" customHeight="1" x14ac:dyDescent="0.1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ht="18.75" customHeight="1" x14ac:dyDescent="0.1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</row>
    <row r="16" spans="1:25" ht="18.75" customHeight="1" x14ac:dyDescent="0.1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pans="1:25" ht="18.75" customHeight="1" x14ac:dyDescent="0.1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</row>
    <row r="18" spans="1:25" ht="18.75" customHeight="1" x14ac:dyDescent="0.1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</row>
  </sheetData>
  <mergeCells count="1">
    <mergeCell ref="C2:E2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showGridLines="0" view="pageBreakPreview" zoomScaleNormal="100" zoomScaleSheetLayoutView="100" workbookViewId="0">
      <selection activeCell="F12" sqref="F12"/>
    </sheetView>
  </sheetViews>
  <sheetFormatPr defaultRowHeight="11.25" x14ac:dyDescent="0.15"/>
  <cols>
    <col min="1" max="1" width="20.5" style="115" customWidth="1"/>
    <col min="2" max="19" width="12.5" style="115" customWidth="1"/>
    <col min="20" max="21" width="15.5" style="115" customWidth="1"/>
    <col min="22" max="142" width="9" style="115"/>
    <col min="143" max="589" width="10.625" style="115" bestFit="1" customWidth="1"/>
    <col min="590" max="788" width="11.875" style="115" bestFit="1" customWidth="1"/>
    <col min="789" max="827" width="13.125" style="115" bestFit="1" customWidth="1"/>
    <col min="828" max="828" width="5.75" style="115" customWidth="1"/>
    <col min="829" max="16384" width="9" style="115"/>
  </cols>
  <sheetData>
    <row r="1" spans="1:21" x14ac:dyDescent="0.15">
      <c r="A1" s="112" t="s">
        <v>1603</v>
      </c>
      <c r="B1" s="116" t="s">
        <v>1589</v>
      </c>
      <c r="C1" s="113"/>
    </row>
    <row r="2" spans="1:21" x14ac:dyDescent="0.15">
      <c r="A2" s="112" t="s">
        <v>1598</v>
      </c>
      <c r="B2" s="115" t="s">
        <v>1599</v>
      </c>
      <c r="C2" s="113" t="s">
        <v>1601</v>
      </c>
    </row>
    <row r="3" spans="1:21" s="114" customFormat="1" ht="13.5" x14ac:dyDescent="0.15">
      <c r="A3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21"/>
      <c r="O3" s="121"/>
      <c r="P3" s="121"/>
      <c r="Q3" s="121"/>
      <c r="R3" s="121"/>
      <c r="S3" s="121"/>
      <c r="T3" s="119"/>
      <c r="U3" s="119"/>
    </row>
    <row r="4" spans="1:21" s="116" customFormat="1" ht="13.5" x14ac:dyDescent="0.15">
      <c r="A4" s="1"/>
      <c r="B4" s="117" t="s">
        <v>1588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9"/>
      <c r="U4" s="119"/>
    </row>
    <row r="5" spans="1:21" s="116" customFormat="1" ht="33.75" x14ac:dyDescent="0.15">
      <c r="A5" s="120"/>
      <c r="B5" s="116" t="s">
        <v>1604</v>
      </c>
      <c r="E5" s="116" t="s">
        <v>1605</v>
      </c>
      <c r="H5" s="116" t="s">
        <v>1606</v>
      </c>
      <c r="K5" s="116" t="s">
        <v>1607</v>
      </c>
      <c r="N5" s="116" t="s">
        <v>66</v>
      </c>
      <c r="Q5" s="116" t="s">
        <v>1593</v>
      </c>
      <c r="R5" s="116" t="s">
        <v>1594</v>
      </c>
      <c r="S5" s="116" t="s">
        <v>1602</v>
      </c>
      <c r="T5" s="119"/>
      <c r="U5" s="119"/>
    </row>
    <row r="6" spans="1:21" s="116" customFormat="1" ht="33.75" x14ac:dyDescent="0.15">
      <c r="A6" s="38" t="s">
        <v>1433</v>
      </c>
      <c r="B6" s="116" t="s">
        <v>1436</v>
      </c>
      <c r="C6" s="116" t="s">
        <v>1442</v>
      </c>
      <c r="D6" s="116" t="s">
        <v>1546</v>
      </c>
      <c r="E6" s="116" t="s">
        <v>1436</v>
      </c>
      <c r="F6" s="116" t="s">
        <v>1442</v>
      </c>
      <c r="G6" s="116" t="s">
        <v>1546</v>
      </c>
      <c r="H6" s="116" t="s">
        <v>1436</v>
      </c>
      <c r="I6" s="116" t="s">
        <v>1442</v>
      </c>
      <c r="J6" s="116" t="s">
        <v>1546</v>
      </c>
      <c r="K6" s="116" t="s">
        <v>1436</v>
      </c>
      <c r="L6" s="116" t="s">
        <v>1442</v>
      </c>
      <c r="M6" s="116" t="s">
        <v>1546</v>
      </c>
      <c r="N6" s="116" t="s">
        <v>1436</v>
      </c>
      <c r="O6" s="116" t="s">
        <v>1442</v>
      </c>
      <c r="P6" s="116" t="s">
        <v>1546</v>
      </c>
      <c r="T6" s="119"/>
      <c r="U6" s="119"/>
    </row>
    <row r="7" spans="1:21" ht="13.5" x14ac:dyDescent="0.15">
      <c r="A7" s="37" t="s">
        <v>1585</v>
      </c>
      <c r="B7" s="115">
        <v>2613397325</v>
      </c>
      <c r="C7" s="115">
        <v>1421612901</v>
      </c>
      <c r="D7" s="115">
        <v>1191784424</v>
      </c>
      <c r="E7" s="115">
        <v>1947889274</v>
      </c>
      <c r="F7" s="115">
        <v>1259386989</v>
      </c>
      <c r="G7" s="115">
        <v>688502285</v>
      </c>
      <c r="H7" s="115">
        <v>549397985</v>
      </c>
      <c r="I7" s="115">
        <v>318573175</v>
      </c>
      <c r="J7" s="115">
        <v>230824810</v>
      </c>
      <c r="K7" s="115">
        <v>988059787</v>
      </c>
      <c r="L7" s="115">
        <v>858726762</v>
      </c>
      <c r="M7" s="115">
        <v>129333025</v>
      </c>
      <c r="N7" s="115">
        <v>725587492</v>
      </c>
      <c r="O7" s="115">
        <v>117031040</v>
      </c>
      <c r="P7" s="115">
        <v>608556452</v>
      </c>
      <c r="Q7" s="115">
        <v>6824331863</v>
      </c>
      <c r="R7" s="115">
        <v>3975330867</v>
      </c>
      <c r="S7" s="115">
        <v>2849000996</v>
      </c>
      <c r="T7"/>
      <c r="U7"/>
    </row>
    <row r="8" spans="1:21" ht="13.5" x14ac:dyDescent="0.15">
      <c r="A8" s="39" t="s">
        <v>1579</v>
      </c>
      <c r="B8" s="115">
        <v>201648137</v>
      </c>
      <c r="C8" s="115">
        <v>0</v>
      </c>
      <c r="D8" s="115">
        <v>201648137</v>
      </c>
      <c r="E8" s="115">
        <v>198767618</v>
      </c>
      <c r="F8" s="115">
        <v>0</v>
      </c>
      <c r="G8" s="115">
        <v>198767618</v>
      </c>
      <c r="H8" s="115">
        <v>27522398</v>
      </c>
      <c r="I8" s="115">
        <v>0</v>
      </c>
      <c r="J8" s="115">
        <v>27522398</v>
      </c>
      <c r="K8" s="115">
        <v>96532387</v>
      </c>
      <c r="L8" s="115">
        <v>0</v>
      </c>
      <c r="M8" s="115">
        <v>96532387</v>
      </c>
      <c r="N8" s="115">
        <v>62088118</v>
      </c>
      <c r="O8" s="115">
        <v>0</v>
      </c>
      <c r="P8" s="115">
        <v>62088118</v>
      </c>
      <c r="Q8" s="115">
        <v>586558658</v>
      </c>
      <c r="R8" s="115">
        <v>0</v>
      </c>
      <c r="S8" s="115">
        <v>586558658</v>
      </c>
      <c r="T8"/>
      <c r="U8"/>
    </row>
    <row r="9" spans="1:21" ht="13.5" x14ac:dyDescent="0.15">
      <c r="A9" s="39" t="s">
        <v>1578</v>
      </c>
      <c r="B9" s="115">
        <v>1726865315</v>
      </c>
      <c r="C9" s="115">
        <v>982240578</v>
      </c>
      <c r="D9" s="115">
        <v>744624737</v>
      </c>
      <c r="E9" s="115">
        <v>952333461</v>
      </c>
      <c r="F9" s="115">
        <v>693576763</v>
      </c>
      <c r="G9" s="115">
        <v>258756698</v>
      </c>
      <c r="H9" s="115">
        <v>492350685</v>
      </c>
      <c r="I9" s="115">
        <v>302588497</v>
      </c>
      <c r="J9" s="115">
        <v>189762188</v>
      </c>
      <c r="K9" s="115">
        <v>446520000</v>
      </c>
      <c r="L9" s="115">
        <v>440126763</v>
      </c>
      <c r="M9" s="115">
        <v>6393237</v>
      </c>
      <c r="N9" s="115">
        <v>587791867</v>
      </c>
      <c r="O9" s="115">
        <v>102176637</v>
      </c>
      <c r="P9" s="115">
        <v>485615230</v>
      </c>
      <c r="Q9" s="115">
        <v>4205861328</v>
      </c>
      <c r="R9" s="115">
        <v>2520709238</v>
      </c>
      <c r="S9" s="115">
        <v>1685152090</v>
      </c>
      <c r="T9"/>
      <c r="U9"/>
    </row>
    <row r="10" spans="1:21" ht="13.5" x14ac:dyDescent="0.15">
      <c r="A10" s="39" t="s">
        <v>1586</v>
      </c>
      <c r="B10" s="115">
        <v>684883873</v>
      </c>
      <c r="C10" s="115">
        <v>439372323</v>
      </c>
      <c r="D10" s="115">
        <v>245511550</v>
      </c>
      <c r="E10" s="115">
        <v>796788195</v>
      </c>
      <c r="F10" s="115">
        <v>565810226</v>
      </c>
      <c r="G10" s="115">
        <v>230977969</v>
      </c>
      <c r="H10" s="115">
        <v>29524902</v>
      </c>
      <c r="I10" s="115">
        <v>15984678</v>
      </c>
      <c r="J10" s="115">
        <v>13540224</v>
      </c>
      <c r="K10" s="115">
        <v>418600000</v>
      </c>
      <c r="L10" s="115">
        <v>418599999</v>
      </c>
      <c r="M10" s="115">
        <v>1</v>
      </c>
      <c r="N10" s="115">
        <v>75707507</v>
      </c>
      <c r="O10" s="115">
        <v>14854403</v>
      </c>
      <c r="P10" s="115">
        <v>60853104</v>
      </c>
      <c r="Q10" s="115">
        <v>2005504477</v>
      </c>
      <c r="R10" s="115">
        <v>1454621629</v>
      </c>
      <c r="S10" s="115">
        <v>550882848</v>
      </c>
      <c r="T10"/>
      <c r="U10"/>
    </row>
    <row r="11" spans="1:21" ht="13.5" x14ac:dyDescent="0.15">
      <c r="A11" s="39" t="s">
        <v>1580</v>
      </c>
      <c r="K11" s="115">
        <v>26407400</v>
      </c>
      <c r="L11" s="115">
        <v>0</v>
      </c>
      <c r="M11" s="115">
        <v>26407400</v>
      </c>
      <c r="Q11" s="115">
        <v>26407400</v>
      </c>
      <c r="R11" s="115">
        <v>0</v>
      </c>
      <c r="S11" s="115">
        <v>26407400</v>
      </c>
      <c r="T11"/>
      <c r="U11"/>
    </row>
    <row r="12" spans="1:21" ht="13.5" x14ac:dyDescent="0.15">
      <c r="A12" s="37" t="s">
        <v>1581</v>
      </c>
      <c r="B12" s="115">
        <v>16</v>
      </c>
      <c r="C12" s="115">
        <v>0</v>
      </c>
      <c r="D12" s="115">
        <v>16</v>
      </c>
      <c r="E12" s="115">
        <v>2</v>
      </c>
      <c r="F12" s="115">
        <v>0</v>
      </c>
      <c r="G12" s="115">
        <v>2</v>
      </c>
      <c r="H12" s="115">
        <v>1112400</v>
      </c>
      <c r="I12" s="115">
        <v>0</v>
      </c>
      <c r="J12" s="115">
        <v>1112400</v>
      </c>
      <c r="K12" s="115">
        <v>16470000</v>
      </c>
      <c r="L12" s="115">
        <v>0</v>
      </c>
      <c r="M12" s="115">
        <v>16470000</v>
      </c>
      <c r="Q12" s="115">
        <v>17582418</v>
      </c>
      <c r="R12" s="115">
        <v>0</v>
      </c>
      <c r="S12" s="115">
        <v>17582418</v>
      </c>
      <c r="T12"/>
      <c r="U12"/>
    </row>
    <row r="13" spans="1:21" ht="13.5" x14ac:dyDescent="0.15">
      <c r="A13" s="39" t="s">
        <v>1583</v>
      </c>
      <c r="B13" s="115">
        <v>16</v>
      </c>
      <c r="C13" s="115">
        <v>0</v>
      </c>
      <c r="D13" s="115">
        <v>16</v>
      </c>
      <c r="E13" s="115">
        <v>2</v>
      </c>
      <c r="F13" s="115">
        <v>0</v>
      </c>
      <c r="G13" s="115">
        <v>2</v>
      </c>
      <c r="Q13" s="115">
        <v>18</v>
      </c>
      <c r="R13" s="115">
        <v>0</v>
      </c>
      <c r="S13" s="115">
        <v>18</v>
      </c>
      <c r="T13"/>
      <c r="U13"/>
    </row>
    <row r="14" spans="1:21" ht="13.5" x14ac:dyDescent="0.15">
      <c r="A14" s="39" t="s">
        <v>1582</v>
      </c>
      <c r="H14" s="115">
        <v>1112400</v>
      </c>
      <c r="I14" s="115">
        <v>0</v>
      </c>
      <c r="J14" s="115">
        <v>1112400</v>
      </c>
      <c r="Q14" s="115">
        <v>1112400</v>
      </c>
      <c r="R14" s="115">
        <v>0</v>
      </c>
      <c r="S14" s="115">
        <v>1112400</v>
      </c>
      <c r="T14"/>
      <c r="U14"/>
    </row>
    <row r="15" spans="1:21" ht="13.5" x14ac:dyDescent="0.15">
      <c r="A15" s="39" t="s">
        <v>1584</v>
      </c>
      <c r="K15" s="115">
        <v>16470000</v>
      </c>
      <c r="L15" s="115">
        <v>0</v>
      </c>
      <c r="M15" s="115">
        <v>16470000</v>
      </c>
      <c r="Q15" s="115">
        <v>16470000</v>
      </c>
      <c r="R15" s="115">
        <v>0</v>
      </c>
      <c r="S15" s="115">
        <v>16470000</v>
      </c>
      <c r="T15"/>
      <c r="U15"/>
    </row>
    <row r="16" spans="1:21" ht="13.5" x14ac:dyDescent="0.15">
      <c r="A16" s="37" t="s">
        <v>1577</v>
      </c>
      <c r="B16" s="115">
        <v>4979084825.000001</v>
      </c>
      <c r="C16" s="115">
        <v>4807277014</v>
      </c>
      <c r="D16" s="115">
        <v>171807811</v>
      </c>
      <c r="E16" s="115">
        <v>2671701432.9999995</v>
      </c>
      <c r="F16" s="115">
        <v>2406320247</v>
      </c>
      <c r="G16" s="115">
        <v>265381186</v>
      </c>
      <c r="H16" s="115">
        <v>68095686</v>
      </c>
      <c r="I16" s="115">
        <v>68095653</v>
      </c>
      <c r="J16" s="115">
        <v>33</v>
      </c>
      <c r="K16" s="115">
        <v>308691001</v>
      </c>
      <c r="L16" s="115">
        <v>308690993</v>
      </c>
      <c r="M16" s="115">
        <v>8</v>
      </c>
      <c r="N16" s="115">
        <v>136211947</v>
      </c>
      <c r="O16" s="115">
        <v>113190239</v>
      </c>
      <c r="P16" s="115">
        <v>23021708</v>
      </c>
      <c r="Q16" s="115">
        <v>8163784892</v>
      </c>
      <c r="R16" s="115">
        <v>7703574146</v>
      </c>
      <c r="S16" s="115">
        <v>460210746</v>
      </c>
      <c r="T16"/>
      <c r="U16"/>
    </row>
    <row r="17" spans="1:21" ht="13.5" x14ac:dyDescent="0.15">
      <c r="A17" s="39" t="s">
        <v>1577</v>
      </c>
      <c r="B17" s="115">
        <v>4979084825.000001</v>
      </c>
      <c r="C17" s="115">
        <v>4807277014</v>
      </c>
      <c r="D17" s="115">
        <v>171807811</v>
      </c>
      <c r="E17" s="115">
        <v>2671701432.9999995</v>
      </c>
      <c r="F17" s="115">
        <v>2406320247</v>
      </c>
      <c r="G17" s="115">
        <v>265381186</v>
      </c>
      <c r="H17" s="115">
        <v>68095686</v>
      </c>
      <c r="I17" s="115">
        <v>68095653</v>
      </c>
      <c r="J17" s="115">
        <v>33</v>
      </c>
      <c r="K17" s="115">
        <v>308691001</v>
      </c>
      <c r="L17" s="115">
        <v>308690993</v>
      </c>
      <c r="M17" s="115">
        <v>8</v>
      </c>
      <c r="N17" s="115">
        <v>136211947</v>
      </c>
      <c r="O17" s="115">
        <v>113190239</v>
      </c>
      <c r="P17" s="115">
        <v>23021708</v>
      </c>
      <c r="Q17" s="115">
        <v>8163784892</v>
      </c>
      <c r="R17" s="115">
        <v>7703574146</v>
      </c>
      <c r="S17" s="115">
        <v>460210746</v>
      </c>
      <c r="T17"/>
      <c r="U17"/>
    </row>
    <row r="18" spans="1:21" x14ac:dyDescent="0.15">
      <c r="A18" s="37" t="s">
        <v>1434</v>
      </c>
      <c r="B18" s="115">
        <v>7592482166.000001</v>
      </c>
      <c r="C18" s="115">
        <v>6228889915</v>
      </c>
      <c r="D18" s="115">
        <v>1363592251</v>
      </c>
      <c r="E18" s="115">
        <v>4619590709</v>
      </c>
      <c r="F18" s="115">
        <v>3665707236</v>
      </c>
      <c r="G18" s="115">
        <v>953883473</v>
      </c>
      <c r="H18" s="115">
        <v>618606071</v>
      </c>
      <c r="I18" s="115">
        <v>386668828</v>
      </c>
      <c r="J18" s="115">
        <v>231937243</v>
      </c>
      <c r="K18" s="115">
        <v>1313220788</v>
      </c>
      <c r="L18" s="115">
        <v>1167417755</v>
      </c>
      <c r="M18" s="115">
        <v>145803033</v>
      </c>
      <c r="N18" s="115">
        <v>861799439</v>
      </c>
      <c r="O18" s="115">
        <v>230221279</v>
      </c>
      <c r="P18" s="115">
        <v>631578160</v>
      </c>
      <c r="Q18" s="115">
        <v>15005699173</v>
      </c>
      <c r="R18" s="115">
        <v>11678905013</v>
      </c>
      <c r="S18" s="115">
        <v>3326794160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1" orientation="landscape" r:id="rId2"/>
  <headerFooter>
    <oddFooter>&amp;R&amp;F/&amp;A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18"/>
  <sheetViews>
    <sheetView view="pageBreakPreview" zoomScaleNormal="100" zoomScaleSheetLayoutView="100" workbookViewId="0">
      <selection activeCell="B8" sqref="B8"/>
    </sheetView>
  </sheetViews>
  <sheetFormatPr defaultRowHeight="13.5" x14ac:dyDescent="0.15"/>
  <cols>
    <col min="1" max="1" width="25.625" bestFit="1" customWidth="1"/>
    <col min="2" max="19" width="12.125" customWidth="1"/>
  </cols>
  <sheetData>
    <row r="1" spans="1:19" x14ac:dyDescent="0.15">
      <c r="A1" s="212" t="s">
        <v>1603</v>
      </c>
      <c r="B1" t="s">
        <v>1589</v>
      </c>
    </row>
    <row r="2" spans="1:19" x14ac:dyDescent="0.15">
      <c r="A2" s="212" t="s">
        <v>1598</v>
      </c>
      <c r="B2" t="s">
        <v>1599</v>
      </c>
      <c r="C2" s="244" t="s">
        <v>1601</v>
      </c>
      <c r="D2" s="244"/>
      <c r="E2" s="244"/>
    </row>
    <row r="4" spans="1:19" x14ac:dyDescent="0.15">
      <c r="B4" s="212" t="s">
        <v>1588</v>
      </c>
    </row>
    <row r="5" spans="1:19" s="119" customFormat="1" ht="54" x14ac:dyDescent="0.15">
      <c r="A5"/>
      <c r="B5" t="s">
        <v>1604</v>
      </c>
      <c r="C5"/>
      <c r="D5"/>
      <c r="E5" t="s">
        <v>1605</v>
      </c>
      <c r="F5"/>
      <c r="G5"/>
      <c r="H5" t="s">
        <v>1606</v>
      </c>
      <c r="I5"/>
      <c r="J5"/>
      <c r="K5" t="s">
        <v>1607</v>
      </c>
      <c r="L5"/>
      <c r="M5"/>
      <c r="N5" t="s">
        <v>66</v>
      </c>
      <c r="O5"/>
      <c r="P5"/>
      <c r="Q5" s="119" t="s">
        <v>1593</v>
      </c>
      <c r="R5" s="119" t="s">
        <v>1594</v>
      </c>
      <c r="S5" s="119" t="s">
        <v>1602</v>
      </c>
    </row>
    <row r="6" spans="1:19" s="119" customFormat="1" ht="46.5" customHeight="1" x14ac:dyDescent="0.15">
      <c r="A6" s="225" t="s">
        <v>1433</v>
      </c>
      <c r="B6" s="119" t="s">
        <v>1436</v>
      </c>
      <c r="C6" s="119" t="s">
        <v>1442</v>
      </c>
      <c r="D6" s="119" t="s">
        <v>1546</v>
      </c>
      <c r="E6" s="119" t="s">
        <v>1436</v>
      </c>
      <c r="F6" s="119" t="s">
        <v>1442</v>
      </c>
      <c r="G6" s="119" t="s">
        <v>1546</v>
      </c>
      <c r="H6" s="119" t="s">
        <v>1436</v>
      </c>
      <c r="I6" s="119" t="s">
        <v>1442</v>
      </c>
      <c r="J6" s="119" t="s">
        <v>1546</v>
      </c>
      <c r="K6" s="119" t="s">
        <v>1436</v>
      </c>
      <c r="L6" s="119" t="s">
        <v>1442</v>
      </c>
      <c r="M6" s="119" t="s">
        <v>1546</v>
      </c>
      <c r="N6" s="119" t="s">
        <v>1436</v>
      </c>
      <c r="O6" s="119" t="s">
        <v>1442</v>
      </c>
      <c r="P6" s="119" t="s">
        <v>1546</v>
      </c>
    </row>
    <row r="7" spans="1:19" ht="20.25" customHeight="1" x14ac:dyDescent="0.15">
      <c r="A7" s="213" t="s">
        <v>1585</v>
      </c>
      <c r="B7" s="227">
        <v>2606963662</v>
      </c>
      <c r="C7" s="227">
        <v>1476390694</v>
      </c>
      <c r="D7" s="227">
        <v>1130572968</v>
      </c>
      <c r="E7" s="227">
        <v>1947889274</v>
      </c>
      <c r="F7" s="227">
        <v>1286872635</v>
      </c>
      <c r="G7" s="227">
        <v>661016639</v>
      </c>
      <c r="H7" s="227">
        <v>549397985</v>
      </c>
      <c r="I7" s="227">
        <v>326046615</v>
      </c>
      <c r="J7" s="227">
        <v>223351370</v>
      </c>
      <c r="K7" s="227">
        <v>1134519787</v>
      </c>
      <c r="L7" s="227">
        <v>861040422</v>
      </c>
      <c r="M7" s="227">
        <v>273479365</v>
      </c>
      <c r="N7" s="227">
        <v>725587492</v>
      </c>
      <c r="O7" s="227">
        <v>137465393</v>
      </c>
      <c r="P7" s="227">
        <v>588122099</v>
      </c>
      <c r="Q7" s="227">
        <v>6964358200</v>
      </c>
      <c r="R7" s="227">
        <v>4087815759</v>
      </c>
      <c r="S7" s="227">
        <v>2876542441</v>
      </c>
    </row>
    <row r="8" spans="1:19" ht="20.25" customHeight="1" x14ac:dyDescent="0.15">
      <c r="A8" s="214" t="s">
        <v>1579</v>
      </c>
      <c r="B8" s="227">
        <v>171813574</v>
      </c>
      <c r="C8" s="227">
        <v>0</v>
      </c>
      <c r="D8" s="227">
        <v>171813574</v>
      </c>
      <c r="E8" s="227">
        <v>198767618</v>
      </c>
      <c r="F8" s="227">
        <v>0</v>
      </c>
      <c r="G8" s="227">
        <v>198767618</v>
      </c>
      <c r="H8" s="227">
        <v>27522398</v>
      </c>
      <c r="I8" s="227">
        <v>0</v>
      </c>
      <c r="J8" s="227">
        <v>27522398</v>
      </c>
      <c r="K8" s="227">
        <v>96532387</v>
      </c>
      <c r="L8" s="227">
        <v>0</v>
      </c>
      <c r="M8" s="227">
        <v>96532387</v>
      </c>
      <c r="N8" s="227">
        <v>62088118</v>
      </c>
      <c r="O8" s="227">
        <v>0</v>
      </c>
      <c r="P8" s="227">
        <v>62088118</v>
      </c>
      <c r="Q8" s="227">
        <v>556724095</v>
      </c>
      <c r="R8" s="227">
        <v>0</v>
      </c>
      <c r="S8" s="227">
        <v>556724095</v>
      </c>
    </row>
    <row r="9" spans="1:19" ht="20.25" customHeight="1" x14ac:dyDescent="0.15">
      <c r="A9" s="214" t="s">
        <v>1578</v>
      </c>
      <c r="B9" s="227">
        <v>1726865315</v>
      </c>
      <c r="C9" s="227">
        <v>1022906773</v>
      </c>
      <c r="D9" s="227">
        <v>703958542</v>
      </c>
      <c r="E9" s="227">
        <v>952333461</v>
      </c>
      <c r="F9" s="227">
        <v>708159823</v>
      </c>
      <c r="G9" s="227">
        <v>244173638</v>
      </c>
      <c r="H9" s="227">
        <v>492350685</v>
      </c>
      <c r="I9" s="227">
        <v>309491304</v>
      </c>
      <c r="J9" s="227">
        <v>182859381</v>
      </c>
      <c r="K9" s="227">
        <v>446520000</v>
      </c>
      <c r="L9" s="227">
        <v>442440423</v>
      </c>
      <c r="M9" s="227">
        <v>4079577</v>
      </c>
      <c r="N9" s="227">
        <v>587791867</v>
      </c>
      <c r="O9" s="227">
        <v>119365950</v>
      </c>
      <c r="P9" s="227">
        <v>468425917</v>
      </c>
      <c r="Q9" s="227">
        <v>4205861328</v>
      </c>
      <c r="R9" s="227">
        <v>2602364273</v>
      </c>
      <c r="S9" s="227">
        <v>1603497055</v>
      </c>
    </row>
    <row r="10" spans="1:19" ht="20.25" customHeight="1" x14ac:dyDescent="0.15">
      <c r="A10" s="214" t="s">
        <v>1586</v>
      </c>
      <c r="B10" s="227">
        <v>684883873</v>
      </c>
      <c r="C10" s="227">
        <v>453483921</v>
      </c>
      <c r="D10" s="227">
        <v>231399952</v>
      </c>
      <c r="E10" s="227">
        <v>796788195</v>
      </c>
      <c r="F10" s="227">
        <v>578712812</v>
      </c>
      <c r="G10" s="227">
        <v>218075383</v>
      </c>
      <c r="H10" s="227">
        <v>29524902</v>
      </c>
      <c r="I10" s="227">
        <v>16555311</v>
      </c>
      <c r="J10" s="227">
        <v>12969591</v>
      </c>
      <c r="K10" s="227">
        <v>418600000</v>
      </c>
      <c r="L10" s="227">
        <v>418599999</v>
      </c>
      <c r="M10" s="227">
        <v>1</v>
      </c>
      <c r="N10" s="227">
        <v>75707507</v>
      </c>
      <c r="O10" s="227">
        <v>18099443</v>
      </c>
      <c r="P10" s="227">
        <v>57608064</v>
      </c>
      <c r="Q10" s="227">
        <v>2005504477</v>
      </c>
      <c r="R10" s="227">
        <v>1485451486</v>
      </c>
      <c r="S10" s="227">
        <v>520052991</v>
      </c>
    </row>
    <row r="11" spans="1:19" ht="20.25" customHeight="1" x14ac:dyDescent="0.15">
      <c r="A11" s="214" t="s">
        <v>1580</v>
      </c>
      <c r="B11" s="227">
        <v>23400900</v>
      </c>
      <c r="C11" s="227">
        <v>0</v>
      </c>
      <c r="D11" s="227">
        <v>23400900</v>
      </c>
      <c r="E11" s="227"/>
      <c r="F11" s="227"/>
      <c r="G11" s="227"/>
      <c r="H11" s="227"/>
      <c r="I11" s="227"/>
      <c r="J11" s="227"/>
      <c r="K11" s="227">
        <v>172867400</v>
      </c>
      <c r="L11" s="227">
        <v>0</v>
      </c>
      <c r="M11" s="227">
        <v>172867400</v>
      </c>
      <c r="N11" s="227"/>
      <c r="O11" s="227"/>
      <c r="P11" s="227"/>
      <c r="Q11" s="227">
        <v>196268300</v>
      </c>
      <c r="R11" s="227">
        <v>0</v>
      </c>
      <c r="S11" s="227">
        <v>196268300</v>
      </c>
    </row>
    <row r="12" spans="1:19" ht="20.25" customHeight="1" x14ac:dyDescent="0.15">
      <c r="A12" s="213" t="s">
        <v>1581</v>
      </c>
      <c r="B12" s="227">
        <v>16</v>
      </c>
      <c r="C12" s="227">
        <v>0</v>
      </c>
      <c r="D12" s="227">
        <v>16</v>
      </c>
      <c r="E12" s="227">
        <v>2</v>
      </c>
      <c r="F12" s="227">
        <v>0</v>
      </c>
      <c r="G12" s="227">
        <v>2</v>
      </c>
      <c r="H12" s="227">
        <v>1112400</v>
      </c>
      <c r="I12" s="227">
        <v>55620</v>
      </c>
      <c r="J12" s="227">
        <v>1056780</v>
      </c>
      <c r="K12" s="227">
        <v>66947466</v>
      </c>
      <c r="L12" s="227">
        <v>0</v>
      </c>
      <c r="M12" s="227">
        <v>66947466</v>
      </c>
      <c r="N12" s="227"/>
      <c r="O12" s="227"/>
      <c r="P12" s="227"/>
      <c r="Q12" s="227">
        <v>68059884</v>
      </c>
      <c r="R12" s="227">
        <v>55620</v>
      </c>
      <c r="S12" s="227">
        <v>68004264</v>
      </c>
    </row>
    <row r="13" spans="1:19" ht="20.25" customHeight="1" x14ac:dyDescent="0.15">
      <c r="A13" s="214" t="s">
        <v>1583</v>
      </c>
      <c r="B13" s="227">
        <v>16</v>
      </c>
      <c r="C13" s="227">
        <v>0</v>
      </c>
      <c r="D13" s="227">
        <v>16</v>
      </c>
      <c r="E13" s="227">
        <v>2</v>
      </c>
      <c r="F13" s="227">
        <v>0</v>
      </c>
      <c r="G13" s="227">
        <v>2</v>
      </c>
      <c r="H13" s="227"/>
      <c r="I13" s="227"/>
      <c r="J13" s="227"/>
      <c r="K13" s="227"/>
      <c r="L13" s="227"/>
      <c r="M13" s="227"/>
      <c r="N13" s="227"/>
      <c r="O13" s="227"/>
      <c r="P13" s="227"/>
      <c r="Q13" s="227">
        <v>18</v>
      </c>
      <c r="R13" s="227">
        <v>0</v>
      </c>
      <c r="S13" s="227">
        <v>18</v>
      </c>
    </row>
    <row r="14" spans="1:19" x14ac:dyDescent="0.15">
      <c r="A14" s="214" t="s">
        <v>1582</v>
      </c>
      <c r="B14" s="227"/>
      <c r="C14" s="227"/>
      <c r="D14" s="227"/>
      <c r="E14" s="227"/>
      <c r="F14" s="227"/>
      <c r="G14" s="227"/>
      <c r="H14" s="227">
        <v>1112400</v>
      </c>
      <c r="I14" s="227">
        <v>55620</v>
      </c>
      <c r="J14" s="227">
        <v>1056780</v>
      </c>
      <c r="K14" s="227"/>
      <c r="L14" s="227"/>
      <c r="M14" s="227"/>
      <c r="N14" s="227"/>
      <c r="O14" s="227"/>
      <c r="P14" s="227"/>
      <c r="Q14" s="227">
        <v>1112400</v>
      </c>
      <c r="R14" s="227">
        <v>55620</v>
      </c>
      <c r="S14" s="227">
        <v>1056780</v>
      </c>
    </row>
    <row r="15" spans="1:19" x14ac:dyDescent="0.15">
      <c r="A15" s="214" t="s">
        <v>1584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>
        <v>66947466</v>
      </c>
      <c r="L15" s="227">
        <v>0</v>
      </c>
      <c r="M15" s="227">
        <v>66947466</v>
      </c>
      <c r="N15" s="227"/>
      <c r="O15" s="227"/>
      <c r="P15" s="227"/>
      <c r="Q15" s="227">
        <v>66947466</v>
      </c>
      <c r="R15" s="227">
        <v>0</v>
      </c>
      <c r="S15" s="227">
        <v>66947466</v>
      </c>
    </row>
    <row r="16" spans="1:19" x14ac:dyDescent="0.15">
      <c r="A16" s="213" t="s">
        <v>1577</v>
      </c>
      <c r="B16" s="227">
        <v>4977812825.000001</v>
      </c>
      <c r="C16" s="227">
        <v>4813235961</v>
      </c>
      <c r="D16" s="227">
        <v>164576864</v>
      </c>
      <c r="E16" s="227">
        <v>2671701432.9999995</v>
      </c>
      <c r="F16" s="227">
        <v>2426134590</v>
      </c>
      <c r="G16" s="227">
        <v>245566843</v>
      </c>
      <c r="H16" s="227">
        <v>68095686</v>
      </c>
      <c r="I16" s="227">
        <v>68095653</v>
      </c>
      <c r="J16" s="227">
        <v>33</v>
      </c>
      <c r="K16" s="227">
        <v>308691001</v>
      </c>
      <c r="L16" s="227">
        <v>308690993</v>
      </c>
      <c r="M16" s="227">
        <v>8</v>
      </c>
      <c r="N16" s="227">
        <v>136211947</v>
      </c>
      <c r="O16" s="227">
        <v>135740529</v>
      </c>
      <c r="P16" s="227">
        <v>471418</v>
      </c>
      <c r="Q16" s="227">
        <v>8162512892</v>
      </c>
      <c r="R16" s="227">
        <v>7751897726</v>
      </c>
      <c r="S16" s="227">
        <v>410615166</v>
      </c>
    </row>
    <row r="17" spans="1:19" x14ac:dyDescent="0.15">
      <c r="A17" s="214" t="s">
        <v>1577</v>
      </c>
      <c r="B17" s="227">
        <v>4977812825.000001</v>
      </c>
      <c r="C17" s="227">
        <v>4813235961</v>
      </c>
      <c r="D17" s="227">
        <v>164576864</v>
      </c>
      <c r="E17" s="227">
        <v>2671701432.9999995</v>
      </c>
      <c r="F17" s="227">
        <v>2426134590</v>
      </c>
      <c r="G17" s="227">
        <v>245566843</v>
      </c>
      <c r="H17" s="227">
        <v>68095686</v>
      </c>
      <c r="I17" s="227">
        <v>68095653</v>
      </c>
      <c r="J17" s="227">
        <v>33</v>
      </c>
      <c r="K17" s="227">
        <v>308691001</v>
      </c>
      <c r="L17" s="227">
        <v>308690993</v>
      </c>
      <c r="M17" s="227">
        <v>8</v>
      </c>
      <c r="N17" s="227">
        <v>136211947</v>
      </c>
      <c r="O17" s="227">
        <v>135740529</v>
      </c>
      <c r="P17" s="227">
        <v>471418</v>
      </c>
      <c r="Q17" s="227">
        <v>8162512892</v>
      </c>
      <c r="R17" s="227">
        <v>7751897726</v>
      </c>
      <c r="S17" s="227">
        <v>410615166</v>
      </c>
    </row>
    <row r="18" spans="1:19" x14ac:dyDescent="0.15">
      <c r="A18" s="213" t="s">
        <v>1434</v>
      </c>
      <c r="B18" s="227">
        <v>7584776503.000001</v>
      </c>
      <c r="C18" s="227">
        <v>6289626655</v>
      </c>
      <c r="D18" s="227">
        <v>1295149848</v>
      </c>
      <c r="E18" s="227">
        <v>4619590709</v>
      </c>
      <c r="F18" s="227">
        <v>3713007225</v>
      </c>
      <c r="G18" s="227">
        <v>906583484</v>
      </c>
      <c r="H18" s="227">
        <v>618606071</v>
      </c>
      <c r="I18" s="227">
        <v>394197888</v>
      </c>
      <c r="J18" s="227">
        <v>224408183</v>
      </c>
      <c r="K18" s="227">
        <v>1510158254</v>
      </c>
      <c r="L18" s="227">
        <v>1169731415</v>
      </c>
      <c r="M18" s="227">
        <v>340426839</v>
      </c>
      <c r="N18" s="227">
        <v>861799439</v>
      </c>
      <c r="O18" s="227">
        <v>273205922</v>
      </c>
      <c r="P18" s="227">
        <v>588593517</v>
      </c>
      <c r="Q18" s="227">
        <v>15194930976</v>
      </c>
      <c r="R18" s="227">
        <v>11839769105</v>
      </c>
      <c r="S18" s="227">
        <v>3355161871</v>
      </c>
    </row>
  </sheetData>
  <mergeCells count="1">
    <mergeCell ref="C2:E2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2"/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showGridLines="0" view="pageBreakPreview" zoomScaleNormal="100" zoomScaleSheetLayoutView="100" workbookViewId="0">
      <selection activeCell="B8" sqref="B8"/>
    </sheetView>
  </sheetViews>
  <sheetFormatPr defaultRowHeight="11.25" x14ac:dyDescent="0.15"/>
  <cols>
    <col min="1" max="1" width="20.5" style="113" customWidth="1"/>
    <col min="2" max="2" width="16.75" style="113" bestFit="1" customWidth="1"/>
    <col min="3" max="3" width="14.125" style="113" bestFit="1" customWidth="1"/>
    <col min="4" max="4" width="8" style="113" bestFit="1" customWidth="1"/>
    <col min="5" max="5" width="10.5" style="113" bestFit="1" customWidth="1"/>
    <col min="6" max="6" width="8.5" style="113" bestFit="1" customWidth="1"/>
    <col min="7" max="7" width="9.375" style="113" bestFit="1" customWidth="1"/>
    <col min="8" max="8" width="11.875" style="113" bestFit="1" customWidth="1"/>
    <col min="9" max="9" width="12" style="113" bestFit="1" customWidth="1"/>
    <col min="10" max="16384" width="9" style="113"/>
  </cols>
  <sheetData>
    <row r="1" spans="1:9" ht="18.75" customHeight="1" x14ac:dyDescent="0.15">
      <c r="A1" s="112" t="s">
        <v>1603</v>
      </c>
      <c r="B1" s="1" t="s">
        <v>1589</v>
      </c>
    </row>
    <row r="2" spans="1:9" ht="18.75" customHeight="1" x14ac:dyDescent="0.15">
      <c r="A2" s="112" t="s">
        <v>1598</v>
      </c>
      <c r="B2" s="1" t="s">
        <v>1600</v>
      </c>
    </row>
    <row r="3" spans="1:9" ht="18.75" customHeight="1" x14ac:dyDescent="0.15"/>
    <row r="4" spans="1:9" ht="18.75" customHeight="1" x14ac:dyDescent="0.15">
      <c r="A4" s="112" t="s">
        <v>1441</v>
      </c>
      <c r="B4" s="112" t="s">
        <v>1588</v>
      </c>
      <c r="C4" s="1"/>
      <c r="D4" s="1"/>
      <c r="E4" s="1"/>
      <c r="F4" s="1"/>
      <c r="G4" s="1"/>
      <c r="H4" s="118"/>
      <c r="I4" s="118"/>
    </row>
    <row r="5" spans="1:9" ht="18.75" customHeight="1" x14ac:dyDescent="0.15">
      <c r="A5" s="112" t="s">
        <v>1433</v>
      </c>
      <c r="B5" s="217" t="s">
        <v>1604</v>
      </c>
      <c r="C5" s="217" t="s">
        <v>1605</v>
      </c>
      <c r="D5" s="217" t="s">
        <v>1606</v>
      </c>
      <c r="E5" s="217" t="s">
        <v>1607</v>
      </c>
      <c r="F5" s="217" t="s">
        <v>66</v>
      </c>
      <c r="G5" s="217" t="s">
        <v>1434</v>
      </c>
      <c r="H5" s="118"/>
      <c r="I5" s="118"/>
    </row>
    <row r="6" spans="1:9" ht="18.75" customHeight="1" x14ac:dyDescent="0.15">
      <c r="A6" s="37" t="s">
        <v>1585</v>
      </c>
      <c r="B6" s="216">
        <v>54777793</v>
      </c>
      <c r="C6" s="216">
        <v>27485646</v>
      </c>
      <c r="D6" s="216">
        <v>7473440</v>
      </c>
      <c r="E6" s="216">
        <v>2313660</v>
      </c>
      <c r="F6" s="216">
        <v>20434353</v>
      </c>
      <c r="G6" s="216">
        <v>112484892</v>
      </c>
      <c r="H6" s="118"/>
      <c r="I6" s="118"/>
    </row>
    <row r="7" spans="1:9" ht="18.75" customHeight="1" x14ac:dyDescent="0.15">
      <c r="A7" s="39" t="s">
        <v>1579</v>
      </c>
      <c r="B7" s="216">
        <v>0</v>
      </c>
      <c r="C7" s="216">
        <v>0</v>
      </c>
      <c r="D7" s="216">
        <v>0</v>
      </c>
      <c r="E7" s="216">
        <v>0</v>
      </c>
      <c r="F7" s="216">
        <v>0</v>
      </c>
      <c r="G7" s="216">
        <v>0</v>
      </c>
      <c r="H7" s="118"/>
      <c r="I7" s="118"/>
    </row>
    <row r="8" spans="1:9" ht="18.75" customHeight="1" x14ac:dyDescent="0.15">
      <c r="A8" s="39" t="s">
        <v>1578</v>
      </c>
      <c r="B8" s="216">
        <v>40666195</v>
      </c>
      <c r="C8" s="216">
        <v>14583060</v>
      </c>
      <c r="D8" s="216">
        <v>6902807</v>
      </c>
      <c r="E8" s="216">
        <v>2313660</v>
      </c>
      <c r="F8" s="216">
        <v>17189313</v>
      </c>
      <c r="G8" s="216">
        <v>81655035</v>
      </c>
      <c r="H8" s="118"/>
      <c r="I8" s="118"/>
    </row>
    <row r="9" spans="1:9" ht="18.75" customHeight="1" x14ac:dyDescent="0.15">
      <c r="A9" s="39" t="s">
        <v>1586</v>
      </c>
      <c r="B9" s="216">
        <v>14111598</v>
      </c>
      <c r="C9" s="216">
        <v>12902586</v>
      </c>
      <c r="D9" s="216">
        <v>570633</v>
      </c>
      <c r="E9" s="216">
        <v>0</v>
      </c>
      <c r="F9" s="216">
        <v>3245040</v>
      </c>
      <c r="G9" s="216">
        <v>30829857</v>
      </c>
      <c r="H9" s="118"/>
      <c r="I9" s="118"/>
    </row>
    <row r="10" spans="1:9" ht="18.75" customHeight="1" x14ac:dyDescent="0.15">
      <c r="A10" s="39" t="s">
        <v>1580</v>
      </c>
      <c r="B10" s="216">
        <v>0</v>
      </c>
      <c r="C10" s="216"/>
      <c r="D10" s="216"/>
      <c r="E10" s="216">
        <v>0</v>
      </c>
      <c r="F10" s="216"/>
      <c r="G10" s="216">
        <v>0</v>
      </c>
      <c r="H10" s="118"/>
      <c r="I10" s="118"/>
    </row>
    <row r="11" spans="1:9" ht="18.75" customHeight="1" x14ac:dyDescent="0.15">
      <c r="A11" s="37" t="s">
        <v>1581</v>
      </c>
      <c r="B11" s="216">
        <v>0</v>
      </c>
      <c r="C11" s="216">
        <v>0</v>
      </c>
      <c r="D11" s="216">
        <v>55620</v>
      </c>
      <c r="E11" s="216">
        <v>0</v>
      </c>
      <c r="F11" s="216"/>
      <c r="G11" s="216">
        <v>55620</v>
      </c>
      <c r="H11" s="118"/>
      <c r="I11" s="118"/>
    </row>
    <row r="12" spans="1:9" ht="18.75" customHeight="1" x14ac:dyDescent="0.15">
      <c r="A12" s="39" t="s">
        <v>1583</v>
      </c>
      <c r="B12" s="216">
        <v>0</v>
      </c>
      <c r="C12" s="216">
        <v>0</v>
      </c>
      <c r="D12" s="216"/>
      <c r="E12" s="216"/>
      <c r="F12" s="216"/>
      <c r="G12" s="216">
        <v>0</v>
      </c>
      <c r="H12" s="118"/>
      <c r="I12" s="118"/>
    </row>
    <row r="13" spans="1:9" ht="18.75" customHeight="1" x14ac:dyDescent="0.15">
      <c r="A13" s="39" t="s">
        <v>1582</v>
      </c>
      <c r="B13" s="216"/>
      <c r="C13" s="216"/>
      <c r="D13" s="216">
        <v>55620</v>
      </c>
      <c r="E13" s="216"/>
      <c r="F13" s="216"/>
      <c r="G13" s="216">
        <v>55620</v>
      </c>
      <c r="H13" s="118"/>
      <c r="I13" s="118"/>
    </row>
    <row r="14" spans="1:9" ht="18.75" customHeight="1" x14ac:dyDescent="0.15">
      <c r="A14" s="39" t="s">
        <v>1584</v>
      </c>
      <c r="B14" s="216"/>
      <c r="C14" s="216"/>
      <c r="D14" s="216"/>
      <c r="E14" s="216">
        <v>0</v>
      </c>
      <c r="F14" s="216"/>
      <c r="G14" s="216">
        <v>0</v>
      </c>
      <c r="H14" s="118"/>
      <c r="I14" s="118"/>
    </row>
    <row r="15" spans="1:9" ht="18.75" customHeight="1" x14ac:dyDescent="0.15">
      <c r="A15" s="37" t="s">
        <v>1577</v>
      </c>
      <c r="B15" s="216">
        <v>10308946</v>
      </c>
      <c r="C15" s="216">
        <v>19814343</v>
      </c>
      <c r="D15" s="216">
        <v>0</v>
      </c>
      <c r="E15" s="216">
        <v>0</v>
      </c>
      <c r="F15" s="216">
        <v>22550290</v>
      </c>
      <c r="G15" s="216">
        <v>52673579</v>
      </c>
      <c r="H15" s="118"/>
      <c r="I15" s="118"/>
    </row>
    <row r="16" spans="1:9" ht="18.75" customHeight="1" x14ac:dyDescent="0.15">
      <c r="A16" s="39" t="s">
        <v>1577</v>
      </c>
      <c r="B16" s="216">
        <v>10308946</v>
      </c>
      <c r="C16" s="216">
        <v>19814343</v>
      </c>
      <c r="D16" s="216">
        <v>0</v>
      </c>
      <c r="E16" s="216">
        <v>0</v>
      </c>
      <c r="F16" s="216">
        <v>22550290</v>
      </c>
      <c r="G16" s="216">
        <v>52673579</v>
      </c>
      <c r="H16" s="118"/>
      <c r="I16" s="118"/>
    </row>
    <row r="17" spans="1:9" ht="18.75" customHeight="1" x14ac:dyDescent="0.15">
      <c r="A17" s="37" t="s">
        <v>1434</v>
      </c>
      <c r="B17" s="216">
        <v>65086739</v>
      </c>
      <c r="C17" s="216">
        <v>47299989</v>
      </c>
      <c r="D17" s="216">
        <v>7529060</v>
      </c>
      <c r="E17" s="216">
        <v>2313660</v>
      </c>
      <c r="F17" s="216">
        <v>42984643</v>
      </c>
      <c r="G17" s="216">
        <v>165214091</v>
      </c>
      <c r="H17" s="118"/>
      <c r="I17" s="118"/>
    </row>
  </sheetData>
  <phoneticPr fontId="3"/>
  <pageMargins left="0.7" right="0.7" top="0.75" bottom="0.75" header="0.3" footer="0.3"/>
  <pageSetup paperSize="9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202"/>
  <sheetViews>
    <sheetView showGridLines="0" workbookViewId="0">
      <selection activeCell="E15" sqref="E15"/>
    </sheetView>
  </sheetViews>
  <sheetFormatPr defaultRowHeight="11.25" x14ac:dyDescent="0.15"/>
  <cols>
    <col min="1" max="1" width="20.5" style="113" customWidth="1"/>
    <col min="2" max="7" width="14" style="113" customWidth="1"/>
    <col min="8" max="8" width="9.625" style="113" customWidth="1"/>
    <col min="9" max="9" width="9.375" style="113" customWidth="1"/>
    <col min="10" max="10" width="12.25" style="113" customWidth="1"/>
    <col min="11" max="11" width="14.875" style="113" customWidth="1"/>
    <col min="12" max="12" width="8.5" style="113" customWidth="1"/>
    <col min="13" max="13" width="10.25" style="113" customWidth="1"/>
    <col min="14" max="14" width="11.375" style="113" customWidth="1"/>
    <col min="15" max="15" width="13.875" style="113" customWidth="1"/>
    <col min="16" max="16" width="9.375" style="113" customWidth="1"/>
    <col min="17" max="35" width="6.25" style="113" customWidth="1"/>
    <col min="36" max="153" width="7.125" style="113" customWidth="1"/>
    <col min="154" max="195" width="8.375" style="113" customWidth="1"/>
    <col min="196" max="197" width="9.25" style="113" bestFit="1" customWidth="1"/>
    <col min="198" max="198" width="10.125" style="113" bestFit="1" customWidth="1"/>
    <col min="199" max="199" width="4.75" style="113" customWidth="1"/>
    <col min="200" max="16384" width="9" style="113"/>
  </cols>
  <sheetData>
    <row r="1" spans="1:199" x14ac:dyDescent="0.15">
      <c r="A1" s="112" t="s">
        <v>1603</v>
      </c>
      <c r="B1" s="115" t="s">
        <v>1589</v>
      </c>
    </row>
    <row r="2" spans="1:199" x14ac:dyDescent="0.15">
      <c r="A2" s="112" t="s">
        <v>1598</v>
      </c>
      <c r="B2" s="115" t="s">
        <v>1600</v>
      </c>
    </row>
    <row r="3" spans="1:199" ht="13.5" x14ac:dyDescent="0.15">
      <c r="A3"/>
      <c r="B3" s="118"/>
      <c r="C3" s="118"/>
      <c r="D3" s="118"/>
      <c r="E3" s="118"/>
      <c r="F3" s="118"/>
      <c r="G3" s="118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</row>
    <row r="4" spans="1:199" s="114" customFormat="1" ht="13.5" x14ac:dyDescent="0.15">
      <c r="A4" s="38" t="s">
        <v>1441</v>
      </c>
      <c r="B4" s="122" t="s">
        <v>1588</v>
      </c>
      <c r="C4" s="116"/>
      <c r="D4" s="116"/>
      <c r="E4" s="116"/>
      <c r="F4" s="116"/>
      <c r="G4" s="116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</row>
    <row r="5" spans="1:199" s="114" customFormat="1" ht="13.5" x14ac:dyDescent="0.15">
      <c r="A5" s="38" t="s">
        <v>1433</v>
      </c>
      <c r="B5" s="116" t="s">
        <v>1604</v>
      </c>
      <c r="C5" s="116" t="s">
        <v>1605</v>
      </c>
      <c r="D5" s="116" t="s">
        <v>1606</v>
      </c>
      <c r="E5" s="116" t="s">
        <v>1607</v>
      </c>
      <c r="F5" s="116" t="s">
        <v>66</v>
      </c>
      <c r="G5" s="116" t="s">
        <v>1434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</row>
    <row r="6" spans="1:199" ht="13.5" x14ac:dyDescent="0.15">
      <c r="A6" s="37" t="s">
        <v>1585</v>
      </c>
      <c r="B6" s="115">
        <v>54777793</v>
      </c>
      <c r="C6" s="115">
        <v>27485646</v>
      </c>
      <c r="D6" s="115">
        <v>7473440</v>
      </c>
      <c r="E6" s="115">
        <v>3463259</v>
      </c>
      <c r="F6" s="115">
        <v>20434353</v>
      </c>
      <c r="G6" s="115">
        <v>113634491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</row>
    <row r="7" spans="1:199" ht="13.5" x14ac:dyDescent="0.15">
      <c r="A7" s="39" t="s">
        <v>1579</v>
      </c>
      <c r="B7" s="115">
        <v>0</v>
      </c>
      <c r="C7" s="115">
        <v>0</v>
      </c>
      <c r="D7" s="115">
        <v>0</v>
      </c>
      <c r="E7" s="115">
        <v>0</v>
      </c>
      <c r="F7" s="115">
        <v>0</v>
      </c>
      <c r="G7" s="115"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</row>
    <row r="8" spans="1:199" ht="13.5" x14ac:dyDescent="0.15">
      <c r="A8" s="39" t="s">
        <v>1578</v>
      </c>
      <c r="B8" s="115">
        <v>40666195</v>
      </c>
      <c r="C8" s="115">
        <v>14583060</v>
      </c>
      <c r="D8" s="115">
        <v>6902807</v>
      </c>
      <c r="E8" s="115">
        <v>3463259</v>
      </c>
      <c r="F8" s="115">
        <v>17189313</v>
      </c>
      <c r="G8" s="115">
        <v>82804634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</row>
    <row r="9" spans="1:199" ht="13.5" x14ac:dyDescent="0.15">
      <c r="A9" s="39" t="s">
        <v>1586</v>
      </c>
      <c r="B9" s="115">
        <v>14111598</v>
      </c>
      <c r="C9" s="115">
        <v>12902586</v>
      </c>
      <c r="D9" s="115">
        <v>570633</v>
      </c>
      <c r="E9" s="115">
        <v>0</v>
      </c>
      <c r="F9" s="115">
        <v>3245040</v>
      </c>
      <c r="G9" s="115">
        <v>30829857</v>
      </c>
      <c r="H9"/>
      <c r="I9"/>
      <c r="J9"/>
      <c r="K9"/>
      <c r="L9"/>
      <c r="M9"/>
      <c r="N9"/>
      <c r="O9"/>
      <c r="P9"/>
    </row>
    <row r="10" spans="1:199" ht="13.5" x14ac:dyDescent="0.15">
      <c r="A10" s="39" t="s">
        <v>1580</v>
      </c>
      <c r="B10" s="115">
        <v>0</v>
      </c>
      <c r="C10" s="115"/>
      <c r="D10" s="115"/>
      <c r="E10" s="115">
        <v>0</v>
      </c>
      <c r="F10" s="115"/>
      <c r="G10" s="115">
        <v>0</v>
      </c>
      <c r="H10"/>
      <c r="I10"/>
      <c r="J10"/>
      <c r="K10"/>
      <c r="L10"/>
      <c r="M10"/>
      <c r="N10"/>
      <c r="O10"/>
      <c r="P10"/>
    </row>
    <row r="11" spans="1:199" ht="13.5" x14ac:dyDescent="0.15">
      <c r="A11" s="37" t="s">
        <v>1581</v>
      </c>
      <c r="B11" s="115">
        <v>0</v>
      </c>
      <c r="C11" s="115">
        <v>0</v>
      </c>
      <c r="D11" s="115">
        <v>0</v>
      </c>
      <c r="E11" s="115">
        <v>0</v>
      </c>
      <c r="F11" s="115"/>
      <c r="G11" s="115">
        <v>0</v>
      </c>
      <c r="H11"/>
      <c r="I11"/>
      <c r="J11"/>
      <c r="K11"/>
      <c r="L11"/>
      <c r="M11"/>
      <c r="N11"/>
      <c r="O11"/>
      <c r="P11"/>
    </row>
    <row r="12" spans="1:199" ht="13.5" x14ac:dyDescent="0.15">
      <c r="A12" s="39" t="s">
        <v>1583</v>
      </c>
      <c r="B12" s="115">
        <v>0</v>
      </c>
      <c r="C12" s="115">
        <v>0</v>
      </c>
      <c r="D12" s="115"/>
      <c r="E12" s="115"/>
      <c r="F12" s="115"/>
      <c r="G12" s="115">
        <v>0</v>
      </c>
      <c r="H12"/>
      <c r="I12"/>
      <c r="J12"/>
      <c r="K12"/>
      <c r="L12"/>
      <c r="M12"/>
      <c r="N12"/>
      <c r="O12"/>
      <c r="P12"/>
    </row>
    <row r="13" spans="1:199" ht="13.5" x14ac:dyDescent="0.15">
      <c r="A13" s="39" t="s">
        <v>1582</v>
      </c>
      <c r="B13" s="115"/>
      <c r="C13" s="115"/>
      <c r="D13" s="115">
        <v>0</v>
      </c>
      <c r="E13" s="115"/>
      <c r="F13" s="115"/>
      <c r="G13" s="115">
        <v>0</v>
      </c>
      <c r="H13"/>
      <c r="I13"/>
      <c r="J13"/>
      <c r="K13"/>
      <c r="L13"/>
      <c r="M13"/>
      <c r="N13"/>
      <c r="O13"/>
      <c r="P13"/>
    </row>
    <row r="14" spans="1:199" ht="13.5" x14ac:dyDescent="0.15">
      <c r="A14" s="39" t="s">
        <v>1584</v>
      </c>
      <c r="B14" s="115"/>
      <c r="C14" s="115"/>
      <c r="D14" s="115"/>
      <c r="E14" s="115">
        <v>0</v>
      </c>
      <c r="F14" s="115"/>
      <c r="G14" s="115">
        <v>0</v>
      </c>
      <c r="H14"/>
      <c r="I14"/>
      <c r="J14"/>
      <c r="K14"/>
      <c r="L14"/>
      <c r="M14"/>
      <c r="N14"/>
      <c r="O14"/>
      <c r="P14"/>
    </row>
    <row r="15" spans="1:199" ht="13.5" x14ac:dyDescent="0.15">
      <c r="A15" s="37" t="s">
        <v>1577</v>
      </c>
      <c r="B15" s="115">
        <v>330400</v>
      </c>
      <c r="C15" s="115">
        <v>19814343</v>
      </c>
      <c r="D15" s="115">
        <v>0</v>
      </c>
      <c r="E15" s="115">
        <v>0</v>
      </c>
      <c r="F15" s="115">
        <v>22841876</v>
      </c>
      <c r="G15" s="115">
        <v>42986619</v>
      </c>
      <c r="H15"/>
      <c r="I15"/>
      <c r="J15"/>
      <c r="K15"/>
      <c r="L15"/>
      <c r="M15"/>
      <c r="N15"/>
      <c r="O15"/>
      <c r="P15"/>
    </row>
    <row r="16" spans="1:199" ht="13.5" x14ac:dyDescent="0.15">
      <c r="A16" s="39" t="s">
        <v>1577</v>
      </c>
      <c r="B16" s="115">
        <v>330400</v>
      </c>
      <c r="C16" s="115">
        <v>19814343</v>
      </c>
      <c r="D16" s="115">
        <v>0</v>
      </c>
      <c r="E16" s="115">
        <v>0</v>
      </c>
      <c r="F16" s="115">
        <v>22841876</v>
      </c>
      <c r="G16" s="115">
        <v>42986619</v>
      </c>
      <c r="H16"/>
      <c r="I16"/>
      <c r="J16"/>
      <c r="K16"/>
      <c r="L16"/>
      <c r="M16"/>
      <c r="N16"/>
      <c r="O16"/>
      <c r="P16"/>
    </row>
    <row r="17" spans="1:16" ht="13.5" x14ac:dyDescent="0.15">
      <c r="A17" s="37" t="s">
        <v>1434</v>
      </c>
      <c r="B17" s="115">
        <v>55108193</v>
      </c>
      <c r="C17" s="115">
        <v>47299989</v>
      </c>
      <c r="D17" s="115">
        <v>7473440</v>
      </c>
      <c r="E17" s="115">
        <v>3463259</v>
      </c>
      <c r="F17" s="115">
        <v>43276229</v>
      </c>
      <c r="G17" s="115">
        <v>156621110</v>
      </c>
      <c r="H17"/>
      <c r="I17"/>
      <c r="J17"/>
      <c r="K17"/>
      <c r="L17"/>
      <c r="M17"/>
      <c r="N17"/>
      <c r="O17"/>
      <c r="P17"/>
    </row>
    <row r="18" spans="1:16" ht="13.5" x14ac:dyDescent="0.15">
      <c r="A18"/>
      <c r="B18" s="118"/>
      <c r="C18" s="118"/>
      <c r="D18" s="118"/>
      <c r="E18" s="118"/>
    </row>
    <row r="19" spans="1:16" ht="13.5" x14ac:dyDescent="0.15">
      <c r="A19"/>
      <c r="B19" s="118"/>
      <c r="C19" s="118"/>
      <c r="D19" s="118"/>
      <c r="E19" s="118"/>
    </row>
    <row r="20" spans="1:16" ht="13.5" x14ac:dyDescent="0.15">
      <c r="A20"/>
      <c r="B20" s="118"/>
      <c r="C20" s="118"/>
      <c r="D20" s="118"/>
      <c r="E20" s="118"/>
    </row>
    <row r="21" spans="1:16" ht="13.5" x14ac:dyDescent="0.15">
      <c r="A21"/>
      <c r="B21" s="118"/>
      <c r="C21" s="118"/>
      <c r="D21" s="118"/>
      <c r="E21" s="118"/>
    </row>
    <row r="22" spans="1:16" ht="13.5" x14ac:dyDescent="0.15">
      <c r="A22"/>
      <c r="B22" s="118"/>
      <c r="C22" s="118"/>
      <c r="D22" s="118"/>
      <c r="E22" s="118"/>
    </row>
    <row r="23" spans="1:16" ht="13.5" x14ac:dyDescent="0.15">
      <c r="A23"/>
      <c r="B23" s="118"/>
      <c r="C23" s="118"/>
      <c r="D23" s="118"/>
      <c r="E23" s="118"/>
    </row>
    <row r="24" spans="1:16" ht="13.5" x14ac:dyDescent="0.15">
      <c r="A24"/>
      <c r="B24" s="118"/>
      <c r="C24" s="118"/>
      <c r="D24" s="118"/>
      <c r="E24" s="118"/>
    </row>
    <row r="25" spans="1:16" ht="13.5" x14ac:dyDescent="0.15">
      <c r="A25"/>
      <c r="B25" s="118"/>
      <c r="C25" s="118"/>
      <c r="D25" s="118"/>
      <c r="E25" s="118"/>
    </row>
    <row r="26" spans="1:16" ht="13.5" x14ac:dyDescent="0.15">
      <c r="A26"/>
      <c r="B26" s="118"/>
      <c r="C26" s="118"/>
      <c r="D26" s="118"/>
      <c r="E26" s="118"/>
    </row>
    <row r="27" spans="1:16" ht="13.5" x14ac:dyDescent="0.15">
      <c r="A27"/>
      <c r="B27" s="118"/>
      <c r="C27" s="118"/>
      <c r="D27" s="118"/>
      <c r="E27" s="118"/>
    </row>
    <row r="28" spans="1:16" ht="13.5" x14ac:dyDescent="0.15">
      <c r="A28"/>
      <c r="B28" s="118"/>
      <c r="C28" s="118"/>
      <c r="D28" s="118"/>
      <c r="E28" s="118"/>
    </row>
    <row r="29" spans="1:16" ht="13.5" x14ac:dyDescent="0.15">
      <c r="A29"/>
      <c r="B29" s="118"/>
      <c r="C29" s="118"/>
      <c r="D29" s="118"/>
      <c r="E29" s="118"/>
    </row>
    <row r="30" spans="1:16" ht="13.5" x14ac:dyDescent="0.15">
      <c r="A30"/>
      <c r="B30" s="118"/>
      <c r="C30" s="118"/>
      <c r="D30" s="118"/>
      <c r="E30" s="118"/>
    </row>
    <row r="31" spans="1:16" ht="13.5" x14ac:dyDescent="0.15">
      <c r="A31"/>
      <c r="B31" s="118"/>
      <c r="C31" s="118"/>
      <c r="D31" s="118"/>
      <c r="E31" s="118"/>
    </row>
    <row r="32" spans="1:16" ht="13.5" x14ac:dyDescent="0.15">
      <c r="A32"/>
      <c r="B32" s="118"/>
      <c r="C32" s="118"/>
      <c r="D32" s="118"/>
      <c r="E32" s="118"/>
    </row>
    <row r="33" spans="1:5" ht="13.5" x14ac:dyDescent="0.15">
      <c r="A33"/>
      <c r="B33" s="118"/>
      <c r="C33" s="118"/>
      <c r="D33" s="118"/>
      <c r="E33" s="118"/>
    </row>
    <row r="34" spans="1:5" ht="13.5" x14ac:dyDescent="0.15">
      <c r="A34"/>
      <c r="B34" s="118"/>
      <c r="C34" s="118"/>
      <c r="D34" s="118"/>
      <c r="E34" s="118"/>
    </row>
    <row r="35" spans="1:5" ht="13.5" x14ac:dyDescent="0.15">
      <c r="A35"/>
      <c r="B35" s="118"/>
      <c r="C35" s="118"/>
      <c r="D35" s="118"/>
      <c r="E35" s="118"/>
    </row>
    <row r="36" spans="1:5" ht="13.5" x14ac:dyDescent="0.15">
      <c r="A36"/>
      <c r="B36" s="118"/>
      <c r="C36" s="118"/>
      <c r="D36" s="118"/>
      <c r="E36" s="118"/>
    </row>
    <row r="37" spans="1:5" ht="13.5" x14ac:dyDescent="0.15">
      <c r="A37"/>
      <c r="B37" s="118"/>
      <c r="C37" s="118"/>
      <c r="D37" s="118"/>
      <c r="E37" s="118"/>
    </row>
    <row r="38" spans="1:5" ht="13.5" x14ac:dyDescent="0.15">
      <c r="A38"/>
      <c r="B38" s="118"/>
      <c r="C38" s="118"/>
      <c r="D38" s="118"/>
      <c r="E38" s="118"/>
    </row>
    <row r="39" spans="1:5" ht="13.5" x14ac:dyDescent="0.15">
      <c r="A39"/>
      <c r="B39" s="118"/>
      <c r="C39" s="118"/>
      <c r="D39" s="118"/>
      <c r="E39" s="118"/>
    </row>
    <row r="40" spans="1:5" ht="13.5" x14ac:dyDescent="0.15">
      <c r="A40"/>
      <c r="B40" s="118"/>
      <c r="C40" s="118"/>
      <c r="D40" s="118"/>
      <c r="E40" s="118"/>
    </row>
    <row r="41" spans="1:5" ht="13.5" x14ac:dyDescent="0.15">
      <c r="A41"/>
      <c r="B41" s="118"/>
      <c r="C41" s="118"/>
      <c r="D41" s="118"/>
      <c r="E41" s="118"/>
    </row>
    <row r="42" spans="1:5" ht="13.5" x14ac:dyDescent="0.15">
      <c r="A42"/>
      <c r="B42" s="118"/>
      <c r="C42" s="118"/>
      <c r="D42" s="118"/>
      <c r="E42" s="118"/>
    </row>
    <row r="43" spans="1:5" ht="13.5" x14ac:dyDescent="0.15">
      <c r="A43"/>
      <c r="B43" s="118"/>
      <c r="C43" s="118"/>
      <c r="D43" s="118"/>
      <c r="E43" s="118"/>
    </row>
    <row r="44" spans="1:5" ht="13.5" x14ac:dyDescent="0.15">
      <c r="A44"/>
      <c r="B44" s="118"/>
      <c r="C44" s="118"/>
      <c r="D44" s="118"/>
      <c r="E44" s="118"/>
    </row>
    <row r="45" spans="1:5" ht="13.5" x14ac:dyDescent="0.15">
      <c r="A45"/>
      <c r="B45" s="118"/>
      <c r="C45" s="118"/>
      <c r="D45" s="118"/>
      <c r="E45" s="118"/>
    </row>
    <row r="46" spans="1:5" ht="13.5" x14ac:dyDescent="0.15">
      <c r="A46"/>
      <c r="B46" s="118"/>
      <c r="C46" s="118"/>
      <c r="D46" s="118"/>
      <c r="E46" s="118"/>
    </row>
    <row r="47" spans="1:5" ht="13.5" x14ac:dyDescent="0.15">
      <c r="A47"/>
      <c r="B47" s="118"/>
      <c r="C47" s="118"/>
      <c r="D47" s="118"/>
      <c r="E47" s="118"/>
    </row>
    <row r="48" spans="1:5" ht="13.5" x14ac:dyDescent="0.15">
      <c r="A48"/>
      <c r="B48" s="118"/>
      <c r="C48" s="118"/>
      <c r="D48" s="118"/>
      <c r="E48" s="118"/>
    </row>
    <row r="49" spans="1:5" ht="13.5" x14ac:dyDescent="0.15">
      <c r="A49"/>
      <c r="B49" s="118"/>
      <c r="C49" s="118"/>
      <c r="D49" s="118"/>
      <c r="E49" s="118"/>
    </row>
    <row r="50" spans="1:5" ht="13.5" x14ac:dyDescent="0.15">
      <c r="A50"/>
      <c r="B50" s="118"/>
      <c r="C50" s="118"/>
      <c r="D50" s="118"/>
      <c r="E50" s="118"/>
    </row>
    <row r="51" spans="1:5" ht="13.5" x14ac:dyDescent="0.15">
      <c r="A51"/>
      <c r="B51" s="118"/>
      <c r="C51" s="118"/>
      <c r="D51" s="118"/>
      <c r="E51" s="118"/>
    </row>
    <row r="52" spans="1:5" ht="13.5" x14ac:dyDescent="0.15">
      <c r="A52"/>
      <c r="B52" s="118"/>
      <c r="C52" s="118"/>
      <c r="D52" s="118"/>
      <c r="E52" s="118"/>
    </row>
    <row r="53" spans="1:5" ht="13.5" x14ac:dyDescent="0.15">
      <c r="A53"/>
      <c r="B53" s="118"/>
      <c r="C53" s="118"/>
      <c r="D53" s="118"/>
      <c r="E53" s="118"/>
    </row>
    <row r="54" spans="1:5" ht="13.5" x14ac:dyDescent="0.15">
      <c r="A54"/>
      <c r="B54" s="118"/>
      <c r="C54" s="118"/>
      <c r="D54" s="118"/>
      <c r="E54" s="118"/>
    </row>
    <row r="55" spans="1:5" ht="13.5" x14ac:dyDescent="0.15">
      <c r="A55"/>
      <c r="B55" s="118"/>
      <c r="C55" s="118"/>
      <c r="D55" s="118"/>
      <c r="E55" s="118"/>
    </row>
    <row r="56" spans="1:5" ht="13.5" x14ac:dyDescent="0.15">
      <c r="A56"/>
      <c r="B56" s="118"/>
      <c r="C56" s="118"/>
      <c r="D56" s="118"/>
      <c r="E56" s="118"/>
    </row>
    <row r="57" spans="1:5" ht="13.5" x14ac:dyDescent="0.15">
      <c r="A57"/>
      <c r="B57" s="118"/>
      <c r="C57" s="118"/>
      <c r="D57" s="118"/>
      <c r="E57" s="118"/>
    </row>
    <row r="58" spans="1:5" ht="13.5" x14ac:dyDescent="0.15">
      <c r="A58"/>
      <c r="B58" s="118"/>
      <c r="C58" s="118"/>
      <c r="D58" s="118"/>
      <c r="E58" s="118"/>
    </row>
    <row r="59" spans="1:5" ht="13.5" x14ac:dyDescent="0.15">
      <c r="A59"/>
      <c r="B59" s="118"/>
      <c r="C59" s="118"/>
      <c r="D59" s="118"/>
      <c r="E59" s="118"/>
    </row>
    <row r="60" spans="1:5" ht="13.5" x14ac:dyDescent="0.15">
      <c r="A60"/>
      <c r="B60" s="118"/>
      <c r="C60" s="118"/>
      <c r="D60" s="118"/>
      <c r="E60" s="118"/>
    </row>
    <row r="61" spans="1:5" ht="13.5" x14ac:dyDescent="0.15">
      <c r="A61"/>
      <c r="B61" s="118"/>
      <c r="C61" s="118"/>
      <c r="D61" s="118"/>
      <c r="E61" s="118"/>
    </row>
    <row r="62" spans="1:5" ht="13.5" x14ac:dyDescent="0.15">
      <c r="A62"/>
      <c r="B62" s="118"/>
      <c r="C62" s="118"/>
      <c r="D62" s="118"/>
      <c r="E62" s="118"/>
    </row>
    <row r="63" spans="1:5" ht="13.5" x14ac:dyDescent="0.15">
      <c r="A63"/>
      <c r="B63" s="118"/>
      <c r="C63" s="118"/>
      <c r="D63" s="118"/>
      <c r="E63" s="118"/>
    </row>
    <row r="64" spans="1:5" ht="13.5" x14ac:dyDescent="0.15">
      <c r="A64"/>
      <c r="B64" s="118"/>
      <c r="C64" s="118"/>
      <c r="D64" s="118"/>
      <c r="E64" s="118"/>
    </row>
    <row r="65" spans="1:5" ht="13.5" x14ac:dyDescent="0.15">
      <c r="A65"/>
      <c r="B65" s="118"/>
      <c r="C65" s="118"/>
      <c r="D65" s="118"/>
      <c r="E65" s="118"/>
    </row>
    <row r="66" spans="1:5" ht="13.5" x14ac:dyDescent="0.15">
      <c r="A66"/>
      <c r="B66" s="118"/>
      <c r="C66" s="118"/>
      <c r="D66" s="118"/>
      <c r="E66" s="118"/>
    </row>
    <row r="67" spans="1:5" ht="13.5" x14ac:dyDescent="0.15">
      <c r="A67"/>
      <c r="B67" s="118"/>
      <c r="C67" s="118"/>
      <c r="D67" s="118"/>
      <c r="E67" s="118"/>
    </row>
    <row r="68" spans="1:5" ht="13.5" x14ac:dyDescent="0.15">
      <c r="A68"/>
      <c r="B68" s="118"/>
      <c r="C68" s="118"/>
      <c r="D68" s="118"/>
      <c r="E68" s="118"/>
    </row>
    <row r="69" spans="1:5" ht="13.5" x14ac:dyDescent="0.15">
      <c r="A69"/>
      <c r="B69" s="118"/>
      <c r="C69" s="118"/>
      <c r="D69" s="118"/>
      <c r="E69" s="118"/>
    </row>
    <row r="70" spans="1:5" ht="13.5" x14ac:dyDescent="0.15">
      <c r="A70"/>
      <c r="B70" s="118"/>
      <c r="C70" s="118"/>
      <c r="D70" s="118"/>
      <c r="E70" s="118"/>
    </row>
    <row r="71" spans="1:5" ht="13.5" x14ac:dyDescent="0.15">
      <c r="A71"/>
      <c r="B71" s="118"/>
      <c r="C71" s="118"/>
      <c r="D71" s="118"/>
      <c r="E71" s="118"/>
    </row>
    <row r="72" spans="1:5" ht="13.5" x14ac:dyDescent="0.15">
      <c r="A72"/>
      <c r="B72" s="118"/>
      <c r="C72" s="118"/>
      <c r="D72" s="118"/>
      <c r="E72" s="118"/>
    </row>
    <row r="73" spans="1:5" ht="13.5" x14ac:dyDescent="0.15">
      <c r="A73"/>
      <c r="B73" s="118"/>
      <c r="C73" s="118"/>
      <c r="D73" s="118"/>
      <c r="E73" s="118"/>
    </row>
    <row r="74" spans="1:5" ht="13.5" x14ac:dyDescent="0.15">
      <c r="A74"/>
      <c r="B74" s="118"/>
      <c r="C74" s="118"/>
      <c r="D74" s="118"/>
      <c r="E74" s="118"/>
    </row>
    <row r="75" spans="1:5" ht="13.5" x14ac:dyDescent="0.15">
      <c r="A75"/>
      <c r="B75" s="118"/>
      <c r="C75" s="118"/>
      <c r="D75" s="118"/>
      <c r="E75" s="118"/>
    </row>
    <row r="76" spans="1:5" ht="13.5" x14ac:dyDescent="0.15">
      <c r="A76"/>
      <c r="B76" s="118"/>
      <c r="C76" s="118"/>
      <c r="D76" s="118"/>
      <c r="E76" s="118"/>
    </row>
    <row r="77" spans="1:5" ht="13.5" x14ac:dyDescent="0.15">
      <c r="A77"/>
      <c r="B77" s="118"/>
      <c r="C77" s="118"/>
      <c r="D77" s="118"/>
      <c r="E77" s="118"/>
    </row>
    <row r="78" spans="1:5" ht="13.5" x14ac:dyDescent="0.15">
      <c r="A78"/>
      <c r="B78" s="118"/>
      <c r="C78" s="118"/>
      <c r="D78" s="118"/>
      <c r="E78" s="118"/>
    </row>
    <row r="79" spans="1:5" ht="13.5" x14ac:dyDescent="0.15">
      <c r="A79"/>
      <c r="B79" s="118"/>
      <c r="C79" s="118"/>
      <c r="D79" s="118"/>
      <c r="E79" s="118"/>
    </row>
    <row r="80" spans="1:5" ht="13.5" x14ac:dyDescent="0.15">
      <c r="A80"/>
      <c r="B80" s="118"/>
      <c r="C80" s="118"/>
      <c r="D80" s="118"/>
      <c r="E80" s="118"/>
    </row>
    <row r="81" spans="1:5" ht="13.5" x14ac:dyDescent="0.15">
      <c r="A81"/>
      <c r="B81" s="118"/>
      <c r="C81" s="118"/>
      <c r="D81" s="118"/>
      <c r="E81" s="118"/>
    </row>
    <row r="82" spans="1:5" ht="13.5" x14ac:dyDescent="0.15">
      <c r="A82"/>
      <c r="B82" s="118"/>
      <c r="C82" s="118"/>
      <c r="D82" s="118"/>
      <c r="E82" s="118"/>
    </row>
    <row r="83" spans="1:5" ht="13.5" x14ac:dyDescent="0.15">
      <c r="A83"/>
      <c r="B83" s="118"/>
      <c r="C83" s="118"/>
      <c r="D83" s="118"/>
      <c r="E83" s="118"/>
    </row>
    <row r="84" spans="1:5" ht="13.5" x14ac:dyDescent="0.15">
      <c r="A84"/>
      <c r="B84" s="118"/>
      <c r="C84" s="118"/>
      <c r="D84" s="118"/>
      <c r="E84" s="118"/>
    </row>
    <row r="85" spans="1:5" ht="13.5" x14ac:dyDescent="0.15">
      <c r="A85"/>
      <c r="B85" s="118"/>
      <c r="C85" s="118"/>
      <c r="D85" s="118"/>
      <c r="E85" s="118"/>
    </row>
    <row r="86" spans="1:5" ht="13.5" x14ac:dyDescent="0.15">
      <c r="A86"/>
      <c r="B86" s="118"/>
      <c r="C86" s="118"/>
      <c r="D86" s="118"/>
      <c r="E86" s="118"/>
    </row>
    <row r="87" spans="1:5" ht="13.5" x14ac:dyDescent="0.15">
      <c r="A87"/>
      <c r="B87" s="118"/>
      <c r="C87" s="118"/>
      <c r="D87" s="118"/>
      <c r="E87" s="118"/>
    </row>
    <row r="88" spans="1:5" ht="13.5" x14ac:dyDescent="0.15">
      <c r="A88"/>
      <c r="B88" s="118"/>
      <c r="C88" s="118"/>
      <c r="D88" s="118"/>
      <c r="E88" s="118"/>
    </row>
    <row r="89" spans="1:5" ht="13.5" x14ac:dyDescent="0.15">
      <c r="A89"/>
      <c r="B89" s="118"/>
      <c r="C89" s="118"/>
      <c r="D89" s="118"/>
      <c r="E89" s="118"/>
    </row>
    <row r="90" spans="1:5" ht="13.5" x14ac:dyDescent="0.15">
      <c r="A90"/>
      <c r="B90" s="118"/>
      <c r="C90" s="118"/>
      <c r="D90" s="118"/>
      <c r="E90" s="118"/>
    </row>
    <row r="91" spans="1:5" ht="13.5" x14ac:dyDescent="0.15">
      <c r="A91"/>
      <c r="B91" s="118"/>
      <c r="C91" s="118"/>
      <c r="D91" s="118"/>
      <c r="E91" s="118"/>
    </row>
    <row r="92" spans="1:5" ht="13.5" x14ac:dyDescent="0.15">
      <c r="A92"/>
      <c r="B92" s="118"/>
      <c r="C92" s="118"/>
      <c r="D92" s="118"/>
      <c r="E92" s="118"/>
    </row>
    <row r="93" spans="1:5" ht="13.5" x14ac:dyDescent="0.15">
      <c r="A93"/>
      <c r="B93" s="118"/>
      <c r="C93" s="118"/>
      <c r="D93" s="118"/>
      <c r="E93" s="118"/>
    </row>
    <row r="94" spans="1:5" ht="13.5" x14ac:dyDescent="0.15">
      <c r="A94"/>
      <c r="B94" s="118"/>
      <c r="C94" s="118"/>
      <c r="D94" s="118"/>
      <c r="E94" s="118"/>
    </row>
    <row r="95" spans="1:5" ht="13.5" x14ac:dyDescent="0.15">
      <c r="A95"/>
      <c r="B95" s="118"/>
      <c r="C95" s="118"/>
      <c r="D95" s="118"/>
      <c r="E95" s="118"/>
    </row>
    <row r="96" spans="1:5" ht="13.5" x14ac:dyDescent="0.15">
      <c r="A96"/>
      <c r="B96" s="118"/>
      <c r="C96" s="118"/>
      <c r="D96" s="118"/>
      <c r="E96" s="118"/>
    </row>
    <row r="97" spans="1:5" ht="13.5" x14ac:dyDescent="0.15">
      <c r="A97"/>
      <c r="B97" s="118"/>
      <c r="C97" s="118"/>
      <c r="D97" s="118"/>
      <c r="E97" s="118"/>
    </row>
    <row r="98" spans="1:5" ht="13.5" x14ac:dyDescent="0.15">
      <c r="A98"/>
      <c r="B98" s="118"/>
      <c r="C98" s="118"/>
      <c r="D98" s="118"/>
      <c r="E98" s="118"/>
    </row>
    <row r="99" spans="1:5" ht="13.5" x14ac:dyDescent="0.15">
      <c r="A99"/>
      <c r="B99" s="118"/>
      <c r="C99" s="118"/>
      <c r="D99" s="118"/>
      <c r="E99" s="118"/>
    </row>
    <row r="100" spans="1:5" ht="13.5" x14ac:dyDescent="0.15">
      <c r="A100"/>
      <c r="B100" s="118"/>
      <c r="C100" s="118"/>
      <c r="D100" s="118"/>
      <c r="E100" s="118"/>
    </row>
    <row r="101" spans="1:5" ht="13.5" x14ac:dyDescent="0.15">
      <c r="A101"/>
      <c r="B101" s="118"/>
      <c r="C101" s="118"/>
      <c r="D101" s="118"/>
      <c r="E101" s="118"/>
    </row>
    <row r="102" spans="1:5" ht="13.5" x14ac:dyDescent="0.15">
      <c r="A102"/>
      <c r="B102" s="118"/>
      <c r="C102" s="118"/>
      <c r="D102" s="118"/>
      <c r="E102" s="118"/>
    </row>
    <row r="103" spans="1:5" ht="13.5" x14ac:dyDescent="0.15">
      <c r="A103"/>
      <c r="B103" s="118"/>
      <c r="C103" s="118"/>
      <c r="D103" s="118"/>
      <c r="E103" s="118"/>
    </row>
    <row r="104" spans="1:5" ht="13.5" x14ac:dyDescent="0.15">
      <c r="A104"/>
      <c r="B104" s="118"/>
      <c r="C104" s="118"/>
      <c r="D104" s="118"/>
      <c r="E104" s="118"/>
    </row>
    <row r="105" spans="1:5" ht="13.5" x14ac:dyDescent="0.15">
      <c r="A105"/>
      <c r="B105" s="118"/>
      <c r="C105" s="118"/>
      <c r="D105" s="118"/>
      <c r="E105" s="118"/>
    </row>
    <row r="106" spans="1:5" ht="13.5" x14ac:dyDescent="0.15">
      <c r="A106"/>
      <c r="B106" s="118"/>
      <c r="C106" s="118"/>
      <c r="D106" s="118"/>
      <c r="E106" s="118"/>
    </row>
    <row r="107" spans="1:5" ht="13.5" x14ac:dyDescent="0.15">
      <c r="A107"/>
      <c r="B107" s="118"/>
      <c r="C107" s="118"/>
      <c r="D107" s="118"/>
      <c r="E107" s="118"/>
    </row>
    <row r="108" spans="1:5" ht="13.5" x14ac:dyDescent="0.15">
      <c r="A108"/>
      <c r="B108" s="118"/>
      <c r="C108" s="118"/>
      <c r="D108" s="118"/>
      <c r="E108" s="118"/>
    </row>
    <row r="109" spans="1:5" ht="13.5" x14ac:dyDescent="0.15">
      <c r="A109"/>
      <c r="B109" s="118"/>
      <c r="C109" s="118"/>
      <c r="D109" s="118"/>
      <c r="E109" s="118"/>
    </row>
    <row r="110" spans="1:5" ht="13.5" x14ac:dyDescent="0.15">
      <c r="A110"/>
      <c r="B110" s="118"/>
      <c r="C110" s="118"/>
      <c r="D110" s="118"/>
      <c r="E110" s="118"/>
    </row>
    <row r="111" spans="1:5" ht="13.5" x14ac:dyDescent="0.15">
      <c r="A111"/>
      <c r="B111" s="118"/>
      <c r="C111" s="118"/>
      <c r="D111" s="118"/>
      <c r="E111" s="118"/>
    </row>
    <row r="112" spans="1:5" ht="13.5" x14ac:dyDescent="0.15">
      <c r="A112"/>
      <c r="B112" s="118"/>
      <c r="C112" s="118"/>
      <c r="D112" s="118"/>
      <c r="E112" s="118"/>
    </row>
    <row r="113" spans="1:5" ht="13.5" x14ac:dyDescent="0.15">
      <c r="A113"/>
      <c r="B113" s="118"/>
      <c r="C113" s="118"/>
      <c r="D113" s="118"/>
      <c r="E113" s="118"/>
    </row>
    <row r="114" spans="1:5" ht="13.5" x14ac:dyDescent="0.15">
      <c r="A114"/>
      <c r="B114" s="118"/>
      <c r="C114" s="118"/>
      <c r="D114" s="118"/>
      <c r="E114" s="118"/>
    </row>
    <row r="115" spans="1:5" ht="13.5" x14ac:dyDescent="0.15">
      <c r="A115"/>
      <c r="B115" s="118"/>
      <c r="C115" s="118"/>
      <c r="D115" s="118"/>
      <c r="E115" s="118"/>
    </row>
    <row r="116" spans="1:5" ht="13.5" x14ac:dyDescent="0.15">
      <c r="A116"/>
      <c r="B116" s="118"/>
      <c r="C116" s="118"/>
      <c r="D116" s="118"/>
      <c r="E116" s="118"/>
    </row>
    <row r="117" spans="1:5" ht="13.5" x14ac:dyDescent="0.15">
      <c r="A117"/>
      <c r="B117" s="118"/>
      <c r="C117" s="118"/>
      <c r="D117" s="118"/>
      <c r="E117" s="118"/>
    </row>
    <row r="118" spans="1:5" ht="13.5" x14ac:dyDescent="0.15">
      <c r="A118"/>
      <c r="B118" s="118"/>
      <c r="C118" s="118"/>
      <c r="D118" s="118"/>
      <c r="E118" s="118"/>
    </row>
    <row r="119" spans="1:5" ht="13.5" x14ac:dyDescent="0.15">
      <c r="A119"/>
      <c r="B119" s="118"/>
      <c r="C119" s="118"/>
      <c r="D119" s="118"/>
      <c r="E119" s="118"/>
    </row>
    <row r="120" spans="1:5" ht="13.5" x14ac:dyDescent="0.15">
      <c r="A120"/>
      <c r="B120" s="118"/>
      <c r="C120" s="118"/>
      <c r="D120" s="118"/>
      <c r="E120" s="118"/>
    </row>
    <row r="121" spans="1:5" ht="13.5" x14ac:dyDescent="0.15">
      <c r="A121"/>
      <c r="B121" s="118"/>
      <c r="C121" s="118"/>
      <c r="D121" s="118"/>
      <c r="E121" s="118"/>
    </row>
    <row r="122" spans="1:5" ht="13.5" x14ac:dyDescent="0.15">
      <c r="A122"/>
      <c r="B122" s="118"/>
      <c r="C122" s="118"/>
      <c r="D122" s="118"/>
      <c r="E122" s="118"/>
    </row>
    <row r="123" spans="1:5" ht="13.5" x14ac:dyDescent="0.15">
      <c r="A123"/>
      <c r="B123" s="118"/>
      <c r="C123" s="118"/>
      <c r="D123" s="118"/>
      <c r="E123" s="118"/>
    </row>
    <row r="124" spans="1:5" ht="13.5" x14ac:dyDescent="0.15">
      <c r="A124"/>
      <c r="B124" s="118"/>
      <c r="C124" s="118"/>
      <c r="D124" s="118"/>
      <c r="E124" s="118"/>
    </row>
    <row r="125" spans="1:5" ht="13.5" x14ac:dyDescent="0.15">
      <c r="A125"/>
      <c r="B125" s="118"/>
      <c r="C125" s="118"/>
      <c r="D125" s="118"/>
      <c r="E125" s="118"/>
    </row>
    <row r="126" spans="1:5" ht="13.5" x14ac:dyDescent="0.15">
      <c r="A126"/>
      <c r="B126" s="118"/>
      <c r="C126" s="118"/>
      <c r="D126" s="118"/>
      <c r="E126" s="118"/>
    </row>
    <row r="127" spans="1:5" ht="13.5" x14ac:dyDescent="0.15">
      <c r="A127"/>
      <c r="B127" s="118"/>
      <c r="C127" s="118"/>
      <c r="D127" s="118"/>
      <c r="E127" s="118"/>
    </row>
    <row r="128" spans="1:5" ht="13.5" x14ac:dyDescent="0.15">
      <c r="A128"/>
      <c r="B128" s="118"/>
      <c r="C128" s="118"/>
      <c r="D128" s="118"/>
      <c r="E128" s="118"/>
    </row>
    <row r="129" spans="1:5" ht="13.5" x14ac:dyDescent="0.15">
      <c r="A129"/>
      <c r="B129" s="118"/>
      <c r="C129" s="118"/>
      <c r="D129" s="118"/>
      <c r="E129" s="118"/>
    </row>
    <row r="130" spans="1:5" ht="13.5" x14ac:dyDescent="0.15">
      <c r="A130"/>
      <c r="B130" s="118"/>
      <c r="C130" s="118"/>
      <c r="D130" s="118"/>
      <c r="E130" s="118"/>
    </row>
    <row r="131" spans="1:5" ht="13.5" x14ac:dyDescent="0.15">
      <c r="A131"/>
      <c r="B131" s="118"/>
      <c r="C131" s="118"/>
      <c r="D131" s="118"/>
      <c r="E131" s="118"/>
    </row>
    <row r="132" spans="1:5" ht="13.5" x14ac:dyDescent="0.15">
      <c r="A132"/>
      <c r="B132" s="118"/>
      <c r="C132" s="118"/>
      <c r="D132" s="118"/>
      <c r="E132" s="118"/>
    </row>
    <row r="133" spans="1:5" ht="13.5" x14ac:dyDescent="0.15">
      <c r="A133"/>
      <c r="B133" s="118"/>
      <c r="C133" s="118"/>
      <c r="D133" s="118"/>
      <c r="E133" s="118"/>
    </row>
    <row r="134" spans="1:5" ht="13.5" x14ac:dyDescent="0.15">
      <c r="A134"/>
      <c r="B134" s="118"/>
      <c r="C134" s="118"/>
      <c r="D134" s="118"/>
      <c r="E134" s="118"/>
    </row>
    <row r="135" spans="1:5" ht="13.5" x14ac:dyDescent="0.15">
      <c r="A135"/>
      <c r="B135" s="118"/>
      <c r="C135" s="118"/>
      <c r="D135" s="118"/>
      <c r="E135" s="118"/>
    </row>
    <row r="136" spans="1:5" ht="13.5" x14ac:dyDescent="0.15">
      <c r="A136"/>
      <c r="B136" s="118"/>
      <c r="C136" s="118"/>
      <c r="D136" s="118"/>
      <c r="E136" s="118"/>
    </row>
    <row r="137" spans="1:5" ht="13.5" x14ac:dyDescent="0.15">
      <c r="A137"/>
      <c r="B137" s="118"/>
      <c r="C137" s="118"/>
      <c r="D137" s="118"/>
      <c r="E137" s="118"/>
    </row>
    <row r="138" spans="1:5" ht="13.5" x14ac:dyDescent="0.15">
      <c r="A138"/>
      <c r="B138" s="118"/>
      <c r="C138" s="118"/>
      <c r="D138" s="118"/>
      <c r="E138" s="118"/>
    </row>
    <row r="139" spans="1:5" ht="13.5" x14ac:dyDescent="0.15">
      <c r="A139"/>
      <c r="B139" s="118"/>
      <c r="C139" s="118"/>
      <c r="D139" s="118"/>
      <c r="E139" s="118"/>
    </row>
    <row r="140" spans="1:5" ht="13.5" x14ac:dyDescent="0.15">
      <c r="A140"/>
      <c r="B140" s="118"/>
      <c r="C140" s="118"/>
      <c r="D140" s="118"/>
      <c r="E140" s="118"/>
    </row>
    <row r="141" spans="1:5" ht="13.5" x14ac:dyDescent="0.15">
      <c r="A141"/>
      <c r="B141" s="118"/>
      <c r="C141" s="118"/>
      <c r="D141" s="118"/>
      <c r="E141" s="118"/>
    </row>
    <row r="142" spans="1:5" ht="13.5" x14ac:dyDescent="0.15">
      <c r="A142"/>
      <c r="B142" s="118"/>
      <c r="C142" s="118"/>
      <c r="D142" s="118"/>
      <c r="E142" s="118"/>
    </row>
    <row r="143" spans="1:5" ht="13.5" x14ac:dyDescent="0.15">
      <c r="A143"/>
      <c r="B143" s="118"/>
      <c r="C143" s="118"/>
      <c r="D143" s="118"/>
      <c r="E143" s="118"/>
    </row>
    <row r="144" spans="1:5" ht="13.5" x14ac:dyDescent="0.15">
      <c r="A144"/>
      <c r="B144" s="118"/>
      <c r="C144" s="118"/>
      <c r="D144" s="118"/>
      <c r="E144" s="118"/>
    </row>
    <row r="145" spans="1:5" ht="13.5" x14ac:dyDescent="0.15">
      <c r="A145"/>
      <c r="B145" s="118"/>
      <c r="C145" s="118"/>
      <c r="D145" s="118"/>
      <c r="E145" s="118"/>
    </row>
    <row r="146" spans="1:5" ht="13.5" x14ac:dyDescent="0.15">
      <c r="A146"/>
      <c r="B146" s="118"/>
      <c r="C146" s="118"/>
      <c r="D146" s="118"/>
      <c r="E146" s="118"/>
    </row>
    <row r="147" spans="1:5" ht="13.5" x14ac:dyDescent="0.15">
      <c r="A147"/>
      <c r="B147" s="118"/>
      <c r="C147" s="118"/>
      <c r="D147" s="118"/>
      <c r="E147" s="118"/>
    </row>
    <row r="148" spans="1:5" ht="13.5" x14ac:dyDescent="0.15">
      <c r="A148"/>
      <c r="B148" s="118"/>
      <c r="C148" s="118"/>
      <c r="D148" s="118"/>
      <c r="E148" s="118"/>
    </row>
    <row r="149" spans="1:5" ht="13.5" x14ac:dyDescent="0.15">
      <c r="A149"/>
      <c r="B149" s="118"/>
      <c r="C149" s="118"/>
      <c r="D149" s="118"/>
      <c r="E149" s="118"/>
    </row>
    <row r="150" spans="1:5" ht="13.5" x14ac:dyDescent="0.15">
      <c r="A150"/>
      <c r="B150" s="118"/>
      <c r="C150" s="118"/>
      <c r="D150" s="118"/>
      <c r="E150" s="118"/>
    </row>
    <row r="151" spans="1:5" ht="13.5" x14ac:dyDescent="0.15">
      <c r="A151"/>
      <c r="B151" s="118"/>
      <c r="C151" s="118"/>
      <c r="D151" s="118"/>
      <c r="E151" s="118"/>
    </row>
    <row r="152" spans="1:5" ht="13.5" x14ac:dyDescent="0.15">
      <c r="A152"/>
      <c r="B152" s="118"/>
      <c r="C152" s="118"/>
      <c r="D152" s="118"/>
      <c r="E152" s="118"/>
    </row>
    <row r="153" spans="1:5" ht="13.5" x14ac:dyDescent="0.15">
      <c r="A153"/>
      <c r="B153" s="118"/>
      <c r="C153" s="118"/>
      <c r="D153" s="118"/>
      <c r="E153" s="118"/>
    </row>
    <row r="154" spans="1:5" ht="13.5" x14ac:dyDescent="0.15">
      <c r="A154"/>
      <c r="B154" s="118"/>
      <c r="C154" s="118"/>
      <c r="D154" s="118"/>
      <c r="E154" s="118"/>
    </row>
    <row r="155" spans="1:5" ht="13.5" x14ac:dyDescent="0.15">
      <c r="A155"/>
      <c r="B155" s="118"/>
      <c r="C155" s="118"/>
      <c r="D155" s="118"/>
      <c r="E155" s="118"/>
    </row>
    <row r="156" spans="1:5" ht="13.5" x14ac:dyDescent="0.15">
      <c r="A156"/>
      <c r="B156" s="118"/>
      <c r="C156" s="118"/>
      <c r="D156" s="118"/>
      <c r="E156" s="118"/>
    </row>
    <row r="157" spans="1:5" ht="13.5" x14ac:dyDescent="0.15">
      <c r="A157"/>
      <c r="B157" s="118"/>
      <c r="C157" s="118"/>
      <c r="D157" s="118"/>
      <c r="E157" s="118"/>
    </row>
    <row r="158" spans="1:5" ht="13.5" x14ac:dyDescent="0.15">
      <c r="A158"/>
      <c r="B158" s="118"/>
      <c r="C158" s="118"/>
      <c r="D158" s="118"/>
      <c r="E158" s="118"/>
    </row>
    <row r="159" spans="1:5" ht="13.5" x14ac:dyDescent="0.15">
      <c r="A159"/>
      <c r="B159" s="118"/>
      <c r="C159" s="118"/>
      <c r="D159" s="118"/>
      <c r="E159" s="118"/>
    </row>
    <row r="160" spans="1:5" ht="13.5" x14ac:dyDescent="0.15">
      <c r="A160"/>
      <c r="B160" s="118"/>
      <c r="C160" s="118"/>
      <c r="D160" s="118"/>
      <c r="E160" s="118"/>
    </row>
    <row r="161" spans="1:5" ht="13.5" x14ac:dyDescent="0.15">
      <c r="A161"/>
      <c r="B161" s="118"/>
      <c r="C161" s="118"/>
      <c r="D161" s="118"/>
      <c r="E161" s="118"/>
    </row>
    <row r="162" spans="1:5" ht="13.5" x14ac:dyDescent="0.15">
      <c r="A162"/>
      <c r="B162" s="118"/>
      <c r="C162" s="118"/>
      <c r="D162" s="118"/>
      <c r="E162" s="118"/>
    </row>
    <row r="163" spans="1:5" ht="13.5" x14ac:dyDescent="0.15">
      <c r="A163"/>
      <c r="B163" s="118"/>
      <c r="C163" s="118"/>
      <c r="D163" s="118"/>
      <c r="E163" s="118"/>
    </row>
    <row r="164" spans="1:5" ht="13.5" x14ac:dyDescent="0.15">
      <c r="A164"/>
      <c r="B164" s="118"/>
      <c r="C164" s="118"/>
      <c r="D164" s="118"/>
      <c r="E164" s="118"/>
    </row>
    <row r="165" spans="1:5" ht="13.5" x14ac:dyDescent="0.15">
      <c r="A165"/>
      <c r="B165" s="118"/>
      <c r="C165" s="118"/>
      <c r="D165" s="118"/>
      <c r="E165" s="118"/>
    </row>
    <row r="166" spans="1:5" ht="13.5" x14ac:dyDescent="0.15">
      <c r="A166"/>
      <c r="B166" s="118"/>
      <c r="C166" s="118"/>
      <c r="D166" s="118"/>
      <c r="E166" s="118"/>
    </row>
    <row r="167" spans="1:5" ht="13.5" x14ac:dyDescent="0.15">
      <c r="A167"/>
      <c r="B167" s="118"/>
      <c r="C167" s="118"/>
      <c r="D167" s="118"/>
      <c r="E167" s="118"/>
    </row>
    <row r="168" spans="1:5" ht="13.5" x14ac:dyDescent="0.15">
      <c r="A168"/>
      <c r="B168" s="118"/>
      <c r="C168" s="118"/>
      <c r="D168" s="118"/>
      <c r="E168" s="118"/>
    </row>
    <row r="169" spans="1:5" ht="13.5" x14ac:dyDescent="0.15">
      <c r="A169"/>
      <c r="B169" s="118"/>
      <c r="C169" s="118"/>
      <c r="D169" s="118"/>
      <c r="E169" s="118"/>
    </row>
    <row r="170" spans="1:5" ht="13.5" x14ac:dyDescent="0.15">
      <c r="A170"/>
      <c r="B170" s="118"/>
      <c r="C170" s="118"/>
      <c r="D170" s="118"/>
      <c r="E170" s="118"/>
    </row>
    <row r="171" spans="1:5" ht="13.5" x14ac:dyDescent="0.15">
      <c r="A171"/>
      <c r="B171" s="118"/>
      <c r="C171" s="118"/>
      <c r="D171" s="118"/>
      <c r="E171" s="118"/>
    </row>
    <row r="172" spans="1:5" ht="13.5" x14ac:dyDescent="0.15">
      <c r="A172"/>
      <c r="B172" s="118"/>
      <c r="C172" s="118"/>
      <c r="D172" s="118"/>
      <c r="E172" s="118"/>
    </row>
    <row r="173" spans="1:5" ht="13.5" x14ac:dyDescent="0.15">
      <c r="A173"/>
      <c r="B173" s="118"/>
      <c r="C173" s="118"/>
      <c r="D173" s="118"/>
      <c r="E173" s="118"/>
    </row>
    <row r="174" spans="1:5" ht="13.5" x14ac:dyDescent="0.15">
      <c r="A174"/>
      <c r="B174" s="118"/>
      <c r="C174" s="118"/>
      <c r="D174" s="118"/>
      <c r="E174" s="118"/>
    </row>
    <row r="175" spans="1:5" ht="13.5" x14ac:dyDescent="0.15">
      <c r="A175"/>
      <c r="B175" s="118"/>
      <c r="C175" s="118"/>
      <c r="D175" s="118"/>
      <c r="E175" s="118"/>
    </row>
    <row r="176" spans="1:5" ht="13.5" x14ac:dyDescent="0.15">
      <c r="A176"/>
      <c r="B176" s="118"/>
      <c r="C176" s="118"/>
      <c r="D176" s="118"/>
      <c r="E176" s="118"/>
    </row>
    <row r="177" spans="1:5" ht="13.5" x14ac:dyDescent="0.15">
      <c r="A177"/>
      <c r="B177" s="118"/>
      <c r="C177" s="118"/>
      <c r="D177" s="118"/>
      <c r="E177" s="118"/>
    </row>
    <row r="178" spans="1:5" ht="13.5" x14ac:dyDescent="0.15">
      <c r="A178"/>
      <c r="B178" s="118"/>
      <c r="C178" s="118"/>
      <c r="D178" s="118"/>
      <c r="E178" s="118"/>
    </row>
    <row r="179" spans="1:5" ht="13.5" x14ac:dyDescent="0.15">
      <c r="A179"/>
      <c r="B179" s="118"/>
      <c r="C179" s="118"/>
      <c r="D179" s="118"/>
      <c r="E179" s="118"/>
    </row>
    <row r="180" spans="1:5" ht="13.5" x14ac:dyDescent="0.15">
      <c r="A180"/>
      <c r="B180" s="118"/>
      <c r="C180" s="118"/>
      <c r="D180" s="118"/>
      <c r="E180" s="118"/>
    </row>
    <row r="181" spans="1:5" ht="13.5" x14ac:dyDescent="0.15">
      <c r="A181"/>
      <c r="B181" s="118"/>
      <c r="C181" s="118"/>
      <c r="D181" s="118"/>
      <c r="E181" s="118"/>
    </row>
    <row r="182" spans="1:5" ht="13.5" x14ac:dyDescent="0.15">
      <c r="A182"/>
      <c r="B182" s="118"/>
      <c r="C182" s="118"/>
      <c r="D182" s="118"/>
      <c r="E182" s="118"/>
    </row>
    <row r="183" spans="1:5" ht="13.5" x14ac:dyDescent="0.15">
      <c r="A183"/>
      <c r="B183" s="118"/>
      <c r="C183" s="118"/>
      <c r="D183" s="118"/>
      <c r="E183" s="118"/>
    </row>
    <row r="184" spans="1:5" ht="13.5" x14ac:dyDescent="0.15">
      <c r="A184"/>
      <c r="B184" s="118"/>
      <c r="C184" s="118"/>
      <c r="D184" s="118"/>
      <c r="E184" s="118"/>
    </row>
    <row r="185" spans="1:5" ht="13.5" x14ac:dyDescent="0.15">
      <c r="A185"/>
      <c r="B185" s="118"/>
      <c r="C185" s="118"/>
      <c r="D185" s="118"/>
      <c r="E185" s="118"/>
    </row>
    <row r="186" spans="1:5" ht="13.5" x14ac:dyDescent="0.15">
      <c r="A186"/>
      <c r="B186" s="118"/>
      <c r="C186" s="118"/>
      <c r="D186" s="118"/>
      <c r="E186" s="118"/>
    </row>
    <row r="187" spans="1:5" ht="13.5" x14ac:dyDescent="0.15">
      <c r="A187"/>
      <c r="B187" s="118"/>
      <c r="C187" s="118"/>
      <c r="D187" s="118"/>
      <c r="E187" s="118"/>
    </row>
    <row r="188" spans="1:5" ht="13.5" x14ac:dyDescent="0.15">
      <c r="A188"/>
      <c r="B188" s="118"/>
      <c r="C188" s="118"/>
      <c r="D188" s="118"/>
      <c r="E188" s="118"/>
    </row>
    <row r="189" spans="1:5" ht="13.5" x14ac:dyDescent="0.15">
      <c r="A189"/>
      <c r="B189" s="118"/>
      <c r="C189" s="118"/>
      <c r="D189" s="118"/>
      <c r="E189" s="118"/>
    </row>
    <row r="190" spans="1:5" ht="13.5" x14ac:dyDescent="0.15">
      <c r="A190"/>
      <c r="B190" s="118"/>
      <c r="C190" s="118"/>
      <c r="D190" s="118"/>
      <c r="E190" s="118"/>
    </row>
    <row r="191" spans="1:5" ht="13.5" x14ac:dyDescent="0.15">
      <c r="A191"/>
      <c r="B191" s="118"/>
      <c r="C191" s="118"/>
      <c r="D191" s="118"/>
      <c r="E191" s="118"/>
    </row>
    <row r="192" spans="1:5" ht="13.5" x14ac:dyDescent="0.15">
      <c r="A192"/>
      <c r="B192" s="118"/>
      <c r="C192" s="118"/>
      <c r="D192" s="118"/>
      <c r="E192" s="118"/>
    </row>
    <row r="193" spans="1:5" ht="13.5" x14ac:dyDescent="0.15">
      <c r="A193"/>
      <c r="B193" s="118"/>
      <c r="C193" s="118"/>
      <c r="D193" s="118"/>
      <c r="E193" s="118"/>
    </row>
    <row r="194" spans="1:5" ht="13.5" x14ac:dyDescent="0.15">
      <c r="A194"/>
      <c r="B194" s="118"/>
      <c r="C194" s="118"/>
      <c r="D194" s="118"/>
      <c r="E194" s="118"/>
    </row>
    <row r="195" spans="1:5" ht="13.5" x14ac:dyDescent="0.15">
      <c r="A195"/>
      <c r="B195" s="118"/>
      <c r="C195" s="118"/>
      <c r="D195" s="118"/>
      <c r="E195" s="118"/>
    </row>
    <row r="196" spans="1:5" ht="13.5" x14ac:dyDescent="0.15">
      <c r="A196"/>
      <c r="B196" s="118"/>
      <c r="C196" s="118"/>
      <c r="D196" s="118"/>
      <c r="E196" s="118"/>
    </row>
    <row r="197" spans="1:5" ht="13.5" x14ac:dyDescent="0.15">
      <c r="A197"/>
      <c r="B197" s="118"/>
      <c r="C197" s="118"/>
      <c r="D197" s="118"/>
      <c r="E197" s="118"/>
    </row>
    <row r="198" spans="1:5" ht="13.5" x14ac:dyDescent="0.15">
      <c r="A198"/>
      <c r="B198" s="118"/>
      <c r="C198" s="118"/>
      <c r="D198" s="118"/>
      <c r="E198" s="118"/>
    </row>
    <row r="199" spans="1:5" ht="13.5" x14ac:dyDescent="0.15">
      <c r="A199"/>
      <c r="B199" s="118"/>
      <c r="C199" s="118"/>
      <c r="D199" s="118"/>
      <c r="E199" s="118"/>
    </row>
    <row r="200" spans="1:5" ht="13.5" x14ac:dyDescent="0.15">
      <c r="A200"/>
      <c r="B200" s="118"/>
      <c r="C200" s="118"/>
      <c r="D200" s="118"/>
      <c r="E200" s="118"/>
    </row>
    <row r="201" spans="1:5" ht="13.5" x14ac:dyDescent="0.15">
      <c r="A201"/>
      <c r="B201" s="118"/>
      <c r="C201" s="118"/>
      <c r="D201" s="118"/>
      <c r="E201" s="118"/>
    </row>
    <row r="202" spans="1:5" ht="13.5" x14ac:dyDescent="0.15">
      <c r="A202"/>
      <c r="B202" s="118"/>
      <c r="C202" s="118"/>
      <c r="D202" s="118"/>
      <c r="E202" s="118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&amp;R&amp;F/&amp;A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BD1031"/>
  <sheetViews>
    <sheetView showGridLines="0" view="pageBreakPreview" zoomScaleNormal="100" zoomScaleSheetLayoutView="100" workbookViewId="0">
      <pane xSplit="1" ySplit="11" topLeftCell="B165" activePane="bottomRight" state="frozen"/>
      <selection pane="topRight" activeCell="B1" sqref="B1"/>
      <selection pane="bottomLeft" activeCell="A12" sqref="A12"/>
      <selection pane="bottomRight" activeCell="A1019" sqref="A1015:XFD1019"/>
    </sheetView>
  </sheetViews>
  <sheetFormatPr defaultRowHeight="11.25" x14ac:dyDescent="0.15"/>
  <cols>
    <col min="1" max="1" width="0.625" style="1" customWidth="1"/>
    <col min="2" max="9" width="12.5" style="1" customWidth="1"/>
    <col min="10" max="10" width="49.125" style="1" hidden="1" customWidth="1"/>
    <col min="11" max="11" width="12.5" style="1" hidden="1" customWidth="1"/>
    <col min="12" max="13" width="6.25" style="1" hidden="1" customWidth="1"/>
    <col min="14" max="14" width="15" style="3" hidden="1" customWidth="1"/>
    <col min="15" max="15" width="6.25" style="1" hidden="1" customWidth="1"/>
    <col min="16" max="16" width="15" style="3" hidden="1" customWidth="1"/>
    <col min="17" max="17" width="12.5" style="4" hidden="1" customWidth="1"/>
    <col min="18" max="19" width="10.625" style="1" hidden="1" customWidth="1"/>
    <col min="20" max="20" width="6.25" style="1" hidden="1" customWidth="1"/>
    <col min="21" max="21" width="15" style="3" hidden="1" customWidth="1"/>
    <col min="22" max="22" width="12.5" style="5" customWidth="1"/>
    <col min="23" max="23" width="12.5" style="128" customWidth="1"/>
    <col min="24" max="24" width="12.5" style="142" customWidth="1"/>
    <col min="25" max="40" width="10" style="5" customWidth="1"/>
    <col min="41" max="41" width="12.5" style="5" customWidth="1"/>
    <col min="42" max="43" width="6.25" style="10" customWidth="1"/>
    <col min="44" max="44" width="7.5" style="1" customWidth="1"/>
    <col min="45" max="45" width="10" style="1" customWidth="1"/>
    <col min="46" max="47" width="6.25" style="1" customWidth="1"/>
    <col min="48" max="48" width="10" style="6" customWidth="1"/>
    <col min="49" max="49" width="6.25" style="1" customWidth="1"/>
    <col min="50" max="50" width="6.25" style="7" customWidth="1"/>
    <col min="51" max="51" width="6.25" style="1" customWidth="1"/>
    <col min="52" max="52" width="10" style="1" customWidth="1"/>
    <col min="53" max="53" width="12.5" style="5" customWidth="1"/>
    <col min="54" max="54" width="8.75" style="1" customWidth="1"/>
    <col min="55" max="55" width="6.25" style="1" customWidth="1"/>
    <col min="56" max="56" width="43.75" style="56" customWidth="1"/>
    <col min="57" max="57" width="1.125" style="1" customWidth="1"/>
    <col min="58" max="16384" width="9" style="1"/>
  </cols>
  <sheetData>
    <row r="1" spans="2:56" ht="18.75" customHeight="1" x14ac:dyDescent="0.15">
      <c r="B1" s="109" t="s">
        <v>1608</v>
      </c>
    </row>
    <row r="2" spans="2:56" x14ac:dyDescent="0.15">
      <c r="B2" s="1" t="s">
        <v>1609</v>
      </c>
    </row>
    <row r="3" spans="2:56" x14ac:dyDescent="0.15">
      <c r="U3" s="127"/>
      <c r="V3" s="129"/>
      <c r="X3" s="143"/>
      <c r="Y3" s="128"/>
      <c r="Z3" s="129"/>
      <c r="AA3" s="128"/>
      <c r="AB3" s="128"/>
      <c r="AC3" s="128"/>
      <c r="AD3" s="128"/>
      <c r="AE3" s="128"/>
      <c r="AF3" s="128"/>
      <c r="AG3" s="129"/>
      <c r="AH3" s="128"/>
      <c r="AI3" s="128"/>
      <c r="AJ3" s="128"/>
      <c r="AK3" s="128"/>
      <c r="AL3" s="128"/>
      <c r="AM3" s="129"/>
      <c r="AN3" s="128"/>
    </row>
    <row r="4" spans="2:56" x14ac:dyDescent="0.15">
      <c r="B4" s="29" t="s">
        <v>40</v>
      </c>
      <c r="C4" s="30">
        <v>429</v>
      </c>
    </row>
    <row r="5" spans="2:56" x14ac:dyDescent="0.15">
      <c r="B5" s="31" t="s">
        <v>41</v>
      </c>
      <c r="C5" s="32">
        <v>2017</v>
      </c>
    </row>
    <row r="6" spans="2:56" x14ac:dyDescent="0.15">
      <c r="D6" s="33"/>
      <c r="E6" s="34"/>
    </row>
    <row r="7" spans="2:56" s="41" customFormat="1" x14ac:dyDescent="0.15">
      <c r="B7" s="41">
        <v>1</v>
      </c>
      <c r="C7" s="41">
        <v>2</v>
      </c>
      <c r="D7" s="40">
        <v>3</v>
      </c>
      <c r="E7" s="40"/>
      <c r="F7" s="41">
        <v>4</v>
      </c>
      <c r="H7" s="41" t="s">
        <v>1445</v>
      </c>
      <c r="I7" s="41" t="s">
        <v>1446</v>
      </c>
      <c r="J7" s="41">
        <v>6</v>
      </c>
      <c r="K7" s="41">
        <v>7</v>
      </c>
      <c r="L7" s="41">
        <v>8</v>
      </c>
      <c r="M7" s="41">
        <v>9</v>
      </c>
      <c r="N7" s="41">
        <v>10</v>
      </c>
      <c r="P7" s="41">
        <v>11</v>
      </c>
      <c r="Q7" s="41">
        <v>12</v>
      </c>
      <c r="T7" s="41">
        <v>13</v>
      </c>
      <c r="U7" s="41">
        <v>14</v>
      </c>
      <c r="V7" s="41">
        <v>15</v>
      </c>
      <c r="W7" s="134"/>
      <c r="X7" s="144"/>
      <c r="Y7" s="41">
        <v>16</v>
      </c>
      <c r="Z7" s="41">
        <v>17</v>
      </c>
      <c r="AA7" s="41">
        <v>18</v>
      </c>
      <c r="AB7" s="41">
        <v>19</v>
      </c>
      <c r="AC7" s="41">
        <v>20</v>
      </c>
      <c r="AD7" s="41">
        <v>21</v>
      </c>
      <c r="AE7" s="41">
        <v>22</v>
      </c>
      <c r="AF7" s="41">
        <v>23</v>
      </c>
      <c r="AG7" s="41">
        <v>24</v>
      </c>
      <c r="AH7" s="41">
        <v>25</v>
      </c>
      <c r="AI7" s="41">
        <v>26</v>
      </c>
      <c r="AJ7" s="41">
        <v>27</v>
      </c>
      <c r="AK7" s="41">
        <v>28</v>
      </c>
      <c r="AL7" s="41">
        <v>29</v>
      </c>
      <c r="AM7" s="41">
        <v>30</v>
      </c>
      <c r="AN7" s="41">
        <v>31</v>
      </c>
      <c r="AO7" s="41">
        <v>32</v>
      </c>
      <c r="AR7" s="41">
        <v>33</v>
      </c>
      <c r="AS7" s="41">
        <v>34</v>
      </c>
      <c r="AT7" s="41">
        <v>39</v>
      </c>
      <c r="AU7" s="41">
        <v>40</v>
      </c>
      <c r="AV7" s="41">
        <v>42</v>
      </c>
      <c r="AW7" s="41">
        <v>42</v>
      </c>
      <c r="AX7" s="41">
        <v>43</v>
      </c>
      <c r="AY7" s="41">
        <v>44</v>
      </c>
      <c r="AZ7" s="41">
        <v>46</v>
      </c>
      <c r="BA7" s="41">
        <v>47</v>
      </c>
      <c r="BB7" s="41">
        <v>48</v>
      </c>
      <c r="BC7" s="41">
        <v>49</v>
      </c>
    </row>
    <row r="8" spans="2:56" s="2" customFormat="1" ht="11.25" hidden="1" customHeight="1" x14ac:dyDescent="0.15">
      <c r="B8" s="228"/>
      <c r="C8" s="230"/>
      <c r="D8" s="230" t="s">
        <v>0</v>
      </c>
      <c r="E8" s="230" t="s">
        <v>1</v>
      </c>
      <c r="F8" s="234" t="s">
        <v>2</v>
      </c>
      <c r="G8" s="230" t="s">
        <v>3</v>
      </c>
      <c r="H8" s="230"/>
      <c r="I8" s="230"/>
      <c r="J8" s="230" t="s">
        <v>4</v>
      </c>
      <c r="K8" s="230" t="s">
        <v>5</v>
      </c>
      <c r="L8" s="230" t="s">
        <v>6</v>
      </c>
      <c r="M8" s="230"/>
      <c r="N8" s="232" t="s">
        <v>7</v>
      </c>
      <c r="O8" s="230" t="s">
        <v>8</v>
      </c>
      <c r="P8" s="232" t="s">
        <v>9</v>
      </c>
      <c r="Q8" s="236" t="s">
        <v>10</v>
      </c>
      <c r="R8" s="230" t="s">
        <v>11</v>
      </c>
      <c r="S8" s="230" t="s">
        <v>12</v>
      </c>
      <c r="T8" s="234" t="s">
        <v>13</v>
      </c>
      <c r="U8" s="232"/>
      <c r="V8" s="238" t="s">
        <v>14</v>
      </c>
      <c r="W8" s="135"/>
      <c r="X8" s="145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 t="s">
        <v>1455</v>
      </c>
      <c r="AN8" s="12"/>
      <c r="AO8" s="238" t="s">
        <v>39</v>
      </c>
      <c r="AP8" s="14"/>
      <c r="AQ8" s="14"/>
      <c r="AR8" s="230" t="s">
        <v>15</v>
      </c>
      <c r="AS8" s="45"/>
      <c r="AT8" s="45"/>
      <c r="AU8" s="45"/>
      <c r="AV8" s="230" t="s">
        <v>16</v>
      </c>
      <c r="AW8" s="230"/>
      <c r="AX8" s="242" t="s">
        <v>17</v>
      </c>
      <c r="AY8" s="234" t="s">
        <v>18</v>
      </c>
      <c r="AZ8" s="234" t="s">
        <v>19</v>
      </c>
      <c r="BA8" s="12" t="s">
        <v>1456</v>
      </c>
      <c r="BB8" s="230" t="s">
        <v>20</v>
      </c>
      <c r="BC8" s="234" t="s">
        <v>21</v>
      </c>
      <c r="BD8" s="240" t="s">
        <v>22</v>
      </c>
    </row>
    <row r="9" spans="2:56" s="2" customFormat="1" hidden="1" x14ac:dyDescent="0.15">
      <c r="B9" s="229"/>
      <c r="C9" s="231"/>
      <c r="D9" s="231"/>
      <c r="E9" s="231"/>
      <c r="F9" s="231"/>
      <c r="G9" s="231"/>
      <c r="H9" s="235" t="s">
        <v>38</v>
      </c>
      <c r="I9" s="235"/>
      <c r="J9" s="231"/>
      <c r="K9" s="231"/>
      <c r="L9" s="125" t="s">
        <v>23</v>
      </c>
      <c r="M9" s="125" t="s">
        <v>24</v>
      </c>
      <c r="N9" s="233"/>
      <c r="O9" s="231"/>
      <c r="P9" s="233"/>
      <c r="Q9" s="237"/>
      <c r="R9" s="231"/>
      <c r="S9" s="231"/>
      <c r="T9" s="231"/>
      <c r="U9" s="233"/>
      <c r="V9" s="239"/>
      <c r="W9" s="136"/>
      <c r="X9" s="146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 t="s">
        <v>1437</v>
      </c>
      <c r="AN9" s="13"/>
      <c r="AO9" s="239"/>
      <c r="AP9" s="126" t="s">
        <v>199</v>
      </c>
      <c r="AQ9" s="126" t="s">
        <v>199</v>
      </c>
      <c r="AR9" s="231"/>
      <c r="AS9" s="46"/>
      <c r="AT9" s="46"/>
      <c r="AU9" s="46"/>
      <c r="AV9" s="35" t="s">
        <v>16</v>
      </c>
      <c r="AW9" s="125" t="s">
        <v>25</v>
      </c>
      <c r="AX9" s="243"/>
      <c r="AY9" s="231"/>
      <c r="AZ9" s="231"/>
      <c r="BA9" s="11" t="s">
        <v>1439</v>
      </c>
      <c r="BB9" s="231"/>
      <c r="BC9" s="231"/>
      <c r="BD9" s="241"/>
    </row>
    <row r="10" spans="2:56" s="9" customFormat="1" ht="21" hidden="1" customHeight="1" x14ac:dyDescent="0.15"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88"/>
      <c r="P10" s="89"/>
      <c r="Q10" s="90" t="s">
        <v>192</v>
      </c>
      <c r="R10" s="88"/>
      <c r="S10" s="88"/>
      <c r="T10" s="88"/>
      <c r="U10" s="89"/>
      <c r="V10" s="91" t="s">
        <v>193</v>
      </c>
      <c r="W10" s="137"/>
      <c r="X10" s="147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 t="s">
        <v>194</v>
      </c>
      <c r="AN10" s="91"/>
      <c r="AO10" s="91" t="s">
        <v>196</v>
      </c>
      <c r="AP10" s="91" t="s">
        <v>197</v>
      </c>
      <c r="AQ10" s="91" t="s">
        <v>198</v>
      </c>
      <c r="AR10" s="88"/>
      <c r="AS10" s="88"/>
      <c r="AT10" s="88"/>
      <c r="AU10" s="88"/>
      <c r="AV10" s="92"/>
      <c r="AW10" s="88"/>
      <c r="AX10" s="93"/>
      <c r="AY10" s="88"/>
      <c r="AZ10" s="88"/>
      <c r="BA10" s="91" t="s">
        <v>195</v>
      </c>
      <c r="BB10" s="88"/>
      <c r="BC10" s="88"/>
      <c r="BD10" s="94"/>
    </row>
    <row r="11" spans="2:56" s="42" customFormat="1" ht="51.75" customHeight="1" x14ac:dyDescent="0.15">
      <c r="B11" s="105" t="s">
        <v>1541</v>
      </c>
      <c r="C11" s="106" t="s">
        <v>1540</v>
      </c>
      <c r="D11" s="106" t="s">
        <v>0</v>
      </c>
      <c r="E11" s="106" t="s">
        <v>1</v>
      </c>
      <c r="F11" s="106" t="s">
        <v>1444</v>
      </c>
      <c r="G11" s="106" t="s">
        <v>3</v>
      </c>
      <c r="H11" s="106" t="s">
        <v>1486</v>
      </c>
      <c r="I11" s="106" t="s">
        <v>1487</v>
      </c>
      <c r="J11" s="106" t="s">
        <v>1447</v>
      </c>
      <c r="K11" s="106" t="s">
        <v>1448</v>
      </c>
      <c r="L11" s="106" t="s">
        <v>1449</v>
      </c>
      <c r="M11" s="106" t="s">
        <v>1450</v>
      </c>
      <c r="N11" s="106" t="s">
        <v>1451</v>
      </c>
      <c r="O11" s="106" t="s">
        <v>1452</v>
      </c>
      <c r="P11" s="106" t="s">
        <v>9</v>
      </c>
      <c r="Q11" s="106" t="s">
        <v>1435</v>
      </c>
      <c r="R11" s="106" t="s">
        <v>1481</v>
      </c>
      <c r="S11" s="106" t="s">
        <v>1480</v>
      </c>
      <c r="T11" s="106" t="s">
        <v>1453</v>
      </c>
      <c r="U11" s="106" t="s">
        <v>1457</v>
      </c>
      <c r="V11" s="106" t="s">
        <v>1454</v>
      </c>
      <c r="W11" s="138"/>
      <c r="X11" s="148"/>
      <c r="Y11" s="106" t="s">
        <v>1458</v>
      </c>
      <c r="Z11" s="106" t="s">
        <v>1459</v>
      </c>
      <c r="AA11" s="107" t="s">
        <v>1460</v>
      </c>
      <c r="AB11" s="107" t="s">
        <v>1461</v>
      </c>
      <c r="AC11" s="107" t="s">
        <v>1462</v>
      </c>
      <c r="AD11" s="107" t="s">
        <v>1463</v>
      </c>
      <c r="AE11" s="107" t="s">
        <v>1464</v>
      </c>
      <c r="AF11" s="107" t="s">
        <v>1465</v>
      </c>
      <c r="AG11" s="106" t="s">
        <v>1466</v>
      </c>
      <c r="AH11" s="107" t="s">
        <v>1467</v>
      </c>
      <c r="AI11" s="107" t="s">
        <v>1468</v>
      </c>
      <c r="AJ11" s="107" t="s">
        <v>1469</v>
      </c>
      <c r="AK11" s="107" t="s">
        <v>1470</v>
      </c>
      <c r="AL11" s="107" t="s">
        <v>1471</v>
      </c>
      <c r="AM11" s="107" t="s">
        <v>1438</v>
      </c>
      <c r="AN11" s="107" t="s">
        <v>1472</v>
      </c>
      <c r="AO11" s="106" t="s">
        <v>1477</v>
      </c>
      <c r="AP11" s="106" t="s">
        <v>1482</v>
      </c>
      <c r="AQ11" s="106" t="s">
        <v>1483</v>
      </c>
      <c r="AR11" s="106" t="s">
        <v>15</v>
      </c>
      <c r="AS11" s="106" t="s">
        <v>1506</v>
      </c>
      <c r="AT11" s="106" t="s">
        <v>1479</v>
      </c>
      <c r="AU11" s="106" t="s">
        <v>1478</v>
      </c>
      <c r="AV11" s="106" t="s">
        <v>16</v>
      </c>
      <c r="AW11" s="106" t="s">
        <v>25</v>
      </c>
      <c r="AX11" s="106" t="s">
        <v>1473</v>
      </c>
      <c r="AY11" s="106" t="s">
        <v>1474</v>
      </c>
      <c r="AZ11" s="106" t="s">
        <v>1475</v>
      </c>
      <c r="BA11" s="106" t="s">
        <v>1440</v>
      </c>
      <c r="BB11" s="106" t="s">
        <v>1443</v>
      </c>
      <c r="BC11" s="106" t="s">
        <v>1476</v>
      </c>
      <c r="BD11" s="108" t="s">
        <v>1542</v>
      </c>
    </row>
    <row r="12" spans="2:56" hidden="1" x14ac:dyDescent="0.15">
      <c r="B12" s="95">
        <v>90000001</v>
      </c>
      <c r="C12" s="96"/>
      <c r="D12" s="96" t="s">
        <v>26</v>
      </c>
      <c r="E12" s="96"/>
      <c r="F12" s="96" t="s">
        <v>27</v>
      </c>
      <c r="G12" s="96" t="s">
        <v>28</v>
      </c>
      <c r="H12" s="96" t="s">
        <v>1585</v>
      </c>
      <c r="I12" s="96" t="s">
        <v>1559</v>
      </c>
      <c r="J12" s="96" t="s">
        <v>29</v>
      </c>
      <c r="K12" s="96" t="s">
        <v>30</v>
      </c>
      <c r="L12" s="96" t="s">
        <v>31</v>
      </c>
      <c r="M12" s="96">
        <v>50</v>
      </c>
      <c r="N12" s="97">
        <v>26754</v>
      </c>
      <c r="O12" s="96">
        <v>1972</v>
      </c>
      <c r="P12" s="97">
        <v>26754</v>
      </c>
      <c r="Q12" s="98">
        <v>74798000</v>
      </c>
      <c r="R12" s="96" t="s">
        <v>32</v>
      </c>
      <c r="S12" s="96" t="s">
        <v>33</v>
      </c>
      <c r="T12" s="96">
        <v>1</v>
      </c>
      <c r="U12" s="97"/>
      <c r="V12" s="99">
        <f>IF(Q12=0,0,IF($C$5-O12=0,0,IF(M12=0,Q12,IF($C$5-O12&gt;M12,1,Q12-(ROUNDDOWN(Q12*ROUNDUP(1/M12,3),0)*($C$5-O12-1))))))</f>
        <v>8975760</v>
      </c>
      <c r="W12" s="139">
        <v>8975760</v>
      </c>
      <c r="X12" s="149">
        <f>W12-V12</f>
        <v>0</v>
      </c>
      <c r="Y12" s="100"/>
      <c r="Z12" s="99">
        <f>SUM(AA12:AF12)</f>
        <v>0</v>
      </c>
      <c r="AA12" s="100"/>
      <c r="AB12" s="100"/>
      <c r="AC12" s="100"/>
      <c r="AD12" s="100"/>
      <c r="AE12" s="100"/>
      <c r="AF12" s="100"/>
      <c r="AG12" s="99">
        <f>SUM(AH12:AN12)</f>
        <v>1495960</v>
      </c>
      <c r="AH12" s="100"/>
      <c r="AI12" s="100"/>
      <c r="AJ12" s="100"/>
      <c r="AK12" s="100"/>
      <c r="AL12" s="100"/>
      <c r="AM12" s="99">
        <f t="shared" ref="AM12:AM75" si="0">IF(Q12=0,0,IF(M12=0,0,IF($C$5-O12=0,0,IF($C$5-O12&gt;M12,0,IF($C$5-O12=M12,V12-1,ROUNDDOWN(Q12*ROUNDUP(1/M12,3),0))))))</f>
        <v>1495960</v>
      </c>
      <c r="AN12" s="100"/>
      <c r="AO12" s="99">
        <f t="shared" ref="AO12:AO75" si="1">+V12+Z12-AG12</f>
        <v>7479800</v>
      </c>
      <c r="AP12" s="101" t="str">
        <f t="shared" ref="AP12:AP75" si="2">IF(AND(AO12=0,AU12=1),"OK",IF(Q12=BA12+AO12,"OK","ERROR"))</f>
        <v>OK</v>
      </c>
      <c r="AQ12" s="101" t="str">
        <f t="shared" ref="AQ12:AQ75" si="3">IF($C$5-O12=0,"新規",IF(AU12=1,"OK",IF(V12-AM12=AO12,"OK","ERROR")))</f>
        <v>OK</v>
      </c>
      <c r="AR12" s="96" t="s">
        <v>34</v>
      </c>
      <c r="AS12" s="96"/>
      <c r="AT12" s="96"/>
      <c r="AU12" s="96"/>
      <c r="AV12" s="102">
        <v>549.27</v>
      </c>
      <c r="AW12" s="96" t="s">
        <v>35</v>
      </c>
      <c r="AX12" s="103">
        <v>2</v>
      </c>
      <c r="AY12" s="96"/>
      <c r="AZ12" s="96" t="s">
        <v>36</v>
      </c>
      <c r="BA12" s="99">
        <f t="shared" ref="BA12:BA75" si="4">IF(Q12=0,0,IF(M12=0,0,IF($C$5-O12&gt;=M12,Q12-1,ROUNDDOWN(Q12*ROUNDUP(1/M12,3),0)*($C$5-O12))))</f>
        <v>67318200</v>
      </c>
      <c r="BB12" s="96" t="s">
        <v>37</v>
      </c>
      <c r="BC12" s="96">
        <v>12001</v>
      </c>
      <c r="BD12" s="104"/>
    </row>
    <row r="13" spans="2:56" hidden="1" x14ac:dyDescent="0.15">
      <c r="B13" s="16">
        <v>90000002</v>
      </c>
      <c r="C13" s="17"/>
      <c r="D13" s="17" t="s">
        <v>26</v>
      </c>
      <c r="E13" s="17"/>
      <c r="F13" s="17" t="s">
        <v>27</v>
      </c>
      <c r="G13" s="17" t="s">
        <v>28</v>
      </c>
      <c r="H13" s="17" t="s">
        <v>1585</v>
      </c>
      <c r="I13" s="17" t="s">
        <v>1559</v>
      </c>
      <c r="J13" s="17" t="s">
        <v>42</v>
      </c>
      <c r="K13" s="17" t="s">
        <v>30</v>
      </c>
      <c r="L13" s="17"/>
      <c r="M13" s="17">
        <v>50</v>
      </c>
      <c r="N13" s="18">
        <v>36950</v>
      </c>
      <c r="O13" s="17">
        <v>2000</v>
      </c>
      <c r="P13" s="18">
        <v>36950</v>
      </c>
      <c r="Q13" s="19">
        <v>16513635</v>
      </c>
      <c r="R13" s="17" t="s">
        <v>43</v>
      </c>
      <c r="S13" s="17" t="s">
        <v>44</v>
      </c>
      <c r="T13" s="17">
        <v>1</v>
      </c>
      <c r="U13" s="18"/>
      <c r="V13" s="99">
        <f t="shared" ref="V13:V76" si="5">IF(Q13=0,0,IF($C$5-O13=0,0,IF(M13=0,Q13,IF($C$5-O13&gt;M13,1,Q13-(ROUNDDOWN(Q13*ROUNDUP(1/M13,3),0)*($C$5-O13-1))))))</f>
        <v>11229283</v>
      </c>
      <c r="W13" s="139">
        <v>11229283</v>
      </c>
      <c r="X13" s="149">
        <f t="shared" ref="X13:X76" si="6">W13-V13</f>
        <v>0</v>
      </c>
      <c r="Y13" s="43"/>
      <c r="Z13" s="20">
        <f t="shared" ref="Z13:Z76" si="7">SUM(AA13:AF13)</f>
        <v>0</v>
      </c>
      <c r="AA13" s="43"/>
      <c r="AB13" s="43"/>
      <c r="AC13" s="43"/>
      <c r="AD13" s="43"/>
      <c r="AE13" s="43"/>
      <c r="AF13" s="43"/>
      <c r="AG13" s="20">
        <f t="shared" ref="AG13:AG76" si="8">SUM(AH13:AN13)</f>
        <v>330272</v>
      </c>
      <c r="AH13" s="43"/>
      <c r="AI13" s="43"/>
      <c r="AJ13" s="43"/>
      <c r="AK13" s="43"/>
      <c r="AL13" s="43"/>
      <c r="AM13" s="99">
        <f t="shared" si="0"/>
        <v>330272</v>
      </c>
      <c r="AN13" s="43"/>
      <c r="AO13" s="20">
        <f t="shared" si="1"/>
        <v>10899011</v>
      </c>
      <c r="AP13" s="15" t="str">
        <f t="shared" si="2"/>
        <v>OK</v>
      </c>
      <c r="AQ13" s="15" t="str">
        <f t="shared" si="3"/>
        <v>OK</v>
      </c>
      <c r="AR13" s="17" t="s">
        <v>34</v>
      </c>
      <c r="AS13" s="17"/>
      <c r="AT13" s="17"/>
      <c r="AU13" s="17"/>
      <c r="AV13" s="21">
        <v>1</v>
      </c>
      <c r="AW13" s="17" t="s">
        <v>45</v>
      </c>
      <c r="AX13" s="22"/>
      <c r="AY13" s="17"/>
      <c r="AZ13" s="17" t="s">
        <v>36</v>
      </c>
      <c r="BA13" s="99">
        <f t="shared" si="4"/>
        <v>5614624</v>
      </c>
      <c r="BB13" s="17" t="s">
        <v>37</v>
      </c>
      <c r="BC13" s="17"/>
      <c r="BD13" s="57" t="s">
        <v>46</v>
      </c>
    </row>
    <row r="14" spans="2:56" hidden="1" x14ac:dyDescent="0.15">
      <c r="B14" s="16">
        <v>90000003</v>
      </c>
      <c r="C14" s="17"/>
      <c r="D14" s="17" t="s">
        <v>26</v>
      </c>
      <c r="E14" s="17"/>
      <c r="F14" s="17" t="s">
        <v>27</v>
      </c>
      <c r="G14" s="17" t="s">
        <v>28</v>
      </c>
      <c r="H14" s="17" t="s">
        <v>1585</v>
      </c>
      <c r="I14" s="17" t="s">
        <v>1559</v>
      </c>
      <c r="J14" s="17" t="s">
        <v>47</v>
      </c>
      <c r="K14" s="17" t="s">
        <v>30</v>
      </c>
      <c r="L14" s="17"/>
      <c r="M14" s="17">
        <v>15</v>
      </c>
      <c r="N14" s="18">
        <v>36950</v>
      </c>
      <c r="O14" s="17">
        <v>2000</v>
      </c>
      <c r="P14" s="18">
        <v>36950</v>
      </c>
      <c r="Q14" s="19">
        <v>6821394</v>
      </c>
      <c r="R14" s="17" t="s">
        <v>43</v>
      </c>
      <c r="S14" s="17" t="s">
        <v>44</v>
      </c>
      <c r="T14" s="17">
        <v>1</v>
      </c>
      <c r="U14" s="18"/>
      <c r="V14" s="99">
        <f t="shared" si="5"/>
        <v>1</v>
      </c>
      <c r="W14" s="139">
        <v>1</v>
      </c>
      <c r="X14" s="149">
        <f t="shared" si="6"/>
        <v>0</v>
      </c>
      <c r="Y14" s="43"/>
      <c r="Z14" s="20">
        <f t="shared" si="7"/>
        <v>0</v>
      </c>
      <c r="AA14" s="43"/>
      <c r="AB14" s="43"/>
      <c r="AC14" s="43"/>
      <c r="AD14" s="43"/>
      <c r="AE14" s="43"/>
      <c r="AF14" s="43"/>
      <c r="AG14" s="20">
        <f t="shared" si="8"/>
        <v>0</v>
      </c>
      <c r="AH14" s="43"/>
      <c r="AI14" s="43"/>
      <c r="AJ14" s="43"/>
      <c r="AK14" s="43"/>
      <c r="AL14" s="43"/>
      <c r="AM14" s="99">
        <f t="shared" si="0"/>
        <v>0</v>
      </c>
      <c r="AN14" s="43"/>
      <c r="AO14" s="20">
        <f t="shared" si="1"/>
        <v>1</v>
      </c>
      <c r="AP14" s="15" t="str">
        <f t="shared" si="2"/>
        <v>OK</v>
      </c>
      <c r="AQ14" s="15" t="str">
        <f t="shared" si="3"/>
        <v>OK</v>
      </c>
      <c r="AR14" s="17" t="s">
        <v>34</v>
      </c>
      <c r="AS14" s="17"/>
      <c r="AT14" s="17"/>
      <c r="AU14" s="17"/>
      <c r="AV14" s="21">
        <v>1</v>
      </c>
      <c r="AW14" s="17" t="s">
        <v>45</v>
      </c>
      <c r="AX14" s="22"/>
      <c r="AY14" s="17"/>
      <c r="AZ14" s="17" t="s">
        <v>36</v>
      </c>
      <c r="BA14" s="99">
        <f t="shared" si="4"/>
        <v>6821393</v>
      </c>
      <c r="BB14" s="17" t="s">
        <v>37</v>
      </c>
      <c r="BC14" s="17"/>
      <c r="BD14" s="57"/>
    </row>
    <row r="15" spans="2:56" hidden="1" x14ac:dyDescent="0.15">
      <c r="B15" s="16">
        <v>90000004</v>
      </c>
      <c r="C15" s="17"/>
      <c r="D15" s="17" t="s">
        <v>26</v>
      </c>
      <c r="E15" s="17"/>
      <c r="F15" s="17" t="s">
        <v>27</v>
      </c>
      <c r="G15" s="17" t="s">
        <v>28</v>
      </c>
      <c r="H15" s="17" t="s">
        <v>1585</v>
      </c>
      <c r="I15" s="17" t="s">
        <v>1559</v>
      </c>
      <c r="J15" s="17" t="s">
        <v>48</v>
      </c>
      <c r="K15" s="17" t="s">
        <v>30</v>
      </c>
      <c r="L15" s="17"/>
      <c r="M15" s="17">
        <v>15</v>
      </c>
      <c r="N15" s="18">
        <v>36950</v>
      </c>
      <c r="O15" s="17">
        <v>2000</v>
      </c>
      <c r="P15" s="18">
        <v>36950</v>
      </c>
      <c r="Q15" s="19">
        <v>10710971</v>
      </c>
      <c r="R15" s="17" t="s">
        <v>43</v>
      </c>
      <c r="S15" s="17" t="s">
        <v>44</v>
      </c>
      <c r="T15" s="17">
        <v>1</v>
      </c>
      <c r="U15" s="18"/>
      <c r="V15" s="99">
        <f t="shared" si="5"/>
        <v>1</v>
      </c>
      <c r="W15" s="139">
        <v>1</v>
      </c>
      <c r="X15" s="149">
        <f t="shared" si="6"/>
        <v>0</v>
      </c>
      <c r="Y15" s="43"/>
      <c r="Z15" s="20">
        <f t="shared" si="7"/>
        <v>0</v>
      </c>
      <c r="AA15" s="43"/>
      <c r="AB15" s="43"/>
      <c r="AC15" s="43"/>
      <c r="AD15" s="43"/>
      <c r="AE15" s="43"/>
      <c r="AF15" s="43"/>
      <c r="AG15" s="20">
        <f t="shared" si="8"/>
        <v>0</v>
      </c>
      <c r="AH15" s="43"/>
      <c r="AI15" s="43"/>
      <c r="AJ15" s="43"/>
      <c r="AK15" s="43"/>
      <c r="AL15" s="43"/>
      <c r="AM15" s="99">
        <f t="shared" si="0"/>
        <v>0</v>
      </c>
      <c r="AN15" s="43"/>
      <c r="AO15" s="20">
        <f t="shared" si="1"/>
        <v>1</v>
      </c>
      <c r="AP15" s="15" t="str">
        <f t="shared" si="2"/>
        <v>OK</v>
      </c>
      <c r="AQ15" s="15" t="str">
        <f t="shared" si="3"/>
        <v>OK</v>
      </c>
      <c r="AR15" s="17" t="s">
        <v>34</v>
      </c>
      <c r="AS15" s="17"/>
      <c r="AT15" s="17"/>
      <c r="AU15" s="17"/>
      <c r="AV15" s="21">
        <v>1</v>
      </c>
      <c r="AW15" s="17" t="s">
        <v>45</v>
      </c>
      <c r="AX15" s="22"/>
      <c r="AY15" s="17"/>
      <c r="AZ15" s="17" t="s">
        <v>36</v>
      </c>
      <c r="BA15" s="99">
        <f t="shared" si="4"/>
        <v>10710970</v>
      </c>
      <c r="BB15" s="17" t="s">
        <v>37</v>
      </c>
      <c r="BC15" s="17"/>
      <c r="BD15" s="57"/>
    </row>
    <row r="16" spans="2:56" hidden="1" x14ac:dyDescent="0.15">
      <c r="B16" s="16">
        <v>90000005</v>
      </c>
      <c r="C16" s="17"/>
      <c r="D16" s="17" t="s">
        <v>26</v>
      </c>
      <c r="E16" s="17"/>
      <c r="F16" s="17" t="s">
        <v>27</v>
      </c>
      <c r="G16" s="17" t="s">
        <v>28</v>
      </c>
      <c r="H16" s="17" t="s">
        <v>1585</v>
      </c>
      <c r="I16" s="17" t="s">
        <v>1587</v>
      </c>
      <c r="J16" s="17" t="s">
        <v>49</v>
      </c>
      <c r="K16" s="17" t="s">
        <v>30</v>
      </c>
      <c r="L16" s="17" t="s">
        <v>50</v>
      </c>
      <c r="M16" s="17">
        <v>15</v>
      </c>
      <c r="N16" s="18">
        <v>36950</v>
      </c>
      <c r="O16" s="17">
        <v>2000</v>
      </c>
      <c r="P16" s="18">
        <v>36950</v>
      </c>
      <c r="Q16" s="19">
        <v>1</v>
      </c>
      <c r="R16" s="17" t="s">
        <v>51</v>
      </c>
      <c r="S16" s="17" t="s">
        <v>51</v>
      </c>
      <c r="T16" s="17">
        <v>1</v>
      </c>
      <c r="U16" s="18"/>
      <c r="V16" s="99">
        <f t="shared" si="5"/>
        <v>1</v>
      </c>
      <c r="W16" s="139">
        <v>1</v>
      </c>
      <c r="X16" s="149">
        <f t="shared" si="6"/>
        <v>0</v>
      </c>
      <c r="Y16" s="43"/>
      <c r="Z16" s="20">
        <f t="shared" si="7"/>
        <v>0</v>
      </c>
      <c r="AA16" s="43"/>
      <c r="AB16" s="43"/>
      <c r="AC16" s="43"/>
      <c r="AD16" s="43"/>
      <c r="AE16" s="43"/>
      <c r="AF16" s="43"/>
      <c r="AG16" s="20">
        <f t="shared" si="8"/>
        <v>0</v>
      </c>
      <c r="AH16" s="43"/>
      <c r="AI16" s="43"/>
      <c r="AJ16" s="43"/>
      <c r="AK16" s="43"/>
      <c r="AL16" s="43"/>
      <c r="AM16" s="99">
        <f t="shared" si="0"/>
        <v>0</v>
      </c>
      <c r="AN16" s="43"/>
      <c r="AO16" s="20">
        <f t="shared" si="1"/>
        <v>1</v>
      </c>
      <c r="AP16" s="15" t="str">
        <f t="shared" si="2"/>
        <v>OK</v>
      </c>
      <c r="AQ16" s="15" t="str">
        <f t="shared" si="3"/>
        <v>OK</v>
      </c>
      <c r="AR16" s="17" t="s">
        <v>34</v>
      </c>
      <c r="AS16" s="17"/>
      <c r="AT16" s="17"/>
      <c r="AU16" s="17"/>
      <c r="AV16" s="21">
        <v>1</v>
      </c>
      <c r="AW16" s="17" t="s">
        <v>52</v>
      </c>
      <c r="AX16" s="22"/>
      <c r="AY16" s="17"/>
      <c r="AZ16" s="17" t="s">
        <v>36</v>
      </c>
      <c r="BA16" s="99">
        <f t="shared" si="4"/>
        <v>0</v>
      </c>
      <c r="BB16" s="17" t="s">
        <v>37</v>
      </c>
      <c r="BC16" s="17"/>
      <c r="BD16" s="57"/>
    </row>
    <row r="17" spans="2:56" hidden="1" x14ac:dyDescent="0.15">
      <c r="B17" s="16">
        <v>90000006</v>
      </c>
      <c r="C17" s="17"/>
      <c r="D17" s="17" t="s">
        <v>26</v>
      </c>
      <c r="E17" s="17"/>
      <c r="F17" s="17" t="s">
        <v>27</v>
      </c>
      <c r="G17" s="17" t="s">
        <v>28</v>
      </c>
      <c r="H17" s="17" t="s">
        <v>1577</v>
      </c>
      <c r="I17" s="17" t="s">
        <v>1571</v>
      </c>
      <c r="J17" s="17" t="s">
        <v>53</v>
      </c>
      <c r="K17" s="17" t="s">
        <v>30</v>
      </c>
      <c r="L17" s="17"/>
      <c r="M17" s="17">
        <v>6</v>
      </c>
      <c r="N17" s="18">
        <v>36392</v>
      </c>
      <c r="O17" s="17">
        <v>1999</v>
      </c>
      <c r="P17" s="18">
        <v>36392</v>
      </c>
      <c r="Q17" s="19">
        <v>1467286</v>
      </c>
      <c r="R17" s="17" t="s">
        <v>43</v>
      </c>
      <c r="S17" s="17" t="s">
        <v>54</v>
      </c>
      <c r="T17" s="17">
        <v>1</v>
      </c>
      <c r="U17" s="18"/>
      <c r="V17" s="99">
        <f t="shared" si="5"/>
        <v>1</v>
      </c>
      <c r="W17" s="139">
        <v>1</v>
      </c>
      <c r="X17" s="149">
        <f t="shared" si="6"/>
        <v>0</v>
      </c>
      <c r="Y17" s="43"/>
      <c r="Z17" s="20">
        <f t="shared" si="7"/>
        <v>0</v>
      </c>
      <c r="AA17" s="43"/>
      <c r="AB17" s="43"/>
      <c r="AC17" s="43"/>
      <c r="AD17" s="43"/>
      <c r="AE17" s="43"/>
      <c r="AF17" s="43"/>
      <c r="AG17" s="20">
        <f t="shared" si="8"/>
        <v>0</v>
      </c>
      <c r="AH17" s="43"/>
      <c r="AI17" s="43"/>
      <c r="AJ17" s="43"/>
      <c r="AK17" s="43"/>
      <c r="AL17" s="43"/>
      <c r="AM17" s="99">
        <f t="shared" si="0"/>
        <v>0</v>
      </c>
      <c r="AN17" s="43"/>
      <c r="AO17" s="20">
        <f t="shared" si="1"/>
        <v>1</v>
      </c>
      <c r="AP17" s="15" t="str">
        <f t="shared" si="2"/>
        <v>OK</v>
      </c>
      <c r="AQ17" s="15" t="str">
        <f t="shared" si="3"/>
        <v>OK</v>
      </c>
      <c r="AR17" s="17" t="s">
        <v>34</v>
      </c>
      <c r="AS17" s="17"/>
      <c r="AT17" s="17"/>
      <c r="AU17" s="17"/>
      <c r="AV17" s="21">
        <v>1</v>
      </c>
      <c r="AW17" s="17" t="s">
        <v>57</v>
      </c>
      <c r="AX17" s="22"/>
      <c r="AY17" s="17"/>
      <c r="AZ17" s="17" t="s">
        <v>36</v>
      </c>
      <c r="BA17" s="99">
        <f t="shared" si="4"/>
        <v>1467285</v>
      </c>
      <c r="BB17" s="17" t="s">
        <v>37</v>
      </c>
      <c r="BC17" s="17"/>
      <c r="BD17" s="57"/>
    </row>
    <row r="18" spans="2:56" hidden="1" x14ac:dyDescent="0.15">
      <c r="B18" s="16">
        <v>90000007</v>
      </c>
      <c r="C18" s="17"/>
      <c r="D18" s="17" t="s">
        <v>26</v>
      </c>
      <c r="E18" s="17"/>
      <c r="F18" s="17" t="s">
        <v>27</v>
      </c>
      <c r="G18" s="17" t="s">
        <v>28</v>
      </c>
      <c r="H18" s="17" t="s">
        <v>1577</v>
      </c>
      <c r="I18" s="17" t="s">
        <v>1571</v>
      </c>
      <c r="J18" s="17" t="s">
        <v>55</v>
      </c>
      <c r="K18" s="17" t="s">
        <v>30</v>
      </c>
      <c r="L18" s="17"/>
      <c r="M18" s="17">
        <v>4</v>
      </c>
      <c r="N18" s="18">
        <v>41506</v>
      </c>
      <c r="O18" s="17">
        <v>2013</v>
      </c>
      <c r="P18" s="18">
        <v>41506</v>
      </c>
      <c r="Q18" s="19">
        <v>858612</v>
      </c>
      <c r="R18" s="17" t="s">
        <v>43</v>
      </c>
      <c r="S18" s="17" t="s">
        <v>54</v>
      </c>
      <c r="T18" s="17">
        <v>1</v>
      </c>
      <c r="U18" s="18"/>
      <c r="V18" s="99">
        <f t="shared" si="5"/>
        <v>214653</v>
      </c>
      <c r="W18" s="139">
        <v>214653</v>
      </c>
      <c r="X18" s="149">
        <f t="shared" si="6"/>
        <v>0</v>
      </c>
      <c r="Y18" s="43"/>
      <c r="Z18" s="20">
        <f t="shared" si="7"/>
        <v>0</v>
      </c>
      <c r="AA18" s="43"/>
      <c r="AB18" s="43"/>
      <c r="AC18" s="43"/>
      <c r="AD18" s="43"/>
      <c r="AE18" s="43"/>
      <c r="AF18" s="43"/>
      <c r="AG18" s="20">
        <f t="shared" si="8"/>
        <v>214652</v>
      </c>
      <c r="AH18" s="43"/>
      <c r="AI18" s="43"/>
      <c r="AJ18" s="43"/>
      <c r="AK18" s="43"/>
      <c r="AL18" s="43"/>
      <c r="AM18" s="99">
        <f t="shared" si="0"/>
        <v>214652</v>
      </c>
      <c r="AN18" s="43"/>
      <c r="AO18" s="20">
        <f t="shared" si="1"/>
        <v>1</v>
      </c>
      <c r="AP18" s="15" t="str">
        <f t="shared" si="2"/>
        <v>OK</v>
      </c>
      <c r="AQ18" s="15" t="str">
        <f t="shared" si="3"/>
        <v>OK</v>
      </c>
      <c r="AR18" s="17" t="s">
        <v>34</v>
      </c>
      <c r="AS18" s="17"/>
      <c r="AT18" s="17"/>
      <c r="AU18" s="17"/>
      <c r="AV18" s="21">
        <v>1</v>
      </c>
      <c r="AW18" s="17" t="s">
        <v>57</v>
      </c>
      <c r="AX18" s="22"/>
      <c r="AY18" s="17"/>
      <c r="AZ18" s="17" t="s">
        <v>36</v>
      </c>
      <c r="BA18" s="99">
        <f t="shared" si="4"/>
        <v>858611</v>
      </c>
      <c r="BB18" s="17" t="s">
        <v>37</v>
      </c>
      <c r="BC18" s="17"/>
      <c r="BD18" s="57"/>
    </row>
    <row r="19" spans="2:56" hidden="1" x14ac:dyDescent="0.15">
      <c r="B19" s="16">
        <v>90000008</v>
      </c>
      <c r="C19" s="17"/>
      <c r="D19" s="17" t="s">
        <v>26</v>
      </c>
      <c r="E19" s="17"/>
      <c r="F19" s="17" t="s">
        <v>27</v>
      </c>
      <c r="G19" s="17" t="s">
        <v>28</v>
      </c>
      <c r="H19" s="17" t="s">
        <v>1577</v>
      </c>
      <c r="I19" s="17" t="s">
        <v>1571</v>
      </c>
      <c r="J19" s="17" t="s">
        <v>56</v>
      </c>
      <c r="K19" s="17" t="s">
        <v>30</v>
      </c>
      <c r="L19" s="17"/>
      <c r="M19" s="17">
        <v>4</v>
      </c>
      <c r="N19" s="18">
        <v>42255</v>
      </c>
      <c r="O19" s="17">
        <v>2015</v>
      </c>
      <c r="P19" s="18">
        <v>42255</v>
      </c>
      <c r="Q19" s="19">
        <v>910931</v>
      </c>
      <c r="R19" s="17" t="s">
        <v>43</v>
      </c>
      <c r="S19" s="17" t="s">
        <v>54</v>
      </c>
      <c r="T19" s="17">
        <v>1</v>
      </c>
      <c r="U19" s="18"/>
      <c r="V19" s="99">
        <f t="shared" si="5"/>
        <v>683199</v>
      </c>
      <c r="W19" s="139">
        <v>683199</v>
      </c>
      <c r="X19" s="149">
        <f t="shared" si="6"/>
        <v>0</v>
      </c>
      <c r="Y19" s="43"/>
      <c r="Z19" s="20">
        <f t="shared" si="7"/>
        <v>0</v>
      </c>
      <c r="AA19" s="43"/>
      <c r="AB19" s="43"/>
      <c r="AC19" s="43"/>
      <c r="AD19" s="43"/>
      <c r="AE19" s="43"/>
      <c r="AF19" s="43"/>
      <c r="AG19" s="20">
        <f t="shared" si="8"/>
        <v>227732</v>
      </c>
      <c r="AH19" s="43"/>
      <c r="AI19" s="43"/>
      <c r="AJ19" s="43"/>
      <c r="AK19" s="43"/>
      <c r="AL19" s="43"/>
      <c r="AM19" s="99">
        <f t="shared" si="0"/>
        <v>227732</v>
      </c>
      <c r="AN19" s="43"/>
      <c r="AO19" s="20">
        <f t="shared" si="1"/>
        <v>455467</v>
      </c>
      <c r="AP19" s="15" t="str">
        <f t="shared" si="2"/>
        <v>OK</v>
      </c>
      <c r="AQ19" s="15" t="str">
        <f t="shared" si="3"/>
        <v>OK</v>
      </c>
      <c r="AR19" s="17" t="s">
        <v>34</v>
      </c>
      <c r="AS19" s="17"/>
      <c r="AT19" s="17"/>
      <c r="AU19" s="17"/>
      <c r="AV19" s="21">
        <v>1</v>
      </c>
      <c r="AW19" s="17" t="s">
        <v>57</v>
      </c>
      <c r="AX19" s="22"/>
      <c r="AY19" s="17"/>
      <c r="AZ19" s="17" t="s">
        <v>36</v>
      </c>
      <c r="BA19" s="99">
        <f t="shared" si="4"/>
        <v>455464</v>
      </c>
      <c r="BB19" s="17" t="s">
        <v>37</v>
      </c>
      <c r="BC19" s="17"/>
      <c r="BD19" s="57"/>
    </row>
    <row r="20" spans="2:56" hidden="1" x14ac:dyDescent="0.15">
      <c r="B20" s="16">
        <v>90000009</v>
      </c>
      <c r="C20" s="17"/>
      <c r="D20" s="17" t="s">
        <v>58</v>
      </c>
      <c r="E20" s="17"/>
      <c r="F20" s="17" t="s">
        <v>27</v>
      </c>
      <c r="G20" s="17" t="s">
        <v>28</v>
      </c>
      <c r="H20" s="17" t="s">
        <v>1585</v>
      </c>
      <c r="I20" s="17" t="s">
        <v>1562</v>
      </c>
      <c r="J20" s="17" t="s">
        <v>58</v>
      </c>
      <c r="K20" s="17" t="s">
        <v>30</v>
      </c>
      <c r="L20" s="17"/>
      <c r="M20" s="17">
        <v>0</v>
      </c>
      <c r="N20" s="18">
        <v>36613</v>
      </c>
      <c r="O20" s="17">
        <v>1999</v>
      </c>
      <c r="P20" s="18">
        <v>36613</v>
      </c>
      <c r="Q20" s="19">
        <v>11695320</v>
      </c>
      <c r="R20" s="17" t="s">
        <v>59</v>
      </c>
      <c r="S20" s="17" t="s">
        <v>60</v>
      </c>
      <c r="T20" s="17">
        <v>1</v>
      </c>
      <c r="U20" s="18"/>
      <c r="V20" s="99">
        <f t="shared" si="5"/>
        <v>11695320</v>
      </c>
      <c r="W20" s="139">
        <v>11695320</v>
      </c>
      <c r="X20" s="149">
        <f t="shared" si="6"/>
        <v>0</v>
      </c>
      <c r="Y20" s="43"/>
      <c r="Z20" s="20">
        <f t="shared" si="7"/>
        <v>0</v>
      </c>
      <c r="AA20" s="43"/>
      <c r="AB20" s="43"/>
      <c r="AC20" s="43"/>
      <c r="AD20" s="43"/>
      <c r="AE20" s="43"/>
      <c r="AF20" s="43"/>
      <c r="AG20" s="20">
        <f t="shared" si="8"/>
        <v>0</v>
      </c>
      <c r="AH20" s="43"/>
      <c r="AI20" s="43"/>
      <c r="AJ20" s="43"/>
      <c r="AK20" s="43"/>
      <c r="AL20" s="43"/>
      <c r="AM20" s="99">
        <f t="shared" si="0"/>
        <v>0</v>
      </c>
      <c r="AN20" s="43"/>
      <c r="AO20" s="20">
        <f t="shared" si="1"/>
        <v>11695320</v>
      </c>
      <c r="AP20" s="15" t="str">
        <f t="shared" si="2"/>
        <v>OK</v>
      </c>
      <c r="AQ20" s="15" t="str">
        <f t="shared" si="3"/>
        <v>OK</v>
      </c>
      <c r="AR20" s="17" t="s">
        <v>34</v>
      </c>
      <c r="AS20" s="17"/>
      <c r="AT20" s="17"/>
      <c r="AU20" s="17"/>
      <c r="AV20" s="21">
        <v>663</v>
      </c>
      <c r="AW20" s="17" t="s">
        <v>35</v>
      </c>
      <c r="AX20" s="22"/>
      <c r="AY20" s="17" t="s">
        <v>62</v>
      </c>
      <c r="AZ20" s="17" t="s">
        <v>36</v>
      </c>
      <c r="BA20" s="99">
        <f t="shared" si="4"/>
        <v>0</v>
      </c>
      <c r="BB20" s="17" t="s">
        <v>37</v>
      </c>
      <c r="BC20" s="17">
        <v>11001</v>
      </c>
      <c r="BD20" s="57"/>
    </row>
    <row r="21" spans="2:56" hidden="1" x14ac:dyDescent="0.15">
      <c r="B21" s="16">
        <v>90000010</v>
      </c>
      <c r="C21" s="17"/>
      <c r="D21" s="17" t="s">
        <v>61</v>
      </c>
      <c r="E21" s="17"/>
      <c r="F21" s="17" t="s">
        <v>27</v>
      </c>
      <c r="G21" s="17" t="s">
        <v>28</v>
      </c>
      <c r="H21" s="17" t="s">
        <v>1585</v>
      </c>
      <c r="I21" s="17" t="s">
        <v>1562</v>
      </c>
      <c r="J21" s="17" t="s">
        <v>61</v>
      </c>
      <c r="K21" s="17" t="s">
        <v>30</v>
      </c>
      <c r="L21" s="17"/>
      <c r="M21" s="17">
        <v>0</v>
      </c>
      <c r="N21" s="18">
        <v>36613</v>
      </c>
      <c r="O21" s="17">
        <v>1999</v>
      </c>
      <c r="P21" s="18">
        <v>36613</v>
      </c>
      <c r="Q21" s="19">
        <v>17340649</v>
      </c>
      <c r="R21" s="17" t="s">
        <v>59</v>
      </c>
      <c r="S21" s="17" t="s">
        <v>60</v>
      </c>
      <c r="T21" s="17">
        <v>1</v>
      </c>
      <c r="U21" s="18"/>
      <c r="V21" s="99">
        <f t="shared" si="5"/>
        <v>17340649</v>
      </c>
      <c r="W21" s="139">
        <v>17340649</v>
      </c>
      <c r="X21" s="149">
        <f t="shared" si="6"/>
        <v>0</v>
      </c>
      <c r="Y21" s="43"/>
      <c r="Z21" s="20">
        <f t="shared" si="7"/>
        <v>0</v>
      </c>
      <c r="AA21" s="43"/>
      <c r="AB21" s="43"/>
      <c r="AC21" s="43"/>
      <c r="AD21" s="43"/>
      <c r="AE21" s="43"/>
      <c r="AF21" s="43"/>
      <c r="AG21" s="20">
        <f t="shared" si="8"/>
        <v>0</v>
      </c>
      <c r="AH21" s="43"/>
      <c r="AI21" s="43"/>
      <c r="AJ21" s="43"/>
      <c r="AK21" s="43"/>
      <c r="AL21" s="43"/>
      <c r="AM21" s="99">
        <f t="shared" si="0"/>
        <v>0</v>
      </c>
      <c r="AN21" s="43"/>
      <c r="AO21" s="20">
        <f t="shared" si="1"/>
        <v>17340649</v>
      </c>
      <c r="AP21" s="15" t="str">
        <f t="shared" si="2"/>
        <v>OK</v>
      </c>
      <c r="AQ21" s="15" t="str">
        <f t="shared" si="3"/>
        <v>OK</v>
      </c>
      <c r="AR21" s="17" t="s">
        <v>34</v>
      </c>
      <c r="AS21" s="17"/>
      <c r="AT21" s="17"/>
      <c r="AU21" s="17"/>
      <c r="AV21" s="21">
        <v>983.03</v>
      </c>
      <c r="AW21" s="17" t="s">
        <v>35</v>
      </c>
      <c r="AX21" s="22"/>
      <c r="AY21" s="17" t="s">
        <v>62</v>
      </c>
      <c r="AZ21" s="17" t="s">
        <v>36</v>
      </c>
      <c r="BA21" s="99">
        <f t="shared" si="4"/>
        <v>0</v>
      </c>
      <c r="BB21" s="17" t="s">
        <v>37</v>
      </c>
      <c r="BC21" s="17">
        <v>11002</v>
      </c>
      <c r="BD21" s="57"/>
    </row>
    <row r="22" spans="2:56" hidden="1" x14ac:dyDescent="0.15">
      <c r="B22" s="16">
        <v>90000011</v>
      </c>
      <c r="C22" s="17"/>
      <c r="D22" s="17" t="s">
        <v>63</v>
      </c>
      <c r="E22" s="17"/>
      <c r="F22" s="17" t="s">
        <v>64</v>
      </c>
      <c r="G22" s="17" t="s">
        <v>65</v>
      </c>
      <c r="H22" s="17" t="s">
        <v>1585</v>
      </c>
      <c r="I22" s="17" t="s">
        <v>1559</v>
      </c>
      <c r="J22" s="17" t="s">
        <v>66</v>
      </c>
      <c r="K22" s="17" t="s">
        <v>30</v>
      </c>
      <c r="L22" s="17" t="s">
        <v>31</v>
      </c>
      <c r="M22" s="17">
        <v>50</v>
      </c>
      <c r="N22" s="18">
        <v>40282</v>
      </c>
      <c r="O22" s="17">
        <v>2010</v>
      </c>
      <c r="P22" s="18">
        <v>40282</v>
      </c>
      <c r="Q22" s="19">
        <v>461476007</v>
      </c>
      <c r="R22" s="17" t="s">
        <v>43</v>
      </c>
      <c r="S22" s="17" t="s">
        <v>44</v>
      </c>
      <c r="T22" s="17">
        <v>1</v>
      </c>
      <c r="U22" s="18"/>
      <c r="V22" s="99">
        <f t="shared" si="5"/>
        <v>406098887</v>
      </c>
      <c r="W22" s="139">
        <v>406098887</v>
      </c>
      <c r="X22" s="149">
        <f t="shared" si="6"/>
        <v>0</v>
      </c>
      <c r="Y22" s="43"/>
      <c r="Z22" s="20">
        <f t="shared" si="7"/>
        <v>0</v>
      </c>
      <c r="AA22" s="43"/>
      <c r="AB22" s="43"/>
      <c r="AC22" s="43"/>
      <c r="AD22" s="43"/>
      <c r="AE22" s="43"/>
      <c r="AF22" s="43"/>
      <c r="AG22" s="20">
        <f t="shared" si="8"/>
        <v>9229520</v>
      </c>
      <c r="AH22" s="43"/>
      <c r="AI22" s="43"/>
      <c r="AJ22" s="43"/>
      <c r="AK22" s="43"/>
      <c r="AL22" s="43"/>
      <c r="AM22" s="99">
        <f t="shared" si="0"/>
        <v>9229520</v>
      </c>
      <c r="AN22" s="43"/>
      <c r="AO22" s="20">
        <f t="shared" si="1"/>
        <v>396869367</v>
      </c>
      <c r="AP22" s="15" t="str">
        <f t="shared" si="2"/>
        <v>OK</v>
      </c>
      <c r="AQ22" s="15" t="str">
        <f t="shared" si="3"/>
        <v>OK</v>
      </c>
      <c r="AR22" s="17" t="s">
        <v>34</v>
      </c>
      <c r="AS22" s="17"/>
      <c r="AT22" s="17"/>
      <c r="AU22" s="17"/>
      <c r="AV22" s="21">
        <v>2224.4299999999998</v>
      </c>
      <c r="AW22" s="17" t="s">
        <v>35</v>
      </c>
      <c r="AX22" s="22">
        <v>1</v>
      </c>
      <c r="AY22" s="17"/>
      <c r="AZ22" s="17" t="s">
        <v>69</v>
      </c>
      <c r="BA22" s="99">
        <f t="shared" si="4"/>
        <v>64606640</v>
      </c>
      <c r="BB22" s="17" t="s">
        <v>37</v>
      </c>
      <c r="BC22" s="17"/>
      <c r="BD22" s="57"/>
    </row>
    <row r="23" spans="2:56" hidden="1" x14ac:dyDescent="0.15">
      <c r="B23" s="16">
        <v>90000012</v>
      </c>
      <c r="C23" s="17"/>
      <c r="D23" s="17" t="s">
        <v>63</v>
      </c>
      <c r="E23" s="17"/>
      <c r="F23" s="17" t="s">
        <v>64</v>
      </c>
      <c r="G23" s="17" t="s">
        <v>65</v>
      </c>
      <c r="H23" s="17" t="s">
        <v>1585</v>
      </c>
      <c r="I23" s="17" t="s">
        <v>1559</v>
      </c>
      <c r="J23" s="17" t="s">
        <v>67</v>
      </c>
      <c r="K23" s="17" t="s">
        <v>30</v>
      </c>
      <c r="L23" s="17" t="s">
        <v>68</v>
      </c>
      <c r="M23" s="17">
        <v>31</v>
      </c>
      <c r="N23" s="18">
        <v>40282</v>
      </c>
      <c r="O23" s="17">
        <v>2010</v>
      </c>
      <c r="P23" s="18">
        <v>40282</v>
      </c>
      <c r="Q23" s="19">
        <v>14804756</v>
      </c>
      <c r="R23" s="17" t="s">
        <v>43</v>
      </c>
      <c r="S23" s="17" t="s">
        <v>44</v>
      </c>
      <c r="T23" s="17">
        <v>1</v>
      </c>
      <c r="U23" s="18"/>
      <c r="V23" s="99">
        <f t="shared" si="5"/>
        <v>11873420</v>
      </c>
      <c r="W23" s="139">
        <v>11873420</v>
      </c>
      <c r="X23" s="149">
        <f t="shared" si="6"/>
        <v>0</v>
      </c>
      <c r="Y23" s="43"/>
      <c r="Z23" s="20">
        <f t="shared" si="7"/>
        <v>0</v>
      </c>
      <c r="AA23" s="43"/>
      <c r="AB23" s="43"/>
      <c r="AC23" s="43"/>
      <c r="AD23" s="43"/>
      <c r="AE23" s="43"/>
      <c r="AF23" s="43"/>
      <c r="AG23" s="20">
        <f t="shared" si="8"/>
        <v>488556</v>
      </c>
      <c r="AH23" s="43"/>
      <c r="AI23" s="43"/>
      <c r="AJ23" s="43"/>
      <c r="AK23" s="43"/>
      <c r="AL23" s="43"/>
      <c r="AM23" s="99">
        <f t="shared" si="0"/>
        <v>488556</v>
      </c>
      <c r="AN23" s="43"/>
      <c r="AO23" s="20">
        <f t="shared" si="1"/>
        <v>11384864</v>
      </c>
      <c r="AP23" s="15" t="str">
        <f t="shared" si="2"/>
        <v>OK</v>
      </c>
      <c r="AQ23" s="15" t="str">
        <f t="shared" si="3"/>
        <v>OK</v>
      </c>
      <c r="AR23" s="17" t="s">
        <v>34</v>
      </c>
      <c r="AS23" s="17"/>
      <c r="AT23" s="17"/>
      <c r="AU23" s="17"/>
      <c r="AV23" s="21">
        <v>126.1</v>
      </c>
      <c r="AW23" s="17" t="s">
        <v>35</v>
      </c>
      <c r="AX23" s="22">
        <v>1</v>
      </c>
      <c r="AY23" s="17"/>
      <c r="AZ23" s="17" t="s">
        <v>69</v>
      </c>
      <c r="BA23" s="99">
        <f t="shared" si="4"/>
        <v>3419892</v>
      </c>
      <c r="BB23" s="17" t="s">
        <v>37</v>
      </c>
      <c r="BC23" s="17"/>
      <c r="BD23" s="57"/>
    </row>
    <row r="24" spans="2:56" hidden="1" x14ac:dyDescent="0.15">
      <c r="B24" s="16">
        <v>90000013</v>
      </c>
      <c r="C24" s="17"/>
      <c r="D24" s="17" t="s">
        <v>63</v>
      </c>
      <c r="E24" s="17" t="s">
        <v>70</v>
      </c>
      <c r="F24" s="17" t="s">
        <v>64</v>
      </c>
      <c r="G24" s="17" t="s">
        <v>65</v>
      </c>
      <c r="H24" s="17" t="s">
        <v>1585</v>
      </c>
      <c r="I24" s="17" t="s">
        <v>1559</v>
      </c>
      <c r="J24" s="17" t="s">
        <v>71</v>
      </c>
      <c r="K24" s="17" t="s">
        <v>30</v>
      </c>
      <c r="L24" s="17"/>
      <c r="M24" s="17">
        <v>15</v>
      </c>
      <c r="N24" s="18">
        <v>40634</v>
      </c>
      <c r="O24" s="17">
        <v>2011</v>
      </c>
      <c r="P24" s="18">
        <v>40634</v>
      </c>
      <c r="Q24" s="19">
        <v>3409649</v>
      </c>
      <c r="R24" s="17" t="s">
        <v>43</v>
      </c>
      <c r="S24" s="17" t="s">
        <v>44</v>
      </c>
      <c r="T24" s="17">
        <v>1</v>
      </c>
      <c r="U24" s="18"/>
      <c r="V24" s="99">
        <f t="shared" si="5"/>
        <v>2267419</v>
      </c>
      <c r="W24" s="139">
        <v>2267419</v>
      </c>
      <c r="X24" s="149">
        <f t="shared" si="6"/>
        <v>0</v>
      </c>
      <c r="Y24" s="43"/>
      <c r="Z24" s="20">
        <f t="shared" si="7"/>
        <v>0</v>
      </c>
      <c r="AA24" s="43"/>
      <c r="AB24" s="43"/>
      <c r="AC24" s="43"/>
      <c r="AD24" s="43"/>
      <c r="AE24" s="43"/>
      <c r="AF24" s="43"/>
      <c r="AG24" s="20">
        <f t="shared" si="8"/>
        <v>228446</v>
      </c>
      <c r="AH24" s="43"/>
      <c r="AI24" s="43"/>
      <c r="AJ24" s="43"/>
      <c r="AK24" s="43"/>
      <c r="AL24" s="43"/>
      <c r="AM24" s="99">
        <f t="shared" si="0"/>
        <v>228446</v>
      </c>
      <c r="AN24" s="43"/>
      <c r="AO24" s="20">
        <f t="shared" si="1"/>
        <v>2038973</v>
      </c>
      <c r="AP24" s="15" t="str">
        <f t="shared" si="2"/>
        <v>OK</v>
      </c>
      <c r="AQ24" s="15" t="str">
        <f t="shared" si="3"/>
        <v>OK</v>
      </c>
      <c r="AR24" s="17" t="s">
        <v>34</v>
      </c>
      <c r="AS24" s="17"/>
      <c r="AT24" s="17"/>
      <c r="AU24" s="17"/>
      <c r="AV24" s="21">
        <v>2</v>
      </c>
      <c r="AW24" s="17" t="s">
        <v>82</v>
      </c>
      <c r="AX24" s="22"/>
      <c r="AY24" s="17"/>
      <c r="AZ24" s="17" t="s">
        <v>69</v>
      </c>
      <c r="BA24" s="99">
        <f t="shared" si="4"/>
        <v>1370676</v>
      </c>
      <c r="BB24" s="17" t="s">
        <v>37</v>
      </c>
      <c r="BC24" s="17"/>
      <c r="BD24" s="57"/>
    </row>
    <row r="25" spans="2:56" hidden="1" x14ac:dyDescent="0.15">
      <c r="B25" s="16">
        <v>90000014</v>
      </c>
      <c r="C25" s="17"/>
      <c r="D25" s="17" t="s">
        <v>63</v>
      </c>
      <c r="E25" s="17" t="s">
        <v>70</v>
      </c>
      <c r="F25" s="17" t="s">
        <v>64</v>
      </c>
      <c r="G25" s="17" t="s">
        <v>65</v>
      </c>
      <c r="H25" s="17" t="s">
        <v>1585</v>
      </c>
      <c r="I25" s="17" t="s">
        <v>1559</v>
      </c>
      <c r="J25" s="17" t="s">
        <v>72</v>
      </c>
      <c r="K25" s="17" t="s">
        <v>30</v>
      </c>
      <c r="L25" s="17"/>
      <c r="M25" s="17">
        <v>15</v>
      </c>
      <c r="N25" s="18">
        <v>40634</v>
      </c>
      <c r="O25" s="17">
        <v>2011</v>
      </c>
      <c r="P25" s="18">
        <v>40634</v>
      </c>
      <c r="Q25" s="19">
        <v>2191916</v>
      </c>
      <c r="R25" s="17" t="s">
        <v>43</v>
      </c>
      <c r="S25" s="17" t="s">
        <v>44</v>
      </c>
      <c r="T25" s="17">
        <v>1</v>
      </c>
      <c r="U25" s="18"/>
      <c r="V25" s="99">
        <f t="shared" si="5"/>
        <v>1457626</v>
      </c>
      <c r="W25" s="139">
        <v>1457626</v>
      </c>
      <c r="X25" s="149">
        <f t="shared" si="6"/>
        <v>0</v>
      </c>
      <c r="Y25" s="43"/>
      <c r="Z25" s="20">
        <f t="shared" si="7"/>
        <v>0</v>
      </c>
      <c r="AA25" s="43"/>
      <c r="AB25" s="43"/>
      <c r="AC25" s="43"/>
      <c r="AD25" s="43"/>
      <c r="AE25" s="43"/>
      <c r="AF25" s="43"/>
      <c r="AG25" s="20">
        <f t="shared" si="8"/>
        <v>146858</v>
      </c>
      <c r="AH25" s="43"/>
      <c r="AI25" s="43"/>
      <c r="AJ25" s="43"/>
      <c r="AK25" s="43"/>
      <c r="AL25" s="43"/>
      <c r="AM25" s="99">
        <f t="shared" si="0"/>
        <v>146858</v>
      </c>
      <c r="AN25" s="43"/>
      <c r="AO25" s="20">
        <f t="shared" si="1"/>
        <v>1310768</v>
      </c>
      <c r="AP25" s="15" t="str">
        <f t="shared" si="2"/>
        <v>OK</v>
      </c>
      <c r="AQ25" s="15" t="str">
        <f t="shared" si="3"/>
        <v>OK</v>
      </c>
      <c r="AR25" s="17" t="s">
        <v>34</v>
      </c>
      <c r="AS25" s="17"/>
      <c r="AT25" s="17"/>
      <c r="AU25" s="17"/>
      <c r="AV25" s="21">
        <v>2</v>
      </c>
      <c r="AW25" s="17" t="s">
        <v>83</v>
      </c>
      <c r="AX25" s="22"/>
      <c r="AY25" s="17"/>
      <c r="AZ25" s="17" t="s">
        <v>69</v>
      </c>
      <c r="BA25" s="99">
        <f t="shared" si="4"/>
        <v>881148</v>
      </c>
      <c r="BB25" s="17" t="s">
        <v>37</v>
      </c>
      <c r="BC25" s="17"/>
      <c r="BD25" s="57" t="s">
        <v>84</v>
      </c>
    </row>
    <row r="26" spans="2:56" hidden="1" x14ac:dyDescent="0.15">
      <c r="B26" s="16">
        <v>90000015</v>
      </c>
      <c r="C26" s="17"/>
      <c r="D26" s="17" t="s">
        <v>63</v>
      </c>
      <c r="E26" s="17"/>
      <c r="F26" s="17" t="s">
        <v>64</v>
      </c>
      <c r="G26" s="17" t="s">
        <v>65</v>
      </c>
      <c r="H26" s="17" t="s">
        <v>1585</v>
      </c>
      <c r="I26" s="17" t="s">
        <v>1559</v>
      </c>
      <c r="J26" s="17" t="s">
        <v>73</v>
      </c>
      <c r="K26" s="17" t="s">
        <v>30</v>
      </c>
      <c r="L26" s="17"/>
      <c r="M26" s="17">
        <v>15</v>
      </c>
      <c r="N26" s="18">
        <v>40634</v>
      </c>
      <c r="O26" s="17">
        <v>2011</v>
      </c>
      <c r="P26" s="18">
        <v>40634</v>
      </c>
      <c r="Q26" s="19">
        <v>8715490</v>
      </c>
      <c r="R26" s="17" t="s">
        <v>43</v>
      </c>
      <c r="S26" s="17" t="s">
        <v>44</v>
      </c>
      <c r="T26" s="17">
        <v>1</v>
      </c>
      <c r="U26" s="18"/>
      <c r="V26" s="99">
        <f t="shared" si="5"/>
        <v>5795805</v>
      </c>
      <c r="W26" s="139">
        <v>5795805</v>
      </c>
      <c r="X26" s="149">
        <f t="shared" si="6"/>
        <v>0</v>
      </c>
      <c r="Y26" s="43"/>
      <c r="Z26" s="20">
        <f t="shared" si="7"/>
        <v>0</v>
      </c>
      <c r="AA26" s="43"/>
      <c r="AB26" s="43"/>
      <c r="AC26" s="43"/>
      <c r="AD26" s="43"/>
      <c r="AE26" s="43"/>
      <c r="AF26" s="43"/>
      <c r="AG26" s="20">
        <f t="shared" si="8"/>
        <v>583937</v>
      </c>
      <c r="AH26" s="43"/>
      <c r="AI26" s="43"/>
      <c r="AJ26" s="43"/>
      <c r="AK26" s="43"/>
      <c r="AL26" s="43"/>
      <c r="AM26" s="99">
        <f t="shared" si="0"/>
        <v>583937</v>
      </c>
      <c r="AN26" s="43"/>
      <c r="AO26" s="20">
        <f t="shared" si="1"/>
        <v>5211868</v>
      </c>
      <c r="AP26" s="15" t="str">
        <f t="shared" si="2"/>
        <v>OK</v>
      </c>
      <c r="AQ26" s="15" t="str">
        <f t="shared" si="3"/>
        <v>OK</v>
      </c>
      <c r="AR26" s="17" t="s">
        <v>34</v>
      </c>
      <c r="AS26" s="17"/>
      <c r="AT26" s="17"/>
      <c r="AU26" s="17"/>
      <c r="AV26" s="21">
        <v>1</v>
      </c>
      <c r="AW26" s="17" t="s">
        <v>85</v>
      </c>
      <c r="AX26" s="22"/>
      <c r="AY26" s="17"/>
      <c r="AZ26" s="17" t="s">
        <v>69</v>
      </c>
      <c r="BA26" s="99">
        <f t="shared" si="4"/>
        <v>3503622</v>
      </c>
      <c r="BB26" s="17" t="s">
        <v>37</v>
      </c>
      <c r="BC26" s="17"/>
      <c r="BD26" s="57"/>
    </row>
    <row r="27" spans="2:56" hidden="1" x14ac:dyDescent="0.15">
      <c r="B27" s="16">
        <v>90000016</v>
      </c>
      <c r="C27" s="17"/>
      <c r="D27" s="17" t="s">
        <v>63</v>
      </c>
      <c r="E27" s="17"/>
      <c r="F27" s="17" t="s">
        <v>64</v>
      </c>
      <c r="G27" s="17" t="s">
        <v>65</v>
      </c>
      <c r="H27" s="17" t="s">
        <v>1585</v>
      </c>
      <c r="I27" s="17" t="s">
        <v>1559</v>
      </c>
      <c r="J27" s="17" t="s">
        <v>74</v>
      </c>
      <c r="K27" s="17" t="s">
        <v>30</v>
      </c>
      <c r="L27" s="17"/>
      <c r="M27" s="17">
        <v>15</v>
      </c>
      <c r="N27" s="18">
        <v>40282</v>
      </c>
      <c r="O27" s="17">
        <v>2010</v>
      </c>
      <c r="P27" s="18">
        <v>40282</v>
      </c>
      <c r="Q27" s="19">
        <v>1179159</v>
      </c>
      <c r="R27" s="17" t="s">
        <v>43</v>
      </c>
      <c r="S27" s="17" t="s">
        <v>44</v>
      </c>
      <c r="T27" s="17">
        <v>1</v>
      </c>
      <c r="U27" s="18"/>
      <c r="V27" s="99">
        <f t="shared" si="5"/>
        <v>705141</v>
      </c>
      <c r="W27" s="139">
        <v>705141</v>
      </c>
      <c r="X27" s="149">
        <f t="shared" si="6"/>
        <v>0</v>
      </c>
      <c r="Y27" s="43"/>
      <c r="Z27" s="20">
        <f t="shared" si="7"/>
        <v>0</v>
      </c>
      <c r="AA27" s="43"/>
      <c r="AB27" s="43"/>
      <c r="AC27" s="43"/>
      <c r="AD27" s="43"/>
      <c r="AE27" s="43"/>
      <c r="AF27" s="43"/>
      <c r="AG27" s="20">
        <f t="shared" si="8"/>
        <v>79003</v>
      </c>
      <c r="AH27" s="43"/>
      <c r="AI27" s="43"/>
      <c r="AJ27" s="43"/>
      <c r="AK27" s="43"/>
      <c r="AL27" s="43"/>
      <c r="AM27" s="99">
        <f t="shared" si="0"/>
        <v>79003</v>
      </c>
      <c r="AN27" s="43"/>
      <c r="AO27" s="20">
        <f t="shared" si="1"/>
        <v>626138</v>
      </c>
      <c r="AP27" s="15" t="str">
        <f t="shared" si="2"/>
        <v>OK</v>
      </c>
      <c r="AQ27" s="15" t="str">
        <f t="shared" si="3"/>
        <v>OK</v>
      </c>
      <c r="AR27" s="17" t="s">
        <v>34</v>
      </c>
      <c r="AS27" s="17"/>
      <c r="AT27" s="17"/>
      <c r="AU27" s="17"/>
      <c r="AV27" s="21">
        <v>1</v>
      </c>
      <c r="AW27" s="17" t="s">
        <v>86</v>
      </c>
      <c r="AX27" s="22"/>
      <c r="AY27" s="17"/>
      <c r="AZ27" s="17" t="s">
        <v>69</v>
      </c>
      <c r="BA27" s="99">
        <f t="shared" si="4"/>
        <v>553021</v>
      </c>
      <c r="BB27" s="17" t="s">
        <v>37</v>
      </c>
      <c r="BC27" s="17"/>
      <c r="BD27" s="57"/>
    </row>
    <row r="28" spans="2:56" hidden="1" x14ac:dyDescent="0.15">
      <c r="B28" s="16">
        <v>90000017</v>
      </c>
      <c r="C28" s="17"/>
      <c r="D28" s="17" t="s">
        <v>63</v>
      </c>
      <c r="E28" s="17"/>
      <c r="F28" s="17" t="s">
        <v>64</v>
      </c>
      <c r="G28" s="17" t="s">
        <v>65</v>
      </c>
      <c r="H28" s="17" t="s">
        <v>1585</v>
      </c>
      <c r="I28" s="17" t="s">
        <v>1559</v>
      </c>
      <c r="J28" s="17" t="s">
        <v>75</v>
      </c>
      <c r="K28" s="17" t="s">
        <v>30</v>
      </c>
      <c r="L28" s="17"/>
      <c r="M28" s="17">
        <v>15</v>
      </c>
      <c r="N28" s="18">
        <v>40282</v>
      </c>
      <c r="O28" s="17">
        <v>2010</v>
      </c>
      <c r="P28" s="18">
        <v>40282</v>
      </c>
      <c r="Q28" s="19">
        <v>766452</v>
      </c>
      <c r="R28" s="17" t="s">
        <v>43</v>
      </c>
      <c r="S28" s="17" t="s">
        <v>44</v>
      </c>
      <c r="T28" s="17">
        <v>1</v>
      </c>
      <c r="U28" s="18"/>
      <c r="V28" s="99">
        <f t="shared" si="5"/>
        <v>458340</v>
      </c>
      <c r="W28" s="139">
        <v>458340</v>
      </c>
      <c r="X28" s="149">
        <f t="shared" si="6"/>
        <v>0</v>
      </c>
      <c r="Y28" s="43"/>
      <c r="Z28" s="20">
        <f t="shared" si="7"/>
        <v>0</v>
      </c>
      <c r="AA28" s="43"/>
      <c r="AB28" s="43"/>
      <c r="AC28" s="43"/>
      <c r="AD28" s="43"/>
      <c r="AE28" s="43"/>
      <c r="AF28" s="43"/>
      <c r="AG28" s="20">
        <f t="shared" si="8"/>
        <v>51352</v>
      </c>
      <c r="AH28" s="43"/>
      <c r="AI28" s="43"/>
      <c r="AJ28" s="43"/>
      <c r="AK28" s="43"/>
      <c r="AL28" s="43"/>
      <c r="AM28" s="99">
        <f t="shared" si="0"/>
        <v>51352</v>
      </c>
      <c r="AN28" s="43"/>
      <c r="AO28" s="20">
        <f t="shared" si="1"/>
        <v>406988</v>
      </c>
      <c r="AP28" s="15" t="str">
        <f t="shared" si="2"/>
        <v>OK</v>
      </c>
      <c r="AQ28" s="15" t="str">
        <f t="shared" si="3"/>
        <v>OK</v>
      </c>
      <c r="AR28" s="17" t="s">
        <v>34</v>
      </c>
      <c r="AS28" s="17"/>
      <c r="AT28" s="17"/>
      <c r="AU28" s="17"/>
      <c r="AV28" s="21">
        <v>1</v>
      </c>
      <c r="AW28" s="17" t="s">
        <v>86</v>
      </c>
      <c r="AX28" s="22"/>
      <c r="AY28" s="17"/>
      <c r="AZ28" s="17" t="s">
        <v>69</v>
      </c>
      <c r="BA28" s="99">
        <f t="shared" si="4"/>
        <v>359464</v>
      </c>
      <c r="BB28" s="17" t="s">
        <v>37</v>
      </c>
      <c r="BC28" s="17"/>
      <c r="BD28" s="57"/>
    </row>
    <row r="29" spans="2:56" hidden="1" x14ac:dyDescent="0.15">
      <c r="B29" s="16">
        <v>90000018</v>
      </c>
      <c r="C29" s="17"/>
      <c r="D29" s="17" t="s">
        <v>63</v>
      </c>
      <c r="E29" s="17"/>
      <c r="F29" s="17" t="s">
        <v>64</v>
      </c>
      <c r="G29" s="17" t="s">
        <v>65</v>
      </c>
      <c r="H29" s="17" t="s">
        <v>1585</v>
      </c>
      <c r="I29" s="17" t="s">
        <v>1559</v>
      </c>
      <c r="J29" s="17" t="s">
        <v>76</v>
      </c>
      <c r="K29" s="17" t="s">
        <v>30</v>
      </c>
      <c r="L29" s="17"/>
      <c r="M29" s="17">
        <v>15</v>
      </c>
      <c r="N29" s="18">
        <v>40282</v>
      </c>
      <c r="O29" s="17">
        <v>2010</v>
      </c>
      <c r="P29" s="18">
        <v>40282</v>
      </c>
      <c r="Q29" s="19">
        <v>824147</v>
      </c>
      <c r="R29" s="17" t="s">
        <v>43</v>
      </c>
      <c r="S29" s="17" t="s">
        <v>44</v>
      </c>
      <c r="T29" s="17">
        <v>1</v>
      </c>
      <c r="U29" s="18"/>
      <c r="V29" s="99">
        <f t="shared" si="5"/>
        <v>492845</v>
      </c>
      <c r="W29" s="139">
        <v>492845</v>
      </c>
      <c r="X29" s="149">
        <f t="shared" si="6"/>
        <v>0</v>
      </c>
      <c r="Y29" s="43"/>
      <c r="Z29" s="20">
        <f t="shared" si="7"/>
        <v>0</v>
      </c>
      <c r="AA29" s="43"/>
      <c r="AB29" s="43"/>
      <c r="AC29" s="43"/>
      <c r="AD29" s="43"/>
      <c r="AE29" s="43"/>
      <c r="AF29" s="43"/>
      <c r="AG29" s="20">
        <f t="shared" si="8"/>
        <v>55217</v>
      </c>
      <c r="AH29" s="43"/>
      <c r="AI29" s="43"/>
      <c r="AJ29" s="43"/>
      <c r="AK29" s="43"/>
      <c r="AL29" s="43"/>
      <c r="AM29" s="99">
        <f t="shared" si="0"/>
        <v>55217</v>
      </c>
      <c r="AN29" s="43"/>
      <c r="AO29" s="20">
        <f t="shared" si="1"/>
        <v>437628</v>
      </c>
      <c r="AP29" s="15" t="str">
        <f t="shared" si="2"/>
        <v>OK</v>
      </c>
      <c r="AQ29" s="15" t="str">
        <f t="shared" si="3"/>
        <v>OK</v>
      </c>
      <c r="AR29" s="17" t="s">
        <v>34</v>
      </c>
      <c r="AS29" s="17"/>
      <c r="AT29" s="17"/>
      <c r="AU29" s="17"/>
      <c r="AV29" s="21">
        <v>1</v>
      </c>
      <c r="AW29" s="17" t="s">
        <v>86</v>
      </c>
      <c r="AX29" s="22"/>
      <c r="AY29" s="17"/>
      <c r="AZ29" s="17" t="s">
        <v>69</v>
      </c>
      <c r="BA29" s="99">
        <f t="shared" si="4"/>
        <v>386519</v>
      </c>
      <c r="BB29" s="17" t="s">
        <v>37</v>
      </c>
      <c r="BC29" s="17"/>
      <c r="BD29" s="57"/>
    </row>
    <row r="30" spans="2:56" hidden="1" x14ac:dyDescent="0.15">
      <c r="B30" s="16">
        <v>90000019</v>
      </c>
      <c r="C30" s="17"/>
      <c r="D30" s="17" t="s">
        <v>63</v>
      </c>
      <c r="E30" s="17"/>
      <c r="F30" s="17" t="s">
        <v>64</v>
      </c>
      <c r="G30" s="17" t="s">
        <v>65</v>
      </c>
      <c r="H30" s="17" t="s">
        <v>1585</v>
      </c>
      <c r="I30" s="17" t="s">
        <v>1559</v>
      </c>
      <c r="J30" s="17" t="s">
        <v>77</v>
      </c>
      <c r="K30" s="17" t="s">
        <v>30</v>
      </c>
      <c r="L30" s="17"/>
      <c r="M30" s="17">
        <v>15</v>
      </c>
      <c r="N30" s="18">
        <v>40282</v>
      </c>
      <c r="O30" s="17">
        <v>2010</v>
      </c>
      <c r="P30" s="18">
        <v>40282</v>
      </c>
      <c r="Q30" s="19">
        <v>1084324</v>
      </c>
      <c r="R30" s="17" t="s">
        <v>43</v>
      </c>
      <c r="S30" s="17" t="s">
        <v>44</v>
      </c>
      <c r="T30" s="17">
        <v>1</v>
      </c>
      <c r="U30" s="18"/>
      <c r="V30" s="99">
        <f t="shared" si="5"/>
        <v>648430</v>
      </c>
      <c r="W30" s="139">
        <v>648430</v>
      </c>
      <c r="X30" s="149">
        <f t="shared" si="6"/>
        <v>0</v>
      </c>
      <c r="Y30" s="43"/>
      <c r="Z30" s="20">
        <f t="shared" si="7"/>
        <v>0</v>
      </c>
      <c r="AA30" s="43"/>
      <c r="AB30" s="43"/>
      <c r="AC30" s="43"/>
      <c r="AD30" s="43"/>
      <c r="AE30" s="43"/>
      <c r="AF30" s="43"/>
      <c r="AG30" s="20">
        <f t="shared" si="8"/>
        <v>72649</v>
      </c>
      <c r="AH30" s="43"/>
      <c r="AI30" s="43"/>
      <c r="AJ30" s="43"/>
      <c r="AK30" s="43"/>
      <c r="AL30" s="43"/>
      <c r="AM30" s="99">
        <f t="shared" si="0"/>
        <v>72649</v>
      </c>
      <c r="AN30" s="43"/>
      <c r="AO30" s="20">
        <f t="shared" si="1"/>
        <v>575781</v>
      </c>
      <c r="AP30" s="15" t="str">
        <f t="shared" si="2"/>
        <v>OK</v>
      </c>
      <c r="AQ30" s="15" t="str">
        <f t="shared" si="3"/>
        <v>OK</v>
      </c>
      <c r="AR30" s="17" t="s">
        <v>34</v>
      </c>
      <c r="AS30" s="17"/>
      <c r="AT30" s="17"/>
      <c r="AU30" s="17"/>
      <c r="AV30" s="21">
        <v>1</v>
      </c>
      <c r="AW30" s="17" t="s">
        <v>86</v>
      </c>
      <c r="AX30" s="22"/>
      <c r="AY30" s="17"/>
      <c r="AZ30" s="17" t="s">
        <v>69</v>
      </c>
      <c r="BA30" s="99">
        <f t="shared" si="4"/>
        <v>508543</v>
      </c>
      <c r="BB30" s="17" t="s">
        <v>37</v>
      </c>
      <c r="BC30" s="17"/>
      <c r="BD30" s="57"/>
    </row>
    <row r="31" spans="2:56" hidden="1" x14ac:dyDescent="0.15">
      <c r="B31" s="16">
        <v>90000020</v>
      </c>
      <c r="C31" s="17"/>
      <c r="D31" s="17" t="s">
        <v>63</v>
      </c>
      <c r="E31" s="17"/>
      <c r="F31" s="17" t="s">
        <v>64</v>
      </c>
      <c r="G31" s="17" t="s">
        <v>65</v>
      </c>
      <c r="H31" s="17" t="s">
        <v>1585</v>
      </c>
      <c r="I31" s="17" t="s">
        <v>1559</v>
      </c>
      <c r="J31" s="17" t="s">
        <v>78</v>
      </c>
      <c r="K31" s="17" t="s">
        <v>30</v>
      </c>
      <c r="L31" s="17"/>
      <c r="M31" s="17">
        <v>15</v>
      </c>
      <c r="N31" s="18">
        <v>40282</v>
      </c>
      <c r="O31" s="17">
        <v>2010</v>
      </c>
      <c r="P31" s="18">
        <v>40282</v>
      </c>
      <c r="Q31" s="19">
        <v>902685</v>
      </c>
      <c r="R31" s="17" t="s">
        <v>43</v>
      </c>
      <c r="S31" s="17" t="s">
        <v>44</v>
      </c>
      <c r="T31" s="17">
        <v>1</v>
      </c>
      <c r="U31" s="18"/>
      <c r="V31" s="99">
        <f t="shared" si="5"/>
        <v>539811</v>
      </c>
      <c r="W31" s="139">
        <v>539811</v>
      </c>
      <c r="X31" s="149">
        <f t="shared" si="6"/>
        <v>0</v>
      </c>
      <c r="Y31" s="43"/>
      <c r="Z31" s="20">
        <f t="shared" si="7"/>
        <v>0</v>
      </c>
      <c r="AA31" s="43"/>
      <c r="AB31" s="43"/>
      <c r="AC31" s="43"/>
      <c r="AD31" s="43"/>
      <c r="AE31" s="43"/>
      <c r="AF31" s="43"/>
      <c r="AG31" s="20">
        <f t="shared" si="8"/>
        <v>60479</v>
      </c>
      <c r="AH31" s="43"/>
      <c r="AI31" s="43"/>
      <c r="AJ31" s="43"/>
      <c r="AK31" s="43"/>
      <c r="AL31" s="43"/>
      <c r="AM31" s="99">
        <f t="shared" si="0"/>
        <v>60479</v>
      </c>
      <c r="AN31" s="43"/>
      <c r="AO31" s="20">
        <f t="shared" si="1"/>
        <v>479332</v>
      </c>
      <c r="AP31" s="15" t="str">
        <f t="shared" si="2"/>
        <v>OK</v>
      </c>
      <c r="AQ31" s="15" t="str">
        <f t="shared" si="3"/>
        <v>OK</v>
      </c>
      <c r="AR31" s="17" t="s">
        <v>34</v>
      </c>
      <c r="AS31" s="17"/>
      <c r="AT31" s="17"/>
      <c r="AU31" s="17"/>
      <c r="AV31" s="21">
        <v>1</v>
      </c>
      <c r="AW31" s="17" t="s">
        <v>86</v>
      </c>
      <c r="AX31" s="22"/>
      <c r="AY31" s="17"/>
      <c r="AZ31" s="17" t="s">
        <v>69</v>
      </c>
      <c r="BA31" s="99">
        <f t="shared" si="4"/>
        <v>423353</v>
      </c>
      <c r="BB31" s="17" t="s">
        <v>37</v>
      </c>
      <c r="BC31" s="17"/>
      <c r="BD31" s="57"/>
    </row>
    <row r="32" spans="2:56" hidden="1" x14ac:dyDescent="0.15">
      <c r="B32" s="16">
        <v>90000021</v>
      </c>
      <c r="C32" s="17"/>
      <c r="D32" s="17" t="s">
        <v>63</v>
      </c>
      <c r="E32" s="17"/>
      <c r="F32" s="17" t="s">
        <v>64</v>
      </c>
      <c r="G32" s="17" t="s">
        <v>65</v>
      </c>
      <c r="H32" s="17" t="s">
        <v>1585</v>
      </c>
      <c r="I32" s="17" t="s">
        <v>1559</v>
      </c>
      <c r="J32" s="17" t="s">
        <v>79</v>
      </c>
      <c r="K32" s="17" t="s">
        <v>30</v>
      </c>
      <c r="L32" s="17"/>
      <c r="M32" s="17">
        <v>15</v>
      </c>
      <c r="N32" s="18">
        <v>40282</v>
      </c>
      <c r="O32" s="17">
        <v>2010</v>
      </c>
      <c r="P32" s="18">
        <v>40282</v>
      </c>
      <c r="Q32" s="19">
        <v>6140884</v>
      </c>
      <c r="R32" s="17" t="s">
        <v>43</v>
      </c>
      <c r="S32" s="17" t="s">
        <v>44</v>
      </c>
      <c r="T32" s="17">
        <v>1</v>
      </c>
      <c r="U32" s="18"/>
      <c r="V32" s="99">
        <f t="shared" si="5"/>
        <v>3672250</v>
      </c>
      <c r="W32" s="139">
        <v>3672250</v>
      </c>
      <c r="X32" s="149">
        <f t="shared" si="6"/>
        <v>0</v>
      </c>
      <c r="Y32" s="43"/>
      <c r="Z32" s="20">
        <f t="shared" si="7"/>
        <v>0</v>
      </c>
      <c r="AA32" s="43"/>
      <c r="AB32" s="43"/>
      <c r="AC32" s="43"/>
      <c r="AD32" s="43"/>
      <c r="AE32" s="43"/>
      <c r="AF32" s="43"/>
      <c r="AG32" s="20">
        <f t="shared" si="8"/>
        <v>411439</v>
      </c>
      <c r="AH32" s="43"/>
      <c r="AI32" s="43"/>
      <c r="AJ32" s="43"/>
      <c r="AK32" s="43"/>
      <c r="AL32" s="43"/>
      <c r="AM32" s="99">
        <f t="shared" si="0"/>
        <v>411439</v>
      </c>
      <c r="AN32" s="43"/>
      <c r="AO32" s="20">
        <f t="shared" si="1"/>
        <v>3260811</v>
      </c>
      <c r="AP32" s="15" t="str">
        <f t="shared" si="2"/>
        <v>OK</v>
      </c>
      <c r="AQ32" s="15" t="str">
        <f t="shared" si="3"/>
        <v>OK</v>
      </c>
      <c r="AR32" s="17" t="s">
        <v>34</v>
      </c>
      <c r="AS32" s="17"/>
      <c r="AT32" s="17"/>
      <c r="AU32" s="17"/>
      <c r="AV32" s="21">
        <v>1</v>
      </c>
      <c r="AW32" s="17" t="s">
        <v>83</v>
      </c>
      <c r="AX32" s="22"/>
      <c r="AY32" s="17"/>
      <c r="AZ32" s="17" t="s">
        <v>69</v>
      </c>
      <c r="BA32" s="99">
        <f t="shared" si="4"/>
        <v>2880073</v>
      </c>
      <c r="BB32" s="17" t="s">
        <v>37</v>
      </c>
      <c r="BC32" s="17"/>
      <c r="BD32" s="57" t="s">
        <v>87</v>
      </c>
    </row>
    <row r="33" spans="2:56" hidden="1" x14ac:dyDescent="0.15">
      <c r="B33" s="16">
        <v>90000022</v>
      </c>
      <c r="C33" s="17"/>
      <c r="D33" s="17" t="s">
        <v>63</v>
      </c>
      <c r="E33" s="17"/>
      <c r="F33" s="17" t="s">
        <v>64</v>
      </c>
      <c r="G33" s="17" t="s">
        <v>65</v>
      </c>
      <c r="H33" s="17" t="s">
        <v>1585</v>
      </c>
      <c r="I33" s="17" t="s">
        <v>1559</v>
      </c>
      <c r="J33" s="17" t="s">
        <v>80</v>
      </c>
      <c r="K33" s="17" t="s">
        <v>30</v>
      </c>
      <c r="L33" s="17"/>
      <c r="M33" s="17">
        <v>15</v>
      </c>
      <c r="N33" s="18">
        <v>40282</v>
      </c>
      <c r="O33" s="17">
        <v>2010</v>
      </c>
      <c r="P33" s="18">
        <v>40282</v>
      </c>
      <c r="Q33" s="19">
        <v>41632862</v>
      </c>
      <c r="R33" s="17" t="s">
        <v>43</v>
      </c>
      <c r="S33" s="17" t="s">
        <v>44</v>
      </c>
      <c r="T33" s="17">
        <v>1</v>
      </c>
      <c r="U33" s="18"/>
      <c r="V33" s="99">
        <f t="shared" si="5"/>
        <v>24896456</v>
      </c>
      <c r="W33" s="139">
        <v>24896456</v>
      </c>
      <c r="X33" s="149">
        <f t="shared" si="6"/>
        <v>0</v>
      </c>
      <c r="Y33" s="43"/>
      <c r="Z33" s="20">
        <f t="shared" si="7"/>
        <v>0</v>
      </c>
      <c r="AA33" s="43"/>
      <c r="AB33" s="43"/>
      <c r="AC33" s="43"/>
      <c r="AD33" s="43"/>
      <c r="AE33" s="43"/>
      <c r="AF33" s="43"/>
      <c r="AG33" s="20">
        <f t="shared" si="8"/>
        <v>2789401</v>
      </c>
      <c r="AH33" s="43"/>
      <c r="AI33" s="43"/>
      <c r="AJ33" s="43"/>
      <c r="AK33" s="43"/>
      <c r="AL33" s="43"/>
      <c r="AM33" s="99">
        <f t="shared" si="0"/>
        <v>2789401</v>
      </c>
      <c r="AN33" s="43"/>
      <c r="AO33" s="20">
        <f t="shared" si="1"/>
        <v>22107055</v>
      </c>
      <c r="AP33" s="15" t="str">
        <f t="shared" si="2"/>
        <v>OK</v>
      </c>
      <c r="AQ33" s="15" t="str">
        <f t="shared" si="3"/>
        <v>OK</v>
      </c>
      <c r="AR33" s="17" t="s">
        <v>34</v>
      </c>
      <c r="AS33" s="17"/>
      <c r="AT33" s="17"/>
      <c r="AU33" s="17"/>
      <c r="AV33" s="21">
        <v>1</v>
      </c>
      <c r="AW33" s="17" t="s">
        <v>85</v>
      </c>
      <c r="AX33" s="22"/>
      <c r="AY33" s="17"/>
      <c r="AZ33" s="17" t="s">
        <v>69</v>
      </c>
      <c r="BA33" s="99">
        <f t="shared" si="4"/>
        <v>19525807</v>
      </c>
      <c r="BB33" s="17" t="s">
        <v>37</v>
      </c>
      <c r="BC33" s="17"/>
      <c r="BD33" s="57"/>
    </row>
    <row r="34" spans="2:56" hidden="1" x14ac:dyDescent="0.15">
      <c r="B34" s="16">
        <v>90000023</v>
      </c>
      <c r="C34" s="17"/>
      <c r="D34" s="17" t="s">
        <v>63</v>
      </c>
      <c r="E34" s="17"/>
      <c r="F34" s="17" t="s">
        <v>64</v>
      </c>
      <c r="G34" s="17" t="s">
        <v>65</v>
      </c>
      <c r="H34" s="17" t="s">
        <v>1585</v>
      </c>
      <c r="I34" s="17" t="s">
        <v>1559</v>
      </c>
      <c r="J34" s="17" t="s">
        <v>81</v>
      </c>
      <c r="K34" s="17" t="s">
        <v>30</v>
      </c>
      <c r="L34" s="17"/>
      <c r="M34" s="17">
        <v>15</v>
      </c>
      <c r="N34" s="18">
        <v>40282</v>
      </c>
      <c r="O34" s="17">
        <v>2010</v>
      </c>
      <c r="P34" s="18">
        <v>40282</v>
      </c>
      <c r="Q34" s="19">
        <v>44663536</v>
      </c>
      <c r="R34" s="17" t="s">
        <v>43</v>
      </c>
      <c r="S34" s="17" t="s">
        <v>44</v>
      </c>
      <c r="T34" s="17">
        <v>1</v>
      </c>
      <c r="U34" s="18"/>
      <c r="V34" s="99">
        <f t="shared" si="5"/>
        <v>26708800</v>
      </c>
      <c r="W34" s="139">
        <v>26708800</v>
      </c>
      <c r="X34" s="149">
        <f t="shared" si="6"/>
        <v>0</v>
      </c>
      <c r="Y34" s="43"/>
      <c r="Z34" s="20">
        <f t="shared" si="7"/>
        <v>0</v>
      </c>
      <c r="AA34" s="43"/>
      <c r="AB34" s="43"/>
      <c r="AC34" s="43"/>
      <c r="AD34" s="43"/>
      <c r="AE34" s="43"/>
      <c r="AF34" s="43"/>
      <c r="AG34" s="20">
        <f t="shared" si="8"/>
        <v>2992456</v>
      </c>
      <c r="AH34" s="43"/>
      <c r="AI34" s="43"/>
      <c r="AJ34" s="43"/>
      <c r="AK34" s="43"/>
      <c r="AL34" s="43"/>
      <c r="AM34" s="99">
        <f t="shared" si="0"/>
        <v>2992456</v>
      </c>
      <c r="AN34" s="43"/>
      <c r="AO34" s="20">
        <f t="shared" si="1"/>
        <v>23716344</v>
      </c>
      <c r="AP34" s="15" t="str">
        <f t="shared" si="2"/>
        <v>OK</v>
      </c>
      <c r="AQ34" s="15" t="str">
        <f t="shared" si="3"/>
        <v>OK</v>
      </c>
      <c r="AR34" s="17" t="s">
        <v>34</v>
      </c>
      <c r="AS34" s="17"/>
      <c r="AT34" s="17"/>
      <c r="AU34" s="17"/>
      <c r="AV34" s="21">
        <v>1</v>
      </c>
      <c r="AW34" s="17" t="s">
        <v>85</v>
      </c>
      <c r="AX34" s="22"/>
      <c r="AY34" s="17"/>
      <c r="AZ34" s="17" t="s">
        <v>69</v>
      </c>
      <c r="BA34" s="99">
        <f t="shared" si="4"/>
        <v>20947192</v>
      </c>
      <c r="BB34" s="17" t="s">
        <v>37</v>
      </c>
      <c r="BC34" s="17"/>
      <c r="BD34" s="57"/>
    </row>
    <row r="35" spans="2:56" hidden="1" x14ac:dyDescent="0.15">
      <c r="B35" s="16">
        <v>90000024</v>
      </c>
      <c r="C35" s="17"/>
      <c r="D35" s="17" t="s">
        <v>63</v>
      </c>
      <c r="E35" s="17"/>
      <c r="F35" s="17" t="s">
        <v>64</v>
      </c>
      <c r="G35" s="17" t="s">
        <v>65</v>
      </c>
      <c r="H35" s="17" t="s">
        <v>1585</v>
      </c>
      <c r="I35" s="17" t="s">
        <v>1587</v>
      </c>
      <c r="J35" s="17" t="s">
        <v>88</v>
      </c>
      <c r="K35" s="17" t="s">
        <v>30</v>
      </c>
      <c r="L35" s="17" t="s">
        <v>89</v>
      </c>
      <c r="M35" s="17">
        <v>10</v>
      </c>
      <c r="N35" s="18">
        <v>40282</v>
      </c>
      <c r="O35" s="17">
        <v>2010</v>
      </c>
      <c r="P35" s="18">
        <v>40282</v>
      </c>
      <c r="Q35" s="19">
        <v>2236299</v>
      </c>
      <c r="R35" s="17" t="s">
        <v>43</v>
      </c>
      <c r="S35" s="17" t="s">
        <v>44</v>
      </c>
      <c r="T35" s="17">
        <v>1</v>
      </c>
      <c r="U35" s="18"/>
      <c r="V35" s="99">
        <f t="shared" si="5"/>
        <v>894525</v>
      </c>
      <c r="W35" s="139">
        <v>894525</v>
      </c>
      <c r="X35" s="149">
        <f t="shared" si="6"/>
        <v>0</v>
      </c>
      <c r="Y35" s="43"/>
      <c r="Z35" s="20">
        <f t="shared" si="7"/>
        <v>0</v>
      </c>
      <c r="AA35" s="43"/>
      <c r="AB35" s="43"/>
      <c r="AC35" s="43"/>
      <c r="AD35" s="43"/>
      <c r="AE35" s="43"/>
      <c r="AF35" s="43"/>
      <c r="AG35" s="20">
        <f t="shared" si="8"/>
        <v>223629</v>
      </c>
      <c r="AH35" s="43"/>
      <c r="AI35" s="43"/>
      <c r="AJ35" s="43"/>
      <c r="AK35" s="43"/>
      <c r="AL35" s="43"/>
      <c r="AM35" s="99">
        <f t="shared" si="0"/>
        <v>223629</v>
      </c>
      <c r="AN35" s="43"/>
      <c r="AO35" s="20">
        <f t="shared" si="1"/>
        <v>670896</v>
      </c>
      <c r="AP35" s="15" t="str">
        <f t="shared" si="2"/>
        <v>OK</v>
      </c>
      <c r="AQ35" s="15" t="str">
        <f t="shared" si="3"/>
        <v>OK</v>
      </c>
      <c r="AR35" s="17" t="s">
        <v>34</v>
      </c>
      <c r="AS35" s="17"/>
      <c r="AT35" s="17"/>
      <c r="AU35" s="17"/>
      <c r="AV35" s="21">
        <v>1</v>
      </c>
      <c r="AW35" s="17" t="s">
        <v>99</v>
      </c>
      <c r="AX35" s="22"/>
      <c r="AY35" s="17"/>
      <c r="AZ35" s="17" t="s">
        <v>69</v>
      </c>
      <c r="BA35" s="99">
        <f t="shared" si="4"/>
        <v>1565403</v>
      </c>
      <c r="BB35" s="17" t="s">
        <v>37</v>
      </c>
      <c r="BC35" s="17"/>
      <c r="BD35" s="57" t="s">
        <v>100</v>
      </c>
    </row>
    <row r="36" spans="2:56" hidden="1" x14ac:dyDescent="0.15">
      <c r="B36" s="16">
        <v>90000025</v>
      </c>
      <c r="C36" s="17"/>
      <c r="D36" s="17" t="s">
        <v>63</v>
      </c>
      <c r="E36" s="17"/>
      <c r="F36" s="17" t="s">
        <v>64</v>
      </c>
      <c r="G36" s="17" t="s">
        <v>65</v>
      </c>
      <c r="H36" s="17" t="s">
        <v>1585</v>
      </c>
      <c r="I36" s="17" t="s">
        <v>1587</v>
      </c>
      <c r="J36" s="17" t="s">
        <v>90</v>
      </c>
      <c r="K36" s="17" t="s">
        <v>30</v>
      </c>
      <c r="L36" s="17" t="s">
        <v>91</v>
      </c>
      <c r="M36" s="17">
        <v>10</v>
      </c>
      <c r="N36" s="18">
        <v>41148</v>
      </c>
      <c r="O36" s="17">
        <v>2012</v>
      </c>
      <c r="P36" s="18">
        <v>41148</v>
      </c>
      <c r="Q36" s="19">
        <v>16101641</v>
      </c>
      <c r="R36" s="17" t="s">
        <v>43</v>
      </c>
      <c r="S36" s="17" t="s">
        <v>44</v>
      </c>
      <c r="T36" s="17">
        <v>1</v>
      </c>
      <c r="U36" s="18"/>
      <c r="V36" s="99">
        <f t="shared" si="5"/>
        <v>9660985</v>
      </c>
      <c r="W36" s="139">
        <v>9660985</v>
      </c>
      <c r="X36" s="149">
        <f t="shared" si="6"/>
        <v>0</v>
      </c>
      <c r="Y36" s="43"/>
      <c r="Z36" s="20">
        <f t="shared" si="7"/>
        <v>0</v>
      </c>
      <c r="AA36" s="43"/>
      <c r="AB36" s="43"/>
      <c r="AC36" s="43"/>
      <c r="AD36" s="43"/>
      <c r="AE36" s="43"/>
      <c r="AF36" s="43"/>
      <c r="AG36" s="20">
        <f t="shared" si="8"/>
        <v>1610164</v>
      </c>
      <c r="AH36" s="43"/>
      <c r="AI36" s="43"/>
      <c r="AJ36" s="43"/>
      <c r="AK36" s="43"/>
      <c r="AL36" s="43"/>
      <c r="AM36" s="99">
        <f t="shared" si="0"/>
        <v>1610164</v>
      </c>
      <c r="AN36" s="43"/>
      <c r="AO36" s="20">
        <f t="shared" si="1"/>
        <v>8050821</v>
      </c>
      <c r="AP36" s="15" t="str">
        <f t="shared" si="2"/>
        <v>OK</v>
      </c>
      <c r="AQ36" s="15" t="str">
        <f t="shared" si="3"/>
        <v>OK</v>
      </c>
      <c r="AR36" s="17" t="s">
        <v>34</v>
      </c>
      <c r="AS36" s="17"/>
      <c r="AT36" s="17"/>
      <c r="AU36" s="17"/>
      <c r="AV36" s="21">
        <v>2573</v>
      </c>
      <c r="AW36" s="17" t="s">
        <v>35</v>
      </c>
      <c r="AX36" s="22"/>
      <c r="AY36" s="17"/>
      <c r="AZ36" s="17" t="s">
        <v>69</v>
      </c>
      <c r="BA36" s="99">
        <f t="shared" si="4"/>
        <v>8050820</v>
      </c>
      <c r="BB36" s="17" t="s">
        <v>37</v>
      </c>
      <c r="BC36" s="17"/>
      <c r="BD36" s="57" t="s">
        <v>101</v>
      </c>
    </row>
    <row r="37" spans="2:56" hidden="1" x14ac:dyDescent="0.15">
      <c r="B37" s="16">
        <v>90000026</v>
      </c>
      <c r="C37" s="17"/>
      <c r="D37" s="17" t="s">
        <v>63</v>
      </c>
      <c r="E37" s="17"/>
      <c r="F37" s="17" t="s">
        <v>64</v>
      </c>
      <c r="G37" s="17" t="s">
        <v>65</v>
      </c>
      <c r="H37" s="17" t="s">
        <v>1585</v>
      </c>
      <c r="I37" s="17" t="s">
        <v>1587</v>
      </c>
      <c r="J37" s="17" t="s">
        <v>92</v>
      </c>
      <c r="K37" s="17" t="s">
        <v>30</v>
      </c>
      <c r="L37" s="17"/>
      <c r="M37" s="17">
        <v>40</v>
      </c>
      <c r="N37" s="18">
        <v>41148</v>
      </c>
      <c r="O37" s="17">
        <v>2012</v>
      </c>
      <c r="P37" s="18">
        <v>41148</v>
      </c>
      <c r="Q37" s="19">
        <v>3048792</v>
      </c>
      <c r="R37" s="17" t="s">
        <v>43</v>
      </c>
      <c r="S37" s="17" t="s">
        <v>44</v>
      </c>
      <c r="T37" s="17">
        <v>1</v>
      </c>
      <c r="U37" s="18"/>
      <c r="V37" s="99">
        <f t="shared" si="5"/>
        <v>2743916</v>
      </c>
      <c r="W37" s="139">
        <v>2743916</v>
      </c>
      <c r="X37" s="149">
        <f t="shared" si="6"/>
        <v>0</v>
      </c>
      <c r="Y37" s="43"/>
      <c r="Z37" s="20">
        <f t="shared" si="7"/>
        <v>0</v>
      </c>
      <c r="AA37" s="43"/>
      <c r="AB37" s="43"/>
      <c r="AC37" s="43"/>
      <c r="AD37" s="43"/>
      <c r="AE37" s="43"/>
      <c r="AF37" s="43"/>
      <c r="AG37" s="20">
        <f t="shared" si="8"/>
        <v>76219</v>
      </c>
      <c r="AH37" s="43"/>
      <c r="AI37" s="43"/>
      <c r="AJ37" s="43"/>
      <c r="AK37" s="43"/>
      <c r="AL37" s="43"/>
      <c r="AM37" s="99">
        <f t="shared" si="0"/>
        <v>76219</v>
      </c>
      <c r="AN37" s="43"/>
      <c r="AO37" s="20">
        <f t="shared" si="1"/>
        <v>2667697</v>
      </c>
      <c r="AP37" s="15" t="str">
        <f t="shared" si="2"/>
        <v>OK</v>
      </c>
      <c r="AQ37" s="15" t="str">
        <f t="shared" si="3"/>
        <v>OK</v>
      </c>
      <c r="AR37" s="17" t="s">
        <v>34</v>
      </c>
      <c r="AS37" s="17"/>
      <c r="AT37" s="17"/>
      <c r="AU37" s="17"/>
      <c r="AV37" s="21">
        <v>1</v>
      </c>
      <c r="AW37" s="17" t="s">
        <v>85</v>
      </c>
      <c r="AX37" s="22"/>
      <c r="AY37" s="17"/>
      <c r="AZ37" s="17" t="s">
        <v>69</v>
      </c>
      <c r="BA37" s="99">
        <f t="shared" si="4"/>
        <v>381095</v>
      </c>
      <c r="BB37" s="17" t="s">
        <v>37</v>
      </c>
      <c r="BC37" s="17"/>
      <c r="BD37" s="57" t="s">
        <v>102</v>
      </c>
    </row>
    <row r="38" spans="2:56" hidden="1" x14ac:dyDescent="0.15">
      <c r="B38" s="16">
        <v>90000027</v>
      </c>
      <c r="C38" s="17"/>
      <c r="D38" s="17" t="s">
        <v>63</v>
      </c>
      <c r="E38" s="17"/>
      <c r="F38" s="17" t="s">
        <v>64</v>
      </c>
      <c r="G38" s="17" t="s">
        <v>65</v>
      </c>
      <c r="H38" s="17" t="s">
        <v>1585</v>
      </c>
      <c r="I38" s="17" t="s">
        <v>1587</v>
      </c>
      <c r="J38" s="17" t="s">
        <v>93</v>
      </c>
      <c r="K38" s="17" t="s">
        <v>30</v>
      </c>
      <c r="L38" s="17"/>
      <c r="M38" s="17">
        <v>40</v>
      </c>
      <c r="N38" s="18">
        <v>40987</v>
      </c>
      <c r="O38" s="17">
        <v>2011</v>
      </c>
      <c r="P38" s="18">
        <v>40987</v>
      </c>
      <c r="Q38" s="19">
        <v>47543328</v>
      </c>
      <c r="R38" s="17" t="s">
        <v>43</v>
      </c>
      <c r="S38" s="17" t="s">
        <v>94</v>
      </c>
      <c r="T38" s="17">
        <v>1</v>
      </c>
      <c r="U38" s="18"/>
      <c r="V38" s="99">
        <f t="shared" si="5"/>
        <v>41600413</v>
      </c>
      <c r="W38" s="139">
        <v>41600413</v>
      </c>
      <c r="X38" s="149">
        <f t="shared" si="6"/>
        <v>0</v>
      </c>
      <c r="Y38" s="43"/>
      <c r="Z38" s="20">
        <f t="shared" si="7"/>
        <v>0</v>
      </c>
      <c r="AA38" s="43"/>
      <c r="AB38" s="43"/>
      <c r="AC38" s="43"/>
      <c r="AD38" s="43"/>
      <c r="AE38" s="43"/>
      <c r="AF38" s="43"/>
      <c r="AG38" s="20">
        <f t="shared" si="8"/>
        <v>1188583</v>
      </c>
      <c r="AH38" s="43"/>
      <c r="AI38" s="43"/>
      <c r="AJ38" s="43"/>
      <c r="AK38" s="43"/>
      <c r="AL38" s="43"/>
      <c r="AM38" s="99">
        <f t="shared" si="0"/>
        <v>1188583</v>
      </c>
      <c r="AN38" s="43"/>
      <c r="AO38" s="20">
        <f t="shared" si="1"/>
        <v>40411830</v>
      </c>
      <c r="AP38" s="15" t="str">
        <f t="shared" si="2"/>
        <v>OK</v>
      </c>
      <c r="AQ38" s="15" t="str">
        <f t="shared" si="3"/>
        <v>OK</v>
      </c>
      <c r="AR38" s="17" t="s">
        <v>34</v>
      </c>
      <c r="AS38" s="17"/>
      <c r="AT38" s="17"/>
      <c r="AU38" s="17"/>
      <c r="AV38" s="21">
        <v>1</v>
      </c>
      <c r="AW38" s="17" t="s">
        <v>85</v>
      </c>
      <c r="AX38" s="22"/>
      <c r="AY38" s="17"/>
      <c r="AZ38" s="17" t="s">
        <v>69</v>
      </c>
      <c r="BA38" s="99">
        <f t="shared" si="4"/>
        <v>7131498</v>
      </c>
      <c r="BB38" s="17" t="s">
        <v>37</v>
      </c>
      <c r="BC38" s="17"/>
      <c r="BD38" s="57" t="s">
        <v>103</v>
      </c>
    </row>
    <row r="39" spans="2:56" hidden="1" x14ac:dyDescent="0.15">
      <c r="B39" s="16">
        <v>90000028</v>
      </c>
      <c r="C39" s="17"/>
      <c r="D39" s="17" t="s">
        <v>63</v>
      </c>
      <c r="E39" s="17"/>
      <c r="F39" s="17" t="s">
        <v>64</v>
      </c>
      <c r="G39" s="17" t="s">
        <v>65</v>
      </c>
      <c r="H39" s="17" t="s">
        <v>1585</v>
      </c>
      <c r="I39" s="17" t="s">
        <v>1587</v>
      </c>
      <c r="J39" s="17" t="s">
        <v>95</v>
      </c>
      <c r="K39" s="17" t="s">
        <v>30</v>
      </c>
      <c r="L39" s="17"/>
      <c r="M39" s="17">
        <v>40</v>
      </c>
      <c r="N39" s="18">
        <v>40987</v>
      </c>
      <c r="O39" s="17">
        <v>2011</v>
      </c>
      <c r="P39" s="18">
        <v>40987</v>
      </c>
      <c r="Q39" s="19">
        <v>2179558</v>
      </c>
      <c r="R39" s="17" t="s">
        <v>43</v>
      </c>
      <c r="S39" s="17" t="s">
        <v>44</v>
      </c>
      <c r="T39" s="17">
        <v>1</v>
      </c>
      <c r="U39" s="18"/>
      <c r="V39" s="99">
        <f t="shared" si="5"/>
        <v>1907118</v>
      </c>
      <c r="W39" s="139">
        <v>1907118</v>
      </c>
      <c r="X39" s="149">
        <f t="shared" si="6"/>
        <v>0</v>
      </c>
      <c r="Y39" s="43"/>
      <c r="Z39" s="20">
        <f t="shared" si="7"/>
        <v>0</v>
      </c>
      <c r="AA39" s="43"/>
      <c r="AB39" s="43"/>
      <c r="AC39" s="43"/>
      <c r="AD39" s="43"/>
      <c r="AE39" s="43"/>
      <c r="AF39" s="43"/>
      <c r="AG39" s="20">
        <f t="shared" si="8"/>
        <v>54488</v>
      </c>
      <c r="AH39" s="43"/>
      <c r="AI39" s="43"/>
      <c r="AJ39" s="43"/>
      <c r="AK39" s="43"/>
      <c r="AL39" s="43"/>
      <c r="AM39" s="99">
        <f t="shared" si="0"/>
        <v>54488</v>
      </c>
      <c r="AN39" s="43"/>
      <c r="AO39" s="20">
        <f t="shared" si="1"/>
        <v>1852630</v>
      </c>
      <c r="AP39" s="15" t="str">
        <f t="shared" si="2"/>
        <v>OK</v>
      </c>
      <c r="AQ39" s="15" t="str">
        <f t="shared" si="3"/>
        <v>OK</v>
      </c>
      <c r="AR39" s="17" t="s">
        <v>34</v>
      </c>
      <c r="AS39" s="17"/>
      <c r="AT39" s="17"/>
      <c r="AU39" s="17"/>
      <c r="AV39" s="21">
        <v>1</v>
      </c>
      <c r="AW39" s="17" t="s">
        <v>85</v>
      </c>
      <c r="AX39" s="22"/>
      <c r="AY39" s="17"/>
      <c r="AZ39" s="17" t="s">
        <v>69</v>
      </c>
      <c r="BA39" s="99">
        <f t="shared" si="4"/>
        <v>326928</v>
      </c>
      <c r="BB39" s="17" t="s">
        <v>37</v>
      </c>
      <c r="BC39" s="17"/>
      <c r="BD39" s="57"/>
    </row>
    <row r="40" spans="2:56" hidden="1" x14ac:dyDescent="0.15">
      <c r="B40" s="16">
        <v>90000029</v>
      </c>
      <c r="C40" s="17"/>
      <c r="D40" s="17" t="s">
        <v>63</v>
      </c>
      <c r="E40" s="17"/>
      <c r="F40" s="17" t="s">
        <v>64</v>
      </c>
      <c r="G40" s="17" t="s">
        <v>65</v>
      </c>
      <c r="H40" s="17" t="s">
        <v>1585</v>
      </c>
      <c r="I40" s="17" t="s">
        <v>1587</v>
      </c>
      <c r="J40" s="17" t="s">
        <v>96</v>
      </c>
      <c r="K40" s="17" t="s">
        <v>30</v>
      </c>
      <c r="L40" s="17" t="s">
        <v>97</v>
      </c>
      <c r="M40" s="17">
        <v>50</v>
      </c>
      <c r="N40" s="18">
        <v>40282</v>
      </c>
      <c r="O40" s="17">
        <v>2010</v>
      </c>
      <c r="P40" s="18">
        <v>40282</v>
      </c>
      <c r="Q40" s="19">
        <v>4047315</v>
      </c>
      <c r="R40" s="17" t="s">
        <v>43</v>
      </c>
      <c r="S40" s="17" t="s">
        <v>44</v>
      </c>
      <c r="T40" s="17">
        <v>1</v>
      </c>
      <c r="U40" s="18"/>
      <c r="V40" s="99">
        <f t="shared" si="5"/>
        <v>3561639</v>
      </c>
      <c r="W40" s="139">
        <v>3561639</v>
      </c>
      <c r="X40" s="149">
        <f t="shared" si="6"/>
        <v>0</v>
      </c>
      <c r="Y40" s="43"/>
      <c r="Z40" s="20">
        <f t="shared" si="7"/>
        <v>0</v>
      </c>
      <c r="AA40" s="43"/>
      <c r="AB40" s="43"/>
      <c r="AC40" s="43"/>
      <c r="AD40" s="43"/>
      <c r="AE40" s="43"/>
      <c r="AF40" s="43"/>
      <c r="AG40" s="20">
        <f t="shared" si="8"/>
        <v>80946</v>
      </c>
      <c r="AH40" s="43"/>
      <c r="AI40" s="43"/>
      <c r="AJ40" s="43"/>
      <c r="AK40" s="43"/>
      <c r="AL40" s="43"/>
      <c r="AM40" s="99">
        <f t="shared" si="0"/>
        <v>80946</v>
      </c>
      <c r="AN40" s="43"/>
      <c r="AO40" s="20">
        <f t="shared" si="1"/>
        <v>3480693</v>
      </c>
      <c r="AP40" s="15" t="str">
        <f t="shared" si="2"/>
        <v>OK</v>
      </c>
      <c r="AQ40" s="15" t="str">
        <f t="shared" si="3"/>
        <v>OK</v>
      </c>
      <c r="AR40" s="17" t="s">
        <v>34</v>
      </c>
      <c r="AS40" s="17"/>
      <c r="AT40" s="17"/>
      <c r="AU40" s="17"/>
      <c r="AV40" s="21">
        <v>1</v>
      </c>
      <c r="AW40" s="17" t="s">
        <v>104</v>
      </c>
      <c r="AX40" s="22"/>
      <c r="AY40" s="17"/>
      <c r="AZ40" s="17" t="s">
        <v>69</v>
      </c>
      <c r="BA40" s="99">
        <f t="shared" si="4"/>
        <v>566622</v>
      </c>
      <c r="BB40" s="17" t="s">
        <v>37</v>
      </c>
      <c r="BC40" s="17"/>
      <c r="BD40" s="57"/>
    </row>
    <row r="41" spans="2:56" hidden="1" x14ac:dyDescent="0.15">
      <c r="B41" s="16">
        <v>90000030</v>
      </c>
      <c r="C41" s="17"/>
      <c r="D41" s="17" t="s">
        <v>63</v>
      </c>
      <c r="E41" s="17"/>
      <c r="F41" s="17" t="s">
        <v>64</v>
      </c>
      <c r="G41" s="17" t="s">
        <v>65</v>
      </c>
      <c r="H41" s="17" t="s">
        <v>1585</v>
      </c>
      <c r="I41" s="17" t="s">
        <v>1587</v>
      </c>
      <c r="J41" s="17" t="s">
        <v>98</v>
      </c>
      <c r="K41" s="17" t="s">
        <v>30</v>
      </c>
      <c r="L41" s="17" t="s">
        <v>97</v>
      </c>
      <c r="M41" s="17">
        <v>50</v>
      </c>
      <c r="N41" s="18">
        <v>40282</v>
      </c>
      <c r="O41" s="17">
        <v>2010</v>
      </c>
      <c r="P41" s="18">
        <v>40282</v>
      </c>
      <c r="Q41" s="19">
        <v>550574</v>
      </c>
      <c r="R41" s="17" t="s">
        <v>43</v>
      </c>
      <c r="S41" s="17" t="s">
        <v>44</v>
      </c>
      <c r="T41" s="17">
        <v>1</v>
      </c>
      <c r="U41" s="18"/>
      <c r="V41" s="99">
        <f t="shared" si="5"/>
        <v>484508</v>
      </c>
      <c r="W41" s="139">
        <v>484508</v>
      </c>
      <c r="X41" s="149">
        <f t="shared" si="6"/>
        <v>0</v>
      </c>
      <c r="Y41" s="43"/>
      <c r="Z41" s="20">
        <f t="shared" si="7"/>
        <v>0</v>
      </c>
      <c r="AA41" s="43"/>
      <c r="AB41" s="43"/>
      <c r="AC41" s="43"/>
      <c r="AD41" s="43"/>
      <c r="AE41" s="43"/>
      <c r="AF41" s="43"/>
      <c r="AG41" s="20">
        <f t="shared" si="8"/>
        <v>11011</v>
      </c>
      <c r="AH41" s="43"/>
      <c r="AI41" s="43"/>
      <c r="AJ41" s="43"/>
      <c r="AK41" s="43"/>
      <c r="AL41" s="43"/>
      <c r="AM41" s="99">
        <f t="shared" si="0"/>
        <v>11011</v>
      </c>
      <c r="AN41" s="43"/>
      <c r="AO41" s="20">
        <f t="shared" si="1"/>
        <v>473497</v>
      </c>
      <c r="AP41" s="15" t="str">
        <f t="shared" si="2"/>
        <v>OK</v>
      </c>
      <c r="AQ41" s="15" t="str">
        <f t="shared" si="3"/>
        <v>OK</v>
      </c>
      <c r="AR41" s="17" t="s">
        <v>34</v>
      </c>
      <c r="AS41" s="17"/>
      <c r="AT41" s="17"/>
      <c r="AU41" s="17"/>
      <c r="AV41" s="21">
        <v>1</v>
      </c>
      <c r="AW41" s="17" t="s">
        <v>104</v>
      </c>
      <c r="AX41" s="22"/>
      <c r="AY41" s="17"/>
      <c r="AZ41" s="17" t="s">
        <v>69</v>
      </c>
      <c r="BA41" s="99">
        <f t="shared" si="4"/>
        <v>77077</v>
      </c>
      <c r="BB41" s="17" t="s">
        <v>37</v>
      </c>
      <c r="BC41" s="17"/>
      <c r="BD41" s="57" t="s">
        <v>105</v>
      </c>
    </row>
    <row r="42" spans="2:56" s="8" customFormat="1" hidden="1" x14ac:dyDescent="0.15">
      <c r="B42" s="16">
        <v>90000031</v>
      </c>
      <c r="C42" s="28"/>
      <c r="D42" s="23" t="s">
        <v>63</v>
      </c>
      <c r="E42" s="23" t="s">
        <v>106</v>
      </c>
      <c r="F42" s="23" t="s">
        <v>64</v>
      </c>
      <c r="G42" s="23" t="s">
        <v>65</v>
      </c>
      <c r="H42" s="23" t="s">
        <v>1577</v>
      </c>
      <c r="I42" s="23" t="s">
        <v>1571</v>
      </c>
      <c r="J42" s="23" t="s">
        <v>107</v>
      </c>
      <c r="K42" s="23" t="s">
        <v>30</v>
      </c>
      <c r="L42" s="23"/>
      <c r="M42" s="23">
        <v>6</v>
      </c>
      <c r="N42" s="24">
        <v>40634</v>
      </c>
      <c r="O42" s="23">
        <v>2011</v>
      </c>
      <c r="P42" s="24">
        <v>40634</v>
      </c>
      <c r="Q42" s="25">
        <v>4181606</v>
      </c>
      <c r="R42" s="23" t="s">
        <v>43</v>
      </c>
      <c r="S42" s="23" t="s">
        <v>44</v>
      </c>
      <c r="T42" s="23">
        <v>1</v>
      </c>
      <c r="U42" s="24"/>
      <c r="V42" s="99">
        <f t="shared" si="5"/>
        <v>689966</v>
      </c>
      <c r="W42" s="139">
        <v>689966</v>
      </c>
      <c r="X42" s="149">
        <f t="shared" si="6"/>
        <v>0</v>
      </c>
      <c r="Y42" s="43"/>
      <c r="Z42" s="20">
        <f t="shared" si="7"/>
        <v>0</v>
      </c>
      <c r="AA42" s="43"/>
      <c r="AB42" s="43"/>
      <c r="AC42" s="43"/>
      <c r="AD42" s="43"/>
      <c r="AE42" s="43"/>
      <c r="AF42" s="43"/>
      <c r="AG42" s="20">
        <f t="shared" si="8"/>
        <v>689965</v>
      </c>
      <c r="AH42" s="43"/>
      <c r="AI42" s="43"/>
      <c r="AJ42" s="43"/>
      <c r="AK42" s="43"/>
      <c r="AL42" s="43"/>
      <c r="AM42" s="99">
        <f t="shared" si="0"/>
        <v>689965</v>
      </c>
      <c r="AN42" s="43"/>
      <c r="AO42" s="20">
        <f t="shared" si="1"/>
        <v>1</v>
      </c>
      <c r="AP42" s="15" t="str">
        <f t="shared" si="2"/>
        <v>OK</v>
      </c>
      <c r="AQ42" s="15" t="str">
        <f t="shared" si="3"/>
        <v>OK</v>
      </c>
      <c r="AR42" s="23" t="s">
        <v>34</v>
      </c>
      <c r="AS42" s="23"/>
      <c r="AT42" s="23"/>
      <c r="AU42" s="23"/>
      <c r="AV42" s="26">
        <v>1</v>
      </c>
      <c r="AW42" s="23" t="s">
        <v>83</v>
      </c>
      <c r="AX42" s="27"/>
      <c r="AY42" s="23"/>
      <c r="AZ42" s="23" t="s">
        <v>69</v>
      </c>
      <c r="BA42" s="99">
        <f t="shared" si="4"/>
        <v>4181605</v>
      </c>
      <c r="BB42" s="23" t="s">
        <v>37</v>
      </c>
      <c r="BC42" s="23"/>
      <c r="BD42" s="58"/>
    </row>
    <row r="43" spans="2:56" s="8" customFormat="1" hidden="1" x14ac:dyDescent="0.15">
      <c r="B43" s="16">
        <v>90000032</v>
      </c>
      <c r="C43" s="28"/>
      <c r="D43" s="23" t="s">
        <v>63</v>
      </c>
      <c r="E43" s="23" t="s">
        <v>106</v>
      </c>
      <c r="F43" s="23" t="s">
        <v>64</v>
      </c>
      <c r="G43" s="23" t="s">
        <v>65</v>
      </c>
      <c r="H43" s="23" t="s">
        <v>1577</v>
      </c>
      <c r="I43" s="23" t="s">
        <v>1571</v>
      </c>
      <c r="J43" s="23" t="s">
        <v>108</v>
      </c>
      <c r="K43" s="23" t="s">
        <v>30</v>
      </c>
      <c r="L43" s="23"/>
      <c r="M43" s="23">
        <v>6</v>
      </c>
      <c r="N43" s="24">
        <v>40634</v>
      </c>
      <c r="O43" s="23">
        <v>2011</v>
      </c>
      <c r="P43" s="24">
        <v>40634</v>
      </c>
      <c r="Q43" s="25">
        <v>4181605</v>
      </c>
      <c r="R43" s="23" t="s">
        <v>43</v>
      </c>
      <c r="S43" s="23" t="s">
        <v>44</v>
      </c>
      <c r="T43" s="23">
        <v>1</v>
      </c>
      <c r="U43" s="24"/>
      <c r="V43" s="99">
        <f t="shared" si="5"/>
        <v>689965</v>
      </c>
      <c r="W43" s="139">
        <v>689965</v>
      </c>
      <c r="X43" s="149">
        <f t="shared" si="6"/>
        <v>0</v>
      </c>
      <c r="Y43" s="43"/>
      <c r="Z43" s="20">
        <f t="shared" si="7"/>
        <v>0</v>
      </c>
      <c r="AA43" s="43"/>
      <c r="AB43" s="43"/>
      <c r="AC43" s="43"/>
      <c r="AD43" s="43"/>
      <c r="AE43" s="43"/>
      <c r="AF43" s="43"/>
      <c r="AG43" s="20">
        <f t="shared" si="8"/>
        <v>689964</v>
      </c>
      <c r="AH43" s="43"/>
      <c r="AI43" s="43"/>
      <c r="AJ43" s="43"/>
      <c r="AK43" s="43"/>
      <c r="AL43" s="43"/>
      <c r="AM43" s="99">
        <f t="shared" si="0"/>
        <v>689964</v>
      </c>
      <c r="AN43" s="43"/>
      <c r="AO43" s="20">
        <f t="shared" si="1"/>
        <v>1</v>
      </c>
      <c r="AP43" s="15" t="str">
        <f t="shared" si="2"/>
        <v>OK</v>
      </c>
      <c r="AQ43" s="15" t="str">
        <f t="shared" si="3"/>
        <v>OK</v>
      </c>
      <c r="AR43" s="23" t="s">
        <v>34</v>
      </c>
      <c r="AS43" s="23"/>
      <c r="AT43" s="23"/>
      <c r="AU43" s="23"/>
      <c r="AV43" s="26">
        <v>1</v>
      </c>
      <c r="AW43" s="23" t="s">
        <v>83</v>
      </c>
      <c r="AX43" s="27"/>
      <c r="AY43" s="23"/>
      <c r="AZ43" s="23" t="s">
        <v>69</v>
      </c>
      <c r="BA43" s="99">
        <f t="shared" si="4"/>
        <v>4181604</v>
      </c>
      <c r="BB43" s="23" t="s">
        <v>37</v>
      </c>
      <c r="BC43" s="23"/>
      <c r="BD43" s="58"/>
    </row>
    <row r="44" spans="2:56" s="8" customFormat="1" hidden="1" x14ac:dyDescent="0.15">
      <c r="B44" s="16">
        <v>90000033</v>
      </c>
      <c r="C44" s="28"/>
      <c r="D44" s="23" t="s">
        <v>63</v>
      </c>
      <c r="E44" s="23" t="s">
        <v>106</v>
      </c>
      <c r="F44" s="23" t="s">
        <v>64</v>
      </c>
      <c r="G44" s="23" t="s">
        <v>65</v>
      </c>
      <c r="H44" s="23" t="s">
        <v>1577</v>
      </c>
      <c r="I44" s="23" t="s">
        <v>1571</v>
      </c>
      <c r="J44" s="23" t="s">
        <v>109</v>
      </c>
      <c r="K44" s="23" t="s">
        <v>30</v>
      </c>
      <c r="L44" s="23"/>
      <c r="M44" s="23">
        <v>6</v>
      </c>
      <c r="N44" s="24">
        <v>40634</v>
      </c>
      <c r="O44" s="23">
        <v>2011</v>
      </c>
      <c r="P44" s="24">
        <v>40634</v>
      </c>
      <c r="Q44" s="25">
        <v>4181605</v>
      </c>
      <c r="R44" s="23" t="s">
        <v>43</v>
      </c>
      <c r="S44" s="23" t="s">
        <v>44</v>
      </c>
      <c r="T44" s="23">
        <v>1</v>
      </c>
      <c r="U44" s="24"/>
      <c r="V44" s="99">
        <f t="shared" si="5"/>
        <v>689965</v>
      </c>
      <c r="W44" s="139">
        <v>689965</v>
      </c>
      <c r="X44" s="149">
        <f t="shared" si="6"/>
        <v>0</v>
      </c>
      <c r="Y44" s="43"/>
      <c r="Z44" s="20">
        <f t="shared" si="7"/>
        <v>0</v>
      </c>
      <c r="AA44" s="43"/>
      <c r="AB44" s="43"/>
      <c r="AC44" s="43"/>
      <c r="AD44" s="43"/>
      <c r="AE44" s="43"/>
      <c r="AF44" s="43"/>
      <c r="AG44" s="20">
        <f t="shared" si="8"/>
        <v>689964</v>
      </c>
      <c r="AH44" s="43"/>
      <c r="AI44" s="43"/>
      <c r="AJ44" s="43"/>
      <c r="AK44" s="43"/>
      <c r="AL44" s="43"/>
      <c r="AM44" s="99">
        <f t="shared" si="0"/>
        <v>689964</v>
      </c>
      <c r="AN44" s="43"/>
      <c r="AO44" s="20">
        <f t="shared" si="1"/>
        <v>1</v>
      </c>
      <c r="AP44" s="15" t="str">
        <f t="shared" si="2"/>
        <v>OK</v>
      </c>
      <c r="AQ44" s="15" t="str">
        <f t="shared" si="3"/>
        <v>OK</v>
      </c>
      <c r="AR44" s="23" t="s">
        <v>34</v>
      </c>
      <c r="AS44" s="23"/>
      <c r="AT44" s="23"/>
      <c r="AU44" s="23"/>
      <c r="AV44" s="26">
        <v>1</v>
      </c>
      <c r="AW44" s="23" t="s">
        <v>83</v>
      </c>
      <c r="AX44" s="27"/>
      <c r="AY44" s="23"/>
      <c r="AZ44" s="23" t="s">
        <v>69</v>
      </c>
      <c r="BA44" s="99">
        <f t="shared" si="4"/>
        <v>4181604</v>
      </c>
      <c r="BB44" s="23" t="s">
        <v>37</v>
      </c>
      <c r="BC44" s="23"/>
      <c r="BD44" s="58"/>
    </row>
    <row r="45" spans="2:56" s="8" customFormat="1" hidden="1" x14ac:dyDescent="0.15">
      <c r="B45" s="16">
        <v>90000034</v>
      </c>
      <c r="C45" s="28"/>
      <c r="D45" s="23" t="s">
        <v>63</v>
      </c>
      <c r="E45" s="23" t="s">
        <v>106</v>
      </c>
      <c r="F45" s="23" t="s">
        <v>64</v>
      </c>
      <c r="G45" s="23" t="s">
        <v>65</v>
      </c>
      <c r="H45" s="23" t="s">
        <v>1577</v>
      </c>
      <c r="I45" s="23" t="s">
        <v>1571</v>
      </c>
      <c r="J45" s="23" t="s">
        <v>110</v>
      </c>
      <c r="K45" s="23" t="s">
        <v>30</v>
      </c>
      <c r="L45" s="23"/>
      <c r="M45" s="23">
        <v>6</v>
      </c>
      <c r="N45" s="24">
        <v>40634</v>
      </c>
      <c r="O45" s="23">
        <v>2011</v>
      </c>
      <c r="P45" s="24">
        <v>40634</v>
      </c>
      <c r="Q45" s="25">
        <v>4181605</v>
      </c>
      <c r="R45" s="23" t="s">
        <v>43</v>
      </c>
      <c r="S45" s="23" t="s">
        <v>44</v>
      </c>
      <c r="T45" s="23">
        <v>1</v>
      </c>
      <c r="U45" s="24"/>
      <c r="V45" s="99">
        <f t="shared" si="5"/>
        <v>689965</v>
      </c>
      <c r="W45" s="139">
        <v>689965</v>
      </c>
      <c r="X45" s="149">
        <f t="shared" si="6"/>
        <v>0</v>
      </c>
      <c r="Y45" s="43"/>
      <c r="Z45" s="20">
        <f t="shared" si="7"/>
        <v>0</v>
      </c>
      <c r="AA45" s="43"/>
      <c r="AB45" s="43"/>
      <c r="AC45" s="43"/>
      <c r="AD45" s="43"/>
      <c r="AE45" s="43"/>
      <c r="AF45" s="43"/>
      <c r="AG45" s="20">
        <f t="shared" si="8"/>
        <v>689964</v>
      </c>
      <c r="AH45" s="43"/>
      <c r="AI45" s="43"/>
      <c r="AJ45" s="43"/>
      <c r="AK45" s="43"/>
      <c r="AL45" s="43"/>
      <c r="AM45" s="99">
        <f t="shared" si="0"/>
        <v>689964</v>
      </c>
      <c r="AN45" s="43"/>
      <c r="AO45" s="20">
        <f t="shared" si="1"/>
        <v>1</v>
      </c>
      <c r="AP45" s="15" t="str">
        <f t="shared" si="2"/>
        <v>OK</v>
      </c>
      <c r="AQ45" s="15" t="str">
        <f t="shared" si="3"/>
        <v>OK</v>
      </c>
      <c r="AR45" s="23" t="s">
        <v>34</v>
      </c>
      <c r="AS45" s="23"/>
      <c r="AT45" s="23"/>
      <c r="AU45" s="23"/>
      <c r="AV45" s="26">
        <v>1</v>
      </c>
      <c r="AW45" s="23" t="s">
        <v>83</v>
      </c>
      <c r="AX45" s="27"/>
      <c r="AY45" s="23"/>
      <c r="AZ45" s="23" t="s">
        <v>69</v>
      </c>
      <c r="BA45" s="99">
        <f t="shared" si="4"/>
        <v>4181604</v>
      </c>
      <c r="BB45" s="23" t="s">
        <v>37</v>
      </c>
      <c r="BC45" s="23"/>
      <c r="BD45" s="58"/>
    </row>
    <row r="46" spans="2:56" s="8" customFormat="1" hidden="1" x14ac:dyDescent="0.15">
      <c r="B46" s="16">
        <v>90000035</v>
      </c>
      <c r="C46" s="28"/>
      <c r="D46" s="23" t="s">
        <v>63</v>
      </c>
      <c r="E46" s="23" t="s">
        <v>106</v>
      </c>
      <c r="F46" s="23" t="s">
        <v>64</v>
      </c>
      <c r="G46" s="23" t="s">
        <v>65</v>
      </c>
      <c r="H46" s="23" t="s">
        <v>1577</v>
      </c>
      <c r="I46" s="23" t="s">
        <v>1571</v>
      </c>
      <c r="J46" s="23" t="s">
        <v>111</v>
      </c>
      <c r="K46" s="23" t="s">
        <v>30</v>
      </c>
      <c r="L46" s="23"/>
      <c r="M46" s="23">
        <v>6</v>
      </c>
      <c r="N46" s="24">
        <v>40634</v>
      </c>
      <c r="O46" s="23">
        <v>2011</v>
      </c>
      <c r="P46" s="24">
        <v>40634</v>
      </c>
      <c r="Q46" s="25">
        <v>3307446</v>
      </c>
      <c r="R46" s="23" t="s">
        <v>43</v>
      </c>
      <c r="S46" s="23" t="s">
        <v>44</v>
      </c>
      <c r="T46" s="23">
        <v>1</v>
      </c>
      <c r="U46" s="24"/>
      <c r="V46" s="99">
        <f t="shared" si="5"/>
        <v>545731</v>
      </c>
      <c r="W46" s="139">
        <v>545731</v>
      </c>
      <c r="X46" s="149">
        <f t="shared" si="6"/>
        <v>0</v>
      </c>
      <c r="Y46" s="43"/>
      <c r="Z46" s="20">
        <f t="shared" si="7"/>
        <v>0</v>
      </c>
      <c r="AA46" s="43"/>
      <c r="AB46" s="43"/>
      <c r="AC46" s="43"/>
      <c r="AD46" s="43"/>
      <c r="AE46" s="43"/>
      <c r="AF46" s="43"/>
      <c r="AG46" s="20">
        <f t="shared" si="8"/>
        <v>545730</v>
      </c>
      <c r="AH46" s="43"/>
      <c r="AI46" s="43"/>
      <c r="AJ46" s="43"/>
      <c r="AK46" s="43"/>
      <c r="AL46" s="43"/>
      <c r="AM46" s="99">
        <f t="shared" si="0"/>
        <v>545730</v>
      </c>
      <c r="AN46" s="43"/>
      <c r="AO46" s="20">
        <f t="shared" si="1"/>
        <v>1</v>
      </c>
      <c r="AP46" s="15" t="str">
        <f t="shared" si="2"/>
        <v>OK</v>
      </c>
      <c r="AQ46" s="15" t="str">
        <f t="shared" si="3"/>
        <v>OK</v>
      </c>
      <c r="AR46" s="23" t="s">
        <v>34</v>
      </c>
      <c r="AS46" s="23"/>
      <c r="AT46" s="23"/>
      <c r="AU46" s="23"/>
      <c r="AV46" s="26">
        <v>1</v>
      </c>
      <c r="AW46" s="23" t="s">
        <v>83</v>
      </c>
      <c r="AX46" s="27"/>
      <c r="AY46" s="23"/>
      <c r="AZ46" s="23" t="s">
        <v>69</v>
      </c>
      <c r="BA46" s="99">
        <f t="shared" si="4"/>
        <v>3307445</v>
      </c>
      <c r="BB46" s="23" t="s">
        <v>37</v>
      </c>
      <c r="BC46" s="23"/>
      <c r="BD46" s="58"/>
    </row>
    <row r="47" spans="2:56" s="8" customFormat="1" hidden="1" x14ac:dyDescent="0.15">
      <c r="B47" s="16">
        <v>90000036</v>
      </c>
      <c r="C47" s="28"/>
      <c r="D47" s="23" t="s">
        <v>63</v>
      </c>
      <c r="E47" s="23" t="s">
        <v>106</v>
      </c>
      <c r="F47" s="23" t="s">
        <v>64</v>
      </c>
      <c r="G47" s="23" t="s">
        <v>65</v>
      </c>
      <c r="H47" s="23" t="s">
        <v>1577</v>
      </c>
      <c r="I47" s="23" t="s">
        <v>1571</v>
      </c>
      <c r="J47" s="23" t="s">
        <v>112</v>
      </c>
      <c r="K47" s="23" t="s">
        <v>30</v>
      </c>
      <c r="L47" s="23"/>
      <c r="M47" s="23">
        <v>6</v>
      </c>
      <c r="N47" s="24">
        <v>40634</v>
      </c>
      <c r="O47" s="23">
        <v>2011</v>
      </c>
      <c r="P47" s="24">
        <v>40634</v>
      </c>
      <c r="Q47" s="25">
        <v>3307447</v>
      </c>
      <c r="R47" s="23" t="s">
        <v>43</v>
      </c>
      <c r="S47" s="23" t="s">
        <v>44</v>
      </c>
      <c r="T47" s="23">
        <v>1</v>
      </c>
      <c r="U47" s="24"/>
      <c r="V47" s="99">
        <f t="shared" si="5"/>
        <v>545732</v>
      </c>
      <c r="W47" s="139">
        <v>545732</v>
      </c>
      <c r="X47" s="149">
        <f t="shared" si="6"/>
        <v>0</v>
      </c>
      <c r="Y47" s="43"/>
      <c r="Z47" s="20">
        <f t="shared" si="7"/>
        <v>0</v>
      </c>
      <c r="AA47" s="43"/>
      <c r="AB47" s="43"/>
      <c r="AC47" s="43"/>
      <c r="AD47" s="43"/>
      <c r="AE47" s="43"/>
      <c r="AF47" s="43"/>
      <c r="AG47" s="20">
        <f t="shared" si="8"/>
        <v>545731</v>
      </c>
      <c r="AH47" s="43"/>
      <c r="AI47" s="43"/>
      <c r="AJ47" s="43"/>
      <c r="AK47" s="43"/>
      <c r="AL47" s="43"/>
      <c r="AM47" s="99">
        <f t="shared" si="0"/>
        <v>545731</v>
      </c>
      <c r="AN47" s="43"/>
      <c r="AO47" s="20">
        <f t="shared" si="1"/>
        <v>1</v>
      </c>
      <c r="AP47" s="15" t="str">
        <f t="shared" si="2"/>
        <v>OK</v>
      </c>
      <c r="AQ47" s="15" t="str">
        <f t="shared" si="3"/>
        <v>OK</v>
      </c>
      <c r="AR47" s="23" t="s">
        <v>34</v>
      </c>
      <c r="AS47" s="23"/>
      <c r="AT47" s="23"/>
      <c r="AU47" s="23"/>
      <c r="AV47" s="26">
        <v>1</v>
      </c>
      <c r="AW47" s="23" t="s">
        <v>83</v>
      </c>
      <c r="AX47" s="27"/>
      <c r="AY47" s="23"/>
      <c r="AZ47" s="23" t="s">
        <v>69</v>
      </c>
      <c r="BA47" s="99">
        <f t="shared" si="4"/>
        <v>3307446</v>
      </c>
      <c r="BB47" s="23" t="s">
        <v>37</v>
      </c>
      <c r="BC47" s="23"/>
      <c r="BD47" s="58"/>
    </row>
    <row r="48" spans="2:56" s="8" customFormat="1" hidden="1" x14ac:dyDescent="0.15">
      <c r="B48" s="16">
        <v>90000037</v>
      </c>
      <c r="C48" s="28"/>
      <c r="D48" s="23" t="s">
        <v>63</v>
      </c>
      <c r="E48" s="23" t="s">
        <v>106</v>
      </c>
      <c r="F48" s="23" t="s">
        <v>64</v>
      </c>
      <c r="G48" s="23" t="s">
        <v>65</v>
      </c>
      <c r="H48" s="23" t="s">
        <v>1577</v>
      </c>
      <c r="I48" s="23" t="s">
        <v>1571</v>
      </c>
      <c r="J48" s="23" t="s">
        <v>113</v>
      </c>
      <c r="K48" s="23" t="s">
        <v>30</v>
      </c>
      <c r="L48" s="23"/>
      <c r="M48" s="23">
        <v>6</v>
      </c>
      <c r="N48" s="24">
        <v>40634</v>
      </c>
      <c r="O48" s="23">
        <v>2011</v>
      </c>
      <c r="P48" s="24">
        <v>40634</v>
      </c>
      <c r="Q48" s="25">
        <v>3307447</v>
      </c>
      <c r="R48" s="23" t="s">
        <v>43</v>
      </c>
      <c r="S48" s="23" t="s">
        <v>44</v>
      </c>
      <c r="T48" s="23">
        <v>1</v>
      </c>
      <c r="U48" s="24"/>
      <c r="V48" s="99">
        <f t="shared" si="5"/>
        <v>545732</v>
      </c>
      <c r="W48" s="139">
        <v>545732</v>
      </c>
      <c r="X48" s="149">
        <f t="shared" si="6"/>
        <v>0</v>
      </c>
      <c r="Y48" s="43"/>
      <c r="Z48" s="20">
        <f t="shared" si="7"/>
        <v>0</v>
      </c>
      <c r="AA48" s="43"/>
      <c r="AB48" s="43"/>
      <c r="AC48" s="43"/>
      <c r="AD48" s="43"/>
      <c r="AE48" s="43"/>
      <c r="AF48" s="43"/>
      <c r="AG48" s="20">
        <f t="shared" si="8"/>
        <v>545731</v>
      </c>
      <c r="AH48" s="43"/>
      <c r="AI48" s="43"/>
      <c r="AJ48" s="43"/>
      <c r="AK48" s="43"/>
      <c r="AL48" s="43"/>
      <c r="AM48" s="99">
        <f t="shared" si="0"/>
        <v>545731</v>
      </c>
      <c r="AN48" s="43"/>
      <c r="AO48" s="20">
        <f t="shared" si="1"/>
        <v>1</v>
      </c>
      <c r="AP48" s="15" t="str">
        <f t="shared" si="2"/>
        <v>OK</v>
      </c>
      <c r="AQ48" s="15" t="str">
        <f t="shared" si="3"/>
        <v>OK</v>
      </c>
      <c r="AR48" s="23" t="s">
        <v>34</v>
      </c>
      <c r="AS48" s="23"/>
      <c r="AT48" s="23"/>
      <c r="AU48" s="23"/>
      <c r="AV48" s="26">
        <v>1</v>
      </c>
      <c r="AW48" s="23" t="s">
        <v>83</v>
      </c>
      <c r="AX48" s="27"/>
      <c r="AY48" s="23"/>
      <c r="AZ48" s="23" t="s">
        <v>69</v>
      </c>
      <c r="BA48" s="99">
        <f t="shared" si="4"/>
        <v>3307446</v>
      </c>
      <c r="BB48" s="23" t="s">
        <v>37</v>
      </c>
      <c r="BC48" s="23"/>
      <c r="BD48" s="58"/>
    </row>
    <row r="49" spans="2:56" s="8" customFormat="1" hidden="1" x14ac:dyDescent="0.15">
      <c r="B49" s="16">
        <v>90000038</v>
      </c>
      <c r="C49" s="28"/>
      <c r="D49" s="23" t="s">
        <v>63</v>
      </c>
      <c r="E49" s="23" t="s">
        <v>106</v>
      </c>
      <c r="F49" s="23" t="s">
        <v>64</v>
      </c>
      <c r="G49" s="23" t="s">
        <v>65</v>
      </c>
      <c r="H49" s="23" t="s">
        <v>1577</v>
      </c>
      <c r="I49" s="23" t="s">
        <v>1571</v>
      </c>
      <c r="J49" s="23" t="s">
        <v>114</v>
      </c>
      <c r="K49" s="23" t="s">
        <v>30</v>
      </c>
      <c r="L49" s="23"/>
      <c r="M49" s="23">
        <v>6</v>
      </c>
      <c r="N49" s="24">
        <v>40634</v>
      </c>
      <c r="O49" s="23">
        <v>2011</v>
      </c>
      <c r="P49" s="24">
        <v>40634</v>
      </c>
      <c r="Q49" s="25">
        <v>3307447</v>
      </c>
      <c r="R49" s="23" t="s">
        <v>43</v>
      </c>
      <c r="S49" s="23" t="s">
        <v>44</v>
      </c>
      <c r="T49" s="23">
        <v>1</v>
      </c>
      <c r="U49" s="24"/>
      <c r="V49" s="99">
        <f t="shared" si="5"/>
        <v>545732</v>
      </c>
      <c r="W49" s="139">
        <v>545732</v>
      </c>
      <c r="X49" s="149">
        <f t="shared" si="6"/>
        <v>0</v>
      </c>
      <c r="Y49" s="43"/>
      <c r="Z49" s="20">
        <f t="shared" si="7"/>
        <v>0</v>
      </c>
      <c r="AA49" s="43"/>
      <c r="AB49" s="43"/>
      <c r="AC49" s="43"/>
      <c r="AD49" s="43"/>
      <c r="AE49" s="43"/>
      <c r="AF49" s="43"/>
      <c r="AG49" s="20">
        <f t="shared" si="8"/>
        <v>545731</v>
      </c>
      <c r="AH49" s="43"/>
      <c r="AI49" s="43"/>
      <c r="AJ49" s="43"/>
      <c r="AK49" s="43"/>
      <c r="AL49" s="43"/>
      <c r="AM49" s="99">
        <f t="shared" si="0"/>
        <v>545731</v>
      </c>
      <c r="AN49" s="43"/>
      <c r="AO49" s="20">
        <f t="shared" si="1"/>
        <v>1</v>
      </c>
      <c r="AP49" s="15" t="str">
        <f t="shared" si="2"/>
        <v>OK</v>
      </c>
      <c r="AQ49" s="15" t="str">
        <f t="shared" si="3"/>
        <v>OK</v>
      </c>
      <c r="AR49" s="23" t="s">
        <v>34</v>
      </c>
      <c r="AS49" s="23"/>
      <c r="AT49" s="23"/>
      <c r="AU49" s="23"/>
      <c r="AV49" s="26">
        <v>1</v>
      </c>
      <c r="AW49" s="23" t="s">
        <v>83</v>
      </c>
      <c r="AX49" s="27"/>
      <c r="AY49" s="23"/>
      <c r="AZ49" s="23" t="s">
        <v>69</v>
      </c>
      <c r="BA49" s="99">
        <f t="shared" si="4"/>
        <v>3307446</v>
      </c>
      <c r="BB49" s="23" t="s">
        <v>37</v>
      </c>
      <c r="BC49" s="23"/>
      <c r="BD49" s="58"/>
    </row>
    <row r="50" spans="2:56" s="8" customFormat="1" hidden="1" x14ac:dyDescent="0.15">
      <c r="B50" s="16">
        <v>90000039</v>
      </c>
      <c r="C50" s="28"/>
      <c r="D50" s="23" t="s">
        <v>63</v>
      </c>
      <c r="E50" s="23" t="s">
        <v>106</v>
      </c>
      <c r="F50" s="23" t="s">
        <v>64</v>
      </c>
      <c r="G50" s="23" t="s">
        <v>65</v>
      </c>
      <c r="H50" s="23" t="s">
        <v>1577</v>
      </c>
      <c r="I50" s="23" t="s">
        <v>1571</v>
      </c>
      <c r="J50" s="23" t="s">
        <v>115</v>
      </c>
      <c r="K50" s="23" t="s">
        <v>30</v>
      </c>
      <c r="L50" s="23"/>
      <c r="M50" s="23">
        <v>6</v>
      </c>
      <c r="N50" s="24">
        <v>40634</v>
      </c>
      <c r="O50" s="23">
        <v>2011</v>
      </c>
      <c r="P50" s="24">
        <v>40634</v>
      </c>
      <c r="Q50" s="25">
        <v>730639</v>
      </c>
      <c r="R50" s="23" t="s">
        <v>43</v>
      </c>
      <c r="S50" s="23" t="s">
        <v>44</v>
      </c>
      <c r="T50" s="23">
        <v>1</v>
      </c>
      <c r="U50" s="24"/>
      <c r="V50" s="99">
        <f t="shared" si="5"/>
        <v>120559</v>
      </c>
      <c r="W50" s="139">
        <v>120559</v>
      </c>
      <c r="X50" s="149">
        <f t="shared" si="6"/>
        <v>0</v>
      </c>
      <c r="Y50" s="43"/>
      <c r="Z50" s="20">
        <f t="shared" si="7"/>
        <v>0</v>
      </c>
      <c r="AA50" s="43"/>
      <c r="AB50" s="43"/>
      <c r="AC50" s="43"/>
      <c r="AD50" s="43"/>
      <c r="AE50" s="43"/>
      <c r="AF50" s="43"/>
      <c r="AG50" s="20">
        <f t="shared" si="8"/>
        <v>120558</v>
      </c>
      <c r="AH50" s="43"/>
      <c r="AI50" s="43"/>
      <c r="AJ50" s="43"/>
      <c r="AK50" s="43"/>
      <c r="AL50" s="43"/>
      <c r="AM50" s="99">
        <f t="shared" si="0"/>
        <v>120558</v>
      </c>
      <c r="AN50" s="43"/>
      <c r="AO50" s="20">
        <f t="shared" si="1"/>
        <v>1</v>
      </c>
      <c r="AP50" s="15" t="str">
        <f t="shared" si="2"/>
        <v>OK</v>
      </c>
      <c r="AQ50" s="15" t="str">
        <f t="shared" si="3"/>
        <v>OK</v>
      </c>
      <c r="AR50" s="23" t="s">
        <v>34</v>
      </c>
      <c r="AS50" s="23"/>
      <c r="AT50" s="23"/>
      <c r="AU50" s="23"/>
      <c r="AV50" s="26">
        <v>1</v>
      </c>
      <c r="AW50" s="23" t="s">
        <v>83</v>
      </c>
      <c r="AX50" s="27"/>
      <c r="AY50" s="23"/>
      <c r="AZ50" s="23" t="s">
        <v>69</v>
      </c>
      <c r="BA50" s="99">
        <f t="shared" si="4"/>
        <v>730638</v>
      </c>
      <c r="BB50" s="23" t="s">
        <v>37</v>
      </c>
      <c r="BC50" s="23"/>
      <c r="BD50" s="58" t="s">
        <v>168</v>
      </c>
    </row>
    <row r="51" spans="2:56" s="8" customFormat="1" hidden="1" x14ac:dyDescent="0.15">
      <c r="B51" s="16">
        <v>90000040</v>
      </c>
      <c r="C51" s="28"/>
      <c r="D51" s="23" t="s">
        <v>63</v>
      </c>
      <c r="E51" s="23" t="s">
        <v>106</v>
      </c>
      <c r="F51" s="23" t="s">
        <v>64</v>
      </c>
      <c r="G51" s="23" t="s">
        <v>65</v>
      </c>
      <c r="H51" s="23" t="s">
        <v>1577</v>
      </c>
      <c r="I51" s="23" t="s">
        <v>1571</v>
      </c>
      <c r="J51" s="23" t="s">
        <v>116</v>
      </c>
      <c r="K51" s="23" t="s">
        <v>30</v>
      </c>
      <c r="L51" s="23"/>
      <c r="M51" s="23">
        <v>6</v>
      </c>
      <c r="N51" s="24">
        <v>40634</v>
      </c>
      <c r="O51" s="23">
        <v>2011</v>
      </c>
      <c r="P51" s="24">
        <v>40634</v>
      </c>
      <c r="Q51" s="25">
        <v>730639</v>
      </c>
      <c r="R51" s="23" t="s">
        <v>43</v>
      </c>
      <c r="S51" s="23" t="s">
        <v>44</v>
      </c>
      <c r="T51" s="23">
        <v>1</v>
      </c>
      <c r="U51" s="24"/>
      <c r="V51" s="99">
        <f t="shared" si="5"/>
        <v>120559</v>
      </c>
      <c r="W51" s="139">
        <v>120559</v>
      </c>
      <c r="X51" s="149">
        <f t="shared" si="6"/>
        <v>0</v>
      </c>
      <c r="Y51" s="43"/>
      <c r="Z51" s="20">
        <f t="shared" si="7"/>
        <v>0</v>
      </c>
      <c r="AA51" s="43"/>
      <c r="AB51" s="43"/>
      <c r="AC51" s="43"/>
      <c r="AD51" s="43"/>
      <c r="AE51" s="43"/>
      <c r="AF51" s="43"/>
      <c r="AG51" s="20">
        <f t="shared" si="8"/>
        <v>120558</v>
      </c>
      <c r="AH51" s="43"/>
      <c r="AI51" s="43"/>
      <c r="AJ51" s="43"/>
      <c r="AK51" s="43"/>
      <c r="AL51" s="43"/>
      <c r="AM51" s="99">
        <f t="shared" si="0"/>
        <v>120558</v>
      </c>
      <c r="AN51" s="43"/>
      <c r="AO51" s="20">
        <f t="shared" si="1"/>
        <v>1</v>
      </c>
      <c r="AP51" s="15" t="str">
        <f t="shared" si="2"/>
        <v>OK</v>
      </c>
      <c r="AQ51" s="15" t="str">
        <f t="shared" si="3"/>
        <v>OK</v>
      </c>
      <c r="AR51" s="23" t="s">
        <v>34</v>
      </c>
      <c r="AS51" s="23"/>
      <c r="AT51" s="23"/>
      <c r="AU51" s="23"/>
      <c r="AV51" s="26">
        <v>1</v>
      </c>
      <c r="AW51" s="23" t="s">
        <v>83</v>
      </c>
      <c r="AX51" s="27"/>
      <c r="AY51" s="23"/>
      <c r="AZ51" s="23" t="s">
        <v>69</v>
      </c>
      <c r="BA51" s="99">
        <f t="shared" si="4"/>
        <v>730638</v>
      </c>
      <c r="BB51" s="23" t="s">
        <v>37</v>
      </c>
      <c r="BC51" s="23"/>
      <c r="BD51" s="58" t="s">
        <v>168</v>
      </c>
    </row>
    <row r="52" spans="2:56" s="8" customFormat="1" hidden="1" x14ac:dyDescent="0.15">
      <c r="B52" s="16">
        <v>90000041</v>
      </c>
      <c r="C52" s="28"/>
      <c r="D52" s="23" t="s">
        <v>63</v>
      </c>
      <c r="E52" s="23" t="s">
        <v>106</v>
      </c>
      <c r="F52" s="23" t="s">
        <v>64</v>
      </c>
      <c r="G52" s="23" t="s">
        <v>65</v>
      </c>
      <c r="H52" s="23" t="s">
        <v>1577</v>
      </c>
      <c r="I52" s="23" t="s">
        <v>1571</v>
      </c>
      <c r="J52" s="23" t="s">
        <v>117</v>
      </c>
      <c r="K52" s="23" t="s">
        <v>30</v>
      </c>
      <c r="L52" s="23"/>
      <c r="M52" s="23">
        <v>6</v>
      </c>
      <c r="N52" s="24">
        <v>40634</v>
      </c>
      <c r="O52" s="23">
        <v>2011</v>
      </c>
      <c r="P52" s="24">
        <v>40634</v>
      </c>
      <c r="Q52" s="25">
        <v>730640</v>
      </c>
      <c r="R52" s="23" t="s">
        <v>43</v>
      </c>
      <c r="S52" s="23" t="s">
        <v>44</v>
      </c>
      <c r="T52" s="23">
        <v>1</v>
      </c>
      <c r="U52" s="24"/>
      <c r="V52" s="99">
        <f t="shared" si="5"/>
        <v>120560</v>
      </c>
      <c r="W52" s="139">
        <v>120560</v>
      </c>
      <c r="X52" s="149">
        <f t="shared" si="6"/>
        <v>0</v>
      </c>
      <c r="Y52" s="43"/>
      <c r="Z52" s="20">
        <f t="shared" si="7"/>
        <v>0</v>
      </c>
      <c r="AA52" s="43"/>
      <c r="AB52" s="43"/>
      <c r="AC52" s="43"/>
      <c r="AD52" s="43"/>
      <c r="AE52" s="43"/>
      <c r="AF52" s="43"/>
      <c r="AG52" s="20">
        <f t="shared" si="8"/>
        <v>120559</v>
      </c>
      <c r="AH52" s="43"/>
      <c r="AI52" s="43"/>
      <c r="AJ52" s="43"/>
      <c r="AK52" s="43"/>
      <c r="AL52" s="43"/>
      <c r="AM52" s="99">
        <f t="shared" si="0"/>
        <v>120559</v>
      </c>
      <c r="AN52" s="43"/>
      <c r="AO52" s="20">
        <f t="shared" si="1"/>
        <v>1</v>
      </c>
      <c r="AP52" s="15" t="str">
        <f t="shared" si="2"/>
        <v>OK</v>
      </c>
      <c r="AQ52" s="15" t="str">
        <f t="shared" si="3"/>
        <v>OK</v>
      </c>
      <c r="AR52" s="23" t="s">
        <v>34</v>
      </c>
      <c r="AS52" s="23"/>
      <c r="AT52" s="23"/>
      <c r="AU52" s="23"/>
      <c r="AV52" s="26">
        <v>1</v>
      </c>
      <c r="AW52" s="23" t="s">
        <v>83</v>
      </c>
      <c r="AX52" s="27"/>
      <c r="AY52" s="23"/>
      <c r="AZ52" s="23" t="s">
        <v>69</v>
      </c>
      <c r="BA52" s="99">
        <f t="shared" si="4"/>
        <v>730639</v>
      </c>
      <c r="BB52" s="23" t="s">
        <v>37</v>
      </c>
      <c r="BC52" s="23"/>
      <c r="BD52" s="58" t="s">
        <v>168</v>
      </c>
    </row>
    <row r="53" spans="2:56" s="8" customFormat="1" hidden="1" x14ac:dyDescent="0.15">
      <c r="B53" s="16">
        <v>90000042</v>
      </c>
      <c r="C53" s="28"/>
      <c r="D53" s="23" t="s">
        <v>63</v>
      </c>
      <c r="E53" s="23" t="s">
        <v>106</v>
      </c>
      <c r="F53" s="23" t="s">
        <v>64</v>
      </c>
      <c r="G53" s="23" t="s">
        <v>65</v>
      </c>
      <c r="H53" s="23" t="s">
        <v>1577</v>
      </c>
      <c r="I53" s="23" t="s">
        <v>1571</v>
      </c>
      <c r="J53" s="23" t="s">
        <v>118</v>
      </c>
      <c r="K53" s="23" t="s">
        <v>30</v>
      </c>
      <c r="L53" s="23"/>
      <c r="M53" s="23">
        <v>6</v>
      </c>
      <c r="N53" s="24">
        <v>40634</v>
      </c>
      <c r="O53" s="23">
        <v>2011</v>
      </c>
      <c r="P53" s="24">
        <v>40634</v>
      </c>
      <c r="Q53" s="25">
        <v>730640</v>
      </c>
      <c r="R53" s="23" t="s">
        <v>43</v>
      </c>
      <c r="S53" s="23" t="s">
        <v>44</v>
      </c>
      <c r="T53" s="23">
        <v>1</v>
      </c>
      <c r="U53" s="24"/>
      <c r="V53" s="99">
        <f t="shared" si="5"/>
        <v>120560</v>
      </c>
      <c r="W53" s="139">
        <v>120560</v>
      </c>
      <c r="X53" s="149">
        <f t="shared" si="6"/>
        <v>0</v>
      </c>
      <c r="Y53" s="43"/>
      <c r="Z53" s="20">
        <f t="shared" si="7"/>
        <v>0</v>
      </c>
      <c r="AA53" s="43"/>
      <c r="AB53" s="43"/>
      <c r="AC53" s="43"/>
      <c r="AD53" s="43"/>
      <c r="AE53" s="43"/>
      <c r="AF53" s="43"/>
      <c r="AG53" s="20">
        <f t="shared" si="8"/>
        <v>120559</v>
      </c>
      <c r="AH53" s="43"/>
      <c r="AI53" s="43"/>
      <c r="AJ53" s="43"/>
      <c r="AK53" s="43"/>
      <c r="AL53" s="43"/>
      <c r="AM53" s="99">
        <f t="shared" si="0"/>
        <v>120559</v>
      </c>
      <c r="AN53" s="43"/>
      <c r="AO53" s="20">
        <f t="shared" si="1"/>
        <v>1</v>
      </c>
      <c r="AP53" s="15" t="str">
        <f t="shared" si="2"/>
        <v>OK</v>
      </c>
      <c r="AQ53" s="15" t="str">
        <f t="shared" si="3"/>
        <v>OK</v>
      </c>
      <c r="AR53" s="23" t="s">
        <v>34</v>
      </c>
      <c r="AS53" s="23"/>
      <c r="AT53" s="23"/>
      <c r="AU53" s="23"/>
      <c r="AV53" s="26">
        <v>1</v>
      </c>
      <c r="AW53" s="23" t="s">
        <v>83</v>
      </c>
      <c r="AX53" s="27"/>
      <c r="AY53" s="23"/>
      <c r="AZ53" s="23" t="s">
        <v>69</v>
      </c>
      <c r="BA53" s="99">
        <f t="shared" si="4"/>
        <v>730639</v>
      </c>
      <c r="BB53" s="23" t="s">
        <v>37</v>
      </c>
      <c r="BC53" s="23"/>
      <c r="BD53" s="58" t="s">
        <v>168</v>
      </c>
    </row>
    <row r="54" spans="2:56" s="8" customFormat="1" hidden="1" x14ac:dyDescent="0.15">
      <c r="B54" s="16">
        <v>90000043</v>
      </c>
      <c r="C54" s="28"/>
      <c r="D54" s="23" t="s">
        <v>63</v>
      </c>
      <c r="E54" s="23" t="s">
        <v>106</v>
      </c>
      <c r="F54" s="23" t="s">
        <v>64</v>
      </c>
      <c r="G54" s="23" t="s">
        <v>65</v>
      </c>
      <c r="H54" s="23" t="s">
        <v>1577</v>
      </c>
      <c r="I54" s="23" t="s">
        <v>1571</v>
      </c>
      <c r="J54" s="23" t="s">
        <v>119</v>
      </c>
      <c r="K54" s="23" t="s">
        <v>30</v>
      </c>
      <c r="L54" s="23"/>
      <c r="M54" s="23">
        <v>6</v>
      </c>
      <c r="N54" s="24">
        <v>40634</v>
      </c>
      <c r="O54" s="23">
        <v>2011</v>
      </c>
      <c r="P54" s="24">
        <v>40634</v>
      </c>
      <c r="Q54" s="25">
        <v>1217731</v>
      </c>
      <c r="R54" s="23" t="s">
        <v>43</v>
      </c>
      <c r="S54" s="23" t="s">
        <v>44</v>
      </c>
      <c r="T54" s="23">
        <v>1</v>
      </c>
      <c r="U54" s="24"/>
      <c r="V54" s="99">
        <f t="shared" si="5"/>
        <v>200926</v>
      </c>
      <c r="W54" s="139">
        <v>200926</v>
      </c>
      <c r="X54" s="149">
        <f t="shared" si="6"/>
        <v>0</v>
      </c>
      <c r="Y54" s="43"/>
      <c r="Z54" s="20">
        <f t="shared" si="7"/>
        <v>0</v>
      </c>
      <c r="AA54" s="43"/>
      <c r="AB54" s="43"/>
      <c r="AC54" s="43"/>
      <c r="AD54" s="43"/>
      <c r="AE54" s="43"/>
      <c r="AF54" s="43"/>
      <c r="AG54" s="20">
        <f t="shared" si="8"/>
        <v>200925</v>
      </c>
      <c r="AH54" s="43"/>
      <c r="AI54" s="43"/>
      <c r="AJ54" s="43"/>
      <c r="AK54" s="43"/>
      <c r="AL54" s="43"/>
      <c r="AM54" s="99">
        <f t="shared" si="0"/>
        <v>200925</v>
      </c>
      <c r="AN54" s="43"/>
      <c r="AO54" s="20">
        <f t="shared" si="1"/>
        <v>1</v>
      </c>
      <c r="AP54" s="15" t="str">
        <f t="shared" si="2"/>
        <v>OK</v>
      </c>
      <c r="AQ54" s="15" t="str">
        <f t="shared" si="3"/>
        <v>OK</v>
      </c>
      <c r="AR54" s="23" t="s">
        <v>34</v>
      </c>
      <c r="AS54" s="23"/>
      <c r="AT54" s="23"/>
      <c r="AU54" s="23"/>
      <c r="AV54" s="26">
        <v>1</v>
      </c>
      <c r="AW54" s="23" t="s">
        <v>83</v>
      </c>
      <c r="AX54" s="27"/>
      <c r="AY54" s="23"/>
      <c r="AZ54" s="23" t="s">
        <v>69</v>
      </c>
      <c r="BA54" s="99">
        <f t="shared" si="4"/>
        <v>1217730</v>
      </c>
      <c r="BB54" s="23" t="s">
        <v>37</v>
      </c>
      <c r="BC54" s="23"/>
      <c r="BD54" s="58" t="s">
        <v>169</v>
      </c>
    </row>
    <row r="55" spans="2:56" s="8" customFormat="1" hidden="1" x14ac:dyDescent="0.15">
      <c r="B55" s="16">
        <v>90000044</v>
      </c>
      <c r="C55" s="28"/>
      <c r="D55" s="23" t="s">
        <v>63</v>
      </c>
      <c r="E55" s="23" t="s">
        <v>106</v>
      </c>
      <c r="F55" s="23" t="s">
        <v>64</v>
      </c>
      <c r="G55" s="23" t="s">
        <v>65</v>
      </c>
      <c r="H55" s="23" t="s">
        <v>1577</v>
      </c>
      <c r="I55" s="23" t="s">
        <v>1571</v>
      </c>
      <c r="J55" s="23" t="s">
        <v>120</v>
      </c>
      <c r="K55" s="23" t="s">
        <v>30</v>
      </c>
      <c r="L55" s="23"/>
      <c r="M55" s="23">
        <v>6</v>
      </c>
      <c r="N55" s="24">
        <v>40634</v>
      </c>
      <c r="O55" s="23">
        <v>2011</v>
      </c>
      <c r="P55" s="24">
        <v>40634</v>
      </c>
      <c r="Q55" s="25">
        <v>1217732</v>
      </c>
      <c r="R55" s="23" t="s">
        <v>43</v>
      </c>
      <c r="S55" s="23" t="s">
        <v>44</v>
      </c>
      <c r="T55" s="23">
        <v>1</v>
      </c>
      <c r="U55" s="24"/>
      <c r="V55" s="99">
        <f t="shared" si="5"/>
        <v>200927</v>
      </c>
      <c r="W55" s="139">
        <v>200927</v>
      </c>
      <c r="X55" s="149">
        <f t="shared" si="6"/>
        <v>0</v>
      </c>
      <c r="Y55" s="43"/>
      <c r="Z55" s="20">
        <f t="shared" si="7"/>
        <v>0</v>
      </c>
      <c r="AA55" s="43"/>
      <c r="AB55" s="43"/>
      <c r="AC55" s="43"/>
      <c r="AD55" s="43"/>
      <c r="AE55" s="43"/>
      <c r="AF55" s="43"/>
      <c r="AG55" s="20">
        <f t="shared" si="8"/>
        <v>200926</v>
      </c>
      <c r="AH55" s="43"/>
      <c r="AI55" s="43"/>
      <c r="AJ55" s="43"/>
      <c r="AK55" s="43"/>
      <c r="AL55" s="43"/>
      <c r="AM55" s="99">
        <f t="shared" si="0"/>
        <v>200926</v>
      </c>
      <c r="AN55" s="43"/>
      <c r="AO55" s="20">
        <f t="shared" si="1"/>
        <v>1</v>
      </c>
      <c r="AP55" s="15" t="str">
        <f t="shared" si="2"/>
        <v>OK</v>
      </c>
      <c r="AQ55" s="15" t="str">
        <f t="shared" si="3"/>
        <v>OK</v>
      </c>
      <c r="AR55" s="23" t="s">
        <v>34</v>
      </c>
      <c r="AS55" s="23"/>
      <c r="AT55" s="23"/>
      <c r="AU55" s="23"/>
      <c r="AV55" s="26">
        <v>1</v>
      </c>
      <c r="AW55" s="23" t="s">
        <v>83</v>
      </c>
      <c r="AX55" s="27"/>
      <c r="AY55" s="23"/>
      <c r="AZ55" s="23" t="s">
        <v>69</v>
      </c>
      <c r="BA55" s="99">
        <f t="shared" si="4"/>
        <v>1217731</v>
      </c>
      <c r="BB55" s="23" t="s">
        <v>37</v>
      </c>
      <c r="BC55" s="23"/>
      <c r="BD55" s="58" t="s">
        <v>169</v>
      </c>
    </row>
    <row r="56" spans="2:56" s="8" customFormat="1" hidden="1" x14ac:dyDescent="0.15">
      <c r="B56" s="16">
        <v>90000045</v>
      </c>
      <c r="C56" s="28"/>
      <c r="D56" s="23" t="s">
        <v>63</v>
      </c>
      <c r="E56" s="23" t="s">
        <v>106</v>
      </c>
      <c r="F56" s="23" t="s">
        <v>64</v>
      </c>
      <c r="G56" s="23" t="s">
        <v>65</v>
      </c>
      <c r="H56" s="23" t="s">
        <v>1577</v>
      </c>
      <c r="I56" s="23" t="s">
        <v>1571</v>
      </c>
      <c r="J56" s="23" t="s">
        <v>121</v>
      </c>
      <c r="K56" s="23" t="s">
        <v>30</v>
      </c>
      <c r="L56" s="23"/>
      <c r="M56" s="23">
        <v>6</v>
      </c>
      <c r="N56" s="24">
        <v>40634</v>
      </c>
      <c r="O56" s="23">
        <v>2011</v>
      </c>
      <c r="P56" s="24">
        <v>40634</v>
      </c>
      <c r="Q56" s="25">
        <v>1217732</v>
      </c>
      <c r="R56" s="23" t="s">
        <v>43</v>
      </c>
      <c r="S56" s="23" t="s">
        <v>44</v>
      </c>
      <c r="T56" s="23">
        <v>1</v>
      </c>
      <c r="U56" s="24"/>
      <c r="V56" s="99">
        <f t="shared" si="5"/>
        <v>200927</v>
      </c>
      <c r="W56" s="139">
        <v>200927</v>
      </c>
      <c r="X56" s="149">
        <f t="shared" si="6"/>
        <v>0</v>
      </c>
      <c r="Y56" s="43"/>
      <c r="Z56" s="20">
        <f t="shared" si="7"/>
        <v>0</v>
      </c>
      <c r="AA56" s="43"/>
      <c r="AB56" s="43"/>
      <c r="AC56" s="43"/>
      <c r="AD56" s="43"/>
      <c r="AE56" s="43"/>
      <c r="AF56" s="43"/>
      <c r="AG56" s="20">
        <f t="shared" si="8"/>
        <v>200926</v>
      </c>
      <c r="AH56" s="43"/>
      <c r="AI56" s="43"/>
      <c r="AJ56" s="43"/>
      <c r="AK56" s="43"/>
      <c r="AL56" s="43"/>
      <c r="AM56" s="99">
        <f t="shared" si="0"/>
        <v>200926</v>
      </c>
      <c r="AN56" s="43"/>
      <c r="AO56" s="20">
        <f t="shared" si="1"/>
        <v>1</v>
      </c>
      <c r="AP56" s="15" t="str">
        <f t="shared" si="2"/>
        <v>OK</v>
      </c>
      <c r="AQ56" s="15" t="str">
        <f t="shared" si="3"/>
        <v>OK</v>
      </c>
      <c r="AR56" s="23" t="s">
        <v>34</v>
      </c>
      <c r="AS56" s="23"/>
      <c r="AT56" s="23"/>
      <c r="AU56" s="23"/>
      <c r="AV56" s="26">
        <v>1</v>
      </c>
      <c r="AW56" s="23" t="s">
        <v>83</v>
      </c>
      <c r="AX56" s="27"/>
      <c r="AY56" s="23"/>
      <c r="AZ56" s="23" t="s">
        <v>69</v>
      </c>
      <c r="BA56" s="99">
        <f t="shared" si="4"/>
        <v>1217731</v>
      </c>
      <c r="BB56" s="23" t="s">
        <v>37</v>
      </c>
      <c r="BC56" s="23"/>
      <c r="BD56" s="58" t="s">
        <v>169</v>
      </c>
    </row>
    <row r="57" spans="2:56" s="8" customFormat="1" hidden="1" x14ac:dyDescent="0.15">
      <c r="B57" s="16">
        <v>90000046</v>
      </c>
      <c r="C57" s="28"/>
      <c r="D57" s="23" t="s">
        <v>63</v>
      </c>
      <c r="E57" s="23" t="s">
        <v>106</v>
      </c>
      <c r="F57" s="23" t="s">
        <v>64</v>
      </c>
      <c r="G57" s="23" t="s">
        <v>65</v>
      </c>
      <c r="H57" s="23" t="s">
        <v>1577</v>
      </c>
      <c r="I57" s="23" t="s">
        <v>1571</v>
      </c>
      <c r="J57" s="23" t="s">
        <v>122</v>
      </c>
      <c r="K57" s="23" t="s">
        <v>30</v>
      </c>
      <c r="L57" s="23"/>
      <c r="M57" s="23">
        <v>6</v>
      </c>
      <c r="N57" s="24">
        <v>40634</v>
      </c>
      <c r="O57" s="23">
        <v>2011</v>
      </c>
      <c r="P57" s="24">
        <v>40634</v>
      </c>
      <c r="Q57" s="25">
        <v>1217732</v>
      </c>
      <c r="R57" s="23" t="s">
        <v>43</v>
      </c>
      <c r="S57" s="23" t="s">
        <v>44</v>
      </c>
      <c r="T57" s="23">
        <v>1</v>
      </c>
      <c r="U57" s="24"/>
      <c r="V57" s="99">
        <f t="shared" si="5"/>
        <v>200927</v>
      </c>
      <c r="W57" s="139">
        <v>200927</v>
      </c>
      <c r="X57" s="149">
        <f t="shared" si="6"/>
        <v>0</v>
      </c>
      <c r="Y57" s="43"/>
      <c r="Z57" s="20">
        <f t="shared" si="7"/>
        <v>0</v>
      </c>
      <c r="AA57" s="43"/>
      <c r="AB57" s="43"/>
      <c r="AC57" s="43"/>
      <c r="AD57" s="43"/>
      <c r="AE57" s="43"/>
      <c r="AF57" s="43"/>
      <c r="AG57" s="20">
        <f t="shared" si="8"/>
        <v>200926</v>
      </c>
      <c r="AH57" s="43"/>
      <c r="AI57" s="43"/>
      <c r="AJ57" s="43"/>
      <c r="AK57" s="43"/>
      <c r="AL57" s="43"/>
      <c r="AM57" s="99">
        <f t="shared" si="0"/>
        <v>200926</v>
      </c>
      <c r="AN57" s="43"/>
      <c r="AO57" s="20">
        <f t="shared" si="1"/>
        <v>1</v>
      </c>
      <c r="AP57" s="15" t="str">
        <f t="shared" si="2"/>
        <v>OK</v>
      </c>
      <c r="AQ57" s="15" t="str">
        <f t="shared" si="3"/>
        <v>OK</v>
      </c>
      <c r="AR57" s="23" t="s">
        <v>34</v>
      </c>
      <c r="AS57" s="23"/>
      <c r="AT57" s="23"/>
      <c r="AU57" s="23"/>
      <c r="AV57" s="26">
        <v>1</v>
      </c>
      <c r="AW57" s="23" t="s">
        <v>83</v>
      </c>
      <c r="AX57" s="27"/>
      <c r="AY57" s="23"/>
      <c r="AZ57" s="23" t="s">
        <v>69</v>
      </c>
      <c r="BA57" s="99">
        <f t="shared" si="4"/>
        <v>1217731</v>
      </c>
      <c r="BB57" s="23" t="s">
        <v>37</v>
      </c>
      <c r="BC57" s="23"/>
      <c r="BD57" s="58" t="s">
        <v>169</v>
      </c>
    </row>
    <row r="58" spans="2:56" s="8" customFormat="1" hidden="1" x14ac:dyDescent="0.15">
      <c r="B58" s="16">
        <v>90000047</v>
      </c>
      <c r="C58" s="28"/>
      <c r="D58" s="23" t="s">
        <v>63</v>
      </c>
      <c r="E58" s="23" t="s">
        <v>106</v>
      </c>
      <c r="F58" s="23" t="s">
        <v>64</v>
      </c>
      <c r="G58" s="23" t="s">
        <v>65</v>
      </c>
      <c r="H58" s="23" t="s">
        <v>1577</v>
      </c>
      <c r="I58" s="23" t="s">
        <v>1571</v>
      </c>
      <c r="J58" s="23" t="s">
        <v>123</v>
      </c>
      <c r="K58" s="23" t="s">
        <v>30</v>
      </c>
      <c r="L58" s="23"/>
      <c r="M58" s="23">
        <v>6</v>
      </c>
      <c r="N58" s="24">
        <v>40634</v>
      </c>
      <c r="O58" s="23">
        <v>2011</v>
      </c>
      <c r="P58" s="24">
        <v>40634</v>
      </c>
      <c r="Q58" s="25">
        <v>974185</v>
      </c>
      <c r="R58" s="23" t="s">
        <v>43</v>
      </c>
      <c r="S58" s="23" t="s">
        <v>44</v>
      </c>
      <c r="T58" s="23">
        <v>1</v>
      </c>
      <c r="U58" s="24"/>
      <c r="V58" s="99">
        <f t="shared" si="5"/>
        <v>160745</v>
      </c>
      <c r="W58" s="139">
        <v>160745</v>
      </c>
      <c r="X58" s="149">
        <f t="shared" si="6"/>
        <v>0</v>
      </c>
      <c r="Y58" s="43"/>
      <c r="Z58" s="20">
        <f t="shared" si="7"/>
        <v>0</v>
      </c>
      <c r="AA58" s="43"/>
      <c r="AB58" s="43"/>
      <c r="AC58" s="43"/>
      <c r="AD58" s="43"/>
      <c r="AE58" s="43"/>
      <c r="AF58" s="43"/>
      <c r="AG58" s="20">
        <f t="shared" si="8"/>
        <v>160744</v>
      </c>
      <c r="AH58" s="43"/>
      <c r="AI58" s="43"/>
      <c r="AJ58" s="43"/>
      <c r="AK58" s="43"/>
      <c r="AL58" s="43"/>
      <c r="AM58" s="99">
        <f t="shared" si="0"/>
        <v>160744</v>
      </c>
      <c r="AN58" s="43"/>
      <c r="AO58" s="20">
        <f t="shared" si="1"/>
        <v>1</v>
      </c>
      <c r="AP58" s="15" t="str">
        <f t="shared" si="2"/>
        <v>OK</v>
      </c>
      <c r="AQ58" s="15" t="str">
        <f t="shared" si="3"/>
        <v>OK</v>
      </c>
      <c r="AR58" s="23" t="s">
        <v>34</v>
      </c>
      <c r="AS58" s="23"/>
      <c r="AT58" s="23"/>
      <c r="AU58" s="23"/>
      <c r="AV58" s="26">
        <v>1</v>
      </c>
      <c r="AW58" s="23" t="s">
        <v>83</v>
      </c>
      <c r="AX58" s="27"/>
      <c r="AY58" s="23"/>
      <c r="AZ58" s="23" t="s">
        <v>69</v>
      </c>
      <c r="BA58" s="99">
        <f t="shared" si="4"/>
        <v>974184</v>
      </c>
      <c r="BB58" s="23" t="s">
        <v>37</v>
      </c>
      <c r="BC58" s="23"/>
      <c r="BD58" s="58" t="s">
        <v>169</v>
      </c>
    </row>
    <row r="59" spans="2:56" s="8" customFormat="1" hidden="1" x14ac:dyDescent="0.15">
      <c r="B59" s="16">
        <v>90000048</v>
      </c>
      <c r="C59" s="28"/>
      <c r="D59" s="23" t="s">
        <v>63</v>
      </c>
      <c r="E59" s="23" t="s">
        <v>106</v>
      </c>
      <c r="F59" s="23" t="s">
        <v>64</v>
      </c>
      <c r="G59" s="23" t="s">
        <v>65</v>
      </c>
      <c r="H59" s="23" t="s">
        <v>1577</v>
      </c>
      <c r="I59" s="23" t="s">
        <v>1571</v>
      </c>
      <c r="J59" s="23" t="s">
        <v>124</v>
      </c>
      <c r="K59" s="23" t="s">
        <v>30</v>
      </c>
      <c r="L59" s="23"/>
      <c r="M59" s="23">
        <v>6</v>
      </c>
      <c r="N59" s="24">
        <v>40634</v>
      </c>
      <c r="O59" s="23">
        <v>2011</v>
      </c>
      <c r="P59" s="24">
        <v>40634</v>
      </c>
      <c r="Q59" s="25">
        <v>974185</v>
      </c>
      <c r="R59" s="23" t="s">
        <v>43</v>
      </c>
      <c r="S59" s="23" t="s">
        <v>44</v>
      </c>
      <c r="T59" s="23">
        <v>1</v>
      </c>
      <c r="U59" s="24"/>
      <c r="V59" s="99">
        <f t="shared" si="5"/>
        <v>160745</v>
      </c>
      <c r="W59" s="139">
        <v>160745</v>
      </c>
      <c r="X59" s="149">
        <f t="shared" si="6"/>
        <v>0</v>
      </c>
      <c r="Y59" s="43"/>
      <c r="Z59" s="20">
        <f t="shared" si="7"/>
        <v>0</v>
      </c>
      <c r="AA59" s="43"/>
      <c r="AB59" s="43"/>
      <c r="AC59" s="43"/>
      <c r="AD59" s="43"/>
      <c r="AE59" s="43"/>
      <c r="AF59" s="43"/>
      <c r="AG59" s="20">
        <f t="shared" si="8"/>
        <v>160744</v>
      </c>
      <c r="AH59" s="43"/>
      <c r="AI59" s="43"/>
      <c r="AJ59" s="43"/>
      <c r="AK59" s="43"/>
      <c r="AL59" s="43"/>
      <c r="AM59" s="99">
        <f t="shared" si="0"/>
        <v>160744</v>
      </c>
      <c r="AN59" s="43"/>
      <c r="AO59" s="20">
        <f t="shared" si="1"/>
        <v>1</v>
      </c>
      <c r="AP59" s="15" t="str">
        <f t="shared" si="2"/>
        <v>OK</v>
      </c>
      <c r="AQ59" s="15" t="str">
        <f t="shared" si="3"/>
        <v>OK</v>
      </c>
      <c r="AR59" s="23" t="s">
        <v>34</v>
      </c>
      <c r="AS59" s="23"/>
      <c r="AT59" s="23"/>
      <c r="AU59" s="23"/>
      <c r="AV59" s="26">
        <v>1</v>
      </c>
      <c r="AW59" s="23" t="s">
        <v>83</v>
      </c>
      <c r="AX59" s="27"/>
      <c r="AY59" s="23"/>
      <c r="AZ59" s="23" t="s">
        <v>69</v>
      </c>
      <c r="BA59" s="99">
        <f t="shared" si="4"/>
        <v>974184</v>
      </c>
      <c r="BB59" s="23" t="s">
        <v>37</v>
      </c>
      <c r="BC59" s="23"/>
      <c r="BD59" s="58" t="s">
        <v>169</v>
      </c>
    </row>
    <row r="60" spans="2:56" s="8" customFormat="1" hidden="1" x14ac:dyDescent="0.15">
      <c r="B60" s="16">
        <v>90000049</v>
      </c>
      <c r="C60" s="28"/>
      <c r="D60" s="23" t="s">
        <v>63</v>
      </c>
      <c r="E60" s="23" t="s">
        <v>106</v>
      </c>
      <c r="F60" s="23" t="s">
        <v>64</v>
      </c>
      <c r="G60" s="23" t="s">
        <v>65</v>
      </c>
      <c r="H60" s="23" t="s">
        <v>1577</v>
      </c>
      <c r="I60" s="23" t="s">
        <v>1571</v>
      </c>
      <c r="J60" s="23" t="s">
        <v>125</v>
      </c>
      <c r="K60" s="23" t="s">
        <v>30</v>
      </c>
      <c r="L60" s="23"/>
      <c r="M60" s="23">
        <v>6</v>
      </c>
      <c r="N60" s="24">
        <v>40634</v>
      </c>
      <c r="O60" s="23">
        <v>2011</v>
      </c>
      <c r="P60" s="24">
        <v>40634</v>
      </c>
      <c r="Q60" s="25">
        <v>974186</v>
      </c>
      <c r="R60" s="23" t="s">
        <v>43</v>
      </c>
      <c r="S60" s="23" t="s">
        <v>44</v>
      </c>
      <c r="T60" s="23">
        <v>1</v>
      </c>
      <c r="U60" s="24"/>
      <c r="V60" s="99">
        <f t="shared" si="5"/>
        <v>160741</v>
      </c>
      <c r="W60" s="139">
        <v>160741</v>
      </c>
      <c r="X60" s="149">
        <f t="shared" si="6"/>
        <v>0</v>
      </c>
      <c r="Y60" s="43"/>
      <c r="Z60" s="20">
        <f t="shared" si="7"/>
        <v>0</v>
      </c>
      <c r="AA60" s="43"/>
      <c r="AB60" s="43"/>
      <c r="AC60" s="43"/>
      <c r="AD60" s="43"/>
      <c r="AE60" s="43"/>
      <c r="AF60" s="43"/>
      <c r="AG60" s="20">
        <f t="shared" si="8"/>
        <v>160740</v>
      </c>
      <c r="AH60" s="43"/>
      <c r="AI60" s="43"/>
      <c r="AJ60" s="43"/>
      <c r="AK60" s="43"/>
      <c r="AL60" s="43"/>
      <c r="AM60" s="99">
        <f t="shared" si="0"/>
        <v>160740</v>
      </c>
      <c r="AN60" s="43"/>
      <c r="AO60" s="20">
        <f t="shared" si="1"/>
        <v>1</v>
      </c>
      <c r="AP60" s="15" t="str">
        <f t="shared" si="2"/>
        <v>OK</v>
      </c>
      <c r="AQ60" s="15" t="str">
        <f t="shared" si="3"/>
        <v>OK</v>
      </c>
      <c r="AR60" s="23" t="s">
        <v>34</v>
      </c>
      <c r="AS60" s="23"/>
      <c r="AT60" s="23"/>
      <c r="AU60" s="23"/>
      <c r="AV60" s="26">
        <v>1</v>
      </c>
      <c r="AW60" s="23" t="s">
        <v>83</v>
      </c>
      <c r="AX60" s="27"/>
      <c r="AY60" s="23"/>
      <c r="AZ60" s="23" t="s">
        <v>69</v>
      </c>
      <c r="BA60" s="99">
        <f t="shared" si="4"/>
        <v>974185</v>
      </c>
      <c r="BB60" s="23" t="s">
        <v>37</v>
      </c>
      <c r="BC60" s="23"/>
      <c r="BD60" s="58" t="s">
        <v>169</v>
      </c>
    </row>
    <row r="61" spans="2:56" s="8" customFormat="1" hidden="1" x14ac:dyDescent="0.15">
      <c r="B61" s="16">
        <v>90000050</v>
      </c>
      <c r="C61" s="28"/>
      <c r="D61" s="23" t="s">
        <v>63</v>
      </c>
      <c r="E61" s="23" t="s">
        <v>106</v>
      </c>
      <c r="F61" s="23" t="s">
        <v>64</v>
      </c>
      <c r="G61" s="23" t="s">
        <v>65</v>
      </c>
      <c r="H61" s="23" t="s">
        <v>1577</v>
      </c>
      <c r="I61" s="23" t="s">
        <v>1571</v>
      </c>
      <c r="J61" s="23" t="s">
        <v>126</v>
      </c>
      <c r="K61" s="23" t="s">
        <v>30</v>
      </c>
      <c r="L61" s="23"/>
      <c r="M61" s="23">
        <v>6</v>
      </c>
      <c r="N61" s="24">
        <v>40634</v>
      </c>
      <c r="O61" s="23">
        <v>2011</v>
      </c>
      <c r="P61" s="24">
        <v>40634</v>
      </c>
      <c r="Q61" s="25">
        <v>974186</v>
      </c>
      <c r="R61" s="23" t="s">
        <v>43</v>
      </c>
      <c r="S61" s="23" t="s">
        <v>44</v>
      </c>
      <c r="T61" s="23">
        <v>1</v>
      </c>
      <c r="U61" s="24"/>
      <c r="V61" s="99">
        <f t="shared" si="5"/>
        <v>160741</v>
      </c>
      <c r="W61" s="139">
        <v>160741</v>
      </c>
      <c r="X61" s="149">
        <f t="shared" si="6"/>
        <v>0</v>
      </c>
      <c r="Y61" s="43"/>
      <c r="Z61" s="20">
        <f t="shared" si="7"/>
        <v>0</v>
      </c>
      <c r="AA61" s="43"/>
      <c r="AB61" s="43"/>
      <c r="AC61" s="43"/>
      <c r="AD61" s="43"/>
      <c r="AE61" s="43"/>
      <c r="AF61" s="43"/>
      <c r="AG61" s="20">
        <f t="shared" si="8"/>
        <v>160740</v>
      </c>
      <c r="AH61" s="43"/>
      <c r="AI61" s="43"/>
      <c r="AJ61" s="43"/>
      <c r="AK61" s="43"/>
      <c r="AL61" s="43"/>
      <c r="AM61" s="99">
        <f t="shared" si="0"/>
        <v>160740</v>
      </c>
      <c r="AN61" s="43"/>
      <c r="AO61" s="20">
        <f t="shared" si="1"/>
        <v>1</v>
      </c>
      <c r="AP61" s="15" t="str">
        <f t="shared" si="2"/>
        <v>OK</v>
      </c>
      <c r="AQ61" s="15" t="str">
        <f t="shared" si="3"/>
        <v>OK</v>
      </c>
      <c r="AR61" s="23" t="s">
        <v>34</v>
      </c>
      <c r="AS61" s="23"/>
      <c r="AT61" s="23"/>
      <c r="AU61" s="23"/>
      <c r="AV61" s="26">
        <v>1</v>
      </c>
      <c r="AW61" s="23" t="s">
        <v>83</v>
      </c>
      <c r="AX61" s="27"/>
      <c r="AY61" s="23"/>
      <c r="AZ61" s="23" t="s">
        <v>69</v>
      </c>
      <c r="BA61" s="99">
        <f t="shared" si="4"/>
        <v>974185</v>
      </c>
      <c r="BB61" s="23" t="s">
        <v>37</v>
      </c>
      <c r="BC61" s="23"/>
      <c r="BD61" s="58" t="s">
        <v>169</v>
      </c>
    </row>
    <row r="62" spans="2:56" s="8" customFormat="1" hidden="1" x14ac:dyDescent="0.15">
      <c r="B62" s="16">
        <v>90000051</v>
      </c>
      <c r="C62" s="28"/>
      <c r="D62" s="23" t="s">
        <v>63</v>
      </c>
      <c r="E62" s="23" t="s">
        <v>127</v>
      </c>
      <c r="F62" s="23" t="s">
        <v>64</v>
      </c>
      <c r="G62" s="23" t="s">
        <v>65</v>
      </c>
      <c r="H62" s="23" t="s">
        <v>1577</v>
      </c>
      <c r="I62" s="23" t="s">
        <v>1571</v>
      </c>
      <c r="J62" s="23" t="s">
        <v>128</v>
      </c>
      <c r="K62" s="23" t="s">
        <v>30</v>
      </c>
      <c r="L62" s="23"/>
      <c r="M62" s="23">
        <v>6</v>
      </c>
      <c r="N62" s="24">
        <v>40634</v>
      </c>
      <c r="O62" s="23">
        <v>2011</v>
      </c>
      <c r="P62" s="24">
        <v>40634</v>
      </c>
      <c r="Q62" s="25">
        <v>730639</v>
      </c>
      <c r="R62" s="23" t="s">
        <v>43</v>
      </c>
      <c r="S62" s="23" t="s">
        <v>44</v>
      </c>
      <c r="T62" s="23">
        <v>1</v>
      </c>
      <c r="U62" s="24"/>
      <c r="V62" s="99">
        <f t="shared" si="5"/>
        <v>120559</v>
      </c>
      <c r="W62" s="139">
        <v>120559</v>
      </c>
      <c r="X62" s="149">
        <f t="shared" si="6"/>
        <v>0</v>
      </c>
      <c r="Y62" s="43"/>
      <c r="Z62" s="20">
        <f t="shared" si="7"/>
        <v>0</v>
      </c>
      <c r="AA62" s="43"/>
      <c r="AB62" s="43"/>
      <c r="AC62" s="43"/>
      <c r="AD62" s="43"/>
      <c r="AE62" s="43"/>
      <c r="AF62" s="43"/>
      <c r="AG62" s="20">
        <f t="shared" si="8"/>
        <v>120558</v>
      </c>
      <c r="AH62" s="43"/>
      <c r="AI62" s="43"/>
      <c r="AJ62" s="43"/>
      <c r="AK62" s="43"/>
      <c r="AL62" s="43"/>
      <c r="AM62" s="99">
        <f t="shared" si="0"/>
        <v>120558</v>
      </c>
      <c r="AN62" s="43"/>
      <c r="AO62" s="20">
        <f t="shared" si="1"/>
        <v>1</v>
      </c>
      <c r="AP62" s="15" t="str">
        <f t="shared" si="2"/>
        <v>OK</v>
      </c>
      <c r="AQ62" s="15" t="str">
        <f t="shared" si="3"/>
        <v>OK</v>
      </c>
      <c r="AR62" s="23" t="s">
        <v>34</v>
      </c>
      <c r="AS62" s="23"/>
      <c r="AT62" s="23"/>
      <c r="AU62" s="23"/>
      <c r="AV62" s="26">
        <v>1</v>
      </c>
      <c r="AW62" s="23" t="s">
        <v>170</v>
      </c>
      <c r="AX62" s="27"/>
      <c r="AY62" s="23"/>
      <c r="AZ62" s="23" t="s">
        <v>69</v>
      </c>
      <c r="BA62" s="99">
        <f t="shared" si="4"/>
        <v>730638</v>
      </c>
      <c r="BB62" s="23" t="s">
        <v>37</v>
      </c>
      <c r="BC62" s="23"/>
      <c r="BD62" s="58"/>
    </row>
    <row r="63" spans="2:56" s="8" customFormat="1" hidden="1" x14ac:dyDescent="0.15">
      <c r="B63" s="16">
        <v>90000052</v>
      </c>
      <c r="C63" s="28"/>
      <c r="D63" s="23" t="s">
        <v>63</v>
      </c>
      <c r="E63" s="23" t="s">
        <v>70</v>
      </c>
      <c r="F63" s="23" t="s">
        <v>64</v>
      </c>
      <c r="G63" s="23" t="s">
        <v>65</v>
      </c>
      <c r="H63" s="23" t="s">
        <v>1577</v>
      </c>
      <c r="I63" s="23" t="s">
        <v>1571</v>
      </c>
      <c r="J63" s="23" t="s">
        <v>129</v>
      </c>
      <c r="K63" s="23" t="s">
        <v>30</v>
      </c>
      <c r="L63" s="23"/>
      <c r="M63" s="23">
        <v>6</v>
      </c>
      <c r="N63" s="24">
        <v>40634</v>
      </c>
      <c r="O63" s="23">
        <v>2011</v>
      </c>
      <c r="P63" s="24">
        <v>40634</v>
      </c>
      <c r="Q63" s="25">
        <v>1156845</v>
      </c>
      <c r="R63" s="23" t="s">
        <v>43</v>
      </c>
      <c r="S63" s="23" t="s">
        <v>44</v>
      </c>
      <c r="T63" s="23">
        <v>1</v>
      </c>
      <c r="U63" s="24"/>
      <c r="V63" s="99">
        <f t="shared" si="5"/>
        <v>190880</v>
      </c>
      <c r="W63" s="139">
        <v>190880</v>
      </c>
      <c r="X63" s="149">
        <f t="shared" si="6"/>
        <v>0</v>
      </c>
      <c r="Y63" s="43"/>
      <c r="Z63" s="20">
        <f t="shared" si="7"/>
        <v>0</v>
      </c>
      <c r="AA63" s="43"/>
      <c r="AB63" s="43"/>
      <c r="AC63" s="43"/>
      <c r="AD63" s="43"/>
      <c r="AE63" s="43"/>
      <c r="AF63" s="43"/>
      <c r="AG63" s="20">
        <f t="shared" si="8"/>
        <v>190879</v>
      </c>
      <c r="AH63" s="43"/>
      <c r="AI63" s="43"/>
      <c r="AJ63" s="43"/>
      <c r="AK63" s="43"/>
      <c r="AL63" s="43"/>
      <c r="AM63" s="99">
        <f t="shared" si="0"/>
        <v>190879</v>
      </c>
      <c r="AN63" s="43"/>
      <c r="AO63" s="20">
        <f t="shared" si="1"/>
        <v>1</v>
      </c>
      <c r="AP63" s="15" t="str">
        <f t="shared" si="2"/>
        <v>OK</v>
      </c>
      <c r="AQ63" s="15" t="str">
        <f t="shared" si="3"/>
        <v>OK</v>
      </c>
      <c r="AR63" s="23" t="s">
        <v>34</v>
      </c>
      <c r="AS63" s="23"/>
      <c r="AT63" s="23"/>
      <c r="AU63" s="23"/>
      <c r="AV63" s="26">
        <v>1</v>
      </c>
      <c r="AW63" s="23" t="s">
        <v>83</v>
      </c>
      <c r="AX63" s="27"/>
      <c r="AY63" s="23"/>
      <c r="AZ63" s="23" t="s">
        <v>69</v>
      </c>
      <c r="BA63" s="99">
        <f t="shared" si="4"/>
        <v>1156844</v>
      </c>
      <c r="BB63" s="23" t="s">
        <v>37</v>
      </c>
      <c r="BC63" s="23"/>
      <c r="BD63" s="58" t="s">
        <v>171</v>
      </c>
    </row>
    <row r="64" spans="2:56" s="8" customFormat="1" hidden="1" x14ac:dyDescent="0.15">
      <c r="B64" s="16">
        <v>90000053</v>
      </c>
      <c r="C64" s="28"/>
      <c r="D64" s="23" t="s">
        <v>63</v>
      </c>
      <c r="E64" s="23" t="s">
        <v>70</v>
      </c>
      <c r="F64" s="23" t="s">
        <v>64</v>
      </c>
      <c r="G64" s="23" t="s">
        <v>65</v>
      </c>
      <c r="H64" s="23" t="s">
        <v>1577</v>
      </c>
      <c r="I64" s="23" t="s">
        <v>1571</v>
      </c>
      <c r="J64" s="23" t="s">
        <v>130</v>
      </c>
      <c r="K64" s="23" t="s">
        <v>30</v>
      </c>
      <c r="L64" s="23"/>
      <c r="M64" s="23">
        <v>6</v>
      </c>
      <c r="N64" s="24">
        <v>40634</v>
      </c>
      <c r="O64" s="23">
        <v>2011</v>
      </c>
      <c r="P64" s="24">
        <v>40634</v>
      </c>
      <c r="Q64" s="25">
        <v>1156845</v>
      </c>
      <c r="R64" s="23" t="s">
        <v>43</v>
      </c>
      <c r="S64" s="23" t="s">
        <v>44</v>
      </c>
      <c r="T64" s="23">
        <v>1</v>
      </c>
      <c r="U64" s="24"/>
      <c r="V64" s="99">
        <f t="shared" si="5"/>
        <v>190880</v>
      </c>
      <c r="W64" s="139">
        <v>190880</v>
      </c>
      <c r="X64" s="149">
        <f t="shared" si="6"/>
        <v>0</v>
      </c>
      <c r="Y64" s="43"/>
      <c r="Z64" s="20">
        <f t="shared" si="7"/>
        <v>0</v>
      </c>
      <c r="AA64" s="43"/>
      <c r="AB64" s="43"/>
      <c r="AC64" s="43"/>
      <c r="AD64" s="43"/>
      <c r="AE64" s="43"/>
      <c r="AF64" s="43"/>
      <c r="AG64" s="20">
        <f t="shared" si="8"/>
        <v>190879</v>
      </c>
      <c r="AH64" s="43"/>
      <c r="AI64" s="43"/>
      <c r="AJ64" s="43"/>
      <c r="AK64" s="43"/>
      <c r="AL64" s="43"/>
      <c r="AM64" s="99">
        <f t="shared" si="0"/>
        <v>190879</v>
      </c>
      <c r="AN64" s="43"/>
      <c r="AO64" s="20">
        <f t="shared" si="1"/>
        <v>1</v>
      </c>
      <c r="AP64" s="15" t="str">
        <f t="shared" si="2"/>
        <v>OK</v>
      </c>
      <c r="AQ64" s="15" t="str">
        <f t="shared" si="3"/>
        <v>OK</v>
      </c>
      <c r="AR64" s="23" t="s">
        <v>34</v>
      </c>
      <c r="AS64" s="23"/>
      <c r="AT64" s="23"/>
      <c r="AU64" s="23"/>
      <c r="AV64" s="26">
        <v>1</v>
      </c>
      <c r="AW64" s="23" t="s">
        <v>83</v>
      </c>
      <c r="AX64" s="27"/>
      <c r="AY64" s="23"/>
      <c r="AZ64" s="23" t="s">
        <v>69</v>
      </c>
      <c r="BA64" s="99">
        <f t="shared" si="4"/>
        <v>1156844</v>
      </c>
      <c r="BB64" s="23" t="s">
        <v>37</v>
      </c>
      <c r="BC64" s="23"/>
      <c r="BD64" s="58" t="s">
        <v>171</v>
      </c>
    </row>
    <row r="65" spans="2:56" s="8" customFormat="1" hidden="1" x14ac:dyDescent="0.15">
      <c r="B65" s="16">
        <v>90000054</v>
      </c>
      <c r="C65" s="28"/>
      <c r="D65" s="23" t="s">
        <v>63</v>
      </c>
      <c r="E65" s="23" t="s">
        <v>70</v>
      </c>
      <c r="F65" s="23" t="s">
        <v>64</v>
      </c>
      <c r="G65" s="23" t="s">
        <v>65</v>
      </c>
      <c r="H65" s="23" t="s">
        <v>1577</v>
      </c>
      <c r="I65" s="23" t="s">
        <v>1571</v>
      </c>
      <c r="J65" s="23" t="s">
        <v>131</v>
      </c>
      <c r="K65" s="23" t="s">
        <v>30</v>
      </c>
      <c r="L65" s="23"/>
      <c r="M65" s="23">
        <v>6</v>
      </c>
      <c r="N65" s="24">
        <v>40634</v>
      </c>
      <c r="O65" s="23">
        <v>2011</v>
      </c>
      <c r="P65" s="24">
        <v>40634</v>
      </c>
      <c r="Q65" s="25">
        <v>3409649</v>
      </c>
      <c r="R65" s="23" t="s">
        <v>43</v>
      </c>
      <c r="S65" s="23" t="s">
        <v>44</v>
      </c>
      <c r="T65" s="23">
        <v>1</v>
      </c>
      <c r="U65" s="24"/>
      <c r="V65" s="99">
        <f t="shared" si="5"/>
        <v>562594</v>
      </c>
      <c r="W65" s="139">
        <v>562594</v>
      </c>
      <c r="X65" s="149">
        <f t="shared" si="6"/>
        <v>0</v>
      </c>
      <c r="Y65" s="43"/>
      <c r="Z65" s="20">
        <f t="shared" si="7"/>
        <v>0</v>
      </c>
      <c r="AA65" s="43"/>
      <c r="AB65" s="43"/>
      <c r="AC65" s="43"/>
      <c r="AD65" s="43"/>
      <c r="AE65" s="43"/>
      <c r="AF65" s="43"/>
      <c r="AG65" s="20">
        <f t="shared" si="8"/>
        <v>562593</v>
      </c>
      <c r="AH65" s="43"/>
      <c r="AI65" s="43"/>
      <c r="AJ65" s="43"/>
      <c r="AK65" s="43"/>
      <c r="AL65" s="43"/>
      <c r="AM65" s="99">
        <f t="shared" si="0"/>
        <v>562593</v>
      </c>
      <c r="AN65" s="43"/>
      <c r="AO65" s="20">
        <f t="shared" si="1"/>
        <v>1</v>
      </c>
      <c r="AP65" s="15" t="str">
        <f t="shared" si="2"/>
        <v>OK</v>
      </c>
      <c r="AQ65" s="15" t="str">
        <f t="shared" si="3"/>
        <v>OK</v>
      </c>
      <c r="AR65" s="23" t="s">
        <v>34</v>
      </c>
      <c r="AS65" s="23"/>
      <c r="AT65" s="23"/>
      <c r="AU65" s="23"/>
      <c r="AV65" s="26">
        <v>1</v>
      </c>
      <c r="AW65" s="23" t="s">
        <v>83</v>
      </c>
      <c r="AX65" s="27"/>
      <c r="AY65" s="23"/>
      <c r="AZ65" s="23" t="s">
        <v>69</v>
      </c>
      <c r="BA65" s="99">
        <f t="shared" si="4"/>
        <v>3409648</v>
      </c>
      <c r="BB65" s="23" t="s">
        <v>37</v>
      </c>
      <c r="BC65" s="23"/>
      <c r="BD65" s="58" t="s">
        <v>172</v>
      </c>
    </row>
    <row r="66" spans="2:56" s="8" customFormat="1" hidden="1" x14ac:dyDescent="0.15">
      <c r="B66" s="16">
        <v>90000055</v>
      </c>
      <c r="C66" s="28"/>
      <c r="D66" s="23" t="s">
        <v>63</v>
      </c>
      <c r="E66" s="23" t="s">
        <v>70</v>
      </c>
      <c r="F66" s="23" t="s">
        <v>64</v>
      </c>
      <c r="G66" s="23" t="s">
        <v>65</v>
      </c>
      <c r="H66" s="23" t="s">
        <v>1577</v>
      </c>
      <c r="I66" s="23" t="s">
        <v>1571</v>
      </c>
      <c r="J66" s="23" t="s">
        <v>132</v>
      </c>
      <c r="K66" s="23" t="s">
        <v>30</v>
      </c>
      <c r="L66" s="23"/>
      <c r="M66" s="23">
        <v>6</v>
      </c>
      <c r="N66" s="24">
        <v>40634</v>
      </c>
      <c r="O66" s="23">
        <v>2011</v>
      </c>
      <c r="P66" s="24">
        <v>40634</v>
      </c>
      <c r="Q66" s="25">
        <v>3409649</v>
      </c>
      <c r="R66" s="23" t="s">
        <v>43</v>
      </c>
      <c r="S66" s="23" t="s">
        <v>44</v>
      </c>
      <c r="T66" s="23">
        <v>1</v>
      </c>
      <c r="U66" s="24"/>
      <c r="V66" s="99">
        <f t="shared" si="5"/>
        <v>562594</v>
      </c>
      <c r="W66" s="139">
        <v>562594</v>
      </c>
      <c r="X66" s="149">
        <f t="shared" si="6"/>
        <v>0</v>
      </c>
      <c r="Y66" s="43"/>
      <c r="Z66" s="20">
        <f t="shared" si="7"/>
        <v>0</v>
      </c>
      <c r="AA66" s="43"/>
      <c r="AB66" s="43"/>
      <c r="AC66" s="43"/>
      <c r="AD66" s="43"/>
      <c r="AE66" s="43"/>
      <c r="AF66" s="43"/>
      <c r="AG66" s="20">
        <f t="shared" si="8"/>
        <v>562593</v>
      </c>
      <c r="AH66" s="43"/>
      <c r="AI66" s="43"/>
      <c r="AJ66" s="43"/>
      <c r="AK66" s="43"/>
      <c r="AL66" s="43"/>
      <c r="AM66" s="99">
        <f t="shared" si="0"/>
        <v>562593</v>
      </c>
      <c r="AN66" s="43"/>
      <c r="AO66" s="20">
        <f t="shared" si="1"/>
        <v>1</v>
      </c>
      <c r="AP66" s="15" t="str">
        <f t="shared" si="2"/>
        <v>OK</v>
      </c>
      <c r="AQ66" s="15" t="str">
        <f t="shared" si="3"/>
        <v>OK</v>
      </c>
      <c r="AR66" s="23" t="s">
        <v>34</v>
      </c>
      <c r="AS66" s="23"/>
      <c r="AT66" s="23"/>
      <c r="AU66" s="23"/>
      <c r="AV66" s="26">
        <v>1</v>
      </c>
      <c r="AW66" s="23" t="s">
        <v>83</v>
      </c>
      <c r="AX66" s="27"/>
      <c r="AY66" s="23"/>
      <c r="AZ66" s="23" t="s">
        <v>69</v>
      </c>
      <c r="BA66" s="99">
        <f t="shared" si="4"/>
        <v>3409648</v>
      </c>
      <c r="BB66" s="23" t="s">
        <v>37</v>
      </c>
      <c r="BC66" s="23"/>
      <c r="BD66" s="58" t="s">
        <v>172</v>
      </c>
    </row>
    <row r="67" spans="2:56" s="8" customFormat="1" hidden="1" x14ac:dyDescent="0.15">
      <c r="B67" s="16">
        <v>90000056</v>
      </c>
      <c r="C67" s="28"/>
      <c r="D67" s="23" t="s">
        <v>63</v>
      </c>
      <c r="E67" s="23" t="s">
        <v>70</v>
      </c>
      <c r="F67" s="23" t="s">
        <v>64</v>
      </c>
      <c r="G67" s="23" t="s">
        <v>65</v>
      </c>
      <c r="H67" s="23" t="s">
        <v>1577</v>
      </c>
      <c r="I67" s="23" t="s">
        <v>1571</v>
      </c>
      <c r="J67" s="23" t="s">
        <v>133</v>
      </c>
      <c r="K67" s="23" t="s">
        <v>30</v>
      </c>
      <c r="L67" s="23"/>
      <c r="M67" s="23">
        <v>6</v>
      </c>
      <c r="N67" s="24">
        <v>40634</v>
      </c>
      <c r="O67" s="23">
        <v>2011</v>
      </c>
      <c r="P67" s="24">
        <v>40634</v>
      </c>
      <c r="Q67" s="25">
        <v>1095958</v>
      </c>
      <c r="R67" s="23" t="s">
        <v>43</v>
      </c>
      <c r="S67" s="23" t="s">
        <v>44</v>
      </c>
      <c r="T67" s="23">
        <v>1</v>
      </c>
      <c r="U67" s="24"/>
      <c r="V67" s="99">
        <f t="shared" si="5"/>
        <v>180838</v>
      </c>
      <c r="W67" s="139">
        <v>180838</v>
      </c>
      <c r="X67" s="149">
        <f t="shared" si="6"/>
        <v>0</v>
      </c>
      <c r="Y67" s="43"/>
      <c r="Z67" s="20">
        <f t="shared" si="7"/>
        <v>0</v>
      </c>
      <c r="AA67" s="43"/>
      <c r="AB67" s="43"/>
      <c r="AC67" s="43"/>
      <c r="AD67" s="43"/>
      <c r="AE67" s="43"/>
      <c r="AF67" s="43"/>
      <c r="AG67" s="20">
        <f t="shared" si="8"/>
        <v>180837</v>
      </c>
      <c r="AH67" s="43"/>
      <c r="AI67" s="43"/>
      <c r="AJ67" s="43"/>
      <c r="AK67" s="43"/>
      <c r="AL67" s="43"/>
      <c r="AM67" s="99">
        <f t="shared" si="0"/>
        <v>180837</v>
      </c>
      <c r="AN67" s="43"/>
      <c r="AO67" s="20">
        <f t="shared" si="1"/>
        <v>1</v>
      </c>
      <c r="AP67" s="15" t="str">
        <f t="shared" si="2"/>
        <v>OK</v>
      </c>
      <c r="AQ67" s="15" t="str">
        <f t="shared" si="3"/>
        <v>OK</v>
      </c>
      <c r="AR67" s="23" t="s">
        <v>34</v>
      </c>
      <c r="AS67" s="23"/>
      <c r="AT67" s="23"/>
      <c r="AU67" s="23"/>
      <c r="AV67" s="26">
        <v>1</v>
      </c>
      <c r="AW67" s="23" t="s">
        <v>83</v>
      </c>
      <c r="AX67" s="27"/>
      <c r="AY67" s="23"/>
      <c r="AZ67" s="23" t="s">
        <v>69</v>
      </c>
      <c r="BA67" s="99">
        <f t="shared" si="4"/>
        <v>1095957</v>
      </c>
      <c r="BB67" s="23" t="s">
        <v>37</v>
      </c>
      <c r="BC67" s="23"/>
      <c r="BD67" s="58" t="s">
        <v>173</v>
      </c>
    </row>
    <row r="68" spans="2:56" s="8" customFormat="1" hidden="1" x14ac:dyDescent="0.15">
      <c r="B68" s="16">
        <v>90000057</v>
      </c>
      <c r="C68" s="28"/>
      <c r="D68" s="23" t="s">
        <v>63</v>
      </c>
      <c r="E68" s="23" t="s">
        <v>70</v>
      </c>
      <c r="F68" s="23" t="s">
        <v>64</v>
      </c>
      <c r="G68" s="23" t="s">
        <v>65</v>
      </c>
      <c r="H68" s="23" t="s">
        <v>1577</v>
      </c>
      <c r="I68" s="23" t="s">
        <v>1571</v>
      </c>
      <c r="J68" s="23" t="s">
        <v>134</v>
      </c>
      <c r="K68" s="23" t="s">
        <v>30</v>
      </c>
      <c r="L68" s="23"/>
      <c r="M68" s="23">
        <v>6</v>
      </c>
      <c r="N68" s="24">
        <v>40634</v>
      </c>
      <c r="O68" s="23">
        <v>2011</v>
      </c>
      <c r="P68" s="24">
        <v>40634</v>
      </c>
      <c r="Q68" s="25">
        <v>1095958</v>
      </c>
      <c r="R68" s="23" t="s">
        <v>43</v>
      </c>
      <c r="S68" s="23" t="s">
        <v>44</v>
      </c>
      <c r="T68" s="23">
        <v>1</v>
      </c>
      <c r="U68" s="24"/>
      <c r="V68" s="99">
        <f t="shared" si="5"/>
        <v>180838</v>
      </c>
      <c r="W68" s="139">
        <v>180838</v>
      </c>
      <c r="X68" s="149">
        <f t="shared" si="6"/>
        <v>0</v>
      </c>
      <c r="Y68" s="43"/>
      <c r="Z68" s="20">
        <f t="shared" si="7"/>
        <v>0</v>
      </c>
      <c r="AA68" s="43"/>
      <c r="AB68" s="43"/>
      <c r="AC68" s="43"/>
      <c r="AD68" s="43"/>
      <c r="AE68" s="43"/>
      <c r="AF68" s="43"/>
      <c r="AG68" s="20">
        <f t="shared" si="8"/>
        <v>180837</v>
      </c>
      <c r="AH68" s="43"/>
      <c r="AI68" s="43"/>
      <c r="AJ68" s="43"/>
      <c r="AK68" s="43"/>
      <c r="AL68" s="43"/>
      <c r="AM68" s="99">
        <f t="shared" si="0"/>
        <v>180837</v>
      </c>
      <c r="AN68" s="43"/>
      <c r="AO68" s="20">
        <f t="shared" si="1"/>
        <v>1</v>
      </c>
      <c r="AP68" s="15" t="str">
        <f t="shared" si="2"/>
        <v>OK</v>
      </c>
      <c r="AQ68" s="15" t="str">
        <f t="shared" si="3"/>
        <v>OK</v>
      </c>
      <c r="AR68" s="23" t="s">
        <v>34</v>
      </c>
      <c r="AS68" s="23"/>
      <c r="AT68" s="23"/>
      <c r="AU68" s="23"/>
      <c r="AV68" s="26">
        <v>1</v>
      </c>
      <c r="AW68" s="23" t="s">
        <v>83</v>
      </c>
      <c r="AX68" s="27"/>
      <c r="AY68" s="23"/>
      <c r="AZ68" s="23" t="s">
        <v>69</v>
      </c>
      <c r="BA68" s="99">
        <f t="shared" si="4"/>
        <v>1095957</v>
      </c>
      <c r="BB68" s="23" t="s">
        <v>37</v>
      </c>
      <c r="BC68" s="23"/>
      <c r="BD68" s="58" t="s">
        <v>173</v>
      </c>
    </row>
    <row r="69" spans="2:56" s="8" customFormat="1" hidden="1" x14ac:dyDescent="0.15">
      <c r="B69" s="16">
        <v>90000058</v>
      </c>
      <c r="C69" s="28"/>
      <c r="D69" s="23" t="s">
        <v>63</v>
      </c>
      <c r="E69" s="23" t="s">
        <v>70</v>
      </c>
      <c r="F69" s="23" t="s">
        <v>64</v>
      </c>
      <c r="G69" s="23" t="s">
        <v>65</v>
      </c>
      <c r="H69" s="23" t="s">
        <v>1577</v>
      </c>
      <c r="I69" s="23" t="s">
        <v>1571</v>
      </c>
      <c r="J69" s="23" t="s">
        <v>135</v>
      </c>
      <c r="K69" s="23" t="s">
        <v>30</v>
      </c>
      <c r="L69" s="23"/>
      <c r="M69" s="23">
        <v>6</v>
      </c>
      <c r="N69" s="24">
        <v>40634</v>
      </c>
      <c r="O69" s="23">
        <v>2011</v>
      </c>
      <c r="P69" s="24">
        <v>40634</v>
      </c>
      <c r="Q69" s="25">
        <v>7671711</v>
      </c>
      <c r="R69" s="23" t="s">
        <v>43</v>
      </c>
      <c r="S69" s="23" t="s">
        <v>44</v>
      </c>
      <c r="T69" s="23">
        <v>1</v>
      </c>
      <c r="U69" s="24"/>
      <c r="V69" s="99">
        <f t="shared" si="5"/>
        <v>1265836</v>
      </c>
      <c r="W69" s="139">
        <v>1265836</v>
      </c>
      <c r="X69" s="149">
        <f t="shared" si="6"/>
        <v>0</v>
      </c>
      <c r="Y69" s="43"/>
      <c r="Z69" s="20">
        <f t="shared" si="7"/>
        <v>0</v>
      </c>
      <c r="AA69" s="43"/>
      <c r="AB69" s="43"/>
      <c r="AC69" s="43"/>
      <c r="AD69" s="43"/>
      <c r="AE69" s="43"/>
      <c r="AF69" s="43"/>
      <c r="AG69" s="20">
        <f t="shared" si="8"/>
        <v>1265835</v>
      </c>
      <c r="AH69" s="43"/>
      <c r="AI69" s="43"/>
      <c r="AJ69" s="43"/>
      <c r="AK69" s="43"/>
      <c r="AL69" s="43"/>
      <c r="AM69" s="99">
        <f t="shared" si="0"/>
        <v>1265835</v>
      </c>
      <c r="AN69" s="43"/>
      <c r="AO69" s="20">
        <f t="shared" si="1"/>
        <v>1</v>
      </c>
      <c r="AP69" s="15" t="str">
        <f t="shared" si="2"/>
        <v>OK</v>
      </c>
      <c r="AQ69" s="15" t="str">
        <f t="shared" si="3"/>
        <v>OK</v>
      </c>
      <c r="AR69" s="23" t="s">
        <v>34</v>
      </c>
      <c r="AS69" s="23"/>
      <c r="AT69" s="23"/>
      <c r="AU69" s="23"/>
      <c r="AV69" s="26">
        <v>1</v>
      </c>
      <c r="AW69" s="23" t="s">
        <v>83</v>
      </c>
      <c r="AX69" s="27"/>
      <c r="AY69" s="23"/>
      <c r="AZ69" s="23" t="s">
        <v>69</v>
      </c>
      <c r="BA69" s="99">
        <f t="shared" si="4"/>
        <v>7671710</v>
      </c>
      <c r="BB69" s="23" t="s">
        <v>37</v>
      </c>
      <c r="BC69" s="23"/>
      <c r="BD69" s="58" t="s">
        <v>174</v>
      </c>
    </row>
    <row r="70" spans="2:56" s="8" customFormat="1" hidden="1" x14ac:dyDescent="0.15">
      <c r="B70" s="16">
        <v>90000059</v>
      </c>
      <c r="C70" s="28"/>
      <c r="D70" s="23" t="s">
        <v>63</v>
      </c>
      <c r="E70" s="23" t="s">
        <v>70</v>
      </c>
      <c r="F70" s="23" t="s">
        <v>64</v>
      </c>
      <c r="G70" s="23" t="s">
        <v>65</v>
      </c>
      <c r="H70" s="23" t="s">
        <v>1577</v>
      </c>
      <c r="I70" s="23" t="s">
        <v>1571</v>
      </c>
      <c r="J70" s="23" t="s">
        <v>136</v>
      </c>
      <c r="K70" s="23" t="s">
        <v>30</v>
      </c>
      <c r="L70" s="23"/>
      <c r="M70" s="23">
        <v>6</v>
      </c>
      <c r="N70" s="24">
        <v>40634</v>
      </c>
      <c r="O70" s="23">
        <v>2011</v>
      </c>
      <c r="P70" s="24">
        <v>40634</v>
      </c>
      <c r="Q70" s="25">
        <v>7671710</v>
      </c>
      <c r="R70" s="23" t="s">
        <v>43</v>
      </c>
      <c r="S70" s="23" t="s">
        <v>44</v>
      </c>
      <c r="T70" s="23">
        <v>1</v>
      </c>
      <c r="U70" s="24"/>
      <c r="V70" s="99">
        <f t="shared" si="5"/>
        <v>1265835</v>
      </c>
      <c r="W70" s="139">
        <v>1265835</v>
      </c>
      <c r="X70" s="149">
        <f t="shared" si="6"/>
        <v>0</v>
      </c>
      <c r="Y70" s="43"/>
      <c r="Z70" s="20">
        <f t="shared" si="7"/>
        <v>0</v>
      </c>
      <c r="AA70" s="43"/>
      <c r="AB70" s="43"/>
      <c r="AC70" s="43"/>
      <c r="AD70" s="43"/>
      <c r="AE70" s="43"/>
      <c r="AF70" s="43"/>
      <c r="AG70" s="20">
        <f t="shared" si="8"/>
        <v>1265834</v>
      </c>
      <c r="AH70" s="43"/>
      <c r="AI70" s="43"/>
      <c r="AJ70" s="43"/>
      <c r="AK70" s="43"/>
      <c r="AL70" s="43"/>
      <c r="AM70" s="99">
        <f t="shared" si="0"/>
        <v>1265834</v>
      </c>
      <c r="AN70" s="43"/>
      <c r="AO70" s="20">
        <f t="shared" si="1"/>
        <v>1</v>
      </c>
      <c r="AP70" s="15" t="str">
        <f t="shared" si="2"/>
        <v>OK</v>
      </c>
      <c r="AQ70" s="15" t="str">
        <f t="shared" si="3"/>
        <v>OK</v>
      </c>
      <c r="AR70" s="23" t="s">
        <v>34</v>
      </c>
      <c r="AS70" s="23"/>
      <c r="AT70" s="23"/>
      <c r="AU70" s="23"/>
      <c r="AV70" s="26">
        <v>1</v>
      </c>
      <c r="AW70" s="23" t="s">
        <v>83</v>
      </c>
      <c r="AX70" s="27"/>
      <c r="AY70" s="23"/>
      <c r="AZ70" s="23" t="s">
        <v>69</v>
      </c>
      <c r="BA70" s="99">
        <f t="shared" si="4"/>
        <v>7671709</v>
      </c>
      <c r="BB70" s="23" t="s">
        <v>37</v>
      </c>
      <c r="BC70" s="23"/>
      <c r="BD70" s="58" t="s">
        <v>174</v>
      </c>
    </row>
    <row r="71" spans="2:56" s="8" customFormat="1" hidden="1" x14ac:dyDescent="0.15">
      <c r="B71" s="16">
        <v>90000060</v>
      </c>
      <c r="C71" s="28"/>
      <c r="D71" s="23" t="s">
        <v>63</v>
      </c>
      <c r="E71" s="23"/>
      <c r="F71" s="23" t="s">
        <v>64</v>
      </c>
      <c r="G71" s="23" t="s">
        <v>65</v>
      </c>
      <c r="H71" s="23" t="s">
        <v>1577</v>
      </c>
      <c r="I71" s="23" t="s">
        <v>1571</v>
      </c>
      <c r="J71" s="23" t="s">
        <v>137</v>
      </c>
      <c r="K71" s="23" t="s">
        <v>30</v>
      </c>
      <c r="L71" s="23"/>
      <c r="M71" s="23">
        <v>6</v>
      </c>
      <c r="N71" s="24">
        <v>40634</v>
      </c>
      <c r="O71" s="23">
        <v>2011</v>
      </c>
      <c r="P71" s="24">
        <v>40634</v>
      </c>
      <c r="Q71" s="25">
        <v>2679010</v>
      </c>
      <c r="R71" s="23" t="s">
        <v>43</v>
      </c>
      <c r="S71" s="23" t="s">
        <v>44</v>
      </c>
      <c r="T71" s="23">
        <v>1</v>
      </c>
      <c r="U71" s="24"/>
      <c r="V71" s="99">
        <f t="shared" si="5"/>
        <v>442040</v>
      </c>
      <c r="W71" s="139">
        <v>442040</v>
      </c>
      <c r="X71" s="149">
        <f t="shared" si="6"/>
        <v>0</v>
      </c>
      <c r="Y71" s="43"/>
      <c r="Z71" s="20">
        <f t="shared" si="7"/>
        <v>0</v>
      </c>
      <c r="AA71" s="43"/>
      <c r="AB71" s="43"/>
      <c r="AC71" s="43"/>
      <c r="AD71" s="43"/>
      <c r="AE71" s="43"/>
      <c r="AF71" s="43"/>
      <c r="AG71" s="20">
        <f t="shared" si="8"/>
        <v>442039</v>
      </c>
      <c r="AH71" s="43"/>
      <c r="AI71" s="43"/>
      <c r="AJ71" s="43"/>
      <c r="AK71" s="43"/>
      <c r="AL71" s="43"/>
      <c r="AM71" s="99">
        <f t="shared" si="0"/>
        <v>442039</v>
      </c>
      <c r="AN71" s="43"/>
      <c r="AO71" s="20">
        <f t="shared" si="1"/>
        <v>1</v>
      </c>
      <c r="AP71" s="15" t="str">
        <f t="shared" si="2"/>
        <v>OK</v>
      </c>
      <c r="AQ71" s="15" t="str">
        <f t="shared" si="3"/>
        <v>OK</v>
      </c>
      <c r="AR71" s="23" t="s">
        <v>34</v>
      </c>
      <c r="AS71" s="23"/>
      <c r="AT71" s="23"/>
      <c r="AU71" s="23"/>
      <c r="AV71" s="26">
        <v>1</v>
      </c>
      <c r="AW71" s="23" t="s">
        <v>83</v>
      </c>
      <c r="AX71" s="27"/>
      <c r="AY71" s="23"/>
      <c r="AZ71" s="23" t="s">
        <v>69</v>
      </c>
      <c r="BA71" s="99">
        <f t="shared" si="4"/>
        <v>2679009</v>
      </c>
      <c r="BB71" s="23" t="s">
        <v>37</v>
      </c>
      <c r="BC71" s="23"/>
      <c r="BD71" s="58" t="s">
        <v>175</v>
      </c>
    </row>
    <row r="72" spans="2:56" s="8" customFormat="1" hidden="1" x14ac:dyDescent="0.15">
      <c r="B72" s="16">
        <v>90000061</v>
      </c>
      <c r="C72" s="28"/>
      <c r="D72" s="23" t="s">
        <v>63</v>
      </c>
      <c r="E72" s="23"/>
      <c r="F72" s="23" t="s">
        <v>64</v>
      </c>
      <c r="G72" s="23" t="s">
        <v>65</v>
      </c>
      <c r="H72" s="23" t="s">
        <v>1577</v>
      </c>
      <c r="I72" s="23" t="s">
        <v>1571</v>
      </c>
      <c r="J72" s="23" t="s">
        <v>138</v>
      </c>
      <c r="K72" s="23" t="s">
        <v>30</v>
      </c>
      <c r="L72" s="23"/>
      <c r="M72" s="23">
        <v>6</v>
      </c>
      <c r="N72" s="24">
        <v>40634</v>
      </c>
      <c r="O72" s="23">
        <v>2011</v>
      </c>
      <c r="P72" s="24">
        <v>40634</v>
      </c>
      <c r="Q72" s="25">
        <v>2679011</v>
      </c>
      <c r="R72" s="23" t="s">
        <v>43</v>
      </c>
      <c r="S72" s="23" t="s">
        <v>44</v>
      </c>
      <c r="T72" s="23">
        <v>1</v>
      </c>
      <c r="U72" s="24"/>
      <c r="V72" s="99">
        <f t="shared" si="5"/>
        <v>442041</v>
      </c>
      <c r="W72" s="139">
        <v>442041</v>
      </c>
      <c r="X72" s="149">
        <f t="shared" si="6"/>
        <v>0</v>
      </c>
      <c r="Y72" s="43"/>
      <c r="Z72" s="20">
        <f t="shared" si="7"/>
        <v>0</v>
      </c>
      <c r="AA72" s="43"/>
      <c r="AB72" s="43"/>
      <c r="AC72" s="43"/>
      <c r="AD72" s="43"/>
      <c r="AE72" s="43"/>
      <c r="AF72" s="43"/>
      <c r="AG72" s="20">
        <f t="shared" si="8"/>
        <v>442040</v>
      </c>
      <c r="AH72" s="43"/>
      <c r="AI72" s="43"/>
      <c r="AJ72" s="43"/>
      <c r="AK72" s="43"/>
      <c r="AL72" s="43"/>
      <c r="AM72" s="99">
        <f t="shared" si="0"/>
        <v>442040</v>
      </c>
      <c r="AN72" s="43"/>
      <c r="AO72" s="20">
        <f t="shared" si="1"/>
        <v>1</v>
      </c>
      <c r="AP72" s="15" t="str">
        <f t="shared" si="2"/>
        <v>OK</v>
      </c>
      <c r="AQ72" s="15" t="str">
        <f t="shared" si="3"/>
        <v>OK</v>
      </c>
      <c r="AR72" s="23" t="s">
        <v>34</v>
      </c>
      <c r="AS72" s="23"/>
      <c r="AT72" s="23"/>
      <c r="AU72" s="23"/>
      <c r="AV72" s="26">
        <v>1</v>
      </c>
      <c r="AW72" s="23" t="s">
        <v>83</v>
      </c>
      <c r="AX72" s="27"/>
      <c r="AY72" s="23"/>
      <c r="AZ72" s="23" t="s">
        <v>69</v>
      </c>
      <c r="BA72" s="99">
        <f t="shared" si="4"/>
        <v>2679010</v>
      </c>
      <c r="BB72" s="23" t="s">
        <v>37</v>
      </c>
      <c r="BC72" s="23"/>
      <c r="BD72" s="58" t="s">
        <v>175</v>
      </c>
    </row>
    <row r="73" spans="2:56" s="8" customFormat="1" hidden="1" x14ac:dyDescent="0.15">
      <c r="B73" s="16">
        <v>90000062</v>
      </c>
      <c r="C73" s="28"/>
      <c r="D73" s="23" t="s">
        <v>63</v>
      </c>
      <c r="E73" s="23" t="s">
        <v>139</v>
      </c>
      <c r="F73" s="23" t="s">
        <v>64</v>
      </c>
      <c r="G73" s="23" t="s">
        <v>65</v>
      </c>
      <c r="H73" s="23" t="s">
        <v>1577</v>
      </c>
      <c r="I73" s="23" t="s">
        <v>1571</v>
      </c>
      <c r="J73" s="23" t="s">
        <v>140</v>
      </c>
      <c r="K73" s="23" t="s">
        <v>30</v>
      </c>
      <c r="L73" s="23"/>
      <c r="M73" s="23">
        <v>6</v>
      </c>
      <c r="N73" s="24">
        <v>40634</v>
      </c>
      <c r="O73" s="23">
        <v>2011</v>
      </c>
      <c r="P73" s="24">
        <v>40634</v>
      </c>
      <c r="Q73" s="25">
        <v>1522165</v>
      </c>
      <c r="R73" s="23" t="s">
        <v>43</v>
      </c>
      <c r="S73" s="23" t="s">
        <v>44</v>
      </c>
      <c r="T73" s="23">
        <v>1</v>
      </c>
      <c r="U73" s="24"/>
      <c r="V73" s="99">
        <f t="shared" si="5"/>
        <v>251160</v>
      </c>
      <c r="W73" s="139">
        <v>251160</v>
      </c>
      <c r="X73" s="149">
        <f t="shared" si="6"/>
        <v>0</v>
      </c>
      <c r="Y73" s="43"/>
      <c r="Z73" s="20">
        <f t="shared" si="7"/>
        <v>0</v>
      </c>
      <c r="AA73" s="43"/>
      <c r="AB73" s="43"/>
      <c r="AC73" s="43"/>
      <c r="AD73" s="43"/>
      <c r="AE73" s="43"/>
      <c r="AF73" s="43"/>
      <c r="AG73" s="20">
        <f t="shared" si="8"/>
        <v>251159</v>
      </c>
      <c r="AH73" s="43"/>
      <c r="AI73" s="43"/>
      <c r="AJ73" s="43"/>
      <c r="AK73" s="43"/>
      <c r="AL73" s="43"/>
      <c r="AM73" s="99">
        <f t="shared" si="0"/>
        <v>251159</v>
      </c>
      <c r="AN73" s="43"/>
      <c r="AO73" s="20">
        <f t="shared" si="1"/>
        <v>1</v>
      </c>
      <c r="AP73" s="15" t="str">
        <f t="shared" si="2"/>
        <v>OK</v>
      </c>
      <c r="AQ73" s="15" t="str">
        <f t="shared" si="3"/>
        <v>OK</v>
      </c>
      <c r="AR73" s="23" t="s">
        <v>34</v>
      </c>
      <c r="AS73" s="23"/>
      <c r="AT73" s="23"/>
      <c r="AU73" s="23"/>
      <c r="AV73" s="26">
        <v>1</v>
      </c>
      <c r="AW73" s="23" t="s">
        <v>83</v>
      </c>
      <c r="AX73" s="27"/>
      <c r="AY73" s="23"/>
      <c r="AZ73" s="23" t="s">
        <v>69</v>
      </c>
      <c r="BA73" s="99">
        <f t="shared" si="4"/>
        <v>1522164</v>
      </c>
      <c r="BB73" s="23" t="s">
        <v>37</v>
      </c>
      <c r="BC73" s="23"/>
      <c r="BD73" s="58" t="s">
        <v>173</v>
      </c>
    </row>
    <row r="74" spans="2:56" s="8" customFormat="1" hidden="1" x14ac:dyDescent="0.15">
      <c r="B74" s="16">
        <v>90000063</v>
      </c>
      <c r="C74" s="28"/>
      <c r="D74" s="23" t="s">
        <v>63</v>
      </c>
      <c r="E74" s="23" t="s">
        <v>139</v>
      </c>
      <c r="F74" s="23" t="s">
        <v>64</v>
      </c>
      <c r="G74" s="23" t="s">
        <v>65</v>
      </c>
      <c r="H74" s="23" t="s">
        <v>1577</v>
      </c>
      <c r="I74" s="23" t="s">
        <v>1571</v>
      </c>
      <c r="J74" s="23" t="s">
        <v>141</v>
      </c>
      <c r="K74" s="23" t="s">
        <v>30</v>
      </c>
      <c r="L74" s="23"/>
      <c r="M74" s="23">
        <v>6</v>
      </c>
      <c r="N74" s="24">
        <v>40634</v>
      </c>
      <c r="O74" s="23">
        <v>2011</v>
      </c>
      <c r="P74" s="24">
        <v>40634</v>
      </c>
      <c r="Q74" s="25">
        <v>1522165</v>
      </c>
      <c r="R74" s="23" t="s">
        <v>43</v>
      </c>
      <c r="S74" s="23" t="s">
        <v>44</v>
      </c>
      <c r="T74" s="23">
        <v>1</v>
      </c>
      <c r="U74" s="24"/>
      <c r="V74" s="99">
        <f t="shared" si="5"/>
        <v>251160</v>
      </c>
      <c r="W74" s="139">
        <v>251160</v>
      </c>
      <c r="X74" s="149">
        <f t="shared" si="6"/>
        <v>0</v>
      </c>
      <c r="Y74" s="43"/>
      <c r="Z74" s="20">
        <f t="shared" si="7"/>
        <v>0</v>
      </c>
      <c r="AA74" s="43"/>
      <c r="AB74" s="43"/>
      <c r="AC74" s="43"/>
      <c r="AD74" s="43"/>
      <c r="AE74" s="43"/>
      <c r="AF74" s="43"/>
      <c r="AG74" s="20">
        <f t="shared" si="8"/>
        <v>251159</v>
      </c>
      <c r="AH74" s="43"/>
      <c r="AI74" s="43"/>
      <c r="AJ74" s="43"/>
      <c r="AK74" s="43"/>
      <c r="AL74" s="43"/>
      <c r="AM74" s="99">
        <f t="shared" si="0"/>
        <v>251159</v>
      </c>
      <c r="AN74" s="43"/>
      <c r="AO74" s="20">
        <f t="shared" si="1"/>
        <v>1</v>
      </c>
      <c r="AP74" s="15" t="str">
        <f t="shared" si="2"/>
        <v>OK</v>
      </c>
      <c r="AQ74" s="15" t="str">
        <f t="shared" si="3"/>
        <v>OK</v>
      </c>
      <c r="AR74" s="23" t="s">
        <v>34</v>
      </c>
      <c r="AS74" s="23"/>
      <c r="AT74" s="23"/>
      <c r="AU74" s="23"/>
      <c r="AV74" s="26">
        <v>1</v>
      </c>
      <c r="AW74" s="23" t="s">
        <v>83</v>
      </c>
      <c r="AX74" s="27"/>
      <c r="AY74" s="23"/>
      <c r="AZ74" s="23" t="s">
        <v>69</v>
      </c>
      <c r="BA74" s="99">
        <f t="shared" si="4"/>
        <v>1522164</v>
      </c>
      <c r="BB74" s="23" t="s">
        <v>37</v>
      </c>
      <c r="BC74" s="23"/>
      <c r="BD74" s="58" t="s">
        <v>173</v>
      </c>
    </row>
    <row r="75" spans="2:56" s="8" customFormat="1" hidden="1" x14ac:dyDescent="0.15">
      <c r="B75" s="16">
        <v>90000064</v>
      </c>
      <c r="C75" s="28"/>
      <c r="D75" s="23" t="s">
        <v>63</v>
      </c>
      <c r="E75" s="23" t="s">
        <v>106</v>
      </c>
      <c r="F75" s="23" t="s">
        <v>64</v>
      </c>
      <c r="G75" s="23" t="s">
        <v>65</v>
      </c>
      <c r="H75" s="23" t="s">
        <v>1577</v>
      </c>
      <c r="I75" s="23" t="s">
        <v>1571</v>
      </c>
      <c r="J75" s="23" t="s">
        <v>142</v>
      </c>
      <c r="K75" s="23" t="s">
        <v>30</v>
      </c>
      <c r="L75" s="23"/>
      <c r="M75" s="23">
        <v>6</v>
      </c>
      <c r="N75" s="24">
        <v>40634</v>
      </c>
      <c r="O75" s="23">
        <v>2011</v>
      </c>
      <c r="P75" s="24">
        <v>40634</v>
      </c>
      <c r="Q75" s="25">
        <v>1339506</v>
      </c>
      <c r="R75" s="23" t="s">
        <v>43</v>
      </c>
      <c r="S75" s="23" t="s">
        <v>44</v>
      </c>
      <c r="T75" s="23">
        <v>1</v>
      </c>
      <c r="U75" s="24"/>
      <c r="V75" s="99">
        <f t="shared" si="5"/>
        <v>221021</v>
      </c>
      <c r="W75" s="139">
        <v>221021</v>
      </c>
      <c r="X75" s="149">
        <f t="shared" si="6"/>
        <v>0</v>
      </c>
      <c r="Y75" s="43"/>
      <c r="Z75" s="20">
        <f t="shared" si="7"/>
        <v>0</v>
      </c>
      <c r="AA75" s="43"/>
      <c r="AB75" s="43"/>
      <c r="AC75" s="43"/>
      <c r="AD75" s="43"/>
      <c r="AE75" s="43"/>
      <c r="AF75" s="43"/>
      <c r="AG75" s="20">
        <f t="shared" si="8"/>
        <v>221020</v>
      </c>
      <c r="AH75" s="43"/>
      <c r="AI75" s="43"/>
      <c r="AJ75" s="43"/>
      <c r="AK75" s="43"/>
      <c r="AL75" s="43"/>
      <c r="AM75" s="99">
        <f t="shared" si="0"/>
        <v>221020</v>
      </c>
      <c r="AN75" s="43"/>
      <c r="AO75" s="20">
        <f t="shared" si="1"/>
        <v>1</v>
      </c>
      <c r="AP75" s="15" t="str">
        <f t="shared" si="2"/>
        <v>OK</v>
      </c>
      <c r="AQ75" s="15" t="str">
        <f t="shared" si="3"/>
        <v>OK</v>
      </c>
      <c r="AR75" s="23" t="s">
        <v>34</v>
      </c>
      <c r="AS75" s="23"/>
      <c r="AT75" s="23"/>
      <c r="AU75" s="23"/>
      <c r="AV75" s="26">
        <v>1</v>
      </c>
      <c r="AW75" s="23" t="s">
        <v>83</v>
      </c>
      <c r="AX75" s="27"/>
      <c r="AY75" s="23"/>
      <c r="AZ75" s="23" t="s">
        <v>69</v>
      </c>
      <c r="BA75" s="99">
        <f t="shared" si="4"/>
        <v>1339505</v>
      </c>
      <c r="BB75" s="23" t="s">
        <v>37</v>
      </c>
      <c r="BC75" s="23"/>
      <c r="BD75" s="58" t="s">
        <v>176</v>
      </c>
    </row>
    <row r="76" spans="2:56" s="8" customFormat="1" hidden="1" x14ac:dyDescent="0.15">
      <c r="B76" s="16">
        <v>90000065</v>
      </c>
      <c r="C76" s="28"/>
      <c r="D76" s="23" t="s">
        <v>63</v>
      </c>
      <c r="E76" s="23" t="s">
        <v>106</v>
      </c>
      <c r="F76" s="23" t="s">
        <v>64</v>
      </c>
      <c r="G76" s="23" t="s">
        <v>65</v>
      </c>
      <c r="H76" s="23" t="s">
        <v>1577</v>
      </c>
      <c r="I76" s="23" t="s">
        <v>1571</v>
      </c>
      <c r="J76" s="23" t="s">
        <v>143</v>
      </c>
      <c r="K76" s="23" t="s">
        <v>30</v>
      </c>
      <c r="L76" s="23"/>
      <c r="M76" s="23">
        <v>6</v>
      </c>
      <c r="N76" s="24">
        <v>40634</v>
      </c>
      <c r="O76" s="23">
        <v>2011</v>
      </c>
      <c r="P76" s="24">
        <v>40634</v>
      </c>
      <c r="Q76" s="25">
        <v>1339505</v>
      </c>
      <c r="R76" s="23" t="s">
        <v>43</v>
      </c>
      <c r="S76" s="23" t="s">
        <v>44</v>
      </c>
      <c r="T76" s="23">
        <v>1</v>
      </c>
      <c r="U76" s="24"/>
      <c r="V76" s="99">
        <f t="shared" si="5"/>
        <v>221020</v>
      </c>
      <c r="W76" s="139">
        <v>221020</v>
      </c>
      <c r="X76" s="149">
        <f t="shared" si="6"/>
        <v>0</v>
      </c>
      <c r="Y76" s="43"/>
      <c r="Z76" s="20">
        <f t="shared" si="7"/>
        <v>0</v>
      </c>
      <c r="AA76" s="43"/>
      <c r="AB76" s="43"/>
      <c r="AC76" s="43"/>
      <c r="AD76" s="43"/>
      <c r="AE76" s="43"/>
      <c r="AF76" s="43"/>
      <c r="AG76" s="20">
        <f t="shared" si="8"/>
        <v>221019</v>
      </c>
      <c r="AH76" s="43"/>
      <c r="AI76" s="43"/>
      <c r="AJ76" s="43"/>
      <c r="AK76" s="43"/>
      <c r="AL76" s="43"/>
      <c r="AM76" s="99">
        <f t="shared" ref="AM76:AM139" si="9">IF(Q76=0,0,IF(M76=0,0,IF($C$5-O76=0,0,IF($C$5-O76&gt;M76,0,IF($C$5-O76=M76,V76-1,ROUNDDOWN(Q76*ROUNDUP(1/M76,3),0))))))</f>
        <v>221019</v>
      </c>
      <c r="AN76" s="43"/>
      <c r="AO76" s="20">
        <f t="shared" ref="AO76:AO139" si="10">+V76+Z76-AG76</f>
        <v>1</v>
      </c>
      <c r="AP76" s="15" t="str">
        <f t="shared" ref="AP76:AP139" si="11">IF(AND(AO76=0,AU76=1),"OK",IF(Q76=BA76+AO76,"OK","ERROR"))</f>
        <v>OK</v>
      </c>
      <c r="AQ76" s="15" t="str">
        <f t="shared" ref="AQ76:AQ139" si="12">IF($C$5-O76=0,"新規",IF(AU76=1,"OK",IF(V76-AM76=AO76,"OK","ERROR")))</f>
        <v>OK</v>
      </c>
      <c r="AR76" s="23" t="s">
        <v>34</v>
      </c>
      <c r="AS76" s="23"/>
      <c r="AT76" s="23"/>
      <c r="AU76" s="23"/>
      <c r="AV76" s="26">
        <v>1</v>
      </c>
      <c r="AW76" s="23" t="s">
        <v>83</v>
      </c>
      <c r="AX76" s="27"/>
      <c r="AY76" s="23"/>
      <c r="AZ76" s="23" t="s">
        <v>69</v>
      </c>
      <c r="BA76" s="99">
        <f t="shared" ref="BA76:BA139" si="13">IF(Q76=0,0,IF(M76=0,0,IF($C$5-O76&gt;=M76,Q76-1,ROUNDDOWN(Q76*ROUNDUP(1/M76,3),0)*($C$5-O76))))</f>
        <v>1339504</v>
      </c>
      <c r="BB76" s="23" t="s">
        <v>37</v>
      </c>
      <c r="BC76" s="23"/>
      <c r="BD76" s="58" t="s">
        <v>176</v>
      </c>
    </row>
    <row r="77" spans="2:56" s="8" customFormat="1" hidden="1" x14ac:dyDescent="0.15">
      <c r="B77" s="16">
        <v>90000066</v>
      </c>
      <c r="C77" s="28"/>
      <c r="D77" s="23" t="s">
        <v>63</v>
      </c>
      <c r="E77" s="23" t="s">
        <v>106</v>
      </c>
      <c r="F77" s="23" t="s">
        <v>64</v>
      </c>
      <c r="G77" s="23" t="s">
        <v>65</v>
      </c>
      <c r="H77" s="23" t="s">
        <v>1577</v>
      </c>
      <c r="I77" s="23" t="s">
        <v>1571</v>
      </c>
      <c r="J77" s="23" t="s">
        <v>144</v>
      </c>
      <c r="K77" s="23" t="s">
        <v>30</v>
      </c>
      <c r="L77" s="23"/>
      <c r="M77" s="23">
        <v>6</v>
      </c>
      <c r="N77" s="24">
        <v>40634</v>
      </c>
      <c r="O77" s="23">
        <v>2011</v>
      </c>
      <c r="P77" s="24">
        <v>40634</v>
      </c>
      <c r="Q77" s="25">
        <v>1339505</v>
      </c>
      <c r="R77" s="23" t="s">
        <v>43</v>
      </c>
      <c r="S77" s="23" t="s">
        <v>44</v>
      </c>
      <c r="T77" s="23">
        <v>1</v>
      </c>
      <c r="U77" s="24"/>
      <c r="V77" s="99">
        <f t="shared" ref="V77:V140" si="14">IF(Q77=0,0,IF($C$5-O77=0,0,IF(M77=0,Q77,IF($C$5-O77&gt;M77,1,Q77-(ROUNDDOWN(Q77*ROUNDUP(1/M77,3),0)*($C$5-O77-1))))))</f>
        <v>221020</v>
      </c>
      <c r="W77" s="139">
        <v>221020</v>
      </c>
      <c r="X77" s="149">
        <f t="shared" ref="X77:X140" si="15">W77-V77</f>
        <v>0</v>
      </c>
      <c r="Y77" s="43"/>
      <c r="Z77" s="20">
        <f t="shared" ref="Z77:Z143" si="16">SUM(AA77:AF77)</f>
        <v>0</v>
      </c>
      <c r="AA77" s="43"/>
      <c r="AB77" s="43"/>
      <c r="AC77" s="43"/>
      <c r="AD77" s="43"/>
      <c r="AE77" s="43"/>
      <c r="AF77" s="43"/>
      <c r="AG77" s="20">
        <f t="shared" ref="AG77:AG143" si="17">SUM(AH77:AN77)</f>
        <v>221019</v>
      </c>
      <c r="AH77" s="43"/>
      <c r="AI77" s="43"/>
      <c r="AJ77" s="43"/>
      <c r="AK77" s="43"/>
      <c r="AL77" s="43"/>
      <c r="AM77" s="99">
        <f t="shared" si="9"/>
        <v>221019</v>
      </c>
      <c r="AN77" s="43"/>
      <c r="AO77" s="20">
        <f t="shared" si="10"/>
        <v>1</v>
      </c>
      <c r="AP77" s="15" t="str">
        <f t="shared" si="11"/>
        <v>OK</v>
      </c>
      <c r="AQ77" s="15" t="str">
        <f t="shared" si="12"/>
        <v>OK</v>
      </c>
      <c r="AR77" s="23" t="s">
        <v>34</v>
      </c>
      <c r="AS77" s="23"/>
      <c r="AT77" s="23"/>
      <c r="AU77" s="23"/>
      <c r="AV77" s="26">
        <v>1</v>
      </c>
      <c r="AW77" s="23" t="s">
        <v>83</v>
      </c>
      <c r="AX77" s="27"/>
      <c r="AY77" s="23"/>
      <c r="AZ77" s="23" t="s">
        <v>69</v>
      </c>
      <c r="BA77" s="99">
        <f t="shared" si="13"/>
        <v>1339504</v>
      </c>
      <c r="BB77" s="23" t="s">
        <v>37</v>
      </c>
      <c r="BC77" s="23"/>
      <c r="BD77" s="58" t="s">
        <v>176</v>
      </c>
    </row>
    <row r="78" spans="2:56" s="8" customFormat="1" hidden="1" x14ac:dyDescent="0.15">
      <c r="B78" s="16">
        <v>90000067</v>
      </c>
      <c r="C78" s="28"/>
      <c r="D78" s="23" t="s">
        <v>63</v>
      </c>
      <c r="E78" s="23" t="s">
        <v>106</v>
      </c>
      <c r="F78" s="23" t="s">
        <v>64</v>
      </c>
      <c r="G78" s="23" t="s">
        <v>65</v>
      </c>
      <c r="H78" s="23" t="s">
        <v>1577</v>
      </c>
      <c r="I78" s="23" t="s">
        <v>1571</v>
      </c>
      <c r="J78" s="23" t="s">
        <v>145</v>
      </c>
      <c r="K78" s="23" t="s">
        <v>30</v>
      </c>
      <c r="L78" s="23"/>
      <c r="M78" s="23">
        <v>6</v>
      </c>
      <c r="N78" s="24">
        <v>40634</v>
      </c>
      <c r="O78" s="23">
        <v>2011</v>
      </c>
      <c r="P78" s="24">
        <v>40634</v>
      </c>
      <c r="Q78" s="25">
        <v>1339505</v>
      </c>
      <c r="R78" s="23" t="s">
        <v>43</v>
      </c>
      <c r="S78" s="23" t="s">
        <v>44</v>
      </c>
      <c r="T78" s="23">
        <v>1</v>
      </c>
      <c r="U78" s="24"/>
      <c r="V78" s="99">
        <f t="shared" si="14"/>
        <v>221020</v>
      </c>
      <c r="W78" s="139">
        <v>221020</v>
      </c>
      <c r="X78" s="149">
        <f t="shared" si="15"/>
        <v>0</v>
      </c>
      <c r="Y78" s="43"/>
      <c r="Z78" s="20">
        <f t="shared" si="16"/>
        <v>0</v>
      </c>
      <c r="AA78" s="43"/>
      <c r="AB78" s="43"/>
      <c r="AC78" s="43"/>
      <c r="AD78" s="43"/>
      <c r="AE78" s="43"/>
      <c r="AF78" s="43"/>
      <c r="AG78" s="20">
        <f t="shared" si="17"/>
        <v>221019</v>
      </c>
      <c r="AH78" s="43"/>
      <c r="AI78" s="43"/>
      <c r="AJ78" s="43"/>
      <c r="AK78" s="43"/>
      <c r="AL78" s="43"/>
      <c r="AM78" s="99">
        <f t="shared" si="9"/>
        <v>221019</v>
      </c>
      <c r="AN78" s="43"/>
      <c r="AO78" s="20">
        <f t="shared" si="10"/>
        <v>1</v>
      </c>
      <c r="AP78" s="15" t="str">
        <f t="shared" si="11"/>
        <v>OK</v>
      </c>
      <c r="AQ78" s="15" t="str">
        <f t="shared" si="12"/>
        <v>OK</v>
      </c>
      <c r="AR78" s="23" t="s">
        <v>34</v>
      </c>
      <c r="AS78" s="23"/>
      <c r="AT78" s="23"/>
      <c r="AU78" s="23"/>
      <c r="AV78" s="26">
        <v>1</v>
      </c>
      <c r="AW78" s="23" t="s">
        <v>83</v>
      </c>
      <c r="AX78" s="27"/>
      <c r="AY78" s="23"/>
      <c r="AZ78" s="23" t="s">
        <v>69</v>
      </c>
      <c r="BA78" s="99">
        <f t="shared" si="13"/>
        <v>1339504</v>
      </c>
      <c r="BB78" s="23" t="s">
        <v>37</v>
      </c>
      <c r="BC78" s="23"/>
      <c r="BD78" s="58" t="s">
        <v>176</v>
      </c>
    </row>
    <row r="79" spans="2:56" s="8" customFormat="1" hidden="1" x14ac:dyDescent="0.15">
      <c r="B79" s="16">
        <v>90000068</v>
      </c>
      <c r="C79" s="28"/>
      <c r="D79" s="23" t="s">
        <v>63</v>
      </c>
      <c r="E79" s="23" t="s">
        <v>106</v>
      </c>
      <c r="F79" s="23" t="s">
        <v>64</v>
      </c>
      <c r="G79" s="23" t="s">
        <v>65</v>
      </c>
      <c r="H79" s="23" t="s">
        <v>1577</v>
      </c>
      <c r="I79" s="23" t="s">
        <v>1571</v>
      </c>
      <c r="J79" s="23" t="s">
        <v>146</v>
      </c>
      <c r="K79" s="23" t="s">
        <v>30</v>
      </c>
      <c r="L79" s="23"/>
      <c r="M79" s="23">
        <v>6</v>
      </c>
      <c r="N79" s="24">
        <v>40634</v>
      </c>
      <c r="O79" s="23">
        <v>2011</v>
      </c>
      <c r="P79" s="24">
        <v>40634</v>
      </c>
      <c r="Q79" s="25">
        <v>1095959</v>
      </c>
      <c r="R79" s="23" t="s">
        <v>43</v>
      </c>
      <c r="S79" s="23" t="s">
        <v>44</v>
      </c>
      <c r="T79" s="23">
        <v>1</v>
      </c>
      <c r="U79" s="24"/>
      <c r="V79" s="99">
        <f t="shared" si="14"/>
        <v>180834</v>
      </c>
      <c r="W79" s="139">
        <v>180834</v>
      </c>
      <c r="X79" s="149">
        <f t="shared" si="15"/>
        <v>0</v>
      </c>
      <c r="Y79" s="43"/>
      <c r="Z79" s="20">
        <f t="shared" si="16"/>
        <v>0</v>
      </c>
      <c r="AA79" s="43"/>
      <c r="AB79" s="43"/>
      <c r="AC79" s="43"/>
      <c r="AD79" s="43"/>
      <c r="AE79" s="43"/>
      <c r="AF79" s="43"/>
      <c r="AG79" s="20">
        <f t="shared" si="17"/>
        <v>180833</v>
      </c>
      <c r="AH79" s="43"/>
      <c r="AI79" s="43"/>
      <c r="AJ79" s="43"/>
      <c r="AK79" s="43"/>
      <c r="AL79" s="43"/>
      <c r="AM79" s="99">
        <f t="shared" si="9"/>
        <v>180833</v>
      </c>
      <c r="AN79" s="43"/>
      <c r="AO79" s="20">
        <f t="shared" si="10"/>
        <v>1</v>
      </c>
      <c r="AP79" s="15" t="str">
        <f t="shared" si="11"/>
        <v>OK</v>
      </c>
      <c r="AQ79" s="15" t="str">
        <f t="shared" si="12"/>
        <v>OK</v>
      </c>
      <c r="AR79" s="23" t="s">
        <v>34</v>
      </c>
      <c r="AS79" s="23"/>
      <c r="AT79" s="23"/>
      <c r="AU79" s="23"/>
      <c r="AV79" s="26">
        <v>1</v>
      </c>
      <c r="AW79" s="23" t="s">
        <v>83</v>
      </c>
      <c r="AX79" s="27"/>
      <c r="AY79" s="23"/>
      <c r="AZ79" s="23" t="s">
        <v>69</v>
      </c>
      <c r="BA79" s="99">
        <f t="shared" si="13"/>
        <v>1095958</v>
      </c>
      <c r="BB79" s="23" t="s">
        <v>37</v>
      </c>
      <c r="BC79" s="23"/>
      <c r="BD79" s="58" t="s">
        <v>177</v>
      </c>
    </row>
    <row r="80" spans="2:56" s="8" customFormat="1" hidden="1" x14ac:dyDescent="0.15">
      <c r="B80" s="16">
        <v>90000069</v>
      </c>
      <c r="C80" s="28"/>
      <c r="D80" s="23" t="s">
        <v>63</v>
      </c>
      <c r="E80" s="23" t="s">
        <v>106</v>
      </c>
      <c r="F80" s="23" t="s">
        <v>64</v>
      </c>
      <c r="G80" s="23" t="s">
        <v>65</v>
      </c>
      <c r="H80" s="23" t="s">
        <v>1577</v>
      </c>
      <c r="I80" s="23" t="s">
        <v>1571</v>
      </c>
      <c r="J80" s="23" t="s">
        <v>147</v>
      </c>
      <c r="K80" s="23" t="s">
        <v>30</v>
      </c>
      <c r="L80" s="23"/>
      <c r="M80" s="23">
        <v>6</v>
      </c>
      <c r="N80" s="24">
        <v>40634</v>
      </c>
      <c r="O80" s="23">
        <v>2011</v>
      </c>
      <c r="P80" s="24">
        <v>40634</v>
      </c>
      <c r="Q80" s="25">
        <v>1095958</v>
      </c>
      <c r="R80" s="23" t="s">
        <v>43</v>
      </c>
      <c r="S80" s="23" t="s">
        <v>44</v>
      </c>
      <c r="T80" s="23">
        <v>1</v>
      </c>
      <c r="U80" s="24"/>
      <c r="V80" s="99">
        <f t="shared" si="14"/>
        <v>180838</v>
      </c>
      <c r="W80" s="139">
        <v>180838</v>
      </c>
      <c r="X80" s="149">
        <f t="shared" si="15"/>
        <v>0</v>
      </c>
      <c r="Y80" s="43"/>
      <c r="Z80" s="20">
        <f t="shared" si="16"/>
        <v>0</v>
      </c>
      <c r="AA80" s="43"/>
      <c r="AB80" s="43"/>
      <c r="AC80" s="43"/>
      <c r="AD80" s="43"/>
      <c r="AE80" s="43"/>
      <c r="AF80" s="43"/>
      <c r="AG80" s="20">
        <f t="shared" si="17"/>
        <v>180837</v>
      </c>
      <c r="AH80" s="43"/>
      <c r="AI80" s="43"/>
      <c r="AJ80" s="43"/>
      <c r="AK80" s="43"/>
      <c r="AL80" s="43"/>
      <c r="AM80" s="99">
        <f t="shared" si="9"/>
        <v>180837</v>
      </c>
      <c r="AN80" s="43"/>
      <c r="AO80" s="20">
        <f t="shared" si="10"/>
        <v>1</v>
      </c>
      <c r="AP80" s="15" t="str">
        <f t="shared" si="11"/>
        <v>OK</v>
      </c>
      <c r="AQ80" s="15" t="str">
        <f t="shared" si="12"/>
        <v>OK</v>
      </c>
      <c r="AR80" s="23" t="s">
        <v>34</v>
      </c>
      <c r="AS80" s="23"/>
      <c r="AT80" s="23"/>
      <c r="AU80" s="23"/>
      <c r="AV80" s="26">
        <v>1</v>
      </c>
      <c r="AW80" s="23" t="s">
        <v>83</v>
      </c>
      <c r="AX80" s="27"/>
      <c r="AY80" s="23"/>
      <c r="AZ80" s="23" t="s">
        <v>69</v>
      </c>
      <c r="BA80" s="99">
        <f t="shared" si="13"/>
        <v>1095957</v>
      </c>
      <c r="BB80" s="23" t="s">
        <v>37</v>
      </c>
      <c r="BC80" s="23"/>
      <c r="BD80" s="58" t="s">
        <v>177</v>
      </c>
    </row>
    <row r="81" spans="2:56" s="8" customFormat="1" hidden="1" x14ac:dyDescent="0.15">
      <c r="B81" s="16">
        <v>90000070</v>
      </c>
      <c r="C81" s="28"/>
      <c r="D81" s="23" t="s">
        <v>63</v>
      </c>
      <c r="E81" s="23" t="s">
        <v>106</v>
      </c>
      <c r="F81" s="23" t="s">
        <v>64</v>
      </c>
      <c r="G81" s="23" t="s">
        <v>65</v>
      </c>
      <c r="H81" s="23" t="s">
        <v>1577</v>
      </c>
      <c r="I81" s="23" t="s">
        <v>1571</v>
      </c>
      <c r="J81" s="23" t="s">
        <v>148</v>
      </c>
      <c r="K81" s="23" t="s">
        <v>30</v>
      </c>
      <c r="L81" s="23"/>
      <c r="M81" s="23">
        <v>6</v>
      </c>
      <c r="N81" s="24">
        <v>40634</v>
      </c>
      <c r="O81" s="23">
        <v>2011</v>
      </c>
      <c r="P81" s="24">
        <v>40634</v>
      </c>
      <c r="Q81" s="25">
        <v>1095959</v>
      </c>
      <c r="R81" s="23" t="s">
        <v>43</v>
      </c>
      <c r="S81" s="23" t="s">
        <v>44</v>
      </c>
      <c r="T81" s="23">
        <v>1</v>
      </c>
      <c r="U81" s="24"/>
      <c r="V81" s="99">
        <f t="shared" si="14"/>
        <v>180834</v>
      </c>
      <c r="W81" s="139">
        <v>180834</v>
      </c>
      <c r="X81" s="149">
        <f t="shared" si="15"/>
        <v>0</v>
      </c>
      <c r="Y81" s="43"/>
      <c r="Z81" s="20">
        <f t="shared" si="16"/>
        <v>0</v>
      </c>
      <c r="AA81" s="43"/>
      <c r="AB81" s="43"/>
      <c r="AC81" s="43"/>
      <c r="AD81" s="43"/>
      <c r="AE81" s="43"/>
      <c r="AF81" s="43"/>
      <c r="AG81" s="20">
        <f t="shared" si="17"/>
        <v>180833</v>
      </c>
      <c r="AH81" s="43"/>
      <c r="AI81" s="43"/>
      <c r="AJ81" s="43"/>
      <c r="AK81" s="43"/>
      <c r="AL81" s="43"/>
      <c r="AM81" s="99">
        <f t="shared" si="9"/>
        <v>180833</v>
      </c>
      <c r="AN81" s="43"/>
      <c r="AO81" s="20">
        <f t="shared" si="10"/>
        <v>1</v>
      </c>
      <c r="AP81" s="15" t="str">
        <f t="shared" si="11"/>
        <v>OK</v>
      </c>
      <c r="AQ81" s="15" t="str">
        <f t="shared" si="12"/>
        <v>OK</v>
      </c>
      <c r="AR81" s="23" t="s">
        <v>34</v>
      </c>
      <c r="AS81" s="23"/>
      <c r="AT81" s="23"/>
      <c r="AU81" s="23"/>
      <c r="AV81" s="26">
        <v>1</v>
      </c>
      <c r="AW81" s="23" t="s">
        <v>83</v>
      </c>
      <c r="AX81" s="27"/>
      <c r="AY81" s="23"/>
      <c r="AZ81" s="23" t="s">
        <v>69</v>
      </c>
      <c r="BA81" s="99">
        <f t="shared" si="13"/>
        <v>1095958</v>
      </c>
      <c r="BB81" s="23" t="s">
        <v>37</v>
      </c>
      <c r="BC81" s="23"/>
      <c r="BD81" s="58" t="s">
        <v>177</v>
      </c>
    </row>
    <row r="82" spans="2:56" s="8" customFormat="1" hidden="1" x14ac:dyDescent="0.15">
      <c r="B82" s="16">
        <v>90000071</v>
      </c>
      <c r="C82" s="28"/>
      <c r="D82" s="23" t="s">
        <v>63</v>
      </c>
      <c r="E82" s="23" t="s">
        <v>106</v>
      </c>
      <c r="F82" s="23" t="s">
        <v>64</v>
      </c>
      <c r="G82" s="23" t="s">
        <v>65</v>
      </c>
      <c r="H82" s="23" t="s">
        <v>1577</v>
      </c>
      <c r="I82" s="23" t="s">
        <v>1571</v>
      </c>
      <c r="J82" s="23" t="s">
        <v>149</v>
      </c>
      <c r="K82" s="23" t="s">
        <v>30</v>
      </c>
      <c r="L82" s="23"/>
      <c r="M82" s="23">
        <v>6</v>
      </c>
      <c r="N82" s="24">
        <v>40634</v>
      </c>
      <c r="O82" s="23">
        <v>2011</v>
      </c>
      <c r="P82" s="24">
        <v>40634</v>
      </c>
      <c r="Q82" s="25">
        <v>1095959</v>
      </c>
      <c r="R82" s="23" t="s">
        <v>43</v>
      </c>
      <c r="S82" s="23" t="s">
        <v>44</v>
      </c>
      <c r="T82" s="23">
        <v>1</v>
      </c>
      <c r="U82" s="24"/>
      <c r="V82" s="99">
        <f t="shared" si="14"/>
        <v>180834</v>
      </c>
      <c r="W82" s="139">
        <v>180834</v>
      </c>
      <c r="X82" s="149">
        <f t="shared" si="15"/>
        <v>0</v>
      </c>
      <c r="Y82" s="43"/>
      <c r="Z82" s="20">
        <f t="shared" si="16"/>
        <v>0</v>
      </c>
      <c r="AA82" s="43"/>
      <c r="AB82" s="43"/>
      <c r="AC82" s="43"/>
      <c r="AD82" s="43"/>
      <c r="AE82" s="43"/>
      <c r="AF82" s="43"/>
      <c r="AG82" s="20">
        <f t="shared" si="17"/>
        <v>180833</v>
      </c>
      <c r="AH82" s="43"/>
      <c r="AI82" s="43"/>
      <c r="AJ82" s="43"/>
      <c r="AK82" s="43"/>
      <c r="AL82" s="43"/>
      <c r="AM82" s="99">
        <f t="shared" si="9"/>
        <v>180833</v>
      </c>
      <c r="AN82" s="43"/>
      <c r="AO82" s="20">
        <f t="shared" si="10"/>
        <v>1</v>
      </c>
      <c r="AP82" s="15" t="str">
        <f t="shared" si="11"/>
        <v>OK</v>
      </c>
      <c r="AQ82" s="15" t="str">
        <f t="shared" si="12"/>
        <v>OK</v>
      </c>
      <c r="AR82" s="23" t="s">
        <v>34</v>
      </c>
      <c r="AS82" s="23"/>
      <c r="AT82" s="23"/>
      <c r="AU82" s="23"/>
      <c r="AV82" s="26">
        <v>1</v>
      </c>
      <c r="AW82" s="23" t="s">
        <v>83</v>
      </c>
      <c r="AX82" s="27"/>
      <c r="AY82" s="23"/>
      <c r="AZ82" s="23" t="s">
        <v>69</v>
      </c>
      <c r="BA82" s="99">
        <f t="shared" si="13"/>
        <v>1095958</v>
      </c>
      <c r="BB82" s="23" t="s">
        <v>37</v>
      </c>
      <c r="BC82" s="23"/>
      <c r="BD82" s="58" t="s">
        <v>177</v>
      </c>
    </row>
    <row r="83" spans="2:56" s="8" customFormat="1" hidden="1" x14ac:dyDescent="0.15">
      <c r="B83" s="16">
        <v>90000072</v>
      </c>
      <c r="C83" s="28"/>
      <c r="D83" s="23" t="s">
        <v>63</v>
      </c>
      <c r="E83" s="23" t="s">
        <v>150</v>
      </c>
      <c r="F83" s="23" t="s">
        <v>64</v>
      </c>
      <c r="G83" s="23" t="s">
        <v>65</v>
      </c>
      <c r="H83" s="23" t="s">
        <v>1577</v>
      </c>
      <c r="I83" s="23" t="s">
        <v>1571</v>
      </c>
      <c r="J83" s="23" t="s">
        <v>151</v>
      </c>
      <c r="K83" s="23" t="s">
        <v>30</v>
      </c>
      <c r="L83" s="23"/>
      <c r="M83" s="23">
        <v>6</v>
      </c>
      <c r="N83" s="24">
        <v>40634</v>
      </c>
      <c r="O83" s="23">
        <v>2011</v>
      </c>
      <c r="P83" s="24">
        <v>40634</v>
      </c>
      <c r="Q83" s="25">
        <v>2191916</v>
      </c>
      <c r="R83" s="23" t="s">
        <v>43</v>
      </c>
      <c r="S83" s="23" t="s">
        <v>44</v>
      </c>
      <c r="T83" s="23">
        <v>1</v>
      </c>
      <c r="U83" s="24"/>
      <c r="V83" s="99">
        <f t="shared" si="14"/>
        <v>361671</v>
      </c>
      <c r="W83" s="139">
        <v>361671</v>
      </c>
      <c r="X83" s="149">
        <f t="shared" si="15"/>
        <v>0</v>
      </c>
      <c r="Y83" s="43"/>
      <c r="Z83" s="20">
        <f t="shared" si="16"/>
        <v>0</v>
      </c>
      <c r="AA83" s="43"/>
      <c r="AB83" s="43"/>
      <c r="AC83" s="43"/>
      <c r="AD83" s="43"/>
      <c r="AE83" s="43"/>
      <c r="AF83" s="43"/>
      <c r="AG83" s="20">
        <f t="shared" si="17"/>
        <v>361670</v>
      </c>
      <c r="AH83" s="43"/>
      <c r="AI83" s="43"/>
      <c r="AJ83" s="43"/>
      <c r="AK83" s="43"/>
      <c r="AL83" s="43"/>
      <c r="AM83" s="99">
        <f t="shared" si="9"/>
        <v>361670</v>
      </c>
      <c r="AN83" s="43"/>
      <c r="AO83" s="20">
        <f t="shared" si="10"/>
        <v>1</v>
      </c>
      <c r="AP83" s="15" t="str">
        <f t="shared" si="11"/>
        <v>OK</v>
      </c>
      <c r="AQ83" s="15" t="str">
        <f t="shared" si="12"/>
        <v>OK</v>
      </c>
      <c r="AR83" s="23" t="s">
        <v>34</v>
      </c>
      <c r="AS83" s="23"/>
      <c r="AT83" s="23"/>
      <c r="AU83" s="23"/>
      <c r="AV83" s="26">
        <v>1</v>
      </c>
      <c r="AW83" s="23" t="s">
        <v>85</v>
      </c>
      <c r="AX83" s="27"/>
      <c r="AY83" s="23"/>
      <c r="AZ83" s="23" t="s">
        <v>69</v>
      </c>
      <c r="BA83" s="99">
        <f t="shared" si="13"/>
        <v>2191915</v>
      </c>
      <c r="BB83" s="23" t="s">
        <v>37</v>
      </c>
      <c r="BC83" s="23"/>
      <c r="BD83" s="58" t="s">
        <v>174</v>
      </c>
    </row>
    <row r="84" spans="2:56" s="8" customFormat="1" hidden="1" x14ac:dyDescent="0.15">
      <c r="B84" s="16">
        <v>90000073</v>
      </c>
      <c r="C84" s="28"/>
      <c r="D84" s="23" t="s">
        <v>63</v>
      </c>
      <c r="E84" s="23" t="s">
        <v>150</v>
      </c>
      <c r="F84" s="23" t="s">
        <v>64</v>
      </c>
      <c r="G84" s="23" t="s">
        <v>65</v>
      </c>
      <c r="H84" s="23" t="s">
        <v>1577</v>
      </c>
      <c r="I84" s="23" t="s">
        <v>1571</v>
      </c>
      <c r="J84" s="23" t="s">
        <v>152</v>
      </c>
      <c r="K84" s="23" t="s">
        <v>30</v>
      </c>
      <c r="L84" s="23"/>
      <c r="M84" s="23">
        <v>6</v>
      </c>
      <c r="N84" s="24">
        <v>40634</v>
      </c>
      <c r="O84" s="23">
        <v>2011</v>
      </c>
      <c r="P84" s="24">
        <v>40634</v>
      </c>
      <c r="Q84" s="25">
        <v>2070144</v>
      </c>
      <c r="R84" s="23" t="s">
        <v>43</v>
      </c>
      <c r="S84" s="23" t="s">
        <v>44</v>
      </c>
      <c r="T84" s="23">
        <v>1</v>
      </c>
      <c r="U84" s="24"/>
      <c r="V84" s="99">
        <f t="shared" si="14"/>
        <v>341574</v>
      </c>
      <c r="W84" s="139">
        <v>341574</v>
      </c>
      <c r="X84" s="149">
        <f t="shared" si="15"/>
        <v>0</v>
      </c>
      <c r="Y84" s="43"/>
      <c r="Z84" s="20">
        <f t="shared" si="16"/>
        <v>0</v>
      </c>
      <c r="AA84" s="43"/>
      <c r="AB84" s="43"/>
      <c r="AC84" s="43"/>
      <c r="AD84" s="43"/>
      <c r="AE84" s="43"/>
      <c r="AF84" s="43"/>
      <c r="AG84" s="20">
        <f t="shared" si="17"/>
        <v>341573</v>
      </c>
      <c r="AH84" s="43"/>
      <c r="AI84" s="43"/>
      <c r="AJ84" s="43"/>
      <c r="AK84" s="43"/>
      <c r="AL84" s="43"/>
      <c r="AM84" s="99">
        <f t="shared" si="9"/>
        <v>341573</v>
      </c>
      <c r="AN84" s="43"/>
      <c r="AO84" s="20">
        <f t="shared" si="10"/>
        <v>1</v>
      </c>
      <c r="AP84" s="15" t="str">
        <f t="shared" si="11"/>
        <v>OK</v>
      </c>
      <c r="AQ84" s="15" t="str">
        <f t="shared" si="12"/>
        <v>OK</v>
      </c>
      <c r="AR84" s="23" t="s">
        <v>34</v>
      </c>
      <c r="AS84" s="23"/>
      <c r="AT84" s="23"/>
      <c r="AU84" s="23"/>
      <c r="AV84" s="26">
        <v>1</v>
      </c>
      <c r="AW84" s="23" t="s">
        <v>85</v>
      </c>
      <c r="AX84" s="27"/>
      <c r="AY84" s="23"/>
      <c r="AZ84" s="23" t="s">
        <v>69</v>
      </c>
      <c r="BA84" s="99">
        <f t="shared" si="13"/>
        <v>2070143</v>
      </c>
      <c r="BB84" s="23" t="s">
        <v>37</v>
      </c>
      <c r="BC84" s="23"/>
      <c r="BD84" s="58" t="s">
        <v>178</v>
      </c>
    </row>
    <row r="85" spans="2:56" s="8" customFormat="1" hidden="1" x14ac:dyDescent="0.15">
      <c r="B85" s="16">
        <v>90000074</v>
      </c>
      <c r="C85" s="28"/>
      <c r="D85" s="23" t="s">
        <v>63</v>
      </c>
      <c r="E85" s="23" t="s">
        <v>70</v>
      </c>
      <c r="F85" s="23" t="s">
        <v>64</v>
      </c>
      <c r="G85" s="23" t="s">
        <v>65</v>
      </c>
      <c r="H85" s="23" t="s">
        <v>1577</v>
      </c>
      <c r="I85" s="23" t="s">
        <v>1571</v>
      </c>
      <c r="J85" s="23" t="s">
        <v>153</v>
      </c>
      <c r="K85" s="23" t="s">
        <v>30</v>
      </c>
      <c r="L85" s="23"/>
      <c r="M85" s="23">
        <v>6</v>
      </c>
      <c r="N85" s="24">
        <v>40634</v>
      </c>
      <c r="O85" s="23">
        <v>2011</v>
      </c>
      <c r="P85" s="24">
        <v>40634</v>
      </c>
      <c r="Q85" s="25">
        <v>3653195</v>
      </c>
      <c r="R85" s="23" t="s">
        <v>43</v>
      </c>
      <c r="S85" s="23" t="s">
        <v>44</v>
      </c>
      <c r="T85" s="23">
        <v>1</v>
      </c>
      <c r="U85" s="24"/>
      <c r="V85" s="99">
        <f t="shared" si="14"/>
        <v>602780</v>
      </c>
      <c r="W85" s="139">
        <v>602780</v>
      </c>
      <c r="X85" s="149">
        <f t="shared" si="15"/>
        <v>0</v>
      </c>
      <c r="Y85" s="43"/>
      <c r="Z85" s="20">
        <f t="shared" si="16"/>
        <v>0</v>
      </c>
      <c r="AA85" s="43"/>
      <c r="AB85" s="43"/>
      <c r="AC85" s="43"/>
      <c r="AD85" s="43"/>
      <c r="AE85" s="43"/>
      <c r="AF85" s="43"/>
      <c r="AG85" s="20">
        <f t="shared" si="17"/>
        <v>602779</v>
      </c>
      <c r="AH85" s="43"/>
      <c r="AI85" s="43"/>
      <c r="AJ85" s="43"/>
      <c r="AK85" s="43"/>
      <c r="AL85" s="43"/>
      <c r="AM85" s="99">
        <f t="shared" si="9"/>
        <v>602779</v>
      </c>
      <c r="AN85" s="43"/>
      <c r="AO85" s="20">
        <f t="shared" si="10"/>
        <v>1</v>
      </c>
      <c r="AP85" s="15" t="str">
        <f t="shared" si="11"/>
        <v>OK</v>
      </c>
      <c r="AQ85" s="15" t="str">
        <f t="shared" si="12"/>
        <v>OK</v>
      </c>
      <c r="AR85" s="23" t="s">
        <v>34</v>
      </c>
      <c r="AS85" s="23"/>
      <c r="AT85" s="23"/>
      <c r="AU85" s="23"/>
      <c r="AV85" s="26">
        <v>2</v>
      </c>
      <c r="AW85" s="23" t="s">
        <v>86</v>
      </c>
      <c r="AX85" s="27"/>
      <c r="AY85" s="23"/>
      <c r="AZ85" s="23" t="s">
        <v>69</v>
      </c>
      <c r="BA85" s="99">
        <f t="shared" si="13"/>
        <v>3653194</v>
      </c>
      <c r="BB85" s="23" t="s">
        <v>37</v>
      </c>
      <c r="BC85" s="23"/>
      <c r="BD85" s="58" t="s">
        <v>179</v>
      </c>
    </row>
    <row r="86" spans="2:56" s="8" customFormat="1" hidden="1" x14ac:dyDescent="0.15">
      <c r="B86" s="16">
        <v>90000075</v>
      </c>
      <c r="C86" s="28"/>
      <c r="D86" s="23" t="s">
        <v>63</v>
      </c>
      <c r="E86" s="23" t="s">
        <v>154</v>
      </c>
      <c r="F86" s="23" t="s">
        <v>64</v>
      </c>
      <c r="G86" s="23" t="s">
        <v>65</v>
      </c>
      <c r="H86" s="23" t="s">
        <v>1577</v>
      </c>
      <c r="I86" s="23" t="s">
        <v>1571</v>
      </c>
      <c r="J86" s="23" t="s">
        <v>155</v>
      </c>
      <c r="K86" s="23" t="s">
        <v>30</v>
      </c>
      <c r="L86" s="23"/>
      <c r="M86" s="23">
        <v>6</v>
      </c>
      <c r="N86" s="24">
        <v>40634</v>
      </c>
      <c r="O86" s="23">
        <v>2011</v>
      </c>
      <c r="P86" s="24">
        <v>40634</v>
      </c>
      <c r="Q86" s="25">
        <v>2435464</v>
      </c>
      <c r="R86" s="23" t="s">
        <v>43</v>
      </c>
      <c r="S86" s="23" t="s">
        <v>44</v>
      </c>
      <c r="T86" s="23">
        <v>1</v>
      </c>
      <c r="U86" s="24"/>
      <c r="V86" s="99">
        <f t="shared" si="14"/>
        <v>401854</v>
      </c>
      <c r="W86" s="139">
        <v>401854</v>
      </c>
      <c r="X86" s="149">
        <f t="shared" si="15"/>
        <v>0</v>
      </c>
      <c r="Y86" s="43"/>
      <c r="Z86" s="20">
        <f t="shared" si="16"/>
        <v>0</v>
      </c>
      <c r="AA86" s="43"/>
      <c r="AB86" s="43"/>
      <c r="AC86" s="43"/>
      <c r="AD86" s="43"/>
      <c r="AE86" s="43"/>
      <c r="AF86" s="43"/>
      <c r="AG86" s="20">
        <f t="shared" si="17"/>
        <v>401853</v>
      </c>
      <c r="AH86" s="43"/>
      <c r="AI86" s="43"/>
      <c r="AJ86" s="43"/>
      <c r="AK86" s="43"/>
      <c r="AL86" s="43"/>
      <c r="AM86" s="99">
        <f t="shared" si="9"/>
        <v>401853</v>
      </c>
      <c r="AN86" s="43"/>
      <c r="AO86" s="20">
        <f t="shared" si="10"/>
        <v>1</v>
      </c>
      <c r="AP86" s="15" t="str">
        <f t="shared" si="11"/>
        <v>OK</v>
      </c>
      <c r="AQ86" s="15" t="str">
        <f t="shared" si="12"/>
        <v>OK</v>
      </c>
      <c r="AR86" s="23" t="s">
        <v>34</v>
      </c>
      <c r="AS86" s="23"/>
      <c r="AT86" s="23"/>
      <c r="AU86" s="23"/>
      <c r="AV86" s="26">
        <v>1</v>
      </c>
      <c r="AW86" s="23" t="s">
        <v>85</v>
      </c>
      <c r="AX86" s="27"/>
      <c r="AY86" s="23"/>
      <c r="AZ86" s="23" t="s">
        <v>69</v>
      </c>
      <c r="BA86" s="99">
        <f t="shared" si="13"/>
        <v>2435463</v>
      </c>
      <c r="BB86" s="23" t="s">
        <v>37</v>
      </c>
      <c r="BC86" s="23"/>
      <c r="BD86" s="58" t="s">
        <v>180</v>
      </c>
    </row>
    <row r="87" spans="2:56" s="8" customFormat="1" hidden="1" x14ac:dyDescent="0.15">
      <c r="B87" s="16">
        <v>90000076</v>
      </c>
      <c r="C87" s="28"/>
      <c r="D87" s="23" t="s">
        <v>63</v>
      </c>
      <c r="E87" s="23" t="s">
        <v>106</v>
      </c>
      <c r="F87" s="23" t="s">
        <v>64</v>
      </c>
      <c r="G87" s="23" t="s">
        <v>65</v>
      </c>
      <c r="H87" s="23" t="s">
        <v>1577</v>
      </c>
      <c r="I87" s="23" t="s">
        <v>1571</v>
      </c>
      <c r="J87" s="23" t="s">
        <v>156</v>
      </c>
      <c r="K87" s="23" t="s">
        <v>30</v>
      </c>
      <c r="L87" s="23"/>
      <c r="M87" s="23">
        <v>6</v>
      </c>
      <c r="N87" s="24">
        <v>40634</v>
      </c>
      <c r="O87" s="23">
        <v>2011</v>
      </c>
      <c r="P87" s="24">
        <v>40634</v>
      </c>
      <c r="Q87" s="25">
        <v>7062843</v>
      </c>
      <c r="R87" s="23" t="s">
        <v>43</v>
      </c>
      <c r="S87" s="23" t="s">
        <v>44</v>
      </c>
      <c r="T87" s="23">
        <v>1</v>
      </c>
      <c r="U87" s="24"/>
      <c r="V87" s="99">
        <f t="shared" si="14"/>
        <v>1165373</v>
      </c>
      <c r="W87" s="139">
        <v>1165373</v>
      </c>
      <c r="X87" s="149">
        <f t="shared" si="15"/>
        <v>0</v>
      </c>
      <c r="Y87" s="43"/>
      <c r="Z87" s="20">
        <f t="shared" si="16"/>
        <v>0</v>
      </c>
      <c r="AA87" s="43"/>
      <c r="AB87" s="43"/>
      <c r="AC87" s="43"/>
      <c r="AD87" s="43"/>
      <c r="AE87" s="43"/>
      <c r="AF87" s="43"/>
      <c r="AG87" s="20">
        <f t="shared" si="17"/>
        <v>1165372</v>
      </c>
      <c r="AH87" s="43"/>
      <c r="AI87" s="43"/>
      <c r="AJ87" s="43"/>
      <c r="AK87" s="43"/>
      <c r="AL87" s="43"/>
      <c r="AM87" s="99">
        <f t="shared" si="9"/>
        <v>1165372</v>
      </c>
      <c r="AN87" s="43"/>
      <c r="AO87" s="20">
        <f t="shared" si="10"/>
        <v>1</v>
      </c>
      <c r="AP87" s="15" t="str">
        <f t="shared" si="11"/>
        <v>OK</v>
      </c>
      <c r="AQ87" s="15" t="str">
        <f t="shared" si="12"/>
        <v>OK</v>
      </c>
      <c r="AR87" s="23" t="s">
        <v>34</v>
      </c>
      <c r="AS87" s="23"/>
      <c r="AT87" s="23"/>
      <c r="AU87" s="23"/>
      <c r="AV87" s="26">
        <v>4</v>
      </c>
      <c r="AW87" s="23" t="s">
        <v>83</v>
      </c>
      <c r="AX87" s="27"/>
      <c r="AY87" s="23"/>
      <c r="AZ87" s="23" t="s">
        <v>69</v>
      </c>
      <c r="BA87" s="99">
        <f t="shared" si="13"/>
        <v>7062842</v>
      </c>
      <c r="BB87" s="23" t="s">
        <v>37</v>
      </c>
      <c r="BC87" s="23"/>
      <c r="BD87" s="58" t="s">
        <v>181</v>
      </c>
    </row>
    <row r="88" spans="2:56" s="8" customFormat="1" hidden="1" x14ac:dyDescent="0.15">
      <c r="B88" s="16">
        <v>90000077</v>
      </c>
      <c r="C88" s="28"/>
      <c r="D88" s="23" t="s">
        <v>63</v>
      </c>
      <c r="E88" s="23" t="s">
        <v>106</v>
      </c>
      <c r="F88" s="23" t="s">
        <v>64</v>
      </c>
      <c r="G88" s="23" t="s">
        <v>65</v>
      </c>
      <c r="H88" s="23" t="s">
        <v>1577</v>
      </c>
      <c r="I88" s="23" t="s">
        <v>1571</v>
      </c>
      <c r="J88" s="23" t="s">
        <v>157</v>
      </c>
      <c r="K88" s="23" t="s">
        <v>30</v>
      </c>
      <c r="L88" s="23"/>
      <c r="M88" s="23">
        <v>6</v>
      </c>
      <c r="N88" s="24">
        <v>40634</v>
      </c>
      <c r="O88" s="23">
        <v>2011</v>
      </c>
      <c r="P88" s="24">
        <v>40634</v>
      </c>
      <c r="Q88" s="25">
        <v>608865</v>
      </c>
      <c r="R88" s="23" t="s">
        <v>43</v>
      </c>
      <c r="S88" s="23" t="s">
        <v>44</v>
      </c>
      <c r="T88" s="23">
        <v>1</v>
      </c>
      <c r="U88" s="24"/>
      <c r="V88" s="99">
        <f t="shared" si="14"/>
        <v>100465</v>
      </c>
      <c r="W88" s="139">
        <v>100465</v>
      </c>
      <c r="X88" s="149">
        <f t="shared" si="15"/>
        <v>0</v>
      </c>
      <c r="Y88" s="43"/>
      <c r="Z88" s="20">
        <f t="shared" si="16"/>
        <v>0</v>
      </c>
      <c r="AA88" s="43"/>
      <c r="AB88" s="43"/>
      <c r="AC88" s="43"/>
      <c r="AD88" s="43"/>
      <c r="AE88" s="43"/>
      <c r="AF88" s="43"/>
      <c r="AG88" s="20">
        <f t="shared" si="17"/>
        <v>100464</v>
      </c>
      <c r="AH88" s="43"/>
      <c r="AI88" s="43"/>
      <c r="AJ88" s="43"/>
      <c r="AK88" s="43"/>
      <c r="AL88" s="43"/>
      <c r="AM88" s="99">
        <f t="shared" si="9"/>
        <v>100464</v>
      </c>
      <c r="AN88" s="43"/>
      <c r="AO88" s="20">
        <f t="shared" si="10"/>
        <v>1</v>
      </c>
      <c r="AP88" s="15" t="str">
        <f t="shared" si="11"/>
        <v>OK</v>
      </c>
      <c r="AQ88" s="15" t="str">
        <f t="shared" si="12"/>
        <v>OK</v>
      </c>
      <c r="AR88" s="23" t="s">
        <v>34</v>
      </c>
      <c r="AS88" s="23"/>
      <c r="AT88" s="23"/>
      <c r="AU88" s="23"/>
      <c r="AV88" s="26">
        <v>1</v>
      </c>
      <c r="AW88" s="23" t="s">
        <v>83</v>
      </c>
      <c r="AX88" s="27"/>
      <c r="AY88" s="23"/>
      <c r="AZ88" s="23" t="s">
        <v>69</v>
      </c>
      <c r="BA88" s="99">
        <f t="shared" si="13"/>
        <v>608864</v>
      </c>
      <c r="BB88" s="23" t="s">
        <v>37</v>
      </c>
      <c r="BC88" s="23"/>
      <c r="BD88" s="58"/>
    </row>
    <row r="89" spans="2:56" s="8" customFormat="1" hidden="1" x14ac:dyDescent="0.15">
      <c r="B89" s="16">
        <v>90000078</v>
      </c>
      <c r="C89" s="28"/>
      <c r="D89" s="23" t="s">
        <v>63</v>
      </c>
      <c r="E89" s="23" t="s">
        <v>70</v>
      </c>
      <c r="F89" s="23" t="s">
        <v>64</v>
      </c>
      <c r="G89" s="23" t="s">
        <v>65</v>
      </c>
      <c r="H89" s="23" t="s">
        <v>1577</v>
      </c>
      <c r="I89" s="23" t="s">
        <v>1571</v>
      </c>
      <c r="J89" s="23" t="s">
        <v>158</v>
      </c>
      <c r="K89" s="23" t="s">
        <v>30</v>
      </c>
      <c r="L89" s="23"/>
      <c r="M89" s="23">
        <v>6</v>
      </c>
      <c r="N89" s="24">
        <v>40634</v>
      </c>
      <c r="O89" s="23">
        <v>2011</v>
      </c>
      <c r="P89" s="24">
        <v>40634</v>
      </c>
      <c r="Q89" s="25">
        <v>608865</v>
      </c>
      <c r="R89" s="23" t="s">
        <v>43</v>
      </c>
      <c r="S89" s="23" t="s">
        <v>44</v>
      </c>
      <c r="T89" s="23">
        <v>1</v>
      </c>
      <c r="U89" s="24"/>
      <c r="V89" s="99">
        <f t="shared" si="14"/>
        <v>100465</v>
      </c>
      <c r="W89" s="139">
        <v>100465</v>
      </c>
      <c r="X89" s="149">
        <f t="shared" si="15"/>
        <v>0</v>
      </c>
      <c r="Y89" s="43"/>
      <c r="Z89" s="20">
        <f t="shared" si="16"/>
        <v>0</v>
      </c>
      <c r="AA89" s="43"/>
      <c r="AB89" s="43"/>
      <c r="AC89" s="43"/>
      <c r="AD89" s="43"/>
      <c r="AE89" s="43"/>
      <c r="AF89" s="43"/>
      <c r="AG89" s="20">
        <f t="shared" si="17"/>
        <v>100464</v>
      </c>
      <c r="AH89" s="43"/>
      <c r="AI89" s="43"/>
      <c r="AJ89" s="43"/>
      <c r="AK89" s="43"/>
      <c r="AL89" s="43"/>
      <c r="AM89" s="99">
        <f t="shared" si="9"/>
        <v>100464</v>
      </c>
      <c r="AN89" s="43"/>
      <c r="AO89" s="20">
        <f t="shared" si="10"/>
        <v>1</v>
      </c>
      <c r="AP89" s="15" t="str">
        <f t="shared" si="11"/>
        <v>OK</v>
      </c>
      <c r="AQ89" s="15" t="str">
        <f t="shared" si="12"/>
        <v>OK</v>
      </c>
      <c r="AR89" s="23" t="s">
        <v>34</v>
      </c>
      <c r="AS89" s="23"/>
      <c r="AT89" s="23"/>
      <c r="AU89" s="23"/>
      <c r="AV89" s="26">
        <v>1</v>
      </c>
      <c r="AW89" s="23" t="s">
        <v>83</v>
      </c>
      <c r="AX89" s="27"/>
      <c r="AY89" s="23"/>
      <c r="AZ89" s="23" t="s">
        <v>69</v>
      </c>
      <c r="BA89" s="99">
        <f t="shared" si="13"/>
        <v>608864</v>
      </c>
      <c r="BB89" s="23" t="s">
        <v>37</v>
      </c>
      <c r="BC89" s="23"/>
      <c r="BD89" s="58"/>
    </row>
    <row r="90" spans="2:56" s="8" customFormat="1" hidden="1" x14ac:dyDescent="0.15">
      <c r="B90" s="16">
        <v>90000079</v>
      </c>
      <c r="C90" s="28"/>
      <c r="D90" s="23" t="s">
        <v>63</v>
      </c>
      <c r="E90" s="23" t="s">
        <v>70</v>
      </c>
      <c r="F90" s="23" t="s">
        <v>64</v>
      </c>
      <c r="G90" s="23" t="s">
        <v>65</v>
      </c>
      <c r="H90" s="23" t="s">
        <v>1577</v>
      </c>
      <c r="I90" s="23" t="s">
        <v>1571</v>
      </c>
      <c r="J90" s="23" t="s">
        <v>159</v>
      </c>
      <c r="K90" s="23" t="s">
        <v>30</v>
      </c>
      <c r="L90" s="23"/>
      <c r="M90" s="23">
        <v>6</v>
      </c>
      <c r="N90" s="24">
        <v>40634</v>
      </c>
      <c r="O90" s="23">
        <v>2011</v>
      </c>
      <c r="P90" s="24">
        <v>40634</v>
      </c>
      <c r="Q90" s="25">
        <v>1108136</v>
      </c>
      <c r="R90" s="23" t="s">
        <v>43</v>
      </c>
      <c r="S90" s="23" t="s">
        <v>44</v>
      </c>
      <c r="T90" s="23">
        <v>1</v>
      </c>
      <c r="U90" s="24"/>
      <c r="V90" s="99">
        <f t="shared" si="14"/>
        <v>182846</v>
      </c>
      <c r="W90" s="139">
        <v>182846</v>
      </c>
      <c r="X90" s="149">
        <f t="shared" si="15"/>
        <v>0</v>
      </c>
      <c r="Y90" s="43"/>
      <c r="Z90" s="20">
        <f t="shared" si="16"/>
        <v>0</v>
      </c>
      <c r="AA90" s="43"/>
      <c r="AB90" s="43"/>
      <c r="AC90" s="43"/>
      <c r="AD90" s="43"/>
      <c r="AE90" s="43"/>
      <c r="AF90" s="43"/>
      <c r="AG90" s="20">
        <f t="shared" si="17"/>
        <v>182845</v>
      </c>
      <c r="AH90" s="43"/>
      <c r="AI90" s="43"/>
      <c r="AJ90" s="43"/>
      <c r="AK90" s="43"/>
      <c r="AL90" s="43"/>
      <c r="AM90" s="99">
        <f t="shared" si="9"/>
        <v>182845</v>
      </c>
      <c r="AN90" s="43"/>
      <c r="AO90" s="20">
        <f t="shared" si="10"/>
        <v>1</v>
      </c>
      <c r="AP90" s="15" t="str">
        <f t="shared" si="11"/>
        <v>OK</v>
      </c>
      <c r="AQ90" s="15" t="str">
        <f t="shared" si="12"/>
        <v>OK</v>
      </c>
      <c r="AR90" s="23" t="s">
        <v>34</v>
      </c>
      <c r="AS90" s="23"/>
      <c r="AT90" s="23"/>
      <c r="AU90" s="23"/>
      <c r="AV90" s="26">
        <v>1</v>
      </c>
      <c r="AW90" s="23" t="s">
        <v>99</v>
      </c>
      <c r="AX90" s="27"/>
      <c r="AY90" s="23"/>
      <c r="AZ90" s="23" t="s">
        <v>69</v>
      </c>
      <c r="BA90" s="99">
        <f t="shared" si="13"/>
        <v>1108135</v>
      </c>
      <c r="BB90" s="23" t="s">
        <v>37</v>
      </c>
      <c r="BC90" s="23"/>
      <c r="BD90" s="58" t="s">
        <v>182</v>
      </c>
    </row>
    <row r="91" spans="2:56" s="8" customFormat="1" hidden="1" x14ac:dyDescent="0.15">
      <c r="B91" s="16">
        <v>90000080</v>
      </c>
      <c r="C91" s="28"/>
      <c r="D91" s="23" t="s">
        <v>63</v>
      </c>
      <c r="E91" s="23" t="s">
        <v>70</v>
      </c>
      <c r="F91" s="23" t="s">
        <v>64</v>
      </c>
      <c r="G91" s="23" t="s">
        <v>65</v>
      </c>
      <c r="H91" s="23" t="s">
        <v>1577</v>
      </c>
      <c r="I91" s="23" t="s">
        <v>1571</v>
      </c>
      <c r="J91" s="23" t="s">
        <v>160</v>
      </c>
      <c r="K91" s="23" t="s">
        <v>30</v>
      </c>
      <c r="L91" s="23"/>
      <c r="M91" s="23">
        <v>6</v>
      </c>
      <c r="N91" s="24">
        <v>40634</v>
      </c>
      <c r="O91" s="23">
        <v>2011</v>
      </c>
      <c r="P91" s="24">
        <v>40634</v>
      </c>
      <c r="Q91" s="25">
        <v>1108136</v>
      </c>
      <c r="R91" s="23" t="s">
        <v>43</v>
      </c>
      <c r="S91" s="23" t="s">
        <v>44</v>
      </c>
      <c r="T91" s="23">
        <v>1</v>
      </c>
      <c r="U91" s="24"/>
      <c r="V91" s="99">
        <f t="shared" si="14"/>
        <v>182846</v>
      </c>
      <c r="W91" s="139">
        <v>182846</v>
      </c>
      <c r="X91" s="149">
        <f t="shared" si="15"/>
        <v>0</v>
      </c>
      <c r="Y91" s="43"/>
      <c r="Z91" s="20">
        <f t="shared" si="16"/>
        <v>0</v>
      </c>
      <c r="AA91" s="43"/>
      <c r="AB91" s="43"/>
      <c r="AC91" s="43"/>
      <c r="AD91" s="43"/>
      <c r="AE91" s="43"/>
      <c r="AF91" s="43"/>
      <c r="AG91" s="20">
        <f t="shared" si="17"/>
        <v>182845</v>
      </c>
      <c r="AH91" s="43"/>
      <c r="AI91" s="43"/>
      <c r="AJ91" s="43"/>
      <c r="AK91" s="43"/>
      <c r="AL91" s="43"/>
      <c r="AM91" s="99">
        <f t="shared" si="9"/>
        <v>182845</v>
      </c>
      <c r="AN91" s="43"/>
      <c r="AO91" s="20">
        <f t="shared" si="10"/>
        <v>1</v>
      </c>
      <c r="AP91" s="15" t="str">
        <f t="shared" si="11"/>
        <v>OK</v>
      </c>
      <c r="AQ91" s="15" t="str">
        <f t="shared" si="12"/>
        <v>OK</v>
      </c>
      <c r="AR91" s="23" t="s">
        <v>34</v>
      </c>
      <c r="AS91" s="23"/>
      <c r="AT91" s="23"/>
      <c r="AU91" s="23"/>
      <c r="AV91" s="26">
        <v>1</v>
      </c>
      <c r="AW91" s="23" t="s">
        <v>99</v>
      </c>
      <c r="AX91" s="27"/>
      <c r="AY91" s="23"/>
      <c r="AZ91" s="23" t="s">
        <v>69</v>
      </c>
      <c r="BA91" s="99">
        <f t="shared" si="13"/>
        <v>1108135</v>
      </c>
      <c r="BB91" s="23" t="s">
        <v>37</v>
      </c>
      <c r="BC91" s="23"/>
      <c r="BD91" s="58" t="s">
        <v>182</v>
      </c>
    </row>
    <row r="92" spans="2:56" s="8" customFormat="1" hidden="1" x14ac:dyDescent="0.15">
      <c r="B92" s="16">
        <v>90000081</v>
      </c>
      <c r="C92" s="28"/>
      <c r="D92" s="23" t="s">
        <v>63</v>
      </c>
      <c r="E92" s="23" t="s">
        <v>106</v>
      </c>
      <c r="F92" s="23" t="s">
        <v>64</v>
      </c>
      <c r="G92" s="23" t="s">
        <v>65</v>
      </c>
      <c r="H92" s="23" t="s">
        <v>1577</v>
      </c>
      <c r="I92" s="23" t="s">
        <v>1571</v>
      </c>
      <c r="J92" s="23" t="s">
        <v>161</v>
      </c>
      <c r="K92" s="23" t="s">
        <v>30</v>
      </c>
      <c r="L92" s="23"/>
      <c r="M92" s="23">
        <v>6</v>
      </c>
      <c r="N92" s="24">
        <v>40634</v>
      </c>
      <c r="O92" s="23">
        <v>2011</v>
      </c>
      <c r="P92" s="24">
        <v>40634</v>
      </c>
      <c r="Q92" s="25">
        <v>681929</v>
      </c>
      <c r="R92" s="23" t="s">
        <v>43</v>
      </c>
      <c r="S92" s="23" t="s">
        <v>44</v>
      </c>
      <c r="T92" s="23">
        <v>1</v>
      </c>
      <c r="U92" s="24"/>
      <c r="V92" s="99">
        <f t="shared" si="14"/>
        <v>112519</v>
      </c>
      <c r="W92" s="139">
        <v>112519</v>
      </c>
      <c r="X92" s="149">
        <f t="shared" si="15"/>
        <v>0</v>
      </c>
      <c r="Y92" s="43"/>
      <c r="Z92" s="20">
        <f t="shared" si="16"/>
        <v>0</v>
      </c>
      <c r="AA92" s="43"/>
      <c r="AB92" s="43"/>
      <c r="AC92" s="43"/>
      <c r="AD92" s="43"/>
      <c r="AE92" s="43"/>
      <c r="AF92" s="43"/>
      <c r="AG92" s="20">
        <f t="shared" si="17"/>
        <v>112518</v>
      </c>
      <c r="AH92" s="43"/>
      <c r="AI92" s="43"/>
      <c r="AJ92" s="43"/>
      <c r="AK92" s="43"/>
      <c r="AL92" s="43"/>
      <c r="AM92" s="99">
        <f t="shared" si="9"/>
        <v>112518</v>
      </c>
      <c r="AN92" s="43"/>
      <c r="AO92" s="20">
        <f t="shared" si="10"/>
        <v>1</v>
      </c>
      <c r="AP92" s="15" t="str">
        <f t="shared" si="11"/>
        <v>OK</v>
      </c>
      <c r="AQ92" s="15" t="str">
        <f t="shared" si="12"/>
        <v>OK</v>
      </c>
      <c r="AR92" s="23" t="s">
        <v>34</v>
      </c>
      <c r="AS92" s="23"/>
      <c r="AT92" s="23"/>
      <c r="AU92" s="23"/>
      <c r="AV92" s="26">
        <v>1</v>
      </c>
      <c r="AW92" s="23" t="s">
        <v>99</v>
      </c>
      <c r="AX92" s="27"/>
      <c r="AY92" s="23"/>
      <c r="AZ92" s="23" t="s">
        <v>69</v>
      </c>
      <c r="BA92" s="99">
        <f t="shared" si="13"/>
        <v>681928</v>
      </c>
      <c r="BB92" s="23" t="s">
        <v>37</v>
      </c>
      <c r="BC92" s="23"/>
      <c r="BD92" s="58" t="s">
        <v>183</v>
      </c>
    </row>
    <row r="93" spans="2:56" s="8" customFormat="1" hidden="1" x14ac:dyDescent="0.15">
      <c r="B93" s="16">
        <v>90000082</v>
      </c>
      <c r="C93" s="28"/>
      <c r="D93" s="23" t="s">
        <v>63</v>
      </c>
      <c r="E93" s="23" t="s">
        <v>106</v>
      </c>
      <c r="F93" s="23" t="s">
        <v>64</v>
      </c>
      <c r="G93" s="23" t="s">
        <v>65</v>
      </c>
      <c r="H93" s="23" t="s">
        <v>1577</v>
      </c>
      <c r="I93" s="23" t="s">
        <v>1571</v>
      </c>
      <c r="J93" s="23" t="s">
        <v>162</v>
      </c>
      <c r="K93" s="23" t="s">
        <v>30</v>
      </c>
      <c r="L93" s="23"/>
      <c r="M93" s="23">
        <v>6</v>
      </c>
      <c r="N93" s="24">
        <v>40634</v>
      </c>
      <c r="O93" s="23">
        <v>2011</v>
      </c>
      <c r="P93" s="24">
        <v>40634</v>
      </c>
      <c r="Q93" s="25">
        <v>681930</v>
      </c>
      <c r="R93" s="23" t="s">
        <v>43</v>
      </c>
      <c r="S93" s="23" t="s">
        <v>44</v>
      </c>
      <c r="T93" s="23">
        <v>1</v>
      </c>
      <c r="U93" s="24"/>
      <c r="V93" s="99">
        <f t="shared" si="14"/>
        <v>112520</v>
      </c>
      <c r="W93" s="139">
        <v>112520</v>
      </c>
      <c r="X93" s="149">
        <f t="shared" si="15"/>
        <v>0</v>
      </c>
      <c r="Y93" s="43"/>
      <c r="Z93" s="20">
        <f t="shared" si="16"/>
        <v>0</v>
      </c>
      <c r="AA93" s="43"/>
      <c r="AB93" s="43"/>
      <c r="AC93" s="43"/>
      <c r="AD93" s="43"/>
      <c r="AE93" s="43"/>
      <c r="AF93" s="43"/>
      <c r="AG93" s="20">
        <f t="shared" si="17"/>
        <v>112519</v>
      </c>
      <c r="AH93" s="43"/>
      <c r="AI93" s="43"/>
      <c r="AJ93" s="43"/>
      <c r="AK93" s="43"/>
      <c r="AL93" s="43"/>
      <c r="AM93" s="99">
        <f t="shared" si="9"/>
        <v>112519</v>
      </c>
      <c r="AN93" s="43"/>
      <c r="AO93" s="20">
        <f t="shared" si="10"/>
        <v>1</v>
      </c>
      <c r="AP93" s="15" t="str">
        <f t="shared" si="11"/>
        <v>OK</v>
      </c>
      <c r="AQ93" s="15" t="str">
        <f t="shared" si="12"/>
        <v>OK</v>
      </c>
      <c r="AR93" s="23" t="s">
        <v>34</v>
      </c>
      <c r="AS93" s="23"/>
      <c r="AT93" s="23"/>
      <c r="AU93" s="23"/>
      <c r="AV93" s="26">
        <v>1</v>
      </c>
      <c r="AW93" s="23" t="s">
        <v>99</v>
      </c>
      <c r="AX93" s="27"/>
      <c r="AY93" s="23"/>
      <c r="AZ93" s="23" t="s">
        <v>69</v>
      </c>
      <c r="BA93" s="99">
        <f t="shared" si="13"/>
        <v>681929</v>
      </c>
      <c r="BB93" s="23" t="s">
        <v>37</v>
      </c>
      <c r="BC93" s="23"/>
      <c r="BD93" s="58" t="s">
        <v>183</v>
      </c>
    </row>
    <row r="94" spans="2:56" s="8" customFormat="1" hidden="1" x14ac:dyDescent="0.15">
      <c r="B94" s="16">
        <v>90000083</v>
      </c>
      <c r="C94" s="28"/>
      <c r="D94" s="23" t="s">
        <v>63</v>
      </c>
      <c r="E94" s="23" t="s">
        <v>106</v>
      </c>
      <c r="F94" s="23" t="s">
        <v>64</v>
      </c>
      <c r="G94" s="23" t="s">
        <v>65</v>
      </c>
      <c r="H94" s="23" t="s">
        <v>1577</v>
      </c>
      <c r="I94" s="23" t="s">
        <v>1571</v>
      </c>
      <c r="J94" s="23" t="s">
        <v>163</v>
      </c>
      <c r="K94" s="23" t="s">
        <v>30</v>
      </c>
      <c r="L94" s="23"/>
      <c r="M94" s="23">
        <v>6</v>
      </c>
      <c r="N94" s="24">
        <v>40634</v>
      </c>
      <c r="O94" s="23">
        <v>2011</v>
      </c>
      <c r="P94" s="24">
        <v>40634</v>
      </c>
      <c r="Q94" s="25">
        <v>681930</v>
      </c>
      <c r="R94" s="23" t="s">
        <v>43</v>
      </c>
      <c r="S94" s="23" t="s">
        <v>44</v>
      </c>
      <c r="T94" s="23">
        <v>1</v>
      </c>
      <c r="U94" s="24"/>
      <c r="V94" s="99">
        <f t="shared" si="14"/>
        <v>112520</v>
      </c>
      <c r="W94" s="139">
        <v>112520</v>
      </c>
      <c r="X94" s="149">
        <f t="shared" si="15"/>
        <v>0</v>
      </c>
      <c r="Y94" s="43"/>
      <c r="Z94" s="20">
        <f t="shared" si="16"/>
        <v>0</v>
      </c>
      <c r="AA94" s="43"/>
      <c r="AB94" s="43"/>
      <c r="AC94" s="43"/>
      <c r="AD94" s="43"/>
      <c r="AE94" s="43"/>
      <c r="AF94" s="43"/>
      <c r="AG94" s="20">
        <f t="shared" si="17"/>
        <v>112519</v>
      </c>
      <c r="AH94" s="43"/>
      <c r="AI94" s="43"/>
      <c r="AJ94" s="43"/>
      <c r="AK94" s="43"/>
      <c r="AL94" s="43"/>
      <c r="AM94" s="99">
        <f t="shared" si="9"/>
        <v>112519</v>
      </c>
      <c r="AN94" s="43"/>
      <c r="AO94" s="20">
        <f t="shared" si="10"/>
        <v>1</v>
      </c>
      <c r="AP94" s="15" t="str">
        <f t="shared" si="11"/>
        <v>OK</v>
      </c>
      <c r="AQ94" s="15" t="str">
        <f t="shared" si="12"/>
        <v>OK</v>
      </c>
      <c r="AR94" s="23" t="s">
        <v>34</v>
      </c>
      <c r="AS94" s="23"/>
      <c r="AT94" s="23"/>
      <c r="AU94" s="23"/>
      <c r="AV94" s="26">
        <v>1</v>
      </c>
      <c r="AW94" s="23" t="s">
        <v>99</v>
      </c>
      <c r="AX94" s="27"/>
      <c r="AY94" s="23"/>
      <c r="AZ94" s="23" t="s">
        <v>69</v>
      </c>
      <c r="BA94" s="99">
        <f t="shared" si="13"/>
        <v>681929</v>
      </c>
      <c r="BB94" s="23" t="s">
        <v>37</v>
      </c>
      <c r="BC94" s="23"/>
      <c r="BD94" s="58" t="s">
        <v>183</v>
      </c>
    </row>
    <row r="95" spans="2:56" s="8" customFormat="1" hidden="1" x14ac:dyDescent="0.15">
      <c r="B95" s="16">
        <v>90000084</v>
      </c>
      <c r="C95" s="28"/>
      <c r="D95" s="23" t="s">
        <v>63</v>
      </c>
      <c r="E95" s="23" t="s">
        <v>106</v>
      </c>
      <c r="F95" s="23" t="s">
        <v>64</v>
      </c>
      <c r="G95" s="23" t="s">
        <v>65</v>
      </c>
      <c r="H95" s="23" t="s">
        <v>1577</v>
      </c>
      <c r="I95" s="23" t="s">
        <v>1571</v>
      </c>
      <c r="J95" s="23" t="s">
        <v>164</v>
      </c>
      <c r="K95" s="23" t="s">
        <v>30</v>
      </c>
      <c r="L95" s="23"/>
      <c r="M95" s="23">
        <v>6</v>
      </c>
      <c r="N95" s="24">
        <v>40634</v>
      </c>
      <c r="O95" s="23">
        <v>2011</v>
      </c>
      <c r="P95" s="24">
        <v>40634</v>
      </c>
      <c r="Q95" s="25">
        <v>681930</v>
      </c>
      <c r="R95" s="23" t="s">
        <v>43</v>
      </c>
      <c r="S95" s="23" t="s">
        <v>44</v>
      </c>
      <c r="T95" s="23">
        <v>1</v>
      </c>
      <c r="U95" s="24"/>
      <c r="V95" s="99">
        <f t="shared" si="14"/>
        <v>112520</v>
      </c>
      <c r="W95" s="139">
        <v>112520</v>
      </c>
      <c r="X95" s="149">
        <f t="shared" si="15"/>
        <v>0</v>
      </c>
      <c r="Y95" s="43"/>
      <c r="Z95" s="20">
        <f t="shared" si="16"/>
        <v>0</v>
      </c>
      <c r="AA95" s="43"/>
      <c r="AB95" s="43"/>
      <c r="AC95" s="43"/>
      <c r="AD95" s="43"/>
      <c r="AE95" s="43"/>
      <c r="AF95" s="43"/>
      <c r="AG95" s="20">
        <f t="shared" si="17"/>
        <v>112519</v>
      </c>
      <c r="AH95" s="43"/>
      <c r="AI95" s="43"/>
      <c r="AJ95" s="43"/>
      <c r="AK95" s="43"/>
      <c r="AL95" s="43"/>
      <c r="AM95" s="99">
        <f t="shared" si="9"/>
        <v>112519</v>
      </c>
      <c r="AN95" s="43"/>
      <c r="AO95" s="20">
        <f t="shared" si="10"/>
        <v>1</v>
      </c>
      <c r="AP95" s="15" t="str">
        <f t="shared" si="11"/>
        <v>OK</v>
      </c>
      <c r="AQ95" s="15" t="str">
        <f t="shared" si="12"/>
        <v>OK</v>
      </c>
      <c r="AR95" s="23" t="s">
        <v>34</v>
      </c>
      <c r="AS95" s="23"/>
      <c r="AT95" s="23"/>
      <c r="AU95" s="23"/>
      <c r="AV95" s="26">
        <v>1</v>
      </c>
      <c r="AW95" s="23" t="s">
        <v>99</v>
      </c>
      <c r="AX95" s="27"/>
      <c r="AY95" s="23"/>
      <c r="AZ95" s="23" t="s">
        <v>69</v>
      </c>
      <c r="BA95" s="99">
        <f t="shared" si="13"/>
        <v>681929</v>
      </c>
      <c r="BB95" s="23" t="s">
        <v>37</v>
      </c>
      <c r="BC95" s="23"/>
      <c r="BD95" s="58" t="s">
        <v>183</v>
      </c>
    </row>
    <row r="96" spans="2:56" s="8" customFormat="1" hidden="1" x14ac:dyDescent="0.15">
      <c r="B96" s="16">
        <v>90000085</v>
      </c>
      <c r="C96" s="28"/>
      <c r="D96" s="23" t="s">
        <v>63</v>
      </c>
      <c r="E96" s="23" t="s">
        <v>154</v>
      </c>
      <c r="F96" s="23" t="s">
        <v>64</v>
      </c>
      <c r="G96" s="23" t="s">
        <v>65</v>
      </c>
      <c r="H96" s="23" t="s">
        <v>1577</v>
      </c>
      <c r="I96" s="23" t="s">
        <v>1571</v>
      </c>
      <c r="J96" s="23" t="s">
        <v>165</v>
      </c>
      <c r="K96" s="23" t="s">
        <v>30</v>
      </c>
      <c r="L96" s="23"/>
      <c r="M96" s="23">
        <v>6</v>
      </c>
      <c r="N96" s="24">
        <v>40634</v>
      </c>
      <c r="O96" s="23">
        <v>2011</v>
      </c>
      <c r="P96" s="24">
        <v>40634</v>
      </c>
      <c r="Q96" s="25">
        <v>852411</v>
      </c>
      <c r="R96" s="23" t="s">
        <v>43</v>
      </c>
      <c r="S96" s="23" t="s">
        <v>44</v>
      </c>
      <c r="T96" s="23">
        <v>1</v>
      </c>
      <c r="U96" s="24"/>
      <c r="V96" s="99">
        <f t="shared" si="14"/>
        <v>140651</v>
      </c>
      <c r="W96" s="139">
        <v>140651</v>
      </c>
      <c r="X96" s="149">
        <f t="shared" si="15"/>
        <v>0</v>
      </c>
      <c r="Y96" s="43"/>
      <c r="Z96" s="20">
        <f t="shared" si="16"/>
        <v>0</v>
      </c>
      <c r="AA96" s="43"/>
      <c r="AB96" s="43"/>
      <c r="AC96" s="43"/>
      <c r="AD96" s="43"/>
      <c r="AE96" s="43"/>
      <c r="AF96" s="43"/>
      <c r="AG96" s="20">
        <f t="shared" si="17"/>
        <v>140650</v>
      </c>
      <c r="AH96" s="43"/>
      <c r="AI96" s="43"/>
      <c r="AJ96" s="43"/>
      <c r="AK96" s="43"/>
      <c r="AL96" s="43"/>
      <c r="AM96" s="99">
        <f t="shared" si="9"/>
        <v>140650</v>
      </c>
      <c r="AN96" s="43"/>
      <c r="AO96" s="20">
        <f t="shared" si="10"/>
        <v>1</v>
      </c>
      <c r="AP96" s="15" t="str">
        <f t="shared" si="11"/>
        <v>OK</v>
      </c>
      <c r="AQ96" s="15" t="str">
        <f t="shared" si="12"/>
        <v>OK</v>
      </c>
      <c r="AR96" s="23" t="s">
        <v>34</v>
      </c>
      <c r="AS96" s="23"/>
      <c r="AT96" s="23"/>
      <c r="AU96" s="23"/>
      <c r="AV96" s="26">
        <v>1</v>
      </c>
      <c r="AW96" s="23" t="s">
        <v>85</v>
      </c>
      <c r="AX96" s="27"/>
      <c r="AY96" s="23"/>
      <c r="AZ96" s="23" t="s">
        <v>69</v>
      </c>
      <c r="BA96" s="99">
        <f t="shared" si="13"/>
        <v>852410</v>
      </c>
      <c r="BB96" s="23" t="s">
        <v>37</v>
      </c>
      <c r="BC96" s="23"/>
      <c r="BD96" s="58" t="s">
        <v>184</v>
      </c>
    </row>
    <row r="97" spans="2:56" s="8" customFormat="1" hidden="1" x14ac:dyDescent="0.15">
      <c r="B97" s="16">
        <v>90000086</v>
      </c>
      <c r="C97" s="28"/>
      <c r="D97" s="23" t="s">
        <v>63</v>
      </c>
      <c r="E97" s="23"/>
      <c r="F97" s="23" t="s">
        <v>64</v>
      </c>
      <c r="G97" s="23" t="s">
        <v>65</v>
      </c>
      <c r="H97" s="23" t="s">
        <v>1577</v>
      </c>
      <c r="I97" s="23" t="s">
        <v>1571</v>
      </c>
      <c r="J97" s="23" t="s">
        <v>166</v>
      </c>
      <c r="K97" s="23" t="s">
        <v>30</v>
      </c>
      <c r="L97" s="23"/>
      <c r="M97" s="23">
        <v>6</v>
      </c>
      <c r="N97" s="24">
        <v>40634</v>
      </c>
      <c r="O97" s="23">
        <v>2011</v>
      </c>
      <c r="P97" s="24">
        <v>40634</v>
      </c>
      <c r="Q97" s="25">
        <v>15298784</v>
      </c>
      <c r="R97" s="23" t="s">
        <v>43</v>
      </c>
      <c r="S97" s="23" t="s">
        <v>44</v>
      </c>
      <c r="T97" s="23">
        <v>1</v>
      </c>
      <c r="U97" s="24"/>
      <c r="V97" s="99">
        <f t="shared" si="14"/>
        <v>2524304</v>
      </c>
      <c r="W97" s="139">
        <v>2524304</v>
      </c>
      <c r="X97" s="149">
        <f t="shared" si="15"/>
        <v>0</v>
      </c>
      <c r="Y97" s="43"/>
      <c r="Z97" s="20">
        <f t="shared" si="16"/>
        <v>0</v>
      </c>
      <c r="AA97" s="43"/>
      <c r="AB97" s="43"/>
      <c r="AC97" s="43"/>
      <c r="AD97" s="43"/>
      <c r="AE97" s="43"/>
      <c r="AF97" s="43"/>
      <c r="AG97" s="20">
        <f t="shared" si="17"/>
        <v>2524303</v>
      </c>
      <c r="AH97" s="43"/>
      <c r="AI97" s="43"/>
      <c r="AJ97" s="43"/>
      <c r="AK97" s="43"/>
      <c r="AL97" s="43"/>
      <c r="AM97" s="99">
        <f t="shared" si="9"/>
        <v>2524303</v>
      </c>
      <c r="AN97" s="43"/>
      <c r="AO97" s="20">
        <f t="shared" si="10"/>
        <v>1</v>
      </c>
      <c r="AP97" s="15" t="str">
        <f t="shared" si="11"/>
        <v>OK</v>
      </c>
      <c r="AQ97" s="15" t="str">
        <f t="shared" si="12"/>
        <v>OK</v>
      </c>
      <c r="AR97" s="23" t="s">
        <v>34</v>
      </c>
      <c r="AS97" s="23"/>
      <c r="AT97" s="23"/>
      <c r="AU97" s="23"/>
      <c r="AV97" s="26">
        <v>1</v>
      </c>
      <c r="AW97" s="23" t="s">
        <v>85</v>
      </c>
      <c r="AX97" s="27"/>
      <c r="AY97" s="23"/>
      <c r="AZ97" s="23" t="s">
        <v>69</v>
      </c>
      <c r="BA97" s="99">
        <f t="shared" si="13"/>
        <v>15298783</v>
      </c>
      <c r="BB97" s="23" t="s">
        <v>37</v>
      </c>
      <c r="BC97" s="23"/>
      <c r="BD97" s="58"/>
    </row>
    <row r="98" spans="2:56" s="8" customFormat="1" hidden="1" x14ac:dyDescent="0.15">
      <c r="B98" s="16">
        <v>90000087</v>
      </c>
      <c r="C98" s="28"/>
      <c r="D98" s="23" t="s">
        <v>63</v>
      </c>
      <c r="E98" s="23"/>
      <c r="F98" s="23" t="s">
        <v>64</v>
      </c>
      <c r="G98" s="23" t="s">
        <v>65</v>
      </c>
      <c r="H98" s="23" t="s">
        <v>1577</v>
      </c>
      <c r="I98" s="23" t="s">
        <v>1571</v>
      </c>
      <c r="J98" s="23" t="s">
        <v>167</v>
      </c>
      <c r="K98" s="23" t="s">
        <v>30</v>
      </c>
      <c r="L98" s="23"/>
      <c r="M98" s="23">
        <v>6</v>
      </c>
      <c r="N98" s="24">
        <v>41330</v>
      </c>
      <c r="O98" s="23">
        <v>2012</v>
      </c>
      <c r="P98" s="24">
        <v>41330</v>
      </c>
      <c r="Q98" s="25">
        <v>1113000</v>
      </c>
      <c r="R98" s="23" t="s">
        <v>43</v>
      </c>
      <c r="S98" s="23" t="s">
        <v>54</v>
      </c>
      <c r="T98" s="23">
        <v>1</v>
      </c>
      <c r="U98" s="24"/>
      <c r="V98" s="99">
        <f t="shared" si="14"/>
        <v>369516</v>
      </c>
      <c r="W98" s="139">
        <v>369516</v>
      </c>
      <c r="X98" s="149">
        <f t="shared" si="15"/>
        <v>0</v>
      </c>
      <c r="Y98" s="43"/>
      <c r="Z98" s="20">
        <f t="shared" si="16"/>
        <v>0</v>
      </c>
      <c r="AA98" s="43"/>
      <c r="AB98" s="43"/>
      <c r="AC98" s="43"/>
      <c r="AD98" s="43"/>
      <c r="AE98" s="43"/>
      <c r="AF98" s="43"/>
      <c r="AG98" s="20">
        <f t="shared" si="17"/>
        <v>185871</v>
      </c>
      <c r="AH98" s="43"/>
      <c r="AI98" s="43"/>
      <c r="AJ98" s="43"/>
      <c r="AK98" s="43"/>
      <c r="AL98" s="43"/>
      <c r="AM98" s="99">
        <f t="shared" si="9"/>
        <v>185871</v>
      </c>
      <c r="AN98" s="43"/>
      <c r="AO98" s="20">
        <f t="shared" si="10"/>
        <v>183645</v>
      </c>
      <c r="AP98" s="15" t="str">
        <f t="shared" si="11"/>
        <v>OK</v>
      </c>
      <c r="AQ98" s="15" t="str">
        <f t="shared" si="12"/>
        <v>OK</v>
      </c>
      <c r="AR98" s="23" t="s">
        <v>34</v>
      </c>
      <c r="AS98" s="23"/>
      <c r="AT98" s="23"/>
      <c r="AU98" s="23"/>
      <c r="AV98" s="26">
        <v>1</v>
      </c>
      <c r="AW98" s="23" t="s">
        <v>99</v>
      </c>
      <c r="AX98" s="27"/>
      <c r="AY98" s="23"/>
      <c r="AZ98" s="23" t="s">
        <v>69</v>
      </c>
      <c r="BA98" s="99">
        <f t="shared" si="13"/>
        <v>929355</v>
      </c>
      <c r="BB98" s="23" t="s">
        <v>37</v>
      </c>
      <c r="BC98" s="23"/>
      <c r="BD98" s="58"/>
    </row>
    <row r="99" spans="2:56" s="8" customFormat="1" hidden="1" x14ac:dyDescent="0.15">
      <c r="B99" s="16">
        <v>90000088</v>
      </c>
      <c r="C99" s="28"/>
      <c r="D99" s="23" t="s">
        <v>63</v>
      </c>
      <c r="E99" s="23"/>
      <c r="F99" s="23" t="s">
        <v>64</v>
      </c>
      <c r="G99" s="23" t="s">
        <v>65</v>
      </c>
      <c r="H99" s="23" t="s">
        <v>1577</v>
      </c>
      <c r="I99" s="23" t="s">
        <v>1571</v>
      </c>
      <c r="J99" s="23" t="s">
        <v>185</v>
      </c>
      <c r="K99" s="23" t="s">
        <v>30</v>
      </c>
      <c r="L99" s="23"/>
      <c r="M99" s="23">
        <v>6</v>
      </c>
      <c r="N99" s="24">
        <v>40634</v>
      </c>
      <c r="O99" s="23">
        <v>2011</v>
      </c>
      <c r="P99" s="24">
        <v>40634</v>
      </c>
      <c r="Q99" s="25">
        <v>1583051</v>
      </c>
      <c r="R99" s="23" t="s">
        <v>43</v>
      </c>
      <c r="S99" s="23" t="s">
        <v>44</v>
      </c>
      <c r="T99" s="23">
        <v>1</v>
      </c>
      <c r="U99" s="24"/>
      <c r="V99" s="99">
        <f t="shared" si="14"/>
        <v>261206</v>
      </c>
      <c r="W99" s="139">
        <v>261206</v>
      </c>
      <c r="X99" s="149">
        <f t="shared" si="15"/>
        <v>0</v>
      </c>
      <c r="Y99" s="43"/>
      <c r="Z99" s="20">
        <f t="shared" si="16"/>
        <v>0</v>
      </c>
      <c r="AA99" s="43"/>
      <c r="AB99" s="43"/>
      <c r="AC99" s="43"/>
      <c r="AD99" s="43"/>
      <c r="AE99" s="43"/>
      <c r="AF99" s="43"/>
      <c r="AG99" s="20">
        <f t="shared" si="17"/>
        <v>261205</v>
      </c>
      <c r="AH99" s="43"/>
      <c r="AI99" s="43"/>
      <c r="AJ99" s="43"/>
      <c r="AK99" s="43"/>
      <c r="AL99" s="43"/>
      <c r="AM99" s="99">
        <f t="shared" si="9"/>
        <v>261205</v>
      </c>
      <c r="AN99" s="43"/>
      <c r="AO99" s="20">
        <f t="shared" si="10"/>
        <v>1</v>
      </c>
      <c r="AP99" s="15" t="str">
        <f t="shared" si="11"/>
        <v>OK</v>
      </c>
      <c r="AQ99" s="15" t="str">
        <f t="shared" si="12"/>
        <v>OK</v>
      </c>
      <c r="AR99" s="28" t="s">
        <v>34</v>
      </c>
      <c r="AS99" s="28"/>
      <c r="AT99" s="28"/>
      <c r="AU99" s="28"/>
      <c r="AV99" s="26">
        <v>1</v>
      </c>
      <c r="AW99" s="28" t="s">
        <v>99</v>
      </c>
      <c r="AX99" s="27"/>
      <c r="AY99" s="28"/>
      <c r="AZ99" s="28" t="s">
        <v>69</v>
      </c>
      <c r="BA99" s="99">
        <f t="shared" si="13"/>
        <v>1583050</v>
      </c>
      <c r="BB99" s="28" t="s">
        <v>37</v>
      </c>
      <c r="BC99" s="28"/>
      <c r="BD99" s="59" t="s">
        <v>190</v>
      </c>
    </row>
    <row r="100" spans="2:56" s="8" customFormat="1" hidden="1" x14ac:dyDescent="0.15">
      <c r="B100" s="16">
        <v>90000089</v>
      </c>
      <c r="C100" s="28"/>
      <c r="D100" s="23" t="s">
        <v>63</v>
      </c>
      <c r="E100" s="23"/>
      <c r="F100" s="23" t="s">
        <v>64</v>
      </c>
      <c r="G100" s="23" t="s">
        <v>65</v>
      </c>
      <c r="H100" s="23" t="s">
        <v>1577</v>
      </c>
      <c r="I100" s="23" t="s">
        <v>1571</v>
      </c>
      <c r="J100" s="23" t="s">
        <v>186</v>
      </c>
      <c r="K100" s="23" t="s">
        <v>30</v>
      </c>
      <c r="L100" s="23"/>
      <c r="M100" s="23">
        <v>6</v>
      </c>
      <c r="N100" s="24">
        <v>40634</v>
      </c>
      <c r="O100" s="23">
        <v>2011</v>
      </c>
      <c r="P100" s="24">
        <v>40634</v>
      </c>
      <c r="Q100" s="25">
        <v>1583050</v>
      </c>
      <c r="R100" s="23" t="s">
        <v>43</v>
      </c>
      <c r="S100" s="23" t="s">
        <v>44</v>
      </c>
      <c r="T100" s="23">
        <v>1</v>
      </c>
      <c r="U100" s="24"/>
      <c r="V100" s="99">
        <f t="shared" si="14"/>
        <v>261205</v>
      </c>
      <c r="W100" s="139">
        <v>261205</v>
      </c>
      <c r="X100" s="149">
        <f t="shared" si="15"/>
        <v>0</v>
      </c>
      <c r="Y100" s="43"/>
      <c r="Z100" s="20">
        <f t="shared" si="16"/>
        <v>0</v>
      </c>
      <c r="AA100" s="43"/>
      <c r="AB100" s="43"/>
      <c r="AC100" s="43"/>
      <c r="AD100" s="43"/>
      <c r="AE100" s="43"/>
      <c r="AF100" s="43"/>
      <c r="AG100" s="20">
        <f t="shared" si="17"/>
        <v>261204</v>
      </c>
      <c r="AH100" s="43"/>
      <c r="AI100" s="43"/>
      <c r="AJ100" s="43"/>
      <c r="AK100" s="43"/>
      <c r="AL100" s="43"/>
      <c r="AM100" s="99">
        <f t="shared" si="9"/>
        <v>261204</v>
      </c>
      <c r="AN100" s="43"/>
      <c r="AO100" s="20">
        <f t="shared" si="10"/>
        <v>1</v>
      </c>
      <c r="AP100" s="15" t="str">
        <f t="shared" si="11"/>
        <v>OK</v>
      </c>
      <c r="AQ100" s="15" t="str">
        <f t="shared" si="12"/>
        <v>OK</v>
      </c>
      <c r="AR100" s="28" t="s">
        <v>34</v>
      </c>
      <c r="AS100" s="28"/>
      <c r="AT100" s="28"/>
      <c r="AU100" s="28"/>
      <c r="AV100" s="26">
        <v>1</v>
      </c>
      <c r="AW100" s="28" t="s">
        <v>99</v>
      </c>
      <c r="AX100" s="27"/>
      <c r="AY100" s="28"/>
      <c r="AZ100" s="28" t="s">
        <v>69</v>
      </c>
      <c r="BA100" s="99">
        <f t="shared" si="13"/>
        <v>1583049</v>
      </c>
      <c r="BB100" s="28" t="s">
        <v>37</v>
      </c>
      <c r="BC100" s="28"/>
      <c r="BD100" s="59" t="s">
        <v>190</v>
      </c>
    </row>
    <row r="101" spans="2:56" s="8" customFormat="1" hidden="1" x14ac:dyDescent="0.15">
      <c r="B101" s="16">
        <v>90000090</v>
      </c>
      <c r="C101" s="28"/>
      <c r="D101" s="23" t="s">
        <v>63</v>
      </c>
      <c r="E101" s="23"/>
      <c r="F101" s="23" t="s">
        <v>64</v>
      </c>
      <c r="G101" s="23" t="s">
        <v>65</v>
      </c>
      <c r="H101" s="23" t="s">
        <v>1577</v>
      </c>
      <c r="I101" s="23" t="s">
        <v>1571</v>
      </c>
      <c r="J101" s="23" t="s">
        <v>187</v>
      </c>
      <c r="K101" s="23" t="s">
        <v>30</v>
      </c>
      <c r="L101" s="23"/>
      <c r="M101" s="23">
        <v>6</v>
      </c>
      <c r="N101" s="24">
        <v>40634</v>
      </c>
      <c r="O101" s="23">
        <v>2011</v>
      </c>
      <c r="P101" s="24">
        <v>40634</v>
      </c>
      <c r="Q101" s="25">
        <v>1461278</v>
      </c>
      <c r="R101" s="23" t="s">
        <v>43</v>
      </c>
      <c r="S101" s="23" t="s">
        <v>44</v>
      </c>
      <c r="T101" s="23">
        <v>1</v>
      </c>
      <c r="U101" s="24"/>
      <c r="V101" s="99">
        <f t="shared" si="14"/>
        <v>241113</v>
      </c>
      <c r="W101" s="139">
        <v>241113</v>
      </c>
      <c r="X101" s="149">
        <f t="shared" si="15"/>
        <v>0</v>
      </c>
      <c r="Y101" s="43"/>
      <c r="Z101" s="20">
        <f t="shared" si="16"/>
        <v>0</v>
      </c>
      <c r="AA101" s="43"/>
      <c r="AB101" s="43"/>
      <c r="AC101" s="43"/>
      <c r="AD101" s="43"/>
      <c r="AE101" s="43"/>
      <c r="AF101" s="43"/>
      <c r="AG101" s="20">
        <f t="shared" si="17"/>
        <v>241112</v>
      </c>
      <c r="AH101" s="43"/>
      <c r="AI101" s="43"/>
      <c r="AJ101" s="43"/>
      <c r="AK101" s="43"/>
      <c r="AL101" s="43"/>
      <c r="AM101" s="99">
        <f t="shared" si="9"/>
        <v>241112</v>
      </c>
      <c r="AN101" s="43"/>
      <c r="AO101" s="20">
        <f t="shared" si="10"/>
        <v>1</v>
      </c>
      <c r="AP101" s="15" t="str">
        <f t="shared" si="11"/>
        <v>OK</v>
      </c>
      <c r="AQ101" s="15" t="str">
        <f t="shared" si="12"/>
        <v>OK</v>
      </c>
      <c r="AR101" s="28" t="s">
        <v>34</v>
      </c>
      <c r="AS101" s="28"/>
      <c r="AT101" s="28"/>
      <c r="AU101" s="28"/>
      <c r="AV101" s="26">
        <v>1</v>
      </c>
      <c r="AW101" s="28" t="s">
        <v>99</v>
      </c>
      <c r="AX101" s="27"/>
      <c r="AY101" s="28"/>
      <c r="AZ101" s="28" t="s">
        <v>69</v>
      </c>
      <c r="BA101" s="99">
        <f t="shared" si="13"/>
        <v>1461277</v>
      </c>
      <c r="BB101" s="28" t="s">
        <v>37</v>
      </c>
      <c r="BC101" s="28"/>
      <c r="BD101" s="59" t="s">
        <v>190</v>
      </c>
    </row>
    <row r="102" spans="2:56" s="8" customFormat="1" hidden="1" x14ac:dyDescent="0.15">
      <c r="B102" s="16">
        <v>90000091</v>
      </c>
      <c r="C102" s="28"/>
      <c r="D102" s="23" t="s">
        <v>63</v>
      </c>
      <c r="E102" s="23"/>
      <c r="F102" s="23" t="s">
        <v>64</v>
      </c>
      <c r="G102" s="23" t="s">
        <v>65</v>
      </c>
      <c r="H102" s="23" t="s">
        <v>1577</v>
      </c>
      <c r="I102" s="23" t="s">
        <v>1571</v>
      </c>
      <c r="J102" s="23" t="s">
        <v>188</v>
      </c>
      <c r="K102" s="23" t="s">
        <v>30</v>
      </c>
      <c r="L102" s="23"/>
      <c r="M102" s="23">
        <v>6</v>
      </c>
      <c r="N102" s="24">
        <v>40634</v>
      </c>
      <c r="O102" s="23">
        <v>2011</v>
      </c>
      <c r="P102" s="24">
        <v>40634</v>
      </c>
      <c r="Q102" s="25">
        <v>1461279</v>
      </c>
      <c r="R102" s="23" t="s">
        <v>43</v>
      </c>
      <c r="S102" s="23" t="s">
        <v>44</v>
      </c>
      <c r="T102" s="23">
        <v>1</v>
      </c>
      <c r="U102" s="24"/>
      <c r="V102" s="99">
        <f t="shared" si="14"/>
        <v>241114</v>
      </c>
      <c r="W102" s="139">
        <v>241114</v>
      </c>
      <c r="X102" s="149">
        <f t="shared" si="15"/>
        <v>0</v>
      </c>
      <c r="Y102" s="43"/>
      <c r="Z102" s="20">
        <f t="shared" si="16"/>
        <v>0</v>
      </c>
      <c r="AA102" s="43"/>
      <c r="AB102" s="43"/>
      <c r="AC102" s="43"/>
      <c r="AD102" s="43"/>
      <c r="AE102" s="43"/>
      <c r="AF102" s="43"/>
      <c r="AG102" s="20">
        <f t="shared" si="17"/>
        <v>241113</v>
      </c>
      <c r="AH102" s="43"/>
      <c r="AI102" s="43"/>
      <c r="AJ102" s="43"/>
      <c r="AK102" s="43"/>
      <c r="AL102" s="43"/>
      <c r="AM102" s="99">
        <f t="shared" si="9"/>
        <v>241113</v>
      </c>
      <c r="AN102" s="43"/>
      <c r="AO102" s="20">
        <f t="shared" si="10"/>
        <v>1</v>
      </c>
      <c r="AP102" s="15" t="str">
        <f t="shared" si="11"/>
        <v>OK</v>
      </c>
      <c r="AQ102" s="15" t="str">
        <f t="shared" si="12"/>
        <v>OK</v>
      </c>
      <c r="AR102" s="28" t="s">
        <v>34</v>
      </c>
      <c r="AS102" s="28"/>
      <c r="AT102" s="28"/>
      <c r="AU102" s="28"/>
      <c r="AV102" s="26">
        <v>1</v>
      </c>
      <c r="AW102" s="28" t="s">
        <v>99</v>
      </c>
      <c r="AX102" s="27"/>
      <c r="AY102" s="28"/>
      <c r="AZ102" s="28" t="s">
        <v>69</v>
      </c>
      <c r="BA102" s="99">
        <f t="shared" si="13"/>
        <v>1461278</v>
      </c>
      <c r="BB102" s="28" t="s">
        <v>37</v>
      </c>
      <c r="BC102" s="28"/>
      <c r="BD102" s="59" t="s">
        <v>190</v>
      </c>
    </row>
    <row r="103" spans="2:56" s="8" customFormat="1" hidden="1" x14ac:dyDescent="0.15">
      <c r="B103" s="16">
        <v>90000092</v>
      </c>
      <c r="C103" s="28"/>
      <c r="D103" s="23" t="s">
        <v>63</v>
      </c>
      <c r="E103" s="23"/>
      <c r="F103" s="23" t="s">
        <v>64</v>
      </c>
      <c r="G103" s="23" t="s">
        <v>65</v>
      </c>
      <c r="H103" s="23" t="s">
        <v>1577</v>
      </c>
      <c r="I103" s="23" t="s">
        <v>1571</v>
      </c>
      <c r="J103" s="23" t="s">
        <v>189</v>
      </c>
      <c r="K103" s="23" t="s">
        <v>30</v>
      </c>
      <c r="L103" s="23"/>
      <c r="M103" s="23">
        <v>6</v>
      </c>
      <c r="N103" s="24">
        <v>40634</v>
      </c>
      <c r="O103" s="23">
        <v>2011</v>
      </c>
      <c r="P103" s="24">
        <v>40634</v>
      </c>
      <c r="Q103" s="25">
        <v>1662205</v>
      </c>
      <c r="R103" s="23" t="s">
        <v>43</v>
      </c>
      <c r="S103" s="23" t="s">
        <v>44</v>
      </c>
      <c r="T103" s="23">
        <v>1</v>
      </c>
      <c r="U103" s="24"/>
      <c r="V103" s="99">
        <f t="shared" si="14"/>
        <v>274265</v>
      </c>
      <c r="W103" s="139">
        <v>274265</v>
      </c>
      <c r="X103" s="149">
        <f t="shared" si="15"/>
        <v>0</v>
      </c>
      <c r="Y103" s="43"/>
      <c r="Z103" s="20">
        <f t="shared" si="16"/>
        <v>0</v>
      </c>
      <c r="AA103" s="43"/>
      <c r="AB103" s="43"/>
      <c r="AC103" s="43"/>
      <c r="AD103" s="43"/>
      <c r="AE103" s="43"/>
      <c r="AF103" s="43"/>
      <c r="AG103" s="20">
        <f t="shared" si="17"/>
        <v>274264</v>
      </c>
      <c r="AH103" s="43"/>
      <c r="AI103" s="43"/>
      <c r="AJ103" s="43"/>
      <c r="AK103" s="43"/>
      <c r="AL103" s="43"/>
      <c r="AM103" s="99">
        <f t="shared" si="9"/>
        <v>274264</v>
      </c>
      <c r="AN103" s="43"/>
      <c r="AO103" s="20">
        <f t="shared" si="10"/>
        <v>1</v>
      </c>
      <c r="AP103" s="15" t="str">
        <f t="shared" si="11"/>
        <v>OK</v>
      </c>
      <c r="AQ103" s="15" t="str">
        <f t="shared" si="12"/>
        <v>OK</v>
      </c>
      <c r="AR103" s="28" t="s">
        <v>34</v>
      </c>
      <c r="AS103" s="28"/>
      <c r="AT103" s="28"/>
      <c r="AU103" s="28"/>
      <c r="AV103" s="26">
        <v>1</v>
      </c>
      <c r="AW103" s="28" t="s">
        <v>99</v>
      </c>
      <c r="AX103" s="27"/>
      <c r="AY103" s="28"/>
      <c r="AZ103" s="28" t="s">
        <v>69</v>
      </c>
      <c r="BA103" s="99">
        <f t="shared" si="13"/>
        <v>1662204</v>
      </c>
      <c r="BB103" s="28" t="s">
        <v>37</v>
      </c>
      <c r="BC103" s="28"/>
      <c r="BD103" s="59" t="s">
        <v>191</v>
      </c>
    </row>
    <row r="104" spans="2:56" s="152" customFormat="1" x14ac:dyDescent="0.15">
      <c r="B104" s="130">
        <v>90000093</v>
      </c>
      <c r="C104" s="131"/>
      <c r="D104" s="132" t="s">
        <v>63</v>
      </c>
      <c r="E104" s="131"/>
      <c r="F104" s="131" t="s">
        <v>201</v>
      </c>
      <c r="G104" s="131" t="s">
        <v>65</v>
      </c>
      <c r="H104" s="131" t="s">
        <v>1577</v>
      </c>
      <c r="I104" s="131" t="s">
        <v>1572</v>
      </c>
      <c r="J104" s="74" t="s">
        <v>291</v>
      </c>
      <c r="K104" s="48" t="s">
        <v>203</v>
      </c>
      <c r="L104" s="48"/>
      <c r="M104" s="48">
        <v>2</v>
      </c>
      <c r="N104" s="49">
        <v>41821</v>
      </c>
      <c r="O104" s="48">
        <v>2014</v>
      </c>
      <c r="P104" s="49">
        <v>41821</v>
      </c>
      <c r="Q104" s="50">
        <v>333310</v>
      </c>
      <c r="R104" s="48" t="s">
        <v>219</v>
      </c>
      <c r="S104" s="48" t="s">
        <v>292</v>
      </c>
      <c r="T104" s="48">
        <v>1</v>
      </c>
      <c r="U104" s="49"/>
      <c r="V104" s="139">
        <f t="shared" si="14"/>
        <v>1</v>
      </c>
      <c r="W104" s="139">
        <v>0</v>
      </c>
      <c r="X104" s="153">
        <f t="shared" si="15"/>
        <v>-1</v>
      </c>
      <c r="Y104" s="154"/>
      <c r="Z104" s="154">
        <f t="shared" si="16"/>
        <v>0</v>
      </c>
      <c r="AA104" s="154"/>
      <c r="AB104" s="154"/>
      <c r="AC104" s="154"/>
      <c r="AD104" s="154"/>
      <c r="AE104" s="154"/>
      <c r="AF104" s="154"/>
      <c r="AG104" s="154">
        <f t="shared" si="17"/>
        <v>0</v>
      </c>
      <c r="AH104" s="154"/>
      <c r="AI104" s="154"/>
      <c r="AJ104" s="154"/>
      <c r="AK104" s="154"/>
      <c r="AL104" s="154"/>
      <c r="AM104" s="139">
        <f t="shared" si="9"/>
        <v>0</v>
      </c>
      <c r="AN104" s="154"/>
      <c r="AO104" s="154">
        <f t="shared" si="10"/>
        <v>1</v>
      </c>
      <c r="AP104" s="155" t="str">
        <f t="shared" si="11"/>
        <v>OK</v>
      </c>
      <c r="AQ104" s="155" t="str">
        <f t="shared" si="12"/>
        <v>OK</v>
      </c>
      <c r="AR104" s="131" t="s">
        <v>211</v>
      </c>
      <c r="AS104" s="131"/>
      <c r="AT104" s="131"/>
      <c r="AU104" s="131">
        <v>1</v>
      </c>
      <c r="AV104" s="156">
        <v>1</v>
      </c>
      <c r="AW104" s="131" t="s">
        <v>99</v>
      </c>
      <c r="AX104" s="157"/>
      <c r="AY104" s="131"/>
      <c r="AZ104" s="131" t="s">
        <v>213</v>
      </c>
      <c r="BA104" s="139">
        <f t="shared" si="13"/>
        <v>333309</v>
      </c>
      <c r="BB104" s="131" t="s">
        <v>214</v>
      </c>
      <c r="BC104" s="131"/>
      <c r="BD104" s="158" t="s">
        <v>1525</v>
      </c>
    </row>
    <row r="105" spans="2:56" s="55" customFormat="1" x14ac:dyDescent="0.15">
      <c r="B105" s="16">
        <v>1</v>
      </c>
      <c r="C105" s="48"/>
      <c r="D105" s="75" t="s">
        <v>216</v>
      </c>
      <c r="E105" s="48"/>
      <c r="F105" s="48" t="s">
        <v>201</v>
      </c>
      <c r="G105" s="74" t="s">
        <v>217</v>
      </c>
      <c r="H105" s="48" t="s">
        <v>1577</v>
      </c>
      <c r="I105" s="48" t="s">
        <v>1572</v>
      </c>
      <c r="J105" s="74" t="s">
        <v>291</v>
      </c>
      <c r="K105" s="48" t="s">
        <v>203</v>
      </c>
      <c r="L105" s="48"/>
      <c r="M105" s="48">
        <v>2</v>
      </c>
      <c r="N105" s="49">
        <v>42825</v>
      </c>
      <c r="O105" s="48">
        <v>2016</v>
      </c>
      <c r="P105" s="49">
        <v>42825</v>
      </c>
      <c r="Q105" s="50">
        <v>1</v>
      </c>
      <c r="R105" s="48" t="s">
        <v>1526</v>
      </c>
      <c r="S105" s="48" t="s">
        <v>292</v>
      </c>
      <c r="T105" s="48">
        <v>1</v>
      </c>
      <c r="U105" s="49"/>
      <c r="V105" s="99">
        <f t="shared" si="14"/>
        <v>1</v>
      </c>
      <c r="W105" s="139">
        <v>1</v>
      </c>
      <c r="X105" s="149">
        <f t="shared" si="15"/>
        <v>0</v>
      </c>
      <c r="Y105" s="51"/>
      <c r="Z105" s="52">
        <f t="shared" si="16"/>
        <v>0</v>
      </c>
      <c r="AA105" s="51"/>
      <c r="AB105" s="51"/>
      <c r="AC105" s="51"/>
      <c r="AD105" s="51"/>
      <c r="AE105" s="51"/>
      <c r="AF105" s="51"/>
      <c r="AG105" s="52">
        <f t="shared" si="17"/>
        <v>0</v>
      </c>
      <c r="AH105" s="51"/>
      <c r="AI105" s="51"/>
      <c r="AJ105" s="51"/>
      <c r="AK105" s="51"/>
      <c r="AL105" s="51"/>
      <c r="AM105" s="99">
        <f t="shared" si="9"/>
        <v>0</v>
      </c>
      <c r="AN105" s="51"/>
      <c r="AO105" s="52">
        <f t="shared" si="10"/>
        <v>1</v>
      </c>
      <c r="AP105" s="70" t="str">
        <f t="shared" si="11"/>
        <v>OK</v>
      </c>
      <c r="AQ105" s="70" t="str">
        <f t="shared" si="12"/>
        <v>OK</v>
      </c>
      <c r="AR105" s="48" t="s">
        <v>211</v>
      </c>
      <c r="AS105" s="48"/>
      <c r="AT105" s="48"/>
      <c r="AU105" s="48">
        <v>0</v>
      </c>
      <c r="AV105" s="53">
        <v>1</v>
      </c>
      <c r="AW105" s="48" t="s">
        <v>99</v>
      </c>
      <c r="AX105" s="54"/>
      <c r="AY105" s="48"/>
      <c r="AZ105" s="48" t="s">
        <v>213</v>
      </c>
      <c r="BA105" s="99">
        <f t="shared" si="13"/>
        <v>0</v>
      </c>
      <c r="BB105" s="48" t="s">
        <v>214</v>
      </c>
      <c r="BC105" s="48"/>
      <c r="BD105" s="60" t="s">
        <v>1524</v>
      </c>
    </row>
    <row r="106" spans="2:56" s="55" customFormat="1" x14ac:dyDescent="0.15">
      <c r="B106" s="16">
        <v>2</v>
      </c>
      <c r="C106" s="48"/>
      <c r="D106" s="75" t="s">
        <v>210</v>
      </c>
      <c r="E106" s="48"/>
      <c r="F106" s="48" t="s">
        <v>201</v>
      </c>
      <c r="G106" s="48" t="s">
        <v>202</v>
      </c>
      <c r="H106" s="48" t="s">
        <v>1577</v>
      </c>
      <c r="I106" s="48" t="s">
        <v>1572</v>
      </c>
      <c r="J106" s="48" t="s">
        <v>1516</v>
      </c>
      <c r="K106" s="48" t="s">
        <v>203</v>
      </c>
      <c r="L106" s="48"/>
      <c r="M106" s="48">
        <v>3</v>
      </c>
      <c r="N106" s="49">
        <v>42825</v>
      </c>
      <c r="O106" s="48">
        <v>2016</v>
      </c>
      <c r="P106" s="49">
        <v>42825</v>
      </c>
      <c r="Q106" s="50">
        <v>432000</v>
      </c>
      <c r="R106" s="48" t="s">
        <v>219</v>
      </c>
      <c r="S106" s="48" t="s">
        <v>1485</v>
      </c>
      <c r="T106" s="48">
        <v>1</v>
      </c>
      <c r="U106" s="49"/>
      <c r="V106" s="99">
        <f t="shared" si="14"/>
        <v>432000</v>
      </c>
      <c r="W106" s="139">
        <v>432000</v>
      </c>
      <c r="X106" s="149">
        <f t="shared" si="15"/>
        <v>0</v>
      </c>
      <c r="Y106" s="51"/>
      <c r="Z106" s="52">
        <f t="shared" si="16"/>
        <v>0</v>
      </c>
      <c r="AA106" s="51"/>
      <c r="AB106" s="51"/>
      <c r="AC106" s="51"/>
      <c r="AD106" s="51"/>
      <c r="AE106" s="51"/>
      <c r="AF106" s="51"/>
      <c r="AG106" s="52">
        <f t="shared" si="17"/>
        <v>144288</v>
      </c>
      <c r="AH106" s="51"/>
      <c r="AI106" s="51"/>
      <c r="AJ106" s="51"/>
      <c r="AK106" s="51"/>
      <c r="AL106" s="51"/>
      <c r="AM106" s="99">
        <f t="shared" si="9"/>
        <v>144288</v>
      </c>
      <c r="AN106" s="51"/>
      <c r="AO106" s="52">
        <f t="shared" si="10"/>
        <v>287712</v>
      </c>
      <c r="AP106" s="70" t="str">
        <f t="shared" si="11"/>
        <v>OK</v>
      </c>
      <c r="AQ106" s="70" t="str">
        <f t="shared" si="12"/>
        <v>OK</v>
      </c>
      <c r="AR106" s="48" t="s">
        <v>211</v>
      </c>
      <c r="AS106" s="48" t="s">
        <v>1521</v>
      </c>
      <c r="AT106" s="48"/>
      <c r="AU106" s="48">
        <v>0</v>
      </c>
      <c r="AV106" s="53">
        <v>1</v>
      </c>
      <c r="AW106" s="48" t="s">
        <v>351</v>
      </c>
      <c r="AX106" s="54"/>
      <c r="AY106" s="48"/>
      <c r="AZ106" s="48" t="s">
        <v>213</v>
      </c>
      <c r="BA106" s="99">
        <f t="shared" si="13"/>
        <v>144288</v>
      </c>
      <c r="BB106" s="48" t="s">
        <v>214</v>
      </c>
      <c r="BC106" s="48"/>
      <c r="BD106" s="60"/>
    </row>
    <row r="107" spans="2:56" hidden="1" x14ac:dyDescent="0.15">
      <c r="B107" s="16">
        <v>90000094</v>
      </c>
      <c r="C107" s="17"/>
      <c r="D107" s="23" t="s">
        <v>200</v>
      </c>
      <c r="E107" s="23"/>
      <c r="F107" s="23" t="s">
        <v>201</v>
      </c>
      <c r="G107" s="23" t="s">
        <v>202</v>
      </c>
      <c r="H107" s="23" t="s">
        <v>1585</v>
      </c>
      <c r="I107" s="23" t="s">
        <v>1564</v>
      </c>
      <c r="J107" s="23" t="s">
        <v>200</v>
      </c>
      <c r="K107" s="23" t="s">
        <v>203</v>
      </c>
      <c r="L107" s="23"/>
      <c r="M107" s="23">
        <v>0</v>
      </c>
      <c r="N107" s="24">
        <v>27942</v>
      </c>
      <c r="O107" s="23">
        <v>1976</v>
      </c>
      <c r="P107" s="24">
        <v>27942</v>
      </c>
      <c r="Q107" s="25">
        <v>52908779</v>
      </c>
      <c r="R107" s="23" t="s">
        <v>204</v>
      </c>
      <c r="S107" s="23" t="s">
        <v>205</v>
      </c>
      <c r="T107" s="23">
        <v>1</v>
      </c>
      <c r="U107" s="24"/>
      <c r="V107" s="99">
        <f t="shared" si="14"/>
        <v>52908779</v>
      </c>
      <c r="W107" s="139">
        <v>52908779</v>
      </c>
      <c r="X107" s="149">
        <f t="shared" si="15"/>
        <v>0</v>
      </c>
      <c r="Y107" s="43"/>
      <c r="Z107" s="20">
        <f t="shared" si="16"/>
        <v>0</v>
      </c>
      <c r="AA107" s="43"/>
      <c r="AB107" s="43"/>
      <c r="AC107" s="43"/>
      <c r="AD107" s="43"/>
      <c r="AE107" s="43"/>
      <c r="AF107" s="43"/>
      <c r="AG107" s="20">
        <f t="shared" si="17"/>
        <v>0</v>
      </c>
      <c r="AH107" s="43"/>
      <c r="AI107" s="43"/>
      <c r="AJ107" s="43"/>
      <c r="AK107" s="43"/>
      <c r="AL107" s="43"/>
      <c r="AM107" s="99">
        <f t="shared" si="9"/>
        <v>0</v>
      </c>
      <c r="AN107" s="43"/>
      <c r="AO107" s="20">
        <f t="shared" si="10"/>
        <v>52908779</v>
      </c>
      <c r="AP107" s="15" t="str">
        <f t="shared" si="11"/>
        <v>OK</v>
      </c>
      <c r="AQ107" s="15" t="str">
        <f t="shared" si="12"/>
        <v>OK</v>
      </c>
      <c r="AR107" s="17" t="s">
        <v>211</v>
      </c>
      <c r="AS107" s="17"/>
      <c r="AT107" s="17"/>
      <c r="AU107" s="17"/>
      <c r="AV107" s="21">
        <v>12691</v>
      </c>
      <c r="AW107" s="17" t="s">
        <v>35</v>
      </c>
      <c r="AX107" s="22"/>
      <c r="AY107" s="17" t="s">
        <v>212</v>
      </c>
      <c r="AZ107" s="17" t="s">
        <v>213</v>
      </c>
      <c r="BA107" s="99">
        <f t="shared" si="13"/>
        <v>0</v>
      </c>
      <c r="BB107" s="17" t="s">
        <v>214</v>
      </c>
      <c r="BC107" s="17">
        <v>21001</v>
      </c>
      <c r="BD107" s="57" t="s">
        <v>215</v>
      </c>
    </row>
    <row r="108" spans="2:56" hidden="1" x14ac:dyDescent="0.15">
      <c r="B108" s="16">
        <v>90000095</v>
      </c>
      <c r="C108" s="17"/>
      <c r="D108" s="23" t="s">
        <v>206</v>
      </c>
      <c r="E108" s="23"/>
      <c r="F108" s="23" t="s">
        <v>201</v>
      </c>
      <c r="G108" s="23" t="s">
        <v>202</v>
      </c>
      <c r="H108" s="23" t="s">
        <v>1585</v>
      </c>
      <c r="I108" s="23" t="s">
        <v>1564</v>
      </c>
      <c r="J108" s="23" t="s">
        <v>206</v>
      </c>
      <c r="K108" s="23" t="s">
        <v>203</v>
      </c>
      <c r="L108" s="23"/>
      <c r="M108" s="23">
        <v>0</v>
      </c>
      <c r="N108" s="24">
        <v>27942</v>
      </c>
      <c r="O108" s="23">
        <v>1976</v>
      </c>
      <c r="P108" s="24">
        <v>27942</v>
      </c>
      <c r="Q108" s="25">
        <v>1826022</v>
      </c>
      <c r="R108" s="23" t="s">
        <v>204</v>
      </c>
      <c r="S108" s="23" t="s">
        <v>205</v>
      </c>
      <c r="T108" s="23">
        <v>1</v>
      </c>
      <c r="U108" s="24"/>
      <c r="V108" s="99">
        <f t="shared" si="14"/>
        <v>1826022</v>
      </c>
      <c r="W108" s="139">
        <v>1826022</v>
      </c>
      <c r="X108" s="149">
        <f t="shared" si="15"/>
        <v>0</v>
      </c>
      <c r="Y108" s="43"/>
      <c r="Z108" s="20">
        <f t="shared" si="16"/>
        <v>0</v>
      </c>
      <c r="AA108" s="43"/>
      <c r="AB108" s="43"/>
      <c r="AC108" s="43"/>
      <c r="AD108" s="43"/>
      <c r="AE108" s="43"/>
      <c r="AF108" s="43"/>
      <c r="AG108" s="20">
        <f t="shared" si="17"/>
        <v>0</v>
      </c>
      <c r="AH108" s="43"/>
      <c r="AI108" s="43"/>
      <c r="AJ108" s="43"/>
      <c r="AK108" s="43"/>
      <c r="AL108" s="43"/>
      <c r="AM108" s="99">
        <f t="shared" si="9"/>
        <v>0</v>
      </c>
      <c r="AN108" s="43"/>
      <c r="AO108" s="20">
        <f t="shared" si="10"/>
        <v>1826022</v>
      </c>
      <c r="AP108" s="15" t="str">
        <f t="shared" si="11"/>
        <v>OK</v>
      </c>
      <c r="AQ108" s="15" t="str">
        <f t="shared" si="12"/>
        <v>OK</v>
      </c>
      <c r="AR108" s="17" t="s">
        <v>211</v>
      </c>
      <c r="AS108" s="17"/>
      <c r="AT108" s="17"/>
      <c r="AU108" s="17"/>
      <c r="AV108" s="21">
        <v>438</v>
      </c>
      <c r="AW108" s="17" t="s">
        <v>35</v>
      </c>
      <c r="AX108" s="22"/>
      <c r="AY108" s="17" t="s">
        <v>212</v>
      </c>
      <c r="AZ108" s="17" t="s">
        <v>213</v>
      </c>
      <c r="BA108" s="99">
        <f t="shared" si="13"/>
        <v>0</v>
      </c>
      <c r="BB108" s="17" t="s">
        <v>214</v>
      </c>
      <c r="BC108" s="17">
        <v>21002</v>
      </c>
      <c r="BD108" s="57" t="s">
        <v>215</v>
      </c>
    </row>
    <row r="109" spans="2:56" hidden="1" x14ac:dyDescent="0.15">
      <c r="B109" s="16">
        <v>90000096</v>
      </c>
      <c r="C109" s="17"/>
      <c r="D109" s="23" t="s">
        <v>207</v>
      </c>
      <c r="E109" s="23"/>
      <c r="F109" s="23" t="s">
        <v>201</v>
      </c>
      <c r="G109" s="23" t="s">
        <v>202</v>
      </c>
      <c r="H109" s="23" t="s">
        <v>1585</v>
      </c>
      <c r="I109" s="23" t="s">
        <v>1564</v>
      </c>
      <c r="J109" s="23" t="s">
        <v>207</v>
      </c>
      <c r="K109" s="23" t="s">
        <v>203</v>
      </c>
      <c r="L109" s="23"/>
      <c r="M109" s="23">
        <v>0</v>
      </c>
      <c r="N109" s="24">
        <v>27942</v>
      </c>
      <c r="O109" s="23">
        <v>1976</v>
      </c>
      <c r="P109" s="24">
        <v>27942</v>
      </c>
      <c r="Q109" s="25">
        <v>2126190</v>
      </c>
      <c r="R109" s="23" t="s">
        <v>204</v>
      </c>
      <c r="S109" s="23" t="s">
        <v>205</v>
      </c>
      <c r="T109" s="23">
        <v>1</v>
      </c>
      <c r="U109" s="24"/>
      <c r="V109" s="99">
        <f t="shared" si="14"/>
        <v>2126190</v>
      </c>
      <c r="W109" s="139">
        <v>2126190</v>
      </c>
      <c r="X109" s="149">
        <f t="shared" si="15"/>
        <v>0</v>
      </c>
      <c r="Y109" s="43"/>
      <c r="Z109" s="20">
        <f t="shared" si="16"/>
        <v>0</v>
      </c>
      <c r="AA109" s="43"/>
      <c r="AB109" s="43"/>
      <c r="AC109" s="43"/>
      <c r="AD109" s="43"/>
      <c r="AE109" s="43"/>
      <c r="AF109" s="43"/>
      <c r="AG109" s="20">
        <f t="shared" si="17"/>
        <v>0</v>
      </c>
      <c r="AH109" s="43"/>
      <c r="AI109" s="43"/>
      <c r="AJ109" s="43"/>
      <c r="AK109" s="43"/>
      <c r="AL109" s="43"/>
      <c r="AM109" s="99">
        <f t="shared" si="9"/>
        <v>0</v>
      </c>
      <c r="AN109" s="43"/>
      <c r="AO109" s="20">
        <f t="shared" si="10"/>
        <v>2126190</v>
      </c>
      <c r="AP109" s="15" t="str">
        <f t="shared" si="11"/>
        <v>OK</v>
      </c>
      <c r="AQ109" s="15" t="str">
        <f t="shared" si="12"/>
        <v>OK</v>
      </c>
      <c r="AR109" s="17" t="s">
        <v>211</v>
      </c>
      <c r="AS109" s="17"/>
      <c r="AT109" s="17"/>
      <c r="AU109" s="17"/>
      <c r="AV109" s="21">
        <v>510</v>
      </c>
      <c r="AW109" s="17" t="s">
        <v>35</v>
      </c>
      <c r="AX109" s="22"/>
      <c r="AY109" s="17" t="s">
        <v>212</v>
      </c>
      <c r="AZ109" s="17" t="s">
        <v>213</v>
      </c>
      <c r="BA109" s="99">
        <f t="shared" si="13"/>
        <v>0</v>
      </c>
      <c r="BB109" s="17" t="s">
        <v>214</v>
      </c>
      <c r="BC109" s="17">
        <v>21003</v>
      </c>
      <c r="BD109" s="57" t="s">
        <v>215</v>
      </c>
    </row>
    <row r="110" spans="2:56" hidden="1" x14ac:dyDescent="0.15">
      <c r="B110" s="16">
        <v>90000097</v>
      </c>
      <c r="C110" s="17"/>
      <c r="D110" s="23" t="s">
        <v>208</v>
      </c>
      <c r="E110" s="23"/>
      <c r="F110" s="23" t="s">
        <v>201</v>
      </c>
      <c r="G110" s="23" t="s">
        <v>202</v>
      </c>
      <c r="H110" s="23" t="s">
        <v>1585</v>
      </c>
      <c r="I110" s="23" t="s">
        <v>1564</v>
      </c>
      <c r="J110" s="23" t="s">
        <v>208</v>
      </c>
      <c r="K110" s="23" t="s">
        <v>203</v>
      </c>
      <c r="L110" s="23"/>
      <c r="M110" s="23">
        <v>0</v>
      </c>
      <c r="N110" s="24">
        <v>27942</v>
      </c>
      <c r="O110" s="23">
        <v>1976</v>
      </c>
      <c r="P110" s="24">
        <v>27942</v>
      </c>
      <c r="Q110" s="25">
        <v>2488893</v>
      </c>
      <c r="R110" s="23" t="s">
        <v>204</v>
      </c>
      <c r="S110" s="23" t="s">
        <v>205</v>
      </c>
      <c r="T110" s="23">
        <v>1</v>
      </c>
      <c r="U110" s="24"/>
      <c r="V110" s="99">
        <f t="shared" si="14"/>
        <v>2488893</v>
      </c>
      <c r="W110" s="139">
        <v>2488893</v>
      </c>
      <c r="X110" s="149">
        <f t="shared" si="15"/>
        <v>0</v>
      </c>
      <c r="Y110" s="43"/>
      <c r="Z110" s="20">
        <f t="shared" si="16"/>
        <v>0</v>
      </c>
      <c r="AA110" s="43"/>
      <c r="AB110" s="43"/>
      <c r="AC110" s="43"/>
      <c r="AD110" s="43"/>
      <c r="AE110" s="43"/>
      <c r="AF110" s="43"/>
      <c r="AG110" s="20">
        <f t="shared" si="17"/>
        <v>0</v>
      </c>
      <c r="AH110" s="43"/>
      <c r="AI110" s="43"/>
      <c r="AJ110" s="43"/>
      <c r="AK110" s="43"/>
      <c r="AL110" s="43"/>
      <c r="AM110" s="99">
        <f t="shared" si="9"/>
        <v>0</v>
      </c>
      <c r="AN110" s="43"/>
      <c r="AO110" s="20">
        <f t="shared" si="10"/>
        <v>2488893</v>
      </c>
      <c r="AP110" s="15" t="str">
        <f t="shared" si="11"/>
        <v>OK</v>
      </c>
      <c r="AQ110" s="15" t="str">
        <f t="shared" si="12"/>
        <v>OK</v>
      </c>
      <c r="AR110" s="17" t="s">
        <v>211</v>
      </c>
      <c r="AS110" s="17"/>
      <c r="AT110" s="17"/>
      <c r="AU110" s="17"/>
      <c r="AV110" s="21">
        <v>597</v>
      </c>
      <c r="AW110" s="17" t="s">
        <v>35</v>
      </c>
      <c r="AX110" s="22"/>
      <c r="AY110" s="17" t="s">
        <v>212</v>
      </c>
      <c r="AZ110" s="17" t="s">
        <v>213</v>
      </c>
      <c r="BA110" s="99">
        <f t="shared" si="13"/>
        <v>0</v>
      </c>
      <c r="BB110" s="17" t="s">
        <v>214</v>
      </c>
      <c r="BC110" s="17">
        <v>21004</v>
      </c>
      <c r="BD110" s="57" t="s">
        <v>215</v>
      </c>
    </row>
    <row r="111" spans="2:56" hidden="1" x14ac:dyDescent="0.15">
      <c r="B111" s="16">
        <v>90000098</v>
      </c>
      <c r="C111" s="17"/>
      <c r="D111" s="23" t="s">
        <v>209</v>
      </c>
      <c r="E111" s="23"/>
      <c r="F111" s="23" t="s">
        <v>201</v>
      </c>
      <c r="G111" s="23" t="s">
        <v>202</v>
      </c>
      <c r="H111" s="23" t="s">
        <v>1585</v>
      </c>
      <c r="I111" s="23" t="s">
        <v>1564</v>
      </c>
      <c r="J111" s="23" t="s">
        <v>209</v>
      </c>
      <c r="K111" s="23" t="s">
        <v>203</v>
      </c>
      <c r="L111" s="23"/>
      <c r="M111" s="23">
        <v>0</v>
      </c>
      <c r="N111" s="24">
        <v>27942</v>
      </c>
      <c r="O111" s="23">
        <v>1976</v>
      </c>
      <c r="P111" s="24">
        <v>27942</v>
      </c>
      <c r="Q111" s="25">
        <v>2030303</v>
      </c>
      <c r="R111" s="23" t="s">
        <v>204</v>
      </c>
      <c r="S111" s="23" t="s">
        <v>205</v>
      </c>
      <c r="T111" s="23">
        <v>1</v>
      </c>
      <c r="U111" s="24"/>
      <c r="V111" s="99">
        <f t="shared" si="14"/>
        <v>2030303</v>
      </c>
      <c r="W111" s="139">
        <v>2030303</v>
      </c>
      <c r="X111" s="149">
        <f t="shared" si="15"/>
        <v>0</v>
      </c>
      <c r="Y111" s="43"/>
      <c r="Z111" s="20">
        <f t="shared" si="16"/>
        <v>0</v>
      </c>
      <c r="AA111" s="43"/>
      <c r="AB111" s="43"/>
      <c r="AC111" s="43"/>
      <c r="AD111" s="43"/>
      <c r="AE111" s="43"/>
      <c r="AF111" s="43"/>
      <c r="AG111" s="20">
        <f t="shared" si="17"/>
        <v>0</v>
      </c>
      <c r="AH111" s="43"/>
      <c r="AI111" s="43"/>
      <c r="AJ111" s="43"/>
      <c r="AK111" s="43"/>
      <c r="AL111" s="43"/>
      <c r="AM111" s="99">
        <f t="shared" si="9"/>
        <v>0</v>
      </c>
      <c r="AN111" s="43"/>
      <c r="AO111" s="20">
        <f t="shared" si="10"/>
        <v>2030303</v>
      </c>
      <c r="AP111" s="15" t="str">
        <f t="shared" si="11"/>
        <v>OK</v>
      </c>
      <c r="AQ111" s="15" t="str">
        <f t="shared" si="12"/>
        <v>OK</v>
      </c>
      <c r="AR111" s="17" t="s">
        <v>211</v>
      </c>
      <c r="AS111" s="17"/>
      <c r="AT111" s="17"/>
      <c r="AU111" s="17"/>
      <c r="AV111" s="21">
        <v>487</v>
      </c>
      <c r="AW111" s="17" t="s">
        <v>35</v>
      </c>
      <c r="AX111" s="22"/>
      <c r="AY111" s="17" t="s">
        <v>212</v>
      </c>
      <c r="AZ111" s="17" t="s">
        <v>213</v>
      </c>
      <c r="BA111" s="99">
        <f t="shared" si="13"/>
        <v>0</v>
      </c>
      <c r="BB111" s="17" t="s">
        <v>214</v>
      </c>
      <c r="BC111" s="17">
        <v>21005</v>
      </c>
      <c r="BD111" s="57" t="s">
        <v>215</v>
      </c>
    </row>
    <row r="112" spans="2:56" hidden="1" x14ac:dyDescent="0.15">
      <c r="B112" s="16">
        <v>90000099</v>
      </c>
      <c r="C112" s="17"/>
      <c r="D112" s="23" t="s">
        <v>210</v>
      </c>
      <c r="E112" s="23"/>
      <c r="F112" s="23" t="s">
        <v>201</v>
      </c>
      <c r="G112" s="23" t="s">
        <v>202</v>
      </c>
      <c r="H112" s="23" t="s">
        <v>1585</v>
      </c>
      <c r="I112" s="23" t="s">
        <v>1564</v>
      </c>
      <c r="J112" s="23" t="s">
        <v>210</v>
      </c>
      <c r="K112" s="23" t="s">
        <v>203</v>
      </c>
      <c r="L112" s="23"/>
      <c r="M112" s="23">
        <v>0</v>
      </c>
      <c r="N112" s="24">
        <v>27942</v>
      </c>
      <c r="O112" s="23">
        <v>1976</v>
      </c>
      <c r="P112" s="24">
        <v>27942</v>
      </c>
      <c r="Q112" s="25">
        <v>707931</v>
      </c>
      <c r="R112" s="23" t="s">
        <v>204</v>
      </c>
      <c r="S112" s="23" t="s">
        <v>205</v>
      </c>
      <c r="T112" s="23">
        <v>1</v>
      </c>
      <c r="U112" s="24"/>
      <c r="V112" s="99">
        <f t="shared" si="14"/>
        <v>707931</v>
      </c>
      <c r="W112" s="139">
        <v>707931</v>
      </c>
      <c r="X112" s="149">
        <f t="shared" si="15"/>
        <v>0</v>
      </c>
      <c r="Y112" s="43"/>
      <c r="Z112" s="20">
        <f t="shared" si="16"/>
        <v>0</v>
      </c>
      <c r="AA112" s="43"/>
      <c r="AB112" s="43"/>
      <c r="AC112" s="43"/>
      <c r="AD112" s="43"/>
      <c r="AE112" s="43"/>
      <c r="AF112" s="43"/>
      <c r="AG112" s="20">
        <f t="shared" si="17"/>
        <v>0</v>
      </c>
      <c r="AH112" s="43"/>
      <c r="AI112" s="43"/>
      <c r="AJ112" s="43"/>
      <c r="AK112" s="43"/>
      <c r="AL112" s="43"/>
      <c r="AM112" s="99">
        <f t="shared" si="9"/>
        <v>0</v>
      </c>
      <c r="AN112" s="43"/>
      <c r="AO112" s="20">
        <f t="shared" si="10"/>
        <v>707931</v>
      </c>
      <c r="AP112" s="15" t="str">
        <f t="shared" si="11"/>
        <v>OK</v>
      </c>
      <c r="AQ112" s="15" t="str">
        <f t="shared" si="12"/>
        <v>OK</v>
      </c>
      <c r="AR112" s="17" t="s">
        <v>211</v>
      </c>
      <c r="AS112" s="17"/>
      <c r="AT112" s="17"/>
      <c r="AU112" s="17"/>
      <c r="AV112" s="21">
        <v>1071</v>
      </c>
      <c r="AW112" s="17" t="s">
        <v>35</v>
      </c>
      <c r="AX112" s="22"/>
      <c r="AY112" s="17" t="s">
        <v>212</v>
      </c>
      <c r="AZ112" s="17" t="s">
        <v>213</v>
      </c>
      <c r="BA112" s="99">
        <f t="shared" si="13"/>
        <v>0</v>
      </c>
      <c r="BB112" s="17" t="s">
        <v>214</v>
      </c>
      <c r="BC112" s="17">
        <v>21006</v>
      </c>
      <c r="BD112" s="57" t="s">
        <v>215</v>
      </c>
    </row>
    <row r="113" spans="2:56" hidden="1" x14ac:dyDescent="0.15">
      <c r="B113" s="16">
        <v>90000100</v>
      </c>
      <c r="C113" s="17"/>
      <c r="D113" s="17" t="s">
        <v>216</v>
      </c>
      <c r="E113" s="17"/>
      <c r="F113" s="17" t="s">
        <v>201</v>
      </c>
      <c r="G113" s="17" t="s">
        <v>217</v>
      </c>
      <c r="H113" s="17" t="s">
        <v>1585</v>
      </c>
      <c r="I113" s="17" t="s">
        <v>1560</v>
      </c>
      <c r="J113" s="17" t="s">
        <v>218</v>
      </c>
      <c r="K113" s="17" t="s">
        <v>203</v>
      </c>
      <c r="L113" s="17" t="s">
        <v>31</v>
      </c>
      <c r="M113" s="17">
        <v>50</v>
      </c>
      <c r="N113" s="18">
        <v>34881</v>
      </c>
      <c r="O113" s="17">
        <v>1995</v>
      </c>
      <c r="P113" s="18">
        <v>34881</v>
      </c>
      <c r="Q113" s="19">
        <v>318177794</v>
      </c>
      <c r="R113" s="17" t="s">
        <v>219</v>
      </c>
      <c r="S113" s="17" t="s">
        <v>220</v>
      </c>
      <c r="T113" s="17">
        <v>1</v>
      </c>
      <c r="U113" s="18"/>
      <c r="V113" s="99">
        <f t="shared" si="14"/>
        <v>184543139</v>
      </c>
      <c r="W113" s="139">
        <v>184543139</v>
      </c>
      <c r="X113" s="149">
        <f t="shared" si="15"/>
        <v>0</v>
      </c>
      <c r="Y113" s="43"/>
      <c r="Z113" s="20">
        <f t="shared" si="16"/>
        <v>0</v>
      </c>
      <c r="AA113" s="43"/>
      <c r="AB113" s="43"/>
      <c r="AC113" s="43"/>
      <c r="AD113" s="43"/>
      <c r="AE113" s="43"/>
      <c r="AF113" s="43"/>
      <c r="AG113" s="20">
        <f t="shared" si="17"/>
        <v>6363555</v>
      </c>
      <c r="AH113" s="43"/>
      <c r="AI113" s="43"/>
      <c r="AJ113" s="43"/>
      <c r="AK113" s="43"/>
      <c r="AL113" s="43"/>
      <c r="AM113" s="99">
        <f t="shared" si="9"/>
        <v>6363555</v>
      </c>
      <c r="AN113" s="43"/>
      <c r="AO113" s="20">
        <f t="shared" si="10"/>
        <v>178179584</v>
      </c>
      <c r="AP113" s="15" t="str">
        <f t="shared" si="11"/>
        <v>OK</v>
      </c>
      <c r="AQ113" s="15" t="str">
        <f t="shared" si="12"/>
        <v>OK</v>
      </c>
      <c r="AR113" s="17" t="s">
        <v>211</v>
      </c>
      <c r="AS113" s="17"/>
      <c r="AT113" s="17"/>
      <c r="AU113" s="17"/>
      <c r="AV113" s="21">
        <v>1172.77</v>
      </c>
      <c r="AW113" s="17" t="s">
        <v>35</v>
      </c>
      <c r="AX113" s="22">
        <v>2</v>
      </c>
      <c r="AY113" s="17"/>
      <c r="AZ113" s="17" t="s">
        <v>213</v>
      </c>
      <c r="BA113" s="99">
        <f t="shared" si="13"/>
        <v>139998210</v>
      </c>
      <c r="BB113" s="17" t="s">
        <v>214</v>
      </c>
      <c r="BC113" s="17">
        <v>32001</v>
      </c>
      <c r="BD113" s="57" t="s">
        <v>229</v>
      </c>
    </row>
    <row r="114" spans="2:56" hidden="1" x14ac:dyDescent="0.15">
      <c r="B114" s="16">
        <v>90000101</v>
      </c>
      <c r="C114" s="17"/>
      <c r="D114" s="17" t="s">
        <v>216</v>
      </c>
      <c r="E114" s="17"/>
      <c r="F114" s="17" t="s">
        <v>201</v>
      </c>
      <c r="G114" s="17" t="s">
        <v>217</v>
      </c>
      <c r="H114" s="17" t="s">
        <v>1585</v>
      </c>
      <c r="I114" s="17" t="s">
        <v>1560</v>
      </c>
      <c r="J114" s="17" t="s">
        <v>221</v>
      </c>
      <c r="K114" s="17" t="s">
        <v>203</v>
      </c>
      <c r="L114" s="17" t="s">
        <v>222</v>
      </c>
      <c r="M114" s="17">
        <v>34</v>
      </c>
      <c r="N114" s="18">
        <v>34881</v>
      </c>
      <c r="O114" s="17">
        <v>1995</v>
      </c>
      <c r="P114" s="18">
        <v>34881</v>
      </c>
      <c r="Q114" s="19">
        <v>9488431</v>
      </c>
      <c r="R114" s="17" t="s">
        <v>219</v>
      </c>
      <c r="S114" s="17" t="s">
        <v>220</v>
      </c>
      <c r="T114" s="17">
        <v>1</v>
      </c>
      <c r="U114" s="18"/>
      <c r="V114" s="99">
        <f t="shared" si="14"/>
        <v>3510739</v>
      </c>
      <c r="W114" s="139">
        <v>3510739</v>
      </c>
      <c r="X114" s="149">
        <f t="shared" si="15"/>
        <v>0</v>
      </c>
      <c r="Y114" s="43"/>
      <c r="Z114" s="20">
        <f t="shared" si="16"/>
        <v>0</v>
      </c>
      <c r="AA114" s="43"/>
      <c r="AB114" s="43"/>
      <c r="AC114" s="43"/>
      <c r="AD114" s="43"/>
      <c r="AE114" s="43"/>
      <c r="AF114" s="43"/>
      <c r="AG114" s="20">
        <f t="shared" si="17"/>
        <v>284652</v>
      </c>
      <c r="AH114" s="43"/>
      <c r="AI114" s="43"/>
      <c r="AJ114" s="43"/>
      <c r="AK114" s="43"/>
      <c r="AL114" s="43"/>
      <c r="AM114" s="99">
        <f t="shared" si="9"/>
        <v>284652</v>
      </c>
      <c r="AN114" s="43"/>
      <c r="AO114" s="20">
        <f t="shared" si="10"/>
        <v>3226087</v>
      </c>
      <c r="AP114" s="15" t="str">
        <f t="shared" si="11"/>
        <v>OK</v>
      </c>
      <c r="AQ114" s="15" t="str">
        <f t="shared" si="12"/>
        <v>OK</v>
      </c>
      <c r="AR114" s="17" t="s">
        <v>211</v>
      </c>
      <c r="AS114" s="17"/>
      <c r="AT114" s="17"/>
      <c r="AU114" s="17"/>
      <c r="AV114" s="21">
        <v>6.18</v>
      </c>
      <c r="AW114" s="17" t="s">
        <v>35</v>
      </c>
      <c r="AX114" s="22">
        <v>1</v>
      </c>
      <c r="AY114" s="17"/>
      <c r="AZ114" s="17" t="s">
        <v>213</v>
      </c>
      <c r="BA114" s="99">
        <f t="shared" si="13"/>
        <v>6262344</v>
      </c>
      <c r="BB114" s="17" t="s">
        <v>214</v>
      </c>
      <c r="BC114" s="17"/>
      <c r="BD114" s="57"/>
    </row>
    <row r="115" spans="2:56" hidden="1" x14ac:dyDescent="0.15">
      <c r="B115" s="16">
        <v>90000102</v>
      </c>
      <c r="C115" s="17"/>
      <c r="D115" s="17" t="s">
        <v>223</v>
      </c>
      <c r="E115" s="17"/>
      <c r="F115" s="17" t="s">
        <v>201</v>
      </c>
      <c r="G115" s="17" t="s">
        <v>217</v>
      </c>
      <c r="H115" s="17" t="s">
        <v>1585</v>
      </c>
      <c r="I115" s="17" t="s">
        <v>1560</v>
      </c>
      <c r="J115" s="17" t="s">
        <v>224</v>
      </c>
      <c r="K115" s="17" t="s">
        <v>203</v>
      </c>
      <c r="L115" s="17" t="s">
        <v>225</v>
      </c>
      <c r="M115" s="17">
        <v>24</v>
      </c>
      <c r="N115" s="18">
        <v>36161</v>
      </c>
      <c r="O115" s="17">
        <v>1998</v>
      </c>
      <c r="P115" s="18">
        <v>36161</v>
      </c>
      <c r="Q115" s="19">
        <v>4500000</v>
      </c>
      <c r="R115" s="17" t="s">
        <v>219</v>
      </c>
      <c r="S115" s="17" t="s">
        <v>226</v>
      </c>
      <c r="T115" s="17">
        <v>1</v>
      </c>
      <c r="U115" s="18"/>
      <c r="V115" s="99">
        <f t="shared" si="14"/>
        <v>1098000</v>
      </c>
      <c r="W115" s="139">
        <v>1098000</v>
      </c>
      <c r="X115" s="149">
        <f t="shared" si="15"/>
        <v>0</v>
      </c>
      <c r="Y115" s="43"/>
      <c r="Z115" s="20">
        <f t="shared" si="16"/>
        <v>0</v>
      </c>
      <c r="AA115" s="43"/>
      <c r="AB115" s="43"/>
      <c r="AC115" s="43"/>
      <c r="AD115" s="43"/>
      <c r="AE115" s="43"/>
      <c r="AF115" s="43"/>
      <c r="AG115" s="20">
        <f t="shared" si="17"/>
        <v>189000</v>
      </c>
      <c r="AH115" s="43"/>
      <c r="AI115" s="43"/>
      <c r="AJ115" s="43"/>
      <c r="AK115" s="43"/>
      <c r="AL115" s="43"/>
      <c r="AM115" s="99">
        <f t="shared" si="9"/>
        <v>189000</v>
      </c>
      <c r="AN115" s="43"/>
      <c r="AO115" s="20">
        <f t="shared" si="10"/>
        <v>909000</v>
      </c>
      <c r="AP115" s="15" t="str">
        <f t="shared" si="11"/>
        <v>OK</v>
      </c>
      <c r="AQ115" s="15" t="str">
        <f t="shared" si="12"/>
        <v>OK</v>
      </c>
      <c r="AR115" s="17" t="s">
        <v>211</v>
      </c>
      <c r="AS115" s="17"/>
      <c r="AT115" s="17"/>
      <c r="AU115" s="17"/>
      <c r="AV115" s="21">
        <v>33.119999999999997</v>
      </c>
      <c r="AW115" s="17" t="s">
        <v>35</v>
      </c>
      <c r="AX115" s="22">
        <v>1</v>
      </c>
      <c r="AY115" s="17"/>
      <c r="AZ115" s="17" t="s">
        <v>213</v>
      </c>
      <c r="BA115" s="99">
        <f t="shared" si="13"/>
        <v>3591000</v>
      </c>
      <c r="BB115" s="17" t="s">
        <v>214</v>
      </c>
      <c r="BC115" s="17">
        <v>32002</v>
      </c>
      <c r="BD115" s="57" t="s">
        <v>229</v>
      </c>
    </row>
    <row r="116" spans="2:56" hidden="1" x14ac:dyDescent="0.15">
      <c r="B116" s="16">
        <v>90000103</v>
      </c>
      <c r="C116" s="17"/>
      <c r="D116" s="17" t="s">
        <v>216</v>
      </c>
      <c r="E116" s="17"/>
      <c r="F116" s="17" t="s">
        <v>201</v>
      </c>
      <c r="G116" s="17" t="s">
        <v>217</v>
      </c>
      <c r="H116" s="17" t="s">
        <v>1585</v>
      </c>
      <c r="I116" s="17" t="s">
        <v>1560</v>
      </c>
      <c r="J116" s="17" t="s">
        <v>227</v>
      </c>
      <c r="K116" s="17" t="s">
        <v>203</v>
      </c>
      <c r="L116" s="17" t="s">
        <v>68</v>
      </c>
      <c r="M116" s="17">
        <v>31</v>
      </c>
      <c r="N116" s="18">
        <v>34962</v>
      </c>
      <c r="O116" s="17">
        <v>1995</v>
      </c>
      <c r="P116" s="18">
        <v>34962</v>
      </c>
      <c r="Q116" s="19">
        <v>1987900</v>
      </c>
      <c r="R116" s="17" t="s">
        <v>219</v>
      </c>
      <c r="S116" s="17" t="s">
        <v>228</v>
      </c>
      <c r="T116" s="17">
        <v>1</v>
      </c>
      <c r="U116" s="18"/>
      <c r="V116" s="99">
        <f t="shared" si="14"/>
        <v>610300</v>
      </c>
      <c r="W116" s="139">
        <v>610300</v>
      </c>
      <c r="X116" s="149">
        <f t="shared" si="15"/>
        <v>0</v>
      </c>
      <c r="Y116" s="43"/>
      <c r="Z116" s="20">
        <f t="shared" si="16"/>
        <v>0</v>
      </c>
      <c r="AA116" s="43"/>
      <c r="AB116" s="43"/>
      <c r="AC116" s="43"/>
      <c r="AD116" s="43"/>
      <c r="AE116" s="43"/>
      <c r="AF116" s="43"/>
      <c r="AG116" s="20">
        <f t="shared" si="17"/>
        <v>65600</v>
      </c>
      <c r="AH116" s="43"/>
      <c r="AI116" s="43"/>
      <c r="AJ116" s="43"/>
      <c r="AK116" s="43"/>
      <c r="AL116" s="43"/>
      <c r="AM116" s="99">
        <f t="shared" si="9"/>
        <v>65600</v>
      </c>
      <c r="AN116" s="43"/>
      <c r="AO116" s="20">
        <f t="shared" si="10"/>
        <v>544700</v>
      </c>
      <c r="AP116" s="15" t="str">
        <f t="shared" si="11"/>
        <v>OK</v>
      </c>
      <c r="AQ116" s="15" t="str">
        <f t="shared" si="12"/>
        <v>OK</v>
      </c>
      <c r="AR116" s="17" t="s">
        <v>211</v>
      </c>
      <c r="AS116" s="17"/>
      <c r="AT116" s="17"/>
      <c r="AU116" s="17"/>
      <c r="AV116" s="21">
        <v>48</v>
      </c>
      <c r="AW116" s="17" t="s">
        <v>35</v>
      </c>
      <c r="AX116" s="22">
        <v>1</v>
      </c>
      <c r="AY116" s="17"/>
      <c r="AZ116" s="17" t="s">
        <v>213</v>
      </c>
      <c r="BA116" s="99">
        <f t="shared" si="13"/>
        <v>1443200</v>
      </c>
      <c r="BB116" s="17" t="s">
        <v>214</v>
      </c>
      <c r="BC116" s="17">
        <v>32003</v>
      </c>
      <c r="BD116" s="57" t="s">
        <v>229</v>
      </c>
    </row>
    <row r="117" spans="2:56" hidden="1" x14ac:dyDescent="0.15">
      <c r="B117" s="16">
        <v>90000104</v>
      </c>
      <c r="C117" s="17"/>
      <c r="D117" s="17" t="s">
        <v>216</v>
      </c>
      <c r="E117" s="17"/>
      <c r="F117" s="17" t="s">
        <v>201</v>
      </c>
      <c r="G117" s="17" t="s">
        <v>217</v>
      </c>
      <c r="H117" s="17" t="s">
        <v>1585</v>
      </c>
      <c r="I117" s="17" t="s">
        <v>1560</v>
      </c>
      <c r="J117" s="17" t="s">
        <v>230</v>
      </c>
      <c r="K117" s="17" t="s">
        <v>203</v>
      </c>
      <c r="L117" s="17"/>
      <c r="M117" s="17">
        <v>15</v>
      </c>
      <c r="N117" s="18">
        <v>34881</v>
      </c>
      <c r="O117" s="17">
        <v>1995</v>
      </c>
      <c r="P117" s="18">
        <v>34881</v>
      </c>
      <c r="Q117" s="19">
        <v>87153243</v>
      </c>
      <c r="R117" s="17" t="s">
        <v>219</v>
      </c>
      <c r="S117" s="17" t="s">
        <v>231</v>
      </c>
      <c r="T117" s="17">
        <v>1</v>
      </c>
      <c r="U117" s="18"/>
      <c r="V117" s="99">
        <f t="shared" si="14"/>
        <v>1</v>
      </c>
      <c r="W117" s="139">
        <v>1</v>
      </c>
      <c r="X117" s="149">
        <f t="shared" si="15"/>
        <v>0</v>
      </c>
      <c r="Y117" s="43"/>
      <c r="Z117" s="20">
        <f t="shared" si="16"/>
        <v>0</v>
      </c>
      <c r="AA117" s="43"/>
      <c r="AB117" s="43"/>
      <c r="AC117" s="43"/>
      <c r="AD117" s="43"/>
      <c r="AE117" s="43"/>
      <c r="AF117" s="43"/>
      <c r="AG117" s="20">
        <f t="shared" si="17"/>
        <v>0</v>
      </c>
      <c r="AH117" s="43"/>
      <c r="AI117" s="43"/>
      <c r="AJ117" s="43"/>
      <c r="AK117" s="43"/>
      <c r="AL117" s="43"/>
      <c r="AM117" s="99">
        <f t="shared" si="9"/>
        <v>0</v>
      </c>
      <c r="AN117" s="43"/>
      <c r="AO117" s="20">
        <f t="shared" si="10"/>
        <v>1</v>
      </c>
      <c r="AP117" s="15" t="str">
        <f t="shared" si="11"/>
        <v>OK</v>
      </c>
      <c r="AQ117" s="15" t="str">
        <f t="shared" si="12"/>
        <v>OK</v>
      </c>
      <c r="AR117" s="17" t="s">
        <v>211</v>
      </c>
      <c r="AS117" s="17"/>
      <c r="AT117" s="17"/>
      <c r="AU117" s="17"/>
      <c r="AV117" s="21">
        <v>1</v>
      </c>
      <c r="AW117" s="17" t="s">
        <v>85</v>
      </c>
      <c r="AX117" s="22"/>
      <c r="AY117" s="17"/>
      <c r="AZ117" s="17" t="s">
        <v>213</v>
      </c>
      <c r="BA117" s="99">
        <f t="shared" si="13"/>
        <v>87153242</v>
      </c>
      <c r="BB117" s="17" t="s">
        <v>214</v>
      </c>
      <c r="BC117" s="17"/>
      <c r="BD117" s="57"/>
    </row>
    <row r="118" spans="2:56" hidden="1" x14ac:dyDescent="0.15">
      <c r="B118" s="16">
        <v>90000105</v>
      </c>
      <c r="C118" s="17"/>
      <c r="D118" s="17" t="s">
        <v>216</v>
      </c>
      <c r="E118" s="17"/>
      <c r="F118" s="17" t="s">
        <v>201</v>
      </c>
      <c r="G118" s="17" t="s">
        <v>217</v>
      </c>
      <c r="H118" s="17" t="s">
        <v>1585</v>
      </c>
      <c r="I118" s="17" t="s">
        <v>1560</v>
      </c>
      <c r="J118" s="17" t="s">
        <v>232</v>
      </c>
      <c r="K118" s="17" t="s">
        <v>203</v>
      </c>
      <c r="L118" s="17"/>
      <c r="M118" s="17">
        <v>15</v>
      </c>
      <c r="N118" s="18">
        <v>34881</v>
      </c>
      <c r="O118" s="17">
        <v>1995</v>
      </c>
      <c r="P118" s="18">
        <v>34881</v>
      </c>
      <c r="Q118" s="19">
        <v>32396284</v>
      </c>
      <c r="R118" s="17" t="s">
        <v>219</v>
      </c>
      <c r="S118" s="17" t="s">
        <v>231</v>
      </c>
      <c r="T118" s="17">
        <v>1</v>
      </c>
      <c r="U118" s="18"/>
      <c r="V118" s="99">
        <f t="shared" si="14"/>
        <v>1</v>
      </c>
      <c r="W118" s="139">
        <v>1</v>
      </c>
      <c r="X118" s="149">
        <f t="shared" si="15"/>
        <v>0</v>
      </c>
      <c r="Y118" s="43"/>
      <c r="Z118" s="20">
        <f t="shared" si="16"/>
        <v>0</v>
      </c>
      <c r="AA118" s="43"/>
      <c r="AB118" s="43"/>
      <c r="AC118" s="43"/>
      <c r="AD118" s="43"/>
      <c r="AE118" s="43"/>
      <c r="AF118" s="43"/>
      <c r="AG118" s="20">
        <f t="shared" si="17"/>
        <v>0</v>
      </c>
      <c r="AH118" s="43"/>
      <c r="AI118" s="43"/>
      <c r="AJ118" s="43"/>
      <c r="AK118" s="43"/>
      <c r="AL118" s="43"/>
      <c r="AM118" s="99">
        <f t="shared" si="9"/>
        <v>0</v>
      </c>
      <c r="AN118" s="43"/>
      <c r="AO118" s="20">
        <f t="shared" si="10"/>
        <v>1</v>
      </c>
      <c r="AP118" s="15" t="str">
        <f t="shared" si="11"/>
        <v>OK</v>
      </c>
      <c r="AQ118" s="15" t="str">
        <f t="shared" si="12"/>
        <v>OK</v>
      </c>
      <c r="AR118" s="17" t="s">
        <v>211</v>
      </c>
      <c r="AS118" s="17"/>
      <c r="AT118" s="17"/>
      <c r="AU118" s="17"/>
      <c r="AV118" s="21">
        <v>1</v>
      </c>
      <c r="AW118" s="17" t="s">
        <v>85</v>
      </c>
      <c r="AX118" s="22"/>
      <c r="AY118" s="17"/>
      <c r="AZ118" s="17" t="s">
        <v>213</v>
      </c>
      <c r="BA118" s="99">
        <f t="shared" si="13"/>
        <v>32396283</v>
      </c>
      <c r="BB118" s="17" t="s">
        <v>214</v>
      </c>
      <c r="BC118" s="17"/>
      <c r="BD118" s="57"/>
    </row>
    <row r="119" spans="2:56" hidden="1" x14ac:dyDescent="0.15">
      <c r="B119" s="16">
        <v>90000106</v>
      </c>
      <c r="C119" s="17"/>
      <c r="D119" s="17" t="s">
        <v>216</v>
      </c>
      <c r="E119" s="17"/>
      <c r="F119" s="17" t="s">
        <v>201</v>
      </c>
      <c r="G119" s="17" t="s">
        <v>217</v>
      </c>
      <c r="H119" s="17" t="s">
        <v>1585</v>
      </c>
      <c r="I119" s="17" t="s">
        <v>1560</v>
      </c>
      <c r="J119" s="17" t="s">
        <v>233</v>
      </c>
      <c r="K119" s="17" t="s">
        <v>203</v>
      </c>
      <c r="L119" s="17"/>
      <c r="M119" s="17">
        <v>15</v>
      </c>
      <c r="N119" s="18">
        <v>34881</v>
      </c>
      <c r="O119" s="17">
        <v>1995</v>
      </c>
      <c r="P119" s="18">
        <v>34881</v>
      </c>
      <c r="Q119" s="19">
        <v>23568703</v>
      </c>
      <c r="R119" s="17" t="s">
        <v>219</v>
      </c>
      <c r="S119" s="17" t="s">
        <v>231</v>
      </c>
      <c r="T119" s="17">
        <v>1</v>
      </c>
      <c r="U119" s="18"/>
      <c r="V119" s="99">
        <f t="shared" si="14"/>
        <v>1</v>
      </c>
      <c r="W119" s="139">
        <v>1</v>
      </c>
      <c r="X119" s="149">
        <f t="shared" si="15"/>
        <v>0</v>
      </c>
      <c r="Y119" s="43"/>
      <c r="Z119" s="20">
        <f t="shared" si="16"/>
        <v>0</v>
      </c>
      <c r="AA119" s="43"/>
      <c r="AB119" s="43"/>
      <c r="AC119" s="43"/>
      <c r="AD119" s="43"/>
      <c r="AE119" s="43"/>
      <c r="AF119" s="43"/>
      <c r="AG119" s="20">
        <f t="shared" si="17"/>
        <v>0</v>
      </c>
      <c r="AH119" s="43"/>
      <c r="AI119" s="43"/>
      <c r="AJ119" s="43"/>
      <c r="AK119" s="43"/>
      <c r="AL119" s="43"/>
      <c r="AM119" s="99">
        <f t="shared" si="9"/>
        <v>0</v>
      </c>
      <c r="AN119" s="43"/>
      <c r="AO119" s="20">
        <f t="shared" si="10"/>
        <v>1</v>
      </c>
      <c r="AP119" s="15" t="str">
        <f t="shared" si="11"/>
        <v>OK</v>
      </c>
      <c r="AQ119" s="15" t="str">
        <f t="shared" si="12"/>
        <v>OK</v>
      </c>
      <c r="AR119" s="17" t="s">
        <v>211</v>
      </c>
      <c r="AS119" s="17"/>
      <c r="AT119" s="17"/>
      <c r="AU119" s="17"/>
      <c r="AV119" s="21">
        <v>1</v>
      </c>
      <c r="AW119" s="17" t="s">
        <v>85</v>
      </c>
      <c r="AX119" s="22"/>
      <c r="AY119" s="17"/>
      <c r="AZ119" s="17" t="s">
        <v>213</v>
      </c>
      <c r="BA119" s="99">
        <f t="shared" si="13"/>
        <v>23568702</v>
      </c>
      <c r="BB119" s="17" t="s">
        <v>214</v>
      </c>
      <c r="BC119" s="17"/>
      <c r="BD119" s="57"/>
    </row>
    <row r="120" spans="2:56" hidden="1" x14ac:dyDescent="0.15">
      <c r="B120" s="16">
        <v>90000107</v>
      </c>
      <c r="C120" s="17"/>
      <c r="D120" s="17" t="s">
        <v>216</v>
      </c>
      <c r="E120" s="17" t="s">
        <v>234</v>
      </c>
      <c r="F120" s="17" t="s">
        <v>201</v>
      </c>
      <c r="G120" s="17" t="s">
        <v>217</v>
      </c>
      <c r="H120" s="17" t="s">
        <v>1585</v>
      </c>
      <c r="I120" s="17" t="s">
        <v>1560</v>
      </c>
      <c r="J120" s="17" t="s">
        <v>235</v>
      </c>
      <c r="K120" s="17" t="s">
        <v>203</v>
      </c>
      <c r="L120" s="17"/>
      <c r="M120" s="17">
        <v>15</v>
      </c>
      <c r="N120" s="18">
        <v>34895</v>
      </c>
      <c r="O120" s="17">
        <v>1995</v>
      </c>
      <c r="P120" s="18">
        <v>34895</v>
      </c>
      <c r="Q120" s="19">
        <v>729596</v>
      </c>
      <c r="R120" s="17" t="s">
        <v>219</v>
      </c>
      <c r="S120" s="17" t="s">
        <v>236</v>
      </c>
      <c r="T120" s="17">
        <v>1</v>
      </c>
      <c r="U120" s="18"/>
      <c r="V120" s="99">
        <f t="shared" si="14"/>
        <v>1</v>
      </c>
      <c r="W120" s="139">
        <v>1</v>
      </c>
      <c r="X120" s="149">
        <f t="shared" si="15"/>
        <v>0</v>
      </c>
      <c r="Y120" s="43"/>
      <c r="Z120" s="20">
        <f t="shared" si="16"/>
        <v>0</v>
      </c>
      <c r="AA120" s="43"/>
      <c r="AB120" s="43"/>
      <c r="AC120" s="43"/>
      <c r="AD120" s="43"/>
      <c r="AE120" s="43"/>
      <c r="AF120" s="43"/>
      <c r="AG120" s="20">
        <f t="shared" si="17"/>
        <v>0</v>
      </c>
      <c r="AH120" s="43"/>
      <c r="AI120" s="43"/>
      <c r="AJ120" s="43"/>
      <c r="AK120" s="43"/>
      <c r="AL120" s="43"/>
      <c r="AM120" s="99">
        <f t="shared" si="9"/>
        <v>0</v>
      </c>
      <c r="AN120" s="43"/>
      <c r="AO120" s="20">
        <f t="shared" si="10"/>
        <v>1</v>
      </c>
      <c r="AP120" s="15" t="str">
        <f t="shared" si="11"/>
        <v>OK</v>
      </c>
      <c r="AQ120" s="15" t="str">
        <f t="shared" si="12"/>
        <v>OK</v>
      </c>
      <c r="AR120" s="17" t="s">
        <v>211</v>
      </c>
      <c r="AS120" s="17"/>
      <c r="AT120" s="17"/>
      <c r="AU120" s="17"/>
      <c r="AV120" s="21">
        <v>1</v>
      </c>
      <c r="AW120" s="17" t="s">
        <v>85</v>
      </c>
      <c r="AX120" s="22"/>
      <c r="AY120" s="17"/>
      <c r="AZ120" s="17" t="s">
        <v>213</v>
      </c>
      <c r="BA120" s="99">
        <f t="shared" si="13"/>
        <v>729595</v>
      </c>
      <c r="BB120" s="17" t="s">
        <v>214</v>
      </c>
      <c r="BC120" s="17"/>
      <c r="BD120" s="57"/>
    </row>
    <row r="121" spans="2:56" hidden="1" x14ac:dyDescent="0.15">
      <c r="B121" s="16">
        <v>90000108</v>
      </c>
      <c r="C121" s="17"/>
      <c r="D121" s="17" t="s">
        <v>216</v>
      </c>
      <c r="E121" s="17" t="s">
        <v>237</v>
      </c>
      <c r="F121" s="17" t="s">
        <v>201</v>
      </c>
      <c r="G121" s="17" t="s">
        <v>217</v>
      </c>
      <c r="H121" s="17" t="s">
        <v>1585</v>
      </c>
      <c r="I121" s="17" t="s">
        <v>1560</v>
      </c>
      <c r="J121" s="17" t="s">
        <v>238</v>
      </c>
      <c r="K121" s="17" t="s">
        <v>203</v>
      </c>
      <c r="L121" s="17"/>
      <c r="M121" s="17">
        <v>15</v>
      </c>
      <c r="N121" s="18">
        <v>34895</v>
      </c>
      <c r="O121" s="17">
        <v>1995</v>
      </c>
      <c r="P121" s="18">
        <v>34895</v>
      </c>
      <c r="Q121" s="19">
        <v>2188790</v>
      </c>
      <c r="R121" s="17" t="s">
        <v>219</v>
      </c>
      <c r="S121" s="17" t="s">
        <v>236</v>
      </c>
      <c r="T121" s="17">
        <v>1</v>
      </c>
      <c r="U121" s="18"/>
      <c r="V121" s="99">
        <f t="shared" si="14"/>
        <v>1</v>
      </c>
      <c r="W121" s="139">
        <v>1</v>
      </c>
      <c r="X121" s="149">
        <f t="shared" si="15"/>
        <v>0</v>
      </c>
      <c r="Y121" s="43"/>
      <c r="Z121" s="20">
        <f t="shared" si="16"/>
        <v>0</v>
      </c>
      <c r="AA121" s="43"/>
      <c r="AB121" s="43"/>
      <c r="AC121" s="43"/>
      <c r="AD121" s="43"/>
      <c r="AE121" s="43"/>
      <c r="AF121" s="43"/>
      <c r="AG121" s="20">
        <f t="shared" si="17"/>
        <v>0</v>
      </c>
      <c r="AH121" s="43"/>
      <c r="AI121" s="43"/>
      <c r="AJ121" s="43"/>
      <c r="AK121" s="43"/>
      <c r="AL121" s="43"/>
      <c r="AM121" s="99">
        <f t="shared" si="9"/>
        <v>0</v>
      </c>
      <c r="AN121" s="43"/>
      <c r="AO121" s="20">
        <f t="shared" si="10"/>
        <v>1</v>
      </c>
      <c r="AP121" s="15" t="str">
        <f t="shared" si="11"/>
        <v>OK</v>
      </c>
      <c r="AQ121" s="15" t="str">
        <f t="shared" si="12"/>
        <v>OK</v>
      </c>
      <c r="AR121" s="17" t="s">
        <v>211</v>
      </c>
      <c r="AS121" s="17"/>
      <c r="AT121" s="17"/>
      <c r="AU121" s="17"/>
      <c r="AV121" s="21">
        <v>3</v>
      </c>
      <c r="AW121" s="17" t="s">
        <v>247</v>
      </c>
      <c r="AX121" s="22"/>
      <c r="AY121" s="17"/>
      <c r="AZ121" s="17" t="s">
        <v>213</v>
      </c>
      <c r="BA121" s="99">
        <f t="shared" si="13"/>
        <v>2188789</v>
      </c>
      <c r="BB121" s="17" t="s">
        <v>214</v>
      </c>
      <c r="BC121" s="17"/>
      <c r="BD121" s="57"/>
    </row>
    <row r="122" spans="2:56" hidden="1" x14ac:dyDescent="0.15">
      <c r="B122" s="16">
        <v>90000109</v>
      </c>
      <c r="C122" s="17"/>
      <c r="D122" s="17" t="s">
        <v>216</v>
      </c>
      <c r="E122" s="17"/>
      <c r="F122" s="17" t="s">
        <v>201</v>
      </c>
      <c r="G122" s="17" t="s">
        <v>217</v>
      </c>
      <c r="H122" s="17" t="s">
        <v>1585</v>
      </c>
      <c r="I122" s="17" t="s">
        <v>1560</v>
      </c>
      <c r="J122" s="17" t="s">
        <v>239</v>
      </c>
      <c r="K122" s="17" t="s">
        <v>203</v>
      </c>
      <c r="L122" s="17"/>
      <c r="M122" s="17">
        <v>15</v>
      </c>
      <c r="N122" s="18">
        <v>34895</v>
      </c>
      <c r="O122" s="17">
        <v>1995</v>
      </c>
      <c r="P122" s="18">
        <v>34895</v>
      </c>
      <c r="Q122" s="19">
        <v>1702392</v>
      </c>
      <c r="R122" s="17" t="s">
        <v>219</v>
      </c>
      <c r="S122" s="17" t="s">
        <v>236</v>
      </c>
      <c r="T122" s="17">
        <v>1</v>
      </c>
      <c r="U122" s="18"/>
      <c r="V122" s="99">
        <f t="shared" si="14"/>
        <v>1</v>
      </c>
      <c r="W122" s="139">
        <v>1</v>
      </c>
      <c r="X122" s="149">
        <f t="shared" si="15"/>
        <v>0</v>
      </c>
      <c r="Y122" s="43"/>
      <c r="Z122" s="20">
        <f t="shared" si="16"/>
        <v>0</v>
      </c>
      <c r="AA122" s="43"/>
      <c r="AB122" s="43"/>
      <c r="AC122" s="43"/>
      <c r="AD122" s="43"/>
      <c r="AE122" s="43"/>
      <c r="AF122" s="43"/>
      <c r="AG122" s="20">
        <f t="shared" si="17"/>
        <v>0</v>
      </c>
      <c r="AH122" s="43"/>
      <c r="AI122" s="43"/>
      <c r="AJ122" s="43"/>
      <c r="AK122" s="43"/>
      <c r="AL122" s="43"/>
      <c r="AM122" s="99">
        <f t="shared" si="9"/>
        <v>0</v>
      </c>
      <c r="AN122" s="43"/>
      <c r="AO122" s="20">
        <f t="shared" si="10"/>
        <v>1</v>
      </c>
      <c r="AP122" s="15" t="str">
        <f t="shared" si="11"/>
        <v>OK</v>
      </c>
      <c r="AQ122" s="15" t="str">
        <f t="shared" si="12"/>
        <v>OK</v>
      </c>
      <c r="AR122" s="17" t="s">
        <v>211</v>
      </c>
      <c r="AS122" s="17"/>
      <c r="AT122" s="17"/>
      <c r="AU122" s="17"/>
      <c r="AV122" s="21">
        <v>1</v>
      </c>
      <c r="AW122" s="17" t="s">
        <v>248</v>
      </c>
      <c r="AX122" s="22"/>
      <c r="AY122" s="17"/>
      <c r="AZ122" s="17" t="s">
        <v>213</v>
      </c>
      <c r="BA122" s="99">
        <f t="shared" si="13"/>
        <v>1702391</v>
      </c>
      <c r="BB122" s="17" t="s">
        <v>214</v>
      </c>
      <c r="BC122" s="17"/>
      <c r="BD122" s="57"/>
    </row>
    <row r="123" spans="2:56" hidden="1" x14ac:dyDescent="0.15">
      <c r="B123" s="16">
        <v>90000110</v>
      </c>
      <c r="C123" s="17"/>
      <c r="D123" s="17" t="s">
        <v>216</v>
      </c>
      <c r="E123" s="17" t="s">
        <v>240</v>
      </c>
      <c r="F123" s="17" t="s">
        <v>201</v>
      </c>
      <c r="G123" s="17" t="s">
        <v>217</v>
      </c>
      <c r="H123" s="17" t="s">
        <v>1585</v>
      </c>
      <c r="I123" s="17" t="s">
        <v>1560</v>
      </c>
      <c r="J123" s="17" t="s">
        <v>241</v>
      </c>
      <c r="K123" s="17" t="s">
        <v>203</v>
      </c>
      <c r="L123" s="17"/>
      <c r="M123" s="17">
        <v>15</v>
      </c>
      <c r="N123" s="18">
        <v>34895</v>
      </c>
      <c r="O123" s="17">
        <v>1995</v>
      </c>
      <c r="P123" s="18">
        <v>34895</v>
      </c>
      <c r="Q123" s="19">
        <v>2188790</v>
      </c>
      <c r="R123" s="17" t="s">
        <v>219</v>
      </c>
      <c r="S123" s="17" t="s">
        <v>236</v>
      </c>
      <c r="T123" s="17">
        <v>1</v>
      </c>
      <c r="U123" s="18"/>
      <c r="V123" s="99">
        <f t="shared" si="14"/>
        <v>1</v>
      </c>
      <c r="W123" s="139">
        <v>1</v>
      </c>
      <c r="X123" s="149">
        <f t="shared" si="15"/>
        <v>0</v>
      </c>
      <c r="Y123" s="43"/>
      <c r="Z123" s="20">
        <f t="shared" si="16"/>
        <v>0</v>
      </c>
      <c r="AA123" s="43"/>
      <c r="AB123" s="43"/>
      <c r="AC123" s="43"/>
      <c r="AD123" s="43"/>
      <c r="AE123" s="43"/>
      <c r="AF123" s="43"/>
      <c r="AG123" s="20">
        <f t="shared" si="17"/>
        <v>0</v>
      </c>
      <c r="AH123" s="43"/>
      <c r="AI123" s="43"/>
      <c r="AJ123" s="43"/>
      <c r="AK123" s="43"/>
      <c r="AL123" s="43"/>
      <c r="AM123" s="99">
        <f t="shared" si="9"/>
        <v>0</v>
      </c>
      <c r="AN123" s="43"/>
      <c r="AO123" s="20">
        <f t="shared" si="10"/>
        <v>1</v>
      </c>
      <c r="AP123" s="15" t="str">
        <f t="shared" si="11"/>
        <v>OK</v>
      </c>
      <c r="AQ123" s="15" t="str">
        <f t="shared" si="12"/>
        <v>OK</v>
      </c>
      <c r="AR123" s="17" t="s">
        <v>211</v>
      </c>
      <c r="AS123" s="17"/>
      <c r="AT123" s="17"/>
      <c r="AU123" s="17"/>
      <c r="AV123" s="21">
        <v>1</v>
      </c>
      <c r="AW123" s="17" t="s">
        <v>248</v>
      </c>
      <c r="AX123" s="22"/>
      <c r="AY123" s="17"/>
      <c r="AZ123" s="17" t="s">
        <v>213</v>
      </c>
      <c r="BA123" s="99">
        <f t="shared" si="13"/>
        <v>2188789</v>
      </c>
      <c r="BB123" s="17" t="s">
        <v>214</v>
      </c>
      <c r="BC123" s="17"/>
      <c r="BD123" s="57"/>
    </row>
    <row r="124" spans="2:56" hidden="1" x14ac:dyDescent="0.15">
      <c r="B124" s="16">
        <v>90000111</v>
      </c>
      <c r="C124" s="17"/>
      <c r="D124" s="17" t="s">
        <v>216</v>
      </c>
      <c r="E124" s="17" t="s">
        <v>240</v>
      </c>
      <c r="F124" s="17" t="s">
        <v>201</v>
      </c>
      <c r="G124" s="17" t="s">
        <v>217</v>
      </c>
      <c r="H124" s="17" t="s">
        <v>1585</v>
      </c>
      <c r="I124" s="17" t="s">
        <v>1560</v>
      </c>
      <c r="J124" s="17" t="s">
        <v>242</v>
      </c>
      <c r="K124" s="17" t="s">
        <v>203</v>
      </c>
      <c r="L124" s="17"/>
      <c r="M124" s="17">
        <v>15</v>
      </c>
      <c r="N124" s="18">
        <v>34895</v>
      </c>
      <c r="O124" s="17">
        <v>1995</v>
      </c>
      <c r="P124" s="18">
        <v>34895</v>
      </c>
      <c r="Q124" s="19">
        <v>2918387</v>
      </c>
      <c r="R124" s="17" t="s">
        <v>219</v>
      </c>
      <c r="S124" s="17" t="s">
        <v>236</v>
      </c>
      <c r="T124" s="17">
        <v>1</v>
      </c>
      <c r="U124" s="18"/>
      <c r="V124" s="99">
        <f t="shared" si="14"/>
        <v>1</v>
      </c>
      <c r="W124" s="139">
        <v>1</v>
      </c>
      <c r="X124" s="149">
        <f t="shared" si="15"/>
        <v>0</v>
      </c>
      <c r="Y124" s="43"/>
      <c r="Z124" s="20">
        <f t="shared" si="16"/>
        <v>0</v>
      </c>
      <c r="AA124" s="43"/>
      <c r="AB124" s="43"/>
      <c r="AC124" s="43"/>
      <c r="AD124" s="43"/>
      <c r="AE124" s="43"/>
      <c r="AF124" s="43"/>
      <c r="AG124" s="20">
        <f t="shared" si="17"/>
        <v>0</v>
      </c>
      <c r="AH124" s="43"/>
      <c r="AI124" s="43"/>
      <c r="AJ124" s="43"/>
      <c r="AK124" s="43"/>
      <c r="AL124" s="43"/>
      <c r="AM124" s="99">
        <f t="shared" si="9"/>
        <v>0</v>
      </c>
      <c r="AN124" s="43"/>
      <c r="AO124" s="20">
        <f t="shared" si="10"/>
        <v>1</v>
      </c>
      <c r="AP124" s="15" t="str">
        <f t="shared" si="11"/>
        <v>OK</v>
      </c>
      <c r="AQ124" s="15" t="str">
        <f t="shared" si="12"/>
        <v>OK</v>
      </c>
      <c r="AR124" s="17" t="s">
        <v>211</v>
      </c>
      <c r="AS124" s="17"/>
      <c r="AT124" s="17"/>
      <c r="AU124" s="17"/>
      <c r="AV124" s="21">
        <v>3</v>
      </c>
      <c r="AW124" s="17" t="s">
        <v>248</v>
      </c>
      <c r="AX124" s="22"/>
      <c r="AY124" s="17"/>
      <c r="AZ124" s="17" t="s">
        <v>213</v>
      </c>
      <c r="BA124" s="99">
        <f t="shared" si="13"/>
        <v>2918386</v>
      </c>
      <c r="BB124" s="17" t="s">
        <v>214</v>
      </c>
      <c r="BC124" s="17"/>
      <c r="BD124" s="57"/>
    </row>
    <row r="125" spans="2:56" hidden="1" x14ac:dyDescent="0.15">
      <c r="B125" s="16">
        <v>90000112</v>
      </c>
      <c r="C125" s="17"/>
      <c r="D125" s="17" t="s">
        <v>216</v>
      </c>
      <c r="E125" s="17" t="s">
        <v>243</v>
      </c>
      <c r="F125" s="17" t="s">
        <v>201</v>
      </c>
      <c r="G125" s="17" t="s">
        <v>217</v>
      </c>
      <c r="H125" s="17" t="s">
        <v>1585</v>
      </c>
      <c r="I125" s="17" t="s">
        <v>1560</v>
      </c>
      <c r="J125" s="17" t="s">
        <v>244</v>
      </c>
      <c r="K125" s="17" t="s">
        <v>203</v>
      </c>
      <c r="L125" s="17"/>
      <c r="M125" s="17">
        <v>15</v>
      </c>
      <c r="N125" s="18">
        <v>34895</v>
      </c>
      <c r="O125" s="17">
        <v>1995</v>
      </c>
      <c r="P125" s="18">
        <v>34895</v>
      </c>
      <c r="Q125" s="19">
        <v>1945591</v>
      </c>
      <c r="R125" s="17" t="s">
        <v>219</v>
      </c>
      <c r="S125" s="17" t="s">
        <v>236</v>
      </c>
      <c r="T125" s="17">
        <v>1</v>
      </c>
      <c r="U125" s="18"/>
      <c r="V125" s="99">
        <f t="shared" si="14"/>
        <v>1</v>
      </c>
      <c r="W125" s="139">
        <v>1</v>
      </c>
      <c r="X125" s="149">
        <f t="shared" si="15"/>
        <v>0</v>
      </c>
      <c r="Y125" s="43"/>
      <c r="Z125" s="20">
        <f t="shared" si="16"/>
        <v>0</v>
      </c>
      <c r="AA125" s="43"/>
      <c r="AB125" s="43"/>
      <c r="AC125" s="43"/>
      <c r="AD125" s="43"/>
      <c r="AE125" s="43"/>
      <c r="AF125" s="43"/>
      <c r="AG125" s="20">
        <f t="shared" si="17"/>
        <v>0</v>
      </c>
      <c r="AH125" s="43"/>
      <c r="AI125" s="43"/>
      <c r="AJ125" s="43"/>
      <c r="AK125" s="43"/>
      <c r="AL125" s="43"/>
      <c r="AM125" s="99">
        <f t="shared" si="9"/>
        <v>0</v>
      </c>
      <c r="AN125" s="43"/>
      <c r="AO125" s="20">
        <f t="shared" si="10"/>
        <v>1</v>
      </c>
      <c r="AP125" s="15" t="str">
        <f t="shared" si="11"/>
        <v>OK</v>
      </c>
      <c r="AQ125" s="15" t="str">
        <f t="shared" si="12"/>
        <v>OK</v>
      </c>
      <c r="AR125" s="17" t="s">
        <v>211</v>
      </c>
      <c r="AS125" s="17"/>
      <c r="AT125" s="17"/>
      <c r="AU125" s="17"/>
      <c r="AV125" s="21">
        <v>1</v>
      </c>
      <c r="AW125" s="17" t="s">
        <v>248</v>
      </c>
      <c r="AX125" s="22"/>
      <c r="AY125" s="17"/>
      <c r="AZ125" s="17" t="s">
        <v>213</v>
      </c>
      <c r="BA125" s="99">
        <f t="shared" si="13"/>
        <v>1945590</v>
      </c>
      <c r="BB125" s="17" t="s">
        <v>214</v>
      </c>
      <c r="BC125" s="17"/>
      <c r="BD125" s="57"/>
    </row>
    <row r="126" spans="2:56" hidden="1" x14ac:dyDescent="0.15">
      <c r="B126" s="16">
        <v>90000113</v>
      </c>
      <c r="C126" s="17"/>
      <c r="D126" s="17" t="s">
        <v>216</v>
      </c>
      <c r="E126" s="17" t="s">
        <v>245</v>
      </c>
      <c r="F126" s="17" t="s">
        <v>201</v>
      </c>
      <c r="G126" s="17" t="s">
        <v>217</v>
      </c>
      <c r="H126" s="17" t="s">
        <v>1585</v>
      </c>
      <c r="I126" s="17" t="s">
        <v>1560</v>
      </c>
      <c r="J126" s="17" t="s">
        <v>246</v>
      </c>
      <c r="K126" s="17" t="s">
        <v>203</v>
      </c>
      <c r="L126" s="17"/>
      <c r="M126" s="17">
        <v>6</v>
      </c>
      <c r="N126" s="18">
        <v>34895</v>
      </c>
      <c r="O126" s="17">
        <v>1995</v>
      </c>
      <c r="P126" s="18">
        <v>34895</v>
      </c>
      <c r="Q126" s="19">
        <v>3404784</v>
      </c>
      <c r="R126" s="17" t="s">
        <v>219</v>
      </c>
      <c r="S126" s="17" t="s">
        <v>236</v>
      </c>
      <c r="T126" s="17">
        <v>1</v>
      </c>
      <c r="U126" s="18"/>
      <c r="V126" s="99">
        <f t="shared" si="14"/>
        <v>1</v>
      </c>
      <c r="W126" s="139">
        <v>1</v>
      </c>
      <c r="X126" s="149">
        <f t="shared" si="15"/>
        <v>0</v>
      </c>
      <c r="Y126" s="43"/>
      <c r="Z126" s="20">
        <f t="shared" si="16"/>
        <v>0</v>
      </c>
      <c r="AA126" s="43"/>
      <c r="AB126" s="43"/>
      <c r="AC126" s="43"/>
      <c r="AD126" s="43"/>
      <c r="AE126" s="43"/>
      <c r="AF126" s="43"/>
      <c r="AG126" s="20">
        <f t="shared" si="17"/>
        <v>0</v>
      </c>
      <c r="AH126" s="43"/>
      <c r="AI126" s="43"/>
      <c r="AJ126" s="43"/>
      <c r="AK126" s="43"/>
      <c r="AL126" s="43"/>
      <c r="AM126" s="99">
        <f t="shared" si="9"/>
        <v>0</v>
      </c>
      <c r="AN126" s="43"/>
      <c r="AO126" s="20">
        <f t="shared" si="10"/>
        <v>1</v>
      </c>
      <c r="AP126" s="15" t="str">
        <f t="shared" si="11"/>
        <v>OK</v>
      </c>
      <c r="AQ126" s="15" t="str">
        <f t="shared" si="12"/>
        <v>OK</v>
      </c>
      <c r="AR126" s="17" t="s">
        <v>211</v>
      </c>
      <c r="AS126" s="17"/>
      <c r="AT126" s="17"/>
      <c r="AU126" s="17"/>
      <c r="AV126" s="21">
        <v>1</v>
      </c>
      <c r="AW126" s="17" t="s">
        <v>248</v>
      </c>
      <c r="AX126" s="22"/>
      <c r="AY126" s="17"/>
      <c r="AZ126" s="17" t="s">
        <v>213</v>
      </c>
      <c r="BA126" s="99">
        <f t="shared" si="13"/>
        <v>3404783</v>
      </c>
      <c r="BB126" s="17" t="s">
        <v>214</v>
      </c>
      <c r="BC126" s="17"/>
      <c r="BD126" s="57"/>
    </row>
    <row r="127" spans="2:56" hidden="1" x14ac:dyDescent="0.15">
      <c r="B127" s="16">
        <v>90000114</v>
      </c>
      <c r="C127" s="17"/>
      <c r="D127" s="17" t="s">
        <v>216</v>
      </c>
      <c r="E127" s="17" t="s">
        <v>249</v>
      </c>
      <c r="F127" s="17" t="s">
        <v>201</v>
      </c>
      <c r="G127" s="17" t="s">
        <v>217</v>
      </c>
      <c r="H127" s="17" t="s">
        <v>1585</v>
      </c>
      <c r="I127" s="17" t="s">
        <v>1587</v>
      </c>
      <c r="J127" s="17" t="s">
        <v>250</v>
      </c>
      <c r="K127" s="17" t="s">
        <v>203</v>
      </c>
      <c r="L127" s="17" t="s">
        <v>251</v>
      </c>
      <c r="M127" s="17">
        <v>15</v>
      </c>
      <c r="N127" s="18">
        <v>34895</v>
      </c>
      <c r="O127" s="17">
        <v>1995</v>
      </c>
      <c r="P127" s="18">
        <v>34895</v>
      </c>
      <c r="Q127" s="19">
        <v>2188790</v>
      </c>
      <c r="R127" s="17" t="s">
        <v>219</v>
      </c>
      <c r="S127" s="17" t="s">
        <v>236</v>
      </c>
      <c r="T127" s="17">
        <v>1</v>
      </c>
      <c r="U127" s="18"/>
      <c r="V127" s="99">
        <f t="shared" si="14"/>
        <v>1</v>
      </c>
      <c r="W127" s="139">
        <v>1</v>
      </c>
      <c r="X127" s="149">
        <f t="shared" si="15"/>
        <v>0</v>
      </c>
      <c r="Y127" s="43"/>
      <c r="Z127" s="20">
        <f t="shared" si="16"/>
        <v>0</v>
      </c>
      <c r="AA127" s="43"/>
      <c r="AB127" s="43"/>
      <c r="AC127" s="43"/>
      <c r="AD127" s="43"/>
      <c r="AE127" s="43"/>
      <c r="AF127" s="43"/>
      <c r="AG127" s="20">
        <f t="shared" si="17"/>
        <v>0</v>
      </c>
      <c r="AH127" s="43"/>
      <c r="AI127" s="43"/>
      <c r="AJ127" s="43"/>
      <c r="AK127" s="43"/>
      <c r="AL127" s="43"/>
      <c r="AM127" s="99">
        <f t="shared" si="9"/>
        <v>0</v>
      </c>
      <c r="AN127" s="43"/>
      <c r="AO127" s="20">
        <f t="shared" si="10"/>
        <v>1</v>
      </c>
      <c r="AP127" s="15" t="str">
        <f t="shared" si="11"/>
        <v>OK</v>
      </c>
      <c r="AQ127" s="15" t="str">
        <f t="shared" si="12"/>
        <v>OK</v>
      </c>
      <c r="AR127" s="17" t="s">
        <v>211</v>
      </c>
      <c r="AS127" s="17"/>
      <c r="AT127" s="17"/>
      <c r="AU127" s="17"/>
      <c r="AV127" s="21">
        <v>1</v>
      </c>
      <c r="AW127" s="17" t="s">
        <v>248</v>
      </c>
      <c r="AX127" s="22"/>
      <c r="AY127" s="17"/>
      <c r="AZ127" s="17" t="s">
        <v>213</v>
      </c>
      <c r="BA127" s="99">
        <f t="shared" si="13"/>
        <v>2188789</v>
      </c>
      <c r="BB127" s="17" t="s">
        <v>214</v>
      </c>
      <c r="BC127" s="17"/>
      <c r="BD127" s="57"/>
    </row>
    <row r="128" spans="2:56" hidden="1" x14ac:dyDescent="0.15">
      <c r="B128" s="16">
        <v>90000115</v>
      </c>
      <c r="C128" s="17"/>
      <c r="D128" s="17" t="s">
        <v>216</v>
      </c>
      <c r="E128" s="17"/>
      <c r="F128" s="17" t="s">
        <v>201</v>
      </c>
      <c r="G128" s="17" t="s">
        <v>217</v>
      </c>
      <c r="H128" s="17" t="s">
        <v>1585</v>
      </c>
      <c r="I128" s="17" t="s">
        <v>1587</v>
      </c>
      <c r="J128" s="17" t="s">
        <v>252</v>
      </c>
      <c r="K128" s="17" t="s">
        <v>203</v>
      </c>
      <c r="L128" s="17" t="s">
        <v>253</v>
      </c>
      <c r="M128" s="17">
        <v>50</v>
      </c>
      <c r="N128" s="18">
        <v>34881</v>
      </c>
      <c r="O128" s="17">
        <v>1995</v>
      </c>
      <c r="P128" s="18">
        <v>34881</v>
      </c>
      <c r="Q128" s="19">
        <v>3710148</v>
      </c>
      <c r="R128" s="17" t="s">
        <v>219</v>
      </c>
      <c r="S128" s="17" t="s">
        <v>220</v>
      </c>
      <c r="T128" s="17">
        <v>1</v>
      </c>
      <c r="U128" s="18"/>
      <c r="V128" s="99">
        <f t="shared" si="14"/>
        <v>2151906</v>
      </c>
      <c r="W128" s="139">
        <v>2151906</v>
      </c>
      <c r="X128" s="149">
        <f t="shared" si="15"/>
        <v>0</v>
      </c>
      <c r="Y128" s="43"/>
      <c r="Z128" s="20">
        <f t="shared" si="16"/>
        <v>0</v>
      </c>
      <c r="AA128" s="43"/>
      <c r="AB128" s="43"/>
      <c r="AC128" s="43"/>
      <c r="AD128" s="43"/>
      <c r="AE128" s="43"/>
      <c r="AF128" s="43"/>
      <c r="AG128" s="20">
        <f t="shared" si="17"/>
        <v>74202</v>
      </c>
      <c r="AH128" s="43"/>
      <c r="AI128" s="43"/>
      <c r="AJ128" s="43"/>
      <c r="AK128" s="43"/>
      <c r="AL128" s="43"/>
      <c r="AM128" s="99">
        <f t="shared" si="9"/>
        <v>74202</v>
      </c>
      <c r="AN128" s="43"/>
      <c r="AO128" s="20">
        <f t="shared" si="10"/>
        <v>2077704</v>
      </c>
      <c r="AP128" s="15" t="str">
        <f t="shared" si="11"/>
        <v>OK</v>
      </c>
      <c r="AQ128" s="15" t="str">
        <f t="shared" si="12"/>
        <v>OK</v>
      </c>
      <c r="AR128" s="17" t="s">
        <v>211</v>
      </c>
      <c r="AS128" s="17"/>
      <c r="AT128" s="17"/>
      <c r="AU128" s="17"/>
      <c r="AV128" s="21">
        <v>1</v>
      </c>
      <c r="AW128" s="17" t="s">
        <v>259</v>
      </c>
      <c r="AX128" s="22"/>
      <c r="AY128" s="17"/>
      <c r="AZ128" s="17" t="s">
        <v>213</v>
      </c>
      <c r="BA128" s="99">
        <f t="shared" si="13"/>
        <v>1632444</v>
      </c>
      <c r="BB128" s="17" t="s">
        <v>214</v>
      </c>
      <c r="BC128" s="17"/>
      <c r="BD128" s="57"/>
    </row>
    <row r="129" spans="2:56" hidden="1" x14ac:dyDescent="0.15">
      <c r="B129" s="16">
        <v>90000116</v>
      </c>
      <c r="C129" s="17"/>
      <c r="D129" s="17" t="s">
        <v>216</v>
      </c>
      <c r="E129" s="17"/>
      <c r="F129" s="17" t="s">
        <v>201</v>
      </c>
      <c r="G129" s="17" t="s">
        <v>217</v>
      </c>
      <c r="H129" s="17" t="s">
        <v>1585</v>
      </c>
      <c r="I129" s="17" t="s">
        <v>1587</v>
      </c>
      <c r="J129" s="17" t="s">
        <v>254</v>
      </c>
      <c r="K129" s="17" t="s">
        <v>203</v>
      </c>
      <c r="L129" s="17" t="s">
        <v>255</v>
      </c>
      <c r="M129" s="17">
        <v>10</v>
      </c>
      <c r="N129" s="18">
        <v>34881</v>
      </c>
      <c r="O129" s="17">
        <v>1995</v>
      </c>
      <c r="P129" s="18">
        <v>34881</v>
      </c>
      <c r="Q129" s="19">
        <v>1812597</v>
      </c>
      <c r="R129" s="17" t="s">
        <v>219</v>
      </c>
      <c r="S129" s="17" t="s">
        <v>220</v>
      </c>
      <c r="T129" s="17">
        <v>1</v>
      </c>
      <c r="U129" s="18"/>
      <c r="V129" s="99">
        <f t="shared" si="14"/>
        <v>1</v>
      </c>
      <c r="W129" s="139">
        <v>1</v>
      </c>
      <c r="X129" s="149">
        <f t="shared" si="15"/>
        <v>0</v>
      </c>
      <c r="Y129" s="43"/>
      <c r="Z129" s="20">
        <f t="shared" si="16"/>
        <v>0</v>
      </c>
      <c r="AA129" s="43"/>
      <c r="AB129" s="43"/>
      <c r="AC129" s="43"/>
      <c r="AD129" s="43"/>
      <c r="AE129" s="43"/>
      <c r="AF129" s="43"/>
      <c r="AG129" s="20">
        <f t="shared" si="17"/>
        <v>0</v>
      </c>
      <c r="AH129" s="43"/>
      <c r="AI129" s="43"/>
      <c r="AJ129" s="43"/>
      <c r="AK129" s="43"/>
      <c r="AL129" s="43"/>
      <c r="AM129" s="99">
        <f t="shared" si="9"/>
        <v>0</v>
      </c>
      <c r="AN129" s="43"/>
      <c r="AO129" s="20">
        <f t="shared" si="10"/>
        <v>1</v>
      </c>
      <c r="AP129" s="15" t="str">
        <f t="shared" si="11"/>
        <v>OK</v>
      </c>
      <c r="AQ129" s="15" t="str">
        <f t="shared" si="12"/>
        <v>OK</v>
      </c>
      <c r="AR129" s="17" t="s">
        <v>211</v>
      </c>
      <c r="AS129" s="17"/>
      <c r="AT129" s="17"/>
      <c r="AU129" s="17"/>
      <c r="AV129" s="21">
        <v>353</v>
      </c>
      <c r="AW129" s="17" t="s">
        <v>35</v>
      </c>
      <c r="AX129" s="22"/>
      <c r="AY129" s="17"/>
      <c r="AZ129" s="17" t="s">
        <v>213</v>
      </c>
      <c r="BA129" s="99">
        <f t="shared" si="13"/>
        <v>1812596</v>
      </c>
      <c r="BB129" s="17" t="s">
        <v>214</v>
      </c>
      <c r="BC129" s="17"/>
      <c r="BD129" s="57"/>
    </row>
    <row r="130" spans="2:56" hidden="1" x14ac:dyDescent="0.15">
      <c r="B130" s="16">
        <v>90000117</v>
      </c>
      <c r="C130" s="17"/>
      <c r="D130" s="17" t="s">
        <v>216</v>
      </c>
      <c r="E130" s="17"/>
      <c r="F130" s="17" t="s">
        <v>201</v>
      </c>
      <c r="G130" s="17" t="s">
        <v>217</v>
      </c>
      <c r="H130" s="17" t="s">
        <v>1585</v>
      </c>
      <c r="I130" s="17" t="s">
        <v>1587</v>
      </c>
      <c r="J130" s="17" t="s">
        <v>256</v>
      </c>
      <c r="K130" s="17" t="s">
        <v>203</v>
      </c>
      <c r="L130" s="17"/>
      <c r="M130" s="17">
        <v>40</v>
      </c>
      <c r="N130" s="18">
        <v>34881</v>
      </c>
      <c r="O130" s="17">
        <v>1995</v>
      </c>
      <c r="P130" s="18">
        <v>34881</v>
      </c>
      <c r="Q130" s="19">
        <v>12033078</v>
      </c>
      <c r="R130" s="17" t="s">
        <v>219</v>
      </c>
      <c r="S130" s="17" t="s">
        <v>257</v>
      </c>
      <c r="T130" s="17">
        <v>1</v>
      </c>
      <c r="U130" s="18"/>
      <c r="V130" s="99">
        <f t="shared" si="14"/>
        <v>5715732</v>
      </c>
      <c r="W130" s="139">
        <v>5715732</v>
      </c>
      <c r="X130" s="149">
        <f t="shared" si="15"/>
        <v>0</v>
      </c>
      <c r="Y130" s="43"/>
      <c r="Z130" s="20">
        <f t="shared" si="16"/>
        <v>0</v>
      </c>
      <c r="AA130" s="43"/>
      <c r="AB130" s="43"/>
      <c r="AC130" s="43"/>
      <c r="AD130" s="43"/>
      <c r="AE130" s="43"/>
      <c r="AF130" s="43"/>
      <c r="AG130" s="20">
        <f t="shared" si="17"/>
        <v>300826</v>
      </c>
      <c r="AH130" s="43"/>
      <c r="AI130" s="43"/>
      <c r="AJ130" s="43"/>
      <c r="AK130" s="43"/>
      <c r="AL130" s="43"/>
      <c r="AM130" s="99">
        <f t="shared" si="9"/>
        <v>300826</v>
      </c>
      <c r="AN130" s="43"/>
      <c r="AO130" s="20">
        <f t="shared" si="10"/>
        <v>5414906</v>
      </c>
      <c r="AP130" s="15" t="str">
        <f t="shared" si="11"/>
        <v>OK</v>
      </c>
      <c r="AQ130" s="15" t="str">
        <f t="shared" si="12"/>
        <v>OK</v>
      </c>
      <c r="AR130" s="17" t="s">
        <v>211</v>
      </c>
      <c r="AS130" s="17"/>
      <c r="AT130" s="17"/>
      <c r="AU130" s="17"/>
      <c r="AV130" s="21">
        <v>1</v>
      </c>
      <c r="AW130" s="17" t="s">
        <v>85</v>
      </c>
      <c r="AX130" s="22"/>
      <c r="AY130" s="17"/>
      <c r="AZ130" s="17" t="s">
        <v>213</v>
      </c>
      <c r="BA130" s="99">
        <f t="shared" si="13"/>
        <v>6618172</v>
      </c>
      <c r="BB130" s="17" t="s">
        <v>214</v>
      </c>
      <c r="BC130" s="17"/>
      <c r="BD130" s="57"/>
    </row>
    <row r="131" spans="2:56" hidden="1" x14ac:dyDescent="0.15">
      <c r="B131" s="16">
        <v>90000118</v>
      </c>
      <c r="C131" s="17"/>
      <c r="D131" s="17" t="s">
        <v>216</v>
      </c>
      <c r="E131" s="17"/>
      <c r="F131" s="17" t="s">
        <v>201</v>
      </c>
      <c r="G131" s="17" t="s">
        <v>217</v>
      </c>
      <c r="H131" s="17" t="s">
        <v>1585</v>
      </c>
      <c r="I131" s="17" t="s">
        <v>1587</v>
      </c>
      <c r="J131" s="17" t="s">
        <v>258</v>
      </c>
      <c r="K131" s="17" t="s">
        <v>203</v>
      </c>
      <c r="L131" s="17" t="s">
        <v>253</v>
      </c>
      <c r="M131" s="17">
        <v>50</v>
      </c>
      <c r="N131" s="18">
        <v>34881</v>
      </c>
      <c r="O131" s="17">
        <v>1995</v>
      </c>
      <c r="P131" s="18">
        <v>34881</v>
      </c>
      <c r="Q131" s="19">
        <v>9780289</v>
      </c>
      <c r="R131" s="17" t="s">
        <v>219</v>
      </c>
      <c r="S131" s="17" t="s">
        <v>231</v>
      </c>
      <c r="T131" s="17">
        <v>1</v>
      </c>
      <c r="U131" s="18"/>
      <c r="V131" s="99">
        <f t="shared" si="14"/>
        <v>5672584</v>
      </c>
      <c r="W131" s="139">
        <v>5672584</v>
      </c>
      <c r="X131" s="149">
        <f t="shared" si="15"/>
        <v>0</v>
      </c>
      <c r="Y131" s="43"/>
      <c r="Z131" s="20">
        <f t="shared" si="16"/>
        <v>0</v>
      </c>
      <c r="AA131" s="43"/>
      <c r="AB131" s="43"/>
      <c r="AC131" s="43"/>
      <c r="AD131" s="43"/>
      <c r="AE131" s="43"/>
      <c r="AF131" s="43"/>
      <c r="AG131" s="20">
        <f t="shared" si="17"/>
        <v>195605</v>
      </c>
      <c r="AH131" s="43"/>
      <c r="AI131" s="43"/>
      <c r="AJ131" s="43"/>
      <c r="AK131" s="43"/>
      <c r="AL131" s="43"/>
      <c r="AM131" s="99">
        <f t="shared" si="9"/>
        <v>195605</v>
      </c>
      <c r="AN131" s="43"/>
      <c r="AO131" s="20">
        <f t="shared" si="10"/>
        <v>5476979</v>
      </c>
      <c r="AP131" s="15" t="str">
        <f t="shared" si="11"/>
        <v>OK</v>
      </c>
      <c r="AQ131" s="15" t="str">
        <f t="shared" si="12"/>
        <v>OK</v>
      </c>
      <c r="AR131" s="17" t="s">
        <v>211</v>
      </c>
      <c r="AS131" s="17"/>
      <c r="AT131" s="17"/>
      <c r="AU131" s="17"/>
      <c r="AV131" s="21">
        <v>1</v>
      </c>
      <c r="AW131" s="17" t="s">
        <v>85</v>
      </c>
      <c r="AX131" s="22"/>
      <c r="AY131" s="17"/>
      <c r="AZ131" s="17" t="s">
        <v>213</v>
      </c>
      <c r="BA131" s="99">
        <f t="shared" si="13"/>
        <v>4303310</v>
      </c>
      <c r="BB131" s="17" t="s">
        <v>214</v>
      </c>
      <c r="BC131" s="17"/>
      <c r="BD131" s="57"/>
    </row>
    <row r="132" spans="2:56" s="84" customFormat="1" hidden="1" x14ac:dyDescent="0.15">
      <c r="B132" s="16">
        <v>3</v>
      </c>
      <c r="C132" s="75"/>
      <c r="D132" s="75" t="s">
        <v>216</v>
      </c>
      <c r="E132" s="75" t="s">
        <v>1529</v>
      </c>
      <c r="F132" s="75" t="s">
        <v>201</v>
      </c>
      <c r="G132" s="75" t="s">
        <v>217</v>
      </c>
      <c r="H132" s="75" t="s">
        <v>1574</v>
      </c>
      <c r="I132" s="75" t="s">
        <v>1569</v>
      </c>
      <c r="J132" s="75" t="s">
        <v>1530</v>
      </c>
      <c r="K132" s="75" t="s">
        <v>30</v>
      </c>
      <c r="L132" s="75"/>
      <c r="M132" s="75">
        <v>20</v>
      </c>
      <c r="N132" s="76">
        <v>42704</v>
      </c>
      <c r="O132" s="75">
        <v>2016</v>
      </c>
      <c r="P132" s="76">
        <v>42704</v>
      </c>
      <c r="Q132" s="77">
        <v>1112400</v>
      </c>
      <c r="R132" s="75" t="s">
        <v>219</v>
      </c>
      <c r="S132" s="75" t="s">
        <v>1531</v>
      </c>
      <c r="T132" s="75">
        <v>1</v>
      </c>
      <c r="U132" s="76"/>
      <c r="V132" s="99">
        <f t="shared" si="14"/>
        <v>1112400</v>
      </c>
      <c r="W132" s="139">
        <v>1112400</v>
      </c>
      <c r="X132" s="149">
        <f t="shared" si="15"/>
        <v>0</v>
      </c>
      <c r="Y132" s="79"/>
      <c r="Z132" s="78">
        <f t="shared" si="16"/>
        <v>0</v>
      </c>
      <c r="AA132" s="79"/>
      <c r="AB132" s="79"/>
      <c r="AC132" s="79"/>
      <c r="AD132" s="79"/>
      <c r="AE132" s="79"/>
      <c r="AF132" s="79"/>
      <c r="AG132" s="78">
        <f t="shared" si="17"/>
        <v>55620</v>
      </c>
      <c r="AH132" s="79"/>
      <c r="AI132" s="79"/>
      <c r="AJ132" s="79"/>
      <c r="AK132" s="79"/>
      <c r="AL132" s="79"/>
      <c r="AM132" s="99">
        <f t="shared" si="9"/>
        <v>55620</v>
      </c>
      <c r="AN132" s="79"/>
      <c r="AO132" s="78">
        <f t="shared" si="10"/>
        <v>1056780</v>
      </c>
      <c r="AP132" s="80" t="str">
        <f t="shared" si="11"/>
        <v>OK</v>
      </c>
      <c r="AQ132" s="80" t="str">
        <f t="shared" si="12"/>
        <v>OK</v>
      </c>
      <c r="AR132" s="75" t="s">
        <v>211</v>
      </c>
      <c r="AS132" s="75" t="s">
        <v>1532</v>
      </c>
      <c r="AT132" s="75">
        <v>0</v>
      </c>
      <c r="AU132" s="75">
        <v>0</v>
      </c>
      <c r="AV132" s="81">
        <v>1</v>
      </c>
      <c r="AW132" s="75" t="s">
        <v>248</v>
      </c>
      <c r="AX132" s="82"/>
      <c r="AY132" s="75"/>
      <c r="AZ132" s="75" t="s">
        <v>213</v>
      </c>
      <c r="BA132" s="99">
        <f t="shared" si="13"/>
        <v>55620</v>
      </c>
      <c r="BB132" s="17" t="s">
        <v>214</v>
      </c>
      <c r="BC132" s="75"/>
      <c r="BD132" s="83"/>
    </row>
    <row r="133" spans="2:56" hidden="1" x14ac:dyDescent="0.15">
      <c r="B133" s="16">
        <v>90000119</v>
      </c>
      <c r="C133" s="17"/>
      <c r="D133" s="17" t="s">
        <v>216</v>
      </c>
      <c r="E133" s="17" t="s">
        <v>243</v>
      </c>
      <c r="F133" s="17" t="s">
        <v>201</v>
      </c>
      <c r="G133" s="17" t="s">
        <v>217</v>
      </c>
      <c r="H133" s="17" t="s">
        <v>1577</v>
      </c>
      <c r="I133" s="17" t="s">
        <v>1572</v>
      </c>
      <c r="J133" s="17" t="s">
        <v>260</v>
      </c>
      <c r="K133" s="17" t="s">
        <v>203</v>
      </c>
      <c r="L133" s="17"/>
      <c r="M133" s="17">
        <v>6</v>
      </c>
      <c r="N133" s="18">
        <v>34895</v>
      </c>
      <c r="O133" s="17">
        <v>1995</v>
      </c>
      <c r="P133" s="18">
        <v>34895</v>
      </c>
      <c r="Q133" s="19">
        <v>3161586</v>
      </c>
      <c r="R133" s="17" t="s">
        <v>219</v>
      </c>
      <c r="S133" s="17" t="s">
        <v>236</v>
      </c>
      <c r="T133" s="17">
        <v>1</v>
      </c>
      <c r="U133" s="18"/>
      <c r="V133" s="99">
        <f t="shared" si="14"/>
        <v>1</v>
      </c>
      <c r="W133" s="139">
        <v>1</v>
      </c>
      <c r="X133" s="149">
        <f t="shared" si="15"/>
        <v>0</v>
      </c>
      <c r="Y133" s="43"/>
      <c r="Z133" s="20">
        <f t="shared" si="16"/>
        <v>0</v>
      </c>
      <c r="AA133" s="43"/>
      <c r="AB133" s="43"/>
      <c r="AC133" s="43"/>
      <c r="AD133" s="43"/>
      <c r="AE133" s="43"/>
      <c r="AF133" s="43"/>
      <c r="AG133" s="20">
        <f t="shared" si="17"/>
        <v>0</v>
      </c>
      <c r="AH133" s="43"/>
      <c r="AI133" s="43"/>
      <c r="AJ133" s="43"/>
      <c r="AK133" s="43"/>
      <c r="AL133" s="43"/>
      <c r="AM133" s="99">
        <f t="shared" si="9"/>
        <v>0</v>
      </c>
      <c r="AN133" s="43"/>
      <c r="AO133" s="20">
        <f t="shared" si="10"/>
        <v>1</v>
      </c>
      <c r="AP133" s="15" t="str">
        <f t="shared" si="11"/>
        <v>OK</v>
      </c>
      <c r="AQ133" s="15" t="str">
        <f t="shared" si="12"/>
        <v>OK</v>
      </c>
      <c r="AR133" s="17" t="s">
        <v>211</v>
      </c>
      <c r="AS133" s="17"/>
      <c r="AT133" s="17"/>
      <c r="AU133" s="17"/>
      <c r="AV133" s="21">
        <v>1</v>
      </c>
      <c r="AW133" s="17" t="s">
        <v>248</v>
      </c>
      <c r="AX133" s="22"/>
      <c r="AY133" s="17"/>
      <c r="AZ133" s="17" t="s">
        <v>213</v>
      </c>
      <c r="BA133" s="99">
        <f t="shared" si="13"/>
        <v>3161585</v>
      </c>
      <c r="BB133" s="17" t="s">
        <v>214</v>
      </c>
      <c r="BC133" s="17"/>
      <c r="BD133" s="57"/>
    </row>
    <row r="134" spans="2:56" hidden="1" x14ac:dyDescent="0.15">
      <c r="B134" s="16">
        <v>90000120</v>
      </c>
      <c r="C134" s="17"/>
      <c r="D134" s="17" t="s">
        <v>216</v>
      </c>
      <c r="E134" s="17" t="s">
        <v>261</v>
      </c>
      <c r="F134" s="17" t="s">
        <v>201</v>
      </c>
      <c r="G134" s="17" t="s">
        <v>217</v>
      </c>
      <c r="H134" s="17" t="s">
        <v>1577</v>
      </c>
      <c r="I134" s="17" t="s">
        <v>1572</v>
      </c>
      <c r="J134" s="17" t="s">
        <v>262</v>
      </c>
      <c r="K134" s="17" t="s">
        <v>203</v>
      </c>
      <c r="L134" s="17"/>
      <c r="M134" s="17">
        <v>6</v>
      </c>
      <c r="N134" s="18">
        <v>34895</v>
      </c>
      <c r="O134" s="17">
        <v>1995</v>
      </c>
      <c r="P134" s="18">
        <v>34895</v>
      </c>
      <c r="Q134" s="19">
        <v>4815337</v>
      </c>
      <c r="R134" s="17" t="s">
        <v>219</v>
      </c>
      <c r="S134" s="17" t="s">
        <v>236</v>
      </c>
      <c r="T134" s="17">
        <v>1</v>
      </c>
      <c r="U134" s="18"/>
      <c r="V134" s="99">
        <f t="shared" si="14"/>
        <v>1</v>
      </c>
      <c r="W134" s="139">
        <v>1</v>
      </c>
      <c r="X134" s="149">
        <f t="shared" si="15"/>
        <v>0</v>
      </c>
      <c r="Y134" s="43"/>
      <c r="Z134" s="20">
        <f t="shared" si="16"/>
        <v>0</v>
      </c>
      <c r="AA134" s="43"/>
      <c r="AB134" s="43"/>
      <c r="AC134" s="43"/>
      <c r="AD134" s="43"/>
      <c r="AE134" s="43"/>
      <c r="AF134" s="43"/>
      <c r="AG134" s="20">
        <f t="shared" si="17"/>
        <v>0</v>
      </c>
      <c r="AH134" s="43"/>
      <c r="AI134" s="43"/>
      <c r="AJ134" s="43"/>
      <c r="AK134" s="43"/>
      <c r="AL134" s="43"/>
      <c r="AM134" s="99">
        <f t="shared" si="9"/>
        <v>0</v>
      </c>
      <c r="AN134" s="43"/>
      <c r="AO134" s="20">
        <f t="shared" si="10"/>
        <v>1</v>
      </c>
      <c r="AP134" s="15" t="str">
        <f t="shared" si="11"/>
        <v>OK</v>
      </c>
      <c r="AQ134" s="15" t="str">
        <f t="shared" si="12"/>
        <v>OK</v>
      </c>
      <c r="AR134" s="17" t="s">
        <v>211</v>
      </c>
      <c r="AS134" s="17"/>
      <c r="AT134" s="17"/>
      <c r="AU134" s="17"/>
      <c r="AV134" s="21">
        <v>1</v>
      </c>
      <c r="AW134" s="17" t="s">
        <v>248</v>
      </c>
      <c r="AX134" s="22"/>
      <c r="AY134" s="17"/>
      <c r="AZ134" s="17" t="s">
        <v>213</v>
      </c>
      <c r="BA134" s="99">
        <f t="shared" si="13"/>
        <v>4815336</v>
      </c>
      <c r="BB134" s="17" t="s">
        <v>214</v>
      </c>
      <c r="BC134" s="17"/>
      <c r="BD134" s="57" t="s">
        <v>290</v>
      </c>
    </row>
    <row r="135" spans="2:56" hidden="1" x14ac:dyDescent="0.15">
      <c r="B135" s="16">
        <v>90000121</v>
      </c>
      <c r="C135" s="17"/>
      <c r="D135" s="17" t="s">
        <v>216</v>
      </c>
      <c r="E135" s="17" t="s">
        <v>261</v>
      </c>
      <c r="F135" s="17" t="s">
        <v>201</v>
      </c>
      <c r="G135" s="17" t="s">
        <v>217</v>
      </c>
      <c r="H135" s="17" t="s">
        <v>1577</v>
      </c>
      <c r="I135" s="17" t="s">
        <v>1572</v>
      </c>
      <c r="J135" s="17" t="s">
        <v>263</v>
      </c>
      <c r="K135" s="17" t="s">
        <v>203</v>
      </c>
      <c r="L135" s="17"/>
      <c r="M135" s="17">
        <v>6</v>
      </c>
      <c r="N135" s="18">
        <v>34895</v>
      </c>
      <c r="O135" s="17">
        <v>1995</v>
      </c>
      <c r="P135" s="18">
        <v>34895</v>
      </c>
      <c r="Q135" s="19">
        <v>4815337</v>
      </c>
      <c r="R135" s="17" t="s">
        <v>219</v>
      </c>
      <c r="S135" s="17" t="s">
        <v>236</v>
      </c>
      <c r="T135" s="17">
        <v>1</v>
      </c>
      <c r="U135" s="18"/>
      <c r="V135" s="99">
        <f t="shared" si="14"/>
        <v>1</v>
      </c>
      <c r="W135" s="139">
        <v>1</v>
      </c>
      <c r="X135" s="149">
        <f t="shared" si="15"/>
        <v>0</v>
      </c>
      <c r="Y135" s="43"/>
      <c r="Z135" s="20">
        <f t="shared" si="16"/>
        <v>0</v>
      </c>
      <c r="AA135" s="43"/>
      <c r="AB135" s="43"/>
      <c r="AC135" s="43"/>
      <c r="AD135" s="43"/>
      <c r="AE135" s="43"/>
      <c r="AF135" s="43"/>
      <c r="AG135" s="20">
        <f t="shared" si="17"/>
        <v>0</v>
      </c>
      <c r="AH135" s="43"/>
      <c r="AI135" s="43"/>
      <c r="AJ135" s="43"/>
      <c r="AK135" s="43"/>
      <c r="AL135" s="43"/>
      <c r="AM135" s="99">
        <f t="shared" si="9"/>
        <v>0</v>
      </c>
      <c r="AN135" s="43"/>
      <c r="AO135" s="20">
        <f t="shared" si="10"/>
        <v>1</v>
      </c>
      <c r="AP135" s="15" t="str">
        <f t="shared" si="11"/>
        <v>OK</v>
      </c>
      <c r="AQ135" s="15" t="str">
        <f t="shared" si="12"/>
        <v>OK</v>
      </c>
      <c r="AR135" s="17" t="s">
        <v>211</v>
      </c>
      <c r="AS135" s="17"/>
      <c r="AT135" s="17"/>
      <c r="AU135" s="17"/>
      <c r="AV135" s="21">
        <v>1</v>
      </c>
      <c r="AW135" s="17" t="s">
        <v>248</v>
      </c>
      <c r="AX135" s="22"/>
      <c r="AY135" s="17"/>
      <c r="AZ135" s="17" t="s">
        <v>213</v>
      </c>
      <c r="BA135" s="99">
        <f t="shared" si="13"/>
        <v>4815336</v>
      </c>
      <c r="BB135" s="17" t="s">
        <v>214</v>
      </c>
      <c r="BC135" s="17"/>
      <c r="BD135" s="57" t="s">
        <v>290</v>
      </c>
    </row>
    <row r="136" spans="2:56" hidden="1" x14ac:dyDescent="0.15">
      <c r="B136" s="16">
        <v>90000122</v>
      </c>
      <c r="C136" s="17"/>
      <c r="D136" s="17" t="s">
        <v>216</v>
      </c>
      <c r="E136" s="17" t="s">
        <v>261</v>
      </c>
      <c r="F136" s="17" t="s">
        <v>201</v>
      </c>
      <c r="G136" s="17" t="s">
        <v>217</v>
      </c>
      <c r="H136" s="17" t="s">
        <v>1577</v>
      </c>
      <c r="I136" s="17" t="s">
        <v>1572</v>
      </c>
      <c r="J136" s="17" t="s">
        <v>264</v>
      </c>
      <c r="K136" s="17" t="s">
        <v>203</v>
      </c>
      <c r="L136" s="17"/>
      <c r="M136" s="17">
        <v>6</v>
      </c>
      <c r="N136" s="18">
        <v>34895</v>
      </c>
      <c r="O136" s="17">
        <v>1995</v>
      </c>
      <c r="P136" s="18">
        <v>34895</v>
      </c>
      <c r="Q136" s="19">
        <v>4815337</v>
      </c>
      <c r="R136" s="17" t="s">
        <v>219</v>
      </c>
      <c r="S136" s="17" t="s">
        <v>236</v>
      </c>
      <c r="T136" s="17">
        <v>1</v>
      </c>
      <c r="U136" s="18"/>
      <c r="V136" s="99">
        <f t="shared" si="14"/>
        <v>1</v>
      </c>
      <c r="W136" s="139">
        <v>1</v>
      </c>
      <c r="X136" s="149">
        <f t="shared" si="15"/>
        <v>0</v>
      </c>
      <c r="Y136" s="43"/>
      <c r="Z136" s="20">
        <f t="shared" si="16"/>
        <v>0</v>
      </c>
      <c r="AA136" s="43"/>
      <c r="AB136" s="43"/>
      <c r="AC136" s="43"/>
      <c r="AD136" s="43"/>
      <c r="AE136" s="43"/>
      <c r="AF136" s="43"/>
      <c r="AG136" s="20">
        <f t="shared" si="17"/>
        <v>0</v>
      </c>
      <c r="AH136" s="43"/>
      <c r="AI136" s="43"/>
      <c r="AJ136" s="43"/>
      <c r="AK136" s="43"/>
      <c r="AL136" s="43"/>
      <c r="AM136" s="99">
        <f t="shared" si="9"/>
        <v>0</v>
      </c>
      <c r="AN136" s="43"/>
      <c r="AO136" s="20">
        <f t="shared" si="10"/>
        <v>1</v>
      </c>
      <c r="AP136" s="15" t="str">
        <f t="shared" si="11"/>
        <v>OK</v>
      </c>
      <c r="AQ136" s="15" t="str">
        <f t="shared" si="12"/>
        <v>OK</v>
      </c>
      <c r="AR136" s="17" t="s">
        <v>211</v>
      </c>
      <c r="AS136" s="17"/>
      <c r="AT136" s="17"/>
      <c r="AU136" s="17"/>
      <c r="AV136" s="21">
        <v>1</v>
      </c>
      <c r="AW136" s="17" t="s">
        <v>248</v>
      </c>
      <c r="AX136" s="22"/>
      <c r="AY136" s="17"/>
      <c r="AZ136" s="17" t="s">
        <v>213</v>
      </c>
      <c r="BA136" s="99">
        <f t="shared" si="13"/>
        <v>4815336</v>
      </c>
      <c r="BB136" s="17" t="s">
        <v>214</v>
      </c>
      <c r="BC136" s="17"/>
      <c r="BD136" s="57" t="s">
        <v>290</v>
      </c>
    </row>
    <row r="137" spans="2:56" hidden="1" x14ac:dyDescent="0.15">
      <c r="B137" s="16">
        <v>90000123</v>
      </c>
      <c r="C137" s="17"/>
      <c r="D137" s="17" t="s">
        <v>216</v>
      </c>
      <c r="E137" s="17" t="s">
        <v>261</v>
      </c>
      <c r="F137" s="17" t="s">
        <v>201</v>
      </c>
      <c r="G137" s="17" t="s">
        <v>217</v>
      </c>
      <c r="H137" s="17" t="s">
        <v>1577</v>
      </c>
      <c r="I137" s="17" t="s">
        <v>1572</v>
      </c>
      <c r="J137" s="17" t="s">
        <v>265</v>
      </c>
      <c r="K137" s="17" t="s">
        <v>203</v>
      </c>
      <c r="L137" s="17"/>
      <c r="M137" s="17">
        <v>6</v>
      </c>
      <c r="N137" s="18">
        <v>34895</v>
      </c>
      <c r="O137" s="17">
        <v>1995</v>
      </c>
      <c r="P137" s="18">
        <v>34895</v>
      </c>
      <c r="Q137" s="19">
        <v>2602229</v>
      </c>
      <c r="R137" s="17" t="s">
        <v>219</v>
      </c>
      <c r="S137" s="17" t="s">
        <v>236</v>
      </c>
      <c r="T137" s="17">
        <v>1</v>
      </c>
      <c r="U137" s="18"/>
      <c r="V137" s="99">
        <f t="shared" si="14"/>
        <v>1</v>
      </c>
      <c r="W137" s="139">
        <v>1</v>
      </c>
      <c r="X137" s="149">
        <f t="shared" si="15"/>
        <v>0</v>
      </c>
      <c r="Y137" s="43"/>
      <c r="Z137" s="20">
        <f t="shared" si="16"/>
        <v>0</v>
      </c>
      <c r="AA137" s="43"/>
      <c r="AB137" s="43"/>
      <c r="AC137" s="43"/>
      <c r="AD137" s="43"/>
      <c r="AE137" s="43"/>
      <c r="AF137" s="43"/>
      <c r="AG137" s="20">
        <f t="shared" si="17"/>
        <v>0</v>
      </c>
      <c r="AH137" s="43"/>
      <c r="AI137" s="43"/>
      <c r="AJ137" s="43"/>
      <c r="AK137" s="43"/>
      <c r="AL137" s="43"/>
      <c r="AM137" s="99">
        <f t="shared" si="9"/>
        <v>0</v>
      </c>
      <c r="AN137" s="43"/>
      <c r="AO137" s="20">
        <f t="shared" si="10"/>
        <v>1</v>
      </c>
      <c r="AP137" s="15" t="str">
        <f t="shared" si="11"/>
        <v>OK</v>
      </c>
      <c r="AQ137" s="15" t="str">
        <f t="shared" si="12"/>
        <v>OK</v>
      </c>
      <c r="AR137" s="17" t="s">
        <v>211</v>
      </c>
      <c r="AS137" s="17"/>
      <c r="AT137" s="17"/>
      <c r="AU137" s="17"/>
      <c r="AV137" s="21">
        <v>1</v>
      </c>
      <c r="AW137" s="17" t="s">
        <v>248</v>
      </c>
      <c r="AX137" s="22"/>
      <c r="AY137" s="17"/>
      <c r="AZ137" s="17" t="s">
        <v>213</v>
      </c>
      <c r="BA137" s="99">
        <f t="shared" si="13"/>
        <v>2602228</v>
      </c>
      <c r="BB137" s="17" t="s">
        <v>214</v>
      </c>
      <c r="BC137" s="17"/>
      <c r="BD137" s="57"/>
    </row>
    <row r="138" spans="2:56" hidden="1" x14ac:dyDescent="0.15">
      <c r="B138" s="16">
        <v>90000124</v>
      </c>
      <c r="C138" s="17"/>
      <c r="D138" s="17" t="s">
        <v>216</v>
      </c>
      <c r="E138" s="17" t="s">
        <v>261</v>
      </c>
      <c r="F138" s="17" t="s">
        <v>201</v>
      </c>
      <c r="G138" s="17" t="s">
        <v>217</v>
      </c>
      <c r="H138" s="17" t="s">
        <v>1577</v>
      </c>
      <c r="I138" s="17" t="s">
        <v>1572</v>
      </c>
      <c r="J138" s="17" t="s">
        <v>266</v>
      </c>
      <c r="K138" s="17" t="s">
        <v>203</v>
      </c>
      <c r="L138" s="17"/>
      <c r="M138" s="17">
        <v>6</v>
      </c>
      <c r="N138" s="18">
        <v>34895</v>
      </c>
      <c r="O138" s="17">
        <v>1995</v>
      </c>
      <c r="P138" s="18">
        <v>34895</v>
      </c>
      <c r="Q138" s="19">
        <v>2602228</v>
      </c>
      <c r="R138" s="17" t="s">
        <v>219</v>
      </c>
      <c r="S138" s="17" t="s">
        <v>236</v>
      </c>
      <c r="T138" s="17">
        <v>1</v>
      </c>
      <c r="U138" s="18"/>
      <c r="V138" s="99">
        <f t="shared" si="14"/>
        <v>1</v>
      </c>
      <c r="W138" s="139">
        <v>1</v>
      </c>
      <c r="X138" s="149">
        <f t="shared" si="15"/>
        <v>0</v>
      </c>
      <c r="Y138" s="43"/>
      <c r="Z138" s="20">
        <f t="shared" si="16"/>
        <v>0</v>
      </c>
      <c r="AA138" s="43"/>
      <c r="AB138" s="43"/>
      <c r="AC138" s="43"/>
      <c r="AD138" s="43"/>
      <c r="AE138" s="43"/>
      <c r="AF138" s="43"/>
      <c r="AG138" s="20">
        <f t="shared" si="17"/>
        <v>0</v>
      </c>
      <c r="AH138" s="43"/>
      <c r="AI138" s="43"/>
      <c r="AJ138" s="43"/>
      <c r="AK138" s="43"/>
      <c r="AL138" s="43"/>
      <c r="AM138" s="99">
        <f t="shared" si="9"/>
        <v>0</v>
      </c>
      <c r="AN138" s="43"/>
      <c r="AO138" s="20">
        <f t="shared" si="10"/>
        <v>1</v>
      </c>
      <c r="AP138" s="15" t="str">
        <f t="shared" si="11"/>
        <v>OK</v>
      </c>
      <c r="AQ138" s="15" t="str">
        <f t="shared" si="12"/>
        <v>OK</v>
      </c>
      <c r="AR138" s="17" t="s">
        <v>211</v>
      </c>
      <c r="AS138" s="17"/>
      <c r="AT138" s="17"/>
      <c r="AU138" s="17"/>
      <c r="AV138" s="21">
        <v>1</v>
      </c>
      <c r="AW138" s="17" t="s">
        <v>248</v>
      </c>
      <c r="AX138" s="22"/>
      <c r="AY138" s="17"/>
      <c r="AZ138" s="17" t="s">
        <v>213</v>
      </c>
      <c r="BA138" s="99">
        <f t="shared" si="13"/>
        <v>2602227</v>
      </c>
      <c r="BB138" s="17" t="s">
        <v>214</v>
      </c>
      <c r="BC138" s="17"/>
      <c r="BD138" s="57"/>
    </row>
    <row r="139" spans="2:56" hidden="1" x14ac:dyDescent="0.15">
      <c r="B139" s="16">
        <v>90000125</v>
      </c>
      <c r="C139" s="17"/>
      <c r="D139" s="17" t="s">
        <v>216</v>
      </c>
      <c r="E139" s="17" t="s">
        <v>261</v>
      </c>
      <c r="F139" s="17" t="s">
        <v>201</v>
      </c>
      <c r="G139" s="17" t="s">
        <v>217</v>
      </c>
      <c r="H139" s="17" t="s">
        <v>1577</v>
      </c>
      <c r="I139" s="17" t="s">
        <v>1572</v>
      </c>
      <c r="J139" s="17" t="s">
        <v>267</v>
      </c>
      <c r="K139" s="17" t="s">
        <v>203</v>
      </c>
      <c r="L139" s="17"/>
      <c r="M139" s="17">
        <v>6</v>
      </c>
      <c r="N139" s="18">
        <v>34895</v>
      </c>
      <c r="O139" s="17">
        <v>1995</v>
      </c>
      <c r="P139" s="18">
        <v>34895</v>
      </c>
      <c r="Q139" s="19">
        <v>2602228</v>
      </c>
      <c r="R139" s="17" t="s">
        <v>219</v>
      </c>
      <c r="S139" s="17" t="s">
        <v>236</v>
      </c>
      <c r="T139" s="17">
        <v>1</v>
      </c>
      <c r="U139" s="18"/>
      <c r="V139" s="99">
        <f t="shared" si="14"/>
        <v>1</v>
      </c>
      <c r="W139" s="139">
        <v>1</v>
      </c>
      <c r="X139" s="149">
        <f t="shared" si="15"/>
        <v>0</v>
      </c>
      <c r="Y139" s="43"/>
      <c r="Z139" s="20">
        <f t="shared" si="16"/>
        <v>0</v>
      </c>
      <c r="AA139" s="43"/>
      <c r="AB139" s="43"/>
      <c r="AC139" s="43"/>
      <c r="AD139" s="43"/>
      <c r="AE139" s="43"/>
      <c r="AF139" s="43"/>
      <c r="AG139" s="20">
        <f t="shared" si="17"/>
        <v>0</v>
      </c>
      <c r="AH139" s="43"/>
      <c r="AI139" s="43"/>
      <c r="AJ139" s="43"/>
      <c r="AK139" s="43"/>
      <c r="AL139" s="43"/>
      <c r="AM139" s="99">
        <f t="shared" si="9"/>
        <v>0</v>
      </c>
      <c r="AN139" s="43"/>
      <c r="AO139" s="20">
        <f t="shared" si="10"/>
        <v>1</v>
      </c>
      <c r="AP139" s="15" t="str">
        <f t="shared" si="11"/>
        <v>OK</v>
      </c>
      <c r="AQ139" s="15" t="str">
        <f t="shared" si="12"/>
        <v>OK</v>
      </c>
      <c r="AR139" s="17" t="s">
        <v>211</v>
      </c>
      <c r="AS139" s="17"/>
      <c r="AT139" s="17"/>
      <c r="AU139" s="17"/>
      <c r="AV139" s="21">
        <v>1</v>
      </c>
      <c r="AW139" s="17" t="s">
        <v>248</v>
      </c>
      <c r="AX139" s="22"/>
      <c r="AY139" s="17"/>
      <c r="AZ139" s="17" t="s">
        <v>213</v>
      </c>
      <c r="BA139" s="99">
        <f t="shared" si="13"/>
        <v>2602227</v>
      </c>
      <c r="BB139" s="17" t="s">
        <v>214</v>
      </c>
      <c r="BC139" s="17"/>
      <c r="BD139" s="57"/>
    </row>
    <row r="140" spans="2:56" hidden="1" x14ac:dyDescent="0.15">
      <c r="B140" s="16">
        <v>90000126</v>
      </c>
      <c r="C140" s="17"/>
      <c r="D140" s="17" t="s">
        <v>216</v>
      </c>
      <c r="E140" s="17" t="s">
        <v>261</v>
      </c>
      <c r="F140" s="17" t="s">
        <v>201</v>
      </c>
      <c r="G140" s="17" t="s">
        <v>217</v>
      </c>
      <c r="H140" s="17" t="s">
        <v>1577</v>
      </c>
      <c r="I140" s="17" t="s">
        <v>1572</v>
      </c>
      <c r="J140" s="17" t="s">
        <v>268</v>
      </c>
      <c r="K140" s="17" t="s">
        <v>203</v>
      </c>
      <c r="L140" s="17"/>
      <c r="M140" s="17">
        <v>6</v>
      </c>
      <c r="N140" s="18">
        <v>34895</v>
      </c>
      <c r="O140" s="17">
        <v>1995</v>
      </c>
      <c r="P140" s="18">
        <v>34895</v>
      </c>
      <c r="Q140" s="19">
        <v>790397</v>
      </c>
      <c r="R140" s="17" t="s">
        <v>219</v>
      </c>
      <c r="S140" s="17" t="s">
        <v>236</v>
      </c>
      <c r="T140" s="17">
        <v>1</v>
      </c>
      <c r="U140" s="18"/>
      <c r="V140" s="99">
        <f t="shared" si="14"/>
        <v>1</v>
      </c>
      <c r="W140" s="139">
        <v>1</v>
      </c>
      <c r="X140" s="149">
        <f t="shared" si="15"/>
        <v>0</v>
      </c>
      <c r="Y140" s="43"/>
      <c r="Z140" s="20">
        <f t="shared" si="16"/>
        <v>0</v>
      </c>
      <c r="AA140" s="43"/>
      <c r="AB140" s="43"/>
      <c r="AC140" s="43"/>
      <c r="AD140" s="43"/>
      <c r="AE140" s="43"/>
      <c r="AF140" s="43"/>
      <c r="AG140" s="20">
        <f t="shared" si="17"/>
        <v>0</v>
      </c>
      <c r="AH140" s="43"/>
      <c r="AI140" s="43"/>
      <c r="AJ140" s="43"/>
      <c r="AK140" s="43"/>
      <c r="AL140" s="43"/>
      <c r="AM140" s="99">
        <f t="shared" ref="AM140:AM203" si="18">IF(Q140=0,0,IF(M140=0,0,IF($C$5-O140=0,0,IF($C$5-O140&gt;M140,0,IF($C$5-O140=M140,V140-1,ROUNDDOWN(Q140*ROUNDUP(1/M140,3),0))))))</f>
        <v>0</v>
      </c>
      <c r="AN140" s="43"/>
      <c r="AO140" s="20">
        <f t="shared" ref="AO140:AO203" si="19">+V140+Z140-AG140</f>
        <v>1</v>
      </c>
      <c r="AP140" s="15" t="str">
        <f t="shared" ref="AP140:AP203" si="20">IF(AND(AO140=0,AU140=1),"OK",IF(Q140=BA140+AO140,"OK","ERROR"))</f>
        <v>OK</v>
      </c>
      <c r="AQ140" s="15" t="str">
        <f t="shared" ref="AQ140:AQ203" si="21">IF($C$5-O140=0,"新規",IF(AU140=1,"OK",IF(V140-AM140=AO140,"OK","ERROR")))</f>
        <v>OK</v>
      </c>
      <c r="AR140" s="17" t="s">
        <v>211</v>
      </c>
      <c r="AS140" s="17"/>
      <c r="AT140" s="17"/>
      <c r="AU140" s="17"/>
      <c r="AV140" s="21">
        <v>1</v>
      </c>
      <c r="AW140" s="17" t="s">
        <v>248</v>
      </c>
      <c r="AX140" s="22"/>
      <c r="AY140" s="17"/>
      <c r="AZ140" s="17" t="s">
        <v>213</v>
      </c>
      <c r="BA140" s="99">
        <f t="shared" ref="BA140:BA203" si="22">IF(Q140=0,0,IF(M140=0,0,IF($C$5-O140&gt;=M140,Q140-1,ROUNDDOWN(Q140*ROUNDUP(1/M140,3),0)*($C$5-O140))))</f>
        <v>790396</v>
      </c>
      <c r="BB140" s="17" t="s">
        <v>214</v>
      </c>
      <c r="BC140" s="17"/>
      <c r="BD140" s="57"/>
    </row>
    <row r="141" spans="2:56" hidden="1" x14ac:dyDescent="0.15">
      <c r="B141" s="16">
        <v>90000127</v>
      </c>
      <c r="C141" s="17"/>
      <c r="D141" s="17" t="s">
        <v>216</v>
      </c>
      <c r="E141" s="17" t="s">
        <v>261</v>
      </c>
      <c r="F141" s="17" t="s">
        <v>201</v>
      </c>
      <c r="G141" s="17" t="s">
        <v>217</v>
      </c>
      <c r="H141" s="17" t="s">
        <v>1577</v>
      </c>
      <c r="I141" s="17" t="s">
        <v>1572</v>
      </c>
      <c r="J141" s="17" t="s">
        <v>269</v>
      </c>
      <c r="K141" s="17" t="s">
        <v>203</v>
      </c>
      <c r="L141" s="17"/>
      <c r="M141" s="17">
        <v>6</v>
      </c>
      <c r="N141" s="18">
        <v>34895</v>
      </c>
      <c r="O141" s="17">
        <v>1995</v>
      </c>
      <c r="P141" s="18">
        <v>34895</v>
      </c>
      <c r="Q141" s="19">
        <v>790396</v>
      </c>
      <c r="R141" s="17" t="s">
        <v>219</v>
      </c>
      <c r="S141" s="17" t="s">
        <v>236</v>
      </c>
      <c r="T141" s="17">
        <v>1</v>
      </c>
      <c r="U141" s="18"/>
      <c r="V141" s="99">
        <f t="shared" ref="V141:V204" si="23">IF(Q141=0,0,IF($C$5-O141=0,0,IF(M141=0,Q141,IF($C$5-O141&gt;M141,1,Q141-(ROUNDDOWN(Q141*ROUNDUP(1/M141,3),0)*($C$5-O141-1))))))</f>
        <v>1</v>
      </c>
      <c r="W141" s="139">
        <v>1</v>
      </c>
      <c r="X141" s="149">
        <f t="shared" ref="X141:X204" si="24">W141-V141</f>
        <v>0</v>
      </c>
      <c r="Y141" s="43"/>
      <c r="Z141" s="20">
        <f t="shared" si="16"/>
        <v>0</v>
      </c>
      <c r="AA141" s="43"/>
      <c r="AB141" s="43"/>
      <c r="AC141" s="43"/>
      <c r="AD141" s="43"/>
      <c r="AE141" s="43"/>
      <c r="AF141" s="43"/>
      <c r="AG141" s="20">
        <f t="shared" si="17"/>
        <v>0</v>
      </c>
      <c r="AH141" s="43"/>
      <c r="AI141" s="43"/>
      <c r="AJ141" s="43"/>
      <c r="AK141" s="43"/>
      <c r="AL141" s="43"/>
      <c r="AM141" s="99">
        <f t="shared" si="18"/>
        <v>0</v>
      </c>
      <c r="AN141" s="43"/>
      <c r="AO141" s="20">
        <f t="shared" si="19"/>
        <v>1</v>
      </c>
      <c r="AP141" s="15" t="str">
        <f t="shared" si="20"/>
        <v>OK</v>
      </c>
      <c r="AQ141" s="15" t="str">
        <f t="shared" si="21"/>
        <v>OK</v>
      </c>
      <c r="AR141" s="17" t="s">
        <v>211</v>
      </c>
      <c r="AS141" s="17"/>
      <c r="AT141" s="17"/>
      <c r="AU141" s="17"/>
      <c r="AV141" s="21">
        <v>1</v>
      </c>
      <c r="AW141" s="17" t="s">
        <v>248</v>
      </c>
      <c r="AX141" s="22"/>
      <c r="AY141" s="17"/>
      <c r="AZ141" s="17" t="s">
        <v>213</v>
      </c>
      <c r="BA141" s="99">
        <f t="shared" si="22"/>
        <v>790395</v>
      </c>
      <c r="BB141" s="17" t="s">
        <v>214</v>
      </c>
      <c r="BC141" s="17"/>
      <c r="BD141" s="57"/>
    </row>
    <row r="142" spans="2:56" hidden="1" x14ac:dyDescent="0.15">
      <c r="B142" s="16">
        <v>90000128</v>
      </c>
      <c r="C142" s="17"/>
      <c r="D142" s="17" t="s">
        <v>216</v>
      </c>
      <c r="E142" s="17" t="s">
        <v>261</v>
      </c>
      <c r="F142" s="17" t="s">
        <v>201</v>
      </c>
      <c r="G142" s="17" t="s">
        <v>217</v>
      </c>
      <c r="H142" s="17" t="s">
        <v>1577</v>
      </c>
      <c r="I142" s="17" t="s">
        <v>1572</v>
      </c>
      <c r="J142" s="17" t="s">
        <v>270</v>
      </c>
      <c r="K142" s="17" t="s">
        <v>203</v>
      </c>
      <c r="L142" s="17"/>
      <c r="M142" s="17">
        <v>6</v>
      </c>
      <c r="N142" s="18">
        <v>34895</v>
      </c>
      <c r="O142" s="17">
        <v>1995</v>
      </c>
      <c r="P142" s="18">
        <v>34895</v>
      </c>
      <c r="Q142" s="19">
        <v>790396</v>
      </c>
      <c r="R142" s="17" t="s">
        <v>219</v>
      </c>
      <c r="S142" s="17" t="s">
        <v>236</v>
      </c>
      <c r="T142" s="17">
        <v>1</v>
      </c>
      <c r="U142" s="18"/>
      <c r="V142" s="99">
        <f t="shared" si="23"/>
        <v>1</v>
      </c>
      <c r="W142" s="139">
        <v>1</v>
      </c>
      <c r="X142" s="149">
        <f t="shared" si="24"/>
        <v>0</v>
      </c>
      <c r="Y142" s="43"/>
      <c r="Z142" s="20">
        <f t="shared" si="16"/>
        <v>0</v>
      </c>
      <c r="AA142" s="43"/>
      <c r="AB142" s="43"/>
      <c r="AC142" s="43"/>
      <c r="AD142" s="43"/>
      <c r="AE142" s="43"/>
      <c r="AF142" s="43"/>
      <c r="AG142" s="20">
        <f t="shared" si="17"/>
        <v>0</v>
      </c>
      <c r="AH142" s="43"/>
      <c r="AI142" s="43"/>
      <c r="AJ142" s="43"/>
      <c r="AK142" s="43"/>
      <c r="AL142" s="43"/>
      <c r="AM142" s="99">
        <f t="shared" si="18"/>
        <v>0</v>
      </c>
      <c r="AN142" s="43"/>
      <c r="AO142" s="20">
        <f t="shared" si="19"/>
        <v>1</v>
      </c>
      <c r="AP142" s="15" t="str">
        <f t="shared" si="20"/>
        <v>OK</v>
      </c>
      <c r="AQ142" s="15" t="str">
        <f t="shared" si="21"/>
        <v>OK</v>
      </c>
      <c r="AR142" s="17" t="s">
        <v>211</v>
      </c>
      <c r="AS142" s="17"/>
      <c r="AT142" s="17"/>
      <c r="AU142" s="17"/>
      <c r="AV142" s="21">
        <v>1</v>
      </c>
      <c r="AW142" s="17" t="s">
        <v>248</v>
      </c>
      <c r="AX142" s="22"/>
      <c r="AY142" s="17"/>
      <c r="AZ142" s="17" t="s">
        <v>213</v>
      </c>
      <c r="BA142" s="99">
        <f t="shared" si="22"/>
        <v>790395</v>
      </c>
      <c r="BB142" s="17" t="s">
        <v>214</v>
      </c>
      <c r="BC142" s="17"/>
      <c r="BD142" s="57"/>
    </row>
    <row r="143" spans="2:56" hidden="1" x14ac:dyDescent="0.15">
      <c r="B143" s="16">
        <v>90000129</v>
      </c>
      <c r="C143" s="17"/>
      <c r="D143" s="17" t="s">
        <v>216</v>
      </c>
      <c r="E143" s="17" t="s">
        <v>261</v>
      </c>
      <c r="F143" s="17" t="s">
        <v>201</v>
      </c>
      <c r="G143" s="17" t="s">
        <v>217</v>
      </c>
      <c r="H143" s="17" t="s">
        <v>1577</v>
      </c>
      <c r="I143" s="17" t="s">
        <v>1572</v>
      </c>
      <c r="J143" s="17" t="s">
        <v>271</v>
      </c>
      <c r="K143" s="17" t="s">
        <v>203</v>
      </c>
      <c r="L143" s="17"/>
      <c r="M143" s="17">
        <v>6</v>
      </c>
      <c r="N143" s="18">
        <v>34895</v>
      </c>
      <c r="O143" s="17">
        <v>1995</v>
      </c>
      <c r="P143" s="18">
        <v>34895</v>
      </c>
      <c r="Q143" s="19">
        <v>1337593</v>
      </c>
      <c r="R143" s="17" t="s">
        <v>219</v>
      </c>
      <c r="S143" s="17" t="s">
        <v>236</v>
      </c>
      <c r="T143" s="17">
        <v>1</v>
      </c>
      <c r="U143" s="18"/>
      <c r="V143" s="99">
        <f t="shared" si="23"/>
        <v>1</v>
      </c>
      <c r="W143" s="139">
        <v>1</v>
      </c>
      <c r="X143" s="149">
        <f t="shared" si="24"/>
        <v>0</v>
      </c>
      <c r="Y143" s="43"/>
      <c r="Z143" s="20">
        <f t="shared" si="16"/>
        <v>0</v>
      </c>
      <c r="AA143" s="43"/>
      <c r="AB143" s="43"/>
      <c r="AC143" s="43"/>
      <c r="AD143" s="43"/>
      <c r="AE143" s="43"/>
      <c r="AF143" s="43"/>
      <c r="AG143" s="20">
        <f t="shared" si="17"/>
        <v>0</v>
      </c>
      <c r="AH143" s="43"/>
      <c r="AI143" s="43"/>
      <c r="AJ143" s="43"/>
      <c r="AK143" s="43"/>
      <c r="AL143" s="43"/>
      <c r="AM143" s="99">
        <f t="shared" si="18"/>
        <v>0</v>
      </c>
      <c r="AN143" s="43"/>
      <c r="AO143" s="20">
        <f t="shared" si="19"/>
        <v>1</v>
      </c>
      <c r="AP143" s="15" t="str">
        <f t="shared" si="20"/>
        <v>OK</v>
      </c>
      <c r="AQ143" s="15" t="str">
        <f t="shared" si="21"/>
        <v>OK</v>
      </c>
      <c r="AR143" s="17" t="s">
        <v>211</v>
      </c>
      <c r="AS143" s="17"/>
      <c r="AT143" s="17"/>
      <c r="AU143" s="17"/>
      <c r="AV143" s="21">
        <v>1</v>
      </c>
      <c r="AW143" s="17" t="s">
        <v>248</v>
      </c>
      <c r="AX143" s="22"/>
      <c r="AY143" s="17"/>
      <c r="AZ143" s="17" t="s">
        <v>213</v>
      </c>
      <c r="BA143" s="99">
        <f t="shared" si="22"/>
        <v>1337592</v>
      </c>
      <c r="BB143" s="17" t="s">
        <v>214</v>
      </c>
      <c r="BC143" s="17"/>
      <c r="BD143" s="57"/>
    </row>
    <row r="144" spans="2:56" hidden="1" x14ac:dyDescent="0.15">
      <c r="B144" s="16">
        <v>90000130</v>
      </c>
      <c r="C144" s="17"/>
      <c r="D144" s="17" t="s">
        <v>216</v>
      </c>
      <c r="E144" s="17" t="s">
        <v>261</v>
      </c>
      <c r="F144" s="17" t="s">
        <v>201</v>
      </c>
      <c r="G144" s="17" t="s">
        <v>217</v>
      </c>
      <c r="H144" s="17" t="s">
        <v>1577</v>
      </c>
      <c r="I144" s="17" t="s">
        <v>1572</v>
      </c>
      <c r="J144" s="17" t="s">
        <v>272</v>
      </c>
      <c r="K144" s="17" t="s">
        <v>203</v>
      </c>
      <c r="L144" s="17"/>
      <c r="M144" s="17">
        <v>6</v>
      </c>
      <c r="N144" s="18">
        <v>34895</v>
      </c>
      <c r="O144" s="17">
        <v>1995</v>
      </c>
      <c r="P144" s="18">
        <v>34895</v>
      </c>
      <c r="Q144" s="19">
        <v>1337594</v>
      </c>
      <c r="R144" s="17" t="s">
        <v>219</v>
      </c>
      <c r="S144" s="17" t="s">
        <v>236</v>
      </c>
      <c r="T144" s="17">
        <v>1</v>
      </c>
      <c r="U144" s="18"/>
      <c r="V144" s="99">
        <f t="shared" si="23"/>
        <v>1</v>
      </c>
      <c r="W144" s="139">
        <v>1</v>
      </c>
      <c r="X144" s="149">
        <f t="shared" si="24"/>
        <v>0</v>
      </c>
      <c r="Y144" s="43"/>
      <c r="Z144" s="20">
        <f t="shared" ref="Z144:Z208" si="25">SUM(AA144:AF144)</f>
        <v>0</v>
      </c>
      <c r="AA144" s="43"/>
      <c r="AB144" s="43"/>
      <c r="AC144" s="43"/>
      <c r="AD144" s="43"/>
      <c r="AE144" s="43"/>
      <c r="AF144" s="43"/>
      <c r="AG144" s="20">
        <f t="shared" ref="AG144:AG208" si="26">SUM(AH144:AN144)</f>
        <v>0</v>
      </c>
      <c r="AH144" s="43"/>
      <c r="AI144" s="43"/>
      <c r="AJ144" s="43"/>
      <c r="AK144" s="43"/>
      <c r="AL144" s="43"/>
      <c r="AM144" s="99">
        <f t="shared" si="18"/>
        <v>0</v>
      </c>
      <c r="AN144" s="43"/>
      <c r="AO144" s="20">
        <f t="shared" si="19"/>
        <v>1</v>
      </c>
      <c r="AP144" s="15" t="str">
        <f t="shared" si="20"/>
        <v>OK</v>
      </c>
      <c r="AQ144" s="15" t="str">
        <f t="shared" si="21"/>
        <v>OK</v>
      </c>
      <c r="AR144" s="17" t="s">
        <v>211</v>
      </c>
      <c r="AS144" s="17"/>
      <c r="AT144" s="17"/>
      <c r="AU144" s="17"/>
      <c r="AV144" s="21">
        <v>1</v>
      </c>
      <c r="AW144" s="17" t="s">
        <v>248</v>
      </c>
      <c r="AX144" s="22"/>
      <c r="AY144" s="17"/>
      <c r="AZ144" s="17" t="s">
        <v>213</v>
      </c>
      <c r="BA144" s="99">
        <f t="shared" si="22"/>
        <v>1337593</v>
      </c>
      <c r="BB144" s="17" t="s">
        <v>214</v>
      </c>
      <c r="BC144" s="17"/>
      <c r="BD144" s="57"/>
    </row>
    <row r="145" spans="2:56" hidden="1" x14ac:dyDescent="0.15">
      <c r="B145" s="16">
        <v>90000131</v>
      </c>
      <c r="C145" s="17"/>
      <c r="D145" s="17" t="s">
        <v>216</v>
      </c>
      <c r="E145" s="17" t="s">
        <v>261</v>
      </c>
      <c r="F145" s="17" t="s">
        <v>201</v>
      </c>
      <c r="G145" s="17" t="s">
        <v>217</v>
      </c>
      <c r="H145" s="17" t="s">
        <v>1577</v>
      </c>
      <c r="I145" s="17" t="s">
        <v>1572</v>
      </c>
      <c r="J145" s="17" t="s">
        <v>273</v>
      </c>
      <c r="K145" s="17" t="s">
        <v>203</v>
      </c>
      <c r="L145" s="17"/>
      <c r="M145" s="17">
        <v>6</v>
      </c>
      <c r="N145" s="18">
        <v>34895</v>
      </c>
      <c r="O145" s="17">
        <v>1995</v>
      </c>
      <c r="P145" s="18">
        <v>34895</v>
      </c>
      <c r="Q145" s="19">
        <v>1337594</v>
      </c>
      <c r="R145" s="17" t="s">
        <v>219</v>
      </c>
      <c r="S145" s="17" t="s">
        <v>236</v>
      </c>
      <c r="T145" s="17">
        <v>1</v>
      </c>
      <c r="U145" s="18"/>
      <c r="V145" s="99">
        <f t="shared" si="23"/>
        <v>1</v>
      </c>
      <c r="W145" s="139">
        <v>1</v>
      </c>
      <c r="X145" s="149">
        <f t="shared" si="24"/>
        <v>0</v>
      </c>
      <c r="Y145" s="43"/>
      <c r="Z145" s="20">
        <f t="shared" si="25"/>
        <v>0</v>
      </c>
      <c r="AA145" s="43"/>
      <c r="AB145" s="43"/>
      <c r="AC145" s="43"/>
      <c r="AD145" s="43"/>
      <c r="AE145" s="43"/>
      <c r="AF145" s="43"/>
      <c r="AG145" s="20">
        <f t="shared" si="26"/>
        <v>0</v>
      </c>
      <c r="AH145" s="43"/>
      <c r="AI145" s="43"/>
      <c r="AJ145" s="43"/>
      <c r="AK145" s="43"/>
      <c r="AL145" s="43"/>
      <c r="AM145" s="99">
        <f t="shared" si="18"/>
        <v>0</v>
      </c>
      <c r="AN145" s="43"/>
      <c r="AO145" s="20">
        <f t="shared" si="19"/>
        <v>1</v>
      </c>
      <c r="AP145" s="15" t="str">
        <f t="shared" si="20"/>
        <v>OK</v>
      </c>
      <c r="AQ145" s="15" t="str">
        <f t="shared" si="21"/>
        <v>OK</v>
      </c>
      <c r="AR145" s="17" t="s">
        <v>211</v>
      </c>
      <c r="AS145" s="17"/>
      <c r="AT145" s="17"/>
      <c r="AU145" s="17"/>
      <c r="AV145" s="21">
        <v>1</v>
      </c>
      <c r="AW145" s="17" t="s">
        <v>248</v>
      </c>
      <c r="AX145" s="22"/>
      <c r="AY145" s="17"/>
      <c r="AZ145" s="17" t="s">
        <v>213</v>
      </c>
      <c r="BA145" s="99">
        <f t="shared" si="22"/>
        <v>1337593</v>
      </c>
      <c r="BB145" s="17" t="s">
        <v>214</v>
      </c>
      <c r="BC145" s="17"/>
      <c r="BD145" s="57"/>
    </row>
    <row r="146" spans="2:56" hidden="1" x14ac:dyDescent="0.15">
      <c r="B146" s="16">
        <v>90000132</v>
      </c>
      <c r="C146" s="17"/>
      <c r="D146" s="17" t="s">
        <v>216</v>
      </c>
      <c r="E146" s="17" t="s">
        <v>261</v>
      </c>
      <c r="F146" s="17" t="s">
        <v>201</v>
      </c>
      <c r="G146" s="17" t="s">
        <v>217</v>
      </c>
      <c r="H146" s="17" t="s">
        <v>1577</v>
      </c>
      <c r="I146" s="17" t="s">
        <v>1572</v>
      </c>
      <c r="J146" s="17" t="s">
        <v>274</v>
      </c>
      <c r="K146" s="17" t="s">
        <v>203</v>
      </c>
      <c r="L146" s="17"/>
      <c r="M146" s="17">
        <v>6</v>
      </c>
      <c r="N146" s="18">
        <v>34895</v>
      </c>
      <c r="O146" s="17">
        <v>1995</v>
      </c>
      <c r="P146" s="18">
        <v>34895</v>
      </c>
      <c r="Q146" s="19">
        <v>1155194</v>
      </c>
      <c r="R146" s="17" t="s">
        <v>219</v>
      </c>
      <c r="S146" s="17" t="s">
        <v>236</v>
      </c>
      <c r="T146" s="17">
        <v>1</v>
      </c>
      <c r="U146" s="18"/>
      <c r="V146" s="99">
        <f t="shared" si="23"/>
        <v>1</v>
      </c>
      <c r="W146" s="139">
        <v>1</v>
      </c>
      <c r="X146" s="149">
        <f t="shared" si="24"/>
        <v>0</v>
      </c>
      <c r="Y146" s="43"/>
      <c r="Z146" s="20">
        <f t="shared" si="25"/>
        <v>0</v>
      </c>
      <c r="AA146" s="43"/>
      <c r="AB146" s="43"/>
      <c r="AC146" s="43"/>
      <c r="AD146" s="43"/>
      <c r="AE146" s="43"/>
      <c r="AF146" s="43"/>
      <c r="AG146" s="20">
        <f t="shared" si="26"/>
        <v>0</v>
      </c>
      <c r="AH146" s="43"/>
      <c r="AI146" s="43"/>
      <c r="AJ146" s="43"/>
      <c r="AK146" s="43"/>
      <c r="AL146" s="43"/>
      <c r="AM146" s="99">
        <f t="shared" si="18"/>
        <v>0</v>
      </c>
      <c r="AN146" s="43"/>
      <c r="AO146" s="20">
        <f t="shared" si="19"/>
        <v>1</v>
      </c>
      <c r="AP146" s="15" t="str">
        <f t="shared" si="20"/>
        <v>OK</v>
      </c>
      <c r="AQ146" s="15" t="str">
        <f t="shared" si="21"/>
        <v>OK</v>
      </c>
      <c r="AR146" s="17" t="s">
        <v>211</v>
      </c>
      <c r="AS146" s="17"/>
      <c r="AT146" s="17"/>
      <c r="AU146" s="17"/>
      <c r="AV146" s="21">
        <v>1</v>
      </c>
      <c r="AW146" s="17" t="s">
        <v>248</v>
      </c>
      <c r="AX146" s="22"/>
      <c r="AY146" s="17"/>
      <c r="AZ146" s="17" t="s">
        <v>213</v>
      </c>
      <c r="BA146" s="99">
        <f t="shared" si="22"/>
        <v>1155193</v>
      </c>
      <c r="BB146" s="17" t="s">
        <v>214</v>
      </c>
      <c r="BC146" s="17"/>
      <c r="BD146" s="57"/>
    </row>
    <row r="147" spans="2:56" hidden="1" x14ac:dyDescent="0.15">
      <c r="B147" s="16">
        <v>90000133</v>
      </c>
      <c r="C147" s="17"/>
      <c r="D147" s="17" t="s">
        <v>216</v>
      </c>
      <c r="E147" s="17" t="s">
        <v>261</v>
      </c>
      <c r="F147" s="17" t="s">
        <v>201</v>
      </c>
      <c r="G147" s="17" t="s">
        <v>217</v>
      </c>
      <c r="H147" s="17" t="s">
        <v>1577</v>
      </c>
      <c r="I147" s="17" t="s">
        <v>1572</v>
      </c>
      <c r="J147" s="17" t="s">
        <v>275</v>
      </c>
      <c r="K147" s="17" t="s">
        <v>203</v>
      </c>
      <c r="L147" s="17"/>
      <c r="M147" s="17">
        <v>6</v>
      </c>
      <c r="N147" s="18">
        <v>34895</v>
      </c>
      <c r="O147" s="17">
        <v>1995</v>
      </c>
      <c r="P147" s="18">
        <v>34895</v>
      </c>
      <c r="Q147" s="19">
        <v>1155195</v>
      </c>
      <c r="R147" s="17" t="s">
        <v>219</v>
      </c>
      <c r="S147" s="17" t="s">
        <v>236</v>
      </c>
      <c r="T147" s="17">
        <v>1</v>
      </c>
      <c r="U147" s="18"/>
      <c r="V147" s="99">
        <f t="shared" si="23"/>
        <v>1</v>
      </c>
      <c r="W147" s="139">
        <v>1</v>
      </c>
      <c r="X147" s="149">
        <f t="shared" si="24"/>
        <v>0</v>
      </c>
      <c r="Y147" s="43"/>
      <c r="Z147" s="20">
        <f t="shared" si="25"/>
        <v>0</v>
      </c>
      <c r="AA147" s="43"/>
      <c r="AB147" s="43"/>
      <c r="AC147" s="43"/>
      <c r="AD147" s="43"/>
      <c r="AE147" s="43"/>
      <c r="AF147" s="43"/>
      <c r="AG147" s="20">
        <f t="shared" si="26"/>
        <v>0</v>
      </c>
      <c r="AH147" s="43"/>
      <c r="AI147" s="43"/>
      <c r="AJ147" s="43"/>
      <c r="AK147" s="43"/>
      <c r="AL147" s="43"/>
      <c r="AM147" s="99">
        <f t="shared" si="18"/>
        <v>0</v>
      </c>
      <c r="AN147" s="43"/>
      <c r="AO147" s="20">
        <f t="shared" si="19"/>
        <v>1</v>
      </c>
      <c r="AP147" s="15" t="str">
        <f t="shared" si="20"/>
        <v>OK</v>
      </c>
      <c r="AQ147" s="15" t="str">
        <f t="shared" si="21"/>
        <v>OK</v>
      </c>
      <c r="AR147" s="17" t="s">
        <v>211</v>
      </c>
      <c r="AS147" s="17"/>
      <c r="AT147" s="17"/>
      <c r="AU147" s="17"/>
      <c r="AV147" s="21">
        <v>1</v>
      </c>
      <c r="AW147" s="17" t="s">
        <v>248</v>
      </c>
      <c r="AX147" s="22"/>
      <c r="AY147" s="17"/>
      <c r="AZ147" s="17" t="s">
        <v>213</v>
      </c>
      <c r="BA147" s="99">
        <f t="shared" si="22"/>
        <v>1155194</v>
      </c>
      <c r="BB147" s="17" t="s">
        <v>214</v>
      </c>
      <c r="BC147" s="17"/>
      <c r="BD147" s="57"/>
    </row>
    <row r="148" spans="2:56" hidden="1" x14ac:dyDescent="0.15">
      <c r="B148" s="16">
        <v>90000134</v>
      </c>
      <c r="C148" s="17"/>
      <c r="D148" s="17" t="s">
        <v>216</v>
      </c>
      <c r="E148" s="17" t="s">
        <v>261</v>
      </c>
      <c r="F148" s="17" t="s">
        <v>201</v>
      </c>
      <c r="G148" s="17" t="s">
        <v>217</v>
      </c>
      <c r="H148" s="17" t="s">
        <v>1577</v>
      </c>
      <c r="I148" s="17" t="s">
        <v>1572</v>
      </c>
      <c r="J148" s="17" t="s">
        <v>276</v>
      </c>
      <c r="K148" s="17" t="s">
        <v>203</v>
      </c>
      <c r="L148" s="17"/>
      <c r="M148" s="17">
        <v>6</v>
      </c>
      <c r="N148" s="18">
        <v>34895</v>
      </c>
      <c r="O148" s="17">
        <v>1995</v>
      </c>
      <c r="P148" s="18">
        <v>34895</v>
      </c>
      <c r="Q148" s="19">
        <v>1155195</v>
      </c>
      <c r="R148" s="17" t="s">
        <v>219</v>
      </c>
      <c r="S148" s="17" t="s">
        <v>236</v>
      </c>
      <c r="T148" s="17">
        <v>1</v>
      </c>
      <c r="U148" s="18"/>
      <c r="V148" s="99">
        <f t="shared" si="23"/>
        <v>1</v>
      </c>
      <c r="W148" s="139">
        <v>1</v>
      </c>
      <c r="X148" s="149">
        <f t="shared" si="24"/>
        <v>0</v>
      </c>
      <c r="Y148" s="43"/>
      <c r="Z148" s="20">
        <f t="shared" si="25"/>
        <v>0</v>
      </c>
      <c r="AA148" s="43"/>
      <c r="AB148" s="43"/>
      <c r="AC148" s="43"/>
      <c r="AD148" s="43"/>
      <c r="AE148" s="43"/>
      <c r="AF148" s="43"/>
      <c r="AG148" s="20">
        <f t="shared" si="26"/>
        <v>0</v>
      </c>
      <c r="AH148" s="43"/>
      <c r="AI148" s="43"/>
      <c r="AJ148" s="43"/>
      <c r="AK148" s="43"/>
      <c r="AL148" s="43"/>
      <c r="AM148" s="99">
        <f t="shared" si="18"/>
        <v>0</v>
      </c>
      <c r="AN148" s="43"/>
      <c r="AO148" s="20">
        <f t="shared" si="19"/>
        <v>1</v>
      </c>
      <c r="AP148" s="15" t="str">
        <f t="shared" si="20"/>
        <v>OK</v>
      </c>
      <c r="AQ148" s="15" t="str">
        <f t="shared" si="21"/>
        <v>OK</v>
      </c>
      <c r="AR148" s="17" t="s">
        <v>211</v>
      </c>
      <c r="AS148" s="17"/>
      <c r="AT148" s="17"/>
      <c r="AU148" s="17"/>
      <c r="AV148" s="21">
        <v>1</v>
      </c>
      <c r="AW148" s="17" t="s">
        <v>248</v>
      </c>
      <c r="AX148" s="22"/>
      <c r="AY148" s="17"/>
      <c r="AZ148" s="17" t="s">
        <v>213</v>
      </c>
      <c r="BA148" s="99">
        <f t="shared" si="22"/>
        <v>1155194</v>
      </c>
      <c r="BB148" s="17" t="s">
        <v>214</v>
      </c>
      <c r="BC148" s="17"/>
      <c r="BD148" s="57"/>
    </row>
    <row r="149" spans="2:56" hidden="1" x14ac:dyDescent="0.15">
      <c r="B149" s="16">
        <v>90000135</v>
      </c>
      <c r="C149" s="17"/>
      <c r="D149" s="17" t="s">
        <v>216</v>
      </c>
      <c r="E149" s="17" t="s">
        <v>234</v>
      </c>
      <c r="F149" s="17" t="s">
        <v>201</v>
      </c>
      <c r="G149" s="17" t="s">
        <v>217</v>
      </c>
      <c r="H149" s="17" t="s">
        <v>1577</v>
      </c>
      <c r="I149" s="17" t="s">
        <v>1572</v>
      </c>
      <c r="J149" s="17" t="s">
        <v>277</v>
      </c>
      <c r="K149" s="17" t="s">
        <v>203</v>
      </c>
      <c r="L149" s="17"/>
      <c r="M149" s="17">
        <v>6</v>
      </c>
      <c r="N149" s="18">
        <v>34895</v>
      </c>
      <c r="O149" s="17">
        <v>1995</v>
      </c>
      <c r="P149" s="18">
        <v>34895</v>
      </c>
      <c r="Q149" s="19">
        <v>1094395</v>
      </c>
      <c r="R149" s="17" t="s">
        <v>219</v>
      </c>
      <c r="S149" s="17" t="s">
        <v>236</v>
      </c>
      <c r="T149" s="17">
        <v>1</v>
      </c>
      <c r="U149" s="18"/>
      <c r="V149" s="99">
        <f t="shared" si="23"/>
        <v>1</v>
      </c>
      <c r="W149" s="139">
        <v>1</v>
      </c>
      <c r="X149" s="149">
        <f t="shared" si="24"/>
        <v>0</v>
      </c>
      <c r="Y149" s="43"/>
      <c r="Z149" s="20">
        <f t="shared" si="25"/>
        <v>0</v>
      </c>
      <c r="AA149" s="43"/>
      <c r="AB149" s="43"/>
      <c r="AC149" s="43"/>
      <c r="AD149" s="43"/>
      <c r="AE149" s="43"/>
      <c r="AF149" s="43"/>
      <c r="AG149" s="20">
        <f t="shared" si="26"/>
        <v>0</v>
      </c>
      <c r="AH149" s="43"/>
      <c r="AI149" s="43"/>
      <c r="AJ149" s="43"/>
      <c r="AK149" s="43"/>
      <c r="AL149" s="43"/>
      <c r="AM149" s="99">
        <f t="shared" si="18"/>
        <v>0</v>
      </c>
      <c r="AN149" s="43"/>
      <c r="AO149" s="20">
        <f t="shared" si="19"/>
        <v>1</v>
      </c>
      <c r="AP149" s="15" t="str">
        <f t="shared" si="20"/>
        <v>OK</v>
      </c>
      <c r="AQ149" s="15" t="str">
        <f t="shared" si="21"/>
        <v>OK</v>
      </c>
      <c r="AR149" s="17" t="s">
        <v>211</v>
      </c>
      <c r="AS149" s="17"/>
      <c r="AT149" s="17"/>
      <c r="AU149" s="17"/>
      <c r="AV149" s="21">
        <v>1</v>
      </c>
      <c r="AW149" s="17" t="s">
        <v>248</v>
      </c>
      <c r="AX149" s="22"/>
      <c r="AY149" s="17"/>
      <c r="AZ149" s="17" t="s">
        <v>213</v>
      </c>
      <c r="BA149" s="99">
        <f t="shared" si="22"/>
        <v>1094394</v>
      </c>
      <c r="BB149" s="17" t="s">
        <v>214</v>
      </c>
      <c r="BC149" s="17"/>
      <c r="BD149" s="57"/>
    </row>
    <row r="150" spans="2:56" hidden="1" x14ac:dyDescent="0.15">
      <c r="B150" s="16">
        <v>90000136</v>
      </c>
      <c r="C150" s="17"/>
      <c r="D150" s="17" t="s">
        <v>216</v>
      </c>
      <c r="E150" s="17" t="s">
        <v>234</v>
      </c>
      <c r="F150" s="17" t="s">
        <v>201</v>
      </c>
      <c r="G150" s="17" t="s">
        <v>217</v>
      </c>
      <c r="H150" s="17" t="s">
        <v>1577</v>
      </c>
      <c r="I150" s="17" t="s">
        <v>1572</v>
      </c>
      <c r="J150" s="17" t="s">
        <v>278</v>
      </c>
      <c r="K150" s="17" t="s">
        <v>203</v>
      </c>
      <c r="L150" s="17"/>
      <c r="M150" s="17">
        <v>6</v>
      </c>
      <c r="N150" s="18">
        <v>34895</v>
      </c>
      <c r="O150" s="17">
        <v>1995</v>
      </c>
      <c r="P150" s="18">
        <v>34895</v>
      </c>
      <c r="Q150" s="19">
        <v>1094395</v>
      </c>
      <c r="R150" s="17" t="s">
        <v>219</v>
      </c>
      <c r="S150" s="17" t="s">
        <v>236</v>
      </c>
      <c r="T150" s="17">
        <v>1</v>
      </c>
      <c r="U150" s="18"/>
      <c r="V150" s="99">
        <f t="shared" si="23"/>
        <v>1</v>
      </c>
      <c r="W150" s="139">
        <v>1</v>
      </c>
      <c r="X150" s="149">
        <f t="shared" si="24"/>
        <v>0</v>
      </c>
      <c r="Y150" s="43"/>
      <c r="Z150" s="20">
        <f t="shared" si="25"/>
        <v>0</v>
      </c>
      <c r="AA150" s="43"/>
      <c r="AB150" s="43"/>
      <c r="AC150" s="43"/>
      <c r="AD150" s="43"/>
      <c r="AE150" s="43"/>
      <c r="AF150" s="43"/>
      <c r="AG150" s="20">
        <f t="shared" si="26"/>
        <v>0</v>
      </c>
      <c r="AH150" s="43"/>
      <c r="AI150" s="43"/>
      <c r="AJ150" s="43"/>
      <c r="AK150" s="43"/>
      <c r="AL150" s="43"/>
      <c r="AM150" s="99">
        <f t="shared" si="18"/>
        <v>0</v>
      </c>
      <c r="AN150" s="43"/>
      <c r="AO150" s="20">
        <f t="shared" si="19"/>
        <v>1</v>
      </c>
      <c r="AP150" s="15" t="str">
        <f t="shared" si="20"/>
        <v>OK</v>
      </c>
      <c r="AQ150" s="15" t="str">
        <f t="shared" si="21"/>
        <v>OK</v>
      </c>
      <c r="AR150" s="17" t="s">
        <v>211</v>
      </c>
      <c r="AS150" s="17"/>
      <c r="AT150" s="17"/>
      <c r="AU150" s="17"/>
      <c r="AV150" s="21">
        <v>1</v>
      </c>
      <c r="AW150" s="17" t="s">
        <v>248</v>
      </c>
      <c r="AX150" s="22"/>
      <c r="AY150" s="17"/>
      <c r="AZ150" s="17" t="s">
        <v>213</v>
      </c>
      <c r="BA150" s="99">
        <f t="shared" si="22"/>
        <v>1094394</v>
      </c>
      <c r="BB150" s="17" t="s">
        <v>214</v>
      </c>
      <c r="BC150" s="17"/>
      <c r="BD150" s="57"/>
    </row>
    <row r="151" spans="2:56" hidden="1" x14ac:dyDescent="0.15">
      <c r="B151" s="16">
        <v>90000137</v>
      </c>
      <c r="C151" s="17"/>
      <c r="D151" s="17" t="s">
        <v>216</v>
      </c>
      <c r="E151" s="17" t="s">
        <v>234</v>
      </c>
      <c r="F151" s="17" t="s">
        <v>201</v>
      </c>
      <c r="G151" s="17" t="s">
        <v>217</v>
      </c>
      <c r="H151" s="17" t="s">
        <v>1577</v>
      </c>
      <c r="I151" s="17" t="s">
        <v>1572</v>
      </c>
      <c r="J151" s="17" t="s">
        <v>279</v>
      </c>
      <c r="K151" s="17" t="s">
        <v>203</v>
      </c>
      <c r="L151" s="17"/>
      <c r="M151" s="17">
        <v>6</v>
      </c>
      <c r="N151" s="18">
        <v>34895</v>
      </c>
      <c r="O151" s="17">
        <v>1995</v>
      </c>
      <c r="P151" s="18">
        <v>34895</v>
      </c>
      <c r="Q151" s="19">
        <v>1094395</v>
      </c>
      <c r="R151" s="17" t="s">
        <v>219</v>
      </c>
      <c r="S151" s="17" t="s">
        <v>236</v>
      </c>
      <c r="T151" s="17">
        <v>1</v>
      </c>
      <c r="U151" s="18"/>
      <c r="V151" s="99">
        <f t="shared" si="23"/>
        <v>1</v>
      </c>
      <c r="W151" s="139">
        <v>1</v>
      </c>
      <c r="X151" s="149">
        <f t="shared" si="24"/>
        <v>0</v>
      </c>
      <c r="Y151" s="43"/>
      <c r="Z151" s="20">
        <f t="shared" si="25"/>
        <v>0</v>
      </c>
      <c r="AA151" s="43"/>
      <c r="AB151" s="43"/>
      <c r="AC151" s="43"/>
      <c r="AD151" s="43"/>
      <c r="AE151" s="43"/>
      <c r="AF151" s="43"/>
      <c r="AG151" s="20">
        <f t="shared" si="26"/>
        <v>0</v>
      </c>
      <c r="AH151" s="43"/>
      <c r="AI151" s="43"/>
      <c r="AJ151" s="43"/>
      <c r="AK151" s="43"/>
      <c r="AL151" s="43"/>
      <c r="AM151" s="99">
        <f t="shared" si="18"/>
        <v>0</v>
      </c>
      <c r="AN151" s="43"/>
      <c r="AO151" s="20">
        <f t="shared" si="19"/>
        <v>1</v>
      </c>
      <c r="AP151" s="15" t="str">
        <f t="shared" si="20"/>
        <v>OK</v>
      </c>
      <c r="AQ151" s="15" t="str">
        <f t="shared" si="21"/>
        <v>OK</v>
      </c>
      <c r="AR151" s="17" t="s">
        <v>211</v>
      </c>
      <c r="AS151" s="17"/>
      <c r="AT151" s="17"/>
      <c r="AU151" s="17"/>
      <c r="AV151" s="21">
        <v>1</v>
      </c>
      <c r="AW151" s="17" t="s">
        <v>248</v>
      </c>
      <c r="AX151" s="22"/>
      <c r="AY151" s="17"/>
      <c r="AZ151" s="17" t="s">
        <v>213</v>
      </c>
      <c r="BA151" s="99">
        <f t="shared" si="22"/>
        <v>1094394</v>
      </c>
      <c r="BB151" s="17" t="s">
        <v>214</v>
      </c>
      <c r="BC151" s="17"/>
      <c r="BD151" s="57"/>
    </row>
    <row r="152" spans="2:56" hidden="1" x14ac:dyDescent="0.15">
      <c r="B152" s="16">
        <v>90000138</v>
      </c>
      <c r="C152" s="17"/>
      <c r="D152" s="17" t="s">
        <v>216</v>
      </c>
      <c r="E152" s="17" t="s">
        <v>234</v>
      </c>
      <c r="F152" s="17" t="s">
        <v>201</v>
      </c>
      <c r="G152" s="17" t="s">
        <v>217</v>
      </c>
      <c r="H152" s="17" t="s">
        <v>1577</v>
      </c>
      <c r="I152" s="17" t="s">
        <v>1572</v>
      </c>
      <c r="J152" s="17" t="s">
        <v>280</v>
      </c>
      <c r="K152" s="17" t="s">
        <v>203</v>
      </c>
      <c r="L152" s="17"/>
      <c r="M152" s="17">
        <v>6</v>
      </c>
      <c r="N152" s="18">
        <v>34895</v>
      </c>
      <c r="O152" s="17">
        <v>1995</v>
      </c>
      <c r="P152" s="18">
        <v>34895</v>
      </c>
      <c r="Q152" s="19">
        <v>1215995</v>
      </c>
      <c r="R152" s="17" t="s">
        <v>219</v>
      </c>
      <c r="S152" s="17" t="s">
        <v>236</v>
      </c>
      <c r="T152" s="17">
        <v>1</v>
      </c>
      <c r="U152" s="18"/>
      <c r="V152" s="99">
        <f t="shared" si="23"/>
        <v>1</v>
      </c>
      <c r="W152" s="139">
        <v>1</v>
      </c>
      <c r="X152" s="149">
        <f t="shared" si="24"/>
        <v>0</v>
      </c>
      <c r="Y152" s="43"/>
      <c r="Z152" s="20">
        <f t="shared" si="25"/>
        <v>0</v>
      </c>
      <c r="AA152" s="43"/>
      <c r="AB152" s="43"/>
      <c r="AC152" s="43"/>
      <c r="AD152" s="43"/>
      <c r="AE152" s="43"/>
      <c r="AF152" s="43"/>
      <c r="AG152" s="20">
        <f t="shared" si="26"/>
        <v>0</v>
      </c>
      <c r="AH152" s="43"/>
      <c r="AI152" s="43"/>
      <c r="AJ152" s="43"/>
      <c r="AK152" s="43"/>
      <c r="AL152" s="43"/>
      <c r="AM152" s="99">
        <f t="shared" si="18"/>
        <v>0</v>
      </c>
      <c r="AN152" s="43"/>
      <c r="AO152" s="20">
        <f t="shared" si="19"/>
        <v>1</v>
      </c>
      <c r="AP152" s="15" t="str">
        <f t="shared" si="20"/>
        <v>OK</v>
      </c>
      <c r="AQ152" s="15" t="str">
        <f t="shared" si="21"/>
        <v>OK</v>
      </c>
      <c r="AR152" s="17" t="s">
        <v>211</v>
      </c>
      <c r="AS152" s="17"/>
      <c r="AT152" s="17"/>
      <c r="AU152" s="17"/>
      <c r="AV152" s="21">
        <v>1</v>
      </c>
      <c r="AW152" s="17" t="s">
        <v>248</v>
      </c>
      <c r="AX152" s="22"/>
      <c r="AY152" s="17"/>
      <c r="AZ152" s="17" t="s">
        <v>213</v>
      </c>
      <c r="BA152" s="99">
        <f t="shared" si="22"/>
        <v>1215994</v>
      </c>
      <c r="BB152" s="17" t="s">
        <v>214</v>
      </c>
      <c r="BC152" s="17"/>
      <c r="BD152" s="57"/>
    </row>
    <row r="153" spans="2:56" hidden="1" x14ac:dyDescent="0.15">
      <c r="B153" s="16">
        <v>90000139</v>
      </c>
      <c r="C153" s="17"/>
      <c r="D153" s="17" t="s">
        <v>216</v>
      </c>
      <c r="E153" s="17" t="s">
        <v>234</v>
      </c>
      <c r="F153" s="17" t="s">
        <v>201</v>
      </c>
      <c r="G153" s="17" t="s">
        <v>217</v>
      </c>
      <c r="H153" s="17" t="s">
        <v>1577</v>
      </c>
      <c r="I153" s="17" t="s">
        <v>1572</v>
      </c>
      <c r="J153" s="17" t="s">
        <v>281</v>
      </c>
      <c r="K153" s="17" t="s">
        <v>203</v>
      </c>
      <c r="L153" s="17"/>
      <c r="M153" s="17">
        <v>6</v>
      </c>
      <c r="N153" s="18">
        <v>34895</v>
      </c>
      <c r="O153" s="17">
        <v>1995</v>
      </c>
      <c r="P153" s="18">
        <v>34895</v>
      </c>
      <c r="Q153" s="19">
        <v>1215994</v>
      </c>
      <c r="R153" s="17" t="s">
        <v>219</v>
      </c>
      <c r="S153" s="17" t="s">
        <v>236</v>
      </c>
      <c r="T153" s="17">
        <v>1</v>
      </c>
      <c r="U153" s="18"/>
      <c r="V153" s="99">
        <f t="shared" si="23"/>
        <v>1</v>
      </c>
      <c r="W153" s="139">
        <v>1</v>
      </c>
      <c r="X153" s="149">
        <f t="shared" si="24"/>
        <v>0</v>
      </c>
      <c r="Y153" s="43"/>
      <c r="Z153" s="20">
        <f t="shared" si="25"/>
        <v>0</v>
      </c>
      <c r="AA153" s="43"/>
      <c r="AB153" s="43"/>
      <c r="AC153" s="43"/>
      <c r="AD153" s="43"/>
      <c r="AE153" s="43"/>
      <c r="AF153" s="43"/>
      <c r="AG153" s="20">
        <f t="shared" si="26"/>
        <v>0</v>
      </c>
      <c r="AH153" s="43"/>
      <c r="AI153" s="43"/>
      <c r="AJ153" s="43"/>
      <c r="AK153" s="43"/>
      <c r="AL153" s="43"/>
      <c r="AM153" s="99">
        <f t="shared" si="18"/>
        <v>0</v>
      </c>
      <c r="AN153" s="43"/>
      <c r="AO153" s="20">
        <f t="shared" si="19"/>
        <v>1</v>
      </c>
      <c r="AP153" s="15" t="str">
        <f t="shared" si="20"/>
        <v>OK</v>
      </c>
      <c r="AQ153" s="15" t="str">
        <f t="shared" si="21"/>
        <v>OK</v>
      </c>
      <c r="AR153" s="17" t="s">
        <v>211</v>
      </c>
      <c r="AS153" s="17"/>
      <c r="AT153" s="17"/>
      <c r="AU153" s="17"/>
      <c r="AV153" s="21">
        <v>1</v>
      </c>
      <c r="AW153" s="17" t="s">
        <v>248</v>
      </c>
      <c r="AX153" s="22"/>
      <c r="AY153" s="17"/>
      <c r="AZ153" s="17" t="s">
        <v>213</v>
      </c>
      <c r="BA153" s="99">
        <f t="shared" si="22"/>
        <v>1215993</v>
      </c>
      <c r="BB153" s="17" t="s">
        <v>214</v>
      </c>
      <c r="BC153" s="17"/>
      <c r="BD153" s="57"/>
    </row>
    <row r="154" spans="2:56" hidden="1" x14ac:dyDescent="0.15">
      <c r="B154" s="16">
        <v>90000140</v>
      </c>
      <c r="C154" s="17"/>
      <c r="D154" s="17" t="s">
        <v>216</v>
      </c>
      <c r="E154" s="17" t="s">
        <v>234</v>
      </c>
      <c r="F154" s="17" t="s">
        <v>201</v>
      </c>
      <c r="G154" s="17" t="s">
        <v>217</v>
      </c>
      <c r="H154" s="17" t="s">
        <v>1577</v>
      </c>
      <c r="I154" s="17" t="s">
        <v>1572</v>
      </c>
      <c r="J154" s="17" t="s">
        <v>282</v>
      </c>
      <c r="K154" s="17" t="s">
        <v>203</v>
      </c>
      <c r="L154" s="17"/>
      <c r="M154" s="17">
        <v>6</v>
      </c>
      <c r="N154" s="18">
        <v>34895</v>
      </c>
      <c r="O154" s="17">
        <v>1995</v>
      </c>
      <c r="P154" s="18">
        <v>34895</v>
      </c>
      <c r="Q154" s="19">
        <v>1215994</v>
      </c>
      <c r="R154" s="17" t="s">
        <v>219</v>
      </c>
      <c r="S154" s="17" t="s">
        <v>236</v>
      </c>
      <c r="T154" s="17">
        <v>1</v>
      </c>
      <c r="U154" s="18"/>
      <c r="V154" s="99">
        <f t="shared" si="23"/>
        <v>1</v>
      </c>
      <c r="W154" s="139">
        <v>1</v>
      </c>
      <c r="X154" s="149">
        <f t="shared" si="24"/>
        <v>0</v>
      </c>
      <c r="Y154" s="43"/>
      <c r="Z154" s="20">
        <f t="shared" si="25"/>
        <v>0</v>
      </c>
      <c r="AA154" s="43"/>
      <c r="AB154" s="43"/>
      <c r="AC154" s="43"/>
      <c r="AD154" s="43"/>
      <c r="AE154" s="43"/>
      <c r="AF154" s="43"/>
      <c r="AG154" s="20">
        <f t="shared" si="26"/>
        <v>0</v>
      </c>
      <c r="AH154" s="43"/>
      <c r="AI154" s="43"/>
      <c r="AJ154" s="43"/>
      <c r="AK154" s="43"/>
      <c r="AL154" s="43"/>
      <c r="AM154" s="99">
        <f t="shared" si="18"/>
        <v>0</v>
      </c>
      <c r="AN154" s="43"/>
      <c r="AO154" s="20">
        <f t="shared" si="19"/>
        <v>1</v>
      </c>
      <c r="AP154" s="15" t="str">
        <f t="shared" si="20"/>
        <v>OK</v>
      </c>
      <c r="AQ154" s="15" t="str">
        <f t="shared" si="21"/>
        <v>OK</v>
      </c>
      <c r="AR154" s="17" t="s">
        <v>211</v>
      </c>
      <c r="AS154" s="17"/>
      <c r="AT154" s="17"/>
      <c r="AU154" s="17"/>
      <c r="AV154" s="21">
        <v>1</v>
      </c>
      <c r="AW154" s="17" t="s">
        <v>248</v>
      </c>
      <c r="AX154" s="22"/>
      <c r="AY154" s="17"/>
      <c r="AZ154" s="17" t="s">
        <v>213</v>
      </c>
      <c r="BA154" s="99">
        <f t="shared" si="22"/>
        <v>1215993</v>
      </c>
      <c r="BB154" s="17" t="s">
        <v>214</v>
      </c>
      <c r="BC154" s="17"/>
      <c r="BD154" s="57"/>
    </row>
    <row r="155" spans="2:56" hidden="1" x14ac:dyDescent="0.15">
      <c r="B155" s="16">
        <v>90000141</v>
      </c>
      <c r="C155" s="17"/>
      <c r="D155" s="17" t="s">
        <v>216</v>
      </c>
      <c r="E155" s="17" t="s">
        <v>283</v>
      </c>
      <c r="F155" s="17" t="s">
        <v>201</v>
      </c>
      <c r="G155" s="17" t="s">
        <v>217</v>
      </c>
      <c r="H155" s="17" t="s">
        <v>1577</v>
      </c>
      <c r="I155" s="17" t="s">
        <v>1572</v>
      </c>
      <c r="J155" s="17" t="s">
        <v>284</v>
      </c>
      <c r="K155" s="17" t="s">
        <v>203</v>
      </c>
      <c r="L155" s="17"/>
      <c r="M155" s="17">
        <v>6</v>
      </c>
      <c r="N155" s="18">
        <v>34895</v>
      </c>
      <c r="O155" s="17">
        <v>1995</v>
      </c>
      <c r="P155" s="18">
        <v>34895</v>
      </c>
      <c r="Q155" s="19">
        <v>3039986</v>
      </c>
      <c r="R155" s="17" t="s">
        <v>219</v>
      </c>
      <c r="S155" s="17" t="s">
        <v>236</v>
      </c>
      <c r="T155" s="17">
        <v>1</v>
      </c>
      <c r="U155" s="18"/>
      <c r="V155" s="99">
        <f t="shared" si="23"/>
        <v>1</v>
      </c>
      <c r="W155" s="139">
        <v>1</v>
      </c>
      <c r="X155" s="149">
        <f t="shared" si="24"/>
        <v>0</v>
      </c>
      <c r="Y155" s="43"/>
      <c r="Z155" s="20">
        <f t="shared" si="25"/>
        <v>0</v>
      </c>
      <c r="AA155" s="43"/>
      <c r="AB155" s="43"/>
      <c r="AC155" s="43"/>
      <c r="AD155" s="43"/>
      <c r="AE155" s="43"/>
      <c r="AF155" s="43"/>
      <c r="AG155" s="20">
        <f t="shared" si="26"/>
        <v>0</v>
      </c>
      <c r="AH155" s="43"/>
      <c r="AI155" s="43"/>
      <c r="AJ155" s="43"/>
      <c r="AK155" s="43"/>
      <c r="AL155" s="43"/>
      <c r="AM155" s="99">
        <f t="shared" si="18"/>
        <v>0</v>
      </c>
      <c r="AN155" s="43"/>
      <c r="AO155" s="20">
        <f t="shared" si="19"/>
        <v>1</v>
      </c>
      <c r="AP155" s="15" t="str">
        <f t="shared" si="20"/>
        <v>OK</v>
      </c>
      <c r="AQ155" s="15" t="str">
        <f t="shared" si="21"/>
        <v>OK</v>
      </c>
      <c r="AR155" s="17" t="s">
        <v>211</v>
      </c>
      <c r="AS155" s="17"/>
      <c r="AT155" s="17"/>
      <c r="AU155" s="17"/>
      <c r="AV155" s="21">
        <v>1</v>
      </c>
      <c r="AW155" s="17" t="s">
        <v>248</v>
      </c>
      <c r="AX155" s="22"/>
      <c r="AY155" s="17"/>
      <c r="AZ155" s="17" t="s">
        <v>213</v>
      </c>
      <c r="BA155" s="99">
        <f t="shared" si="22"/>
        <v>3039985</v>
      </c>
      <c r="BB155" s="17" t="s">
        <v>214</v>
      </c>
      <c r="BC155" s="17"/>
      <c r="BD155" s="57"/>
    </row>
    <row r="156" spans="2:56" hidden="1" x14ac:dyDescent="0.15">
      <c r="B156" s="16">
        <v>90000142</v>
      </c>
      <c r="C156" s="17"/>
      <c r="D156" s="17" t="s">
        <v>216</v>
      </c>
      <c r="E156" s="17" t="s">
        <v>283</v>
      </c>
      <c r="F156" s="17" t="s">
        <v>201</v>
      </c>
      <c r="G156" s="17" t="s">
        <v>217</v>
      </c>
      <c r="H156" s="17" t="s">
        <v>1577</v>
      </c>
      <c r="I156" s="17" t="s">
        <v>1572</v>
      </c>
      <c r="J156" s="17" t="s">
        <v>285</v>
      </c>
      <c r="K156" s="17" t="s">
        <v>203</v>
      </c>
      <c r="L156" s="17"/>
      <c r="M156" s="17">
        <v>6</v>
      </c>
      <c r="N156" s="18">
        <v>34895</v>
      </c>
      <c r="O156" s="17">
        <v>1995</v>
      </c>
      <c r="P156" s="18">
        <v>34895</v>
      </c>
      <c r="Q156" s="19">
        <v>3039986</v>
      </c>
      <c r="R156" s="17" t="s">
        <v>219</v>
      </c>
      <c r="S156" s="17" t="s">
        <v>236</v>
      </c>
      <c r="T156" s="17">
        <v>1</v>
      </c>
      <c r="U156" s="18"/>
      <c r="V156" s="99">
        <f t="shared" si="23"/>
        <v>1</v>
      </c>
      <c r="W156" s="139">
        <v>1</v>
      </c>
      <c r="X156" s="149">
        <f t="shared" si="24"/>
        <v>0</v>
      </c>
      <c r="Y156" s="43"/>
      <c r="Z156" s="20">
        <f t="shared" si="25"/>
        <v>0</v>
      </c>
      <c r="AA156" s="43"/>
      <c r="AB156" s="43"/>
      <c r="AC156" s="43"/>
      <c r="AD156" s="43"/>
      <c r="AE156" s="43"/>
      <c r="AF156" s="43"/>
      <c r="AG156" s="20">
        <f t="shared" si="26"/>
        <v>0</v>
      </c>
      <c r="AH156" s="43"/>
      <c r="AI156" s="43"/>
      <c r="AJ156" s="43"/>
      <c r="AK156" s="43"/>
      <c r="AL156" s="43"/>
      <c r="AM156" s="99">
        <f t="shared" si="18"/>
        <v>0</v>
      </c>
      <c r="AN156" s="43"/>
      <c r="AO156" s="20">
        <f t="shared" si="19"/>
        <v>1</v>
      </c>
      <c r="AP156" s="15" t="str">
        <f t="shared" si="20"/>
        <v>OK</v>
      </c>
      <c r="AQ156" s="15" t="str">
        <f t="shared" si="21"/>
        <v>OK</v>
      </c>
      <c r="AR156" s="17" t="s">
        <v>211</v>
      </c>
      <c r="AS156" s="17"/>
      <c r="AT156" s="17"/>
      <c r="AU156" s="17"/>
      <c r="AV156" s="21">
        <v>1</v>
      </c>
      <c r="AW156" s="17" t="s">
        <v>248</v>
      </c>
      <c r="AX156" s="22"/>
      <c r="AY156" s="17"/>
      <c r="AZ156" s="17" t="s">
        <v>213</v>
      </c>
      <c r="BA156" s="99">
        <f t="shared" si="22"/>
        <v>3039985</v>
      </c>
      <c r="BB156" s="17" t="s">
        <v>214</v>
      </c>
      <c r="BC156" s="17"/>
      <c r="BD156" s="57"/>
    </row>
    <row r="157" spans="2:56" hidden="1" x14ac:dyDescent="0.15">
      <c r="B157" s="16">
        <v>90000143</v>
      </c>
      <c r="C157" s="17"/>
      <c r="D157" s="17" t="s">
        <v>216</v>
      </c>
      <c r="E157" s="17" t="s">
        <v>283</v>
      </c>
      <c r="F157" s="17" t="s">
        <v>201</v>
      </c>
      <c r="G157" s="17" t="s">
        <v>217</v>
      </c>
      <c r="H157" s="17" t="s">
        <v>1577</v>
      </c>
      <c r="I157" s="17" t="s">
        <v>1572</v>
      </c>
      <c r="J157" s="17" t="s">
        <v>286</v>
      </c>
      <c r="K157" s="17" t="s">
        <v>203</v>
      </c>
      <c r="L157" s="17"/>
      <c r="M157" s="17">
        <v>6</v>
      </c>
      <c r="N157" s="18">
        <v>34895</v>
      </c>
      <c r="O157" s="17">
        <v>1995</v>
      </c>
      <c r="P157" s="18">
        <v>34895</v>
      </c>
      <c r="Q157" s="19">
        <v>3039986</v>
      </c>
      <c r="R157" s="17" t="s">
        <v>219</v>
      </c>
      <c r="S157" s="17" t="s">
        <v>236</v>
      </c>
      <c r="T157" s="17">
        <v>1</v>
      </c>
      <c r="U157" s="18"/>
      <c r="V157" s="99">
        <f t="shared" si="23"/>
        <v>1</v>
      </c>
      <c r="W157" s="139">
        <v>1</v>
      </c>
      <c r="X157" s="149">
        <f t="shared" si="24"/>
        <v>0</v>
      </c>
      <c r="Y157" s="43"/>
      <c r="Z157" s="20">
        <f t="shared" si="25"/>
        <v>0</v>
      </c>
      <c r="AA157" s="43"/>
      <c r="AB157" s="43"/>
      <c r="AC157" s="43"/>
      <c r="AD157" s="43"/>
      <c r="AE157" s="43"/>
      <c r="AF157" s="43"/>
      <c r="AG157" s="20">
        <f t="shared" si="26"/>
        <v>0</v>
      </c>
      <c r="AH157" s="43"/>
      <c r="AI157" s="43"/>
      <c r="AJ157" s="43"/>
      <c r="AK157" s="43"/>
      <c r="AL157" s="43"/>
      <c r="AM157" s="99">
        <f t="shared" si="18"/>
        <v>0</v>
      </c>
      <c r="AN157" s="43"/>
      <c r="AO157" s="20">
        <f t="shared" si="19"/>
        <v>1</v>
      </c>
      <c r="AP157" s="15" t="str">
        <f t="shared" si="20"/>
        <v>OK</v>
      </c>
      <c r="AQ157" s="15" t="str">
        <f t="shared" si="21"/>
        <v>OK</v>
      </c>
      <c r="AR157" s="17" t="s">
        <v>211</v>
      </c>
      <c r="AS157" s="17"/>
      <c r="AT157" s="17"/>
      <c r="AU157" s="17"/>
      <c r="AV157" s="21">
        <v>1</v>
      </c>
      <c r="AW157" s="17" t="s">
        <v>248</v>
      </c>
      <c r="AX157" s="22"/>
      <c r="AY157" s="17"/>
      <c r="AZ157" s="17" t="s">
        <v>213</v>
      </c>
      <c r="BA157" s="99">
        <f t="shared" si="22"/>
        <v>3039985</v>
      </c>
      <c r="BB157" s="17" t="s">
        <v>214</v>
      </c>
      <c r="BC157" s="17"/>
      <c r="BD157" s="57"/>
    </row>
    <row r="158" spans="2:56" hidden="1" x14ac:dyDescent="0.15">
      <c r="B158" s="16">
        <v>90000144</v>
      </c>
      <c r="C158" s="17"/>
      <c r="D158" s="17" t="s">
        <v>216</v>
      </c>
      <c r="E158" s="17"/>
      <c r="F158" s="17" t="s">
        <v>201</v>
      </c>
      <c r="G158" s="17" t="s">
        <v>217</v>
      </c>
      <c r="H158" s="17" t="s">
        <v>1577</v>
      </c>
      <c r="I158" s="17" t="s">
        <v>1572</v>
      </c>
      <c r="J158" s="17" t="s">
        <v>287</v>
      </c>
      <c r="K158" s="17" t="s">
        <v>203</v>
      </c>
      <c r="L158" s="17"/>
      <c r="M158" s="17">
        <v>6</v>
      </c>
      <c r="N158" s="18">
        <v>34895</v>
      </c>
      <c r="O158" s="17">
        <v>1995</v>
      </c>
      <c r="P158" s="18">
        <v>34895</v>
      </c>
      <c r="Q158" s="19">
        <v>4012781</v>
      </c>
      <c r="R158" s="17" t="s">
        <v>219</v>
      </c>
      <c r="S158" s="17" t="s">
        <v>236</v>
      </c>
      <c r="T158" s="17">
        <v>1</v>
      </c>
      <c r="U158" s="18"/>
      <c r="V158" s="99">
        <f t="shared" si="23"/>
        <v>1</v>
      </c>
      <c r="W158" s="139">
        <v>1</v>
      </c>
      <c r="X158" s="149">
        <f t="shared" si="24"/>
        <v>0</v>
      </c>
      <c r="Y158" s="43"/>
      <c r="Z158" s="20">
        <f t="shared" si="25"/>
        <v>0</v>
      </c>
      <c r="AA158" s="43"/>
      <c r="AB158" s="43"/>
      <c r="AC158" s="43"/>
      <c r="AD158" s="43"/>
      <c r="AE158" s="43"/>
      <c r="AF158" s="43"/>
      <c r="AG158" s="20">
        <f t="shared" si="26"/>
        <v>0</v>
      </c>
      <c r="AH158" s="43"/>
      <c r="AI158" s="43"/>
      <c r="AJ158" s="43"/>
      <c r="AK158" s="43"/>
      <c r="AL158" s="43"/>
      <c r="AM158" s="99">
        <f t="shared" si="18"/>
        <v>0</v>
      </c>
      <c r="AN158" s="43"/>
      <c r="AO158" s="20">
        <f t="shared" si="19"/>
        <v>1</v>
      </c>
      <c r="AP158" s="15" t="str">
        <f t="shared" si="20"/>
        <v>OK</v>
      </c>
      <c r="AQ158" s="15" t="str">
        <f t="shared" si="21"/>
        <v>OK</v>
      </c>
      <c r="AR158" s="17" t="s">
        <v>211</v>
      </c>
      <c r="AS158" s="17"/>
      <c r="AT158" s="17"/>
      <c r="AU158" s="17"/>
      <c r="AV158" s="21">
        <v>1</v>
      </c>
      <c r="AW158" s="17" t="s">
        <v>248</v>
      </c>
      <c r="AX158" s="22"/>
      <c r="AY158" s="17"/>
      <c r="AZ158" s="17" t="s">
        <v>213</v>
      </c>
      <c r="BA158" s="99">
        <f t="shared" si="22"/>
        <v>4012780</v>
      </c>
      <c r="BB158" s="17" t="s">
        <v>214</v>
      </c>
      <c r="BC158" s="17"/>
      <c r="BD158" s="57"/>
    </row>
    <row r="159" spans="2:56" hidden="1" x14ac:dyDescent="0.15">
      <c r="B159" s="16">
        <v>90000145</v>
      </c>
      <c r="C159" s="17"/>
      <c r="D159" s="17" t="s">
        <v>216</v>
      </c>
      <c r="E159" s="17" t="s">
        <v>288</v>
      </c>
      <c r="F159" s="17" t="s">
        <v>201</v>
      </c>
      <c r="G159" s="17" t="s">
        <v>217</v>
      </c>
      <c r="H159" s="17" t="s">
        <v>1577</v>
      </c>
      <c r="I159" s="17" t="s">
        <v>1572</v>
      </c>
      <c r="J159" s="17" t="s">
        <v>289</v>
      </c>
      <c r="K159" s="17" t="s">
        <v>203</v>
      </c>
      <c r="L159" s="17"/>
      <c r="M159" s="17">
        <v>6</v>
      </c>
      <c r="N159" s="18">
        <v>34895</v>
      </c>
      <c r="O159" s="17">
        <v>1995</v>
      </c>
      <c r="P159" s="18">
        <v>34895</v>
      </c>
      <c r="Q159" s="19">
        <v>4255981</v>
      </c>
      <c r="R159" s="17" t="s">
        <v>219</v>
      </c>
      <c r="S159" s="17" t="s">
        <v>236</v>
      </c>
      <c r="T159" s="17">
        <v>1</v>
      </c>
      <c r="U159" s="18"/>
      <c r="V159" s="99">
        <f t="shared" si="23"/>
        <v>1</v>
      </c>
      <c r="W159" s="139">
        <v>1</v>
      </c>
      <c r="X159" s="149">
        <f t="shared" si="24"/>
        <v>0</v>
      </c>
      <c r="Y159" s="43"/>
      <c r="Z159" s="20">
        <f t="shared" si="25"/>
        <v>0</v>
      </c>
      <c r="AA159" s="43"/>
      <c r="AB159" s="43"/>
      <c r="AC159" s="43"/>
      <c r="AD159" s="43"/>
      <c r="AE159" s="43"/>
      <c r="AF159" s="43"/>
      <c r="AG159" s="20">
        <f t="shared" si="26"/>
        <v>0</v>
      </c>
      <c r="AH159" s="43"/>
      <c r="AI159" s="43"/>
      <c r="AJ159" s="43"/>
      <c r="AK159" s="43"/>
      <c r="AL159" s="43"/>
      <c r="AM159" s="99">
        <f t="shared" si="18"/>
        <v>0</v>
      </c>
      <c r="AN159" s="43"/>
      <c r="AO159" s="20">
        <f t="shared" si="19"/>
        <v>1</v>
      </c>
      <c r="AP159" s="15" t="str">
        <f t="shared" si="20"/>
        <v>OK</v>
      </c>
      <c r="AQ159" s="15" t="str">
        <f t="shared" si="21"/>
        <v>OK</v>
      </c>
      <c r="AR159" s="17" t="s">
        <v>211</v>
      </c>
      <c r="AS159" s="17"/>
      <c r="AT159" s="17"/>
      <c r="AU159" s="17"/>
      <c r="AV159" s="21">
        <v>1</v>
      </c>
      <c r="AW159" s="17" t="s">
        <v>248</v>
      </c>
      <c r="AX159" s="22"/>
      <c r="AY159" s="17"/>
      <c r="AZ159" s="17" t="s">
        <v>213</v>
      </c>
      <c r="BA159" s="99">
        <f t="shared" si="22"/>
        <v>4255980</v>
      </c>
      <c r="BB159" s="17" t="s">
        <v>214</v>
      </c>
      <c r="BC159" s="17"/>
      <c r="BD159" s="57"/>
    </row>
    <row r="160" spans="2:56" hidden="1" x14ac:dyDescent="0.15">
      <c r="B160" s="16">
        <v>90000146</v>
      </c>
      <c r="C160" s="17"/>
      <c r="D160" s="17" t="s">
        <v>216</v>
      </c>
      <c r="E160" s="17" t="s">
        <v>293</v>
      </c>
      <c r="F160" s="17" t="s">
        <v>201</v>
      </c>
      <c r="G160" s="17" t="s">
        <v>217</v>
      </c>
      <c r="H160" s="17" t="s">
        <v>1577</v>
      </c>
      <c r="I160" s="17" t="s">
        <v>1572</v>
      </c>
      <c r="J160" s="17" t="s">
        <v>294</v>
      </c>
      <c r="K160" s="17" t="s">
        <v>203</v>
      </c>
      <c r="L160" s="17"/>
      <c r="M160" s="17">
        <v>6</v>
      </c>
      <c r="N160" s="18">
        <v>34895</v>
      </c>
      <c r="O160" s="17">
        <v>1995</v>
      </c>
      <c r="P160" s="18">
        <v>34895</v>
      </c>
      <c r="Q160" s="19">
        <v>1580793</v>
      </c>
      <c r="R160" s="17" t="s">
        <v>219</v>
      </c>
      <c r="S160" s="17" t="s">
        <v>236</v>
      </c>
      <c r="T160" s="17">
        <v>1</v>
      </c>
      <c r="U160" s="18"/>
      <c r="V160" s="99">
        <f t="shared" si="23"/>
        <v>1</v>
      </c>
      <c r="W160" s="139">
        <v>1</v>
      </c>
      <c r="X160" s="149">
        <f t="shared" si="24"/>
        <v>0</v>
      </c>
      <c r="Y160" s="43"/>
      <c r="Z160" s="20">
        <f t="shared" si="25"/>
        <v>0</v>
      </c>
      <c r="AA160" s="43"/>
      <c r="AB160" s="43"/>
      <c r="AC160" s="43"/>
      <c r="AD160" s="43"/>
      <c r="AE160" s="43"/>
      <c r="AF160" s="43"/>
      <c r="AG160" s="20">
        <f t="shared" si="26"/>
        <v>0</v>
      </c>
      <c r="AH160" s="43"/>
      <c r="AI160" s="43"/>
      <c r="AJ160" s="43"/>
      <c r="AK160" s="43"/>
      <c r="AL160" s="43"/>
      <c r="AM160" s="99">
        <f t="shared" si="18"/>
        <v>0</v>
      </c>
      <c r="AN160" s="43"/>
      <c r="AO160" s="20">
        <f t="shared" si="19"/>
        <v>1</v>
      </c>
      <c r="AP160" s="15" t="str">
        <f t="shared" si="20"/>
        <v>OK</v>
      </c>
      <c r="AQ160" s="15" t="str">
        <f t="shared" si="21"/>
        <v>OK</v>
      </c>
      <c r="AR160" s="17" t="s">
        <v>211</v>
      </c>
      <c r="AS160" s="17"/>
      <c r="AT160" s="17"/>
      <c r="AU160" s="17"/>
      <c r="AV160" s="21">
        <v>1</v>
      </c>
      <c r="AW160" s="17" t="s">
        <v>99</v>
      </c>
      <c r="AX160" s="22"/>
      <c r="AY160" s="17"/>
      <c r="AZ160" s="17" t="s">
        <v>213</v>
      </c>
      <c r="BA160" s="99">
        <f t="shared" si="22"/>
        <v>1580792</v>
      </c>
      <c r="BB160" s="17" t="s">
        <v>214</v>
      </c>
      <c r="BC160" s="17"/>
      <c r="BD160" s="57" t="s">
        <v>293</v>
      </c>
    </row>
    <row r="161" spans="2:56" hidden="1" x14ac:dyDescent="0.15">
      <c r="B161" s="16">
        <v>90000147</v>
      </c>
      <c r="C161" s="17"/>
      <c r="D161" s="17" t="s">
        <v>216</v>
      </c>
      <c r="E161" s="17" t="s">
        <v>293</v>
      </c>
      <c r="F161" s="17" t="s">
        <v>201</v>
      </c>
      <c r="G161" s="17" t="s">
        <v>217</v>
      </c>
      <c r="H161" s="17" t="s">
        <v>1577</v>
      </c>
      <c r="I161" s="17" t="s">
        <v>1572</v>
      </c>
      <c r="J161" s="17" t="s">
        <v>295</v>
      </c>
      <c r="K161" s="17" t="s">
        <v>203</v>
      </c>
      <c r="L161" s="17"/>
      <c r="M161" s="17">
        <v>6</v>
      </c>
      <c r="N161" s="18">
        <v>34895</v>
      </c>
      <c r="O161" s="17">
        <v>1995</v>
      </c>
      <c r="P161" s="18">
        <v>34895</v>
      </c>
      <c r="Q161" s="19">
        <v>1580793</v>
      </c>
      <c r="R161" s="17" t="s">
        <v>219</v>
      </c>
      <c r="S161" s="17" t="s">
        <v>236</v>
      </c>
      <c r="T161" s="17">
        <v>1</v>
      </c>
      <c r="U161" s="18"/>
      <c r="V161" s="99">
        <f t="shared" si="23"/>
        <v>1</v>
      </c>
      <c r="W161" s="139">
        <v>1</v>
      </c>
      <c r="X161" s="149">
        <f t="shared" si="24"/>
        <v>0</v>
      </c>
      <c r="Y161" s="43"/>
      <c r="Z161" s="20">
        <f t="shared" si="25"/>
        <v>0</v>
      </c>
      <c r="AA161" s="43"/>
      <c r="AB161" s="43"/>
      <c r="AC161" s="43"/>
      <c r="AD161" s="43"/>
      <c r="AE161" s="43"/>
      <c r="AF161" s="43"/>
      <c r="AG161" s="20">
        <f t="shared" si="26"/>
        <v>0</v>
      </c>
      <c r="AH161" s="43"/>
      <c r="AI161" s="43"/>
      <c r="AJ161" s="43"/>
      <c r="AK161" s="43"/>
      <c r="AL161" s="43"/>
      <c r="AM161" s="99">
        <f t="shared" si="18"/>
        <v>0</v>
      </c>
      <c r="AN161" s="43"/>
      <c r="AO161" s="20">
        <f t="shared" si="19"/>
        <v>1</v>
      </c>
      <c r="AP161" s="15" t="str">
        <f t="shared" si="20"/>
        <v>OK</v>
      </c>
      <c r="AQ161" s="15" t="str">
        <f t="shared" si="21"/>
        <v>OK</v>
      </c>
      <c r="AR161" s="17" t="s">
        <v>211</v>
      </c>
      <c r="AS161" s="17"/>
      <c r="AT161" s="17"/>
      <c r="AU161" s="17"/>
      <c r="AV161" s="21">
        <v>1</v>
      </c>
      <c r="AW161" s="17" t="s">
        <v>99</v>
      </c>
      <c r="AX161" s="22"/>
      <c r="AY161" s="17"/>
      <c r="AZ161" s="17" t="s">
        <v>213</v>
      </c>
      <c r="BA161" s="99">
        <f t="shared" si="22"/>
        <v>1580792</v>
      </c>
      <c r="BB161" s="17" t="s">
        <v>214</v>
      </c>
      <c r="BC161" s="17"/>
      <c r="BD161" s="57" t="s">
        <v>293</v>
      </c>
    </row>
    <row r="162" spans="2:56" hidden="1" x14ac:dyDescent="0.15">
      <c r="B162" s="16">
        <v>90000148</v>
      </c>
      <c r="C162" s="17"/>
      <c r="D162" s="17" t="s">
        <v>216</v>
      </c>
      <c r="E162" s="17" t="s">
        <v>293</v>
      </c>
      <c r="F162" s="17" t="s">
        <v>201</v>
      </c>
      <c r="G162" s="17" t="s">
        <v>217</v>
      </c>
      <c r="H162" s="17" t="s">
        <v>1577</v>
      </c>
      <c r="I162" s="17" t="s">
        <v>1572</v>
      </c>
      <c r="J162" s="17" t="s">
        <v>296</v>
      </c>
      <c r="K162" s="17" t="s">
        <v>203</v>
      </c>
      <c r="L162" s="17"/>
      <c r="M162" s="17">
        <v>6</v>
      </c>
      <c r="N162" s="18">
        <v>34895</v>
      </c>
      <c r="O162" s="17">
        <v>1995</v>
      </c>
      <c r="P162" s="18">
        <v>34895</v>
      </c>
      <c r="Q162" s="19">
        <v>1702392</v>
      </c>
      <c r="R162" s="17" t="s">
        <v>219</v>
      </c>
      <c r="S162" s="17" t="s">
        <v>236</v>
      </c>
      <c r="T162" s="17">
        <v>1</v>
      </c>
      <c r="U162" s="18"/>
      <c r="V162" s="99">
        <f t="shared" si="23"/>
        <v>1</v>
      </c>
      <c r="W162" s="139">
        <v>1</v>
      </c>
      <c r="X162" s="149">
        <f t="shared" si="24"/>
        <v>0</v>
      </c>
      <c r="Y162" s="43"/>
      <c r="Z162" s="20">
        <f t="shared" si="25"/>
        <v>0</v>
      </c>
      <c r="AA162" s="43"/>
      <c r="AB162" s="43"/>
      <c r="AC162" s="43"/>
      <c r="AD162" s="43"/>
      <c r="AE162" s="43"/>
      <c r="AF162" s="43"/>
      <c r="AG162" s="20">
        <f t="shared" si="26"/>
        <v>0</v>
      </c>
      <c r="AH162" s="43"/>
      <c r="AI162" s="43"/>
      <c r="AJ162" s="43"/>
      <c r="AK162" s="43"/>
      <c r="AL162" s="43"/>
      <c r="AM162" s="99">
        <f t="shared" si="18"/>
        <v>0</v>
      </c>
      <c r="AN162" s="43"/>
      <c r="AO162" s="20">
        <f t="shared" si="19"/>
        <v>1</v>
      </c>
      <c r="AP162" s="15" t="str">
        <f t="shared" si="20"/>
        <v>OK</v>
      </c>
      <c r="AQ162" s="15" t="str">
        <f t="shared" si="21"/>
        <v>OK</v>
      </c>
      <c r="AR162" s="17" t="s">
        <v>211</v>
      </c>
      <c r="AS162" s="17"/>
      <c r="AT162" s="17"/>
      <c r="AU162" s="17"/>
      <c r="AV162" s="21">
        <v>1</v>
      </c>
      <c r="AW162" s="17" t="s">
        <v>99</v>
      </c>
      <c r="AX162" s="22"/>
      <c r="AY162" s="17"/>
      <c r="AZ162" s="17" t="s">
        <v>213</v>
      </c>
      <c r="BA162" s="99">
        <f t="shared" si="22"/>
        <v>1702391</v>
      </c>
      <c r="BB162" s="17" t="s">
        <v>214</v>
      </c>
      <c r="BC162" s="17"/>
      <c r="BD162" s="57" t="s">
        <v>293</v>
      </c>
    </row>
    <row r="163" spans="2:56" hidden="1" x14ac:dyDescent="0.15">
      <c r="B163" s="16">
        <v>90000149</v>
      </c>
      <c r="C163" s="17"/>
      <c r="D163" s="17" t="s">
        <v>216</v>
      </c>
      <c r="E163" s="17" t="s">
        <v>293</v>
      </c>
      <c r="F163" s="17" t="s">
        <v>201</v>
      </c>
      <c r="G163" s="17" t="s">
        <v>217</v>
      </c>
      <c r="H163" s="17" t="s">
        <v>1577</v>
      </c>
      <c r="I163" s="17" t="s">
        <v>1572</v>
      </c>
      <c r="J163" s="17" t="s">
        <v>297</v>
      </c>
      <c r="K163" s="17" t="s">
        <v>203</v>
      </c>
      <c r="L163" s="17"/>
      <c r="M163" s="17">
        <v>6</v>
      </c>
      <c r="N163" s="18">
        <v>34895</v>
      </c>
      <c r="O163" s="17">
        <v>1995</v>
      </c>
      <c r="P163" s="18">
        <v>34895</v>
      </c>
      <c r="Q163" s="19">
        <v>1702392</v>
      </c>
      <c r="R163" s="17" t="s">
        <v>219</v>
      </c>
      <c r="S163" s="17" t="s">
        <v>236</v>
      </c>
      <c r="T163" s="17">
        <v>1</v>
      </c>
      <c r="U163" s="18"/>
      <c r="V163" s="99">
        <f t="shared" si="23"/>
        <v>1</v>
      </c>
      <c r="W163" s="139">
        <v>1</v>
      </c>
      <c r="X163" s="149">
        <f t="shared" si="24"/>
        <v>0</v>
      </c>
      <c r="Y163" s="43"/>
      <c r="Z163" s="20">
        <f t="shared" si="25"/>
        <v>0</v>
      </c>
      <c r="AA163" s="43"/>
      <c r="AB163" s="43"/>
      <c r="AC163" s="43"/>
      <c r="AD163" s="43"/>
      <c r="AE163" s="43"/>
      <c r="AF163" s="43"/>
      <c r="AG163" s="20">
        <f t="shared" si="26"/>
        <v>0</v>
      </c>
      <c r="AH163" s="43"/>
      <c r="AI163" s="43"/>
      <c r="AJ163" s="43"/>
      <c r="AK163" s="43"/>
      <c r="AL163" s="43"/>
      <c r="AM163" s="99">
        <f t="shared" si="18"/>
        <v>0</v>
      </c>
      <c r="AN163" s="43"/>
      <c r="AO163" s="20">
        <f t="shared" si="19"/>
        <v>1</v>
      </c>
      <c r="AP163" s="15" t="str">
        <f t="shared" si="20"/>
        <v>OK</v>
      </c>
      <c r="AQ163" s="15" t="str">
        <f t="shared" si="21"/>
        <v>OK</v>
      </c>
      <c r="AR163" s="17" t="s">
        <v>211</v>
      </c>
      <c r="AS163" s="17"/>
      <c r="AT163" s="17"/>
      <c r="AU163" s="17"/>
      <c r="AV163" s="21">
        <v>1</v>
      </c>
      <c r="AW163" s="17" t="s">
        <v>99</v>
      </c>
      <c r="AX163" s="22"/>
      <c r="AY163" s="17"/>
      <c r="AZ163" s="17" t="s">
        <v>213</v>
      </c>
      <c r="BA163" s="99">
        <f t="shared" si="22"/>
        <v>1702391</v>
      </c>
      <c r="BB163" s="17" t="s">
        <v>214</v>
      </c>
      <c r="BC163" s="17"/>
      <c r="BD163" s="57" t="s">
        <v>293</v>
      </c>
    </row>
    <row r="164" spans="2:56" hidden="1" x14ac:dyDescent="0.15">
      <c r="B164" s="16">
        <v>90000150</v>
      </c>
      <c r="C164" s="17"/>
      <c r="D164" s="17" t="s">
        <v>216</v>
      </c>
      <c r="E164" s="17" t="s">
        <v>298</v>
      </c>
      <c r="F164" s="17" t="s">
        <v>201</v>
      </c>
      <c r="G164" s="17" t="s">
        <v>217</v>
      </c>
      <c r="H164" s="17" t="s">
        <v>1577</v>
      </c>
      <c r="I164" s="17" t="s">
        <v>1572</v>
      </c>
      <c r="J164" s="17" t="s">
        <v>299</v>
      </c>
      <c r="K164" s="17" t="s">
        <v>203</v>
      </c>
      <c r="L164" s="17"/>
      <c r="M164" s="17">
        <v>6</v>
      </c>
      <c r="N164" s="18">
        <v>34895</v>
      </c>
      <c r="O164" s="17">
        <v>1995</v>
      </c>
      <c r="P164" s="18">
        <v>34895</v>
      </c>
      <c r="Q164" s="19">
        <v>1945591</v>
      </c>
      <c r="R164" s="17" t="s">
        <v>219</v>
      </c>
      <c r="S164" s="17" t="s">
        <v>236</v>
      </c>
      <c r="T164" s="17">
        <v>1</v>
      </c>
      <c r="U164" s="18"/>
      <c r="V164" s="99">
        <f t="shared" si="23"/>
        <v>1</v>
      </c>
      <c r="W164" s="139">
        <v>1</v>
      </c>
      <c r="X164" s="149">
        <f t="shared" si="24"/>
        <v>0</v>
      </c>
      <c r="Y164" s="43"/>
      <c r="Z164" s="20">
        <f t="shared" si="25"/>
        <v>0</v>
      </c>
      <c r="AA164" s="43"/>
      <c r="AB164" s="43"/>
      <c r="AC164" s="43"/>
      <c r="AD164" s="43"/>
      <c r="AE164" s="43"/>
      <c r="AF164" s="43"/>
      <c r="AG164" s="20">
        <f t="shared" si="26"/>
        <v>0</v>
      </c>
      <c r="AH164" s="43"/>
      <c r="AI164" s="43"/>
      <c r="AJ164" s="43"/>
      <c r="AK164" s="43"/>
      <c r="AL164" s="43"/>
      <c r="AM164" s="99">
        <f t="shared" si="18"/>
        <v>0</v>
      </c>
      <c r="AN164" s="43"/>
      <c r="AO164" s="20">
        <f t="shared" si="19"/>
        <v>1</v>
      </c>
      <c r="AP164" s="15" t="str">
        <f t="shared" si="20"/>
        <v>OK</v>
      </c>
      <c r="AQ164" s="15" t="str">
        <f t="shared" si="21"/>
        <v>OK</v>
      </c>
      <c r="AR164" s="17" t="s">
        <v>211</v>
      </c>
      <c r="AS164" s="17"/>
      <c r="AT164" s="17"/>
      <c r="AU164" s="17"/>
      <c r="AV164" s="21">
        <v>1</v>
      </c>
      <c r="AW164" s="17" t="s">
        <v>99</v>
      </c>
      <c r="AX164" s="22"/>
      <c r="AY164" s="17"/>
      <c r="AZ164" s="17" t="s">
        <v>213</v>
      </c>
      <c r="BA164" s="99">
        <f t="shared" si="22"/>
        <v>1945590</v>
      </c>
      <c r="BB164" s="17" t="s">
        <v>214</v>
      </c>
      <c r="BC164" s="17"/>
      <c r="BD164" s="57" t="s">
        <v>298</v>
      </c>
    </row>
    <row r="165" spans="2:56" s="152" customFormat="1" x14ac:dyDescent="0.15">
      <c r="B165" s="130">
        <v>90000151</v>
      </c>
      <c r="C165" s="131"/>
      <c r="D165" s="132" t="s">
        <v>216</v>
      </c>
      <c r="E165" s="131" t="s">
        <v>1432</v>
      </c>
      <c r="F165" s="131" t="s">
        <v>201</v>
      </c>
      <c r="G165" s="131" t="s">
        <v>217</v>
      </c>
      <c r="H165" s="131" t="s">
        <v>1577</v>
      </c>
      <c r="I165" s="131" t="s">
        <v>1572</v>
      </c>
      <c r="J165" s="74" t="s">
        <v>689</v>
      </c>
      <c r="K165" s="48" t="s">
        <v>203</v>
      </c>
      <c r="L165" s="48"/>
      <c r="M165" s="48">
        <v>6</v>
      </c>
      <c r="N165" s="49">
        <v>38472</v>
      </c>
      <c r="O165" s="48">
        <v>2005</v>
      </c>
      <c r="P165" s="49">
        <v>38472</v>
      </c>
      <c r="Q165" s="50">
        <v>1216000</v>
      </c>
      <c r="R165" s="48" t="s">
        <v>219</v>
      </c>
      <c r="S165" s="48" t="s">
        <v>292</v>
      </c>
      <c r="T165" s="48">
        <v>1</v>
      </c>
      <c r="U165" s="49"/>
      <c r="V165" s="139">
        <f t="shared" si="23"/>
        <v>1</v>
      </c>
      <c r="W165" s="139">
        <v>0</v>
      </c>
      <c r="X165" s="153">
        <f t="shared" si="24"/>
        <v>-1</v>
      </c>
      <c r="Y165" s="154"/>
      <c r="Z165" s="154">
        <f t="shared" si="25"/>
        <v>0</v>
      </c>
      <c r="AA165" s="154"/>
      <c r="AB165" s="154"/>
      <c r="AC165" s="154"/>
      <c r="AD165" s="154"/>
      <c r="AE165" s="154"/>
      <c r="AF165" s="154"/>
      <c r="AG165" s="154">
        <f t="shared" si="26"/>
        <v>0</v>
      </c>
      <c r="AH165" s="154"/>
      <c r="AI165" s="154"/>
      <c r="AJ165" s="154"/>
      <c r="AK165" s="154"/>
      <c r="AL165" s="154"/>
      <c r="AM165" s="139">
        <f t="shared" si="18"/>
        <v>0</v>
      </c>
      <c r="AN165" s="154"/>
      <c r="AO165" s="154">
        <f t="shared" si="19"/>
        <v>1</v>
      </c>
      <c r="AP165" s="155" t="str">
        <f t="shared" si="20"/>
        <v>OK</v>
      </c>
      <c r="AQ165" s="155" t="str">
        <f t="shared" si="21"/>
        <v>OK</v>
      </c>
      <c r="AR165" s="131" t="s">
        <v>211</v>
      </c>
      <c r="AS165" s="131"/>
      <c r="AT165" s="131">
        <v>0</v>
      </c>
      <c r="AU165" s="131">
        <v>1</v>
      </c>
      <c r="AV165" s="156">
        <v>1</v>
      </c>
      <c r="AW165" s="131" t="s">
        <v>677</v>
      </c>
      <c r="AX165" s="157"/>
      <c r="AY165" s="131"/>
      <c r="AZ165" s="131" t="s">
        <v>213</v>
      </c>
      <c r="BA165" s="139">
        <f t="shared" si="22"/>
        <v>1215999</v>
      </c>
      <c r="BB165" s="131" t="s">
        <v>214</v>
      </c>
      <c r="BC165" s="131"/>
      <c r="BD165" s="158" t="s">
        <v>1528</v>
      </c>
    </row>
    <row r="166" spans="2:56" s="55" customFormat="1" x14ac:dyDescent="0.15">
      <c r="B166" s="16">
        <v>4</v>
      </c>
      <c r="C166" s="48"/>
      <c r="D166" s="75" t="s">
        <v>316</v>
      </c>
      <c r="E166" s="48"/>
      <c r="F166" s="48" t="s">
        <v>201</v>
      </c>
      <c r="G166" s="74" t="s">
        <v>317</v>
      </c>
      <c r="H166" s="48" t="s">
        <v>1577</v>
      </c>
      <c r="I166" s="48" t="s">
        <v>1572</v>
      </c>
      <c r="J166" s="74" t="s">
        <v>689</v>
      </c>
      <c r="K166" s="48" t="s">
        <v>203</v>
      </c>
      <c r="L166" s="48"/>
      <c r="M166" s="48">
        <v>6</v>
      </c>
      <c r="N166" s="49">
        <v>42825</v>
      </c>
      <c r="O166" s="48">
        <v>2016</v>
      </c>
      <c r="P166" s="49">
        <v>42825</v>
      </c>
      <c r="Q166" s="50">
        <v>1</v>
      </c>
      <c r="R166" s="48" t="s">
        <v>1526</v>
      </c>
      <c r="S166" s="48" t="s">
        <v>292</v>
      </c>
      <c r="T166" s="48">
        <v>1</v>
      </c>
      <c r="U166" s="49"/>
      <c r="V166" s="99">
        <f t="shared" si="23"/>
        <v>1</v>
      </c>
      <c r="W166" s="139">
        <v>1</v>
      </c>
      <c r="X166" s="149">
        <f t="shared" si="24"/>
        <v>0</v>
      </c>
      <c r="Y166" s="51"/>
      <c r="Z166" s="52">
        <f t="shared" ref="Z166" si="27">SUM(AA166:AF166)</f>
        <v>0</v>
      </c>
      <c r="AA166" s="51"/>
      <c r="AB166" s="51"/>
      <c r="AC166" s="51"/>
      <c r="AD166" s="51"/>
      <c r="AE166" s="51"/>
      <c r="AF166" s="51"/>
      <c r="AG166" s="52">
        <f t="shared" ref="AG166" si="28">SUM(AH166:AN166)</f>
        <v>0</v>
      </c>
      <c r="AH166" s="51"/>
      <c r="AI166" s="51"/>
      <c r="AJ166" s="51"/>
      <c r="AK166" s="51"/>
      <c r="AL166" s="51"/>
      <c r="AM166" s="99">
        <f t="shared" si="18"/>
        <v>0</v>
      </c>
      <c r="AN166" s="51"/>
      <c r="AO166" s="52">
        <f t="shared" si="19"/>
        <v>1</v>
      </c>
      <c r="AP166" s="70" t="str">
        <f t="shared" si="20"/>
        <v>OK</v>
      </c>
      <c r="AQ166" s="70" t="str">
        <f t="shared" si="21"/>
        <v>OK</v>
      </c>
      <c r="AR166" s="48" t="s">
        <v>211</v>
      </c>
      <c r="AS166" s="48"/>
      <c r="AT166" s="48">
        <v>0</v>
      </c>
      <c r="AU166" s="48">
        <v>0</v>
      </c>
      <c r="AV166" s="53">
        <v>1</v>
      </c>
      <c r="AW166" s="48" t="s">
        <v>677</v>
      </c>
      <c r="AX166" s="54"/>
      <c r="AY166" s="48"/>
      <c r="AZ166" s="48" t="s">
        <v>213</v>
      </c>
      <c r="BA166" s="99">
        <f t="shared" si="22"/>
        <v>0</v>
      </c>
      <c r="BB166" s="48" t="s">
        <v>214</v>
      </c>
      <c r="BC166" s="48"/>
      <c r="BD166" s="60" t="s">
        <v>1527</v>
      </c>
    </row>
    <row r="167" spans="2:56" hidden="1" x14ac:dyDescent="0.15">
      <c r="B167" s="16">
        <v>90000152</v>
      </c>
      <c r="C167" s="17"/>
      <c r="D167" s="17" t="s">
        <v>300</v>
      </c>
      <c r="E167" s="17"/>
      <c r="F167" s="17" t="s">
        <v>201</v>
      </c>
      <c r="G167" s="17" t="s">
        <v>217</v>
      </c>
      <c r="H167" s="17" t="s">
        <v>1585</v>
      </c>
      <c r="I167" s="17" t="s">
        <v>1564</v>
      </c>
      <c r="J167" s="17" t="s">
        <v>300</v>
      </c>
      <c r="K167" s="17" t="s">
        <v>203</v>
      </c>
      <c r="L167" s="17"/>
      <c r="M167" s="17">
        <v>0</v>
      </c>
      <c r="N167" s="18">
        <v>35166</v>
      </c>
      <c r="O167" s="17">
        <v>1996</v>
      </c>
      <c r="P167" s="18">
        <v>35166</v>
      </c>
      <c r="Q167" s="19">
        <v>5086762</v>
      </c>
      <c r="R167" s="17" t="s">
        <v>204</v>
      </c>
      <c r="S167" s="17" t="s">
        <v>301</v>
      </c>
      <c r="T167" s="17">
        <v>1</v>
      </c>
      <c r="U167" s="18"/>
      <c r="V167" s="99">
        <f t="shared" si="23"/>
        <v>5086762</v>
      </c>
      <c r="W167" s="139">
        <v>5086762</v>
      </c>
      <c r="X167" s="149">
        <f t="shared" si="24"/>
        <v>0</v>
      </c>
      <c r="Y167" s="43"/>
      <c r="Z167" s="20">
        <f t="shared" si="25"/>
        <v>0</v>
      </c>
      <c r="AA167" s="43"/>
      <c r="AB167" s="43"/>
      <c r="AC167" s="43"/>
      <c r="AD167" s="43"/>
      <c r="AE167" s="43"/>
      <c r="AF167" s="43"/>
      <c r="AG167" s="20">
        <f t="shared" si="26"/>
        <v>0</v>
      </c>
      <c r="AH167" s="43"/>
      <c r="AI167" s="43"/>
      <c r="AJ167" s="43"/>
      <c r="AK167" s="43"/>
      <c r="AL167" s="43"/>
      <c r="AM167" s="99">
        <f t="shared" si="18"/>
        <v>0</v>
      </c>
      <c r="AN167" s="43"/>
      <c r="AO167" s="20">
        <f t="shared" si="19"/>
        <v>5086762</v>
      </c>
      <c r="AP167" s="15" t="str">
        <f t="shared" si="20"/>
        <v>OK</v>
      </c>
      <c r="AQ167" s="15" t="str">
        <f t="shared" si="21"/>
        <v>OK</v>
      </c>
      <c r="AR167" s="17" t="s">
        <v>211</v>
      </c>
      <c r="AS167" s="17"/>
      <c r="AT167" s="17"/>
      <c r="AU167" s="17"/>
      <c r="AV167" s="21">
        <v>1449.22</v>
      </c>
      <c r="AW167" s="17" t="s">
        <v>35</v>
      </c>
      <c r="AX167" s="22"/>
      <c r="AY167" s="17" t="s">
        <v>310</v>
      </c>
      <c r="AZ167" s="17" t="s">
        <v>213</v>
      </c>
      <c r="BA167" s="99">
        <f t="shared" si="22"/>
        <v>0</v>
      </c>
      <c r="BB167" s="17" t="s">
        <v>311</v>
      </c>
      <c r="BC167" s="17">
        <v>31002</v>
      </c>
      <c r="BD167" s="57" t="s">
        <v>1592</v>
      </c>
    </row>
    <row r="168" spans="2:56" hidden="1" x14ac:dyDescent="0.15">
      <c r="B168" s="16">
        <v>90000153</v>
      </c>
      <c r="C168" s="17"/>
      <c r="D168" s="17" t="s">
        <v>302</v>
      </c>
      <c r="E168" s="17"/>
      <c r="F168" s="17" t="s">
        <v>201</v>
      </c>
      <c r="G168" s="17" t="s">
        <v>217</v>
      </c>
      <c r="H168" s="17" t="s">
        <v>1585</v>
      </c>
      <c r="I168" s="17" t="s">
        <v>1564</v>
      </c>
      <c r="J168" s="17" t="s">
        <v>302</v>
      </c>
      <c r="K168" s="17" t="s">
        <v>203</v>
      </c>
      <c r="L168" s="17"/>
      <c r="M168" s="17">
        <v>0</v>
      </c>
      <c r="N168" s="18">
        <v>34007</v>
      </c>
      <c r="O168" s="17">
        <v>1992</v>
      </c>
      <c r="P168" s="18">
        <v>34007</v>
      </c>
      <c r="Q168" s="19">
        <v>4053387</v>
      </c>
      <c r="R168" s="17" t="s">
        <v>204</v>
      </c>
      <c r="S168" s="17" t="s">
        <v>301</v>
      </c>
      <c r="T168" s="17">
        <v>1</v>
      </c>
      <c r="U168" s="18"/>
      <c r="V168" s="99">
        <f t="shared" si="23"/>
        <v>4053387</v>
      </c>
      <c r="W168" s="139">
        <v>4053387</v>
      </c>
      <c r="X168" s="149">
        <f t="shared" si="24"/>
        <v>0</v>
      </c>
      <c r="Y168" s="43"/>
      <c r="Z168" s="20">
        <f t="shared" si="25"/>
        <v>0</v>
      </c>
      <c r="AA168" s="43"/>
      <c r="AB168" s="43"/>
      <c r="AC168" s="43"/>
      <c r="AD168" s="43"/>
      <c r="AE168" s="43"/>
      <c r="AF168" s="43"/>
      <c r="AG168" s="20">
        <f t="shared" si="26"/>
        <v>0</v>
      </c>
      <c r="AH168" s="43"/>
      <c r="AI168" s="43"/>
      <c r="AJ168" s="43"/>
      <c r="AK168" s="43"/>
      <c r="AL168" s="43"/>
      <c r="AM168" s="99">
        <f t="shared" si="18"/>
        <v>0</v>
      </c>
      <c r="AN168" s="43"/>
      <c r="AO168" s="20">
        <f t="shared" si="19"/>
        <v>4053387</v>
      </c>
      <c r="AP168" s="15" t="str">
        <f t="shared" si="20"/>
        <v>OK</v>
      </c>
      <c r="AQ168" s="15" t="str">
        <f t="shared" si="21"/>
        <v>OK</v>
      </c>
      <c r="AR168" s="17" t="s">
        <v>211</v>
      </c>
      <c r="AS168" s="17"/>
      <c r="AT168" s="17"/>
      <c r="AU168" s="17"/>
      <c r="AV168" s="21">
        <v>1443</v>
      </c>
      <c r="AW168" s="17" t="s">
        <v>35</v>
      </c>
      <c r="AX168" s="22"/>
      <c r="AY168" s="17" t="s">
        <v>310</v>
      </c>
      <c r="AZ168" s="17" t="s">
        <v>213</v>
      </c>
      <c r="BA168" s="99">
        <f t="shared" si="22"/>
        <v>0</v>
      </c>
      <c r="BB168" s="17" t="s">
        <v>214</v>
      </c>
      <c r="BC168" s="17">
        <v>31003</v>
      </c>
      <c r="BD168" s="57" t="s">
        <v>1592</v>
      </c>
    </row>
    <row r="169" spans="2:56" hidden="1" x14ac:dyDescent="0.15">
      <c r="B169" s="16">
        <v>90000154</v>
      </c>
      <c r="C169" s="17"/>
      <c r="D169" s="17" t="s">
        <v>303</v>
      </c>
      <c r="E169" s="17"/>
      <c r="F169" s="17" t="s">
        <v>201</v>
      </c>
      <c r="G169" s="17" t="s">
        <v>217</v>
      </c>
      <c r="H169" s="17" t="s">
        <v>1585</v>
      </c>
      <c r="I169" s="17" t="s">
        <v>1564</v>
      </c>
      <c r="J169" s="17" t="s">
        <v>303</v>
      </c>
      <c r="K169" s="17" t="s">
        <v>203</v>
      </c>
      <c r="L169" s="17"/>
      <c r="M169" s="17">
        <v>0</v>
      </c>
      <c r="N169" s="18">
        <v>34410</v>
      </c>
      <c r="O169" s="17">
        <v>1993</v>
      </c>
      <c r="P169" s="18">
        <v>34410</v>
      </c>
      <c r="Q169" s="19">
        <v>2432594</v>
      </c>
      <c r="R169" s="17" t="s">
        <v>204</v>
      </c>
      <c r="S169" s="17" t="s">
        <v>301</v>
      </c>
      <c r="T169" s="17">
        <v>1</v>
      </c>
      <c r="U169" s="18"/>
      <c r="V169" s="99">
        <f t="shared" si="23"/>
        <v>2432594</v>
      </c>
      <c r="W169" s="139">
        <v>2432594</v>
      </c>
      <c r="X169" s="149">
        <f t="shared" si="24"/>
        <v>0</v>
      </c>
      <c r="Y169" s="43"/>
      <c r="Z169" s="20">
        <f t="shared" si="25"/>
        <v>0</v>
      </c>
      <c r="AA169" s="43"/>
      <c r="AB169" s="43"/>
      <c r="AC169" s="43"/>
      <c r="AD169" s="43"/>
      <c r="AE169" s="43"/>
      <c r="AF169" s="43"/>
      <c r="AG169" s="20">
        <f t="shared" si="26"/>
        <v>0</v>
      </c>
      <c r="AH169" s="43"/>
      <c r="AI169" s="43"/>
      <c r="AJ169" s="43"/>
      <c r="AK169" s="43"/>
      <c r="AL169" s="43"/>
      <c r="AM169" s="99">
        <f t="shared" si="18"/>
        <v>0</v>
      </c>
      <c r="AN169" s="43"/>
      <c r="AO169" s="20">
        <f t="shared" si="19"/>
        <v>2432594</v>
      </c>
      <c r="AP169" s="15" t="str">
        <f t="shared" si="20"/>
        <v>OK</v>
      </c>
      <c r="AQ169" s="15" t="str">
        <f t="shared" si="21"/>
        <v>OK</v>
      </c>
      <c r="AR169" s="17" t="s">
        <v>211</v>
      </c>
      <c r="AS169" s="17"/>
      <c r="AT169" s="17"/>
      <c r="AU169" s="17"/>
      <c r="AV169" s="21">
        <v>866</v>
      </c>
      <c r="AW169" s="17" t="s">
        <v>35</v>
      </c>
      <c r="AX169" s="22"/>
      <c r="AY169" s="17" t="s">
        <v>310</v>
      </c>
      <c r="AZ169" s="17" t="s">
        <v>213</v>
      </c>
      <c r="BA169" s="99">
        <f t="shared" si="22"/>
        <v>0</v>
      </c>
      <c r="BB169" s="17" t="s">
        <v>214</v>
      </c>
      <c r="BC169" s="17">
        <v>31004</v>
      </c>
      <c r="BD169" s="57" t="s">
        <v>1592</v>
      </c>
    </row>
    <row r="170" spans="2:56" hidden="1" x14ac:dyDescent="0.15">
      <c r="B170" s="16">
        <v>90000155</v>
      </c>
      <c r="C170" s="17"/>
      <c r="D170" s="17" t="s">
        <v>304</v>
      </c>
      <c r="E170" s="17"/>
      <c r="F170" s="17" t="s">
        <v>201</v>
      </c>
      <c r="G170" s="17" t="s">
        <v>217</v>
      </c>
      <c r="H170" s="17" t="s">
        <v>1585</v>
      </c>
      <c r="I170" s="17" t="s">
        <v>1564</v>
      </c>
      <c r="J170" s="17" t="s">
        <v>304</v>
      </c>
      <c r="K170" s="17" t="s">
        <v>203</v>
      </c>
      <c r="L170" s="17"/>
      <c r="M170" s="17">
        <v>0</v>
      </c>
      <c r="N170" s="18">
        <v>34165</v>
      </c>
      <c r="O170" s="17">
        <v>1993</v>
      </c>
      <c r="P170" s="18">
        <v>34165</v>
      </c>
      <c r="Q170" s="19">
        <v>5882046</v>
      </c>
      <c r="R170" s="17" t="s">
        <v>204</v>
      </c>
      <c r="S170" s="17" t="s">
        <v>301</v>
      </c>
      <c r="T170" s="17">
        <v>1</v>
      </c>
      <c r="U170" s="18"/>
      <c r="V170" s="99">
        <f t="shared" si="23"/>
        <v>5882046</v>
      </c>
      <c r="W170" s="139">
        <v>5882046</v>
      </c>
      <c r="X170" s="149">
        <f t="shared" si="24"/>
        <v>0</v>
      </c>
      <c r="Y170" s="43"/>
      <c r="Z170" s="20">
        <f t="shared" si="25"/>
        <v>0</v>
      </c>
      <c r="AA170" s="43"/>
      <c r="AB170" s="43"/>
      <c r="AC170" s="43"/>
      <c r="AD170" s="43"/>
      <c r="AE170" s="43"/>
      <c r="AF170" s="43"/>
      <c r="AG170" s="20">
        <f t="shared" si="26"/>
        <v>0</v>
      </c>
      <c r="AH170" s="43"/>
      <c r="AI170" s="43"/>
      <c r="AJ170" s="43"/>
      <c r="AK170" s="43"/>
      <c r="AL170" s="43"/>
      <c r="AM170" s="99">
        <f t="shared" si="18"/>
        <v>0</v>
      </c>
      <c r="AN170" s="43"/>
      <c r="AO170" s="20">
        <f t="shared" si="19"/>
        <v>5882046</v>
      </c>
      <c r="AP170" s="15" t="str">
        <f t="shared" si="20"/>
        <v>OK</v>
      </c>
      <c r="AQ170" s="15" t="str">
        <f t="shared" si="21"/>
        <v>OK</v>
      </c>
      <c r="AR170" s="17" t="s">
        <v>211</v>
      </c>
      <c r="AS170" s="17"/>
      <c r="AT170" s="17"/>
      <c r="AU170" s="17"/>
      <c r="AV170" s="21">
        <v>2094</v>
      </c>
      <c r="AW170" s="17" t="s">
        <v>35</v>
      </c>
      <c r="AX170" s="22"/>
      <c r="AY170" s="17" t="s">
        <v>310</v>
      </c>
      <c r="AZ170" s="17" t="s">
        <v>213</v>
      </c>
      <c r="BA170" s="99">
        <f t="shared" si="22"/>
        <v>0</v>
      </c>
      <c r="BB170" s="17" t="s">
        <v>214</v>
      </c>
      <c r="BC170" s="17">
        <v>31005</v>
      </c>
      <c r="BD170" s="57" t="s">
        <v>1592</v>
      </c>
    </row>
    <row r="171" spans="2:56" hidden="1" x14ac:dyDescent="0.15">
      <c r="B171" s="16">
        <v>90000156</v>
      </c>
      <c r="C171" s="17"/>
      <c r="D171" s="17" t="s">
        <v>305</v>
      </c>
      <c r="E171" s="17"/>
      <c r="F171" s="17" t="s">
        <v>201</v>
      </c>
      <c r="G171" s="17" t="s">
        <v>217</v>
      </c>
      <c r="H171" s="17" t="s">
        <v>1585</v>
      </c>
      <c r="I171" s="17" t="s">
        <v>1564</v>
      </c>
      <c r="J171" s="17" t="s">
        <v>305</v>
      </c>
      <c r="K171" s="17" t="s">
        <v>203</v>
      </c>
      <c r="L171" s="17"/>
      <c r="M171" s="17">
        <v>0</v>
      </c>
      <c r="N171" s="18">
        <v>34408</v>
      </c>
      <c r="O171" s="17">
        <v>1993</v>
      </c>
      <c r="P171" s="18">
        <v>34408</v>
      </c>
      <c r="Q171" s="19">
        <v>58905</v>
      </c>
      <c r="R171" s="17" t="s">
        <v>204</v>
      </c>
      <c r="S171" s="17" t="s">
        <v>301</v>
      </c>
      <c r="T171" s="17">
        <v>1</v>
      </c>
      <c r="U171" s="18"/>
      <c r="V171" s="99">
        <f t="shared" si="23"/>
        <v>58905</v>
      </c>
      <c r="W171" s="139">
        <v>58905</v>
      </c>
      <c r="X171" s="149">
        <f t="shared" si="24"/>
        <v>0</v>
      </c>
      <c r="Y171" s="43"/>
      <c r="Z171" s="20">
        <f t="shared" si="25"/>
        <v>0</v>
      </c>
      <c r="AA171" s="43"/>
      <c r="AB171" s="43"/>
      <c r="AC171" s="43"/>
      <c r="AD171" s="43"/>
      <c r="AE171" s="43"/>
      <c r="AF171" s="43"/>
      <c r="AG171" s="20">
        <f t="shared" si="26"/>
        <v>0</v>
      </c>
      <c r="AH171" s="43"/>
      <c r="AI171" s="43"/>
      <c r="AJ171" s="43"/>
      <c r="AK171" s="43"/>
      <c r="AL171" s="43"/>
      <c r="AM171" s="99">
        <f t="shared" si="18"/>
        <v>0</v>
      </c>
      <c r="AN171" s="43"/>
      <c r="AO171" s="20">
        <f t="shared" si="19"/>
        <v>58905</v>
      </c>
      <c r="AP171" s="15" t="str">
        <f t="shared" si="20"/>
        <v>OK</v>
      </c>
      <c r="AQ171" s="15" t="str">
        <f t="shared" si="21"/>
        <v>OK</v>
      </c>
      <c r="AR171" s="17" t="s">
        <v>211</v>
      </c>
      <c r="AS171" s="17"/>
      <c r="AT171" s="17"/>
      <c r="AU171" s="17"/>
      <c r="AV171" s="21">
        <v>1375</v>
      </c>
      <c r="AW171" s="17" t="s">
        <v>35</v>
      </c>
      <c r="AX171" s="22"/>
      <c r="AY171" s="17" t="s">
        <v>312</v>
      </c>
      <c r="AZ171" s="17" t="s">
        <v>213</v>
      </c>
      <c r="BA171" s="99">
        <f t="shared" si="22"/>
        <v>0</v>
      </c>
      <c r="BB171" s="17" t="s">
        <v>214</v>
      </c>
      <c r="BC171" s="17">
        <v>31006</v>
      </c>
      <c r="BD171" s="57" t="s">
        <v>1592</v>
      </c>
    </row>
    <row r="172" spans="2:56" hidden="1" x14ac:dyDescent="0.15">
      <c r="B172" s="16">
        <v>90000157</v>
      </c>
      <c r="C172" s="17"/>
      <c r="D172" s="17" t="s">
        <v>306</v>
      </c>
      <c r="E172" s="17"/>
      <c r="F172" s="17" t="s">
        <v>201</v>
      </c>
      <c r="G172" s="17" t="s">
        <v>217</v>
      </c>
      <c r="H172" s="17" t="s">
        <v>1585</v>
      </c>
      <c r="I172" s="17" t="s">
        <v>1564</v>
      </c>
      <c r="J172" s="17" t="s">
        <v>306</v>
      </c>
      <c r="K172" s="17" t="s">
        <v>203</v>
      </c>
      <c r="L172" s="17"/>
      <c r="M172" s="17">
        <v>0</v>
      </c>
      <c r="N172" s="18">
        <v>26105</v>
      </c>
      <c r="O172" s="17">
        <v>1971</v>
      </c>
      <c r="P172" s="18">
        <v>26105</v>
      </c>
      <c r="Q172" s="19">
        <v>9915606</v>
      </c>
      <c r="R172" s="17" t="s">
        <v>204</v>
      </c>
      <c r="S172" s="17" t="s">
        <v>301</v>
      </c>
      <c r="T172" s="17">
        <v>1</v>
      </c>
      <c r="U172" s="18"/>
      <c r="V172" s="99">
        <f t="shared" si="23"/>
        <v>9915606</v>
      </c>
      <c r="W172" s="139">
        <v>9915606</v>
      </c>
      <c r="X172" s="149">
        <f t="shared" si="24"/>
        <v>0</v>
      </c>
      <c r="Y172" s="43"/>
      <c r="Z172" s="20">
        <f t="shared" si="25"/>
        <v>0</v>
      </c>
      <c r="AA172" s="43"/>
      <c r="AB172" s="43"/>
      <c r="AC172" s="43"/>
      <c r="AD172" s="43"/>
      <c r="AE172" s="43"/>
      <c r="AF172" s="43"/>
      <c r="AG172" s="20">
        <f t="shared" si="26"/>
        <v>0</v>
      </c>
      <c r="AH172" s="43"/>
      <c r="AI172" s="43"/>
      <c r="AJ172" s="43"/>
      <c r="AK172" s="43"/>
      <c r="AL172" s="43"/>
      <c r="AM172" s="99">
        <f t="shared" si="18"/>
        <v>0</v>
      </c>
      <c r="AN172" s="43"/>
      <c r="AO172" s="20">
        <f t="shared" si="19"/>
        <v>9915606</v>
      </c>
      <c r="AP172" s="15" t="str">
        <f t="shared" si="20"/>
        <v>OK</v>
      </c>
      <c r="AQ172" s="15" t="str">
        <f t="shared" si="21"/>
        <v>OK</v>
      </c>
      <c r="AR172" s="17" t="s">
        <v>211</v>
      </c>
      <c r="AS172" s="17"/>
      <c r="AT172" s="17"/>
      <c r="AU172" s="17"/>
      <c r="AV172" s="21">
        <v>6606</v>
      </c>
      <c r="AW172" s="17" t="s">
        <v>35</v>
      </c>
      <c r="AX172" s="22"/>
      <c r="AY172" s="17" t="s">
        <v>313</v>
      </c>
      <c r="AZ172" s="17" t="s">
        <v>213</v>
      </c>
      <c r="BA172" s="99">
        <f t="shared" si="22"/>
        <v>0</v>
      </c>
      <c r="BB172" s="17" t="s">
        <v>311</v>
      </c>
      <c r="BC172" s="17">
        <v>31009</v>
      </c>
      <c r="BD172" s="57" t="s">
        <v>1592</v>
      </c>
    </row>
    <row r="173" spans="2:56" hidden="1" x14ac:dyDescent="0.15">
      <c r="B173" s="16">
        <v>90000158</v>
      </c>
      <c r="C173" s="17"/>
      <c r="D173" s="17" t="s">
        <v>307</v>
      </c>
      <c r="E173" s="17"/>
      <c r="F173" s="17" t="s">
        <v>201</v>
      </c>
      <c r="G173" s="17" t="s">
        <v>217</v>
      </c>
      <c r="H173" s="17" t="s">
        <v>1585</v>
      </c>
      <c r="I173" s="17" t="s">
        <v>1564</v>
      </c>
      <c r="J173" s="17" t="s">
        <v>308</v>
      </c>
      <c r="K173" s="17" t="s">
        <v>203</v>
      </c>
      <c r="L173" s="17"/>
      <c r="M173" s="17">
        <v>0</v>
      </c>
      <c r="N173" s="18">
        <v>35115</v>
      </c>
      <c r="O173" s="17">
        <v>1995</v>
      </c>
      <c r="P173" s="18">
        <v>35115</v>
      </c>
      <c r="Q173" s="19">
        <v>47381</v>
      </c>
      <c r="R173" s="17" t="s">
        <v>204</v>
      </c>
      <c r="S173" s="17" t="s">
        <v>301</v>
      </c>
      <c r="T173" s="17">
        <v>1</v>
      </c>
      <c r="U173" s="18"/>
      <c r="V173" s="99">
        <f t="shared" si="23"/>
        <v>47381</v>
      </c>
      <c r="W173" s="139">
        <v>47381</v>
      </c>
      <c r="X173" s="149">
        <f t="shared" si="24"/>
        <v>0</v>
      </c>
      <c r="Y173" s="43"/>
      <c r="Z173" s="20">
        <f t="shared" si="25"/>
        <v>0</v>
      </c>
      <c r="AA173" s="43"/>
      <c r="AB173" s="43"/>
      <c r="AC173" s="43"/>
      <c r="AD173" s="43"/>
      <c r="AE173" s="43"/>
      <c r="AF173" s="43"/>
      <c r="AG173" s="20">
        <f t="shared" si="26"/>
        <v>0</v>
      </c>
      <c r="AH173" s="43"/>
      <c r="AI173" s="43"/>
      <c r="AJ173" s="43"/>
      <c r="AK173" s="43"/>
      <c r="AL173" s="43"/>
      <c r="AM173" s="99">
        <f t="shared" si="18"/>
        <v>0</v>
      </c>
      <c r="AN173" s="43"/>
      <c r="AO173" s="20">
        <f t="shared" si="19"/>
        <v>47381</v>
      </c>
      <c r="AP173" s="15" t="str">
        <f t="shared" si="20"/>
        <v>OK</v>
      </c>
      <c r="AQ173" s="15" t="str">
        <f t="shared" si="21"/>
        <v>OK</v>
      </c>
      <c r="AR173" s="17" t="s">
        <v>211</v>
      </c>
      <c r="AS173" s="17"/>
      <c r="AT173" s="17"/>
      <c r="AU173" s="17"/>
      <c r="AV173" s="21">
        <v>1106</v>
      </c>
      <c r="AW173" s="17" t="s">
        <v>35</v>
      </c>
      <c r="AX173" s="22"/>
      <c r="AY173" s="17" t="s">
        <v>314</v>
      </c>
      <c r="AZ173" s="17" t="s">
        <v>213</v>
      </c>
      <c r="BA173" s="99">
        <f t="shared" si="22"/>
        <v>0</v>
      </c>
      <c r="BB173" s="17" t="s">
        <v>214</v>
      </c>
      <c r="BC173" s="17">
        <v>31007</v>
      </c>
      <c r="BD173" s="57" t="s">
        <v>1592</v>
      </c>
    </row>
    <row r="174" spans="2:56" hidden="1" x14ac:dyDescent="0.15">
      <c r="B174" s="16">
        <v>90000159</v>
      </c>
      <c r="C174" s="17"/>
      <c r="D174" s="17" t="s">
        <v>309</v>
      </c>
      <c r="E174" s="17"/>
      <c r="F174" s="17" t="s">
        <v>201</v>
      </c>
      <c r="G174" s="17" t="s">
        <v>217</v>
      </c>
      <c r="H174" s="17" t="s">
        <v>1585</v>
      </c>
      <c r="I174" s="17" t="s">
        <v>1564</v>
      </c>
      <c r="J174" s="17" t="s">
        <v>309</v>
      </c>
      <c r="K174" s="17" t="s">
        <v>203</v>
      </c>
      <c r="L174" s="17"/>
      <c r="M174" s="17">
        <v>0</v>
      </c>
      <c r="N174" s="18">
        <v>29977</v>
      </c>
      <c r="O174" s="17">
        <v>1981</v>
      </c>
      <c r="P174" s="18">
        <v>29977</v>
      </c>
      <c r="Q174" s="19">
        <v>45717</v>
      </c>
      <c r="R174" s="17" t="s">
        <v>204</v>
      </c>
      <c r="S174" s="17" t="s">
        <v>301</v>
      </c>
      <c r="T174" s="17">
        <v>1</v>
      </c>
      <c r="U174" s="18"/>
      <c r="V174" s="99">
        <f t="shared" si="23"/>
        <v>45717</v>
      </c>
      <c r="W174" s="139">
        <v>45717</v>
      </c>
      <c r="X174" s="149">
        <f t="shared" si="24"/>
        <v>0</v>
      </c>
      <c r="Y174" s="43"/>
      <c r="Z174" s="20">
        <f t="shared" si="25"/>
        <v>0</v>
      </c>
      <c r="AA174" s="43"/>
      <c r="AB174" s="43"/>
      <c r="AC174" s="43"/>
      <c r="AD174" s="43"/>
      <c r="AE174" s="43"/>
      <c r="AF174" s="43"/>
      <c r="AG174" s="20">
        <f t="shared" si="26"/>
        <v>0</v>
      </c>
      <c r="AH174" s="43"/>
      <c r="AI174" s="43"/>
      <c r="AJ174" s="43"/>
      <c r="AK174" s="43"/>
      <c r="AL174" s="43"/>
      <c r="AM174" s="99">
        <f t="shared" si="18"/>
        <v>0</v>
      </c>
      <c r="AN174" s="43"/>
      <c r="AO174" s="20">
        <f t="shared" si="19"/>
        <v>45717</v>
      </c>
      <c r="AP174" s="15" t="str">
        <f t="shared" si="20"/>
        <v>OK</v>
      </c>
      <c r="AQ174" s="15" t="str">
        <f t="shared" si="21"/>
        <v>OK</v>
      </c>
      <c r="AR174" s="17" t="s">
        <v>211</v>
      </c>
      <c r="AS174" s="17"/>
      <c r="AT174" s="17"/>
      <c r="AU174" s="17"/>
      <c r="AV174" s="21">
        <v>1866</v>
      </c>
      <c r="AW174" s="17" t="s">
        <v>35</v>
      </c>
      <c r="AX174" s="22"/>
      <c r="AY174" s="17" t="s">
        <v>315</v>
      </c>
      <c r="AZ174" s="17" t="s">
        <v>213</v>
      </c>
      <c r="BA174" s="99">
        <f t="shared" si="22"/>
        <v>0</v>
      </c>
      <c r="BB174" s="17" t="s">
        <v>214</v>
      </c>
      <c r="BC174" s="17">
        <v>31008</v>
      </c>
      <c r="BD174" s="57" t="s">
        <v>1592</v>
      </c>
    </row>
    <row r="175" spans="2:56" hidden="1" x14ac:dyDescent="0.15">
      <c r="B175" s="16">
        <v>90000160</v>
      </c>
      <c r="C175" s="17"/>
      <c r="D175" s="17" t="s">
        <v>316</v>
      </c>
      <c r="E175" s="17"/>
      <c r="F175" s="17" t="s">
        <v>201</v>
      </c>
      <c r="G175" s="17" t="s">
        <v>317</v>
      </c>
      <c r="H175" s="17" t="s">
        <v>1585</v>
      </c>
      <c r="I175" s="17" t="s">
        <v>1560</v>
      </c>
      <c r="J175" s="17" t="s">
        <v>318</v>
      </c>
      <c r="K175" s="17" t="s">
        <v>203</v>
      </c>
      <c r="L175" s="17" t="s">
        <v>319</v>
      </c>
      <c r="M175" s="17">
        <v>38</v>
      </c>
      <c r="N175" s="18">
        <v>35886</v>
      </c>
      <c r="O175" s="17">
        <v>1998</v>
      </c>
      <c r="P175" s="18">
        <v>35886</v>
      </c>
      <c r="Q175" s="19">
        <v>710971049</v>
      </c>
      <c r="R175" s="17" t="s">
        <v>219</v>
      </c>
      <c r="S175" s="17" t="s">
        <v>236</v>
      </c>
      <c r="T175" s="17">
        <v>1</v>
      </c>
      <c r="U175" s="18"/>
      <c r="V175" s="99">
        <f t="shared" si="23"/>
        <v>365439125</v>
      </c>
      <c r="W175" s="139">
        <v>365439125</v>
      </c>
      <c r="X175" s="149">
        <f t="shared" si="24"/>
        <v>0</v>
      </c>
      <c r="Y175" s="43"/>
      <c r="Z175" s="20">
        <f t="shared" si="25"/>
        <v>0</v>
      </c>
      <c r="AA175" s="43"/>
      <c r="AB175" s="43"/>
      <c r="AC175" s="43"/>
      <c r="AD175" s="43"/>
      <c r="AE175" s="43"/>
      <c r="AF175" s="43"/>
      <c r="AG175" s="20">
        <f t="shared" si="26"/>
        <v>19196218</v>
      </c>
      <c r="AH175" s="43"/>
      <c r="AI175" s="43"/>
      <c r="AJ175" s="43"/>
      <c r="AK175" s="43"/>
      <c r="AL175" s="43"/>
      <c r="AM175" s="99">
        <f t="shared" si="18"/>
        <v>19196218</v>
      </c>
      <c r="AN175" s="43"/>
      <c r="AO175" s="20">
        <f t="shared" si="19"/>
        <v>346242907</v>
      </c>
      <c r="AP175" s="15" t="str">
        <f t="shared" si="20"/>
        <v>OK</v>
      </c>
      <c r="AQ175" s="15" t="str">
        <f t="shared" si="21"/>
        <v>OK</v>
      </c>
      <c r="AR175" s="17" t="s">
        <v>211</v>
      </c>
      <c r="AS175" s="17"/>
      <c r="AT175" s="17"/>
      <c r="AU175" s="17"/>
      <c r="AV175" s="21">
        <v>3708.24</v>
      </c>
      <c r="AW175" s="17" t="s">
        <v>35</v>
      </c>
      <c r="AX175" s="22">
        <v>4</v>
      </c>
      <c r="AY175" s="17"/>
      <c r="AZ175" s="17" t="s">
        <v>213</v>
      </c>
      <c r="BA175" s="99">
        <f t="shared" si="22"/>
        <v>364728142</v>
      </c>
      <c r="BB175" s="17" t="s">
        <v>214</v>
      </c>
      <c r="BC175" s="17"/>
      <c r="BD175" s="57"/>
    </row>
    <row r="176" spans="2:56" hidden="1" x14ac:dyDescent="0.15">
      <c r="B176" s="16">
        <v>90000161</v>
      </c>
      <c r="C176" s="17"/>
      <c r="D176" s="17" t="s">
        <v>316</v>
      </c>
      <c r="E176" s="17"/>
      <c r="F176" s="17" t="s">
        <v>201</v>
      </c>
      <c r="G176" s="17" t="s">
        <v>317</v>
      </c>
      <c r="H176" s="17" t="s">
        <v>1585</v>
      </c>
      <c r="I176" s="17" t="s">
        <v>1560</v>
      </c>
      <c r="J176" s="17" t="s">
        <v>320</v>
      </c>
      <c r="K176" s="17" t="s">
        <v>203</v>
      </c>
      <c r="L176" s="17" t="s">
        <v>321</v>
      </c>
      <c r="M176" s="17">
        <v>38</v>
      </c>
      <c r="N176" s="18">
        <v>35886</v>
      </c>
      <c r="O176" s="17">
        <v>1998</v>
      </c>
      <c r="P176" s="18">
        <v>35886</v>
      </c>
      <c r="Q176" s="19">
        <v>148686025</v>
      </c>
      <c r="R176" s="17" t="s">
        <v>219</v>
      </c>
      <c r="S176" s="17" t="s">
        <v>236</v>
      </c>
      <c r="T176" s="17">
        <v>1</v>
      </c>
      <c r="U176" s="18"/>
      <c r="V176" s="99">
        <f t="shared" si="23"/>
        <v>76424629</v>
      </c>
      <c r="W176" s="139">
        <v>76424629</v>
      </c>
      <c r="X176" s="149">
        <f t="shared" si="24"/>
        <v>0</v>
      </c>
      <c r="Y176" s="43"/>
      <c r="Z176" s="20">
        <f t="shared" si="25"/>
        <v>0</v>
      </c>
      <c r="AA176" s="43"/>
      <c r="AB176" s="43"/>
      <c r="AC176" s="43"/>
      <c r="AD176" s="43"/>
      <c r="AE176" s="43"/>
      <c r="AF176" s="43"/>
      <c r="AG176" s="20">
        <f t="shared" si="26"/>
        <v>4014522</v>
      </c>
      <c r="AH176" s="43"/>
      <c r="AI176" s="43"/>
      <c r="AJ176" s="43"/>
      <c r="AK176" s="43"/>
      <c r="AL176" s="43"/>
      <c r="AM176" s="99">
        <f t="shared" si="18"/>
        <v>4014522</v>
      </c>
      <c r="AN176" s="43"/>
      <c r="AO176" s="20">
        <f t="shared" si="19"/>
        <v>72410107</v>
      </c>
      <c r="AP176" s="15" t="str">
        <f t="shared" si="20"/>
        <v>OK</v>
      </c>
      <c r="AQ176" s="15" t="str">
        <f t="shared" si="21"/>
        <v>OK</v>
      </c>
      <c r="AR176" s="17" t="s">
        <v>211</v>
      </c>
      <c r="AS176" s="17"/>
      <c r="AT176" s="17"/>
      <c r="AU176" s="17"/>
      <c r="AV176" s="21">
        <v>946.1</v>
      </c>
      <c r="AW176" s="17" t="s">
        <v>35</v>
      </c>
      <c r="AX176" s="22">
        <v>2</v>
      </c>
      <c r="AY176" s="17"/>
      <c r="AZ176" s="17" t="s">
        <v>213</v>
      </c>
      <c r="BA176" s="99">
        <f t="shared" si="22"/>
        <v>76275918</v>
      </c>
      <c r="BB176" s="17" t="s">
        <v>214</v>
      </c>
      <c r="BC176" s="17"/>
      <c r="BD176" s="57"/>
    </row>
    <row r="177" spans="2:56" hidden="1" x14ac:dyDescent="0.15">
      <c r="B177" s="16">
        <v>90000162</v>
      </c>
      <c r="C177" s="17"/>
      <c r="D177" s="17" t="s">
        <v>316</v>
      </c>
      <c r="E177" s="17"/>
      <c r="F177" s="17" t="s">
        <v>201</v>
      </c>
      <c r="G177" s="17" t="s">
        <v>317</v>
      </c>
      <c r="H177" s="17" t="s">
        <v>1585</v>
      </c>
      <c r="I177" s="17" t="s">
        <v>1560</v>
      </c>
      <c r="J177" s="17" t="s">
        <v>322</v>
      </c>
      <c r="K177" s="17" t="s">
        <v>203</v>
      </c>
      <c r="L177" s="17" t="s">
        <v>321</v>
      </c>
      <c r="M177" s="17">
        <v>38</v>
      </c>
      <c r="N177" s="18">
        <v>35886</v>
      </c>
      <c r="O177" s="17">
        <v>1998</v>
      </c>
      <c r="P177" s="18">
        <v>35886</v>
      </c>
      <c r="Q177" s="19">
        <v>21009236</v>
      </c>
      <c r="R177" s="17" t="s">
        <v>219</v>
      </c>
      <c r="S177" s="17" t="s">
        <v>236</v>
      </c>
      <c r="T177" s="17">
        <v>1</v>
      </c>
      <c r="U177" s="18"/>
      <c r="V177" s="99">
        <f t="shared" si="23"/>
        <v>10798754</v>
      </c>
      <c r="W177" s="139">
        <v>10798754</v>
      </c>
      <c r="X177" s="149">
        <f t="shared" si="24"/>
        <v>0</v>
      </c>
      <c r="Y177" s="43"/>
      <c r="Z177" s="20">
        <f t="shared" si="25"/>
        <v>0</v>
      </c>
      <c r="AA177" s="43"/>
      <c r="AB177" s="43"/>
      <c r="AC177" s="43"/>
      <c r="AD177" s="43"/>
      <c r="AE177" s="43"/>
      <c r="AF177" s="43"/>
      <c r="AG177" s="20">
        <f t="shared" si="26"/>
        <v>567249</v>
      </c>
      <c r="AH177" s="43"/>
      <c r="AI177" s="43"/>
      <c r="AJ177" s="43"/>
      <c r="AK177" s="43"/>
      <c r="AL177" s="43"/>
      <c r="AM177" s="99">
        <f t="shared" si="18"/>
        <v>567249</v>
      </c>
      <c r="AN177" s="43"/>
      <c r="AO177" s="20">
        <f t="shared" si="19"/>
        <v>10231505</v>
      </c>
      <c r="AP177" s="15" t="str">
        <f t="shared" si="20"/>
        <v>OK</v>
      </c>
      <c r="AQ177" s="15" t="str">
        <f t="shared" si="21"/>
        <v>OK</v>
      </c>
      <c r="AR177" s="17" t="s">
        <v>211</v>
      </c>
      <c r="AS177" s="17"/>
      <c r="AT177" s="17"/>
      <c r="AU177" s="17"/>
      <c r="AV177" s="21">
        <v>42.55</v>
      </c>
      <c r="AW177" s="17" t="s">
        <v>35</v>
      </c>
      <c r="AX177" s="22"/>
      <c r="AY177" s="17"/>
      <c r="AZ177" s="17" t="s">
        <v>213</v>
      </c>
      <c r="BA177" s="99">
        <f t="shared" si="22"/>
        <v>10777731</v>
      </c>
      <c r="BB177" s="17" t="s">
        <v>214</v>
      </c>
      <c r="BC177" s="17"/>
      <c r="BD177" s="57"/>
    </row>
    <row r="178" spans="2:56" hidden="1" x14ac:dyDescent="0.15">
      <c r="B178" s="16">
        <v>90000163</v>
      </c>
      <c r="C178" s="17"/>
      <c r="D178" s="17" t="s">
        <v>316</v>
      </c>
      <c r="E178" s="17"/>
      <c r="F178" s="17" t="s">
        <v>201</v>
      </c>
      <c r="G178" s="17" t="s">
        <v>317</v>
      </c>
      <c r="H178" s="17" t="s">
        <v>1585</v>
      </c>
      <c r="I178" s="17" t="s">
        <v>1560</v>
      </c>
      <c r="J178" s="17" t="s">
        <v>323</v>
      </c>
      <c r="K178" s="17" t="s">
        <v>203</v>
      </c>
      <c r="L178" s="17" t="s">
        <v>321</v>
      </c>
      <c r="M178" s="17">
        <v>38</v>
      </c>
      <c r="N178" s="18">
        <v>35886</v>
      </c>
      <c r="O178" s="17">
        <v>1998</v>
      </c>
      <c r="P178" s="18">
        <v>35886</v>
      </c>
      <c r="Q178" s="19">
        <v>20473279</v>
      </c>
      <c r="R178" s="17" t="s">
        <v>219</v>
      </c>
      <c r="S178" s="17" t="s">
        <v>236</v>
      </c>
      <c r="T178" s="17">
        <v>1</v>
      </c>
      <c r="U178" s="18"/>
      <c r="V178" s="99">
        <f t="shared" si="23"/>
        <v>10523275</v>
      </c>
      <c r="W178" s="139">
        <v>10523275</v>
      </c>
      <c r="X178" s="149">
        <f t="shared" si="24"/>
        <v>0</v>
      </c>
      <c r="Y178" s="43"/>
      <c r="Z178" s="20">
        <f t="shared" si="25"/>
        <v>0</v>
      </c>
      <c r="AA178" s="43"/>
      <c r="AB178" s="43"/>
      <c r="AC178" s="43"/>
      <c r="AD178" s="43"/>
      <c r="AE178" s="43"/>
      <c r="AF178" s="43"/>
      <c r="AG178" s="20">
        <f t="shared" si="26"/>
        <v>552778</v>
      </c>
      <c r="AH178" s="43"/>
      <c r="AI178" s="43"/>
      <c r="AJ178" s="43"/>
      <c r="AK178" s="43"/>
      <c r="AL178" s="43"/>
      <c r="AM178" s="99">
        <f t="shared" si="18"/>
        <v>552778</v>
      </c>
      <c r="AN178" s="43"/>
      <c r="AO178" s="20">
        <f t="shared" si="19"/>
        <v>9970497</v>
      </c>
      <c r="AP178" s="15" t="str">
        <f t="shared" si="20"/>
        <v>OK</v>
      </c>
      <c r="AQ178" s="15" t="str">
        <f t="shared" si="21"/>
        <v>OK</v>
      </c>
      <c r="AR178" s="17" t="s">
        <v>211</v>
      </c>
      <c r="AS178" s="17"/>
      <c r="AT178" s="17"/>
      <c r="AU178" s="17"/>
      <c r="AV178" s="21">
        <v>147.74</v>
      </c>
      <c r="AW178" s="17" t="s">
        <v>35</v>
      </c>
      <c r="AX178" s="22">
        <v>1</v>
      </c>
      <c r="AY178" s="17"/>
      <c r="AZ178" s="17" t="s">
        <v>213</v>
      </c>
      <c r="BA178" s="99">
        <f t="shared" si="22"/>
        <v>10502782</v>
      </c>
      <c r="BB178" s="17" t="s">
        <v>214</v>
      </c>
      <c r="BC178" s="17"/>
      <c r="BD178" s="57"/>
    </row>
    <row r="179" spans="2:56" hidden="1" x14ac:dyDescent="0.15">
      <c r="B179" s="16">
        <v>90000164</v>
      </c>
      <c r="C179" s="17"/>
      <c r="D179" s="17" t="s">
        <v>316</v>
      </c>
      <c r="E179" s="17"/>
      <c r="F179" s="17" t="s">
        <v>201</v>
      </c>
      <c r="G179" s="17" t="s">
        <v>317</v>
      </c>
      <c r="H179" s="17" t="s">
        <v>1585</v>
      </c>
      <c r="I179" s="17" t="s">
        <v>1560</v>
      </c>
      <c r="J179" s="17" t="s">
        <v>324</v>
      </c>
      <c r="K179" s="17" t="s">
        <v>203</v>
      </c>
      <c r="L179" s="17" t="s">
        <v>319</v>
      </c>
      <c r="M179" s="17">
        <v>38</v>
      </c>
      <c r="N179" s="18">
        <v>35886</v>
      </c>
      <c r="O179" s="17">
        <v>1998</v>
      </c>
      <c r="P179" s="18">
        <v>35886</v>
      </c>
      <c r="Q179" s="19">
        <v>252191612</v>
      </c>
      <c r="R179" s="17" t="s">
        <v>219</v>
      </c>
      <c r="S179" s="17" t="s">
        <v>236</v>
      </c>
      <c r="T179" s="17">
        <v>1</v>
      </c>
      <c r="U179" s="18"/>
      <c r="V179" s="99">
        <f t="shared" si="23"/>
        <v>129626498</v>
      </c>
      <c r="W179" s="139">
        <v>129626498</v>
      </c>
      <c r="X179" s="149">
        <f t="shared" si="24"/>
        <v>0</v>
      </c>
      <c r="Y179" s="43"/>
      <c r="Z179" s="20">
        <f t="shared" si="25"/>
        <v>0</v>
      </c>
      <c r="AA179" s="43"/>
      <c r="AB179" s="43"/>
      <c r="AC179" s="43"/>
      <c r="AD179" s="43"/>
      <c r="AE179" s="43"/>
      <c r="AF179" s="43"/>
      <c r="AG179" s="20">
        <f t="shared" si="26"/>
        <v>6809173</v>
      </c>
      <c r="AH179" s="43"/>
      <c r="AI179" s="43"/>
      <c r="AJ179" s="43"/>
      <c r="AK179" s="43"/>
      <c r="AL179" s="43"/>
      <c r="AM179" s="99">
        <f t="shared" si="18"/>
        <v>6809173</v>
      </c>
      <c r="AN179" s="43"/>
      <c r="AO179" s="20">
        <f t="shared" si="19"/>
        <v>122817325</v>
      </c>
      <c r="AP179" s="15" t="str">
        <f t="shared" si="20"/>
        <v>OK</v>
      </c>
      <c r="AQ179" s="15" t="str">
        <f t="shared" si="21"/>
        <v>OK</v>
      </c>
      <c r="AR179" s="17" t="s">
        <v>211</v>
      </c>
      <c r="AS179" s="17"/>
      <c r="AT179" s="17"/>
      <c r="AU179" s="17"/>
      <c r="AV179" s="21">
        <v>2562.4299999999998</v>
      </c>
      <c r="AW179" s="17" t="s">
        <v>35</v>
      </c>
      <c r="AX179" s="22">
        <v>3</v>
      </c>
      <c r="AY179" s="17"/>
      <c r="AZ179" s="17" t="s">
        <v>213</v>
      </c>
      <c r="BA179" s="99">
        <f t="shared" si="22"/>
        <v>129374287</v>
      </c>
      <c r="BB179" s="17" t="s">
        <v>214</v>
      </c>
      <c r="BC179" s="17"/>
      <c r="BD179" s="57"/>
    </row>
    <row r="180" spans="2:56" hidden="1" x14ac:dyDescent="0.15">
      <c r="B180" s="16">
        <v>90000165</v>
      </c>
      <c r="C180" s="17"/>
      <c r="D180" s="17" t="s">
        <v>316</v>
      </c>
      <c r="E180" s="17"/>
      <c r="F180" s="17" t="s">
        <v>201</v>
      </c>
      <c r="G180" s="17" t="s">
        <v>317</v>
      </c>
      <c r="H180" s="17" t="s">
        <v>1585</v>
      </c>
      <c r="I180" s="17" t="s">
        <v>1560</v>
      </c>
      <c r="J180" s="17" t="s">
        <v>325</v>
      </c>
      <c r="K180" s="17" t="s">
        <v>203</v>
      </c>
      <c r="L180" s="17" t="s">
        <v>321</v>
      </c>
      <c r="M180" s="17">
        <v>38</v>
      </c>
      <c r="N180" s="18">
        <v>35886</v>
      </c>
      <c r="O180" s="17">
        <v>1998</v>
      </c>
      <c r="P180" s="18">
        <v>35886</v>
      </c>
      <c r="Q180" s="19">
        <v>126291009</v>
      </c>
      <c r="R180" s="17" t="s">
        <v>219</v>
      </c>
      <c r="S180" s="17" t="s">
        <v>236</v>
      </c>
      <c r="T180" s="17">
        <v>1</v>
      </c>
      <c r="U180" s="18"/>
      <c r="V180" s="99">
        <f t="shared" si="23"/>
        <v>64913583</v>
      </c>
      <c r="W180" s="139">
        <v>64913583</v>
      </c>
      <c r="X180" s="149">
        <f t="shared" si="24"/>
        <v>0</v>
      </c>
      <c r="Y180" s="43"/>
      <c r="Z180" s="20">
        <f t="shared" si="25"/>
        <v>0</v>
      </c>
      <c r="AA180" s="43"/>
      <c r="AB180" s="43"/>
      <c r="AC180" s="43"/>
      <c r="AD180" s="43"/>
      <c r="AE180" s="43"/>
      <c r="AF180" s="43"/>
      <c r="AG180" s="20">
        <f t="shared" si="26"/>
        <v>3409857</v>
      </c>
      <c r="AH180" s="43"/>
      <c r="AI180" s="43"/>
      <c r="AJ180" s="43"/>
      <c r="AK180" s="43"/>
      <c r="AL180" s="43"/>
      <c r="AM180" s="99">
        <f t="shared" si="18"/>
        <v>3409857</v>
      </c>
      <c r="AN180" s="43"/>
      <c r="AO180" s="20">
        <f t="shared" si="19"/>
        <v>61503726</v>
      </c>
      <c r="AP180" s="15" t="str">
        <f t="shared" si="20"/>
        <v>OK</v>
      </c>
      <c r="AQ180" s="15" t="str">
        <f t="shared" si="21"/>
        <v>OK</v>
      </c>
      <c r="AR180" s="17" t="s">
        <v>211</v>
      </c>
      <c r="AS180" s="17"/>
      <c r="AT180" s="17"/>
      <c r="AU180" s="17"/>
      <c r="AV180" s="21">
        <v>872.25</v>
      </c>
      <c r="AW180" s="17" t="s">
        <v>35</v>
      </c>
      <c r="AX180" s="22">
        <v>2</v>
      </c>
      <c r="AY180" s="17"/>
      <c r="AZ180" s="17" t="s">
        <v>213</v>
      </c>
      <c r="BA180" s="99">
        <f t="shared" si="22"/>
        <v>64787283</v>
      </c>
      <c r="BB180" s="17" t="s">
        <v>214</v>
      </c>
      <c r="BC180" s="17"/>
      <c r="BD180" s="57"/>
    </row>
    <row r="181" spans="2:56" hidden="1" x14ac:dyDescent="0.15">
      <c r="B181" s="16">
        <v>90000166</v>
      </c>
      <c r="C181" s="17"/>
      <c r="D181" s="17" t="s">
        <v>316</v>
      </c>
      <c r="E181" s="17"/>
      <c r="F181" s="17" t="s">
        <v>201</v>
      </c>
      <c r="G181" s="17" t="s">
        <v>317</v>
      </c>
      <c r="H181" s="17" t="s">
        <v>1585</v>
      </c>
      <c r="I181" s="17" t="s">
        <v>1560</v>
      </c>
      <c r="J181" s="17" t="s">
        <v>326</v>
      </c>
      <c r="K181" s="17" t="s">
        <v>203</v>
      </c>
      <c r="L181" s="17" t="s">
        <v>321</v>
      </c>
      <c r="M181" s="17">
        <v>38</v>
      </c>
      <c r="N181" s="18">
        <v>35886</v>
      </c>
      <c r="O181" s="17">
        <v>1998</v>
      </c>
      <c r="P181" s="18">
        <v>35886</v>
      </c>
      <c r="Q181" s="19">
        <v>37307052</v>
      </c>
      <c r="R181" s="17" t="s">
        <v>219</v>
      </c>
      <c r="S181" s="17" t="s">
        <v>236</v>
      </c>
      <c r="T181" s="17">
        <v>1</v>
      </c>
      <c r="U181" s="18"/>
      <c r="V181" s="99">
        <f t="shared" si="23"/>
        <v>19175832</v>
      </c>
      <c r="W181" s="139">
        <v>19175832</v>
      </c>
      <c r="X181" s="149">
        <f t="shared" si="24"/>
        <v>0</v>
      </c>
      <c r="Y181" s="43"/>
      <c r="Z181" s="20">
        <f t="shared" si="25"/>
        <v>0</v>
      </c>
      <c r="AA181" s="43"/>
      <c r="AB181" s="43"/>
      <c r="AC181" s="43"/>
      <c r="AD181" s="43"/>
      <c r="AE181" s="43"/>
      <c r="AF181" s="43"/>
      <c r="AG181" s="20">
        <f t="shared" si="26"/>
        <v>1007290</v>
      </c>
      <c r="AH181" s="43"/>
      <c r="AI181" s="43"/>
      <c r="AJ181" s="43"/>
      <c r="AK181" s="43"/>
      <c r="AL181" s="43"/>
      <c r="AM181" s="99">
        <f t="shared" si="18"/>
        <v>1007290</v>
      </c>
      <c r="AN181" s="43"/>
      <c r="AO181" s="20">
        <f t="shared" si="19"/>
        <v>18168542</v>
      </c>
      <c r="AP181" s="15" t="str">
        <f t="shared" si="20"/>
        <v>OK</v>
      </c>
      <c r="AQ181" s="15" t="str">
        <f t="shared" si="21"/>
        <v>OK</v>
      </c>
      <c r="AR181" s="17" t="s">
        <v>211</v>
      </c>
      <c r="AS181" s="17"/>
      <c r="AT181" s="17"/>
      <c r="AU181" s="17"/>
      <c r="AV181" s="21">
        <v>110.01</v>
      </c>
      <c r="AW181" s="17" t="s">
        <v>35</v>
      </c>
      <c r="AX181" s="22"/>
      <c r="AY181" s="17"/>
      <c r="AZ181" s="17" t="s">
        <v>213</v>
      </c>
      <c r="BA181" s="99">
        <f t="shared" si="22"/>
        <v>19138510</v>
      </c>
      <c r="BB181" s="17" t="s">
        <v>214</v>
      </c>
      <c r="BC181" s="17"/>
      <c r="BD181" s="57"/>
    </row>
    <row r="182" spans="2:56" hidden="1" x14ac:dyDescent="0.15">
      <c r="B182" s="16">
        <v>90000167</v>
      </c>
      <c r="C182" s="17"/>
      <c r="D182" s="17" t="s">
        <v>316</v>
      </c>
      <c r="E182" s="17"/>
      <c r="F182" s="17" t="s">
        <v>201</v>
      </c>
      <c r="G182" s="17" t="s">
        <v>317</v>
      </c>
      <c r="H182" s="17" t="s">
        <v>1585</v>
      </c>
      <c r="I182" s="17" t="s">
        <v>1560</v>
      </c>
      <c r="J182" s="17" t="s">
        <v>327</v>
      </c>
      <c r="K182" s="17" t="s">
        <v>203</v>
      </c>
      <c r="L182" s="17" t="s">
        <v>321</v>
      </c>
      <c r="M182" s="17">
        <v>31</v>
      </c>
      <c r="N182" s="18">
        <v>35886</v>
      </c>
      <c r="O182" s="17">
        <v>1998</v>
      </c>
      <c r="P182" s="18">
        <v>35886</v>
      </c>
      <c r="Q182" s="19">
        <v>65911968</v>
      </c>
      <c r="R182" s="17" t="s">
        <v>219</v>
      </c>
      <c r="S182" s="17" t="s">
        <v>236</v>
      </c>
      <c r="T182" s="17">
        <v>1</v>
      </c>
      <c r="U182" s="18"/>
      <c r="V182" s="99">
        <f t="shared" si="23"/>
        <v>26760276</v>
      </c>
      <c r="W182" s="139">
        <v>26760276</v>
      </c>
      <c r="X182" s="149">
        <f t="shared" si="24"/>
        <v>0</v>
      </c>
      <c r="Y182" s="43"/>
      <c r="Z182" s="20">
        <f t="shared" si="25"/>
        <v>0</v>
      </c>
      <c r="AA182" s="43"/>
      <c r="AB182" s="43"/>
      <c r="AC182" s="43"/>
      <c r="AD182" s="43"/>
      <c r="AE182" s="43"/>
      <c r="AF182" s="43"/>
      <c r="AG182" s="20">
        <f t="shared" si="26"/>
        <v>2175094</v>
      </c>
      <c r="AH182" s="43"/>
      <c r="AI182" s="43"/>
      <c r="AJ182" s="43"/>
      <c r="AK182" s="43"/>
      <c r="AL182" s="43"/>
      <c r="AM182" s="99">
        <f t="shared" si="18"/>
        <v>2175094</v>
      </c>
      <c r="AN182" s="43"/>
      <c r="AO182" s="20">
        <f t="shared" si="19"/>
        <v>24585182</v>
      </c>
      <c r="AP182" s="15" t="str">
        <f t="shared" si="20"/>
        <v>OK</v>
      </c>
      <c r="AQ182" s="15" t="str">
        <f t="shared" si="21"/>
        <v>OK</v>
      </c>
      <c r="AR182" s="17" t="s">
        <v>211</v>
      </c>
      <c r="AS182" s="17"/>
      <c r="AT182" s="17"/>
      <c r="AU182" s="17"/>
      <c r="AV182" s="21">
        <v>860.84</v>
      </c>
      <c r="AW182" s="17" t="s">
        <v>35</v>
      </c>
      <c r="AX182" s="22">
        <v>1</v>
      </c>
      <c r="AY182" s="17"/>
      <c r="AZ182" s="17" t="s">
        <v>213</v>
      </c>
      <c r="BA182" s="99">
        <f t="shared" si="22"/>
        <v>41326786</v>
      </c>
      <c r="BB182" s="17" t="s">
        <v>214</v>
      </c>
      <c r="BC182" s="17"/>
      <c r="BD182" s="57"/>
    </row>
    <row r="183" spans="2:56" hidden="1" x14ac:dyDescent="0.15">
      <c r="B183" s="16">
        <v>90000168</v>
      </c>
      <c r="C183" s="17"/>
      <c r="D183" s="17" t="s">
        <v>328</v>
      </c>
      <c r="E183" s="17"/>
      <c r="F183" s="17" t="s">
        <v>201</v>
      </c>
      <c r="G183" s="17" t="s">
        <v>317</v>
      </c>
      <c r="H183" s="17" t="s">
        <v>1585</v>
      </c>
      <c r="I183" s="17" t="s">
        <v>1560</v>
      </c>
      <c r="J183" s="17" t="s">
        <v>329</v>
      </c>
      <c r="K183" s="17" t="s">
        <v>203</v>
      </c>
      <c r="L183" s="17" t="s">
        <v>319</v>
      </c>
      <c r="M183" s="17">
        <v>38</v>
      </c>
      <c r="N183" s="18">
        <v>34330</v>
      </c>
      <c r="O183" s="17">
        <v>1993</v>
      </c>
      <c r="P183" s="18">
        <v>34330</v>
      </c>
      <c r="Q183" s="19">
        <v>105533523</v>
      </c>
      <c r="R183" s="17" t="s">
        <v>219</v>
      </c>
      <c r="S183" s="17" t="s">
        <v>236</v>
      </c>
      <c r="T183" s="17">
        <v>1</v>
      </c>
      <c r="U183" s="18"/>
      <c r="V183" s="99">
        <f t="shared" si="23"/>
        <v>39997208</v>
      </c>
      <c r="W183" s="139">
        <v>39997208</v>
      </c>
      <c r="X183" s="149">
        <f t="shared" si="24"/>
        <v>0</v>
      </c>
      <c r="Y183" s="43"/>
      <c r="Z183" s="20">
        <f t="shared" si="25"/>
        <v>0</v>
      </c>
      <c r="AA183" s="43"/>
      <c r="AB183" s="43"/>
      <c r="AC183" s="43"/>
      <c r="AD183" s="43"/>
      <c r="AE183" s="43"/>
      <c r="AF183" s="43"/>
      <c r="AG183" s="20">
        <f t="shared" si="26"/>
        <v>2849405</v>
      </c>
      <c r="AH183" s="43"/>
      <c r="AI183" s="43"/>
      <c r="AJ183" s="43"/>
      <c r="AK183" s="43"/>
      <c r="AL183" s="43"/>
      <c r="AM183" s="99">
        <f t="shared" si="18"/>
        <v>2849405</v>
      </c>
      <c r="AN183" s="43"/>
      <c r="AO183" s="20">
        <f t="shared" si="19"/>
        <v>37147803</v>
      </c>
      <c r="AP183" s="15" t="str">
        <f t="shared" si="20"/>
        <v>OK</v>
      </c>
      <c r="AQ183" s="15" t="str">
        <f t="shared" si="21"/>
        <v>OK</v>
      </c>
      <c r="AR183" s="17" t="s">
        <v>211</v>
      </c>
      <c r="AS183" s="17"/>
      <c r="AT183" s="17"/>
      <c r="AU183" s="17"/>
      <c r="AV183" s="21">
        <v>225.97</v>
      </c>
      <c r="AW183" s="17" t="s">
        <v>35</v>
      </c>
      <c r="AX183" s="22">
        <v>2</v>
      </c>
      <c r="AY183" s="17"/>
      <c r="AZ183" s="17" t="s">
        <v>213</v>
      </c>
      <c r="BA183" s="99">
        <f t="shared" si="22"/>
        <v>68385720</v>
      </c>
      <c r="BB183" s="17" t="s">
        <v>214</v>
      </c>
      <c r="BC183" s="17"/>
      <c r="BD183" s="57"/>
    </row>
    <row r="184" spans="2:56" hidden="1" x14ac:dyDescent="0.15">
      <c r="B184" s="16">
        <v>90000169</v>
      </c>
      <c r="C184" s="17"/>
      <c r="D184" s="17" t="s">
        <v>316</v>
      </c>
      <c r="E184" s="17"/>
      <c r="F184" s="17" t="s">
        <v>201</v>
      </c>
      <c r="G184" s="17" t="s">
        <v>317</v>
      </c>
      <c r="H184" s="17" t="s">
        <v>1585</v>
      </c>
      <c r="I184" s="17" t="s">
        <v>1560</v>
      </c>
      <c r="J184" s="17" t="s">
        <v>330</v>
      </c>
      <c r="K184" s="17" t="s">
        <v>203</v>
      </c>
      <c r="L184" s="17" t="s">
        <v>331</v>
      </c>
      <c r="M184" s="17">
        <v>30</v>
      </c>
      <c r="N184" s="18">
        <v>35886</v>
      </c>
      <c r="O184" s="17">
        <v>1998</v>
      </c>
      <c r="P184" s="18">
        <v>35886</v>
      </c>
      <c r="Q184" s="19">
        <v>2488500</v>
      </c>
      <c r="R184" s="17" t="s">
        <v>219</v>
      </c>
      <c r="S184" s="17" t="s">
        <v>226</v>
      </c>
      <c r="T184" s="17">
        <v>1</v>
      </c>
      <c r="U184" s="18"/>
      <c r="V184" s="99">
        <f t="shared" si="23"/>
        <v>965538</v>
      </c>
      <c r="W184" s="139">
        <v>965538</v>
      </c>
      <c r="X184" s="149">
        <f t="shared" si="24"/>
        <v>0</v>
      </c>
      <c r="Y184" s="43"/>
      <c r="Z184" s="20">
        <f t="shared" si="25"/>
        <v>0</v>
      </c>
      <c r="AA184" s="43"/>
      <c r="AB184" s="43"/>
      <c r="AC184" s="43"/>
      <c r="AD184" s="43"/>
      <c r="AE184" s="43"/>
      <c r="AF184" s="43"/>
      <c r="AG184" s="20">
        <f t="shared" si="26"/>
        <v>84609</v>
      </c>
      <c r="AH184" s="43"/>
      <c r="AI184" s="43"/>
      <c r="AJ184" s="43"/>
      <c r="AK184" s="43"/>
      <c r="AL184" s="43"/>
      <c r="AM184" s="99">
        <f t="shared" si="18"/>
        <v>84609</v>
      </c>
      <c r="AN184" s="43"/>
      <c r="AO184" s="20">
        <f t="shared" si="19"/>
        <v>880929</v>
      </c>
      <c r="AP184" s="15" t="str">
        <f t="shared" si="20"/>
        <v>OK</v>
      </c>
      <c r="AQ184" s="15" t="str">
        <f t="shared" si="21"/>
        <v>OK</v>
      </c>
      <c r="AR184" s="17" t="s">
        <v>211</v>
      </c>
      <c r="AS184" s="17"/>
      <c r="AT184" s="17"/>
      <c r="AU184" s="17"/>
      <c r="AV184" s="21">
        <v>39.6</v>
      </c>
      <c r="AW184" s="17" t="s">
        <v>35</v>
      </c>
      <c r="AX184" s="22">
        <v>1</v>
      </c>
      <c r="AY184" s="17"/>
      <c r="AZ184" s="17" t="s">
        <v>213</v>
      </c>
      <c r="BA184" s="99">
        <f t="shared" si="22"/>
        <v>1607571</v>
      </c>
      <c r="BB184" s="17" t="s">
        <v>214</v>
      </c>
      <c r="BC184" s="17"/>
      <c r="BD184" s="57"/>
    </row>
    <row r="185" spans="2:56" hidden="1" x14ac:dyDescent="0.15">
      <c r="B185" s="16">
        <v>90000170</v>
      </c>
      <c r="C185" s="17"/>
      <c r="D185" s="17" t="s">
        <v>316</v>
      </c>
      <c r="E185" s="17"/>
      <c r="F185" s="17" t="s">
        <v>201</v>
      </c>
      <c r="G185" s="17" t="s">
        <v>317</v>
      </c>
      <c r="H185" s="17" t="s">
        <v>1585</v>
      </c>
      <c r="I185" s="17" t="s">
        <v>1560</v>
      </c>
      <c r="J185" s="17" t="s">
        <v>332</v>
      </c>
      <c r="K185" s="17" t="s">
        <v>203</v>
      </c>
      <c r="L185" s="17"/>
      <c r="M185" s="17">
        <v>15</v>
      </c>
      <c r="N185" s="18">
        <v>35886</v>
      </c>
      <c r="O185" s="17">
        <v>1998</v>
      </c>
      <c r="P185" s="18">
        <v>35886</v>
      </c>
      <c r="Q185" s="19">
        <v>996844</v>
      </c>
      <c r="R185" s="17" t="s">
        <v>219</v>
      </c>
      <c r="S185" s="17" t="s">
        <v>236</v>
      </c>
      <c r="T185" s="17">
        <v>1</v>
      </c>
      <c r="U185" s="18"/>
      <c r="V185" s="99">
        <f t="shared" si="23"/>
        <v>1</v>
      </c>
      <c r="W185" s="139">
        <v>1</v>
      </c>
      <c r="X185" s="149">
        <f t="shared" si="24"/>
        <v>0</v>
      </c>
      <c r="Y185" s="43"/>
      <c r="Z185" s="20">
        <f t="shared" si="25"/>
        <v>0</v>
      </c>
      <c r="AA185" s="43"/>
      <c r="AB185" s="43"/>
      <c r="AC185" s="43"/>
      <c r="AD185" s="43"/>
      <c r="AE185" s="43"/>
      <c r="AF185" s="43"/>
      <c r="AG185" s="20">
        <f t="shared" si="26"/>
        <v>0</v>
      </c>
      <c r="AH185" s="43"/>
      <c r="AI185" s="43"/>
      <c r="AJ185" s="43"/>
      <c r="AK185" s="43"/>
      <c r="AL185" s="43"/>
      <c r="AM185" s="99">
        <f t="shared" si="18"/>
        <v>0</v>
      </c>
      <c r="AN185" s="43"/>
      <c r="AO185" s="20">
        <f t="shared" si="19"/>
        <v>1</v>
      </c>
      <c r="AP185" s="15" t="str">
        <f t="shared" si="20"/>
        <v>OK</v>
      </c>
      <c r="AQ185" s="15" t="str">
        <f t="shared" si="21"/>
        <v>OK</v>
      </c>
      <c r="AR185" s="17" t="s">
        <v>211</v>
      </c>
      <c r="AS185" s="17"/>
      <c r="AT185" s="17"/>
      <c r="AU185" s="17"/>
      <c r="AV185" s="21">
        <v>1</v>
      </c>
      <c r="AW185" s="17" t="s">
        <v>351</v>
      </c>
      <c r="AX185" s="22"/>
      <c r="AY185" s="17"/>
      <c r="AZ185" s="17" t="s">
        <v>213</v>
      </c>
      <c r="BA185" s="99">
        <f t="shared" si="22"/>
        <v>996843</v>
      </c>
      <c r="BB185" s="17" t="s">
        <v>214</v>
      </c>
      <c r="BC185" s="17"/>
      <c r="BD185" s="57"/>
    </row>
    <row r="186" spans="2:56" hidden="1" x14ac:dyDescent="0.15">
      <c r="B186" s="16">
        <v>90000171</v>
      </c>
      <c r="C186" s="17"/>
      <c r="D186" s="17" t="s">
        <v>316</v>
      </c>
      <c r="E186" s="17"/>
      <c r="F186" s="17" t="s">
        <v>201</v>
      </c>
      <c r="G186" s="17" t="s">
        <v>317</v>
      </c>
      <c r="H186" s="17" t="s">
        <v>1585</v>
      </c>
      <c r="I186" s="17" t="s">
        <v>1560</v>
      </c>
      <c r="J186" s="17" t="s">
        <v>333</v>
      </c>
      <c r="K186" s="17" t="s">
        <v>203</v>
      </c>
      <c r="L186" s="17"/>
      <c r="M186" s="17">
        <v>15</v>
      </c>
      <c r="N186" s="18">
        <v>35886</v>
      </c>
      <c r="O186" s="17">
        <v>1998</v>
      </c>
      <c r="P186" s="18">
        <v>35886</v>
      </c>
      <c r="Q186" s="19">
        <v>17673691</v>
      </c>
      <c r="R186" s="17" t="s">
        <v>219</v>
      </c>
      <c r="S186" s="17" t="s">
        <v>236</v>
      </c>
      <c r="T186" s="17">
        <v>1</v>
      </c>
      <c r="U186" s="18"/>
      <c r="V186" s="99">
        <f t="shared" si="23"/>
        <v>1</v>
      </c>
      <c r="W186" s="139">
        <v>1</v>
      </c>
      <c r="X186" s="149">
        <f t="shared" si="24"/>
        <v>0</v>
      </c>
      <c r="Y186" s="43"/>
      <c r="Z186" s="20">
        <f t="shared" si="25"/>
        <v>0</v>
      </c>
      <c r="AA186" s="43"/>
      <c r="AB186" s="43"/>
      <c r="AC186" s="43"/>
      <c r="AD186" s="43"/>
      <c r="AE186" s="43"/>
      <c r="AF186" s="43"/>
      <c r="AG186" s="20">
        <f t="shared" si="26"/>
        <v>0</v>
      </c>
      <c r="AH186" s="43"/>
      <c r="AI186" s="43"/>
      <c r="AJ186" s="43"/>
      <c r="AK186" s="43"/>
      <c r="AL186" s="43"/>
      <c r="AM186" s="99">
        <f t="shared" si="18"/>
        <v>0</v>
      </c>
      <c r="AN186" s="43"/>
      <c r="AO186" s="20">
        <f t="shared" si="19"/>
        <v>1</v>
      </c>
      <c r="AP186" s="15" t="str">
        <f t="shared" si="20"/>
        <v>OK</v>
      </c>
      <c r="AQ186" s="15" t="str">
        <f t="shared" si="21"/>
        <v>OK</v>
      </c>
      <c r="AR186" s="17" t="s">
        <v>211</v>
      </c>
      <c r="AS186" s="17"/>
      <c r="AT186" s="17"/>
      <c r="AU186" s="17"/>
      <c r="AV186" s="21">
        <v>1</v>
      </c>
      <c r="AW186" s="17" t="s">
        <v>248</v>
      </c>
      <c r="AX186" s="22"/>
      <c r="AY186" s="17"/>
      <c r="AZ186" s="17" t="s">
        <v>213</v>
      </c>
      <c r="BA186" s="99">
        <f t="shared" si="22"/>
        <v>17673690</v>
      </c>
      <c r="BB186" s="17" t="s">
        <v>214</v>
      </c>
      <c r="BC186" s="17"/>
      <c r="BD186" s="57" t="s">
        <v>352</v>
      </c>
    </row>
    <row r="187" spans="2:56" hidden="1" x14ac:dyDescent="0.15">
      <c r="B187" s="16">
        <v>90000172</v>
      </c>
      <c r="C187" s="17"/>
      <c r="D187" s="17" t="s">
        <v>316</v>
      </c>
      <c r="E187" s="17"/>
      <c r="F187" s="17" t="s">
        <v>201</v>
      </c>
      <c r="G187" s="17" t="s">
        <v>317</v>
      </c>
      <c r="H187" s="17" t="s">
        <v>1585</v>
      </c>
      <c r="I187" s="17" t="s">
        <v>1560</v>
      </c>
      <c r="J187" s="17" t="s">
        <v>334</v>
      </c>
      <c r="K187" s="17" t="s">
        <v>203</v>
      </c>
      <c r="L187" s="17"/>
      <c r="M187" s="17">
        <v>15</v>
      </c>
      <c r="N187" s="18">
        <v>35886</v>
      </c>
      <c r="O187" s="17">
        <v>1998</v>
      </c>
      <c r="P187" s="18">
        <v>35886</v>
      </c>
      <c r="Q187" s="19">
        <v>28254701</v>
      </c>
      <c r="R187" s="17" t="s">
        <v>219</v>
      </c>
      <c r="S187" s="17" t="s">
        <v>236</v>
      </c>
      <c r="T187" s="17">
        <v>1</v>
      </c>
      <c r="U187" s="18"/>
      <c r="V187" s="99">
        <f t="shared" si="23"/>
        <v>1</v>
      </c>
      <c r="W187" s="139">
        <v>1</v>
      </c>
      <c r="X187" s="149">
        <f t="shared" si="24"/>
        <v>0</v>
      </c>
      <c r="Y187" s="43"/>
      <c r="Z187" s="20">
        <f t="shared" si="25"/>
        <v>0</v>
      </c>
      <c r="AA187" s="43"/>
      <c r="AB187" s="43"/>
      <c r="AC187" s="43"/>
      <c r="AD187" s="43"/>
      <c r="AE187" s="43"/>
      <c r="AF187" s="43"/>
      <c r="AG187" s="20">
        <f t="shared" si="26"/>
        <v>0</v>
      </c>
      <c r="AH187" s="43"/>
      <c r="AI187" s="43"/>
      <c r="AJ187" s="43"/>
      <c r="AK187" s="43"/>
      <c r="AL187" s="43"/>
      <c r="AM187" s="99">
        <f t="shared" si="18"/>
        <v>0</v>
      </c>
      <c r="AN187" s="43"/>
      <c r="AO187" s="20">
        <f t="shared" si="19"/>
        <v>1</v>
      </c>
      <c r="AP187" s="15" t="str">
        <f t="shared" si="20"/>
        <v>OK</v>
      </c>
      <c r="AQ187" s="15" t="str">
        <f t="shared" si="21"/>
        <v>OK</v>
      </c>
      <c r="AR187" s="17" t="s">
        <v>211</v>
      </c>
      <c r="AS187" s="17"/>
      <c r="AT187" s="17"/>
      <c r="AU187" s="17"/>
      <c r="AV187" s="21">
        <v>1</v>
      </c>
      <c r="AW187" s="17" t="s">
        <v>248</v>
      </c>
      <c r="AX187" s="22"/>
      <c r="AY187" s="17"/>
      <c r="AZ187" s="17" t="s">
        <v>213</v>
      </c>
      <c r="BA187" s="99">
        <f t="shared" si="22"/>
        <v>28254700</v>
      </c>
      <c r="BB187" s="17" t="s">
        <v>214</v>
      </c>
      <c r="BC187" s="17"/>
      <c r="BD187" s="57" t="s">
        <v>352</v>
      </c>
    </row>
    <row r="188" spans="2:56" hidden="1" x14ac:dyDescent="0.15">
      <c r="B188" s="16">
        <v>90000173</v>
      </c>
      <c r="C188" s="17"/>
      <c r="D188" s="17" t="s">
        <v>316</v>
      </c>
      <c r="E188" s="17"/>
      <c r="F188" s="17" t="s">
        <v>201</v>
      </c>
      <c r="G188" s="17" t="s">
        <v>317</v>
      </c>
      <c r="H188" s="17" t="s">
        <v>1585</v>
      </c>
      <c r="I188" s="17" t="s">
        <v>1560</v>
      </c>
      <c r="J188" s="17" t="s">
        <v>335</v>
      </c>
      <c r="K188" s="17" t="s">
        <v>203</v>
      </c>
      <c r="L188" s="17"/>
      <c r="M188" s="17">
        <v>15</v>
      </c>
      <c r="N188" s="18">
        <v>35886</v>
      </c>
      <c r="O188" s="17">
        <v>1998</v>
      </c>
      <c r="P188" s="18">
        <v>35886</v>
      </c>
      <c r="Q188" s="19">
        <v>3058650</v>
      </c>
      <c r="R188" s="17" t="s">
        <v>219</v>
      </c>
      <c r="S188" s="17" t="s">
        <v>236</v>
      </c>
      <c r="T188" s="17">
        <v>1</v>
      </c>
      <c r="U188" s="18"/>
      <c r="V188" s="99">
        <f t="shared" si="23"/>
        <v>1</v>
      </c>
      <c r="W188" s="139">
        <v>1</v>
      </c>
      <c r="X188" s="149">
        <f t="shared" si="24"/>
        <v>0</v>
      </c>
      <c r="Y188" s="43"/>
      <c r="Z188" s="20">
        <f t="shared" si="25"/>
        <v>0</v>
      </c>
      <c r="AA188" s="43"/>
      <c r="AB188" s="43"/>
      <c r="AC188" s="43"/>
      <c r="AD188" s="43"/>
      <c r="AE188" s="43"/>
      <c r="AF188" s="43"/>
      <c r="AG188" s="20">
        <f t="shared" si="26"/>
        <v>0</v>
      </c>
      <c r="AH188" s="43"/>
      <c r="AI188" s="43"/>
      <c r="AJ188" s="43"/>
      <c r="AK188" s="43"/>
      <c r="AL188" s="43"/>
      <c r="AM188" s="99">
        <f t="shared" si="18"/>
        <v>0</v>
      </c>
      <c r="AN188" s="43"/>
      <c r="AO188" s="20">
        <f t="shared" si="19"/>
        <v>1</v>
      </c>
      <c r="AP188" s="15" t="str">
        <f t="shared" si="20"/>
        <v>OK</v>
      </c>
      <c r="AQ188" s="15" t="str">
        <f t="shared" si="21"/>
        <v>OK</v>
      </c>
      <c r="AR188" s="17" t="s">
        <v>211</v>
      </c>
      <c r="AS188" s="17"/>
      <c r="AT188" s="17"/>
      <c r="AU188" s="17"/>
      <c r="AV188" s="21">
        <v>1</v>
      </c>
      <c r="AW188" s="17" t="s">
        <v>248</v>
      </c>
      <c r="AX188" s="22"/>
      <c r="AY188" s="17"/>
      <c r="AZ188" s="17" t="s">
        <v>213</v>
      </c>
      <c r="BA188" s="99">
        <f t="shared" si="22"/>
        <v>3058649</v>
      </c>
      <c r="BB188" s="17" t="s">
        <v>214</v>
      </c>
      <c r="BC188" s="17"/>
      <c r="BD188" s="57"/>
    </row>
    <row r="189" spans="2:56" hidden="1" x14ac:dyDescent="0.15">
      <c r="B189" s="16">
        <v>90000174</v>
      </c>
      <c r="C189" s="17"/>
      <c r="D189" s="17" t="s">
        <v>316</v>
      </c>
      <c r="E189" s="17"/>
      <c r="F189" s="17" t="s">
        <v>201</v>
      </c>
      <c r="G189" s="17" t="s">
        <v>317</v>
      </c>
      <c r="H189" s="17" t="s">
        <v>1585</v>
      </c>
      <c r="I189" s="17" t="s">
        <v>1560</v>
      </c>
      <c r="J189" s="17" t="s">
        <v>336</v>
      </c>
      <c r="K189" s="17" t="s">
        <v>203</v>
      </c>
      <c r="L189" s="17"/>
      <c r="M189" s="17">
        <v>15</v>
      </c>
      <c r="N189" s="18">
        <v>35886</v>
      </c>
      <c r="O189" s="17">
        <v>1998</v>
      </c>
      <c r="P189" s="18">
        <v>35886</v>
      </c>
      <c r="Q189" s="19">
        <v>24866328</v>
      </c>
      <c r="R189" s="17" t="s">
        <v>219</v>
      </c>
      <c r="S189" s="17" t="s">
        <v>236</v>
      </c>
      <c r="T189" s="17">
        <v>1</v>
      </c>
      <c r="U189" s="18"/>
      <c r="V189" s="99">
        <f t="shared" si="23"/>
        <v>1</v>
      </c>
      <c r="W189" s="139">
        <v>1</v>
      </c>
      <c r="X189" s="149">
        <f t="shared" si="24"/>
        <v>0</v>
      </c>
      <c r="Y189" s="43"/>
      <c r="Z189" s="20">
        <f t="shared" si="25"/>
        <v>0</v>
      </c>
      <c r="AA189" s="43"/>
      <c r="AB189" s="43"/>
      <c r="AC189" s="43"/>
      <c r="AD189" s="43"/>
      <c r="AE189" s="43"/>
      <c r="AF189" s="43"/>
      <c r="AG189" s="20">
        <f t="shared" si="26"/>
        <v>0</v>
      </c>
      <c r="AH189" s="43"/>
      <c r="AI189" s="43"/>
      <c r="AJ189" s="43"/>
      <c r="AK189" s="43"/>
      <c r="AL189" s="43"/>
      <c r="AM189" s="99">
        <f t="shared" si="18"/>
        <v>0</v>
      </c>
      <c r="AN189" s="43"/>
      <c r="AO189" s="20">
        <f t="shared" si="19"/>
        <v>1</v>
      </c>
      <c r="AP189" s="15" t="str">
        <f t="shared" si="20"/>
        <v>OK</v>
      </c>
      <c r="AQ189" s="15" t="str">
        <f t="shared" si="21"/>
        <v>OK</v>
      </c>
      <c r="AR189" s="17" t="s">
        <v>211</v>
      </c>
      <c r="AS189" s="17"/>
      <c r="AT189" s="17"/>
      <c r="AU189" s="17"/>
      <c r="AV189" s="21">
        <v>1</v>
      </c>
      <c r="AW189" s="17" t="s">
        <v>248</v>
      </c>
      <c r="AX189" s="22"/>
      <c r="AY189" s="17"/>
      <c r="AZ189" s="17" t="s">
        <v>213</v>
      </c>
      <c r="BA189" s="99">
        <f t="shared" si="22"/>
        <v>24866327</v>
      </c>
      <c r="BB189" s="17" t="s">
        <v>214</v>
      </c>
      <c r="BC189" s="17"/>
      <c r="BD189" s="57" t="s">
        <v>353</v>
      </c>
    </row>
    <row r="190" spans="2:56" hidden="1" x14ac:dyDescent="0.15">
      <c r="B190" s="16">
        <v>90000175</v>
      </c>
      <c r="C190" s="17"/>
      <c r="D190" s="17" t="s">
        <v>316</v>
      </c>
      <c r="E190" s="17"/>
      <c r="F190" s="17" t="s">
        <v>201</v>
      </c>
      <c r="G190" s="17" t="s">
        <v>317</v>
      </c>
      <c r="H190" s="17" t="s">
        <v>1585</v>
      </c>
      <c r="I190" s="17" t="s">
        <v>1560</v>
      </c>
      <c r="J190" s="17" t="s">
        <v>337</v>
      </c>
      <c r="K190" s="17" t="s">
        <v>203</v>
      </c>
      <c r="L190" s="17"/>
      <c r="M190" s="17">
        <v>17</v>
      </c>
      <c r="N190" s="18">
        <v>35886</v>
      </c>
      <c r="O190" s="17">
        <v>1998</v>
      </c>
      <c r="P190" s="18">
        <v>35886</v>
      </c>
      <c r="Q190" s="19">
        <v>11072569</v>
      </c>
      <c r="R190" s="17" t="s">
        <v>219</v>
      </c>
      <c r="S190" s="17" t="s">
        <v>236</v>
      </c>
      <c r="T190" s="17">
        <v>1</v>
      </c>
      <c r="U190" s="18"/>
      <c r="V190" s="99">
        <f t="shared" si="23"/>
        <v>1</v>
      </c>
      <c r="W190" s="139">
        <v>1</v>
      </c>
      <c r="X190" s="149">
        <f t="shared" si="24"/>
        <v>0</v>
      </c>
      <c r="Y190" s="43"/>
      <c r="Z190" s="20">
        <f t="shared" si="25"/>
        <v>0</v>
      </c>
      <c r="AA190" s="43"/>
      <c r="AB190" s="43"/>
      <c r="AC190" s="43"/>
      <c r="AD190" s="43"/>
      <c r="AE190" s="43"/>
      <c r="AF190" s="43"/>
      <c r="AG190" s="20">
        <f t="shared" si="26"/>
        <v>0</v>
      </c>
      <c r="AH190" s="43"/>
      <c r="AI190" s="43"/>
      <c r="AJ190" s="43"/>
      <c r="AK190" s="43"/>
      <c r="AL190" s="43"/>
      <c r="AM190" s="99">
        <f t="shared" si="18"/>
        <v>0</v>
      </c>
      <c r="AN190" s="43"/>
      <c r="AO190" s="20">
        <f t="shared" si="19"/>
        <v>1</v>
      </c>
      <c r="AP190" s="15" t="str">
        <f t="shared" si="20"/>
        <v>OK</v>
      </c>
      <c r="AQ190" s="15" t="str">
        <f t="shared" si="21"/>
        <v>OK</v>
      </c>
      <c r="AR190" s="17" t="s">
        <v>211</v>
      </c>
      <c r="AS190" s="17"/>
      <c r="AT190" s="17"/>
      <c r="AU190" s="17"/>
      <c r="AV190" s="21">
        <v>1</v>
      </c>
      <c r="AW190" s="17" t="s">
        <v>248</v>
      </c>
      <c r="AX190" s="22"/>
      <c r="AY190" s="17"/>
      <c r="AZ190" s="17" t="s">
        <v>213</v>
      </c>
      <c r="BA190" s="99">
        <f t="shared" si="22"/>
        <v>11072568</v>
      </c>
      <c r="BB190" s="17" t="s">
        <v>214</v>
      </c>
      <c r="BC190" s="17"/>
      <c r="BD190" s="57"/>
    </row>
    <row r="191" spans="2:56" hidden="1" x14ac:dyDescent="0.15">
      <c r="B191" s="16">
        <v>90000176</v>
      </c>
      <c r="C191" s="17"/>
      <c r="D191" s="17" t="s">
        <v>316</v>
      </c>
      <c r="E191" s="17"/>
      <c r="F191" s="17" t="s">
        <v>201</v>
      </c>
      <c r="G191" s="17" t="s">
        <v>317</v>
      </c>
      <c r="H191" s="17" t="s">
        <v>1585</v>
      </c>
      <c r="I191" s="17" t="s">
        <v>1560</v>
      </c>
      <c r="J191" s="17" t="s">
        <v>338</v>
      </c>
      <c r="K191" s="17" t="s">
        <v>203</v>
      </c>
      <c r="L191" s="17"/>
      <c r="M191" s="17">
        <v>15</v>
      </c>
      <c r="N191" s="18">
        <v>35886</v>
      </c>
      <c r="O191" s="17">
        <v>1998</v>
      </c>
      <c r="P191" s="18">
        <v>35886</v>
      </c>
      <c r="Q191" s="19">
        <v>31538228</v>
      </c>
      <c r="R191" s="17" t="s">
        <v>219</v>
      </c>
      <c r="S191" s="17" t="s">
        <v>236</v>
      </c>
      <c r="T191" s="17">
        <v>1</v>
      </c>
      <c r="U191" s="18"/>
      <c r="V191" s="99">
        <f t="shared" si="23"/>
        <v>1</v>
      </c>
      <c r="W191" s="139">
        <v>1</v>
      </c>
      <c r="X191" s="149">
        <f t="shared" si="24"/>
        <v>0</v>
      </c>
      <c r="Y191" s="43"/>
      <c r="Z191" s="20">
        <f t="shared" si="25"/>
        <v>0</v>
      </c>
      <c r="AA191" s="43"/>
      <c r="AB191" s="43"/>
      <c r="AC191" s="43"/>
      <c r="AD191" s="43"/>
      <c r="AE191" s="43"/>
      <c r="AF191" s="43"/>
      <c r="AG191" s="20">
        <f t="shared" si="26"/>
        <v>0</v>
      </c>
      <c r="AH191" s="43"/>
      <c r="AI191" s="43"/>
      <c r="AJ191" s="43"/>
      <c r="AK191" s="43"/>
      <c r="AL191" s="43"/>
      <c r="AM191" s="99">
        <f t="shared" si="18"/>
        <v>0</v>
      </c>
      <c r="AN191" s="43"/>
      <c r="AO191" s="20">
        <f t="shared" si="19"/>
        <v>1</v>
      </c>
      <c r="AP191" s="15" t="str">
        <f t="shared" si="20"/>
        <v>OK</v>
      </c>
      <c r="AQ191" s="15" t="str">
        <f t="shared" si="21"/>
        <v>OK</v>
      </c>
      <c r="AR191" s="17" t="s">
        <v>211</v>
      </c>
      <c r="AS191" s="17"/>
      <c r="AT191" s="17"/>
      <c r="AU191" s="17"/>
      <c r="AV191" s="21">
        <v>1</v>
      </c>
      <c r="AW191" s="17" t="s">
        <v>248</v>
      </c>
      <c r="AX191" s="22"/>
      <c r="AY191" s="17"/>
      <c r="AZ191" s="17" t="s">
        <v>213</v>
      </c>
      <c r="BA191" s="99">
        <f t="shared" si="22"/>
        <v>31538227</v>
      </c>
      <c r="BB191" s="17" t="s">
        <v>214</v>
      </c>
      <c r="BC191" s="17"/>
      <c r="BD191" s="57"/>
    </row>
    <row r="192" spans="2:56" hidden="1" x14ac:dyDescent="0.15">
      <c r="B192" s="16">
        <v>90000177</v>
      </c>
      <c r="C192" s="17"/>
      <c r="D192" s="17" t="s">
        <v>316</v>
      </c>
      <c r="E192" s="17"/>
      <c r="F192" s="17" t="s">
        <v>201</v>
      </c>
      <c r="G192" s="17" t="s">
        <v>317</v>
      </c>
      <c r="H192" s="17" t="s">
        <v>1585</v>
      </c>
      <c r="I192" s="17" t="s">
        <v>1560</v>
      </c>
      <c r="J192" s="17" t="s">
        <v>339</v>
      </c>
      <c r="K192" s="17" t="s">
        <v>203</v>
      </c>
      <c r="L192" s="17"/>
      <c r="M192" s="17">
        <v>15</v>
      </c>
      <c r="N192" s="18">
        <v>35886</v>
      </c>
      <c r="O192" s="17">
        <v>1998</v>
      </c>
      <c r="P192" s="18">
        <v>35886</v>
      </c>
      <c r="Q192" s="19">
        <v>26830988</v>
      </c>
      <c r="R192" s="17" t="s">
        <v>219</v>
      </c>
      <c r="S192" s="17" t="s">
        <v>236</v>
      </c>
      <c r="T192" s="17">
        <v>1</v>
      </c>
      <c r="U192" s="18"/>
      <c r="V192" s="99">
        <f t="shared" si="23"/>
        <v>1</v>
      </c>
      <c r="W192" s="139">
        <v>1</v>
      </c>
      <c r="X192" s="149">
        <f t="shared" si="24"/>
        <v>0</v>
      </c>
      <c r="Y192" s="43"/>
      <c r="Z192" s="20">
        <f t="shared" si="25"/>
        <v>0</v>
      </c>
      <c r="AA192" s="43"/>
      <c r="AB192" s="43"/>
      <c r="AC192" s="43"/>
      <c r="AD192" s="43"/>
      <c r="AE192" s="43"/>
      <c r="AF192" s="43"/>
      <c r="AG192" s="20">
        <f t="shared" si="26"/>
        <v>0</v>
      </c>
      <c r="AH192" s="43"/>
      <c r="AI192" s="43"/>
      <c r="AJ192" s="43"/>
      <c r="AK192" s="43"/>
      <c r="AL192" s="43"/>
      <c r="AM192" s="99">
        <f t="shared" si="18"/>
        <v>0</v>
      </c>
      <c r="AN192" s="43"/>
      <c r="AO192" s="20">
        <f t="shared" si="19"/>
        <v>1</v>
      </c>
      <c r="AP192" s="15" t="str">
        <f t="shared" si="20"/>
        <v>OK</v>
      </c>
      <c r="AQ192" s="15" t="str">
        <f t="shared" si="21"/>
        <v>OK</v>
      </c>
      <c r="AR192" s="17" t="s">
        <v>211</v>
      </c>
      <c r="AS192" s="17"/>
      <c r="AT192" s="17"/>
      <c r="AU192" s="17"/>
      <c r="AV192" s="21">
        <v>1</v>
      </c>
      <c r="AW192" s="17" t="s">
        <v>248</v>
      </c>
      <c r="AX192" s="22"/>
      <c r="AY192" s="17"/>
      <c r="AZ192" s="17" t="s">
        <v>213</v>
      </c>
      <c r="BA192" s="99">
        <f t="shared" si="22"/>
        <v>26830987</v>
      </c>
      <c r="BB192" s="17" t="s">
        <v>214</v>
      </c>
      <c r="BC192" s="17"/>
      <c r="BD192" s="57"/>
    </row>
    <row r="193" spans="2:56" hidden="1" x14ac:dyDescent="0.15">
      <c r="B193" s="16">
        <v>90000178</v>
      </c>
      <c r="C193" s="17"/>
      <c r="D193" s="17" t="s">
        <v>316</v>
      </c>
      <c r="E193" s="17"/>
      <c r="F193" s="17" t="s">
        <v>201</v>
      </c>
      <c r="G193" s="17" t="s">
        <v>317</v>
      </c>
      <c r="H193" s="17" t="s">
        <v>1585</v>
      </c>
      <c r="I193" s="17" t="s">
        <v>1560</v>
      </c>
      <c r="J193" s="17" t="s">
        <v>340</v>
      </c>
      <c r="K193" s="17" t="s">
        <v>203</v>
      </c>
      <c r="L193" s="17"/>
      <c r="M193" s="17">
        <v>15</v>
      </c>
      <c r="N193" s="18">
        <v>35886</v>
      </c>
      <c r="O193" s="17">
        <v>1998</v>
      </c>
      <c r="P193" s="18">
        <v>35886</v>
      </c>
      <c r="Q193" s="19">
        <v>8998153</v>
      </c>
      <c r="R193" s="17" t="s">
        <v>219</v>
      </c>
      <c r="S193" s="17" t="s">
        <v>236</v>
      </c>
      <c r="T193" s="17">
        <v>1</v>
      </c>
      <c r="U193" s="18"/>
      <c r="V193" s="99">
        <f t="shared" si="23"/>
        <v>1</v>
      </c>
      <c r="W193" s="139">
        <v>1</v>
      </c>
      <c r="X193" s="149">
        <f t="shared" si="24"/>
        <v>0</v>
      </c>
      <c r="Y193" s="43"/>
      <c r="Z193" s="20">
        <f t="shared" si="25"/>
        <v>0</v>
      </c>
      <c r="AA193" s="43"/>
      <c r="AB193" s="43"/>
      <c r="AC193" s="43"/>
      <c r="AD193" s="43"/>
      <c r="AE193" s="43"/>
      <c r="AF193" s="43"/>
      <c r="AG193" s="20">
        <f t="shared" si="26"/>
        <v>0</v>
      </c>
      <c r="AH193" s="43"/>
      <c r="AI193" s="43"/>
      <c r="AJ193" s="43"/>
      <c r="AK193" s="43"/>
      <c r="AL193" s="43"/>
      <c r="AM193" s="99">
        <f t="shared" si="18"/>
        <v>0</v>
      </c>
      <c r="AN193" s="43"/>
      <c r="AO193" s="20">
        <f t="shared" si="19"/>
        <v>1</v>
      </c>
      <c r="AP193" s="15" t="str">
        <f t="shared" si="20"/>
        <v>OK</v>
      </c>
      <c r="AQ193" s="15" t="str">
        <f t="shared" si="21"/>
        <v>OK</v>
      </c>
      <c r="AR193" s="17" t="s">
        <v>211</v>
      </c>
      <c r="AS193" s="17"/>
      <c r="AT193" s="17"/>
      <c r="AU193" s="17"/>
      <c r="AV193" s="21">
        <v>1</v>
      </c>
      <c r="AW193" s="17" t="s">
        <v>248</v>
      </c>
      <c r="AX193" s="22"/>
      <c r="AY193" s="17"/>
      <c r="AZ193" s="17" t="s">
        <v>213</v>
      </c>
      <c r="BA193" s="99">
        <f t="shared" si="22"/>
        <v>8998152</v>
      </c>
      <c r="BB193" s="17" t="s">
        <v>214</v>
      </c>
      <c r="BC193" s="17"/>
      <c r="BD193" s="57"/>
    </row>
    <row r="194" spans="2:56" hidden="1" x14ac:dyDescent="0.15">
      <c r="B194" s="16">
        <v>90000179</v>
      </c>
      <c r="C194" s="17"/>
      <c r="D194" s="17" t="s">
        <v>316</v>
      </c>
      <c r="E194" s="17"/>
      <c r="F194" s="17" t="s">
        <v>201</v>
      </c>
      <c r="G194" s="17" t="s">
        <v>317</v>
      </c>
      <c r="H194" s="17" t="s">
        <v>1585</v>
      </c>
      <c r="I194" s="17" t="s">
        <v>1560</v>
      </c>
      <c r="J194" s="17" t="s">
        <v>341</v>
      </c>
      <c r="K194" s="17" t="s">
        <v>203</v>
      </c>
      <c r="L194" s="17"/>
      <c r="M194" s="17">
        <v>15</v>
      </c>
      <c r="N194" s="18">
        <v>35886</v>
      </c>
      <c r="O194" s="17">
        <v>1998</v>
      </c>
      <c r="P194" s="18">
        <v>35886</v>
      </c>
      <c r="Q194" s="19">
        <v>20134351</v>
      </c>
      <c r="R194" s="17" t="s">
        <v>219</v>
      </c>
      <c r="S194" s="17" t="s">
        <v>236</v>
      </c>
      <c r="T194" s="17">
        <v>1</v>
      </c>
      <c r="U194" s="18"/>
      <c r="V194" s="99">
        <f t="shared" si="23"/>
        <v>1</v>
      </c>
      <c r="W194" s="139">
        <v>1</v>
      </c>
      <c r="X194" s="149">
        <f t="shared" si="24"/>
        <v>0</v>
      </c>
      <c r="Y194" s="43"/>
      <c r="Z194" s="20">
        <f t="shared" si="25"/>
        <v>0</v>
      </c>
      <c r="AA194" s="43"/>
      <c r="AB194" s="43"/>
      <c r="AC194" s="43"/>
      <c r="AD194" s="43"/>
      <c r="AE194" s="43"/>
      <c r="AF194" s="43"/>
      <c r="AG194" s="20">
        <f t="shared" si="26"/>
        <v>0</v>
      </c>
      <c r="AH194" s="43"/>
      <c r="AI194" s="43"/>
      <c r="AJ194" s="43"/>
      <c r="AK194" s="43"/>
      <c r="AL194" s="43"/>
      <c r="AM194" s="99">
        <f t="shared" si="18"/>
        <v>0</v>
      </c>
      <c r="AN194" s="43"/>
      <c r="AO194" s="20">
        <f t="shared" si="19"/>
        <v>1</v>
      </c>
      <c r="AP194" s="15" t="str">
        <f t="shared" si="20"/>
        <v>OK</v>
      </c>
      <c r="AQ194" s="15" t="str">
        <f t="shared" si="21"/>
        <v>OK</v>
      </c>
      <c r="AR194" s="17" t="s">
        <v>211</v>
      </c>
      <c r="AS194" s="17"/>
      <c r="AT194" s="17"/>
      <c r="AU194" s="17"/>
      <c r="AV194" s="21">
        <v>1</v>
      </c>
      <c r="AW194" s="17" t="s">
        <v>248</v>
      </c>
      <c r="AX194" s="22"/>
      <c r="AY194" s="17"/>
      <c r="AZ194" s="17" t="s">
        <v>213</v>
      </c>
      <c r="BA194" s="99">
        <f t="shared" si="22"/>
        <v>20134350</v>
      </c>
      <c r="BB194" s="17" t="s">
        <v>214</v>
      </c>
      <c r="BC194" s="17"/>
      <c r="BD194" s="57"/>
    </row>
    <row r="195" spans="2:56" hidden="1" x14ac:dyDescent="0.15">
      <c r="B195" s="16">
        <v>90000180</v>
      </c>
      <c r="C195" s="17"/>
      <c r="D195" s="17" t="s">
        <v>316</v>
      </c>
      <c r="E195" s="17"/>
      <c r="F195" s="17" t="s">
        <v>201</v>
      </c>
      <c r="G195" s="17" t="s">
        <v>317</v>
      </c>
      <c r="H195" s="17" t="s">
        <v>1585</v>
      </c>
      <c r="I195" s="17" t="s">
        <v>1560</v>
      </c>
      <c r="J195" s="17" t="s">
        <v>342</v>
      </c>
      <c r="K195" s="17" t="s">
        <v>203</v>
      </c>
      <c r="L195" s="17"/>
      <c r="M195" s="17">
        <v>15</v>
      </c>
      <c r="N195" s="18">
        <v>35886</v>
      </c>
      <c r="O195" s="17">
        <v>1998</v>
      </c>
      <c r="P195" s="18">
        <v>35886</v>
      </c>
      <c r="Q195" s="19">
        <v>4121376</v>
      </c>
      <c r="R195" s="17" t="s">
        <v>219</v>
      </c>
      <c r="S195" s="17" t="s">
        <v>236</v>
      </c>
      <c r="T195" s="17">
        <v>1</v>
      </c>
      <c r="U195" s="18"/>
      <c r="V195" s="99">
        <f t="shared" si="23"/>
        <v>1</v>
      </c>
      <c r="W195" s="139">
        <v>1</v>
      </c>
      <c r="X195" s="149">
        <f t="shared" si="24"/>
        <v>0</v>
      </c>
      <c r="Y195" s="43"/>
      <c r="Z195" s="20">
        <f t="shared" si="25"/>
        <v>0</v>
      </c>
      <c r="AA195" s="43"/>
      <c r="AB195" s="43"/>
      <c r="AC195" s="43"/>
      <c r="AD195" s="43"/>
      <c r="AE195" s="43"/>
      <c r="AF195" s="43"/>
      <c r="AG195" s="20">
        <f t="shared" si="26"/>
        <v>0</v>
      </c>
      <c r="AH195" s="43"/>
      <c r="AI195" s="43"/>
      <c r="AJ195" s="43"/>
      <c r="AK195" s="43"/>
      <c r="AL195" s="43"/>
      <c r="AM195" s="99">
        <f t="shared" si="18"/>
        <v>0</v>
      </c>
      <c r="AN195" s="43"/>
      <c r="AO195" s="20">
        <f t="shared" si="19"/>
        <v>1</v>
      </c>
      <c r="AP195" s="15" t="str">
        <f t="shared" si="20"/>
        <v>OK</v>
      </c>
      <c r="AQ195" s="15" t="str">
        <f t="shared" si="21"/>
        <v>OK</v>
      </c>
      <c r="AR195" s="17" t="s">
        <v>211</v>
      </c>
      <c r="AS195" s="17"/>
      <c r="AT195" s="17"/>
      <c r="AU195" s="17"/>
      <c r="AV195" s="21">
        <v>1</v>
      </c>
      <c r="AW195" s="17" t="s">
        <v>351</v>
      </c>
      <c r="AX195" s="22"/>
      <c r="AY195" s="17"/>
      <c r="AZ195" s="17" t="s">
        <v>213</v>
      </c>
      <c r="BA195" s="99">
        <f t="shared" si="22"/>
        <v>4121375</v>
      </c>
      <c r="BB195" s="17" t="s">
        <v>214</v>
      </c>
      <c r="BC195" s="17"/>
      <c r="BD195" s="57"/>
    </row>
    <row r="196" spans="2:56" hidden="1" x14ac:dyDescent="0.15">
      <c r="B196" s="16">
        <v>90000181</v>
      </c>
      <c r="C196" s="17"/>
      <c r="D196" s="17" t="s">
        <v>316</v>
      </c>
      <c r="E196" s="17"/>
      <c r="F196" s="17" t="s">
        <v>201</v>
      </c>
      <c r="G196" s="17" t="s">
        <v>317</v>
      </c>
      <c r="H196" s="17" t="s">
        <v>1585</v>
      </c>
      <c r="I196" s="17" t="s">
        <v>1560</v>
      </c>
      <c r="J196" s="17" t="s">
        <v>343</v>
      </c>
      <c r="K196" s="17" t="s">
        <v>203</v>
      </c>
      <c r="L196" s="17"/>
      <c r="M196" s="17">
        <v>15</v>
      </c>
      <c r="N196" s="18">
        <v>35886</v>
      </c>
      <c r="O196" s="17">
        <v>1998</v>
      </c>
      <c r="P196" s="18">
        <v>35886</v>
      </c>
      <c r="Q196" s="19">
        <v>668993</v>
      </c>
      <c r="R196" s="17" t="s">
        <v>219</v>
      </c>
      <c r="S196" s="17" t="s">
        <v>236</v>
      </c>
      <c r="T196" s="17">
        <v>1</v>
      </c>
      <c r="U196" s="18"/>
      <c r="V196" s="99">
        <f t="shared" si="23"/>
        <v>1</v>
      </c>
      <c r="W196" s="139">
        <v>1</v>
      </c>
      <c r="X196" s="149">
        <f t="shared" si="24"/>
        <v>0</v>
      </c>
      <c r="Y196" s="43"/>
      <c r="Z196" s="20">
        <f t="shared" si="25"/>
        <v>0</v>
      </c>
      <c r="AA196" s="43"/>
      <c r="AB196" s="43"/>
      <c r="AC196" s="43"/>
      <c r="AD196" s="43"/>
      <c r="AE196" s="43"/>
      <c r="AF196" s="43"/>
      <c r="AG196" s="20">
        <f t="shared" si="26"/>
        <v>0</v>
      </c>
      <c r="AH196" s="43"/>
      <c r="AI196" s="43"/>
      <c r="AJ196" s="43"/>
      <c r="AK196" s="43"/>
      <c r="AL196" s="43"/>
      <c r="AM196" s="99">
        <f t="shared" si="18"/>
        <v>0</v>
      </c>
      <c r="AN196" s="43"/>
      <c r="AO196" s="20">
        <f t="shared" si="19"/>
        <v>1</v>
      </c>
      <c r="AP196" s="15" t="str">
        <f t="shared" si="20"/>
        <v>OK</v>
      </c>
      <c r="AQ196" s="15" t="str">
        <f t="shared" si="21"/>
        <v>OK</v>
      </c>
      <c r="AR196" s="17" t="s">
        <v>211</v>
      </c>
      <c r="AS196" s="17"/>
      <c r="AT196" s="17"/>
      <c r="AU196" s="17"/>
      <c r="AV196" s="21">
        <v>1</v>
      </c>
      <c r="AW196" s="17" t="s">
        <v>351</v>
      </c>
      <c r="AX196" s="22"/>
      <c r="AY196" s="17"/>
      <c r="AZ196" s="17" t="s">
        <v>213</v>
      </c>
      <c r="BA196" s="99">
        <f t="shared" si="22"/>
        <v>668992</v>
      </c>
      <c r="BB196" s="17" t="s">
        <v>214</v>
      </c>
      <c r="BC196" s="17"/>
      <c r="BD196" s="57"/>
    </row>
    <row r="197" spans="2:56" hidden="1" x14ac:dyDescent="0.15">
      <c r="B197" s="16">
        <v>90000182</v>
      </c>
      <c r="C197" s="17"/>
      <c r="D197" s="17" t="s">
        <v>316</v>
      </c>
      <c r="E197" s="17"/>
      <c r="F197" s="17" t="s">
        <v>201</v>
      </c>
      <c r="G197" s="17" t="s">
        <v>317</v>
      </c>
      <c r="H197" s="17" t="s">
        <v>1585</v>
      </c>
      <c r="I197" s="17" t="s">
        <v>1560</v>
      </c>
      <c r="J197" s="17" t="s">
        <v>344</v>
      </c>
      <c r="K197" s="17" t="s">
        <v>203</v>
      </c>
      <c r="L197" s="17"/>
      <c r="M197" s="17">
        <v>17</v>
      </c>
      <c r="N197" s="18">
        <v>35886</v>
      </c>
      <c r="O197" s="17">
        <v>1998</v>
      </c>
      <c r="P197" s="18">
        <v>35886</v>
      </c>
      <c r="Q197" s="19">
        <v>751352</v>
      </c>
      <c r="R197" s="17" t="s">
        <v>219</v>
      </c>
      <c r="S197" s="17" t="s">
        <v>236</v>
      </c>
      <c r="T197" s="17">
        <v>1</v>
      </c>
      <c r="U197" s="18"/>
      <c r="V197" s="99">
        <f t="shared" si="23"/>
        <v>1</v>
      </c>
      <c r="W197" s="139">
        <v>1</v>
      </c>
      <c r="X197" s="149">
        <f t="shared" si="24"/>
        <v>0</v>
      </c>
      <c r="Y197" s="43"/>
      <c r="Z197" s="20">
        <f t="shared" si="25"/>
        <v>0</v>
      </c>
      <c r="AA197" s="43"/>
      <c r="AB197" s="43"/>
      <c r="AC197" s="43"/>
      <c r="AD197" s="43"/>
      <c r="AE197" s="43"/>
      <c r="AF197" s="43"/>
      <c r="AG197" s="20">
        <f t="shared" si="26"/>
        <v>0</v>
      </c>
      <c r="AH197" s="43"/>
      <c r="AI197" s="43"/>
      <c r="AJ197" s="43"/>
      <c r="AK197" s="43"/>
      <c r="AL197" s="43"/>
      <c r="AM197" s="99">
        <f t="shared" si="18"/>
        <v>0</v>
      </c>
      <c r="AN197" s="43"/>
      <c r="AO197" s="20">
        <f t="shared" si="19"/>
        <v>1</v>
      </c>
      <c r="AP197" s="15" t="str">
        <f t="shared" si="20"/>
        <v>OK</v>
      </c>
      <c r="AQ197" s="15" t="str">
        <f t="shared" si="21"/>
        <v>OK</v>
      </c>
      <c r="AR197" s="17" t="s">
        <v>211</v>
      </c>
      <c r="AS197" s="17"/>
      <c r="AT197" s="17"/>
      <c r="AU197" s="17"/>
      <c r="AV197" s="21">
        <v>1</v>
      </c>
      <c r="AW197" s="17" t="s">
        <v>351</v>
      </c>
      <c r="AX197" s="22"/>
      <c r="AY197" s="17"/>
      <c r="AZ197" s="17" t="s">
        <v>213</v>
      </c>
      <c r="BA197" s="99">
        <f t="shared" si="22"/>
        <v>751351</v>
      </c>
      <c r="BB197" s="17" t="s">
        <v>214</v>
      </c>
      <c r="BC197" s="17"/>
      <c r="BD197" s="57" t="s">
        <v>354</v>
      </c>
    </row>
    <row r="198" spans="2:56" hidden="1" x14ac:dyDescent="0.15">
      <c r="B198" s="16">
        <v>90000183</v>
      </c>
      <c r="C198" s="17"/>
      <c r="D198" s="17" t="s">
        <v>316</v>
      </c>
      <c r="E198" s="17"/>
      <c r="F198" s="17" t="s">
        <v>201</v>
      </c>
      <c r="G198" s="17" t="s">
        <v>317</v>
      </c>
      <c r="H198" s="17" t="s">
        <v>1585</v>
      </c>
      <c r="I198" s="17" t="s">
        <v>1560</v>
      </c>
      <c r="J198" s="17" t="s">
        <v>345</v>
      </c>
      <c r="K198" s="17" t="s">
        <v>203</v>
      </c>
      <c r="L198" s="17"/>
      <c r="M198" s="17">
        <v>15</v>
      </c>
      <c r="N198" s="18">
        <v>35886</v>
      </c>
      <c r="O198" s="17">
        <v>1998</v>
      </c>
      <c r="P198" s="18">
        <v>35886</v>
      </c>
      <c r="Q198" s="19">
        <v>12621427</v>
      </c>
      <c r="R198" s="17" t="s">
        <v>219</v>
      </c>
      <c r="S198" s="17" t="s">
        <v>236</v>
      </c>
      <c r="T198" s="17">
        <v>1</v>
      </c>
      <c r="U198" s="18"/>
      <c r="V198" s="99">
        <f t="shared" si="23"/>
        <v>1</v>
      </c>
      <c r="W198" s="139">
        <v>1</v>
      </c>
      <c r="X198" s="149">
        <f t="shared" si="24"/>
        <v>0</v>
      </c>
      <c r="Y198" s="43"/>
      <c r="Z198" s="20">
        <f t="shared" si="25"/>
        <v>0</v>
      </c>
      <c r="AA198" s="43"/>
      <c r="AB198" s="43"/>
      <c r="AC198" s="43"/>
      <c r="AD198" s="43"/>
      <c r="AE198" s="43"/>
      <c r="AF198" s="43"/>
      <c r="AG198" s="20">
        <f t="shared" si="26"/>
        <v>0</v>
      </c>
      <c r="AH198" s="43"/>
      <c r="AI198" s="43"/>
      <c r="AJ198" s="43"/>
      <c r="AK198" s="43"/>
      <c r="AL198" s="43"/>
      <c r="AM198" s="99">
        <f t="shared" si="18"/>
        <v>0</v>
      </c>
      <c r="AN198" s="43"/>
      <c r="AO198" s="20">
        <f t="shared" si="19"/>
        <v>1</v>
      </c>
      <c r="AP198" s="15" t="str">
        <f t="shared" si="20"/>
        <v>OK</v>
      </c>
      <c r="AQ198" s="15" t="str">
        <f t="shared" si="21"/>
        <v>OK</v>
      </c>
      <c r="AR198" s="17" t="s">
        <v>211</v>
      </c>
      <c r="AS198" s="17"/>
      <c r="AT198" s="17"/>
      <c r="AU198" s="17"/>
      <c r="AV198" s="21">
        <v>1</v>
      </c>
      <c r="AW198" s="17" t="s">
        <v>351</v>
      </c>
      <c r="AX198" s="22"/>
      <c r="AY198" s="17"/>
      <c r="AZ198" s="17" t="s">
        <v>213</v>
      </c>
      <c r="BA198" s="99">
        <f t="shared" si="22"/>
        <v>12621426</v>
      </c>
      <c r="BB198" s="17" t="s">
        <v>214</v>
      </c>
      <c r="BC198" s="17"/>
      <c r="BD198" s="57"/>
    </row>
    <row r="199" spans="2:56" hidden="1" x14ac:dyDescent="0.15">
      <c r="B199" s="16">
        <v>90000184</v>
      </c>
      <c r="C199" s="17"/>
      <c r="D199" s="17" t="s">
        <v>316</v>
      </c>
      <c r="E199" s="17"/>
      <c r="F199" s="17" t="s">
        <v>201</v>
      </c>
      <c r="G199" s="17" t="s">
        <v>317</v>
      </c>
      <c r="H199" s="17" t="s">
        <v>1585</v>
      </c>
      <c r="I199" s="17" t="s">
        <v>1560</v>
      </c>
      <c r="J199" s="17" t="s">
        <v>346</v>
      </c>
      <c r="K199" s="17" t="s">
        <v>203</v>
      </c>
      <c r="L199" s="17"/>
      <c r="M199" s="17">
        <v>15</v>
      </c>
      <c r="N199" s="18">
        <v>35886</v>
      </c>
      <c r="O199" s="17">
        <v>1998</v>
      </c>
      <c r="P199" s="18">
        <v>35886</v>
      </c>
      <c r="Q199" s="19">
        <v>12421266</v>
      </c>
      <c r="R199" s="17" t="s">
        <v>219</v>
      </c>
      <c r="S199" s="17" t="s">
        <v>236</v>
      </c>
      <c r="T199" s="17">
        <v>1</v>
      </c>
      <c r="U199" s="18"/>
      <c r="V199" s="99">
        <f t="shared" si="23"/>
        <v>1</v>
      </c>
      <c r="W199" s="139">
        <v>1</v>
      </c>
      <c r="X199" s="149">
        <f t="shared" si="24"/>
        <v>0</v>
      </c>
      <c r="Y199" s="43"/>
      <c r="Z199" s="20">
        <f t="shared" si="25"/>
        <v>0</v>
      </c>
      <c r="AA199" s="43"/>
      <c r="AB199" s="43"/>
      <c r="AC199" s="43"/>
      <c r="AD199" s="43"/>
      <c r="AE199" s="43"/>
      <c r="AF199" s="43"/>
      <c r="AG199" s="20">
        <f t="shared" si="26"/>
        <v>0</v>
      </c>
      <c r="AH199" s="43"/>
      <c r="AI199" s="43"/>
      <c r="AJ199" s="43"/>
      <c r="AK199" s="43"/>
      <c r="AL199" s="43"/>
      <c r="AM199" s="99">
        <f t="shared" si="18"/>
        <v>0</v>
      </c>
      <c r="AN199" s="43"/>
      <c r="AO199" s="20">
        <f t="shared" si="19"/>
        <v>1</v>
      </c>
      <c r="AP199" s="15" t="str">
        <f t="shared" si="20"/>
        <v>OK</v>
      </c>
      <c r="AQ199" s="15" t="str">
        <f t="shared" si="21"/>
        <v>OK</v>
      </c>
      <c r="AR199" s="17" t="s">
        <v>211</v>
      </c>
      <c r="AS199" s="17"/>
      <c r="AT199" s="17"/>
      <c r="AU199" s="17"/>
      <c r="AV199" s="21">
        <v>1</v>
      </c>
      <c r="AW199" s="17" t="s">
        <v>351</v>
      </c>
      <c r="AX199" s="22"/>
      <c r="AY199" s="17"/>
      <c r="AZ199" s="17" t="s">
        <v>213</v>
      </c>
      <c r="BA199" s="99">
        <f t="shared" si="22"/>
        <v>12421265</v>
      </c>
      <c r="BB199" s="17" t="s">
        <v>214</v>
      </c>
      <c r="BC199" s="17"/>
      <c r="BD199" s="57"/>
    </row>
    <row r="200" spans="2:56" hidden="1" x14ac:dyDescent="0.15">
      <c r="B200" s="16">
        <v>90000185</v>
      </c>
      <c r="C200" s="17"/>
      <c r="D200" s="17" t="s">
        <v>316</v>
      </c>
      <c r="E200" s="17"/>
      <c r="F200" s="17" t="s">
        <v>201</v>
      </c>
      <c r="G200" s="17" t="s">
        <v>317</v>
      </c>
      <c r="H200" s="17" t="s">
        <v>1585</v>
      </c>
      <c r="I200" s="17" t="s">
        <v>1560</v>
      </c>
      <c r="J200" s="17" t="s">
        <v>347</v>
      </c>
      <c r="K200" s="17" t="s">
        <v>203</v>
      </c>
      <c r="L200" s="17"/>
      <c r="M200" s="17">
        <v>15</v>
      </c>
      <c r="N200" s="18">
        <v>35886</v>
      </c>
      <c r="O200" s="17">
        <v>1998</v>
      </c>
      <c r="P200" s="18">
        <v>35886</v>
      </c>
      <c r="Q200" s="19">
        <v>8157917</v>
      </c>
      <c r="R200" s="17" t="s">
        <v>219</v>
      </c>
      <c r="S200" s="17" t="s">
        <v>236</v>
      </c>
      <c r="T200" s="17">
        <v>1</v>
      </c>
      <c r="U200" s="18"/>
      <c r="V200" s="99">
        <f t="shared" si="23"/>
        <v>1</v>
      </c>
      <c r="W200" s="139">
        <v>1</v>
      </c>
      <c r="X200" s="149">
        <f t="shared" si="24"/>
        <v>0</v>
      </c>
      <c r="Y200" s="43"/>
      <c r="Z200" s="20">
        <f t="shared" si="25"/>
        <v>0</v>
      </c>
      <c r="AA200" s="43"/>
      <c r="AB200" s="43"/>
      <c r="AC200" s="43"/>
      <c r="AD200" s="43"/>
      <c r="AE200" s="43"/>
      <c r="AF200" s="43"/>
      <c r="AG200" s="20">
        <f t="shared" si="26"/>
        <v>0</v>
      </c>
      <c r="AH200" s="43"/>
      <c r="AI200" s="43"/>
      <c r="AJ200" s="43"/>
      <c r="AK200" s="43"/>
      <c r="AL200" s="43"/>
      <c r="AM200" s="99">
        <f t="shared" si="18"/>
        <v>0</v>
      </c>
      <c r="AN200" s="43"/>
      <c r="AO200" s="20">
        <f t="shared" si="19"/>
        <v>1</v>
      </c>
      <c r="AP200" s="15" t="str">
        <f t="shared" si="20"/>
        <v>OK</v>
      </c>
      <c r="AQ200" s="15" t="str">
        <f t="shared" si="21"/>
        <v>OK</v>
      </c>
      <c r="AR200" s="17" t="s">
        <v>211</v>
      </c>
      <c r="AS200" s="17"/>
      <c r="AT200" s="17"/>
      <c r="AU200" s="17"/>
      <c r="AV200" s="21">
        <v>1</v>
      </c>
      <c r="AW200" s="17" t="s">
        <v>351</v>
      </c>
      <c r="AX200" s="22"/>
      <c r="AY200" s="17"/>
      <c r="AZ200" s="17" t="s">
        <v>213</v>
      </c>
      <c r="BA200" s="99">
        <f t="shared" si="22"/>
        <v>8157916</v>
      </c>
      <c r="BB200" s="17" t="s">
        <v>214</v>
      </c>
      <c r="BC200" s="17"/>
      <c r="BD200" s="57"/>
    </row>
    <row r="201" spans="2:56" hidden="1" x14ac:dyDescent="0.15">
      <c r="B201" s="16">
        <v>90000186</v>
      </c>
      <c r="C201" s="17"/>
      <c r="D201" s="17" t="s">
        <v>316</v>
      </c>
      <c r="E201" s="17"/>
      <c r="F201" s="17" t="s">
        <v>201</v>
      </c>
      <c r="G201" s="17" t="s">
        <v>317</v>
      </c>
      <c r="H201" s="17" t="s">
        <v>1585</v>
      </c>
      <c r="I201" s="17" t="s">
        <v>1560</v>
      </c>
      <c r="J201" s="17" t="s">
        <v>348</v>
      </c>
      <c r="K201" s="17" t="s">
        <v>203</v>
      </c>
      <c r="L201" s="17"/>
      <c r="M201" s="17">
        <v>15</v>
      </c>
      <c r="N201" s="18">
        <v>35886</v>
      </c>
      <c r="O201" s="17">
        <v>1998</v>
      </c>
      <c r="P201" s="18">
        <v>35886</v>
      </c>
      <c r="Q201" s="19">
        <v>12085485</v>
      </c>
      <c r="R201" s="17" t="s">
        <v>219</v>
      </c>
      <c r="S201" s="17" t="s">
        <v>236</v>
      </c>
      <c r="T201" s="17">
        <v>1</v>
      </c>
      <c r="U201" s="18"/>
      <c r="V201" s="99">
        <f t="shared" si="23"/>
        <v>1</v>
      </c>
      <c r="W201" s="139">
        <v>1</v>
      </c>
      <c r="X201" s="149">
        <f t="shared" si="24"/>
        <v>0</v>
      </c>
      <c r="Y201" s="43"/>
      <c r="Z201" s="20">
        <f t="shared" si="25"/>
        <v>0</v>
      </c>
      <c r="AA201" s="43"/>
      <c r="AB201" s="43"/>
      <c r="AC201" s="43"/>
      <c r="AD201" s="43"/>
      <c r="AE201" s="43"/>
      <c r="AF201" s="43"/>
      <c r="AG201" s="20">
        <f t="shared" si="26"/>
        <v>0</v>
      </c>
      <c r="AH201" s="43"/>
      <c r="AI201" s="43"/>
      <c r="AJ201" s="43"/>
      <c r="AK201" s="43"/>
      <c r="AL201" s="43"/>
      <c r="AM201" s="99">
        <f t="shared" si="18"/>
        <v>0</v>
      </c>
      <c r="AN201" s="43"/>
      <c r="AO201" s="20">
        <f t="shared" si="19"/>
        <v>1</v>
      </c>
      <c r="AP201" s="15" t="str">
        <f t="shared" si="20"/>
        <v>OK</v>
      </c>
      <c r="AQ201" s="15" t="str">
        <f t="shared" si="21"/>
        <v>OK</v>
      </c>
      <c r="AR201" s="17" t="s">
        <v>211</v>
      </c>
      <c r="AS201" s="17"/>
      <c r="AT201" s="17"/>
      <c r="AU201" s="17"/>
      <c r="AV201" s="21">
        <v>1</v>
      </c>
      <c r="AW201" s="17" t="s">
        <v>351</v>
      </c>
      <c r="AX201" s="22"/>
      <c r="AY201" s="17"/>
      <c r="AZ201" s="17" t="s">
        <v>213</v>
      </c>
      <c r="BA201" s="99">
        <f t="shared" si="22"/>
        <v>12085484</v>
      </c>
      <c r="BB201" s="17" t="s">
        <v>214</v>
      </c>
      <c r="BC201" s="17"/>
      <c r="BD201" s="57"/>
    </row>
    <row r="202" spans="2:56" hidden="1" x14ac:dyDescent="0.15">
      <c r="B202" s="16">
        <v>90000187</v>
      </c>
      <c r="C202" s="17"/>
      <c r="D202" s="17" t="s">
        <v>316</v>
      </c>
      <c r="E202" s="17"/>
      <c r="F202" s="17" t="s">
        <v>201</v>
      </c>
      <c r="G202" s="17" t="s">
        <v>317</v>
      </c>
      <c r="H202" s="17" t="s">
        <v>1585</v>
      </c>
      <c r="I202" s="17" t="s">
        <v>1560</v>
      </c>
      <c r="J202" s="17" t="s">
        <v>349</v>
      </c>
      <c r="K202" s="17" t="s">
        <v>203</v>
      </c>
      <c r="L202" s="17"/>
      <c r="M202" s="17">
        <v>17</v>
      </c>
      <c r="N202" s="18">
        <v>35886</v>
      </c>
      <c r="O202" s="17">
        <v>1998</v>
      </c>
      <c r="P202" s="18">
        <v>35886</v>
      </c>
      <c r="Q202" s="19">
        <v>10581538</v>
      </c>
      <c r="R202" s="17" t="s">
        <v>219</v>
      </c>
      <c r="S202" s="17" t="s">
        <v>236</v>
      </c>
      <c r="T202" s="17">
        <v>1</v>
      </c>
      <c r="U202" s="18"/>
      <c r="V202" s="99">
        <f t="shared" si="23"/>
        <v>1</v>
      </c>
      <c r="W202" s="139">
        <v>1</v>
      </c>
      <c r="X202" s="149">
        <f t="shared" si="24"/>
        <v>0</v>
      </c>
      <c r="Y202" s="43"/>
      <c r="Z202" s="20">
        <f t="shared" si="25"/>
        <v>0</v>
      </c>
      <c r="AA202" s="43"/>
      <c r="AB202" s="43"/>
      <c r="AC202" s="43"/>
      <c r="AD202" s="43"/>
      <c r="AE202" s="43"/>
      <c r="AF202" s="43"/>
      <c r="AG202" s="20">
        <f t="shared" si="26"/>
        <v>0</v>
      </c>
      <c r="AH202" s="43"/>
      <c r="AI202" s="43"/>
      <c r="AJ202" s="43"/>
      <c r="AK202" s="43"/>
      <c r="AL202" s="43"/>
      <c r="AM202" s="99">
        <f t="shared" si="18"/>
        <v>0</v>
      </c>
      <c r="AN202" s="43"/>
      <c r="AO202" s="20">
        <f t="shared" si="19"/>
        <v>1</v>
      </c>
      <c r="AP202" s="15" t="str">
        <f t="shared" si="20"/>
        <v>OK</v>
      </c>
      <c r="AQ202" s="15" t="str">
        <f t="shared" si="21"/>
        <v>OK</v>
      </c>
      <c r="AR202" s="17" t="s">
        <v>211</v>
      </c>
      <c r="AS202" s="17"/>
      <c r="AT202" s="17"/>
      <c r="AU202" s="17"/>
      <c r="AV202" s="21">
        <v>1</v>
      </c>
      <c r="AW202" s="17" t="s">
        <v>351</v>
      </c>
      <c r="AX202" s="22"/>
      <c r="AY202" s="17"/>
      <c r="AZ202" s="17" t="s">
        <v>213</v>
      </c>
      <c r="BA202" s="99">
        <f t="shared" si="22"/>
        <v>10581537</v>
      </c>
      <c r="BB202" s="17" t="s">
        <v>214</v>
      </c>
      <c r="BC202" s="17"/>
      <c r="BD202" s="57"/>
    </row>
    <row r="203" spans="2:56" hidden="1" x14ac:dyDescent="0.15">
      <c r="B203" s="16">
        <v>90000188</v>
      </c>
      <c r="C203" s="17"/>
      <c r="D203" s="17" t="s">
        <v>316</v>
      </c>
      <c r="E203" s="17"/>
      <c r="F203" s="17" t="s">
        <v>201</v>
      </c>
      <c r="G203" s="17" t="s">
        <v>317</v>
      </c>
      <c r="H203" s="17" t="s">
        <v>1585</v>
      </c>
      <c r="I203" s="17" t="s">
        <v>1560</v>
      </c>
      <c r="J203" s="17" t="s">
        <v>350</v>
      </c>
      <c r="K203" s="17" t="s">
        <v>203</v>
      </c>
      <c r="L203" s="17"/>
      <c r="M203" s="17">
        <v>15</v>
      </c>
      <c r="N203" s="18">
        <v>35886</v>
      </c>
      <c r="O203" s="17">
        <v>1998</v>
      </c>
      <c r="P203" s="18">
        <v>35886</v>
      </c>
      <c r="Q203" s="19">
        <v>1168205</v>
      </c>
      <c r="R203" s="17" t="s">
        <v>219</v>
      </c>
      <c r="S203" s="17" t="s">
        <v>236</v>
      </c>
      <c r="T203" s="17">
        <v>1</v>
      </c>
      <c r="U203" s="18"/>
      <c r="V203" s="99">
        <f t="shared" si="23"/>
        <v>1</v>
      </c>
      <c r="W203" s="139">
        <v>1</v>
      </c>
      <c r="X203" s="149">
        <f t="shared" si="24"/>
        <v>0</v>
      </c>
      <c r="Y203" s="43"/>
      <c r="Z203" s="20">
        <f t="shared" si="25"/>
        <v>0</v>
      </c>
      <c r="AA203" s="43"/>
      <c r="AB203" s="43"/>
      <c r="AC203" s="43"/>
      <c r="AD203" s="43"/>
      <c r="AE203" s="43"/>
      <c r="AF203" s="43"/>
      <c r="AG203" s="20">
        <f t="shared" si="26"/>
        <v>0</v>
      </c>
      <c r="AH203" s="43"/>
      <c r="AI203" s="43"/>
      <c r="AJ203" s="43"/>
      <c r="AK203" s="43"/>
      <c r="AL203" s="43"/>
      <c r="AM203" s="99">
        <f t="shared" si="18"/>
        <v>0</v>
      </c>
      <c r="AN203" s="43"/>
      <c r="AO203" s="20">
        <f t="shared" si="19"/>
        <v>1</v>
      </c>
      <c r="AP203" s="15" t="str">
        <f t="shared" si="20"/>
        <v>OK</v>
      </c>
      <c r="AQ203" s="15" t="str">
        <f t="shared" si="21"/>
        <v>OK</v>
      </c>
      <c r="AR203" s="17" t="s">
        <v>211</v>
      </c>
      <c r="AS203" s="17"/>
      <c r="AT203" s="17"/>
      <c r="AU203" s="17"/>
      <c r="AV203" s="21">
        <v>1</v>
      </c>
      <c r="AW203" s="17" t="s">
        <v>351</v>
      </c>
      <c r="AX203" s="22"/>
      <c r="AY203" s="17"/>
      <c r="AZ203" s="17" t="s">
        <v>213</v>
      </c>
      <c r="BA203" s="99">
        <f t="shared" si="22"/>
        <v>1168204</v>
      </c>
      <c r="BB203" s="17" t="s">
        <v>214</v>
      </c>
      <c r="BC203" s="17"/>
      <c r="BD203" s="57"/>
    </row>
    <row r="204" spans="2:56" hidden="1" x14ac:dyDescent="0.15">
      <c r="B204" s="16">
        <v>90000189</v>
      </c>
      <c r="C204" s="17"/>
      <c r="D204" s="17" t="s">
        <v>316</v>
      </c>
      <c r="E204" s="17"/>
      <c r="F204" s="17" t="s">
        <v>201</v>
      </c>
      <c r="G204" s="17" t="s">
        <v>317</v>
      </c>
      <c r="H204" s="17" t="s">
        <v>1585</v>
      </c>
      <c r="I204" s="17" t="s">
        <v>1587</v>
      </c>
      <c r="J204" s="17" t="s">
        <v>355</v>
      </c>
      <c r="K204" s="17" t="s">
        <v>203</v>
      </c>
      <c r="L204" s="17" t="s">
        <v>251</v>
      </c>
      <c r="M204" s="17">
        <v>15</v>
      </c>
      <c r="N204" s="18">
        <v>35886</v>
      </c>
      <c r="O204" s="17">
        <v>1998</v>
      </c>
      <c r="P204" s="18">
        <v>35886</v>
      </c>
      <c r="Q204" s="19">
        <v>1534563</v>
      </c>
      <c r="R204" s="17" t="s">
        <v>219</v>
      </c>
      <c r="S204" s="17" t="s">
        <v>236</v>
      </c>
      <c r="T204" s="17">
        <v>1</v>
      </c>
      <c r="U204" s="18"/>
      <c r="V204" s="99">
        <f t="shared" si="23"/>
        <v>1</v>
      </c>
      <c r="W204" s="139">
        <v>1</v>
      </c>
      <c r="X204" s="149">
        <f t="shared" si="24"/>
        <v>0</v>
      </c>
      <c r="Y204" s="43"/>
      <c r="Z204" s="20">
        <f t="shared" si="25"/>
        <v>0</v>
      </c>
      <c r="AA204" s="43"/>
      <c r="AB204" s="43"/>
      <c r="AC204" s="43"/>
      <c r="AD204" s="43"/>
      <c r="AE204" s="43"/>
      <c r="AF204" s="43"/>
      <c r="AG204" s="20">
        <f t="shared" si="26"/>
        <v>0</v>
      </c>
      <c r="AH204" s="43"/>
      <c r="AI204" s="43"/>
      <c r="AJ204" s="43"/>
      <c r="AK204" s="43"/>
      <c r="AL204" s="43"/>
      <c r="AM204" s="99">
        <f t="shared" ref="AM204:AM267" si="29">IF(Q204=0,0,IF(M204=0,0,IF($C$5-O204=0,0,IF($C$5-O204&gt;M204,0,IF($C$5-O204=M204,V204-1,ROUNDDOWN(Q204*ROUNDUP(1/M204,3),0))))))</f>
        <v>0</v>
      </c>
      <c r="AN204" s="43"/>
      <c r="AO204" s="20">
        <f t="shared" ref="AO204:AO267" si="30">+V204+Z204-AG204</f>
        <v>1</v>
      </c>
      <c r="AP204" s="15" t="str">
        <f t="shared" ref="AP204:AP267" si="31">IF(AND(AO204=0,AU204=1),"OK",IF(Q204=BA204+AO204,"OK","ERROR"))</f>
        <v>OK</v>
      </c>
      <c r="AQ204" s="15" t="str">
        <f t="shared" ref="AQ204:AQ267" si="32">IF($C$5-O204=0,"新規",IF(AU204=1,"OK",IF(V204-AM204=AO204,"OK","ERROR")))</f>
        <v>OK</v>
      </c>
      <c r="AR204" s="17" t="s">
        <v>211</v>
      </c>
      <c r="AS204" s="17"/>
      <c r="AT204" s="17"/>
      <c r="AU204" s="17"/>
      <c r="AV204" s="21">
        <v>1</v>
      </c>
      <c r="AW204" s="17" t="s">
        <v>248</v>
      </c>
      <c r="AX204" s="22"/>
      <c r="AY204" s="17"/>
      <c r="AZ204" s="17" t="s">
        <v>213</v>
      </c>
      <c r="BA204" s="99">
        <f t="shared" ref="BA204:BA267" si="33">IF(Q204=0,0,IF(M204=0,0,IF($C$5-O204&gt;=M204,Q204-1,ROUNDDOWN(Q204*ROUNDUP(1/M204,3),0)*($C$5-O204))))</f>
        <v>1534562</v>
      </c>
      <c r="BB204" s="17" t="s">
        <v>214</v>
      </c>
      <c r="BC204" s="17"/>
      <c r="BD204" s="57" t="s">
        <v>399</v>
      </c>
    </row>
    <row r="205" spans="2:56" hidden="1" x14ac:dyDescent="0.15">
      <c r="B205" s="16">
        <v>90000190</v>
      </c>
      <c r="C205" s="17"/>
      <c r="D205" s="17" t="s">
        <v>316</v>
      </c>
      <c r="E205" s="17"/>
      <c r="F205" s="17" t="s">
        <v>201</v>
      </c>
      <c r="G205" s="17" t="s">
        <v>317</v>
      </c>
      <c r="H205" s="17" t="s">
        <v>1585</v>
      </c>
      <c r="I205" s="17" t="s">
        <v>1587</v>
      </c>
      <c r="J205" s="17" t="s">
        <v>356</v>
      </c>
      <c r="K205" s="17" t="s">
        <v>203</v>
      </c>
      <c r="L205" s="17" t="s">
        <v>251</v>
      </c>
      <c r="M205" s="17">
        <v>15</v>
      </c>
      <c r="N205" s="18">
        <v>35886</v>
      </c>
      <c r="O205" s="17">
        <v>1998</v>
      </c>
      <c r="P205" s="18">
        <v>35886</v>
      </c>
      <c r="Q205" s="19">
        <v>29156725</v>
      </c>
      <c r="R205" s="17" t="s">
        <v>219</v>
      </c>
      <c r="S205" s="17" t="s">
        <v>236</v>
      </c>
      <c r="T205" s="17">
        <v>1</v>
      </c>
      <c r="U205" s="18"/>
      <c r="V205" s="99">
        <f t="shared" ref="V205:V268" si="34">IF(Q205=0,0,IF($C$5-O205=0,0,IF(M205=0,Q205,IF($C$5-O205&gt;M205,1,Q205-(ROUNDDOWN(Q205*ROUNDUP(1/M205,3),0)*($C$5-O205-1))))))</f>
        <v>1</v>
      </c>
      <c r="W205" s="139">
        <v>1</v>
      </c>
      <c r="X205" s="149">
        <f t="shared" ref="X205:X268" si="35">W205-V205</f>
        <v>0</v>
      </c>
      <c r="Y205" s="43"/>
      <c r="Z205" s="20">
        <f t="shared" si="25"/>
        <v>0</v>
      </c>
      <c r="AA205" s="43"/>
      <c r="AB205" s="43"/>
      <c r="AC205" s="43"/>
      <c r="AD205" s="43"/>
      <c r="AE205" s="43"/>
      <c r="AF205" s="43"/>
      <c r="AG205" s="20">
        <f t="shared" si="26"/>
        <v>0</v>
      </c>
      <c r="AH205" s="43"/>
      <c r="AI205" s="43"/>
      <c r="AJ205" s="43"/>
      <c r="AK205" s="43"/>
      <c r="AL205" s="43"/>
      <c r="AM205" s="99">
        <f t="shared" si="29"/>
        <v>0</v>
      </c>
      <c r="AN205" s="43"/>
      <c r="AO205" s="20">
        <f t="shared" si="30"/>
        <v>1</v>
      </c>
      <c r="AP205" s="15" t="str">
        <f t="shared" si="31"/>
        <v>OK</v>
      </c>
      <c r="AQ205" s="15" t="str">
        <f t="shared" si="32"/>
        <v>OK</v>
      </c>
      <c r="AR205" s="17" t="s">
        <v>211</v>
      </c>
      <c r="AS205" s="17"/>
      <c r="AT205" s="17"/>
      <c r="AU205" s="17"/>
      <c r="AV205" s="21">
        <v>1</v>
      </c>
      <c r="AW205" s="17" t="s">
        <v>248</v>
      </c>
      <c r="AX205" s="22"/>
      <c r="AY205" s="17"/>
      <c r="AZ205" s="17" t="s">
        <v>213</v>
      </c>
      <c r="BA205" s="99">
        <f t="shared" si="33"/>
        <v>29156724</v>
      </c>
      <c r="BB205" s="17" t="s">
        <v>214</v>
      </c>
      <c r="BC205" s="17"/>
      <c r="BD205" s="57" t="s">
        <v>400</v>
      </c>
    </row>
    <row r="206" spans="2:56" hidden="1" x14ac:dyDescent="0.15">
      <c r="B206" s="16">
        <v>90000191</v>
      </c>
      <c r="C206" s="17"/>
      <c r="D206" s="17" t="s">
        <v>316</v>
      </c>
      <c r="E206" s="17"/>
      <c r="F206" s="17" t="s">
        <v>201</v>
      </c>
      <c r="G206" s="17" t="s">
        <v>317</v>
      </c>
      <c r="H206" s="17" t="s">
        <v>1585</v>
      </c>
      <c r="I206" s="17" t="s">
        <v>1587</v>
      </c>
      <c r="J206" s="17" t="s">
        <v>357</v>
      </c>
      <c r="K206" s="17" t="s">
        <v>203</v>
      </c>
      <c r="L206" s="17" t="s">
        <v>251</v>
      </c>
      <c r="M206" s="17">
        <v>15</v>
      </c>
      <c r="N206" s="18">
        <v>35886</v>
      </c>
      <c r="O206" s="17">
        <v>1998</v>
      </c>
      <c r="P206" s="18">
        <v>35886</v>
      </c>
      <c r="Q206" s="19">
        <v>13424321</v>
      </c>
      <c r="R206" s="17" t="s">
        <v>219</v>
      </c>
      <c r="S206" s="17" t="s">
        <v>236</v>
      </c>
      <c r="T206" s="17">
        <v>1</v>
      </c>
      <c r="U206" s="18"/>
      <c r="V206" s="99">
        <f t="shared" si="34"/>
        <v>1</v>
      </c>
      <c r="W206" s="139">
        <v>1</v>
      </c>
      <c r="X206" s="149">
        <f t="shared" si="35"/>
        <v>0</v>
      </c>
      <c r="Y206" s="43"/>
      <c r="Z206" s="20">
        <f t="shared" si="25"/>
        <v>0</v>
      </c>
      <c r="AA206" s="43"/>
      <c r="AB206" s="43"/>
      <c r="AC206" s="43"/>
      <c r="AD206" s="43"/>
      <c r="AE206" s="43"/>
      <c r="AF206" s="43"/>
      <c r="AG206" s="20">
        <f t="shared" si="26"/>
        <v>0</v>
      </c>
      <c r="AH206" s="43"/>
      <c r="AI206" s="43"/>
      <c r="AJ206" s="43"/>
      <c r="AK206" s="43"/>
      <c r="AL206" s="43"/>
      <c r="AM206" s="99">
        <f t="shared" si="29"/>
        <v>0</v>
      </c>
      <c r="AN206" s="43"/>
      <c r="AO206" s="20">
        <f t="shared" si="30"/>
        <v>1</v>
      </c>
      <c r="AP206" s="15" t="str">
        <f t="shared" si="31"/>
        <v>OK</v>
      </c>
      <c r="AQ206" s="15" t="str">
        <f t="shared" si="32"/>
        <v>OK</v>
      </c>
      <c r="AR206" s="17" t="s">
        <v>211</v>
      </c>
      <c r="AS206" s="17"/>
      <c r="AT206" s="17"/>
      <c r="AU206" s="17"/>
      <c r="AV206" s="21">
        <v>1</v>
      </c>
      <c r="AW206" s="17" t="s">
        <v>248</v>
      </c>
      <c r="AX206" s="22"/>
      <c r="AY206" s="17"/>
      <c r="AZ206" s="17" t="s">
        <v>213</v>
      </c>
      <c r="BA206" s="99">
        <f t="shared" si="33"/>
        <v>13424320</v>
      </c>
      <c r="BB206" s="17" t="s">
        <v>214</v>
      </c>
      <c r="BC206" s="17"/>
      <c r="BD206" s="57" t="s">
        <v>400</v>
      </c>
    </row>
    <row r="207" spans="2:56" hidden="1" x14ac:dyDescent="0.15">
      <c r="B207" s="16">
        <v>90000192</v>
      </c>
      <c r="C207" s="17"/>
      <c r="D207" s="17" t="s">
        <v>316</v>
      </c>
      <c r="E207" s="17"/>
      <c r="F207" s="17" t="s">
        <v>201</v>
      </c>
      <c r="G207" s="17" t="s">
        <v>317</v>
      </c>
      <c r="H207" s="17" t="s">
        <v>1585</v>
      </c>
      <c r="I207" s="17" t="s">
        <v>1587</v>
      </c>
      <c r="J207" s="17" t="s">
        <v>358</v>
      </c>
      <c r="K207" s="17" t="s">
        <v>203</v>
      </c>
      <c r="L207" s="17" t="s">
        <v>251</v>
      </c>
      <c r="M207" s="17">
        <v>15</v>
      </c>
      <c r="N207" s="18">
        <v>35886</v>
      </c>
      <c r="O207" s="17">
        <v>1998</v>
      </c>
      <c r="P207" s="18">
        <v>35886</v>
      </c>
      <c r="Q207" s="19">
        <v>2607512</v>
      </c>
      <c r="R207" s="17" t="s">
        <v>219</v>
      </c>
      <c r="S207" s="17" t="s">
        <v>236</v>
      </c>
      <c r="T207" s="17">
        <v>1</v>
      </c>
      <c r="U207" s="18"/>
      <c r="V207" s="99">
        <f t="shared" si="34"/>
        <v>1</v>
      </c>
      <c r="W207" s="139">
        <v>1</v>
      </c>
      <c r="X207" s="149">
        <f t="shared" si="35"/>
        <v>0</v>
      </c>
      <c r="Y207" s="43"/>
      <c r="Z207" s="20">
        <f t="shared" si="25"/>
        <v>0</v>
      </c>
      <c r="AA207" s="43"/>
      <c r="AB207" s="43"/>
      <c r="AC207" s="43"/>
      <c r="AD207" s="43"/>
      <c r="AE207" s="43"/>
      <c r="AF207" s="43"/>
      <c r="AG207" s="20">
        <f t="shared" si="26"/>
        <v>0</v>
      </c>
      <c r="AH207" s="43"/>
      <c r="AI207" s="43"/>
      <c r="AJ207" s="43"/>
      <c r="AK207" s="43"/>
      <c r="AL207" s="43"/>
      <c r="AM207" s="99">
        <f t="shared" si="29"/>
        <v>0</v>
      </c>
      <c r="AN207" s="43"/>
      <c r="AO207" s="20">
        <f t="shared" si="30"/>
        <v>1</v>
      </c>
      <c r="AP207" s="15" t="str">
        <f t="shared" si="31"/>
        <v>OK</v>
      </c>
      <c r="AQ207" s="15" t="str">
        <f t="shared" si="32"/>
        <v>OK</v>
      </c>
      <c r="AR207" s="17" t="s">
        <v>211</v>
      </c>
      <c r="AS207" s="17"/>
      <c r="AT207" s="17"/>
      <c r="AU207" s="17"/>
      <c r="AV207" s="21">
        <v>1</v>
      </c>
      <c r="AW207" s="17" t="s">
        <v>248</v>
      </c>
      <c r="AX207" s="22"/>
      <c r="AY207" s="17"/>
      <c r="AZ207" s="17" t="s">
        <v>213</v>
      </c>
      <c r="BA207" s="99">
        <f t="shared" si="33"/>
        <v>2607511</v>
      </c>
      <c r="BB207" s="17" t="s">
        <v>214</v>
      </c>
      <c r="BC207" s="17"/>
      <c r="BD207" s="57" t="s">
        <v>400</v>
      </c>
    </row>
    <row r="208" spans="2:56" hidden="1" x14ac:dyDescent="0.15">
      <c r="B208" s="16">
        <v>90000193</v>
      </c>
      <c r="C208" s="17"/>
      <c r="D208" s="17" t="s">
        <v>316</v>
      </c>
      <c r="E208" s="17"/>
      <c r="F208" s="17" t="s">
        <v>201</v>
      </c>
      <c r="G208" s="17" t="s">
        <v>317</v>
      </c>
      <c r="H208" s="17" t="s">
        <v>1585</v>
      </c>
      <c r="I208" s="17" t="s">
        <v>1587</v>
      </c>
      <c r="J208" s="17" t="s">
        <v>359</v>
      </c>
      <c r="K208" s="17" t="s">
        <v>203</v>
      </c>
      <c r="L208" s="17" t="s">
        <v>251</v>
      </c>
      <c r="M208" s="17">
        <v>15</v>
      </c>
      <c r="N208" s="18">
        <v>35886</v>
      </c>
      <c r="O208" s="17">
        <v>1998</v>
      </c>
      <c r="P208" s="18">
        <v>35886</v>
      </c>
      <c r="Q208" s="19">
        <v>10791856</v>
      </c>
      <c r="R208" s="17" t="s">
        <v>219</v>
      </c>
      <c r="S208" s="17" t="s">
        <v>236</v>
      </c>
      <c r="T208" s="17">
        <v>1</v>
      </c>
      <c r="U208" s="18"/>
      <c r="V208" s="99">
        <f t="shared" si="34"/>
        <v>1</v>
      </c>
      <c r="W208" s="139">
        <v>1</v>
      </c>
      <c r="X208" s="149">
        <f t="shared" si="35"/>
        <v>0</v>
      </c>
      <c r="Y208" s="43"/>
      <c r="Z208" s="20">
        <f t="shared" si="25"/>
        <v>0</v>
      </c>
      <c r="AA208" s="43"/>
      <c r="AB208" s="43"/>
      <c r="AC208" s="43"/>
      <c r="AD208" s="43"/>
      <c r="AE208" s="43"/>
      <c r="AF208" s="43"/>
      <c r="AG208" s="20">
        <f t="shared" si="26"/>
        <v>0</v>
      </c>
      <c r="AH208" s="43"/>
      <c r="AI208" s="43"/>
      <c r="AJ208" s="43"/>
      <c r="AK208" s="43"/>
      <c r="AL208" s="43"/>
      <c r="AM208" s="99">
        <f t="shared" si="29"/>
        <v>0</v>
      </c>
      <c r="AN208" s="43"/>
      <c r="AO208" s="20">
        <f t="shared" si="30"/>
        <v>1</v>
      </c>
      <c r="AP208" s="15" t="str">
        <f t="shared" si="31"/>
        <v>OK</v>
      </c>
      <c r="AQ208" s="15" t="str">
        <f t="shared" si="32"/>
        <v>OK</v>
      </c>
      <c r="AR208" s="17" t="s">
        <v>211</v>
      </c>
      <c r="AS208" s="17"/>
      <c r="AT208" s="17"/>
      <c r="AU208" s="17"/>
      <c r="AV208" s="21">
        <v>1</v>
      </c>
      <c r="AW208" s="17" t="s">
        <v>248</v>
      </c>
      <c r="AX208" s="22"/>
      <c r="AY208" s="17"/>
      <c r="AZ208" s="17" t="s">
        <v>213</v>
      </c>
      <c r="BA208" s="99">
        <f t="shared" si="33"/>
        <v>10791855</v>
      </c>
      <c r="BB208" s="17" t="s">
        <v>214</v>
      </c>
      <c r="BC208" s="17"/>
      <c r="BD208" s="57" t="s">
        <v>401</v>
      </c>
    </row>
    <row r="209" spans="2:56" hidden="1" x14ac:dyDescent="0.15">
      <c r="B209" s="16">
        <v>90000194</v>
      </c>
      <c r="C209" s="17"/>
      <c r="D209" s="17" t="s">
        <v>316</v>
      </c>
      <c r="E209" s="17"/>
      <c r="F209" s="17" t="s">
        <v>201</v>
      </c>
      <c r="G209" s="17" t="s">
        <v>317</v>
      </c>
      <c r="H209" s="17" t="s">
        <v>1585</v>
      </c>
      <c r="I209" s="17" t="s">
        <v>1587</v>
      </c>
      <c r="J209" s="17" t="s">
        <v>360</v>
      </c>
      <c r="K209" s="17" t="s">
        <v>203</v>
      </c>
      <c r="L209" s="17" t="s">
        <v>251</v>
      </c>
      <c r="M209" s="17">
        <v>15</v>
      </c>
      <c r="N209" s="18">
        <v>35886</v>
      </c>
      <c r="O209" s="17">
        <v>1998</v>
      </c>
      <c r="P209" s="18">
        <v>35886</v>
      </c>
      <c r="Q209" s="19">
        <v>3992364</v>
      </c>
      <c r="R209" s="17" t="s">
        <v>219</v>
      </c>
      <c r="S209" s="17" t="s">
        <v>236</v>
      </c>
      <c r="T209" s="17">
        <v>1</v>
      </c>
      <c r="U209" s="18"/>
      <c r="V209" s="99">
        <f t="shared" si="34"/>
        <v>1</v>
      </c>
      <c r="W209" s="139">
        <v>1</v>
      </c>
      <c r="X209" s="149">
        <f t="shared" si="35"/>
        <v>0</v>
      </c>
      <c r="Y209" s="43"/>
      <c r="Z209" s="20">
        <f t="shared" ref="Z209:Z272" si="36">SUM(AA209:AF209)</f>
        <v>0</v>
      </c>
      <c r="AA209" s="43"/>
      <c r="AB209" s="43"/>
      <c r="AC209" s="43"/>
      <c r="AD209" s="43"/>
      <c r="AE209" s="43"/>
      <c r="AF209" s="43"/>
      <c r="AG209" s="20">
        <f t="shared" ref="AG209:AG272" si="37">SUM(AH209:AN209)</f>
        <v>0</v>
      </c>
      <c r="AH209" s="43"/>
      <c r="AI209" s="43"/>
      <c r="AJ209" s="43"/>
      <c r="AK209" s="43"/>
      <c r="AL209" s="43"/>
      <c r="AM209" s="99">
        <f t="shared" si="29"/>
        <v>0</v>
      </c>
      <c r="AN209" s="43"/>
      <c r="AO209" s="20">
        <f t="shared" si="30"/>
        <v>1</v>
      </c>
      <c r="AP209" s="15" t="str">
        <f t="shared" si="31"/>
        <v>OK</v>
      </c>
      <c r="AQ209" s="15" t="str">
        <f t="shared" si="32"/>
        <v>OK</v>
      </c>
      <c r="AR209" s="17" t="s">
        <v>211</v>
      </c>
      <c r="AS209" s="17"/>
      <c r="AT209" s="17"/>
      <c r="AU209" s="17"/>
      <c r="AV209" s="21">
        <v>1</v>
      </c>
      <c r="AW209" s="17" t="s">
        <v>248</v>
      </c>
      <c r="AX209" s="22"/>
      <c r="AY209" s="17"/>
      <c r="AZ209" s="17" t="s">
        <v>213</v>
      </c>
      <c r="BA209" s="99">
        <f t="shared" si="33"/>
        <v>3992363</v>
      </c>
      <c r="BB209" s="17" t="s">
        <v>214</v>
      </c>
      <c r="BC209" s="17"/>
      <c r="BD209" s="57" t="s">
        <v>401</v>
      </c>
    </row>
    <row r="210" spans="2:56" hidden="1" x14ac:dyDescent="0.15">
      <c r="B210" s="16">
        <v>90000195</v>
      </c>
      <c r="C210" s="17"/>
      <c r="D210" s="17" t="s">
        <v>316</v>
      </c>
      <c r="E210" s="17"/>
      <c r="F210" s="17" t="s">
        <v>201</v>
      </c>
      <c r="G210" s="17" t="s">
        <v>317</v>
      </c>
      <c r="H210" s="17" t="s">
        <v>1585</v>
      </c>
      <c r="I210" s="17" t="s">
        <v>1587</v>
      </c>
      <c r="J210" s="17" t="s">
        <v>361</v>
      </c>
      <c r="K210" s="17" t="s">
        <v>203</v>
      </c>
      <c r="L210" s="17" t="s">
        <v>319</v>
      </c>
      <c r="M210" s="17">
        <v>35</v>
      </c>
      <c r="N210" s="18">
        <v>35886</v>
      </c>
      <c r="O210" s="17">
        <v>1998</v>
      </c>
      <c r="P210" s="18">
        <v>35886</v>
      </c>
      <c r="Q210" s="19">
        <v>137885639</v>
      </c>
      <c r="R210" s="17" t="s">
        <v>219</v>
      </c>
      <c r="S210" s="17" t="s">
        <v>236</v>
      </c>
      <c r="T210" s="17">
        <v>1</v>
      </c>
      <c r="U210" s="18"/>
      <c r="V210" s="99">
        <f t="shared" si="34"/>
        <v>65909345</v>
      </c>
      <c r="W210" s="139">
        <v>65909345</v>
      </c>
      <c r="X210" s="149">
        <f t="shared" si="35"/>
        <v>0</v>
      </c>
      <c r="Y210" s="43"/>
      <c r="Z210" s="20">
        <f t="shared" si="36"/>
        <v>0</v>
      </c>
      <c r="AA210" s="43"/>
      <c r="AB210" s="43"/>
      <c r="AC210" s="43"/>
      <c r="AD210" s="43"/>
      <c r="AE210" s="43"/>
      <c r="AF210" s="43"/>
      <c r="AG210" s="20">
        <f t="shared" si="37"/>
        <v>3998683</v>
      </c>
      <c r="AH210" s="43"/>
      <c r="AI210" s="43"/>
      <c r="AJ210" s="43"/>
      <c r="AK210" s="43"/>
      <c r="AL210" s="43"/>
      <c r="AM210" s="99">
        <f t="shared" si="29"/>
        <v>3998683</v>
      </c>
      <c r="AN210" s="43"/>
      <c r="AO210" s="20">
        <f t="shared" si="30"/>
        <v>61910662</v>
      </c>
      <c r="AP210" s="15" t="str">
        <f t="shared" si="31"/>
        <v>OK</v>
      </c>
      <c r="AQ210" s="15" t="str">
        <f t="shared" si="32"/>
        <v>OK</v>
      </c>
      <c r="AR210" s="17" t="s">
        <v>211</v>
      </c>
      <c r="AS210" s="17"/>
      <c r="AT210" s="17"/>
      <c r="AU210" s="17"/>
      <c r="AV210" s="21">
        <v>1</v>
      </c>
      <c r="AW210" s="17" t="s">
        <v>248</v>
      </c>
      <c r="AX210" s="22"/>
      <c r="AY210" s="17"/>
      <c r="AZ210" s="17" t="s">
        <v>213</v>
      </c>
      <c r="BA210" s="99">
        <f t="shared" si="33"/>
        <v>75974977</v>
      </c>
      <c r="BB210" s="17" t="s">
        <v>214</v>
      </c>
      <c r="BC210" s="17"/>
      <c r="BD210" s="57"/>
    </row>
    <row r="211" spans="2:56" hidden="1" x14ac:dyDescent="0.15">
      <c r="B211" s="16">
        <v>90000196</v>
      </c>
      <c r="C211" s="17"/>
      <c r="D211" s="17" t="s">
        <v>316</v>
      </c>
      <c r="E211" s="17"/>
      <c r="F211" s="17" t="s">
        <v>201</v>
      </c>
      <c r="G211" s="17" t="s">
        <v>317</v>
      </c>
      <c r="H211" s="17" t="s">
        <v>1585</v>
      </c>
      <c r="I211" s="17" t="s">
        <v>1587</v>
      </c>
      <c r="J211" s="17" t="s">
        <v>362</v>
      </c>
      <c r="K211" s="17" t="s">
        <v>203</v>
      </c>
      <c r="L211" s="17" t="s">
        <v>251</v>
      </c>
      <c r="M211" s="17">
        <v>15</v>
      </c>
      <c r="N211" s="18">
        <v>35886</v>
      </c>
      <c r="O211" s="17">
        <v>1998</v>
      </c>
      <c r="P211" s="18">
        <v>35886</v>
      </c>
      <c r="Q211" s="19">
        <v>1621899</v>
      </c>
      <c r="R211" s="17" t="s">
        <v>219</v>
      </c>
      <c r="S211" s="17" t="s">
        <v>236</v>
      </c>
      <c r="T211" s="17">
        <v>1</v>
      </c>
      <c r="U211" s="18"/>
      <c r="V211" s="99">
        <f t="shared" si="34"/>
        <v>1</v>
      </c>
      <c r="W211" s="139">
        <v>1</v>
      </c>
      <c r="X211" s="149">
        <f t="shared" si="35"/>
        <v>0</v>
      </c>
      <c r="Y211" s="43"/>
      <c r="Z211" s="20">
        <f t="shared" si="36"/>
        <v>0</v>
      </c>
      <c r="AA211" s="43"/>
      <c r="AB211" s="43"/>
      <c r="AC211" s="43"/>
      <c r="AD211" s="43"/>
      <c r="AE211" s="43"/>
      <c r="AF211" s="43"/>
      <c r="AG211" s="20">
        <f t="shared" si="37"/>
        <v>0</v>
      </c>
      <c r="AH211" s="43"/>
      <c r="AI211" s="43"/>
      <c r="AJ211" s="43"/>
      <c r="AK211" s="43"/>
      <c r="AL211" s="43"/>
      <c r="AM211" s="99">
        <f t="shared" si="29"/>
        <v>0</v>
      </c>
      <c r="AN211" s="43"/>
      <c r="AO211" s="20">
        <f t="shared" si="30"/>
        <v>1</v>
      </c>
      <c r="AP211" s="15" t="str">
        <f t="shared" si="31"/>
        <v>OK</v>
      </c>
      <c r="AQ211" s="15" t="str">
        <f t="shared" si="32"/>
        <v>OK</v>
      </c>
      <c r="AR211" s="17" t="s">
        <v>211</v>
      </c>
      <c r="AS211" s="17"/>
      <c r="AT211" s="17"/>
      <c r="AU211" s="17"/>
      <c r="AV211" s="21">
        <v>1</v>
      </c>
      <c r="AW211" s="17" t="s">
        <v>248</v>
      </c>
      <c r="AX211" s="22"/>
      <c r="AY211" s="17"/>
      <c r="AZ211" s="17" t="s">
        <v>213</v>
      </c>
      <c r="BA211" s="99">
        <f t="shared" si="33"/>
        <v>1621898</v>
      </c>
      <c r="BB211" s="17" t="s">
        <v>214</v>
      </c>
      <c r="BC211" s="17"/>
      <c r="BD211" s="57" t="s">
        <v>402</v>
      </c>
    </row>
    <row r="212" spans="2:56" hidden="1" x14ac:dyDescent="0.15">
      <c r="B212" s="16">
        <v>90000197</v>
      </c>
      <c r="C212" s="17"/>
      <c r="D212" s="17" t="s">
        <v>316</v>
      </c>
      <c r="E212" s="17"/>
      <c r="F212" s="17" t="s">
        <v>201</v>
      </c>
      <c r="G212" s="17" t="s">
        <v>317</v>
      </c>
      <c r="H212" s="17" t="s">
        <v>1585</v>
      </c>
      <c r="I212" s="17" t="s">
        <v>1587</v>
      </c>
      <c r="J212" s="17" t="s">
        <v>363</v>
      </c>
      <c r="K212" s="17" t="s">
        <v>203</v>
      </c>
      <c r="L212" s="17" t="s">
        <v>251</v>
      </c>
      <c r="M212" s="17">
        <v>15</v>
      </c>
      <c r="N212" s="18">
        <v>35886</v>
      </c>
      <c r="O212" s="17">
        <v>1998</v>
      </c>
      <c r="P212" s="18">
        <v>35886</v>
      </c>
      <c r="Q212" s="19">
        <v>6599875</v>
      </c>
      <c r="R212" s="17" t="s">
        <v>219</v>
      </c>
      <c r="S212" s="17" t="s">
        <v>236</v>
      </c>
      <c r="T212" s="17">
        <v>1</v>
      </c>
      <c r="U212" s="18"/>
      <c r="V212" s="99">
        <f t="shared" si="34"/>
        <v>1</v>
      </c>
      <c r="W212" s="139">
        <v>1</v>
      </c>
      <c r="X212" s="149">
        <f t="shared" si="35"/>
        <v>0</v>
      </c>
      <c r="Y212" s="43"/>
      <c r="Z212" s="20">
        <f t="shared" si="36"/>
        <v>0</v>
      </c>
      <c r="AA212" s="43"/>
      <c r="AB212" s="43"/>
      <c r="AC212" s="43"/>
      <c r="AD212" s="43"/>
      <c r="AE212" s="43"/>
      <c r="AF212" s="43"/>
      <c r="AG212" s="20">
        <f t="shared" si="37"/>
        <v>0</v>
      </c>
      <c r="AH212" s="43"/>
      <c r="AI212" s="43"/>
      <c r="AJ212" s="43"/>
      <c r="AK212" s="43"/>
      <c r="AL212" s="43"/>
      <c r="AM212" s="99">
        <f t="shared" si="29"/>
        <v>0</v>
      </c>
      <c r="AN212" s="43"/>
      <c r="AO212" s="20">
        <f t="shared" si="30"/>
        <v>1</v>
      </c>
      <c r="AP212" s="15" t="str">
        <f t="shared" si="31"/>
        <v>OK</v>
      </c>
      <c r="AQ212" s="15" t="str">
        <f t="shared" si="32"/>
        <v>OK</v>
      </c>
      <c r="AR212" s="17" t="s">
        <v>211</v>
      </c>
      <c r="AS212" s="17"/>
      <c r="AT212" s="17"/>
      <c r="AU212" s="17"/>
      <c r="AV212" s="21">
        <v>1</v>
      </c>
      <c r="AW212" s="17" t="s">
        <v>248</v>
      </c>
      <c r="AX212" s="22"/>
      <c r="AY212" s="17"/>
      <c r="AZ212" s="17" t="s">
        <v>213</v>
      </c>
      <c r="BA212" s="99">
        <f t="shared" si="33"/>
        <v>6599874</v>
      </c>
      <c r="BB212" s="17" t="s">
        <v>214</v>
      </c>
      <c r="BC212" s="17"/>
      <c r="BD212" s="57" t="s">
        <v>403</v>
      </c>
    </row>
    <row r="213" spans="2:56" hidden="1" x14ac:dyDescent="0.15">
      <c r="B213" s="16">
        <v>90000198</v>
      </c>
      <c r="C213" s="17"/>
      <c r="D213" s="17" t="s">
        <v>316</v>
      </c>
      <c r="E213" s="17"/>
      <c r="F213" s="17" t="s">
        <v>201</v>
      </c>
      <c r="G213" s="17" t="s">
        <v>317</v>
      </c>
      <c r="H213" s="17" t="s">
        <v>1585</v>
      </c>
      <c r="I213" s="17" t="s">
        <v>1587</v>
      </c>
      <c r="J213" s="17" t="s">
        <v>364</v>
      </c>
      <c r="K213" s="17" t="s">
        <v>203</v>
      </c>
      <c r="L213" s="17" t="s">
        <v>251</v>
      </c>
      <c r="M213" s="17">
        <v>15</v>
      </c>
      <c r="N213" s="18">
        <v>35886</v>
      </c>
      <c r="O213" s="17">
        <v>1998</v>
      </c>
      <c r="P213" s="18">
        <v>35886</v>
      </c>
      <c r="Q213" s="19">
        <v>1185233</v>
      </c>
      <c r="R213" s="17" t="s">
        <v>219</v>
      </c>
      <c r="S213" s="17" t="s">
        <v>236</v>
      </c>
      <c r="T213" s="17">
        <v>1</v>
      </c>
      <c r="U213" s="18"/>
      <c r="V213" s="99">
        <f t="shared" si="34"/>
        <v>1</v>
      </c>
      <c r="W213" s="139">
        <v>1</v>
      </c>
      <c r="X213" s="149">
        <f t="shared" si="35"/>
        <v>0</v>
      </c>
      <c r="Y213" s="43"/>
      <c r="Z213" s="20">
        <f t="shared" si="36"/>
        <v>0</v>
      </c>
      <c r="AA213" s="43"/>
      <c r="AB213" s="43"/>
      <c r="AC213" s="43"/>
      <c r="AD213" s="43"/>
      <c r="AE213" s="43"/>
      <c r="AF213" s="43"/>
      <c r="AG213" s="20">
        <f t="shared" si="37"/>
        <v>0</v>
      </c>
      <c r="AH213" s="43"/>
      <c r="AI213" s="43"/>
      <c r="AJ213" s="43"/>
      <c r="AK213" s="43"/>
      <c r="AL213" s="43"/>
      <c r="AM213" s="99">
        <f t="shared" si="29"/>
        <v>0</v>
      </c>
      <c r="AN213" s="43"/>
      <c r="AO213" s="20">
        <f t="shared" si="30"/>
        <v>1</v>
      </c>
      <c r="AP213" s="15" t="str">
        <f t="shared" si="31"/>
        <v>OK</v>
      </c>
      <c r="AQ213" s="15" t="str">
        <f t="shared" si="32"/>
        <v>OK</v>
      </c>
      <c r="AR213" s="17" t="s">
        <v>211</v>
      </c>
      <c r="AS213" s="17"/>
      <c r="AT213" s="17"/>
      <c r="AU213" s="17"/>
      <c r="AV213" s="21">
        <v>1</v>
      </c>
      <c r="AW213" s="17" t="s">
        <v>248</v>
      </c>
      <c r="AX213" s="22"/>
      <c r="AY213" s="17"/>
      <c r="AZ213" s="17" t="s">
        <v>213</v>
      </c>
      <c r="BA213" s="99">
        <f t="shared" si="33"/>
        <v>1185232</v>
      </c>
      <c r="BB213" s="17" t="s">
        <v>214</v>
      </c>
      <c r="BC213" s="17"/>
      <c r="BD213" s="57" t="s">
        <v>352</v>
      </c>
    </row>
    <row r="214" spans="2:56" hidden="1" x14ac:dyDescent="0.15">
      <c r="B214" s="16">
        <v>90000199</v>
      </c>
      <c r="C214" s="17"/>
      <c r="D214" s="17" t="s">
        <v>316</v>
      </c>
      <c r="E214" s="17"/>
      <c r="F214" s="17" t="s">
        <v>201</v>
      </c>
      <c r="G214" s="17" t="s">
        <v>317</v>
      </c>
      <c r="H214" s="17" t="s">
        <v>1585</v>
      </c>
      <c r="I214" s="17" t="s">
        <v>1587</v>
      </c>
      <c r="J214" s="17" t="s">
        <v>365</v>
      </c>
      <c r="K214" s="17" t="s">
        <v>203</v>
      </c>
      <c r="L214" s="17" t="s">
        <v>255</v>
      </c>
      <c r="M214" s="17">
        <v>10</v>
      </c>
      <c r="N214" s="18">
        <v>35886</v>
      </c>
      <c r="O214" s="17">
        <v>1998</v>
      </c>
      <c r="P214" s="18">
        <v>35886</v>
      </c>
      <c r="Q214" s="19">
        <v>18911323</v>
      </c>
      <c r="R214" s="17" t="s">
        <v>219</v>
      </c>
      <c r="S214" s="17" t="s">
        <v>236</v>
      </c>
      <c r="T214" s="17">
        <v>1</v>
      </c>
      <c r="U214" s="18"/>
      <c r="V214" s="99">
        <f t="shared" si="34"/>
        <v>1</v>
      </c>
      <c r="W214" s="139">
        <v>1</v>
      </c>
      <c r="X214" s="149">
        <f t="shared" si="35"/>
        <v>0</v>
      </c>
      <c r="Y214" s="43"/>
      <c r="Z214" s="20">
        <f t="shared" si="36"/>
        <v>0</v>
      </c>
      <c r="AA214" s="43"/>
      <c r="AB214" s="43"/>
      <c r="AC214" s="43"/>
      <c r="AD214" s="43"/>
      <c r="AE214" s="43"/>
      <c r="AF214" s="43"/>
      <c r="AG214" s="20">
        <f t="shared" si="37"/>
        <v>0</v>
      </c>
      <c r="AH214" s="43"/>
      <c r="AI214" s="43"/>
      <c r="AJ214" s="43"/>
      <c r="AK214" s="43"/>
      <c r="AL214" s="43"/>
      <c r="AM214" s="99">
        <f t="shared" si="29"/>
        <v>0</v>
      </c>
      <c r="AN214" s="43"/>
      <c r="AO214" s="20">
        <f t="shared" si="30"/>
        <v>1</v>
      </c>
      <c r="AP214" s="15" t="str">
        <f t="shared" si="31"/>
        <v>OK</v>
      </c>
      <c r="AQ214" s="15" t="str">
        <f t="shared" si="32"/>
        <v>OK</v>
      </c>
      <c r="AR214" s="17" t="s">
        <v>211</v>
      </c>
      <c r="AS214" s="17"/>
      <c r="AT214" s="17"/>
      <c r="AU214" s="17"/>
      <c r="AV214" s="21">
        <v>4212</v>
      </c>
      <c r="AW214" s="17" t="s">
        <v>35</v>
      </c>
      <c r="AX214" s="22"/>
      <c r="AY214" s="17"/>
      <c r="AZ214" s="17" t="s">
        <v>213</v>
      </c>
      <c r="BA214" s="99">
        <f t="shared" si="33"/>
        <v>18911322</v>
      </c>
      <c r="BB214" s="17" t="s">
        <v>214</v>
      </c>
      <c r="BC214" s="17"/>
      <c r="BD214" s="57"/>
    </row>
    <row r="215" spans="2:56" hidden="1" x14ac:dyDescent="0.15">
      <c r="B215" s="16">
        <v>90000200</v>
      </c>
      <c r="C215" s="17"/>
      <c r="D215" s="17" t="s">
        <v>316</v>
      </c>
      <c r="E215" s="17"/>
      <c r="F215" s="17" t="s">
        <v>201</v>
      </c>
      <c r="G215" s="17" t="s">
        <v>317</v>
      </c>
      <c r="H215" s="17" t="s">
        <v>1585</v>
      </c>
      <c r="I215" s="17" t="s">
        <v>1587</v>
      </c>
      <c r="J215" s="17" t="s">
        <v>366</v>
      </c>
      <c r="K215" s="17" t="s">
        <v>203</v>
      </c>
      <c r="L215" s="17" t="s">
        <v>255</v>
      </c>
      <c r="M215" s="17">
        <v>10</v>
      </c>
      <c r="N215" s="18">
        <v>35886</v>
      </c>
      <c r="O215" s="17">
        <v>1998</v>
      </c>
      <c r="P215" s="18">
        <v>35886</v>
      </c>
      <c r="Q215" s="19">
        <v>3233580</v>
      </c>
      <c r="R215" s="17" t="s">
        <v>219</v>
      </c>
      <c r="S215" s="17" t="s">
        <v>236</v>
      </c>
      <c r="T215" s="17">
        <v>1</v>
      </c>
      <c r="U215" s="18"/>
      <c r="V215" s="99">
        <f t="shared" si="34"/>
        <v>1</v>
      </c>
      <c r="W215" s="139">
        <v>1</v>
      </c>
      <c r="X215" s="149">
        <f t="shared" si="35"/>
        <v>0</v>
      </c>
      <c r="Y215" s="43"/>
      <c r="Z215" s="20">
        <f t="shared" si="36"/>
        <v>0</v>
      </c>
      <c r="AA215" s="43"/>
      <c r="AB215" s="43"/>
      <c r="AC215" s="43"/>
      <c r="AD215" s="43"/>
      <c r="AE215" s="43"/>
      <c r="AF215" s="43"/>
      <c r="AG215" s="20">
        <f t="shared" si="37"/>
        <v>0</v>
      </c>
      <c r="AH215" s="43"/>
      <c r="AI215" s="43"/>
      <c r="AJ215" s="43"/>
      <c r="AK215" s="43"/>
      <c r="AL215" s="43"/>
      <c r="AM215" s="99">
        <f t="shared" si="29"/>
        <v>0</v>
      </c>
      <c r="AN215" s="43"/>
      <c r="AO215" s="20">
        <f t="shared" si="30"/>
        <v>1</v>
      </c>
      <c r="AP215" s="15" t="str">
        <f t="shared" si="31"/>
        <v>OK</v>
      </c>
      <c r="AQ215" s="15" t="str">
        <f t="shared" si="32"/>
        <v>OK</v>
      </c>
      <c r="AR215" s="17" t="s">
        <v>211</v>
      </c>
      <c r="AS215" s="17"/>
      <c r="AT215" s="17"/>
      <c r="AU215" s="17"/>
      <c r="AV215" s="21">
        <v>854</v>
      </c>
      <c r="AW215" s="17" t="s">
        <v>35</v>
      </c>
      <c r="AX215" s="22"/>
      <c r="AY215" s="17"/>
      <c r="AZ215" s="17" t="s">
        <v>213</v>
      </c>
      <c r="BA215" s="99">
        <f t="shared" si="33"/>
        <v>3233579</v>
      </c>
      <c r="BB215" s="17" t="s">
        <v>214</v>
      </c>
      <c r="BC215" s="17"/>
      <c r="BD215" s="57"/>
    </row>
    <row r="216" spans="2:56" hidden="1" x14ac:dyDescent="0.15">
      <c r="B216" s="16">
        <v>90000201</v>
      </c>
      <c r="C216" s="17"/>
      <c r="D216" s="17" t="s">
        <v>316</v>
      </c>
      <c r="E216" s="17"/>
      <c r="F216" s="17" t="s">
        <v>201</v>
      </c>
      <c r="G216" s="17" t="s">
        <v>317</v>
      </c>
      <c r="H216" s="17" t="s">
        <v>1585</v>
      </c>
      <c r="I216" s="17" t="s">
        <v>1587</v>
      </c>
      <c r="J216" s="17" t="s">
        <v>367</v>
      </c>
      <c r="K216" s="17" t="s">
        <v>203</v>
      </c>
      <c r="L216" s="17"/>
      <c r="M216" s="17">
        <v>40</v>
      </c>
      <c r="N216" s="18">
        <v>35886</v>
      </c>
      <c r="O216" s="17">
        <v>1998</v>
      </c>
      <c r="P216" s="18">
        <v>35886</v>
      </c>
      <c r="Q216" s="19">
        <v>16744453</v>
      </c>
      <c r="R216" s="17" t="s">
        <v>219</v>
      </c>
      <c r="S216" s="17" t="s">
        <v>236</v>
      </c>
      <c r="T216" s="17">
        <v>1</v>
      </c>
      <c r="U216" s="18"/>
      <c r="V216" s="99">
        <f t="shared" si="34"/>
        <v>9209455</v>
      </c>
      <c r="W216" s="139">
        <v>9209455</v>
      </c>
      <c r="X216" s="149">
        <f t="shared" si="35"/>
        <v>0</v>
      </c>
      <c r="Y216" s="43"/>
      <c r="Z216" s="20">
        <f t="shared" si="36"/>
        <v>0</v>
      </c>
      <c r="AA216" s="43"/>
      <c r="AB216" s="43"/>
      <c r="AC216" s="43"/>
      <c r="AD216" s="43"/>
      <c r="AE216" s="43"/>
      <c r="AF216" s="43"/>
      <c r="AG216" s="20">
        <f t="shared" si="37"/>
        <v>418611</v>
      </c>
      <c r="AH216" s="43"/>
      <c r="AI216" s="43"/>
      <c r="AJ216" s="43"/>
      <c r="AK216" s="43"/>
      <c r="AL216" s="43"/>
      <c r="AM216" s="99">
        <f t="shared" si="29"/>
        <v>418611</v>
      </c>
      <c r="AN216" s="43"/>
      <c r="AO216" s="20">
        <f t="shared" si="30"/>
        <v>8790844</v>
      </c>
      <c r="AP216" s="15" t="str">
        <f t="shared" si="31"/>
        <v>OK</v>
      </c>
      <c r="AQ216" s="15" t="str">
        <f t="shared" si="32"/>
        <v>OK</v>
      </c>
      <c r="AR216" s="17" t="s">
        <v>211</v>
      </c>
      <c r="AS216" s="17"/>
      <c r="AT216" s="17"/>
      <c r="AU216" s="17"/>
      <c r="AV216" s="21">
        <v>1</v>
      </c>
      <c r="AW216" s="17" t="s">
        <v>351</v>
      </c>
      <c r="AX216" s="22"/>
      <c r="AY216" s="17"/>
      <c r="AZ216" s="17" t="s">
        <v>213</v>
      </c>
      <c r="BA216" s="99">
        <f t="shared" si="33"/>
        <v>7953609</v>
      </c>
      <c r="BB216" s="17" t="s">
        <v>214</v>
      </c>
      <c r="BC216" s="17"/>
      <c r="BD216" s="57"/>
    </row>
    <row r="217" spans="2:56" hidden="1" x14ac:dyDescent="0.15">
      <c r="B217" s="16">
        <v>90000202</v>
      </c>
      <c r="C217" s="17"/>
      <c r="D217" s="17" t="s">
        <v>316</v>
      </c>
      <c r="E217" s="17"/>
      <c r="F217" s="17" t="s">
        <v>201</v>
      </c>
      <c r="G217" s="17" t="s">
        <v>317</v>
      </c>
      <c r="H217" s="17" t="s">
        <v>1585</v>
      </c>
      <c r="I217" s="17" t="s">
        <v>1587</v>
      </c>
      <c r="J217" s="17" t="s">
        <v>368</v>
      </c>
      <c r="K217" s="17" t="s">
        <v>203</v>
      </c>
      <c r="L217" s="17"/>
      <c r="M217" s="17">
        <v>10</v>
      </c>
      <c r="N217" s="18">
        <v>35886</v>
      </c>
      <c r="O217" s="17">
        <v>1998</v>
      </c>
      <c r="P217" s="18">
        <v>35886</v>
      </c>
      <c r="Q217" s="19">
        <v>1292235</v>
      </c>
      <c r="R217" s="17" t="s">
        <v>219</v>
      </c>
      <c r="S217" s="17" t="s">
        <v>236</v>
      </c>
      <c r="T217" s="17">
        <v>1</v>
      </c>
      <c r="U217" s="18"/>
      <c r="V217" s="99">
        <f t="shared" si="34"/>
        <v>1</v>
      </c>
      <c r="W217" s="139">
        <v>1</v>
      </c>
      <c r="X217" s="149">
        <f t="shared" si="35"/>
        <v>0</v>
      </c>
      <c r="Y217" s="43"/>
      <c r="Z217" s="20">
        <f t="shared" si="36"/>
        <v>0</v>
      </c>
      <c r="AA217" s="43"/>
      <c r="AB217" s="43"/>
      <c r="AC217" s="43"/>
      <c r="AD217" s="43"/>
      <c r="AE217" s="43"/>
      <c r="AF217" s="43"/>
      <c r="AG217" s="20">
        <f t="shared" si="37"/>
        <v>0</v>
      </c>
      <c r="AH217" s="43"/>
      <c r="AI217" s="43"/>
      <c r="AJ217" s="43"/>
      <c r="AK217" s="43"/>
      <c r="AL217" s="43"/>
      <c r="AM217" s="99">
        <f t="shared" si="29"/>
        <v>0</v>
      </c>
      <c r="AN217" s="43"/>
      <c r="AO217" s="20">
        <f t="shared" si="30"/>
        <v>1</v>
      </c>
      <c r="AP217" s="15" t="str">
        <f t="shared" si="31"/>
        <v>OK</v>
      </c>
      <c r="AQ217" s="15" t="str">
        <f t="shared" si="32"/>
        <v>OK</v>
      </c>
      <c r="AR217" s="17" t="s">
        <v>211</v>
      </c>
      <c r="AS217" s="17"/>
      <c r="AT217" s="17"/>
      <c r="AU217" s="17"/>
      <c r="AV217" s="21">
        <v>1</v>
      </c>
      <c r="AW217" s="17" t="s">
        <v>351</v>
      </c>
      <c r="AX217" s="22"/>
      <c r="AY217" s="17"/>
      <c r="AZ217" s="17" t="s">
        <v>213</v>
      </c>
      <c r="BA217" s="99">
        <f t="shared" si="33"/>
        <v>1292234</v>
      </c>
      <c r="BB217" s="17" t="s">
        <v>214</v>
      </c>
      <c r="BC217" s="17"/>
      <c r="BD217" s="57"/>
    </row>
    <row r="218" spans="2:56" hidden="1" x14ac:dyDescent="0.15">
      <c r="B218" s="16">
        <v>90000203</v>
      </c>
      <c r="C218" s="17"/>
      <c r="D218" s="17" t="s">
        <v>316</v>
      </c>
      <c r="E218" s="17"/>
      <c r="F218" s="17" t="s">
        <v>201</v>
      </c>
      <c r="G218" s="17" t="s">
        <v>317</v>
      </c>
      <c r="H218" s="17" t="s">
        <v>1585</v>
      </c>
      <c r="I218" s="17" t="s">
        <v>1587</v>
      </c>
      <c r="J218" s="17" t="s">
        <v>369</v>
      </c>
      <c r="K218" s="17" t="s">
        <v>203</v>
      </c>
      <c r="L218" s="17"/>
      <c r="M218" s="17">
        <v>10</v>
      </c>
      <c r="N218" s="18">
        <v>35886</v>
      </c>
      <c r="O218" s="17">
        <v>1998</v>
      </c>
      <c r="P218" s="18">
        <v>35886</v>
      </c>
      <c r="Q218" s="19">
        <v>1534262</v>
      </c>
      <c r="R218" s="17" t="s">
        <v>219</v>
      </c>
      <c r="S218" s="17" t="s">
        <v>236</v>
      </c>
      <c r="T218" s="17">
        <v>1</v>
      </c>
      <c r="U218" s="18"/>
      <c r="V218" s="99">
        <f t="shared" si="34"/>
        <v>1</v>
      </c>
      <c r="W218" s="139">
        <v>1</v>
      </c>
      <c r="X218" s="149">
        <f t="shared" si="35"/>
        <v>0</v>
      </c>
      <c r="Y218" s="43"/>
      <c r="Z218" s="20">
        <f t="shared" si="36"/>
        <v>0</v>
      </c>
      <c r="AA218" s="43"/>
      <c r="AB218" s="43"/>
      <c r="AC218" s="43"/>
      <c r="AD218" s="43"/>
      <c r="AE218" s="43"/>
      <c r="AF218" s="43"/>
      <c r="AG218" s="20">
        <f t="shared" si="37"/>
        <v>0</v>
      </c>
      <c r="AH218" s="43"/>
      <c r="AI218" s="43"/>
      <c r="AJ218" s="43"/>
      <c r="AK218" s="43"/>
      <c r="AL218" s="43"/>
      <c r="AM218" s="99">
        <f t="shared" si="29"/>
        <v>0</v>
      </c>
      <c r="AN218" s="43"/>
      <c r="AO218" s="20">
        <f t="shared" si="30"/>
        <v>1</v>
      </c>
      <c r="AP218" s="15" t="str">
        <f t="shared" si="31"/>
        <v>OK</v>
      </c>
      <c r="AQ218" s="15" t="str">
        <f t="shared" si="32"/>
        <v>OK</v>
      </c>
      <c r="AR218" s="17" t="s">
        <v>211</v>
      </c>
      <c r="AS218" s="17"/>
      <c r="AT218" s="17"/>
      <c r="AU218" s="17"/>
      <c r="AV218" s="21">
        <v>1</v>
      </c>
      <c r="AW218" s="17" t="s">
        <v>351</v>
      </c>
      <c r="AX218" s="22"/>
      <c r="AY218" s="17"/>
      <c r="AZ218" s="17" t="s">
        <v>213</v>
      </c>
      <c r="BA218" s="99">
        <f t="shared" si="33"/>
        <v>1534261</v>
      </c>
      <c r="BB218" s="17" t="s">
        <v>214</v>
      </c>
      <c r="BC218" s="17"/>
      <c r="BD218" s="57"/>
    </row>
    <row r="219" spans="2:56" hidden="1" x14ac:dyDescent="0.15">
      <c r="B219" s="16">
        <v>90000204</v>
      </c>
      <c r="C219" s="17"/>
      <c r="D219" s="17" t="s">
        <v>316</v>
      </c>
      <c r="E219" s="17"/>
      <c r="F219" s="17" t="s">
        <v>201</v>
      </c>
      <c r="G219" s="17" t="s">
        <v>317</v>
      </c>
      <c r="H219" s="17" t="s">
        <v>1585</v>
      </c>
      <c r="I219" s="17" t="s">
        <v>1587</v>
      </c>
      <c r="J219" s="17" t="s">
        <v>370</v>
      </c>
      <c r="K219" s="17" t="s">
        <v>203</v>
      </c>
      <c r="L219" s="17"/>
      <c r="M219" s="17">
        <v>10</v>
      </c>
      <c r="N219" s="18">
        <v>35886</v>
      </c>
      <c r="O219" s="17">
        <v>1998</v>
      </c>
      <c r="P219" s="18">
        <v>35886</v>
      </c>
      <c r="Q219" s="19">
        <v>1073643</v>
      </c>
      <c r="R219" s="17" t="s">
        <v>219</v>
      </c>
      <c r="S219" s="17" t="s">
        <v>236</v>
      </c>
      <c r="T219" s="17">
        <v>1</v>
      </c>
      <c r="U219" s="18"/>
      <c r="V219" s="99">
        <f t="shared" si="34"/>
        <v>1</v>
      </c>
      <c r="W219" s="139">
        <v>1</v>
      </c>
      <c r="X219" s="149">
        <f t="shared" si="35"/>
        <v>0</v>
      </c>
      <c r="Y219" s="43"/>
      <c r="Z219" s="20">
        <f t="shared" si="36"/>
        <v>0</v>
      </c>
      <c r="AA219" s="43"/>
      <c r="AB219" s="43"/>
      <c r="AC219" s="43"/>
      <c r="AD219" s="43"/>
      <c r="AE219" s="43"/>
      <c r="AF219" s="43"/>
      <c r="AG219" s="20">
        <f t="shared" si="37"/>
        <v>0</v>
      </c>
      <c r="AH219" s="43"/>
      <c r="AI219" s="43"/>
      <c r="AJ219" s="43"/>
      <c r="AK219" s="43"/>
      <c r="AL219" s="43"/>
      <c r="AM219" s="99">
        <f t="shared" si="29"/>
        <v>0</v>
      </c>
      <c r="AN219" s="43"/>
      <c r="AO219" s="20">
        <f t="shared" si="30"/>
        <v>1</v>
      </c>
      <c r="AP219" s="15" t="str">
        <f t="shared" si="31"/>
        <v>OK</v>
      </c>
      <c r="AQ219" s="15" t="str">
        <f t="shared" si="32"/>
        <v>OK</v>
      </c>
      <c r="AR219" s="17" t="s">
        <v>211</v>
      </c>
      <c r="AS219" s="17"/>
      <c r="AT219" s="17"/>
      <c r="AU219" s="17"/>
      <c r="AV219" s="21">
        <v>1</v>
      </c>
      <c r="AW219" s="17" t="s">
        <v>351</v>
      </c>
      <c r="AX219" s="22"/>
      <c r="AY219" s="17"/>
      <c r="AZ219" s="17" t="s">
        <v>213</v>
      </c>
      <c r="BA219" s="99">
        <f t="shared" si="33"/>
        <v>1073642</v>
      </c>
      <c r="BB219" s="17" t="s">
        <v>214</v>
      </c>
      <c r="BC219" s="17"/>
      <c r="BD219" s="57"/>
    </row>
    <row r="220" spans="2:56" hidden="1" x14ac:dyDescent="0.15">
      <c r="B220" s="16">
        <v>90000205</v>
      </c>
      <c r="C220" s="17"/>
      <c r="D220" s="17" t="s">
        <v>316</v>
      </c>
      <c r="E220" s="17"/>
      <c r="F220" s="17" t="s">
        <v>201</v>
      </c>
      <c r="G220" s="17" t="s">
        <v>317</v>
      </c>
      <c r="H220" s="17" t="s">
        <v>1585</v>
      </c>
      <c r="I220" s="17" t="s">
        <v>1587</v>
      </c>
      <c r="J220" s="17" t="s">
        <v>371</v>
      </c>
      <c r="K220" s="17" t="s">
        <v>203</v>
      </c>
      <c r="L220" s="17" t="s">
        <v>372</v>
      </c>
      <c r="M220" s="17">
        <v>10</v>
      </c>
      <c r="N220" s="18">
        <v>35886</v>
      </c>
      <c r="O220" s="17">
        <v>1998</v>
      </c>
      <c r="P220" s="18">
        <v>35886</v>
      </c>
      <c r="Q220" s="19">
        <v>2131651</v>
      </c>
      <c r="R220" s="17" t="s">
        <v>219</v>
      </c>
      <c r="S220" s="17" t="s">
        <v>236</v>
      </c>
      <c r="T220" s="17">
        <v>1</v>
      </c>
      <c r="U220" s="18"/>
      <c r="V220" s="99">
        <f t="shared" si="34"/>
        <v>1</v>
      </c>
      <c r="W220" s="139">
        <v>1</v>
      </c>
      <c r="X220" s="149">
        <f t="shared" si="35"/>
        <v>0</v>
      </c>
      <c r="Y220" s="43"/>
      <c r="Z220" s="20">
        <f t="shared" si="36"/>
        <v>0</v>
      </c>
      <c r="AA220" s="43"/>
      <c r="AB220" s="43"/>
      <c r="AC220" s="43"/>
      <c r="AD220" s="43"/>
      <c r="AE220" s="43"/>
      <c r="AF220" s="43"/>
      <c r="AG220" s="20">
        <f t="shared" si="37"/>
        <v>0</v>
      </c>
      <c r="AH220" s="43"/>
      <c r="AI220" s="43"/>
      <c r="AJ220" s="43"/>
      <c r="AK220" s="43"/>
      <c r="AL220" s="43"/>
      <c r="AM220" s="99">
        <f t="shared" si="29"/>
        <v>0</v>
      </c>
      <c r="AN220" s="43"/>
      <c r="AO220" s="20">
        <f t="shared" si="30"/>
        <v>1</v>
      </c>
      <c r="AP220" s="15" t="str">
        <f t="shared" si="31"/>
        <v>OK</v>
      </c>
      <c r="AQ220" s="15" t="str">
        <f t="shared" si="32"/>
        <v>OK</v>
      </c>
      <c r="AR220" s="17" t="s">
        <v>211</v>
      </c>
      <c r="AS220" s="17"/>
      <c r="AT220" s="17"/>
      <c r="AU220" s="17"/>
      <c r="AV220" s="21">
        <v>120</v>
      </c>
      <c r="AW220" s="17" t="s">
        <v>404</v>
      </c>
      <c r="AX220" s="22"/>
      <c r="AY220" s="17"/>
      <c r="AZ220" s="17" t="s">
        <v>213</v>
      </c>
      <c r="BA220" s="99">
        <f t="shared" si="33"/>
        <v>2131650</v>
      </c>
      <c r="BB220" s="17" t="s">
        <v>214</v>
      </c>
      <c r="BC220" s="17"/>
      <c r="BD220" s="57"/>
    </row>
    <row r="221" spans="2:56" hidden="1" x14ac:dyDescent="0.15">
      <c r="B221" s="16">
        <v>90000206</v>
      </c>
      <c r="C221" s="17"/>
      <c r="D221" s="17" t="s">
        <v>316</v>
      </c>
      <c r="E221" s="17"/>
      <c r="F221" s="17" t="s">
        <v>201</v>
      </c>
      <c r="G221" s="17" t="s">
        <v>317</v>
      </c>
      <c r="H221" s="17" t="s">
        <v>1585</v>
      </c>
      <c r="I221" s="17" t="s">
        <v>1587</v>
      </c>
      <c r="J221" s="17" t="s">
        <v>373</v>
      </c>
      <c r="K221" s="17" t="s">
        <v>203</v>
      </c>
      <c r="L221" s="17" t="s">
        <v>374</v>
      </c>
      <c r="M221" s="17">
        <v>15</v>
      </c>
      <c r="N221" s="18">
        <v>35886</v>
      </c>
      <c r="O221" s="17">
        <v>1998</v>
      </c>
      <c r="P221" s="18">
        <v>35886</v>
      </c>
      <c r="Q221" s="19">
        <v>5364737</v>
      </c>
      <c r="R221" s="17" t="s">
        <v>219</v>
      </c>
      <c r="S221" s="17" t="s">
        <v>236</v>
      </c>
      <c r="T221" s="17">
        <v>1</v>
      </c>
      <c r="U221" s="18"/>
      <c r="V221" s="99">
        <f t="shared" si="34"/>
        <v>1</v>
      </c>
      <c r="W221" s="139">
        <v>1</v>
      </c>
      <c r="X221" s="149">
        <f t="shared" si="35"/>
        <v>0</v>
      </c>
      <c r="Y221" s="43"/>
      <c r="Z221" s="20">
        <f t="shared" si="36"/>
        <v>0</v>
      </c>
      <c r="AA221" s="43"/>
      <c r="AB221" s="43"/>
      <c r="AC221" s="43"/>
      <c r="AD221" s="43"/>
      <c r="AE221" s="43"/>
      <c r="AF221" s="43"/>
      <c r="AG221" s="20">
        <f t="shared" si="37"/>
        <v>0</v>
      </c>
      <c r="AH221" s="43"/>
      <c r="AI221" s="43"/>
      <c r="AJ221" s="43"/>
      <c r="AK221" s="43"/>
      <c r="AL221" s="43"/>
      <c r="AM221" s="99">
        <f t="shared" si="29"/>
        <v>0</v>
      </c>
      <c r="AN221" s="43"/>
      <c r="AO221" s="20">
        <f t="shared" si="30"/>
        <v>1</v>
      </c>
      <c r="AP221" s="15" t="str">
        <f t="shared" si="31"/>
        <v>OK</v>
      </c>
      <c r="AQ221" s="15" t="str">
        <f t="shared" si="32"/>
        <v>OK</v>
      </c>
      <c r="AR221" s="17" t="s">
        <v>211</v>
      </c>
      <c r="AS221" s="17"/>
      <c r="AT221" s="17"/>
      <c r="AU221" s="17"/>
      <c r="AV221" s="21">
        <v>1</v>
      </c>
      <c r="AW221" s="17" t="s">
        <v>351</v>
      </c>
      <c r="AX221" s="22"/>
      <c r="AY221" s="17"/>
      <c r="AZ221" s="17" t="s">
        <v>213</v>
      </c>
      <c r="BA221" s="99">
        <f t="shared" si="33"/>
        <v>5364736</v>
      </c>
      <c r="BB221" s="17" t="s">
        <v>214</v>
      </c>
      <c r="BC221" s="17"/>
      <c r="BD221" s="57"/>
    </row>
    <row r="222" spans="2:56" hidden="1" x14ac:dyDescent="0.15">
      <c r="B222" s="16">
        <v>90000207</v>
      </c>
      <c r="C222" s="17"/>
      <c r="D222" s="17" t="s">
        <v>316</v>
      </c>
      <c r="E222" s="17"/>
      <c r="F222" s="17" t="s">
        <v>201</v>
      </c>
      <c r="G222" s="17" t="s">
        <v>317</v>
      </c>
      <c r="H222" s="17" t="s">
        <v>1585</v>
      </c>
      <c r="I222" s="17" t="s">
        <v>1587</v>
      </c>
      <c r="J222" s="17" t="s">
        <v>375</v>
      </c>
      <c r="K222" s="17" t="s">
        <v>203</v>
      </c>
      <c r="L222" s="17"/>
      <c r="M222" s="17">
        <v>40</v>
      </c>
      <c r="N222" s="18">
        <v>35886</v>
      </c>
      <c r="O222" s="17">
        <v>1998</v>
      </c>
      <c r="P222" s="18">
        <v>35886</v>
      </c>
      <c r="Q222" s="19">
        <v>7125122</v>
      </c>
      <c r="R222" s="17" t="s">
        <v>219</v>
      </c>
      <c r="S222" s="17" t="s">
        <v>236</v>
      </c>
      <c r="T222" s="17">
        <v>1</v>
      </c>
      <c r="U222" s="18"/>
      <c r="V222" s="99">
        <f t="shared" si="34"/>
        <v>3918818</v>
      </c>
      <c r="W222" s="139">
        <v>3918818</v>
      </c>
      <c r="X222" s="149">
        <f t="shared" si="35"/>
        <v>0</v>
      </c>
      <c r="Y222" s="43"/>
      <c r="Z222" s="20">
        <f t="shared" si="36"/>
        <v>0</v>
      </c>
      <c r="AA222" s="43"/>
      <c r="AB222" s="43"/>
      <c r="AC222" s="43"/>
      <c r="AD222" s="43"/>
      <c r="AE222" s="43"/>
      <c r="AF222" s="43"/>
      <c r="AG222" s="20">
        <f t="shared" si="37"/>
        <v>178128</v>
      </c>
      <c r="AH222" s="43"/>
      <c r="AI222" s="43"/>
      <c r="AJ222" s="43"/>
      <c r="AK222" s="43"/>
      <c r="AL222" s="43"/>
      <c r="AM222" s="99">
        <f t="shared" si="29"/>
        <v>178128</v>
      </c>
      <c r="AN222" s="43"/>
      <c r="AO222" s="20">
        <f t="shared" si="30"/>
        <v>3740690</v>
      </c>
      <c r="AP222" s="15" t="str">
        <f t="shared" si="31"/>
        <v>OK</v>
      </c>
      <c r="AQ222" s="15" t="str">
        <f t="shared" si="32"/>
        <v>OK</v>
      </c>
      <c r="AR222" s="17" t="s">
        <v>211</v>
      </c>
      <c r="AS222" s="17"/>
      <c r="AT222" s="17"/>
      <c r="AU222" s="17"/>
      <c r="AV222" s="21">
        <v>1</v>
      </c>
      <c r="AW222" s="17"/>
      <c r="AX222" s="22"/>
      <c r="AY222" s="17"/>
      <c r="AZ222" s="17" t="s">
        <v>213</v>
      </c>
      <c r="BA222" s="99">
        <f t="shared" si="33"/>
        <v>3384432</v>
      </c>
      <c r="BB222" s="17" t="s">
        <v>214</v>
      </c>
      <c r="BC222" s="17"/>
      <c r="BD222" s="57" t="s">
        <v>405</v>
      </c>
    </row>
    <row r="223" spans="2:56" hidden="1" x14ac:dyDescent="0.15">
      <c r="B223" s="16">
        <v>90000208</v>
      </c>
      <c r="C223" s="17"/>
      <c r="D223" s="17" t="s">
        <v>316</v>
      </c>
      <c r="E223" s="17"/>
      <c r="F223" s="17" t="s">
        <v>201</v>
      </c>
      <c r="G223" s="17" t="s">
        <v>317</v>
      </c>
      <c r="H223" s="17" t="s">
        <v>1585</v>
      </c>
      <c r="I223" s="17" t="s">
        <v>1587</v>
      </c>
      <c r="J223" s="17" t="s">
        <v>376</v>
      </c>
      <c r="K223" s="17" t="s">
        <v>203</v>
      </c>
      <c r="L223" s="17" t="s">
        <v>255</v>
      </c>
      <c r="M223" s="17">
        <v>10</v>
      </c>
      <c r="N223" s="18">
        <v>35886</v>
      </c>
      <c r="O223" s="17">
        <v>1998</v>
      </c>
      <c r="P223" s="18">
        <v>35886</v>
      </c>
      <c r="Q223" s="19">
        <v>9745034</v>
      </c>
      <c r="R223" s="17" t="s">
        <v>219</v>
      </c>
      <c r="S223" s="17" t="s">
        <v>236</v>
      </c>
      <c r="T223" s="17">
        <v>1</v>
      </c>
      <c r="U223" s="18"/>
      <c r="V223" s="99">
        <f t="shared" si="34"/>
        <v>1</v>
      </c>
      <c r="W223" s="139">
        <v>1</v>
      </c>
      <c r="X223" s="149">
        <f t="shared" si="35"/>
        <v>0</v>
      </c>
      <c r="Y223" s="43"/>
      <c r="Z223" s="20">
        <f t="shared" si="36"/>
        <v>0</v>
      </c>
      <c r="AA223" s="43"/>
      <c r="AB223" s="43"/>
      <c r="AC223" s="43"/>
      <c r="AD223" s="43"/>
      <c r="AE223" s="43"/>
      <c r="AF223" s="43"/>
      <c r="AG223" s="20">
        <f t="shared" si="37"/>
        <v>0</v>
      </c>
      <c r="AH223" s="43"/>
      <c r="AI223" s="43"/>
      <c r="AJ223" s="43"/>
      <c r="AK223" s="43"/>
      <c r="AL223" s="43"/>
      <c r="AM223" s="99">
        <f t="shared" si="29"/>
        <v>0</v>
      </c>
      <c r="AN223" s="43"/>
      <c r="AO223" s="20">
        <f t="shared" si="30"/>
        <v>1</v>
      </c>
      <c r="AP223" s="15" t="str">
        <f t="shared" si="31"/>
        <v>OK</v>
      </c>
      <c r="AQ223" s="15" t="str">
        <f t="shared" si="32"/>
        <v>OK</v>
      </c>
      <c r="AR223" s="17" t="s">
        <v>211</v>
      </c>
      <c r="AS223" s="17"/>
      <c r="AT223" s="17"/>
      <c r="AU223" s="17"/>
      <c r="AV223" s="21">
        <v>2207</v>
      </c>
      <c r="AW223" s="17" t="s">
        <v>35</v>
      </c>
      <c r="AX223" s="22"/>
      <c r="AY223" s="17"/>
      <c r="AZ223" s="17" t="s">
        <v>213</v>
      </c>
      <c r="BA223" s="99">
        <f t="shared" si="33"/>
        <v>9745033</v>
      </c>
      <c r="BB223" s="17" t="s">
        <v>214</v>
      </c>
      <c r="BC223" s="17"/>
      <c r="BD223" s="57"/>
    </row>
    <row r="224" spans="2:56" hidden="1" x14ac:dyDescent="0.15">
      <c r="B224" s="16">
        <v>90000209</v>
      </c>
      <c r="C224" s="17"/>
      <c r="D224" s="17" t="s">
        <v>316</v>
      </c>
      <c r="E224" s="17"/>
      <c r="F224" s="17" t="s">
        <v>201</v>
      </c>
      <c r="G224" s="17" t="s">
        <v>317</v>
      </c>
      <c r="H224" s="17" t="s">
        <v>1585</v>
      </c>
      <c r="I224" s="17" t="s">
        <v>1587</v>
      </c>
      <c r="J224" s="17" t="s">
        <v>377</v>
      </c>
      <c r="K224" s="17" t="s">
        <v>203</v>
      </c>
      <c r="L224" s="17" t="s">
        <v>255</v>
      </c>
      <c r="M224" s="17">
        <v>10</v>
      </c>
      <c r="N224" s="18">
        <v>35886</v>
      </c>
      <c r="O224" s="17">
        <v>1998</v>
      </c>
      <c r="P224" s="18">
        <v>35886</v>
      </c>
      <c r="Q224" s="19">
        <v>3463490</v>
      </c>
      <c r="R224" s="17" t="s">
        <v>219</v>
      </c>
      <c r="S224" s="17" t="s">
        <v>236</v>
      </c>
      <c r="T224" s="17">
        <v>1</v>
      </c>
      <c r="U224" s="18"/>
      <c r="V224" s="99">
        <f t="shared" si="34"/>
        <v>1</v>
      </c>
      <c r="W224" s="139">
        <v>1</v>
      </c>
      <c r="X224" s="149">
        <f t="shared" si="35"/>
        <v>0</v>
      </c>
      <c r="Y224" s="43"/>
      <c r="Z224" s="20">
        <f t="shared" si="36"/>
        <v>0</v>
      </c>
      <c r="AA224" s="43"/>
      <c r="AB224" s="43"/>
      <c r="AC224" s="43"/>
      <c r="AD224" s="43"/>
      <c r="AE224" s="43"/>
      <c r="AF224" s="43"/>
      <c r="AG224" s="20">
        <f t="shared" si="37"/>
        <v>0</v>
      </c>
      <c r="AH224" s="43"/>
      <c r="AI224" s="43"/>
      <c r="AJ224" s="43"/>
      <c r="AK224" s="43"/>
      <c r="AL224" s="43"/>
      <c r="AM224" s="99">
        <f t="shared" si="29"/>
        <v>0</v>
      </c>
      <c r="AN224" s="43"/>
      <c r="AO224" s="20">
        <f t="shared" si="30"/>
        <v>1</v>
      </c>
      <c r="AP224" s="15" t="str">
        <f t="shared" si="31"/>
        <v>OK</v>
      </c>
      <c r="AQ224" s="15" t="str">
        <f t="shared" si="32"/>
        <v>OK</v>
      </c>
      <c r="AR224" s="17" t="s">
        <v>211</v>
      </c>
      <c r="AS224" s="17"/>
      <c r="AT224" s="17"/>
      <c r="AU224" s="17"/>
      <c r="AV224" s="21">
        <v>951</v>
      </c>
      <c r="AW224" s="17" t="s">
        <v>35</v>
      </c>
      <c r="AX224" s="22"/>
      <c r="AY224" s="17"/>
      <c r="AZ224" s="17" t="s">
        <v>213</v>
      </c>
      <c r="BA224" s="99">
        <f t="shared" si="33"/>
        <v>3463489</v>
      </c>
      <c r="BB224" s="17" t="s">
        <v>214</v>
      </c>
      <c r="BC224" s="17"/>
      <c r="BD224" s="57"/>
    </row>
    <row r="225" spans="2:56" hidden="1" x14ac:dyDescent="0.15">
      <c r="B225" s="16">
        <v>90000210</v>
      </c>
      <c r="C225" s="17"/>
      <c r="D225" s="17" t="s">
        <v>316</v>
      </c>
      <c r="E225" s="17"/>
      <c r="F225" s="17" t="s">
        <v>201</v>
      </c>
      <c r="G225" s="17" t="s">
        <v>317</v>
      </c>
      <c r="H225" s="17" t="s">
        <v>1585</v>
      </c>
      <c r="I225" s="17" t="s">
        <v>1587</v>
      </c>
      <c r="J225" s="17" t="s">
        <v>378</v>
      </c>
      <c r="K225" s="17" t="s">
        <v>203</v>
      </c>
      <c r="L225" s="17"/>
      <c r="M225" s="17">
        <v>40</v>
      </c>
      <c r="N225" s="18">
        <v>35886</v>
      </c>
      <c r="O225" s="17">
        <v>1998</v>
      </c>
      <c r="P225" s="18">
        <v>35886</v>
      </c>
      <c r="Q225" s="19">
        <v>1841053</v>
      </c>
      <c r="R225" s="17" t="s">
        <v>219</v>
      </c>
      <c r="S225" s="17" t="s">
        <v>236</v>
      </c>
      <c r="T225" s="17">
        <v>1</v>
      </c>
      <c r="U225" s="18"/>
      <c r="V225" s="99">
        <f t="shared" si="34"/>
        <v>1012585</v>
      </c>
      <c r="W225" s="139">
        <v>1012585</v>
      </c>
      <c r="X225" s="149">
        <f t="shared" si="35"/>
        <v>0</v>
      </c>
      <c r="Y225" s="43"/>
      <c r="Z225" s="20">
        <f t="shared" si="36"/>
        <v>0</v>
      </c>
      <c r="AA225" s="43"/>
      <c r="AB225" s="43"/>
      <c r="AC225" s="43"/>
      <c r="AD225" s="43"/>
      <c r="AE225" s="43"/>
      <c r="AF225" s="43"/>
      <c r="AG225" s="20">
        <f t="shared" si="37"/>
        <v>46026</v>
      </c>
      <c r="AH225" s="43"/>
      <c r="AI225" s="43"/>
      <c r="AJ225" s="43"/>
      <c r="AK225" s="43"/>
      <c r="AL225" s="43"/>
      <c r="AM225" s="99">
        <f t="shared" si="29"/>
        <v>46026</v>
      </c>
      <c r="AN225" s="43"/>
      <c r="AO225" s="20">
        <f t="shared" si="30"/>
        <v>966559</v>
      </c>
      <c r="AP225" s="15" t="str">
        <f t="shared" si="31"/>
        <v>OK</v>
      </c>
      <c r="AQ225" s="15" t="str">
        <f t="shared" si="32"/>
        <v>OK</v>
      </c>
      <c r="AR225" s="17" t="s">
        <v>211</v>
      </c>
      <c r="AS225" s="17"/>
      <c r="AT225" s="17"/>
      <c r="AU225" s="17"/>
      <c r="AV225" s="21">
        <v>1</v>
      </c>
      <c r="AW225" s="17" t="s">
        <v>351</v>
      </c>
      <c r="AX225" s="22"/>
      <c r="AY225" s="17"/>
      <c r="AZ225" s="17" t="s">
        <v>213</v>
      </c>
      <c r="BA225" s="99">
        <f t="shared" si="33"/>
        <v>874494</v>
      </c>
      <c r="BB225" s="17" t="s">
        <v>214</v>
      </c>
      <c r="BC225" s="17"/>
      <c r="BD225" s="57"/>
    </row>
    <row r="226" spans="2:56" hidden="1" x14ac:dyDescent="0.15">
      <c r="B226" s="16">
        <v>90000211</v>
      </c>
      <c r="C226" s="17"/>
      <c r="D226" s="17" t="s">
        <v>328</v>
      </c>
      <c r="E226" s="17"/>
      <c r="F226" s="17" t="s">
        <v>201</v>
      </c>
      <c r="G226" s="17" t="s">
        <v>317</v>
      </c>
      <c r="H226" s="17" t="s">
        <v>1585</v>
      </c>
      <c r="I226" s="17" t="s">
        <v>1587</v>
      </c>
      <c r="J226" s="17" t="s">
        <v>379</v>
      </c>
      <c r="K226" s="17" t="s">
        <v>203</v>
      </c>
      <c r="L226" s="17" t="s">
        <v>380</v>
      </c>
      <c r="M226" s="17">
        <v>40</v>
      </c>
      <c r="N226" s="18">
        <v>34330</v>
      </c>
      <c r="O226" s="17">
        <v>1993</v>
      </c>
      <c r="P226" s="18">
        <v>34330</v>
      </c>
      <c r="Q226" s="19">
        <v>176469893</v>
      </c>
      <c r="R226" s="17" t="s">
        <v>219</v>
      </c>
      <c r="S226" s="17" t="s">
        <v>236</v>
      </c>
      <c r="T226" s="17">
        <v>1</v>
      </c>
      <c r="U226" s="18"/>
      <c r="V226" s="99">
        <f t="shared" si="34"/>
        <v>74999712</v>
      </c>
      <c r="W226" s="139">
        <v>74999712</v>
      </c>
      <c r="X226" s="149">
        <f t="shared" si="35"/>
        <v>0</v>
      </c>
      <c r="Y226" s="43"/>
      <c r="Z226" s="20">
        <f t="shared" si="36"/>
        <v>0</v>
      </c>
      <c r="AA226" s="43"/>
      <c r="AB226" s="43"/>
      <c r="AC226" s="43"/>
      <c r="AD226" s="43"/>
      <c r="AE226" s="43"/>
      <c r="AF226" s="43"/>
      <c r="AG226" s="20">
        <f t="shared" si="37"/>
        <v>4411747</v>
      </c>
      <c r="AH226" s="43"/>
      <c r="AI226" s="43"/>
      <c r="AJ226" s="43"/>
      <c r="AK226" s="43"/>
      <c r="AL226" s="43"/>
      <c r="AM226" s="99">
        <f t="shared" si="29"/>
        <v>4411747</v>
      </c>
      <c r="AN226" s="43"/>
      <c r="AO226" s="20">
        <f t="shared" si="30"/>
        <v>70587965</v>
      </c>
      <c r="AP226" s="15" t="str">
        <f t="shared" si="31"/>
        <v>OK</v>
      </c>
      <c r="AQ226" s="15" t="str">
        <f t="shared" si="32"/>
        <v>OK</v>
      </c>
      <c r="AR226" s="17" t="s">
        <v>211</v>
      </c>
      <c r="AS226" s="17"/>
      <c r="AT226" s="17"/>
      <c r="AU226" s="17"/>
      <c r="AV226" s="21">
        <v>1</v>
      </c>
      <c r="AW226" s="17" t="s">
        <v>351</v>
      </c>
      <c r="AX226" s="22"/>
      <c r="AY226" s="17"/>
      <c r="AZ226" s="17" t="s">
        <v>213</v>
      </c>
      <c r="BA226" s="99">
        <f t="shared" si="33"/>
        <v>105881928</v>
      </c>
      <c r="BB226" s="17" t="s">
        <v>214</v>
      </c>
      <c r="BC226" s="17"/>
      <c r="BD226" s="57"/>
    </row>
    <row r="227" spans="2:56" hidden="1" x14ac:dyDescent="0.15">
      <c r="B227" s="16">
        <v>90000212</v>
      </c>
      <c r="C227" s="17"/>
      <c r="D227" s="17" t="s">
        <v>328</v>
      </c>
      <c r="E227" s="17"/>
      <c r="F227" s="17" t="s">
        <v>201</v>
      </c>
      <c r="G227" s="17" t="s">
        <v>317</v>
      </c>
      <c r="H227" s="17" t="s">
        <v>1585</v>
      </c>
      <c r="I227" s="17" t="s">
        <v>1587</v>
      </c>
      <c r="J227" s="17" t="s">
        <v>381</v>
      </c>
      <c r="K227" s="17" t="s">
        <v>203</v>
      </c>
      <c r="L227" s="17" t="s">
        <v>382</v>
      </c>
      <c r="M227" s="17">
        <v>10</v>
      </c>
      <c r="N227" s="18">
        <v>34330</v>
      </c>
      <c r="O227" s="17">
        <v>1993</v>
      </c>
      <c r="P227" s="18">
        <v>34330</v>
      </c>
      <c r="Q227" s="19">
        <v>66640772</v>
      </c>
      <c r="R227" s="17" t="s">
        <v>219</v>
      </c>
      <c r="S227" s="17" t="s">
        <v>236</v>
      </c>
      <c r="T227" s="17">
        <v>1</v>
      </c>
      <c r="U227" s="18"/>
      <c r="V227" s="99">
        <f t="shared" si="34"/>
        <v>1</v>
      </c>
      <c r="W227" s="139">
        <v>1</v>
      </c>
      <c r="X227" s="149">
        <f t="shared" si="35"/>
        <v>0</v>
      </c>
      <c r="Y227" s="43"/>
      <c r="Z227" s="20">
        <f t="shared" si="36"/>
        <v>0</v>
      </c>
      <c r="AA227" s="43"/>
      <c r="AB227" s="43"/>
      <c r="AC227" s="43"/>
      <c r="AD227" s="43"/>
      <c r="AE227" s="43"/>
      <c r="AF227" s="43"/>
      <c r="AG227" s="20">
        <f t="shared" si="37"/>
        <v>0</v>
      </c>
      <c r="AH227" s="43"/>
      <c r="AI227" s="43"/>
      <c r="AJ227" s="43"/>
      <c r="AK227" s="43"/>
      <c r="AL227" s="43"/>
      <c r="AM227" s="99">
        <f t="shared" si="29"/>
        <v>0</v>
      </c>
      <c r="AN227" s="43"/>
      <c r="AO227" s="20">
        <f t="shared" si="30"/>
        <v>1</v>
      </c>
      <c r="AP227" s="15" t="str">
        <f t="shared" si="31"/>
        <v>OK</v>
      </c>
      <c r="AQ227" s="15" t="str">
        <f t="shared" si="32"/>
        <v>OK</v>
      </c>
      <c r="AR227" s="17" t="s">
        <v>211</v>
      </c>
      <c r="AS227" s="17"/>
      <c r="AT227" s="17"/>
      <c r="AU227" s="17"/>
      <c r="AV227" s="21">
        <v>6656</v>
      </c>
      <c r="AW227" s="17" t="s">
        <v>35</v>
      </c>
      <c r="AX227" s="22"/>
      <c r="AY227" s="17"/>
      <c r="AZ227" s="17" t="s">
        <v>213</v>
      </c>
      <c r="BA227" s="99">
        <f t="shared" si="33"/>
        <v>66640771</v>
      </c>
      <c r="BB227" s="17" t="s">
        <v>214</v>
      </c>
      <c r="BC227" s="17"/>
      <c r="BD227" s="57" t="s">
        <v>406</v>
      </c>
    </row>
    <row r="228" spans="2:56" hidden="1" x14ac:dyDescent="0.15">
      <c r="B228" s="16">
        <v>90000213</v>
      </c>
      <c r="C228" s="17"/>
      <c r="D228" s="17" t="s">
        <v>328</v>
      </c>
      <c r="E228" s="17"/>
      <c r="F228" s="17" t="s">
        <v>201</v>
      </c>
      <c r="G228" s="17" t="s">
        <v>317</v>
      </c>
      <c r="H228" s="17" t="s">
        <v>1585</v>
      </c>
      <c r="I228" s="17" t="s">
        <v>1587</v>
      </c>
      <c r="J228" s="17" t="s">
        <v>383</v>
      </c>
      <c r="K228" s="17" t="s">
        <v>203</v>
      </c>
      <c r="L228" s="17"/>
      <c r="M228" s="17">
        <v>40</v>
      </c>
      <c r="N228" s="18">
        <v>34330</v>
      </c>
      <c r="O228" s="17">
        <v>1993</v>
      </c>
      <c r="P228" s="18">
        <v>34330</v>
      </c>
      <c r="Q228" s="19">
        <v>32588790</v>
      </c>
      <c r="R228" s="17" t="s">
        <v>219</v>
      </c>
      <c r="S228" s="17" t="s">
        <v>236</v>
      </c>
      <c r="T228" s="17">
        <v>1</v>
      </c>
      <c r="U228" s="18"/>
      <c r="V228" s="99">
        <f t="shared" si="34"/>
        <v>13850253</v>
      </c>
      <c r="W228" s="139">
        <v>13850253</v>
      </c>
      <c r="X228" s="149">
        <f t="shared" si="35"/>
        <v>0</v>
      </c>
      <c r="Y228" s="43"/>
      <c r="Z228" s="20">
        <f t="shared" si="36"/>
        <v>0</v>
      </c>
      <c r="AA228" s="43"/>
      <c r="AB228" s="43"/>
      <c r="AC228" s="43"/>
      <c r="AD228" s="43"/>
      <c r="AE228" s="43"/>
      <c r="AF228" s="43"/>
      <c r="AG228" s="20">
        <f t="shared" si="37"/>
        <v>814719</v>
      </c>
      <c r="AH228" s="43"/>
      <c r="AI228" s="43"/>
      <c r="AJ228" s="43"/>
      <c r="AK228" s="43"/>
      <c r="AL228" s="43"/>
      <c r="AM228" s="99">
        <f t="shared" si="29"/>
        <v>814719</v>
      </c>
      <c r="AN228" s="43"/>
      <c r="AO228" s="20">
        <f t="shared" si="30"/>
        <v>13035534</v>
      </c>
      <c r="AP228" s="15" t="str">
        <f t="shared" si="31"/>
        <v>OK</v>
      </c>
      <c r="AQ228" s="15" t="str">
        <f t="shared" si="32"/>
        <v>OK</v>
      </c>
      <c r="AR228" s="17" t="s">
        <v>211</v>
      </c>
      <c r="AS228" s="17"/>
      <c r="AT228" s="17"/>
      <c r="AU228" s="17"/>
      <c r="AV228" s="21">
        <v>1</v>
      </c>
      <c r="AW228" s="17" t="s">
        <v>351</v>
      </c>
      <c r="AX228" s="22"/>
      <c r="AY228" s="17"/>
      <c r="AZ228" s="17" t="s">
        <v>213</v>
      </c>
      <c r="BA228" s="99">
        <f t="shared" si="33"/>
        <v>19553256</v>
      </c>
      <c r="BB228" s="17" t="s">
        <v>214</v>
      </c>
      <c r="BC228" s="17"/>
      <c r="BD228" s="57" t="s">
        <v>407</v>
      </c>
    </row>
    <row r="229" spans="2:56" hidden="1" x14ac:dyDescent="0.15">
      <c r="B229" s="16">
        <v>90000214</v>
      </c>
      <c r="C229" s="17"/>
      <c r="D229" s="17" t="s">
        <v>328</v>
      </c>
      <c r="E229" s="17"/>
      <c r="F229" s="17" t="s">
        <v>201</v>
      </c>
      <c r="G229" s="17" t="s">
        <v>317</v>
      </c>
      <c r="H229" s="17" t="s">
        <v>1585</v>
      </c>
      <c r="I229" s="17" t="s">
        <v>1587</v>
      </c>
      <c r="J229" s="17" t="s">
        <v>384</v>
      </c>
      <c r="K229" s="17" t="s">
        <v>203</v>
      </c>
      <c r="L229" s="17"/>
      <c r="M229" s="17">
        <v>40</v>
      </c>
      <c r="N229" s="18">
        <v>34330</v>
      </c>
      <c r="O229" s="17">
        <v>1993</v>
      </c>
      <c r="P229" s="18">
        <v>34330</v>
      </c>
      <c r="Q229" s="19">
        <v>5432569</v>
      </c>
      <c r="R229" s="17" t="s">
        <v>219</v>
      </c>
      <c r="S229" s="17" t="s">
        <v>236</v>
      </c>
      <c r="T229" s="17">
        <v>1</v>
      </c>
      <c r="U229" s="18"/>
      <c r="V229" s="99">
        <f t="shared" si="34"/>
        <v>2308847</v>
      </c>
      <c r="W229" s="139">
        <v>2308847</v>
      </c>
      <c r="X229" s="149">
        <f t="shared" si="35"/>
        <v>0</v>
      </c>
      <c r="Y229" s="43"/>
      <c r="Z229" s="20">
        <f t="shared" si="36"/>
        <v>0</v>
      </c>
      <c r="AA229" s="43"/>
      <c r="AB229" s="43"/>
      <c r="AC229" s="43"/>
      <c r="AD229" s="43"/>
      <c r="AE229" s="43"/>
      <c r="AF229" s="43"/>
      <c r="AG229" s="20">
        <f t="shared" si="37"/>
        <v>135814</v>
      </c>
      <c r="AH229" s="43"/>
      <c r="AI229" s="43"/>
      <c r="AJ229" s="43"/>
      <c r="AK229" s="43"/>
      <c r="AL229" s="43"/>
      <c r="AM229" s="99">
        <f t="shared" si="29"/>
        <v>135814</v>
      </c>
      <c r="AN229" s="43"/>
      <c r="AO229" s="20">
        <f t="shared" si="30"/>
        <v>2173033</v>
      </c>
      <c r="AP229" s="15" t="str">
        <f t="shared" si="31"/>
        <v>OK</v>
      </c>
      <c r="AQ229" s="15" t="str">
        <f t="shared" si="32"/>
        <v>OK</v>
      </c>
      <c r="AR229" s="17" t="s">
        <v>211</v>
      </c>
      <c r="AS229" s="17"/>
      <c r="AT229" s="17"/>
      <c r="AU229" s="17"/>
      <c r="AV229" s="21">
        <v>1</v>
      </c>
      <c r="AW229" s="17" t="s">
        <v>351</v>
      </c>
      <c r="AX229" s="22"/>
      <c r="AY229" s="17"/>
      <c r="AZ229" s="17" t="s">
        <v>213</v>
      </c>
      <c r="BA229" s="99">
        <f t="shared" si="33"/>
        <v>3259536</v>
      </c>
      <c r="BB229" s="17" t="s">
        <v>214</v>
      </c>
      <c r="BC229" s="17"/>
      <c r="BD229" s="57" t="s">
        <v>408</v>
      </c>
    </row>
    <row r="230" spans="2:56" hidden="1" x14ac:dyDescent="0.15">
      <c r="B230" s="16">
        <v>90000215</v>
      </c>
      <c r="C230" s="17"/>
      <c r="D230" s="17" t="s">
        <v>328</v>
      </c>
      <c r="E230" s="17"/>
      <c r="F230" s="17" t="s">
        <v>201</v>
      </c>
      <c r="G230" s="17" t="s">
        <v>317</v>
      </c>
      <c r="H230" s="17" t="s">
        <v>1585</v>
      </c>
      <c r="I230" s="17" t="s">
        <v>1587</v>
      </c>
      <c r="J230" s="17" t="s">
        <v>385</v>
      </c>
      <c r="K230" s="17" t="s">
        <v>203</v>
      </c>
      <c r="L230" s="17" t="s">
        <v>386</v>
      </c>
      <c r="M230" s="17">
        <v>10</v>
      </c>
      <c r="N230" s="18">
        <v>34330</v>
      </c>
      <c r="O230" s="17">
        <v>1993</v>
      </c>
      <c r="P230" s="18">
        <v>34330</v>
      </c>
      <c r="Q230" s="19">
        <v>1388300</v>
      </c>
      <c r="R230" s="17" t="s">
        <v>219</v>
      </c>
      <c r="S230" s="17" t="s">
        <v>236</v>
      </c>
      <c r="T230" s="17">
        <v>1</v>
      </c>
      <c r="U230" s="18"/>
      <c r="V230" s="99">
        <f t="shared" si="34"/>
        <v>1</v>
      </c>
      <c r="W230" s="139">
        <v>1</v>
      </c>
      <c r="X230" s="149">
        <f t="shared" si="35"/>
        <v>0</v>
      </c>
      <c r="Y230" s="43"/>
      <c r="Z230" s="20">
        <f t="shared" si="36"/>
        <v>0</v>
      </c>
      <c r="AA230" s="43"/>
      <c r="AB230" s="43"/>
      <c r="AC230" s="43"/>
      <c r="AD230" s="43"/>
      <c r="AE230" s="43"/>
      <c r="AF230" s="43"/>
      <c r="AG230" s="20">
        <f t="shared" si="37"/>
        <v>0</v>
      </c>
      <c r="AH230" s="43"/>
      <c r="AI230" s="43"/>
      <c r="AJ230" s="43"/>
      <c r="AK230" s="43"/>
      <c r="AL230" s="43"/>
      <c r="AM230" s="99">
        <f t="shared" si="29"/>
        <v>0</v>
      </c>
      <c r="AN230" s="43"/>
      <c r="AO230" s="20">
        <f t="shared" si="30"/>
        <v>1</v>
      </c>
      <c r="AP230" s="15" t="str">
        <f t="shared" si="31"/>
        <v>OK</v>
      </c>
      <c r="AQ230" s="15" t="str">
        <f t="shared" si="32"/>
        <v>OK</v>
      </c>
      <c r="AR230" s="17" t="s">
        <v>211</v>
      </c>
      <c r="AS230" s="17"/>
      <c r="AT230" s="17"/>
      <c r="AU230" s="17"/>
      <c r="AV230" s="21">
        <v>88.5</v>
      </c>
      <c r="AW230" s="17" t="s">
        <v>404</v>
      </c>
      <c r="AX230" s="22"/>
      <c r="AY230" s="17"/>
      <c r="AZ230" s="17" t="s">
        <v>213</v>
      </c>
      <c r="BA230" s="99">
        <f t="shared" si="33"/>
        <v>1388299</v>
      </c>
      <c r="BB230" s="17" t="s">
        <v>214</v>
      </c>
      <c r="BC230" s="17"/>
      <c r="BD230" s="57"/>
    </row>
    <row r="231" spans="2:56" hidden="1" x14ac:dyDescent="0.15">
      <c r="B231" s="16">
        <v>90000216</v>
      </c>
      <c r="C231" s="17"/>
      <c r="D231" s="17" t="s">
        <v>328</v>
      </c>
      <c r="E231" s="17"/>
      <c r="F231" s="17" t="s">
        <v>201</v>
      </c>
      <c r="G231" s="17" t="s">
        <v>317</v>
      </c>
      <c r="H231" s="17" t="s">
        <v>1585</v>
      </c>
      <c r="I231" s="17" t="s">
        <v>1587</v>
      </c>
      <c r="J231" s="17" t="s">
        <v>387</v>
      </c>
      <c r="K231" s="17" t="s">
        <v>203</v>
      </c>
      <c r="L231" s="17" t="s">
        <v>380</v>
      </c>
      <c r="M231" s="17">
        <v>40</v>
      </c>
      <c r="N231" s="18">
        <v>34330</v>
      </c>
      <c r="O231" s="17">
        <v>1993</v>
      </c>
      <c r="P231" s="18">
        <v>34330</v>
      </c>
      <c r="Q231" s="19">
        <v>11859859</v>
      </c>
      <c r="R231" s="17" t="s">
        <v>219</v>
      </c>
      <c r="S231" s="17" t="s">
        <v>236</v>
      </c>
      <c r="T231" s="17">
        <v>1</v>
      </c>
      <c r="U231" s="18"/>
      <c r="V231" s="99">
        <f t="shared" si="34"/>
        <v>5040451</v>
      </c>
      <c r="W231" s="139">
        <v>5040451</v>
      </c>
      <c r="X231" s="149">
        <f t="shared" si="35"/>
        <v>0</v>
      </c>
      <c r="Y231" s="43"/>
      <c r="Z231" s="20">
        <f t="shared" si="36"/>
        <v>0</v>
      </c>
      <c r="AA231" s="43"/>
      <c r="AB231" s="43"/>
      <c r="AC231" s="43"/>
      <c r="AD231" s="43"/>
      <c r="AE231" s="43"/>
      <c r="AF231" s="43"/>
      <c r="AG231" s="20">
        <f t="shared" si="37"/>
        <v>296496</v>
      </c>
      <c r="AH231" s="43"/>
      <c r="AI231" s="43"/>
      <c r="AJ231" s="43"/>
      <c r="AK231" s="43"/>
      <c r="AL231" s="43"/>
      <c r="AM231" s="99">
        <f t="shared" si="29"/>
        <v>296496</v>
      </c>
      <c r="AN231" s="43"/>
      <c r="AO231" s="20">
        <f t="shared" si="30"/>
        <v>4743955</v>
      </c>
      <c r="AP231" s="15" t="str">
        <f t="shared" si="31"/>
        <v>OK</v>
      </c>
      <c r="AQ231" s="15" t="str">
        <f t="shared" si="32"/>
        <v>OK</v>
      </c>
      <c r="AR231" s="17" t="s">
        <v>211</v>
      </c>
      <c r="AS231" s="17"/>
      <c r="AT231" s="17"/>
      <c r="AU231" s="17"/>
      <c r="AV231" s="21">
        <v>1</v>
      </c>
      <c r="AW231" s="17" t="s">
        <v>351</v>
      </c>
      <c r="AX231" s="22"/>
      <c r="AY231" s="17"/>
      <c r="AZ231" s="17" t="s">
        <v>213</v>
      </c>
      <c r="BA231" s="99">
        <f t="shared" si="33"/>
        <v>7115904</v>
      </c>
      <c r="BB231" s="17" t="s">
        <v>214</v>
      </c>
      <c r="BC231" s="17"/>
      <c r="BD231" s="57"/>
    </row>
    <row r="232" spans="2:56" hidden="1" x14ac:dyDescent="0.15">
      <c r="B232" s="16">
        <v>90000217</v>
      </c>
      <c r="C232" s="17"/>
      <c r="D232" s="17" t="s">
        <v>328</v>
      </c>
      <c r="E232" s="17"/>
      <c r="F232" s="17" t="s">
        <v>201</v>
      </c>
      <c r="G232" s="17" t="s">
        <v>317</v>
      </c>
      <c r="H232" s="17" t="s">
        <v>1585</v>
      </c>
      <c r="I232" s="17" t="s">
        <v>1587</v>
      </c>
      <c r="J232" s="17" t="s">
        <v>388</v>
      </c>
      <c r="K232" s="17" t="s">
        <v>203</v>
      </c>
      <c r="L232" s="17"/>
      <c r="M232" s="17">
        <v>10</v>
      </c>
      <c r="N232" s="18">
        <v>34330</v>
      </c>
      <c r="O232" s="17">
        <v>1993</v>
      </c>
      <c r="P232" s="18">
        <v>34330</v>
      </c>
      <c r="Q232" s="19">
        <v>1861947</v>
      </c>
      <c r="R232" s="17" t="s">
        <v>219</v>
      </c>
      <c r="S232" s="17" t="s">
        <v>236</v>
      </c>
      <c r="T232" s="17">
        <v>1</v>
      </c>
      <c r="U232" s="18"/>
      <c r="V232" s="99">
        <f t="shared" si="34"/>
        <v>1</v>
      </c>
      <c r="W232" s="139">
        <v>1</v>
      </c>
      <c r="X232" s="149">
        <f t="shared" si="35"/>
        <v>0</v>
      </c>
      <c r="Y232" s="43"/>
      <c r="Z232" s="20">
        <f t="shared" si="36"/>
        <v>0</v>
      </c>
      <c r="AA232" s="43"/>
      <c r="AB232" s="43"/>
      <c r="AC232" s="43"/>
      <c r="AD232" s="43"/>
      <c r="AE232" s="43"/>
      <c r="AF232" s="43"/>
      <c r="AG232" s="20">
        <f t="shared" si="37"/>
        <v>0</v>
      </c>
      <c r="AH232" s="43"/>
      <c r="AI232" s="43"/>
      <c r="AJ232" s="43"/>
      <c r="AK232" s="43"/>
      <c r="AL232" s="43"/>
      <c r="AM232" s="99">
        <f t="shared" si="29"/>
        <v>0</v>
      </c>
      <c r="AN232" s="43"/>
      <c r="AO232" s="20">
        <f t="shared" si="30"/>
        <v>1</v>
      </c>
      <c r="AP232" s="15" t="str">
        <f t="shared" si="31"/>
        <v>OK</v>
      </c>
      <c r="AQ232" s="15" t="str">
        <f t="shared" si="32"/>
        <v>OK</v>
      </c>
      <c r="AR232" s="17" t="s">
        <v>211</v>
      </c>
      <c r="AS232" s="17"/>
      <c r="AT232" s="17"/>
      <c r="AU232" s="17"/>
      <c r="AV232" s="21">
        <v>384</v>
      </c>
      <c r="AW232" s="17" t="s">
        <v>35</v>
      </c>
      <c r="AX232" s="22"/>
      <c r="AY232" s="17"/>
      <c r="AZ232" s="17" t="s">
        <v>213</v>
      </c>
      <c r="BA232" s="99">
        <f t="shared" si="33"/>
        <v>1861946</v>
      </c>
      <c r="BB232" s="17" t="s">
        <v>214</v>
      </c>
      <c r="BC232" s="17"/>
      <c r="BD232" s="57" t="s">
        <v>255</v>
      </c>
    </row>
    <row r="233" spans="2:56" hidden="1" x14ac:dyDescent="0.15">
      <c r="B233" s="16">
        <v>90000218</v>
      </c>
      <c r="C233" s="17"/>
      <c r="D233" s="17" t="s">
        <v>328</v>
      </c>
      <c r="E233" s="17"/>
      <c r="F233" s="17" t="s">
        <v>201</v>
      </c>
      <c r="G233" s="17" t="s">
        <v>317</v>
      </c>
      <c r="H233" s="17" t="s">
        <v>1585</v>
      </c>
      <c r="I233" s="17" t="s">
        <v>1587</v>
      </c>
      <c r="J233" s="17" t="s">
        <v>389</v>
      </c>
      <c r="K233" s="17" t="s">
        <v>203</v>
      </c>
      <c r="L233" s="17"/>
      <c r="M233" s="17">
        <v>40</v>
      </c>
      <c r="N233" s="18">
        <v>34330</v>
      </c>
      <c r="O233" s="17">
        <v>1993</v>
      </c>
      <c r="P233" s="18">
        <v>34330</v>
      </c>
      <c r="Q233" s="19">
        <v>3277341</v>
      </c>
      <c r="R233" s="17" t="s">
        <v>219</v>
      </c>
      <c r="S233" s="17" t="s">
        <v>236</v>
      </c>
      <c r="T233" s="17">
        <v>1</v>
      </c>
      <c r="U233" s="18"/>
      <c r="V233" s="99">
        <f t="shared" si="34"/>
        <v>1392882</v>
      </c>
      <c r="W233" s="139">
        <v>1392882</v>
      </c>
      <c r="X233" s="149">
        <f t="shared" si="35"/>
        <v>0</v>
      </c>
      <c r="Y233" s="43"/>
      <c r="Z233" s="20">
        <f t="shared" si="36"/>
        <v>0</v>
      </c>
      <c r="AA233" s="43"/>
      <c r="AB233" s="43"/>
      <c r="AC233" s="43"/>
      <c r="AD233" s="43"/>
      <c r="AE233" s="43"/>
      <c r="AF233" s="43"/>
      <c r="AG233" s="20">
        <f t="shared" si="37"/>
        <v>81933</v>
      </c>
      <c r="AH233" s="43"/>
      <c r="AI233" s="43"/>
      <c r="AJ233" s="43"/>
      <c r="AK233" s="43"/>
      <c r="AL233" s="43"/>
      <c r="AM233" s="99">
        <f t="shared" si="29"/>
        <v>81933</v>
      </c>
      <c r="AN233" s="43"/>
      <c r="AO233" s="20">
        <f t="shared" si="30"/>
        <v>1310949</v>
      </c>
      <c r="AP233" s="15" t="str">
        <f t="shared" si="31"/>
        <v>OK</v>
      </c>
      <c r="AQ233" s="15" t="str">
        <f t="shared" si="32"/>
        <v>OK</v>
      </c>
      <c r="AR233" s="17" t="s">
        <v>211</v>
      </c>
      <c r="AS233" s="17"/>
      <c r="AT233" s="17"/>
      <c r="AU233" s="17"/>
      <c r="AV233" s="21">
        <v>1</v>
      </c>
      <c r="AW233" s="17" t="s">
        <v>351</v>
      </c>
      <c r="AX233" s="22"/>
      <c r="AY233" s="17"/>
      <c r="AZ233" s="17" t="s">
        <v>213</v>
      </c>
      <c r="BA233" s="99">
        <f t="shared" si="33"/>
        <v>1966392</v>
      </c>
      <c r="BB233" s="17" t="s">
        <v>214</v>
      </c>
      <c r="BC233" s="17"/>
      <c r="BD233" s="57"/>
    </row>
    <row r="234" spans="2:56" hidden="1" x14ac:dyDescent="0.15">
      <c r="B234" s="16">
        <v>90000219</v>
      </c>
      <c r="C234" s="17"/>
      <c r="D234" s="17" t="s">
        <v>328</v>
      </c>
      <c r="E234" s="17"/>
      <c r="F234" s="17" t="s">
        <v>201</v>
      </c>
      <c r="G234" s="17" t="s">
        <v>317</v>
      </c>
      <c r="H234" s="17" t="s">
        <v>1585</v>
      </c>
      <c r="I234" s="17" t="s">
        <v>1587</v>
      </c>
      <c r="J234" s="17" t="s">
        <v>390</v>
      </c>
      <c r="K234" s="17" t="s">
        <v>203</v>
      </c>
      <c r="L234" s="17" t="s">
        <v>374</v>
      </c>
      <c r="M234" s="17">
        <v>15</v>
      </c>
      <c r="N234" s="18">
        <v>34330</v>
      </c>
      <c r="O234" s="17">
        <v>1993</v>
      </c>
      <c r="P234" s="18">
        <v>34330</v>
      </c>
      <c r="Q234" s="19">
        <v>28775770</v>
      </c>
      <c r="R234" s="17" t="s">
        <v>219</v>
      </c>
      <c r="S234" s="17" t="s">
        <v>236</v>
      </c>
      <c r="T234" s="17">
        <v>1</v>
      </c>
      <c r="U234" s="18"/>
      <c r="V234" s="99">
        <f t="shared" si="34"/>
        <v>1</v>
      </c>
      <c r="W234" s="139">
        <v>1</v>
      </c>
      <c r="X234" s="149">
        <f t="shared" si="35"/>
        <v>0</v>
      </c>
      <c r="Y234" s="43"/>
      <c r="Z234" s="20">
        <f t="shared" si="36"/>
        <v>0</v>
      </c>
      <c r="AA234" s="43"/>
      <c r="AB234" s="43"/>
      <c r="AC234" s="43"/>
      <c r="AD234" s="43"/>
      <c r="AE234" s="43"/>
      <c r="AF234" s="43"/>
      <c r="AG234" s="20">
        <f t="shared" si="37"/>
        <v>0</v>
      </c>
      <c r="AH234" s="43"/>
      <c r="AI234" s="43"/>
      <c r="AJ234" s="43"/>
      <c r="AK234" s="43"/>
      <c r="AL234" s="43"/>
      <c r="AM234" s="99">
        <f t="shared" si="29"/>
        <v>0</v>
      </c>
      <c r="AN234" s="43"/>
      <c r="AO234" s="20">
        <f t="shared" si="30"/>
        <v>1</v>
      </c>
      <c r="AP234" s="15" t="str">
        <f t="shared" si="31"/>
        <v>OK</v>
      </c>
      <c r="AQ234" s="15" t="str">
        <f t="shared" si="32"/>
        <v>OK</v>
      </c>
      <c r="AR234" s="17" t="s">
        <v>211</v>
      </c>
      <c r="AS234" s="17"/>
      <c r="AT234" s="17"/>
      <c r="AU234" s="17"/>
      <c r="AV234" s="21">
        <v>313</v>
      </c>
      <c r="AW234" s="17" t="s">
        <v>404</v>
      </c>
      <c r="AX234" s="22"/>
      <c r="AY234" s="17"/>
      <c r="AZ234" s="17" t="s">
        <v>213</v>
      </c>
      <c r="BA234" s="99">
        <f t="shared" si="33"/>
        <v>28775769</v>
      </c>
      <c r="BB234" s="17" t="s">
        <v>214</v>
      </c>
      <c r="BC234" s="17"/>
      <c r="BD234" s="57"/>
    </row>
    <row r="235" spans="2:56" hidden="1" x14ac:dyDescent="0.15">
      <c r="B235" s="16">
        <v>90000220</v>
      </c>
      <c r="C235" s="17"/>
      <c r="D235" s="17" t="s">
        <v>328</v>
      </c>
      <c r="E235" s="17"/>
      <c r="F235" s="17" t="s">
        <v>201</v>
      </c>
      <c r="G235" s="17" t="s">
        <v>317</v>
      </c>
      <c r="H235" s="17" t="s">
        <v>1585</v>
      </c>
      <c r="I235" s="17" t="s">
        <v>1587</v>
      </c>
      <c r="J235" s="17" t="s">
        <v>391</v>
      </c>
      <c r="K235" s="17" t="s">
        <v>203</v>
      </c>
      <c r="L235" s="17" t="s">
        <v>255</v>
      </c>
      <c r="M235" s="17">
        <v>10</v>
      </c>
      <c r="N235" s="18">
        <v>42089</v>
      </c>
      <c r="O235" s="17">
        <v>2014</v>
      </c>
      <c r="P235" s="18">
        <v>42089</v>
      </c>
      <c r="Q235" s="19">
        <v>8493466</v>
      </c>
      <c r="R235" s="17" t="s">
        <v>219</v>
      </c>
      <c r="S235" s="17" t="s">
        <v>236</v>
      </c>
      <c r="T235" s="17">
        <v>1</v>
      </c>
      <c r="U235" s="18"/>
      <c r="V235" s="99">
        <f t="shared" si="34"/>
        <v>6794774</v>
      </c>
      <c r="W235" s="139">
        <v>6794774</v>
      </c>
      <c r="X235" s="149">
        <f t="shared" si="35"/>
        <v>0</v>
      </c>
      <c r="Y235" s="43"/>
      <c r="Z235" s="20">
        <f t="shared" si="36"/>
        <v>0</v>
      </c>
      <c r="AA235" s="43"/>
      <c r="AB235" s="43"/>
      <c r="AC235" s="43"/>
      <c r="AD235" s="43"/>
      <c r="AE235" s="43"/>
      <c r="AF235" s="43"/>
      <c r="AG235" s="20">
        <f t="shared" si="37"/>
        <v>849346</v>
      </c>
      <c r="AH235" s="43"/>
      <c r="AI235" s="43"/>
      <c r="AJ235" s="43"/>
      <c r="AK235" s="43"/>
      <c r="AL235" s="43"/>
      <c r="AM235" s="99">
        <f t="shared" si="29"/>
        <v>849346</v>
      </c>
      <c r="AN235" s="43"/>
      <c r="AO235" s="20">
        <f t="shared" si="30"/>
        <v>5945428</v>
      </c>
      <c r="AP235" s="15" t="str">
        <f t="shared" si="31"/>
        <v>OK</v>
      </c>
      <c r="AQ235" s="15" t="str">
        <f t="shared" si="32"/>
        <v>OK</v>
      </c>
      <c r="AR235" s="17" t="s">
        <v>211</v>
      </c>
      <c r="AS235" s="17"/>
      <c r="AT235" s="17"/>
      <c r="AU235" s="17"/>
      <c r="AV235" s="21">
        <v>2020</v>
      </c>
      <c r="AW235" s="17" t="s">
        <v>35</v>
      </c>
      <c r="AX235" s="22"/>
      <c r="AY235" s="17"/>
      <c r="AZ235" s="17" t="s">
        <v>213</v>
      </c>
      <c r="BA235" s="99">
        <f t="shared" si="33"/>
        <v>2548038</v>
      </c>
      <c r="BB235" s="17" t="s">
        <v>214</v>
      </c>
      <c r="BC235" s="17"/>
      <c r="BD235" s="57"/>
    </row>
    <row r="236" spans="2:56" hidden="1" x14ac:dyDescent="0.15">
      <c r="B236" s="16">
        <v>90000221</v>
      </c>
      <c r="C236" s="17"/>
      <c r="D236" s="17" t="s">
        <v>328</v>
      </c>
      <c r="E236" s="17"/>
      <c r="F236" s="17" t="s">
        <v>201</v>
      </c>
      <c r="G236" s="17" t="s">
        <v>317</v>
      </c>
      <c r="H236" s="17" t="s">
        <v>1585</v>
      </c>
      <c r="I236" s="17" t="s">
        <v>1587</v>
      </c>
      <c r="J236" s="17" t="s">
        <v>392</v>
      </c>
      <c r="K236" s="17" t="s">
        <v>203</v>
      </c>
      <c r="L236" s="17" t="s">
        <v>374</v>
      </c>
      <c r="M236" s="17">
        <v>15</v>
      </c>
      <c r="N236" s="18">
        <v>42089</v>
      </c>
      <c r="O236" s="17">
        <v>2014</v>
      </c>
      <c r="P236" s="18">
        <v>42089</v>
      </c>
      <c r="Q236" s="19">
        <v>8255832</v>
      </c>
      <c r="R236" s="17" t="s">
        <v>219</v>
      </c>
      <c r="S236" s="17" t="s">
        <v>236</v>
      </c>
      <c r="T236" s="17">
        <v>1</v>
      </c>
      <c r="U236" s="18"/>
      <c r="V236" s="99">
        <f t="shared" si="34"/>
        <v>7149552</v>
      </c>
      <c r="W236" s="139">
        <v>7149552</v>
      </c>
      <c r="X236" s="149">
        <f t="shared" si="35"/>
        <v>0</v>
      </c>
      <c r="Y236" s="43"/>
      <c r="Z236" s="20">
        <f t="shared" si="36"/>
        <v>0</v>
      </c>
      <c r="AA236" s="43"/>
      <c r="AB236" s="43"/>
      <c r="AC236" s="43"/>
      <c r="AD236" s="43"/>
      <c r="AE236" s="43"/>
      <c r="AF236" s="43"/>
      <c r="AG236" s="20">
        <f t="shared" si="37"/>
        <v>553140</v>
      </c>
      <c r="AH236" s="43"/>
      <c r="AI236" s="43"/>
      <c r="AJ236" s="43"/>
      <c r="AK236" s="43"/>
      <c r="AL236" s="43"/>
      <c r="AM236" s="99">
        <f t="shared" si="29"/>
        <v>553140</v>
      </c>
      <c r="AN236" s="43"/>
      <c r="AO236" s="20">
        <f t="shared" si="30"/>
        <v>6596412</v>
      </c>
      <c r="AP236" s="15" t="str">
        <f t="shared" si="31"/>
        <v>OK</v>
      </c>
      <c r="AQ236" s="15" t="str">
        <f t="shared" si="32"/>
        <v>OK</v>
      </c>
      <c r="AR236" s="17" t="s">
        <v>211</v>
      </c>
      <c r="AS236" s="17"/>
      <c r="AT236" s="17"/>
      <c r="AU236" s="17"/>
      <c r="AV236" s="21">
        <v>1</v>
      </c>
      <c r="AW236" s="17" t="s">
        <v>45</v>
      </c>
      <c r="AX236" s="22"/>
      <c r="AY236" s="17"/>
      <c r="AZ236" s="17" t="s">
        <v>213</v>
      </c>
      <c r="BA236" s="99">
        <f t="shared" si="33"/>
        <v>1659420</v>
      </c>
      <c r="BB236" s="17" t="s">
        <v>214</v>
      </c>
      <c r="BC236" s="17"/>
      <c r="BD236" s="57"/>
    </row>
    <row r="237" spans="2:56" hidden="1" x14ac:dyDescent="0.15">
      <c r="B237" s="16">
        <v>90000222</v>
      </c>
      <c r="C237" s="17"/>
      <c r="D237" s="17" t="s">
        <v>328</v>
      </c>
      <c r="E237" s="17"/>
      <c r="F237" s="17" t="s">
        <v>201</v>
      </c>
      <c r="G237" s="17" t="s">
        <v>317</v>
      </c>
      <c r="H237" s="17" t="s">
        <v>1585</v>
      </c>
      <c r="I237" s="17" t="s">
        <v>1587</v>
      </c>
      <c r="J237" s="17" t="s">
        <v>393</v>
      </c>
      <c r="K237" s="17" t="s">
        <v>203</v>
      </c>
      <c r="L237" s="17"/>
      <c r="M237" s="17">
        <v>20</v>
      </c>
      <c r="N237" s="18">
        <v>42089</v>
      </c>
      <c r="O237" s="17">
        <v>2014</v>
      </c>
      <c r="P237" s="18">
        <v>42089</v>
      </c>
      <c r="Q237" s="19">
        <v>10011342</v>
      </c>
      <c r="R237" s="17" t="s">
        <v>219</v>
      </c>
      <c r="S237" s="17" t="s">
        <v>236</v>
      </c>
      <c r="T237" s="17">
        <v>1</v>
      </c>
      <c r="U237" s="18"/>
      <c r="V237" s="99">
        <f t="shared" si="34"/>
        <v>9010208</v>
      </c>
      <c r="W237" s="139">
        <v>9010208</v>
      </c>
      <c r="X237" s="149">
        <f t="shared" si="35"/>
        <v>0</v>
      </c>
      <c r="Y237" s="43"/>
      <c r="Z237" s="20">
        <f t="shared" si="36"/>
        <v>0</v>
      </c>
      <c r="AA237" s="43"/>
      <c r="AB237" s="43"/>
      <c r="AC237" s="43"/>
      <c r="AD237" s="43"/>
      <c r="AE237" s="43"/>
      <c r="AF237" s="43"/>
      <c r="AG237" s="20">
        <f t="shared" si="37"/>
        <v>500567</v>
      </c>
      <c r="AH237" s="43"/>
      <c r="AI237" s="43"/>
      <c r="AJ237" s="43"/>
      <c r="AK237" s="43"/>
      <c r="AL237" s="43"/>
      <c r="AM237" s="99">
        <f t="shared" si="29"/>
        <v>500567</v>
      </c>
      <c r="AN237" s="43"/>
      <c r="AO237" s="20">
        <f t="shared" si="30"/>
        <v>8509641</v>
      </c>
      <c r="AP237" s="15" t="str">
        <f t="shared" si="31"/>
        <v>OK</v>
      </c>
      <c r="AQ237" s="15" t="str">
        <f t="shared" si="32"/>
        <v>OK</v>
      </c>
      <c r="AR237" s="17" t="s">
        <v>211</v>
      </c>
      <c r="AS237" s="17"/>
      <c r="AT237" s="17"/>
      <c r="AU237" s="17"/>
      <c r="AV237" s="21">
        <v>1</v>
      </c>
      <c r="AW237" s="17" t="s">
        <v>45</v>
      </c>
      <c r="AX237" s="22"/>
      <c r="AY237" s="17"/>
      <c r="AZ237" s="17" t="s">
        <v>213</v>
      </c>
      <c r="BA237" s="99">
        <f t="shared" si="33"/>
        <v>1501701</v>
      </c>
      <c r="BB237" s="17" t="s">
        <v>214</v>
      </c>
      <c r="BC237" s="17"/>
      <c r="BD237" s="57"/>
    </row>
    <row r="238" spans="2:56" hidden="1" x14ac:dyDescent="0.15">
      <c r="B238" s="16">
        <v>90000223</v>
      </c>
      <c r="C238" s="17"/>
      <c r="D238" s="17" t="s">
        <v>328</v>
      </c>
      <c r="E238" s="17"/>
      <c r="F238" s="17" t="s">
        <v>201</v>
      </c>
      <c r="G238" s="17" t="s">
        <v>317</v>
      </c>
      <c r="H238" s="17" t="s">
        <v>1585</v>
      </c>
      <c r="I238" s="17" t="s">
        <v>1587</v>
      </c>
      <c r="J238" s="17" t="s">
        <v>394</v>
      </c>
      <c r="K238" s="17" t="s">
        <v>203</v>
      </c>
      <c r="L238" s="17"/>
      <c r="M238" s="17">
        <v>40</v>
      </c>
      <c r="N238" s="18">
        <v>42089</v>
      </c>
      <c r="O238" s="17">
        <v>2014</v>
      </c>
      <c r="P238" s="18">
        <v>42089</v>
      </c>
      <c r="Q238" s="19">
        <v>15247676</v>
      </c>
      <c r="R238" s="17" t="s">
        <v>219</v>
      </c>
      <c r="S238" s="17" t="s">
        <v>236</v>
      </c>
      <c r="T238" s="17">
        <v>1</v>
      </c>
      <c r="U238" s="18"/>
      <c r="V238" s="99">
        <f t="shared" si="34"/>
        <v>14485294</v>
      </c>
      <c r="W238" s="139">
        <v>14485294</v>
      </c>
      <c r="X238" s="149">
        <f t="shared" si="35"/>
        <v>0</v>
      </c>
      <c r="Y238" s="43"/>
      <c r="Z238" s="20">
        <f t="shared" si="36"/>
        <v>0</v>
      </c>
      <c r="AA238" s="43"/>
      <c r="AB238" s="43"/>
      <c r="AC238" s="43"/>
      <c r="AD238" s="43"/>
      <c r="AE238" s="43"/>
      <c r="AF238" s="43"/>
      <c r="AG238" s="20">
        <f t="shared" si="37"/>
        <v>381191</v>
      </c>
      <c r="AH238" s="43"/>
      <c r="AI238" s="43"/>
      <c r="AJ238" s="43"/>
      <c r="AK238" s="43"/>
      <c r="AL238" s="43"/>
      <c r="AM238" s="99">
        <f t="shared" si="29"/>
        <v>381191</v>
      </c>
      <c r="AN238" s="43"/>
      <c r="AO238" s="20">
        <f t="shared" si="30"/>
        <v>14104103</v>
      </c>
      <c r="AP238" s="15" t="str">
        <f t="shared" si="31"/>
        <v>OK</v>
      </c>
      <c r="AQ238" s="15" t="str">
        <f t="shared" si="32"/>
        <v>OK</v>
      </c>
      <c r="AR238" s="17" t="s">
        <v>211</v>
      </c>
      <c r="AS238" s="17"/>
      <c r="AT238" s="17"/>
      <c r="AU238" s="17"/>
      <c r="AV238" s="21">
        <v>1</v>
      </c>
      <c r="AW238" s="17" t="s">
        <v>45</v>
      </c>
      <c r="AX238" s="22"/>
      <c r="AY238" s="17"/>
      <c r="AZ238" s="17" t="s">
        <v>213</v>
      </c>
      <c r="BA238" s="99">
        <f t="shared" si="33"/>
        <v>1143573</v>
      </c>
      <c r="BB238" s="17" t="s">
        <v>214</v>
      </c>
      <c r="BC238" s="17"/>
      <c r="BD238" s="57"/>
    </row>
    <row r="239" spans="2:56" hidden="1" x14ac:dyDescent="0.15">
      <c r="B239" s="16">
        <v>90000224</v>
      </c>
      <c r="C239" s="17"/>
      <c r="D239" s="17" t="s">
        <v>328</v>
      </c>
      <c r="E239" s="17"/>
      <c r="F239" s="17" t="s">
        <v>201</v>
      </c>
      <c r="G239" s="17" t="s">
        <v>317</v>
      </c>
      <c r="H239" s="17" t="s">
        <v>1585</v>
      </c>
      <c r="I239" s="17" t="s">
        <v>1587</v>
      </c>
      <c r="J239" s="17" t="s">
        <v>395</v>
      </c>
      <c r="K239" s="17" t="s">
        <v>203</v>
      </c>
      <c r="L239" s="17"/>
      <c r="M239" s="17">
        <v>40</v>
      </c>
      <c r="N239" s="18">
        <v>42089</v>
      </c>
      <c r="O239" s="17">
        <v>2014</v>
      </c>
      <c r="P239" s="18">
        <v>42089</v>
      </c>
      <c r="Q239" s="19">
        <v>3392651</v>
      </c>
      <c r="R239" s="17" t="s">
        <v>219</v>
      </c>
      <c r="S239" s="17" t="s">
        <v>236</v>
      </c>
      <c r="T239" s="17">
        <v>1</v>
      </c>
      <c r="U239" s="18"/>
      <c r="V239" s="99">
        <f t="shared" si="34"/>
        <v>3223019</v>
      </c>
      <c r="W239" s="139">
        <v>3223019</v>
      </c>
      <c r="X239" s="149">
        <f t="shared" si="35"/>
        <v>0</v>
      </c>
      <c r="Y239" s="43"/>
      <c r="Z239" s="20">
        <f t="shared" si="36"/>
        <v>0</v>
      </c>
      <c r="AA239" s="43"/>
      <c r="AB239" s="43"/>
      <c r="AC239" s="43"/>
      <c r="AD239" s="43"/>
      <c r="AE239" s="43"/>
      <c r="AF239" s="43"/>
      <c r="AG239" s="20">
        <f t="shared" si="37"/>
        <v>84816</v>
      </c>
      <c r="AH239" s="43"/>
      <c r="AI239" s="43"/>
      <c r="AJ239" s="43"/>
      <c r="AK239" s="43"/>
      <c r="AL239" s="43"/>
      <c r="AM239" s="99">
        <f t="shared" si="29"/>
        <v>84816</v>
      </c>
      <c r="AN239" s="43"/>
      <c r="AO239" s="20">
        <f t="shared" si="30"/>
        <v>3138203</v>
      </c>
      <c r="AP239" s="15" t="str">
        <f t="shared" si="31"/>
        <v>OK</v>
      </c>
      <c r="AQ239" s="15" t="str">
        <f t="shared" si="32"/>
        <v>OK</v>
      </c>
      <c r="AR239" s="17" t="s">
        <v>211</v>
      </c>
      <c r="AS239" s="17"/>
      <c r="AT239" s="17"/>
      <c r="AU239" s="17"/>
      <c r="AV239" s="21">
        <v>1</v>
      </c>
      <c r="AW239" s="17" t="s">
        <v>45</v>
      </c>
      <c r="AX239" s="22"/>
      <c r="AY239" s="17"/>
      <c r="AZ239" s="17" t="s">
        <v>213</v>
      </c>
      <c r="BA239" s="99">
        <f t="shared" si="33"/>
        <v>254448</v>
      </c>
      <c r="BB239" s="17" t="s">
        <v>214</v>
      </c>
      <c r="BC239" s="17"/>
      <c r="BD239" s="57"/>
    </row>
    <row r="240" spans="2:56" hidden="1" x14ac:dyDescent="0.15">
      <c r="B240" s="16">
        <v>90000225</v>
      </c>
      <c r="C240" s="17"/>
      <c r="D240" s="17" t="s">
        <v>328</v>
      </c>
      <c r="E240" s="17"/>
      <c r="F240" s="17" t="s">
        <v>201</v>
      </c>
      <c r="G240" s="17" t="s">
        <v>317</v>
      </c>
      <c r="H240" s="17" t="s">
        <v>1585</v>
      </c>
      <c r="I240" s="17" t="s">
        <v>1587</v>
      </c>
      <c r="J240" s="17" t="s">
        <v>396</v>
      </c>
      <c r="K240" s="17" t="s">
        <v>203</v>
      </c>
      <c r="L240" s="17"/>
      <c r="M240" s="17">
        <v>30</v>
      </c>
      <c r="N240" s="18">
        <v>42089</v>
      </c>
      <c r="O240" s="17">
        <v>2014</v>
      </c>
      <c r="P240" s="18">
        <v>42089</v>
      </c>
      <c r="Q240" s="19">
        <v>11437696</v>
      </c>
      <c r="R240" s="17" t="s">
        <v>219</v>
      </c>
      <c r="S240" s="17" t="s">
        <v>236</v>
      </c>
      <c r="T240" s="17">
        <v>1</v>
      </c>
      <c r="U240" s="18"/>
      <c r="V240" s="99">
        <f t="shared" si="34"/>
        <v>10659934</v>
      </c>
      <c r="W240" s="139">
        <v>10659934</v>
      </c>
      <c r="X240" s="149">
        <f t="shared" si="35"/>
        <v>0</v>
      </c>
      <c r="Y240" s="43"/>
      <c r="Z240" s="20">
        <f t="shared" si="36"/>
        <v>0</v>
      </c>
      <c r="AA240" s="43"/>
      <c r="AB240" s="43"/>
      <c r="AC240" s="43"/>
      <c r="AD240" s="43"/>
      <c r="AE240" s="43"/>
      <c r="AF240" s="43"/>
      <c r="AG240" s="20">
        <f t="shared" si="37"/>
        <v>388881</v>
      </c>
      <c r="AH240" s="43"/>
      <c r="AI240" s="43"/>
      <c r="AJ240" s="43"/>
      <c r="AK240" s="43"/>
      <c r="AL240" s="43"/>
      <c r="AM240" s="99">
        <f t="shared" si="29"/>
        <v>388881</v>
      </c>
      <c r="AN240" s="43"/>
      <c r="AO240" s="20">
        <f t="shared" si="30"/>
        <v>10271053</v>
      </c>
      <c r="AP240" s="15" t="str">
        <f t="shared" si="31"/>
        <v>OK</v>
      </c>
      <c r="AQ240" s="15" t="str">
        <f t="shared" si="32"/>
        <v>OK</v>
      </c>
      <c r="AR240" s="17" t="s">
        <v>211</v>
      </c>
      <c r="AS240" s="17"/>
      <c r="AT240" s="17"/>
      <c r="AU240" s="17"/>
      <c r="AV240" s="21">
        <v>1381</v>
      </c>
      <c r="AW240" s="17" t="s">
        <v>35</v>
      </c>
      <c r="AX240" s="22"/>
      <c r="AY240" s="17"/>
      <c r="AZ240" s="17" t="s">
        <v>213</v>
      </c>
      <c r="BA240" s="99">
        <f t="shared" si="33"/>
        <v>1166643</v>
      </c>
      <c r="BB240" s="17" t="s">
        <v>214</v>
      </c>
      <c r="BC240" s="17"/>
      <c r="BD240" s="57"/>
    </row>
    <row r="241" spans="2:56" hidden="1" x14ac:dyDescent="0.15">
      <c r="B241" s="16">
        <v>90000226</v>
      </c>
      <c r="C241" s="17"/>
      <c r="D241" s="17" t="s">
        <v>328</v>
      </c>
      <c r="E241" s="17"/>
      <c r="F241" s="17" t="s">
        <v>201</v>
      </c>
      <c r="G241" s="17" t="s">
        <v>317</v>
      </c>
      <c r="H241" s="17" t="s">
        <v>1585</v>
      </c>
      <c r="I241" s="17" t="s">
        <v>1587</v>
      </c>
      <c r="J241" s="17" t="s">
        <v>397</v>
      </c>
      <c r="K241" s="17" t="s">
        <v>203</v>
      </c>
      <c r="L241" s="17"/>
      <c r="M241" s="17">
        <v>10</v>
      </c>
      <c r="N241" s="18">
        <v>42089</v>
      </c>
      <c r="O241" s="17">
        <v>2014</v>
      </c>
      <c r="P241" s="18">
        <v>42089</v>
      </c>
      <c r="Q241" s="19">
        <v>6790214</v>
      </c>
      <c r="R241" s="17" t="s">
        <v>219</v>
      </c>
      <c r="S241" s="17" t="s">
        <v>236</v>
      </c>
      <c r="T241" s="17">
        <v>1</v>
      </c>
      <c r="U241" s="18"/>
      <c r="V241" s="99">
        <f t="shared" si="34"/>
        <v>5432172</v>
      </c>
      <c r="W241" s="139">
        <v>5432172</v>
      </c>
      <c r="X241" s="149">
        <f t="shared" si="35"/>
        <v>0</v>
      </c>
      <c r="Y241" s="43"/>
      <c r="Z241" s="20">
        <f t="shared" si="36"/>
        <v>0</v>
      </c>
      <c r="AA241" s="43"/>
      <c r="AB241" s="43"/>
      <c r="AC241" s="43"/>
      <c r="AD241" s="43"/>
      <c r="AE241" s="43"/>
      <c r="AF241" s="43"/>
      <c r="AG241" s="20">
        <f t="shared" si="37"/>
        <v>679021</v>
      </c>
      <c r="AH241" s="43"/>
      <c r="AI241" s="43"/>
      <c r="AJ241" s="43"/>
      <c r="AK241" s="43"/>
      <c r="AL241" s="43"/>
      <c r="AM241" s="99">
        <f t="shared" si="29"/>
        <v>679021</v>
      </c>
      <c r="AN241" s="43"/>
      <c r="AO241" s="20">
        <f t="shared" si="30"/>
        <v>4753151</v>
      </c>
      <c r="AP241" s="15" t="str">
        <f t="shared" si="31"/>
        <v>OK</v>
      </c>
      <c r="AQ241" s="15" t="str">
        <f t="shared" si="32"/>
        <v>OK</v>
      </c>
      <c r="AR241" s="17" t="s">
        <v>211</v>
      </c>
      <c r="AS241" s="17"/>
      <c r="AT241" s="17"/>
      <c r="AU241" s="17"/>
      <c r="AV241" s="21">
        <v>257</v>
      </c>
      <c r="AW241" s="17" t="s">
        <v>404</v>
      </c>
      <c r="AX241" s="22"/>
      <c r="AY241" s="17"/>
      <c r="AZ241" s="17" t="s">
        <v>213</v>
      </c>
      <c r="BA241" s="99">
        <f t="shared" si="33"/>
        <v>2037063</v>
      </c>
      <c r="BB241" s="17" t="s">
        <v>214</v>
      </c>
      <c r="BC241" s="17"/>
      <c r="BD241" s="57"/>
    </row>
    <row r="242" spans="2:56" hidden="1" x14ac:dyDescent="0.15">
      <c r="B242" s="16">
        <v>90000227</v>
      </c>
      <c r="C242" s="17"/>
      <c r="D242" s="17" t="s">
        <v>328</v>
      </c>
      <c r="E242" s="17"/>
      <c r="F242" s="17" t="s">
        <v>201</v>
      </c>
      <c r="G242" s="17" t="s">
        <v>317</v>
      </c>
      <c r="H242" s="17" t="s">
        <v>1585</v>
      </c>
      <c r="I242" s="17" t="s">
        <v>1587</v>
      </c>
      <c r="J242" s="17" t="s">
        <v>398</v>
      </c>
      <c r="K242" s="17" t="s">
        <v>203</v>
      </c>
      <c r="L242" s="17"/>
      <c r="M242" s="17">
        <v>40</v>
      </c>
      <c r="N242" s="18">
        <v>42089</v>
      </c>
      <c r="O242" s="17">
        <v>2014</v>
      </c>
      <c r="P242" s="18">
        <v>42089</v>
      </c>
      <c r="Q242" s="19">
        <v>11699185</v>
      </c>
      <c r="R242" s="17" t="s">
        <v>219</v>
      </c>
      <c r="S242" s="17" t="s">
        <v>236</v>
      </c>
      <c r="T242" s="17">
        <v>1</v>
      </c>
      <c r="U242" s="18"/>
      <c r="V242" s="99">
        <f t="shared" si="34"/>
        <v>11114227</v>
      </c>
      <c r="W242" s="139">
        <v>11114227</v>
      </c>
      <c r="X242" s="149">
        <f t="shared" si="35"/>
        <v>0</v>
      </c>
      <c r="Y242" s="43"/>
      <c r="Z242" s="20">
        <f t="shared" si="36"/>
        <v>0</v>
      </c>
      <c r="AA242" s="43"/>
      <c r="AB242" s="43"/>
      <c r="AC242" s="43"/>
      <c r="AD242" s="43"/>
      <c r="AE242" s="43"/>
      <c r="AF242" s="43"/>
      <c r="AG242" s="20">
        <f t="shared" si="37"/>
        <v>292479</v>
      </c>
      <c r="AH242" s="43"/>
      <c r="AI242" s="43"/>
      <c r="AJ242" s="43"/>
      <c r="AK242" s="43"/>
      <c r="AL242" s="43"/>
      <c r="AM242" s="99">
        <f t="shared" si="29"/>
        <v>292479</v>
      </c>
      <c r="AN242" s="43"/>
      <c r="AO242" s="20">
        <f t="shared" si="30"/>
        <v>10821748</v>
      </c>
      <c r="AP242" s="15" t="str">
        <f t="shared" si="31"/>
        <v>OK</v>
      </c>
      <c r="AQ242" s="15" t="str">
        <f t="shared" si="32"/>
        <v>OK</v>
      </c>
      <c r="AR242" s="17" t="s">
        <v>211</v>
      </c>
      <c r="AS242" s="17"/>
      <c r="AT242" s="17"/>
      <c r="AU242" s="17"/>
      <c r="AV242" s="21">
        <v>1</v>
      </c>
      <c r="AW242" s="17" t="s">
        <v>45</v>
      </c>
      <c r="AX242" s="22"/>
      <c r="AY242" s="17"/>
      <c r="AZ242" s="17" t="s">
        <v>213</v>
      </c>
      <c r="BA242" s="99">
        <f t="shared" si="33"/>
        <v>877437</v>
      </c>
      <c r="BB242" s="17" t="s">
        <v>214</v>
      </c>
      <c r="BC242" s="17"/>
      <c r="BD242" s="57"/>
    </row>
    <row r="243" spans="2:56" hidden="1" x14ac:dyDescent="0.15">
      <c r="B243" s="16">
        <v>90000228</v>
      </c>
      <c r="C243" s="17"/>
      <c r="D243" s="17" t="s">
        <v>316</v>
      </c>
      <c r="E243" s="17"/>
      <c r="F243" s="17" t="s">
        <v>201</v>
      </c>
      <c r="G243" s="17" t="s">
        <v>317</v>
      </c>
      <c r="H243" s="17" t="s">
        <v>1577</v>
      </c>
      <c r="I243" s="17" t="s">
        <v>1572</v>
      </c>
      <c r="J243" s="17" t="s">
        <v>409</v>
      </c>
      <c r="K243" s="17" t="s">
        <v>203</v>
      </c>
      <c r="L243" s="17"/>
      <c r="M243" s="17">
        <v>17</v>
      </c>
      <c r="N243" s="18">
        <v>35886</v>
      </c>
      <c r="O243" s="17">
        <v>1998</v>
      </c>
      <c r="P243" s="18">
        <v>35886</v>
      </c>
      <c r="Q243" s="19">
        <v>19578800</v>
      </c>
      <c r="R243" s="17" t="s">
        <v>219</v>
      </c>
      <c r="S243" s="17" t="s">
        <v>236</v>
      </c>
      <c r="T243" s="17">
        <v>1</v>
      </c>
      <c r="U243" s="18"/>
      <c r="V243" s="99">
        <f t="shared" si="34"/>
        <v>1</v>
      </c>
      <c r="W243" s="139">
        <v>1</v>
      </c>
      <c r="X243" s="149">
        <f t="shared" si="35"/>
        <v>0</v>
      </c>
      <c r="Y243" s="43"/>
      <c r="Z243" s="20">
        <f t="shared" si="36"/>
        <v>0</v>
      </c>
      <c r="AA243" s="43"/>
      <c r="AB243" s="43"/>
      <c r="AC243" s="43"/>
      <c r="AD243" s="43"/>
      <c r="AE243" s="43"/>
      <c r="AF243" s="43"/>
      <c r="AG243" s="20">
        <f t="shared" si="37"/>
        <v>0</v>
      </c>
      <c r="AH243" s="43"/>
      <c r="AI243" s="43"/>
      <c r="AJ243" s="43"/>
      <c r="AK243" s="43"/>
      <c r="AL243" s="43"/>
      <c r="AM243" s="99">
        <f t="shared" si="29"/>
        <v>0</v>
      </c>
      <c r="AN243" s="43"/>
      <c r="AO243" s="20">
        <f t="shared" si="30"/>
        <v>1</v>
      </c>
      <c r="AP243" s="15" t="str">
        <f t="shared" si="31"/>
        <v>OK</v>
      </c>
      <c r="AQ243" s="15" t="str">
        <f t="shared" si="32"/>
        <v>OK</v>
      </c>
      <c r="AR243" s="17" t="s">
        <v>211</v>
      </c>
      <c r="AS243" s="17"/>
      <c r="AT243" s="17"/>
      <c r="AU243" s="17"/>
      <c r="AV243" s="21">
        <v>1</v>
      </c>
      <c r="AW243" s="17" t="s">
        <v>248</v>
      </c>
      <c r="AX243" s="22"/>
      <c r="AY243" s="17"/>
      <c r="AZ243" s="17" t="s">
        <v>213</v>
      </c>
      <c r="BA243" s="99">
        <f t="shared" si="33"/>
        <v>19578799</v>
      </c>
      <c r="BB243" s="17" t="s">
        <v>214</v>
      </c>
      <c r="BC243" s="17"/>
      <c r="BD243" s="57" t="s">
        <v>609</v>
      </c>
    </row>
    <row r="244" spans="2:56" hidden="1" x14ac:dyDescent="0.15">
      <c r="B244" s="16">
        <v>90000229</v>
      </c>
      <c r="C244" s="17"/>
      <c r="D244" s="17" t="s">
        <v>316</v>
      </c>
      <c r="E244" s="17"/>
      <c r="F244" s="17" t="s">
        <v>201</v>
      </c>
      <c r="G244" s="17" t="s">
        <v>317</v>
      </c>
      <c r="H244" s="17" t="s">
        <v>1577</v>
      </c>
      <c r="I244" s="17" t="s">
        <v>1572</v>
      </c>
      <c r="J244" s="17" t="s">
        <v>410</v>
      </c>
      <c r="K244" s="17" t="s">
        <v>203</v>
      </c>
      <c r="L244" s="17"/>
      <c r="M244" s="17">
        <v>17</v>
      </c>
      <c r="N244" s="18">
        <v>35886</v>
      </c>
      <c r="O244" s="17">
        <v>1998</v>
      </c>
      <c r="P244" s="18">
        <v>35886</v>
      </c>
      <c r="Q244" s="19">
        <v>19578899</v>
      </c>
      <c r="R244" s="17" t="s">
        <v>219</v>
      </c>
      <c r="S244" s="17" t="s">
        <v>236</v>
      </c>
      <c r="T244" s="17">
        <v>1</v>
      </c>
      <c r="U244" s="18"/>
      <c r="V244" s="99">
        <f t="shared" si="34"/>
        <v>1</v>
      </c>
      <c r="W244" s="139">
        <v>1</v>
      </c>
      <c r="X244" s="149">
        <f t="shared" si="35"/>
        <v>0</v>
      </c>
      <c r="Y244" s="43"/>
      <c r="Z244" s="20">
        <f t="shared" si="36"/>
        <v>0</v>
      </c>
      <c r="AA244" s="43"/>
      <c r="AB244" s="43"/>
      <c r="AC244" s="43"/>
      <c r="AD244" s="43"/>
      <c r="AE244" s="43"/>
      <c r="AF244" s="43"/>
      <c r="AG244" s="20">
        <f t="shared" si="37"/>
        <v>0</v>
      </c>
      <c r="AH244" s="43"/>
      <c r="AI244" s="43"/>
      <c r="AJ244" s="43"/>
      <c r="AK244" s="43"/>
      <c r="AL244" s="43"/>
      <c r="AM244" s="99">
        <f t="shared" si="29"/>
        <v>0</v>
      </c>
      <c r="AN244" s="43"/>
      <c r="AO244" s="20">
        <f t="shared" si="30"/>
        <v>1</v>
      </c>
      <c r="AP244" s="15" t="str">
        <f t="shared" si="31"/>
        <v>OK</v>
      </c>
      <c r="AQ244" s="15" t="str">
        <f t="shared" si="32"/>
        <v>OK</v>
      </c>
      <c r="AR244" s="17" t="s">
        <v>211</v>
      </c>
      <c r="AS244" s="17"/>
      <c r="AT244" s="17"/>
      <c r="AU244" s="17"/>
      <c r="AV244" s="21">
        <v>1</v>
      </c>
      <c r="AW244" s="17" t="s">
        <v>248</v>
      </c>
      <c r="AX244" s="22"/>
      <c r="AY244" s="17"/>
      <c r="AZ244" s="17" t="s">
        <v>213</v>
      </c>
      <c r="BA244" s="99">
        <f t="shared" si="33"/>
        <v>19578898</v>
      </c>
      <c r="BB244" s="17" t="s">
        <v>214</v>
      </c>
      <c r="BC244" s="17"/>
      <c r="BD244" s="57" t="s">
        <v>609</v>
      </c>
    </row>
    <row r="245" spans="2:56" hidden="1" x14ac:dyDescent="0.15">
      <c r="B245" s="16">
        <v>90000230</v>
      </c>
      <c r="C245" s="17"/>
      <c r="D245" s="17" t="s">
        <v>316</v>
      </c>
      <c r="E245" s="17"/>
      <c r="F245" s="17" t="s">
        <v>201</v>
      </c>
      <c r="G245" s="17" t="s">
        <v>317</v>
      </c>
      <c r="H245" s="17" t="s">
        <v>1577</v>
      </c>
      <c r="I245" s="17" t="s">
        <v>1572</v>
      </c>
      <c r="J245" s="17" t="s">
        <v>411</v>
      </c>
      <c r="K245" s="17" t="s">
        <v>203</v>
      </c>
      <c r="L245" s="17"/>
      <c r="M245" s="17">
        <v>17</v>
      </c>
      <c r="N245" s="18">
        <v>35886</v>
      </c>
      <c r="O245" s="17">
        <v>1998</v>
      </c>
      <c r="P245" s="18">
        <v>35886</v>
      </c>
      <c r="Q245" s="19">
        <v>6903046</v>
      </c>
      <c r="R245" s="17" t="s">
        <v>219</v>
      </c>
      <c r="S245" s="17" t="s">
        <v>236</v>
      </c>
      <c r="T245" s="17">
        <v>1</v>
      </c>
      <c r="U245" s="18"/>
      <c r="V245" s="99">
        <f t="shared" si="34"/>
        <v>1</v>
      </c>
      <c r="W245" s="139">
        <v>1</v>
      </c>
      <c r="X245" s="149">
        <f t="shared" si="35"/>
        <v>0</v>
      </c>
      <c r="Y245" s="43"/>
      <c r="Z245" s="20">
        <f t="shared" si="36"/>
        <v>0</v>
      </c>
      <c r="AA245" s="43"/>
      <c r="AB245" s="43"/>
      <c r="AC245" s="43"/>
      <c r="AD245" s="43"/>
      <c r="AE245" s="43"/>
      <c r="AF245" s="43"/>
      <c r="AG245" s="20">
        <f t="shared" si="37"/>
        <v>0</v>
      </c>
      <c r="AH245" s="43"/>
      <c r="AI245" s="43"/>
      <c r="AJ245" s="43"/>
      <c r="AK245" s="43"/>
      <c r="AL245" s="43"/>
      <c r="AM245" s="99">
        <f t="shared" si="29"/>
        <v>0</v>
      </c>
      <c r="AN245" s="43"/>
      <c r="AO245" s="20">
        <f t="shared" si="30"/>
        <v>1</v>
      </c>
      <c r="AP245" s="15" t="str">
        <f t="shared" si="31"/>
        <v>OK</v>
      </c>
      <c r="AQ245" s="15" t="str">
        <f t="shared" si="32"/>
        <v>OK</v>
      </c>
      <c r="AR245" s="17" t="s">
        <v>211</v>
      </c>
      <c r="AS245" s="17"/>
      <c r="AT245" s="17"/>
      <c r="AU245" s="17"/>
      <c r="AV245" s="21">
        <v>1</v>
      </c>
      <c r="AW245" s="17" t="s">
        <v>248</v>
      </c>
      <c r="AX245" s="22"/>
      <c r="AY245" s="17"/>
      <c r="AZ245" s="17" t="s">
        <v>213</v>
      </c>
      <c r="BA245" s="99">
        <f t="shared" si="33"/>
        <v>6903045</v>
      </c>
      <c r="BB245" s="17" t="s">
        <v>214</v>
      </c>
      <c r="BC245" s="17"/>
      <c r="BD245" s="57" t="s">
        <v>610</v>
      </c>
    </row>
    <row r="246" spans="2:56" hidden="1" x14ac:dyDescent="0.15">
      <c r="B246" s="16">
        <v>90000231</v>
      </c>
      <c r="C246" s="17"/>
      <c r="D246" s="17" t="s">
        <v>316</v>
      </c>
      <c r="E246" s="17"/>
      <c r="F246" s="17" t="s">
        <v>201</v>
      </c>
      <c r="G246" s="17" t="s">
        <v>317</v>
      </c>
      <c r="H246" s="17" t="s">
        <v>1577</v>
      </c>
      <c r="I246" s="17" t="s">
        <v>1572</v>
      </c>
      <c r="J246" s="17" t="s">
        <v>412</v>
      </c>
      <c r="K246" s="17" t="s">
        <v>203</v>
      </c>
      <c r="L246" s="17"/>
      <c r="M246" s="17">
        <v>17</v>
      </c>
      <c r="N246" s="18">
        <v>35886</v>
      </c>
      <c r="O246" s="17">
        <v>1998</v>
      </c>
      <c r="P246" s="18">
        <v>35886</v>
      </c>
      <c r="Q246" s="19">
        <v>6903045</v>
      </c>
      <c r="R246" s="17" t="s">
        <v>219</v>
      </c>
      <c r="S246" s="17" t="s">
        <v>236</v>
      </c>
      <c r="T246" s="17">
        <v>1</v>
      </c>
      <c r="U246" s="18"/>
      <c r="V246" s="99">
        <f t="shared" si="34"/>
        <v>1</v>
      </c>
      <c r="W246" s="139">
        <v>1</v>
      </c>
      <c r="X246" s="149">
        <f t="shared" si="35"/>
        <v>0</v>
      </c>
      <c r="Y246" s="43"/>
      <c r="Z246" s="20">
        <f t="shared" si="36"/>
        <v>0</v>
      </c>
      <c r="AA246" s="43"/>
      <c r="AB246" s="43"/>
      <c r="AC246" s="43"/>
      <c r="AD246" s="43"/>
      <c r="AE246" s="43"/>
      <c r="AF246" s="43"/>
      <c r="AG246" s="20">
        <f t="shared" si="37"/>
        <v>0</v>
      </c>
      <c r="AH246" s="43"/>
      <c r="AI246" s="43"/>
      <c r="AJ246" s="43"/>
      <c r="AK246" s="43"/>
      <c r="AL246" s="43"/>
      <c r="AM246" s="99">
        <f t="shared" si="29"/>
        <v>0</v>
      </c>
      <c r="AN246" s="43"/>
      <c r="AO246" s="20">
        <f t="shared" si="30"/>
        <v>1</v>
      </c>
      <c r="AP246" s="15" t="str">
        <f t="shared" si="31"/>
        <v>OK</v>
      </c>
      <c r="AQ246" s="15" t="str">
        <f t="shared" si="32"/>
        <v>OK</v>
      </c>
      <c r="AR246" s="17" t="s">
        <v>211</v>
      </c>
      <c r="AS246" s="17"/>
      <c r="AT246" s="17"/>
      <c r="AU246" s="17"/>
      <c r="AV246" s="21">
        <v>1</v>
      </c>
      <c r="AW246" s="17" t="s">
        <v>248</v>
      </c>
      <c r="AX246" s="22"/>
      <c r="AY246" s="17"/>
      <c r="AZ246" s="17" t="s">
        <v>213</v>
      </c>
      <c r="BA246" s="99">
        <f t="shared" si="33"/>
        <v>6903044</v>
      </c>
      <c r="BB246" s="17" t="s">
        <v>214</v>
      </c>
      <c r="BC246" s="17"/>
      <c r="BD246" s="57" t="s">
        <v>610</v>
      </c>
    </row>
    <row r="247" spans="2:56" hidden="1" x14ac:dyDescent="0.15">
      <c r="B247" s="16">
        <v>90000232</v>
      </c>
      <c r="C247" s="17"/>
      <c r="D247" s="17" t="s">
        <v>316</v>
      </c>
      <c r="E247" s="17"/>
      <c r="F247" s="17" t="s">
        <v>201</v>
      </c>
      <c r="G247" s="17" t="s">
        <v>317</v>
      </c>
      <c r="H247" s="17" t="s">
        <v>1577</v>
      </c>
      <c r="I247" s="17" t="s">
        <v>1572</v>
      </c>
      <c r="J247" s="17" t="s">
        <v>413</v>
      </c>
      <c r="K247" s="17" t="s">
        <v>203</v>
      </c>
      <c r="L247" s="17"/>
      <c r="M247" s="17">
        <v>17</v>
      </c>
      <c r="N247" s="18">
        <v>35886</v>
      </c>
      <c r="O247" s="17">
        <v>1998</v>
      </c>
      <c r="P247" s="18">
        <v>35886</v>
      </c>
      <c r="Q247" s="19">
        <v>6903045</v>
      </c>
      <c r="R247" s="17" t="s">
        <v>219</v>
      </c>
      <c r="S247" s="17" t="s">
        <v>236</v>
      </c>
      <c r="T247" s="17">
        <v>1</v>
      </c>
      <c r="U247" s="18"/>
      <c r="V247" s="99">
        <f t="shared" si="34"/>
        <v>1</v>
      </c>
      <c r="W247" s="139">
        <v>1</v>
      </c>
      <c r="X247" s="149">
        <f t="shared" si="35"/>
        <v>0</v>
      </c>
      <c r="Y247" s="43"/>
      <c r="Z247" s="20">
        <f t="shared" si="36"/>
        <v>0</v>
      </c>
      <c r="AA247" s="43"/>
      <c r="AB247" s="43"/>
      <c r="AC247" s="43"/>
      <c r="AD247" s="43"/>
      <c r="AE247" s="43"/>
      <c r="AF247" s="43"/>
      <c r="AG247" s="20">
        <f t="shared" si="37"/>
        <v>0</v>
      </c>
      <c r="AH247" s="43"/>
      <c r="AI247" s="43"/>
      <c r="AJ247" s="43"/>
      <c r="AK247" s="43"/>
      <c r="AL247" s="43"/>
      <c r="AM247" s="99">
        <f t="shared" si="29"/>
        <v>0</v>
      </c>
      <c r="AN247" s="43"/>
      <c r="AO247" s="20">
        <f t="shared" si="30"/>
        <v>1</v>
      </c>
      <c r="AP247" s="15" t="str">
        <f t="shared" si="31"/>
        <v>OK</v>
      </c>
      <c r="AQ247" s="15" t="str">
        <f t="shared" si="32"/>
        <v>OK</v>
      </c>
      <c r="AR247" s="17" t="s">
        <v>211</v>
      </c>
      <c r="AS247" s="17"/>
      <c r="AT247" s="17"/>
      <c r="AU247" s="17"/>
      <c r="AV247" s="21">
        <v>1</v>
      </c>
      <c r="AW247" s="17" t="s">
        <v>248</v>
      </c>
      <c r="AX247" s="22"/>
      <c r="AY247" s="17"/>
      <c r="AZ247" s="17" t="s">
        <v>213</v>
      </c>
      <c r="BA247" s="99">
        <f t="shared" si="33"/>
        <v>6903044</v>
      </c>
      <c r="BB247" s="17" t="s">
        <v>214</v>
      </c>
      <c r="BC247" s="17"/>
      <c r="BD247" s="57" t="s">
        <v>610</v>
      </c>
    </row>
    <row r="248" spans="2:56" hidden="1" x14ac:dyDescent="0.15">
      <c r="B248" s="16">
        <v>90000233</v>
      </c>
      <c r="C248" s="17"/>
      <c r="D248" s="17" t="s">
        <v>316</v>
      </c>
      <c r="E248" s="17"/>
      <c r="F248" s="17" t="s">
        <v>201</v>
      </c>
      <c r="G248" s="17" t="s">
        <v>317</v>
      </c>
      <c r="H248" s="17" t="s">
        <v>1577</v>
      </c>
      <c r="I248" s="17" t="s">
        <v>1572</v>
      </c>
      <c r="J248" s="17" t="s">
        <v>414</v>
      </c>
      <c r="K248" s="17" t="s">
        <v>203</v>
      </c>
      <c r="L248" s="17"/>
      <c r="M248" s="17">
        <v>17</v>
      </c>
      <c r="N248" s="18">
        <v>35886</v>
      </c>
      <c r="O248" s="17">
        <v>1998</v>
      </c>
      <c r="P248" s="18">
        <v>35886</v>
      </c>
      <c r="Q248" s="19">
        <v>2185820</v>
      </c>
      <c r="R248" s="17" t="s">
        <v>219</v>
      </c>
      <c r="S248" s="17" t="s">
        <v>236</v>
      </c>
      <c r="T248" s="17">
        <v>1</v>
      </c>
      <c r="U248" s="18"/>
      <c r="V248" s="99">
        <f t="shared" si="34"/>
        <v>1</v>
      </c>
      <c r="W248" s="139">
        <v>1</v>
      </c>
      <c r="X248" s="149">
        <f t="shared" si="35"/>
        <v>0</v>
      </c>
      <c r="Y248" s="43"/>
      <c r="Z248" s="20">
        <f t="shared" si="36"/>
        <v>0</v>
      </c>
      <c r="AA248" s="43"/>
      <c r="AB248" s="43"/>
      <c r="AC248" s="43"/>
      <c r="AD248" s="43"/>
      <c r="AE248" s="43"/>
      <c r="AF248" s="43"/>
      <c r="AG248" s="20">
        <f t="shared" si="37"/>
        <v>0</v>
      </c>
      <c r="AH248" s="43"/>
      <c r="AI248" s="43"/>
      <c r="AJ248" s="43"/>
      <c r="AK248" s="43"/>
      <c r="AL248" s="43"/>
      <c r="AM248" s="99">
        <f t="shared" si="29"/>
        <v>0</v>
      </c>
      <c r="AN248" s="43"/>
      <c r="AO248" s="20">
        <f t="shared" si="30"/>
        <v>1</v>
      </c>
      <c r="AP248" s="15" t="str">
        <f t="shared" si="31"/>
        <v>OK</v>
      </c>
      <c r="AQ248" s="15" t="str">
        <f t="shared" si="32"/>
        <v>OK</v>
      </c>
      <c r="AR248" s="17" t="s">
        <v>211</v>
      </c>
      <c r="AS248" s="17"/>
      <c r="AT248" s="17"/>
      <c r="AU248" s="17"/>
      <c r="AV248" s="21">
        <v>1</v>
      </c>
      <c r="AW248" s="17" t="s">
        <v>248</v>
      </c>
      <c r="AX248" s="22"/>
      <c r="AY248" s="17"/>
      <c r="AZ248" s="17" t="s">
        <v>213</v>
      </c>
      <c r="BA248" s="99">
        <f t="shared" si="33"/>
        <v>2185819</v>
      </c>
      <c r="BB248" s="17" t="s">
        <v>214</v>
      </c>
      <c r="BC248" s="17"/>
      <c r="BD248" s="57" t="s">
        <v>611</v>
      </c>
    </row>
    <row r="249" spans="2:56" hidden="1" x14ac:dyDescent="0.15">
      <c r="B249" s="16">
        <v>90000234</v>
      </c>
      <c r="C249" s="17"/>
      <c r="D249" s="17" t="s">
        <v>316</v>
      </c>
      <c r="E249" s="17"/>
      <c r="F249" s="17" t="s">
        <v>201</v>
      </c>
      <c r="G249" s="17" t="s">
        <v>317</v>
      </c>
      <c r="H249" s="17" t="s">
        <v>1577</v>
      </c>
      <c r="I249" s="17" t="s">
        <v>1572</v>
      </c>
      <c r="J249" s="17" t="s">
        <v>415</v>
      </c>
      <c r="K249" s="17" t="s">
        <v>203</v>
      </c>
      <c r="L249" s="17"/>
      <c r="M249" s="17">
        <v>17</v>
      </c>
      <c r="N249" s="18">
        <v>35886</v>
      </c>
      <c r="O249" s="17">
        <v>1998</v>
      </c>
      <c r="P249" s="18">
        <v>35886</v>
      </c>
      <c r="Q249" s="19">
        <v>124886101</v>
      </c>
      <c r="R249" s="17" t="s">
        <v>219</v>
      </c>
      <c r="S249" s="17" t="s">
        <v>236</v>
      </c>
      <c r="T249" s="17">
        <v>1</v>
      </c>
      <c r="U249" s="18"/>
      <c r="V249" s="99">
        <f t="shared" si="34"/>
        <v>1</v>
      </c>
      <c r="W249" s="139">
        <v>1</v>
      </c>
      <c r="X249" s="149">
        <f t="shared" si="35"/>
        <v>0</v>
      </c>
      <c r="Y249" s="43"/>
      <c r="Z249" s="20">
        <f t="shared" si="36"/>
        <v>0</v>
      </c>
      <c r="AA249" s="43"/>
      <c r="AB249" s="43"/>
      <c r="AC249" s="43"/>
      <c r="AD249" s="43"/>
      <c r="AE249" s="43"/>
      <c r="AF249" s="43"/>
      <c r="AG249" s="20">
        <f t="shared" si="37"/>
        <v>0</v>
      </c>
      <c r="AH249" s="43"/>
      <c r="AI249" s="43"/>
      <c r="AJ249" s="43"/>
      <c r="AK249" s="43"/>
      <c r="AL249" s="43"/>
      <c r="AM249" s="99">
        <f t="shared" si="29"/>
        <v>0</v>
      </c>
      <c r="AN249" s="43"/>
      <c r="AO249" s="20">
        <f t="shared" si="30"/>
        <v>1</v>
      </c>
      <c r="AP249" s="15" t="str">
        <f t="shared" si="31"/>
        <v>OK</v>
      </c>
      <c r="AQ249" s="15" t="str">
        <f t="shared" si="32"/>
        <v>OK</v>
      </c>
      <c r="AR249" s="17" t="s">
        <v>211</v>
      </c>
      <c r="AS249" s="17"/>
      <c r="AT249" s="17"/>
      <c r="AU249" s="17"/>
      <c r="AV249" s="21">
        <v>1</v>
      </c>
      <c r="AW249" s="17" t="s">
        <v>248</v>
      </c>
      <c r="AX249" s="22"/>
      <c r="AY249" s="17"/>
      <c r="AZ249" s="17" t="s">
        <v>213</v>
      </c>
      <c r="BA249" s="99">
        <f t="shared" si="33"/>
        <v>124886100</v>
      </c>
      <c r="BB249" s="17" t="s">
        <v>214</v>
      </c>
      <c r="BC249" s="17"/>
      <c r="BD249" s="57" t="s">
        <v>612</v>
      </c>
    </row>
    <row r="250" spans="2:56" hidden="1" x14ac:dyDescent="0.15">
      <c r="B250" s="16">
        <v>90000235</v>
      </c>
      <c r="C250" s="17"/>
      <c r="D250" s="17" t="s">
        <v>316</v>
      </c>
      <c r="E250" s="17"/>
      <c r="F250" s="17" t="s">
        <v>201</v>
      </c>
      <c r="G250" s="17" t="s">
        <v>317</v>
      </c>
      <c r="H250" s="17" t="s">
        <v>1577</v>
      </c>
      <c r="I250" s="17" t="s">
        <v>1572</v>
      </c>
      <c r="J250" s="17" t="s">
        <v>416</v>
      </c>
      <c r="K250" s="17" t="s">
        <v>203</v>
      </c>
      <c r="L250" s="17"/>
      <c r="M250" s="17">
        <v>17</v>
      </c>
      <c r="N250" s="18">
        <v>35886</v>
      </c>
      <c r="O250" s="17">
        <v>1998</v>
      </c>
      <c r="P250" s="18">
        <v>35886</v>
      </c>
      <c r="Q250" s="19">
        <v>124886101</v>
      </c>
      <c r="R250" s="17" t="s">
        <v>219</v>
      </c>
      <c r="S250" s="17" t="s">
        <v>236</v>
      </c>
      <c r="T250" s="17">
        <v>1</v>
      </c>
      <c r="U250" s="18"/>
      <c r="V250" s="99">
        <f t="shared" si="34"/>
        <v>1</v>
      </c>
      <c r="W250" s="139">
        <v>1</v>
      </c>
      <c r="X250" s="149">
        <f t="shared" si="35"/>
        <v>0</v>
      </c>
      <c r="Y250" s="43"/>
      <c r="Z250" s="20">
        <f t="shared" si="36"/>
        <v>0</v>
      </c>
      <c r="AA250" s="43"/>
      <c r="AB250" s="43"/>
      <c r="AC250" s="43"/>
      <c r="AD250" s="43"/>
      <c r="AE250" s="43"/>
      <c r="AF250" s="43"/>
      <c r="AG250" s="20">
        <f t="shared" si="37"/>
        <v>0</v>
      </c>
      <c r="AH250" s="43"/>
      <c r="AI250" s="43"/>
      <c r="AJ250" s="43"/>
      <c r="AK250" s="43"/>
      <c r="AL250" s="43"/>
      <c r="AM250" s="99">
        <f t="shared" si="29"/>
        <v>0</v>
      </c>
      <c r="AN250" s="43"/>
      <c r="AO250" s="20">
        <f t="shared" si="30"/>
        <v>1</v>
      </c>
      <c r="AP250" s="15" t="str">
        <f t="shared" si="31"/>
        <v>OK</v>
      </c>
      <c r="AQ250" s="15" t="str">
        <f t="shared" si="32"/>
        <v>OK</v>
      </c>
      <c r="AR250" s="17" t="s">
        <v>211</v>
      </c>
      <c r="AS250" s="17"/>
      <c r="AT250" s="17"/>
      <c r="AU250" s="17"/>
      <c r="AV250" s="21">
        <v>1</v>
      </c>
      <c r="AW250" s="17" t="s">
        <v>248</v>
      </c>
      <c r="AX250" s="22"/>
      <c r="AY250" s="17"/>
      <c r="AZ250" s="17" t="s">
        <v>213</v>
      </c>
      <c r="BA250" s="99">
        <f t="shared" si="33"/>
        <v>124886100</v>
      </c>
      <c r="BB250" s="17" t="s">
        <v>214</v>
      </c>
      <c r="BC250" s="17"/>
      <c r="BD250" s="57" t="s">
        <v>612</v>
      </c>
    </row>
    <row r="251" spans="2:56" hidden="1" x14ac:dyDescent="0.15">
      <c r="B251" s="16">
        <v>90000236</v>
      </c>
      <c r="C251" s="17"/>
      <c r="D251" s="17" t="s">
        <v>316</v>
      </c>
      <c r="E251" s="17"/>
      <c r="F251" s="17" t="s">
        <v>201</v>
      </c>
      <c r="G251" s="17" t="s">
        <v>317</v>
      </c>
      <c r="H251" s="17" t="s">
        <v>1577</v>
      </c>
      <c r="I251" s="17" t="s">
        <v>1572</v>
      </c>
      <c r="J251" s="17" t="s">
        <v>417</v>
      </c>
      <c r="K251" s="17" t="s">
        <v>203</v>
      </c>
      <c r="L251" s="17"/>
      <c r="M251" s="17">
        <v>17</v>
      </c>
      <c r="N251" s="18">
        <v>35886</v>
      </c>
      <c r="O251" s="17">
        <v>1998</v>
      </c>
      <c r="P251" s="18">
        <v>35886</v>
      </c>
      <c r="Q251" s="19">
        <v>3150224</v>
      </c>
      <c r="R251" s="17" t="s">
        <v>219</v>
      </c>
      <c r="S251" s="17" t="s">
        <v>236</v>
      </c>
      <c r="T251" s="17">
        <v>1</v>
      </c>
      <c r="U251" s="18"/>
      <c r="V251" s="99">
        <f t="shared" si="34"/>
        <v>1</v>
      </c>
      <c r="W251" s="139">
        <v>1</v>
      </c>
      <c r="X251" s="149">
        <f t="shared" si="35"/>
        <v>0</v>
      </c>
      <c r="Y251" s="43"/>
      <c r="Z251" s="20">
        <f t="shared" si="36"/>
        <v>0</v>
      </c>
      <c r="AA251" s="43"/>
      <c r="AB251" s="43"/>
      <c r="AC251" s="43"/>
      <c r="AD251" s="43"/>
      <c r="AE251" s="43"/>
      <c r="AF251" s="43"/>
      <c r="AG251" s="20">
        <f t="shared" si="37"/>
        <v>0</v>
      </c>
      <c r="AH251" s="43"/>
      <c r="AI251" s="43"/>
      <c r="AJ251" s="43"/>
      <c r="AK251" s="43"/>
      <c r="AL251" s="43"/>
      <c r="AM251" s="99">
        <f t="shared" si="29"/>
        <v>0</v>
      </c>
      <c r="AN251" s="43"/>
      <c r="AO251" s="20">
        <f t="shared" si="30"/>
        <v>1</v>
      </c>
      <c r="AP251" s="15" t="str">
        <f t="shared" si="31"/>
        <v>OK</v>
      </c>
      <c r="AQ251" s="15" t="str">
        <f t="shared" si="32"/>
        <v>OK</v>
      </c>
      <c r="AR251" s="17" t="s">
        <v>211</v>
      </c>
      <c r="AS251" s="17"/>
      <c r="AT251" s="17"/>
      <c r="AU251" s="17"/>
      <c r="AV251" s="21">
        <v>1</v>
      </c>
      <c r="AW251" s="17" t="s">
        <v>248</v>
      </c>
      <c r="AX251" s="22"/>
      <c r="AY251" s="17"/>
      <c r="AZ251" s="17" t="s">
        <v>213</v>
      </c>
      <c r="BA251" s="99">
        <f t="shared" si="33"/>
        <v>3150223</v>
      </c>
      <c r="BB251" s="17" t="s">
        <v>214</v>
      </c>
      <c r="BC251" s="17"/>
      <c r="BD251" s="57" t="s">
        <v>613</v>
      </c>
    </row>
    <row r="252" spans="2:56" hidden="1" x14ac:dyDescent="0.15">
      <c r="B252" s="16">
        <v>90000237</v>
      </c>
      <c r="C252" s="17"/>
      <c r="D252" s="17" t="s">
        <v>316</v>
      </c>
      <c r="E252" s="17"/>
      <c r="F252" s="17" t="s">
        <v>201</v>
      </c>
      <c r="G252" s="17" t="s">
        <v>317</v>
      </c>
      <c r="H252" s="17" t="s">
        <v>1577</v>
      </c>
      <c r="I252" s="17" t="s">
        <v>1572</v>
      </c>
      <c r="J252" s="17" t="s">
        <v>418</v>
      </c>
      <c r="K252" s="17" t="s">
        <v>203</v>
      </c>
      <c r="L252" s="17"/>
      <c r="M252" s="17">
        <v>17</v>
      </c>
      <c r="N252" s="18">
        <v>35886</v>
      </c>
      <c r="O252" s="17">
        <v>1998</v>
      </c>
      <c r="P252" s="18">
        <v>35886</v>
      </c>
      <c r="Q252" s="19">
        <v>3150224</v>
      </c>
      <c r="R252" s="17" t="s">
        <v>219</v>
      </c>
      <c r="S252" s="17" t="s">
        <v>236</v>
      </c>
      <c r="T252" s="17">
        <v>1</v>
      </c>
      <c r="U252" s="18"/>
      <c r="V252" s="99">
        <f t="shared" si="34"/>
        <v>1</v>
      </c>
      <c r="W252" s="139">
        <v>1</v>
      </c>
      <c r="X252" s="149">
        <f t="shared" si="35"/>
        <v>0</v>
      </c>
      <c r="Y252" s="43"/>
      <c r="Z252" s="20">
        <f t="shared" si="36"/>
        <v>0</v>
      </c>
      <c r="AA252" s="43"/>
      <c r="AB252" s="43"/>
      <c r="AC252" s="43"/>
      <c r="AD252" s="43"/>
      <c r="AE252" s="43"/>
      <c r="AF252" s="43"/>
      <c r="AG252" s="20">
        <f t="shared" si="37"/>
        <v>0</v>
      </c>
      <c r="AH252" s="43"/>
      <c r="AI252" s="43"/>
      <c r="AJ252" s="43"/>
      <c r="AK252" s="43"/>
      <c r="AL252" s="43"/>
      <c r="AM252" s="99">
        <f t="shared" si="29"/>
        <v>0</v>
      </c>
      <c r="AN252" s="43"/>
      <c r="AO252" s="20">
        <f t="shared" si="30"/>
        <v>1</v>
      </c>
      <c r="AP252" s="15" t="str">
        <f t="shared" si="31"/>
        <v>OK</v>
      </c>
      <c r="AQ252" s="15" t="str">
        <f t="shared" si="32"/>
        <v>OK</v>
      </c>
      <c r="AR252" s="17" t="s">
        <v>211</v>
      </c>
      <c r="AS252" s="17"/>
      <c r="AT252" s="17"/>
      <c r="AU252" s="17"/>
      <c r="AV252" s="21">
        <v>1</v>
      </c>
      <c r="AW252" s="17" t="s">
        <v>248</v>
      </c>
      <c r="AX252" s="22"/>
      <c r="AY252" s="17"/>
      <c r="AZ252" s="17" t="s">
        <v>213</v>
      </c>
      <c r="BA252" s="99">
        <f t="shared" si="33"/>
        <v>3150223</v>
      </c>
      <c r="BB252" s="17" t="s">
        <v>214</v>
      </c>
      <c r="BC252" s="17"/>
      <c r="BD252" s="57" t="s">
        <v>613</v>
      </c>
    </row>
    <row r="253" spans="2:56" hidden="1" x14ac:dyDescent="0.15">
      <c r="B253" s="16">
        <v>90000238</v>
      </c>
      <c r="C253" s="17"/>
      <c r="D253" s="17" t="s">
        <v>316</v>
      </c>
      <c r="E253" s="17"/>
      <c r="F253" s="17" t="s">
        <v>201</v>
      </c>
      <c r="G253" s="17" t="s">
        <v>317</v>
      </c>
      <c r="H253" s="17" t="s">
        <v>1577</v>
      </c>
      <c r="I253" s="17" t="s">
        <v>1572</v>
      </c>
      <c r="J253" s="17" t="s">
        <v>419</v>
      </c>
      <c r="K253" s="17" t="s">
        <v>203</v>
      </c>
      <c r="L253" s="17"/>
      <c r="M253" s="17">
        <v>17</v>
      </c>
      <c r="N253" s="18">
        <v>35886</v>
      </c>
      <c r="O253" s="17">
        <v>1998</v>
      </c>
      <c r="P253" s="18">
        <v>35886</v>
      </c>
      <c r="Q253" s="19">
        <v>2245705</v>
      </c>
      <c r="R253" s="17" t="s">
        <v>219</v>
      </c>
      <c r="S253" s="17" t="s">
        <v>236</v>
      </c>
      <c r="T253" s="17">
        <v>1</v>
      </c>
      <c r="U253" s="18"/>
      <c r="V253" s="99">
        <f t="shared" si="34"/>
        <v>1</v>
      </c>
      <c r="W253" s="139">
        <v>1</v>
      </c>
      <c r="X253" s="149">
        <f t="shared" si="35"/>
        <v>0</v>
      </c>
      <c r="Y253" s="43"/>
      <c r="Z253" s="20">
        <f t="shared" si="36"/>
        <v>0</v>
      </c>
      <c r="AA253" s="43"/>
      <c r="AB253" s="43"/>
      <c r="AC253" s="43"/>
      <c r="AD253" s="43"/>
      <c r="AE253" s="43"/>
      <c r="AF253" s="43"/>
      <c r="AG253" s="20">
        <f t="shared" si="37"/>
        <v>0</v>
      </c>
      <c r="AH253" s="43"/>
      <c r="AI253" s="43"/>
      <c r="AJ253" s="43"/>
      <c r="AK253" s="43"/>
      <c r="AL253" s="43"/>
      <c r="AM253" s="99">
        <f t="shared" si="29"/>
        <v>0</v>
      </c>
      <c r="AN253" s="43"/>
      <c r="AO253" s="20">
        <f t="shared" si="30"/>
        <v>1</v>
      </c>
      <c r="AP253" s="15" t="str">
        <f t="shared" si="31"/>
        <v>OK</v>
      </c>
      <c r="AQ253" s="15" t="str">
        <f t="shared" si="32"/>
        <v>OK</v>
      </c>
      <c r="AR253" s="17" t="s">
        <v>211</v>
      </c>
      <c r="AS253" s="17"/>
      <c r="AT253" s="17"/>
      <c r="AU253" s="17"/>
      <c r="AV253" s="21">
        <v>1</v>
      </c>
      <c r="AW253" s="17" t="s">
        <v>248</v>
      </c>
      <c r="AX253" s="22"/>
      <c r="AY253" s="17"/>
      <c r="AZ253" s="17" t="s">
        <v>213</v>
      </c>
      <c r="BA253" s="99">
        <f t="shared" si="33"/>
        <v>2245704</v>
      </c>
      <c r="BB253" s="17" t="s">
        <v>214</v>
      </c>
      <c r="BC253" s="17"/>
      <c r="BD253" s="57" t="s">
        <v>614</v>
      </c>
    </row>
    <row r="254" spans="2:56" hidden="1" x14ac:dyDescent="0.15">
      <c r="B254" s="16">
        <v>90000239</v>
      </c>
      <c r="C254" s="17"/>
      <c r="D254" s="17" t="s">
        <v>316</v>
      </c>
      <c r="E254" s="17"/>
      <c r="F254" s="17" t="s">
        <v>201</v>
      </c>
      <c r="G254" s="17" t="s">
        <v>317</v>
      </c>
      <c r="H254" s="17" t="s">
        <v>1577</v>
      </c>
      <c r="I254" s="17" t="s">
        <v>1572</v>
      </c>
      <c r="J254" s="17" t="s">
        <v>420</v>
      </c>
      <c r="K254" s="17" t="s">
        <v>203</v>
      </c>
      <c r="L254" s="17"/>
      <c r="M254" s="17">
        <v>17</v>
      </c>
      <c r="N254" s="18">
        <v>35886</v>
      </c>
      <c r="O254" s="17">
        <v>1998</v>
      </c>
      <c r="P254" s="18">
        <v>35886</v>
      </c>
      <c r="Q254" s="19">
        <v>2245704</v>
      </c>
      <c r="R254" s="17" t="s">
        <v>219</v>
      </c>
      <c r="S254" s="17" t="s">
        <v>236</v>
      </c>
      <c r="T254" s="17">
        <v>1</v>
      </c>
      <c r="U254" s="18"/>
      <c r="V254" s="99">
        <f t="shared" si="34"/>
        <v>1</v>
      </c>
      <c r="W254" s="139">
        <v>1</v>
      </c>
      <c r="X254" s="149">
        <f t="shared" si="35"/>
        <v>0</v>
      </c>
      <c r="Y254" s="43"/>
      <c r="Z254" s="20">
        <f t="shared" si="36"/>
        <v>0</v>
      </c>
      <c r="AA254" s="43"/>
      <c r="AB254" s="43"/>
      <c r="AC254" s="43"/>
      <c r="AD254" s="43"/>
      <c r="AE254" s="43"/>
      <c r="AF254" s="43"/>
      <c r="AG254" s="20">
        <f t="shared" si="37"/>
        <v>0</v>
      </c>
      <c r="AH254" s="43"/>
      <c r="AI254" s="43"/>
      <c r="AJ254" s="43"/>
      <c r="AK254" s="43"/>
      <c r="AL254" s="43"/>
      <c r="AM254" s="99">
        <f t="shared" si="29"/>
        <v>0</v>
      </c>
      <c r="AN254" s="43"/>
      <c r="AO254" s="20">
        <f t="shared" si="30"/>
        <v>1</v>
      </c>
      <c r="AP254" s="15" t="str">
        <f t="shared" si="31"/>
        <v>OK</v>
      </c>
      <c r="AQ254" s="15" t="str">
        <f t="shared" si="32"/>
        <v>OK</v>
      </c>
      <c r="AR254" s="17" t="s">
        <v>211</v>
      </c>
      <c r="AS254" s="17"/>
      <c r="AT254" s="17"/>
      <c r="AU254" s="17"/>
      <c r="AV254" s="21">
        <v>1</v>
      </c>
      <c r="AW254" s="17" t="s">
        <v>248</v>
      </c>
      <c r="AX254" s="22"/>
      <c r="AY254" s="17"/>
      <c r="AZ254" s="17" t="s">
        <v>213</v>
      </c>
      <c r="BA254" s="99">
        <f t="shared" si="33"/>
        <v>2245703</v>
      </c>
      <c r="BB254" s="17" t="s">
        <v>214</v>
      </c>
      <c r="BC254" s="17"/>
      <c r="BD254" s="57" t="s">
        <v>614</v>
      </c>
    </row>
    <row r="255" spans="2:56" hidden="1" x14ac:dyDescent="0.15">
      <c r="B255" s="16">
        <v>90000240</v>
      </c>
      <c r="C255" s="17"/>
      <c r="D255" s="17" t="s">
        <v>316</v>
      </c>
      <c r="E255" s="17"/>
      <c r="F255" s="17" t="s">
        <v>201</v>
      </c>
      <c r="G255" s="17" t="s">
        <v>317</v>
      </c>
      <c r="H255" s="17" t="s">
        <v>1577</v>
      </c>
      <c r="I255" s="17" t="s">
        <v>1572</v>
      </c>
      <c r="J255" s="17" t="s">
        <v>421</v>
      </c>
      <c r="K255" s="17" t="s">
        <v>203</v>
      </c>
      <c r="L255" s="17"/>
      <c r="M255" s="17">
        <v>17</v>
      </c>
      <c r="N255" s="18">
        <v>35886</v>
      </c>
      <c r="O255" s="17">
        <v>1998</v>
      </c>
      <c r="P255" s="18">
        <v>35886</v>
      </c>
      <c r="Q255" s="19">
        <v>225818025</v>
      </c>
      <c r="R255" s="17" t="s">
        <v>219</v>
      </c>
      <c r="S255" s="17" t="s">
        <v>236</v>
      </c>
      <c r="T255" s="17">
        <v>1</v>
      </c>
      <c r="U255" s="18"/>
      <c r="V255" s="99">
        <f t="shared" si="34"/>
        <v>1</v>
      </c>
      <c r="W255" s="139">
        <v>1</v>
      </c>
      <c r="X255" s="149">
        <f t="shared" si="35"/>
        <v>0</v>
      </c>
      <c r="Y255" s="43"/>
      <c r="Z255" s="20">
        <f t="shared" si="36"/>
        <v>0</v>
      </c>
      <c r="AA255" s="43"/>
      <c r="AB255" s="43"/>
      <c r="AC255" s="43"/>
      <c r="AD255" s="43"/>
      <c r="AE255" s="43"/>
      <c r="AF255" s="43"/>
      <c r="AG255" s="20">
        <f t="shared" si="37"/>
        <v>0</v>
      </c>
      <c r="AH255" s="43"/>
      <c r="AI255" s="43"/>
      <c r="AJ255" s="43"/>
      <c r="AK255" s="43"/>
      <c r="AL255" s="43"/>
      <c r="AM255" s="99">
        <f t="shared" si="29"/>
        <v>0</v>
      </c>
      <c r="AN255" s="43"/>
      <c r="AO255" s="20">
        <f t="shared" si="30"/>
        <v>1</v>
      </c>
      <c r="AP255" s="15" t="str">
        <f t="shared" si="31"/>
        <v>OK</v>
      </c>
      <c r="AQ255" s="15" t="str">
        <f t="shared" si="32"/>
        <v>OK</v>
      </c>
      <c r="AR255" s="17" t="s">
        <v>211</v>
      </c>
      <c r="AS255" s="17"/>
      <c r="AT255" s="17"/>
      <c r="AU255" s="17"/>
      <c r="AV255" s="21">
        <v>1</v>
      </c>
      <c r="AW255" s="17" t="s">
        <v>248</v>
      </c>
      <c r="AX255" s="22"/>
      <c r="AY255" s="17"/>
      <c r="AZ255" s="17" t="s">
        <v>213</v>
      </c>
      <c r="BA255" s="99">
        <f t="shared" si="33"/>
        <v>225818024</v>
      </c>
      <c r="BB255" s="17" t="s">
        <v>214</v>
      </c>
      <c r="BC255" s="17"/>
      <c r="BD255" s="57" t="s">
        <v>615</v>
      </c>
    </row>
    <row r="256" spans="2:56" hidden="1" x14ac:dyDescent="0.15">
      <c r="B256" s="16">
        <v>90000241</v>
      </c>
      <c r="C256" s="17"/>
      <c r="D256" s="17" t="s">
        <v>316</v>
      </c>
      <c r="E256" s="17"/>
      <c r="F256" s="17" t="s">
        <v>201</v>
      </c>
      <c r="G256" s="17" t="s">
        <v>317</v>
      </c>
      <c r="H256" s="17" t="s">
        <v>1577</v>
      </c>
      <c r="I256" s="17" t="s">
        <v>1572</v>
      </c>
      <c r="J256" s="17" t="s">
        <v>422</v>
      </c>
      <c r="K256" s="17" t="s">
        <v>203</v>
      </c>
      <c r="L256" s="17"/>
      <c r="M256" s="17">
        <v>17</v>
      </c>
      <c r="N256" s="18">
        <v>35886</v>
      </c>
      <c r="O256" s="17">
        <v>1998</v>
      </c>
      <c r="P256" s="18">
        <v>35886</v>
      </c>
      <c r="Q256" s="19">
        <v>225818025</v>
      </c>
      <c r="R256" s="17" t="s">
        <v>219</v>
      </c>
      <c r="S256" s="17" t="s">
        <v>236</v>
      </c>
      <c r="T256" s="17">
        <v>1</v>
      </c>
      <c r="U256" s="18"/>
      <c r="V256" s="99">
        <f t="shared" si="34"/>
        <v>1</v>
      </c>
      <c r="W256" s="139">
        <v>1</v>
      </c>
      <c r="X256" s="149">
        <f t="shared" si="35"/>
        <v>0</v>
      </c>
      <c r="Y256" s="43"/>
      <c r="Z256" s="20">
        <f t="shared" si="36"/>
        <v>0</v>
      </c>
      <c r="AA256" s="43"/>
      <c r="AB256" s="43"/>
      <c r="AC256" s="43"/>
      <c r="AD256" s="43"/>
      <c r="AE256" s="43"/>
      <c r="AF256" s="43"/>
      <c r="AG256" s="20">
        <f t="shared" si="37"/>
        <v>0</v>
      </c>
      <c r="AH256" s="43"/>
      <c r="AI256" s="43"/>
      <c r="AJ256" s="43"/>
      <c r="AK256" s="43"/>
      <c r="AL256" s="43"/>
      <c r="AM256" s="99">
        <f t="shared" si="29"/>
        <v>0</v>
      </c>
      <c r="AN256" s="43"/>
      <c r="AO256" s="20">
        <f t="shared" si="30"/>
        <v>1</v>
      </c>
      <c r="AP256" s="15" t="str">
        <f t="shared" si="31"/>
        <v>OK</v>
      </c>
      <c r="AQ256" s="15" t="str">
        <f t="shared" si="32"/>
        <v>OK</v>
      </c>
      <c r="AR256" s="17" t="s">
        <v>211</v>
      </c>
      <c r="AS256" s="17"/>
      <c r="AT256" s="17"/>
      <c r="AU256" s="17"/>
      <c r="AV256" s="21">
        <v>1</v>
      </c>
      <c r="AW256" s="17" t="s">
        <v>248</v>
      </c>
      <c r="AX256" s="22"/>
      <c r="AY256" s="17"/>
      <c r="AZ256" s="17" t="s">
        <v>213</v>
      </c>
      <c r="BA256" s="99">
        <f t="shared" si="33"/>
        <v>225818024</v>
      </c>
      <c r="BB256" s="17" t="s">
        <v>214</v>
      </c>
      <c r="BC256" s="17"/>
      <c r="BD256" s="57" t="s">
        <v>615</v>
      </c>
    </row>
    <row r="257" spans="2:56" hidden="1" x14ac:dyDescent="0.15">
      <c r="B257" s="16">
        <v>90000242</v>
      </c>
      <c r="C257" s="17"/>
      <c r="D257" s="17" t="s">
        <v>316</v>
      </c>
      <c r="E257" s="17"/>
      <c r="F257" s="17" t="s">
        <v>201</v>
      </c>
      <c r="G257" s="17" t="s">
        <v>317</v>
      </c>
      <c r="H257" s="17" t="s">
        <v>1577</v>
      </c>
      <c r="I257" s="17" t="s">
        <v>1572</v>
      </c>
      <c r="J257" s="17" t="s">
        <v>423</v>
      </c>
      <c r="K257" s="17" t="s">
        <v>203</v>
      </c>
      <c r="L257" s="17"/>
      <c r="M257" s="17">
        <v>17</v>
      </c>
      <c r="N257" s="18">
        <v>35886</v>
      </c>
      <c r="O257" s="17">
        <v>1998</v>
      </c>
      <c r="P257" s="18">
        <v>35886</v>
      </c>
      <c r="Q257" s="19">
        <v>225818025</v>
      </c>
      <c r="R257" s="17" t="s">
        <v>219</v>
      </c>
      <c r="S257" s="17" t="s">
        <v>236</v>
      </c>
      <c r="T257" s="17">
        <v>1</v>
      </c>
      <c r="U257" s="18"/>
      <c r="V257" s="99">
        <f t="shared" si="34"/>
        <v>1</v>
      </c>
      <c r="W257" s="139">
        <v>1</v>
      </c>
      <c r="X257" s="149">
        <f t="shared" si="35"/>
        <v>0</v>
      </c>
      <c r="Y257" s="43"/>
      <c r="Z257" s="20">
        <f t="shared" si="36"/>
        <v>0</v>
      </c>
      <c r="AA257" s="43"/>
      <c r="AB257" s="43"/>
      <c r="AC257" s="43"/>
      <c r="AD257" s="43"/>
      <c r="AE257" s="43"/>
      <c r="AF257" s="43"/>
      <c r="AG257" s="20">
        <f t="shared" si="37"/>
        <v>0</v>
      </c>
      <c r="AH257" s="43"/>
      <c r="AI257" s="43"/>
      <c r="AJ257" s="43"/>
      <c r="AK257" s="43"/>
      <c r="AL257" s="43"/>
      <c r="AM257" s="99">
        <f t="shared" si="29"/>
        <v>0</v>
      </c>
      <c r="AN257" s="43"/>
      <c r="AO257" s="20">
        <f t="shared" si="30"/>
        <v>1</v>
      </c>
      <c r="AP257" s="15" t="str">
        <f t="shared" si="31"/>
        <v>OK</v>
      </c>
      <c r="AQ257" s="15" t="str">
        <f t="shared" si="32"/>
        <v>OK</v>
      </c>
      <c r="AR257" s="17" t="s">
        <v>211</v>
      </c>
      <c r="AS257" s="17"/>
      <c r="AT257" s="17"/>
      <c r="AU257" s="17"/>
      <c r="AV257" s="21">
        <v>1</v>
      </c>
      <c r="AW257" s="17" t="s">
        <v>248</v>
      </c>
      <c r="AX257" s="22"/>
      <c r="AY257" s="17"/>
      <c r="AZ257" s="17" t="s">
        <v>213</v>
      </c>
      <c r="BA257" s="99">
        <f t="shared" si="33"/>
        <v>225818024</v>
      </c>
      <c r="BB257" s="17" t="s">
        <v>214</v>
      </c>
      <c r="BC257" s="17"/>
      <c r="BD257" s="57" t="s">
        <v>615</v>
      </c>
    </row>
    <row r="258" spans="2:56" hidden="1" x14ac:dyDescent="0.15">
      <c r="B258" s="16">
        <v>90000243</v>
      </c>
      <c r="C258" s="17"/>
      <c r="D258" s="17" t="s">
        <v>316</v>
      </c>
      <c r="E258" s="17"/>
      <c r="F258" s="17" t="s">
        <v>201</v>
      </c>
      <c r="G258" s="17" t="s">
        <v>317</v>
      </c>
      <c r="H258" s="17" t="s">
        <v>1577</v>
      </c>
      <c r="I258" s="17" t="s">
        <v>1572</v>
      </c>
      <c r="J258" s="17" t="s">
        <v>424</v>
      </c>
      <c r="K258" s="17" t="s">
        <v>203</v>
      </c>
      <c r="L258" s="17"/>
      <c r="M258" s="17">
        <v>17</v>
      </c>
      <c r="N258" s="18">
        <v>35886</v>
      </c>
      <c r="O258" s="17">
        <v>1998</v>
      </c>
      <c r="P258" s="18">
        <v>35886</v>
      </c>
      <c r="Q258" s="19">
        <v>225818025</v>
      </c>
      <c r="R258" s="17" t="s">
        <v>219</v>
      </c>
      <c r="S258" s="17" t="s">
        <v>236</v>
      </c>
      <c r="T258" s="17">
        <v>1</v>
      </c>
      <c r="U258" s="18"/>
      <c r="V258" s="99">
        <f t="shared" si="34"/>
        <v>1</v>
      </c>
      <c r="W258" s="139">
        <v>1</v>
      </c>
      <c r="X258" s="149">
        <f t="shared" si="35"/>
        <v>0</v>
      </c>
      <c r="Y258" s="43"/>
      <c r="Z258" s="20">
        <f t="shared" si="36"/>
        <v>0</v>
      </c>
      <c r="AA258" s="43"/>
      <c r="AB258" s="43"/>
      <c r="AC258" s="43"/>
      <c r="AD258" s="43"/>
      <c r="AE258" s="43"/>
      <c r="AF258" s="43"/>
      <c r="AG258" s="20">
        <f t="shared" si="37"/>
        <v>0</v>
      </c>
      <c r="AH258" s="43"/>
      <c r="AI258" s="43"/>
      <c r="AJ258" s="43"/>
      <c r="AK258" s="43"/>
      <c r="AL258" s="43"/>
      <c r="AM258" s="99">
        <f t="shared" si="29"/>
        <v>0</v>
      </c>
      <c r="AN258" s="43"/>
      <c r="AO258" s="20">
        <f t="shared" si="30"/>
        <v>1</v>
      </c>
      <c r="AP258" s="15" t="str">
        <f t="shared" si="31"/>
        <v>OK</v>
      </c>
      <c r="AQ258" s="15" t="str">
        <f t="shared" si="32"/>
        <v>OK</v>
      </c>
      <c r="AR258" s="17" t="s">
        <v>211</v>
      </c>
      <c r="AS258" s="17"/>
      <c r="AT258" s="17"/>
      <c r="AU258" s="17"/>
      <c r="AV258" s="21">
        <v>1</v>
      </c>
      <c r="AW258" s="17" t="s">
        <v>248</v>
      </c>
      <c r="AX258" s="22"/>
      <c r="AY258" s="17"/>
      <c r="AZ258" s="17" t="s">
        <v>213</v>
      </c>
      <c r="BA258" s="99">
        <f t="shared" si="33"/>
        <v>225818024</v>
      </c>
      <c r="BB258" s="17" t="s">
        <v>214</v>
      </c>
      <c r="BC258" s="17"/>
      <c r="BD258" s="57" t="s">
        <v>615</v>
      </c>
    </row>
    <row r="259" spans="2:56" hidden="1" x14ac:dyDescent="0.15">
      <c r="B259" s="16">
        <v>90000244</v>
      </c>
      <c r="C259" s="17"/>
      <c r="D259" s="17" t="s">
        <v>316</v>
      </c>
      <c r="E259" s="17"/>
      <c r="F259" s="17" t="s">
        <v>201</v>
      </c>
      <c r="G259" s="17" t="s">
        <v>317</v>
      </c>
      <c r="H259" s="17" t="s">
        <v>1577</v>
      </c>
      <c r="I259" s="17" t="s">
        <v>1572</v>
      </c>
      <c r="J259" s="17" t="s">
        <v>425</v>
      </c>
      <c r="K259" s="17" t="s">
        <v>203</v>
      </c>
      <c r="L259" s="17"/>
      <c r="M259" s="17">
        <v>17</v>
      </c>
      <c r="N259" s="18">
        <v>35886</v>
      </c>
      <c r="O259" s="17">
        <v>1998</v>
      </c>
      <c r="P259" s="18">
        <v>35886</v>
      </c>
      <c r="Q259" s="19">
        <v>113532820</v>
      </c>
      <c r="R259" s="17" t="s">
        <v>219</v>
      </c>
      <c r="S259" s="17" t="s">
        <v>236</v>
      </c>
      <c r="T259" s="17">
        <v>1</v>
      </c>
      <c r="U259" s="18"/>
      <c r="V259" s="99">
        <f t="shared" si="34"/>
        <v>1</v>
      </c>
      <c r="W259" s="139">
        <v>1</v>
      </c>
      <c r="X259" s="149">
        <f t="shared" si="35"/>
        <v>0</v>
      </c>
      <c r="Y259" s="43"/>
      <c r="Z259" s="20">
        <f t="shared" si="36"/>
        <v>0</v>
      </c>
      <c r="AA259" s="43"/>
      <c r="AB259" s="43"/>
      <c r="AC259" s="43"/>
      <c r="AD259" s="43"/>
      <c r="AE259" s="43"/>
      <c r="AF259" s="43"/>
      <c r="AG259" s="20">
        <f t="shared" si="37"/>
        <v>0</v>
      </c>
      <c r="AH259" s="43"/>
      <c r="AI259" s="43"/>
      <c r="AJ259" s="43"/>
      <c r="AK259" s="43"/>
      <c r="AL259" s="43"/>
      <c r="AM259" s="99">
        <f t="shared" si="29"/>
        <v>0</v>
      </c>
      <c r="AN259" s="43"/>
      <c r="AO259" s="20">
        <f t="shared" si="30"/>
        <v>1</v>
      </c>
      <c r="AP259" s="15" t="str">
        <f t="shared" si="31"/>
        <v>OK</v>
      </c>
      <c r="AQ259" s="15" t="str">
        <f t="shared" si="32"/>
        <v>OK</v>
      </c>
      <c r="AR259" s="17" t="s">
        <v>211</v>
      </c>
      <c r="AS259" s="17"/>
      <c r="AT259" s="17"/>
      <c r="AU259" s="17"/>
      <c r="AV259" s="21">
        <v>1</v>
      </c>
      <c r="AW259" s="17" t="s">
        <v>248</v>
      </c>
      <c r="AX259" s="22"/>
      <c r="AY259" s="17"/>
      <c r="AZ259" s="17" t="s">
        <v>213</v>
      </c>
      <c r="BA259" s="99">
        <f t="shared" si="33"/>
        <v>113532819</v>
      </c>
      <c r="BB259" s="17" t="s">
        <v>214</v>
      </c>
      <c r="BC259" s="17"/>
      <c r="BD259" s="57" t="s">
        <v>615</v>
      </c>
    </row>
    <row r="260" spans="2:56" hidden="1" x14ac:dyDescent="0.15">
      <c r="B260" s="16">
        <v>90000245</v>
      </c>
      <c r="C260" s="17"/>
      <c r="D260" s="17" t="s">
        <v>316</v>
      </c>
      <c r="E260" s="17"/>
      <c r="F260" s="17" t="s">
        <v>201</v>
      </c>
      <c r="G260" s="17" t="s">
        <v>317</v>
      </c>
      <c r="H260" s="17" t="s">
        <v>1577</v>
      </c>
      <c r="I260" s="17" t="s">
        <v>1572</v>
      </c>
      <c r="J260" s="17" t="s">
        <v>426</v>
      </c>
      <c r="K260" s="17" t="s">
        <v>203</v>
      </c>
      <c r="L260" s="17"/>
      <c r="M260" s="17">
        <v>17</v>
      </c>
      <c r="N260" s="18">
        <v>35886</v>
      </c>
      <c r="O260" s="17">
        <v>1998</v>
      </c>
      <c r="P260" s="18">
        <v>35886</v>
      </c>
      <c r="Q260" s="19">
        <v>113532819</v>
      </c>
      <c r="R260" s="17" t="s">
        <v>219</v>
      </c>
      <c r="S260" s="17" t="s">
        <v>236</v>
      </c>
      <c r="T260" s="17">
        <v>1</v>
      </c>
      <c r="U260" s="18"/>
      <c r="V260" s="99">
        <f t="shared" si="34"/>
        <v>1</v>
      </c>
      <c r="W260" s="139">
        <v>1</v>
      </c>
      <c r="X260" s="149">
        <f t="shared" si="35"/>
        <v>0</v>
      </c>
      <c r="Y260" s="43"/>
      <c r="Z260" s="20">
        <f t="shared" si="36"/>
        <v>0</v>
      </c>
      <c r="AA260" s="43"/>
      <c r="AB260" s="43"/>
      <c r="AC260" s="43"/>
      <c r="AD260" s="43"/>
      <c r="AE260" s="43"/>
      <c r="AF260" s="43"/>
      <c r="AG260" s="20">
        <f t="shared" si="37"/>
        <v>0</v>
      </c>
      <c r="AH260" s="43"/>
      <c r="AI260" s="43"/>
      <c r="AJ260" s="43"/>
      <c r="AK260" s="43"/>
      <c r="AL260" s="43"/>
      <c r="AM260" s="99">
        <f t="shared" si="29"/>
        <v>0</v>
      </c>
      <c r="AN260" s="43"/>
      <c r="AO260" s="20">
        <f t="shared" si="30"/>
        <v>1</v>
      </c>
      <c r="AP260" s="15" t="str">
        <f t="shared" si="31"/>
        <v>OK</v>
      </c>
      <c r="AQ260" s="15" t="str">
        <f t="shared" si="32"/>
        <v>OK</v>
      </c>
      <c r="AR260" s="17" t="s">
        <v>211</v>
      </c>
      <c r="AS260" s="17"/>
      <c r="AT260" s="17"/>
      <c r="AU260" s="17"/>
      <c r="AV260" s="21">
        <v>1</v>
      </c>
      <c r="AW260" s="17" t="s">
        <v>248</v>
      </c>
      <c r="AX260" s="22"/>
      <c r="AY260" s="17"/>
      <c r="AZ260" s="17" t="s">
        <v>213</v>
      </c>
      <c r="BA260" s="99">
        <f t="shared" si="33"/>
        <v>113532818</v>
      </c>
      <c r="BB260" s="17" t="s">
        <v>214</v>
      </c>
      <c r="BC260" s="17"/>
      <c r="BD260" s="57" t="s">
        <v>615</v>
      </c>
    </row>
    <row r="261" spans="2:56" hidden="1" x14ac:dyDescent="0.15">
      <c r="B261" s="16">
        <v>90000246</v>
      </c>
      <c r="C261" s="17"/>
      <c r="D261" s="17" t="s">
        <v>316</v>
      </c>
      <c r="E261" s="17"/>
      <c r="F261" s="17" t="s">
        <v>201</v>
      </c>
      <c r="G261" s="17" t="s">
        <v>317</v>
      </c>
      <c r="H261" s="17" t="s">
        <v>1577</v>
      </c>
      <c r="I261" s="17" t="s">
        <v>1572</v>
      </c>
      <c r="J261" s="17" t="s">
        <v>427</v>
      </c>
      <c r="K261" s="17" t="s">
        <v>203</v>
      </c>
      <c r="L261" s="17"/>
      <c r="M261" s="17">
        <v>17</v>
      </c>
      <c r="N261" s="18">
        <v>35886</v>
      </c>
      <c r="O261" s="17">
        <v>1998</v>
      </c>
      <c r="P261" s="18">
        <v>35886</v>
      </c>
      <c r="Q261" s="19">
        <v>2619989</v>
      </c>
      <c r="R261" s="17" t="s">
        <v>219</v>
      </c>
      <c r="S261" s="17" t="s">
        <v>236</v>
      </c>
      <c r="T261" s="17">
        <v>1</v>
      </c>
      <c r="U261" s="18"/>
      <c r="V261" s="99">
        <f t="shared" si="34"/>
        <v>1</v>
      </c>
      <c r="W261" s="139">
        <v>1</v>
      </c>
      <c r="X261" s="149">
        <f t="shared" si="35"/>
        <v>0</v>
      </c>
      <c r="Y261" s="43"/>
      <c r="Z261" s="20">
        <f t="shared" si="36"/>
        <v>0</v>
      </c>
      <c r="AA261" s="43"/>
      <c r="AB261" s="43"/>
      <c r="AC261" s="43"/>
      <c r="AD261" s="43"/>
      <c r="AE261" s="43"/>
      <c r="AF261" s="43"/>
      <c r="AG261" s="20">
        <f t="shared" si="37"/>
        <v>0</v>
      </c>
      <c r="AH261" s="43"/>
      <c r="AI261" s="43"/>
      <c r="AJ261" s="43"/>
      <c r="AK261" s="43"/>
      <c r="AL261" s="43"/>
      <c r="AM261" s="99">
        <f t="shared" si="29"/>
        <v>0</v>
      </c>
      <c r="AN261" s="43"/>
      <c r="AO261" s="20">
        <f t="shared" si="30"/>
        <v>1</v>
      </c>
      <c r="AP261" s="15" t="str">
        <f t="shared" si="31"/>
        <v>OK</v>
      </c>
      <c r="AQ261" s="15" t="str">
        <f t="shared" si="32"/>
        <v>OK</v>
      </c>
      <c r="AR261" s="17" t="s">
        <v>211</v>
      </c>
      <c r="AS261" s="17"/>
      <c r="AT261" s="17"/>
      <c r="AU261" s="17"/>
      <c r="AV261" s="21">
        <v>1</v>
      </c>
      <c r="AW261" s="17" t="s">
        <v>248</v>
      </c>
      <c r="AX261" s="22"/>
      <c r="AY261" s="17"/>
      <c r="AZ261" s="17" t="s">
        <v>213</v>
      </c>
      <c r="BA261" s="99">
        <f t="shared" si="33"/>
        <v>2619988</v>
      </c>
      <c r="BB261" s="17" t="s">
        <v>214</v>
      </c>
      <c r="BC261" s="17"/>
      <c r="BD261" s="57" t="s">
        <v>616</v>
      </c>
    </row>
    <row r="262" spans="2:56" hidden="1" x14ac:dyDescent="0.15">
      <c r="B262" s="16">
        <v>90000247</v>
      </c>
      <c r="C262" s="17"/>
      <c r="D262" s="17" t="s">
        <v>316</v>
      </c>
      <c r="E262" s="17"/>
      <c r="F262" s="17" t="s">
        <v>201</v>
      </c>
      <c r="G262" s="17" t="s">
        <v>317</v>
      </c>
      <c r="H262" s="17" t="s">
        <v>1577</v>
      </c>
      <c r="I262" s="17" t="s">
        <v>1572</v>
      </c>
      <c r="J262" s="17" t="s">
        <v>428</v>
      </c>
      <c r="K262" s="17" t="s">
        <v>203</v>
      </c>
      <c r="L262" s="17"/>
      <c r="M262" s="17">
        <v>17</v>
      </c>
      <c r="N262" s="18">
        <v>35886</v>
      </c>
      <c r="O262" s="17">
        <v>1998</v>
      </c>
      <c r="P262" s="18">
        <v>35886</v>
      </c>
      <c r="Q262" s="19">
        <v>54883761</v>
      </c>
      <c r="R262" s="17" t="s">
        <v>219</v>
      </c>
      <c r="S262" s="17" t="s">
        <v>236</v>
      </c>
      <c r="T262" s="17">
        <v>1</v>
      </c>
      <c r="U262" s="18"/>
      <c r="V262" s="99">
        <f t="shared" si="34"/>
        <v>1</v>
      </c>
      <c r="W262" s="139">
        <v>1</v>
      </c>
      <c r="X262" s="149">
        <f t="shared" si="35"/>
        <v>0</v>
      </c>
      <c r="Y262" s="43"/>
      <c r="Z262" s="20">
        <f t="shared" si="36"/>
        <v>0</v>
      </c>
      <c r="AA262" s="43"/>
      <c r="AB262" s="43"/>
      <c r="AC262" s="43"/>
      <c r="AD262" s="43"/>
      <c r="AE262" s="43"/>
      <c r="AF262" s="43"/>
      <c r="AG262" s="20">
        <f t="shared" si="37"/>
        <v>0</v>
      </c>
      <c r="AH262" s="43"/>
      <c r="AI262" s="43"/>
      <c r="AJ262" s="43"/>
      <c r="AK262" s="43"/>
      <c r="AL262" s="43"/>
      <c r="AM262" s="99">
        <f t="shared" si="29"/>
        <v>0</v>
      </c>
      <c r="AN262" s="43"/>
      <c r="AO262" s="20">
        <f t="shared" si="30"/>
        <v>1</v>
      </c>
      <c r="AP262" s="15" t="str">
        <f t="shared" si="31"/>
        <v>OK</v>
      </c>
      <c r="AQ262" s="15" t="str">
        <f t="shared" si="32"/>
        <v>OK</v>
      </c>
      <c r="AR262" s="17" t="s">
        <v>211</v>
      </c>
      <c r="AS262" s="17"/>
      <c r="AT262" s="17"/>
      <c r="AU262" s="17"/>
      <c r="AV262" s="21">
        <v>1</v>
      </c>
      <c r="AW262" s="17" t="s">
        <v>248</v>
      </c>
      <c r="AX262" s="22"/>
      <c r="AY262" s="17"/>
      <c r="AZ262" s="17" t="s">
        <v>213</v>
      </c>
      <c r="BA262" s="99">
        <f t="shared" si="33"/>
        <v>54883760</v>
      </c>
      <c r="BB262" s="17" t="s">
        <v>214</v>
      </c>
      <c r="BC262" s="17"/>
      <c r="BD262" s="57" t="s">
        <v>617</v>
      </c>
    </row>
    <row r="263" spans="2:56" hidden="1" x14ac:dyDescent="0.15">
      <c r="B263" s="16">
        <v>90000248</v>
      </c>
      <c r="C263" s="17"/>
      <c r="D263" s="17" t="s">
        <v>316</v>
      </c>
      <c r="E263" s="17"/>
      <c r="F263" s="17" t="s">
        <v>201</v>
      </c>
      <c r="G263" s="17" t="s">
        <v>317</v>
      </c>
      <c r="H263" s="17" t="s">
        <v>1577</v>
      </c>
      <c r="I263" s="17" t="s">
        <v>1572</v>
      </c>
      <c r="J263" s="17" t="s">
        <v>429</v>
      </c>
      <c r="K263" s="17" t="s">
        <v>203</v>
      </c>
      <c r="L263" s="17"/>
      <c r="M263" s="17">
        <v>17</v>
      </c>
      <c r="N263" s="18">
        <v>35886</v>
      </c>
      <c r="O263" s="17">
        <v>1998</v>
      </c>
      <c r="P263" s="18">
        <v>35886</v>
      </c>
      <c r="Q263" s="19">
        <v>54883761</v>
      </c>
      <c r="R263" s="17" t="s">
        <v>219</v>
      </c>
      <c r="S263" s="17" t="s">
        <v>236</v>
      </c>
      <c r="T263" s="17">
        <v>1</v>
      </c>
      <c r="U263" s="18"/>
      <c r="V263" s="99">
        <f t="shared" si="34"/>
        <v>1</v>
      </c>
      <c r="W263" s="139">
        <v>1</v>
      </c>
      <c r="X263" s="149">
        <f t="shared" si="35"/>
        <v>0</v>
      </c>
      <c r="Y263" s="43"/>
      <c r="Z263" s="20">
        <f t="shared" si="36"/>
        <v>0</v>
      </c>
      <c r="AA263" s="43"/>
      <c r="AB263" s="43"/>
      <c r="AC263" s="43"/>
      <c r="AD263" s="43"/>
      <c r="AE263" s="43"/>
      <c r="AF263" s="43"/>
      <c r="AG263" s="20">
        <f t="shared" si="37"/>
        <v>0</v>
      </c>
      <c r="AH263" s="43"/>
      <c r="AI263" s="43"/>
      <c r="AJ263" s="43"/>
      <c r="AK263" s="43"/>
      <c r="AL263" s="43"/>
      <c r="AM263" s="99">
        <f t="shared" si="29"/>
        <v>0</v>
      </c>
      <c r="AN263" s="43"/>
      <c r="AO263" s="20">
        <f t="shared" si="30"/>
        <v>1</v>
      </c>
      <c r="AP263" s="15" t="str">
        <f t="shared" si="31"/>
        <v>OK</v>
      </c>
      <c r="AQ263" s="15" t="str">
        <f t="shared" si="32"/>
        <v>OK</v>
      </c>
      <c r="AR263" s="17" t="s">
        <v>211</v>
      </c>
      <c r="AS263" s="17"/>
      <c r="AT263" s="17"/>
      <c r="AU263" s="17"/>
      <c r="AV263" s="21">
        <v>1</v>
      </c>
      <c r="AW263" s="17" t="s">
        <v>248</v>
      </c>
      <c r="AX263" s="22"/>
      <c r="AY263" s="17"/>
      <c r="AZ263" s="17" t="s">
        <v>213</v>
      </c>
      <c r="BA263" s="99">
        <f t="shared" si="33"/>
        <v>54883760</v>
      </c>
      <c r="BB263" s="17" t="s">
        <v>214</v>
      </c>
      <c r="BC263" s="17"/>
      <c r="BD263" s="57" t="s">
        <v>617</v>
      </c>
    </row>
    <row r="264" spans="2:56" hidden="1" x14ac:dyDescent="0.15">
      <c r="B264" s="16">
        <v>90000249</v>
      </c>
      <c r="C264" s="17"/>
      <c r="D264" s="17" t="s">
        <v>316</v>
      </c>
      <c r="E264" s="17"/>
      <c r="F264" s="17" t="s">
        <v>201</v>
      </c>
      <c r="G264" s="17" t="s">
        <v>317</v>
      </c>
      <c r="H264" s="17" t="s">
        <v>1577</v>
      </c>
      <c r="I264" s="17" t="s">
        <v>1572</v>
      </c>
      <c r="J264" s="17" t="s">
        <v>430</v>
      </c>
      <c r="K264" s="17" t="s">
        <v>203</v>
      </c>
      <c r="L264" s="17"/>
      <c r="M264" s="17">
        <v>17</v>
      </c>
      <c r="N264" s="18">
        <v>35886</v>
      </c>
      <c r="O264" s="17">
        <v>1998</v>
      </c>
      <c r="P264" s="18">
        <v>35886</v>
      </c>
      <c r="Q264" s="19">
        <v>7236158</v>
      </c>
      <c r="R264" s="17" t="s">
        <v>219</v>
      </c>
      <c r="S264" s="17" t="s">
        <v>236</v>
      </c>
      <c r="T264" s="17">
        <v>1</v>
      </c>
      <c r="U264" s="18"/>
      <c r="V264" s="99">
        <f t="shared" si="34"/>
        <v>1</v>
      </c>
      <c r="W264" s="139">
        <v>1</v>
      </c>
      <c r="X264" s="149">
        <f t="shared" si="35"/>
        <v>0</v>
      </c>
      <c r="Y264" s="43"/>
      <c r="Z264" s="20">
        <f t="shared" si="36"/>
        <v>0</v>
      </c>
      <c r="AA264" s="43"/>
      <c r="AB264" s="43"/>
      <c r="AC264" s="43"/>
      <c r="AD264" s="43"/>
      <c r="AE264" s="43"/>
      <c r="AF264" s="43"/>
      <c r="AG264" s="20">
        <f t="shared" si="37"/>
        <v>0</v>
      </c>
      <c r="AH264" s="43"/>
      <c r="AI264" s="43"/>
      <c r="AJ264" s="43"/>
      <c r="AK264" s="43"/>
      <c r="AL264" s="43"/>
      <c r="AM264" s="99">
        <f t="shared" si="29"/>
        <v>0</v>
      </c>
      <c r="AN264" s="43"/>
      <c r="AO264" s="20">
        <f t="shared" si="30"/>
        <v>1</v>
      </c>
      <c r="AP264" s="15" t="str">
        <f t="shared" si="31"/>
        <v>OK</v>
      </c>
      <c r="AQ264" s="15" t="str">
        <f t="shared" si="32"/>
        <v>OK</v>
      </c>
      <c r="AR264" s="17" t="s">
        <v>211</v>
      </c>
      <c r="AS264" s="17"/>
      <c r="AT264" s="17"/>
      <c r="AU264" s="17"/>
      <c r="AV264" s="21">
        <v>1</v>
      </c>
      <c r="AW264" s="17" t="s">
        <v>248</v>
      </c>
      <c r="AX264" s="22"/>
      <c r="AY264" s="17"/>
      <c r="AZ264" s="17" t="s">
        <v>213</v>
      </c>
      <c r="BA264" s="99">
        <f t="shared" si="33"/>
        <v>7236157</v>
      </c>
      <c r="BB264" s="17" t="s">
        <v>214</v>
      </c>
      <c r="BC264" s="17"/>
      <c r="BD264" s="57" t="s">
        <v>618</v>
      </c>
    </row>
    <row r="265" spans="2:56" hidden="1" x14ac:dyDescent="0.15">
      <c r="B265" s="16">
        <v>90000250</v>
      </c>
      <c r="C265" s="17"/>
      <c r="D265" s="17" t="s">
        <v>316</v>
      </c>
      <c r="E265" s="17"/>
      <c r="F265" s="17" t="s">
        <v>201</v>
      </c>
      <c r="G265" s="17" t="s">
        <v>317</v>
      </c>
      <c r="H265" s="17" t="s">
        <v>1577</v>
      </c>
      <c r="I265" s="17" t="s">
        <v>1572</v>
      </c>
      <c r="J265" s="17" t="s">
        <v>431</v>
      </c>
      <c r="K265" s="17" t="s">
        <v>203</v>
      </c>
      <c r="L265" s="17"/>
      <c r="M265" s="17">
        <v>17</v>
      </c>
      <c r="N265" s="18">
        <v>35886</v>
      </c>
      <c r="O265" s="17">
        <v>1998</v>
      </c>
      <c r="P265" s="18">
        <v>35886</v>
      </c>
      <c r="Q265" s="19">
        <v>7236158</v>
      </c>
      <c r="R265" s="17" t="s">
        <v>219</v>
      </c>
      <c r="S265" s="17" t="s">
        <v>236</v>
      </c>
      <c r="T265" s="17">
        <v>1</v>
      </c>
      <c r="U265" s="18"/>
      <c r="V265" s="99">
        <f t="shared" si="34"/>
        <v>1</v>
      </c>
      <c r="W265" s="139">
        <v>1</v>
      </c>
      <c r="X265" s="149">
        <f t="shared" si="35"/>
        <v>0</v>
      </c>
      <c r="Y265" s="43"/>
      <c r="Z265" s="20">
        <f t="shared" si="36"/>
        <v>0</v>
      </c>
      <c r="AA265" s="43"/>
      <c r="AB265" s="43"/>
      <c r="AC265" s="43"/>
      <c r="AD265" s="43"/>
      <c r="AE265" s="43"/>
      <c r="AF265" s="43"/>
      <c r="AG265" s="20">
        <f t="shared" si="37"/>
        <v>0</v>
      </c>
      <c r="AH265" s="43"/>
      <c r="AI265" s="43"/>
      <c r="AJ265" s="43"/>
      <c r="AK265" s="43"/>
      <c r="AL265" s="43"/>
      <c r="AM265" s="99">
        <f t="shared" si="29"/>
        <v>0</v>
      </c>
      <c r="AN265" s="43"/>
      <c r="AO265" s="20">
        <f t="shared" si="30"/>
        <v>1</v>
      </c>
      <c r="AP265" s="15" t="str">
        <f t="shared" si="31"/>
        <v>OK</v>
      </c>
      <c r="AQ265" s="15" t="str">
        <f t="shared" si="32"/>
        <v>OK</v>
      </c>
      <c r="AR265" s="17" t="s">
        <v>211</v>
      </c>
      <c r="AS265" s="17"/>
      <c r="AT265" s="17"/>
      <c r="AU265" s="17"/>
      <c r="AV265" s="21">
        <v>1</v>
      </c>
      <c r="AW265" s="17" t="s">
        <v>248</v>
      </c>
      <c r="AX265" s="22"/>
      <c r="AY265" s="17"/>
      <c r="AZ265" s="17" t="s">
        <v>213</v>
      </c>
      <c r="BA265" s="99">
        <f t="shared" si="33"/>
        <v>7236157</v>
      </c>
      <c r="BB265" s="17" t="s">
        <v>214</v>
      </c>
      <c r="BC265" s="17"/>
      <c r="BD265" s="57" t="s">
        <v>618</v>
      </c>
    </row>
    <row r="266" spans="2:56" hidden="1" x14ac:dyDescent="0.15">
      <c r="B266" s="16">
        <v>90000251</v>
      </c>
      <c r="C266" s="17"/>
      <c r="D266" s="17" t="s">
        <v>316</v>
      </c>
      <c r="E266" s="17"/>
      <c r="F266" s="17" t="s">
        <v>201</v>
      </c>
      <c r="G266" s="17" t="s">
        <v>317</v>
      </c>
      <c r="H266" s="17" t="s">
        <v>1577</v>
      </c>
      <c r="I266" s="17" t="s">
        <v>1572</v>
      </c>
      <c r="J266" s="17" t="s">
        <v>432</v>
      </c>
      <c r="K266" s="17" t="s">
        <v>203</v>
      </c>
      <c r="L266" s="17"/>
      <c r="M266" s="17">
        <v>17</v>
      </c>
      <c r="N266" s="18">
        <v>35886</v>
      </c>
      <c r="O266" s="17">
        <v>1998</v>
      </c>
      <c r="P266" s="18">
        <v>35886</v>
      </c>
      <c r="Q266" s="19">
        <v>1653088</v>
      </c>
      <c r="R266" s="17" t="s">
        <v>219</v>
      </c>
      <c r="S266" s="17" t="s">
        <v>236</v>
      </c>
      <c r="T266" s="17">
        <v>1</v>
      </c>
      <c r="U266" s="18"/>
      <c r="V266" s="99">
        <f t="shared" si="34"/>
        <v>1</v>
      </c>
      <c r="W266" s="139">
        <v>1</v>
      </c>
      <c r="X266" s="149">
        <f t="shared" si="35"/>
        <v>0</v>
      </c>
      <c r="Y266" s="43"/>
      <c r="Z266" s="20">
        <f t="shared" si="36"/>
        <v>0</v>
      </c>
      <c r="AA266" s="43"/>
      <c r="AB266" s="43"/>
      <c r="AC266" s="43"/>
      <c r="AD266" s="43"/>
      <c r="AE266" s="43"/>
      <c r="AF266" s="43"/>
      <c r="AG266" s="20">
        <f t="shared" si="37"/>
        <v>0</v>
      </c>
      <c r="AH266" s="43"/>
      <c r="AI266" s="43"/>
      <c r="AJ266" s="43"/>
      <c r="AK266" s="43"/>
      <c r="AL266" s="43"/>
      <c r="AM266" s="99">
        <f t="shared" si="29"/>
        <v>0</v>
      </c>
      <c r="AN266" s="43"/>
      <c r="AO266" s="20">
        <f t="shared" si="30"/>
        <v>1</v>
      </c>
      <c r="AP266" s="15" t="str">
        <f t="shared" si="31"/>
        <v>OK</v>
      </c>
      <c r="AQ266" s="15" t="str">
        <f t="shared" si="32"/>
        <v>OK</v>
      </c>
      <c r="AR266" s="17" t="s">
        <v>211</v>
      </c>
      <c r="AS266" s="17"/>
      <c r="AT266" s="17"/>
      <c r="AU266" s="17"/>
      <c r="AV266" s="21">
        <v>1</v>
      </c>
      <c r="AW266" s="17" t="s">
        <v>248</v>
      </c>
      <c r="AX266" s="22"/>
      <c r="AY266" s="17"/>
      <c r="AZ266" s="17" t="s">
        <v>213</v>
      </c>
      <c r="BA266" s="99">
        <f t="shared" si="33"/>
        <v>1653087</v>
      </c>
      <c r="BB266" s="17" t="s">
        <v>214</v>
      </c>
      <c r="BC266" s="17"/>
      <c r="BD266" s="57" t="s">
        <v>619</v>
      </c>
    </row>
    <row r="267" spans="2:56" hidden="1" x14ac:dyDescent="0.15">
      <c r="B267" s="16">
        <v>90000252</v>
      </c>
      <c r="C267" s="17"/>
      <c r="D267" s="17" t="s">
        <v>316</v>
      </c>
      <c r="E267" s="17"/>
      <c r="F267" s="17" t="s">
        <v>201</v>
      </c>
      <c r="G267" s="17" t="s">
        <v>317</v>
      </c>
      <c r="H267" s="17" t="s">
        <v>1577</v>
      </c>
      <c r="I267" s="17" t="s">
        <v>1572</v>
      </c>
      <c r="J267" s="17" t="s">
        <v>433</v>
      </c>
      <c r="K267" s="17" t="s">
        <v>203</v>
      </c>
      <c r="L267" s="17"/>
      <c r="M267" s="17">
        <v>17</v>
      </c>
      <c r="N267" s="18">
        <v>35886</v>
      </c>
      <c r="O267" s="17">
        <v>1998</v>
      </c>
      <c r="P267" s="18">
        <v>35886</v>
      </c>
      <c r="Q267" s="19">
        <v>1653087</v>
      </c>
      <c r="R267" s="17" t="s">
        <v>219</v>
      </c>
      <c r="S267" s="17" t="s">
        <v>236</v>
      </c>
      <c r="T267" s="17">
        <v>1</v>
      </c>
      <c r="U267" s="18"/>
      <c r="V267" s="99">
        <f t="shared" si="34"/>
        <v>1</v>
      </c>
      <c r="W267" s="139">
        <v>1</v>
      </c>
      <c r="X267" s="149">
        <f t="shared" si="35"/>
        <v>0</v>
      </c>
      <c r="Y267" s="43"/>
      <c r="Z267" s="20">
        <f t="shared" si="36"/>
        <v>0</v>
      </c>
      <c r="AA267" s="43"/>
      <c r="AB267" s="43"/>
      <c r="AC267" s="43"/>
      <c r="AD267" s="43"/>
      <c r="AE267" s="43"/>
      <c r="AF267" s="43"/>
      <c r="AG267" s="20">
        <f t="shared" si="37"/>
        <v>0</v>
      </c>
      <c r="AH267" s="43"/>
      <c r="AI267" s="43"/>
      <c r="AJ267" s="43"/>
      <c r="AK267" s="43"/>
      <c r="AL267" s="43"/>
      <c r="AM267" s="99">
        <f t="shared" si="29"/>
        <v>0</v>
      </c>
      <c r="AN267" s="43"/>
      <c r="AO267" s="20">
        <f t="shared" si="30"/>
        <v>1</v>
      </c>
      <c r="AP267" s="15" t="str">
        <f t="shared" si="31"/>
        <v>OK</v>
      </c>
      <c r="AQ267" s="15" t="str">
        <f t="shared" si="32"/>
        <v>OK</v>
      </c>
      <c r="AR267" s="17" t="s">
        <v>211</v>
      </c>
      <c r="AS267" s="17"/>
      <c r="AT267" s="17"/>
      <c r="AU267" s="17"/>
      <c r="AV267" s="21">
        <v>1</v>
      </c>
      <c r="AW267" s="17" t="s">
        <v>248</v>
      </c>
      <c r="AX267" s="22"/>
      <c r="AY267" s="17"/>
      <c r="AZ267" s="17" t="s">
        <v>213</v>
      </c>
      <c r="BA267" s="99">
        <f t="shared" si="33"/>
        <v>1653086</v>
      </c>
      <c r="BB267" s="17" t="s">
        <v>214</v>
      </c>
      <c r="BC267" s="17"/>
      <c r="BD267" s="57" t="s">
        <v>619</v>
      </c>
    </row>
    <row r="268" spans="2:56" hidden="1" x14ac:dyDescent="0.15">
      <c r="B268" s="16">
        <v>90000253</v>
      </c>
      <c r="C268" s="17"/>
      <c r="D268" s="17" t="s">
        <v>316</v>
      </c>
      <c r="E268" s="17"/>
      <c r="F268" s="17" t="s">
        <v>201</v>
      </c>
      <c r="G268" s="17" t="s">
        <v>317</v>
      </c>
      <c r="H268" s="17" t="s">
        <v>1577</v>
      </c>
      <c r="I268" s="17" t="s">
        <v>1572</v>
      </c>
      <c r="J268" s="17" t="s">
        <v>434</v>
      </c>
      <c r="K268" s="17" t="s">
        <v>203</v>
      </c>
      <c r="L268" s="17"/>
      <c r="M268" s="17">
        <v>17</v>
      </c>
      <c r="N268" s="18">
        <v>35886</v>
      </c>
      <c r="O268" s="17">
        <v>1998</v>
      </c>
      <c r="P268" s="18">
        <v>35886</v>
      </c>
      <c r="Q268" s="19">
        <v>1528326</v>
      </c>
      <c r="R268" s="17" t="s">
        <v>219</v>
      </c>
      <c r="S268" s="17" t="s">
        <v>236</v>
      </c>
      <c r="T268" s="17">
        <v>1</v>
      </c>
      <c r="U268" s="18"/>
      <c r="V268" s="99">
        <f t="shared" si="34"/>
        <v>1</v>
      </c>
      <c r="W268" s="139">
        <v>1</v>
      </c>
      <c r="X268" s="149">
        <f t="shared" si="35"/>
        <v>0</v>
      </c>
      <c r="Y268" s="43"/>
      <c r="Z268" s="20">
        <f t="shared" si="36"/>
        <v>0</v>
      </c>
      <c r="AA268" s="43"/>
      <c r="AB268" s="43"/>
      <c r="AC268" s="43"/>
      <c r="AD268" s="43"/>
      <c r="AE268" s="43"/>
      <c r="AF268" s="43"/>
      <c r="AG268" s="20">
        <f t="shared" si="37"/>
        <v>0</v>
      </c>
      <c r="AH268" s="43"/>
      <c r="AI268" s="43"/>
      <c r="AJ268" s="43"/>
      <c r="AK268" s="43"/>
      <c r="AL268" s="43"/>
      <c r="AM268" s="99">
        <f t="shared" ref="AM268:AM331" si="38">IF(Q268=0,0,IF(M268=0,0,IF($C$5-O268=0,0,IF($C$5-O268&gt;M268,0,IF($C$5-O268=M268,V268-1,ROUNDDOWN(Q268*ROUNDUP(1/M268,3),0))))))</f>
        <v>0</v>
      </c>
      <c r="AN268" s="43"/>
      <c r="AO268" s="20">
        <f t="shared" ref="AO268:AO331" si="39">+V268+Z268-AG268</f>
        <v>1</v>
      </c>
      <c r="AP268" s="15" t="str">
        <f t="shared" ref="AP268:AP331" si="40">IF(AND(AO268=0,AU268=1),"OK",IF(Q268=BA268+AO268,"OK","ERROR"))</f>
        <v>OK</v>
      </c>
      <c r="AQ268" s="15" t="str">
        <f t="shared" ref="AQ268:AQ331" si="41">IF($C$5-O268=0,"新規",IF(AU268=1,"OK",IF(V268-AM268=AO268,"OK","ERROR")))</f>
        <v>OK</v>
      </c>
      <c r="AR268" s="17" t="s">
        <v>211</v>
      </c>
      <c r="AS268" s="17"/>
      <c r="AT268" s="17"/>
      <c r="AU268" s="17"/>
      <c r="AV268" s="21">
        <v>1</v>
      </c>
      <c r="AW268" s="17" t="s">
        <v>248</v>
      </c>
      <c r="AX268" s="22"/>
      <c r="AY268" s="17"/>
      <c r="AZ268" s="17" t="s">
        <v>213</v>
      </c>
      <c r="BA268" s="99">
        <f t="shared" ref="BA268:BA331" si="42">IF(Q268=0,0,IF(M268=0,0,IF($C$5-O268&gt;=M268,Q268-1,ROUNDDOWN(Q268*ROUNDUP(1/M268,3),0)*($C$5-O268))))</f>
        <v>1528325</v>
      </c>
      <c r="BB268" s="17" t="s">
        <v>214</v>
      </c>
      <c r="BC268" s="17"/>
      <c r="BD268" s="57" t="s">
        <v>619</v>
      </c>
    </row>
    <row r="269" spans="2:56" hidden="1" x14ac:dyDescent="0.15">
      <c r="B269" s="16">
        <v>90000254</v>
      </c>
      <c r="C269" s="17"/>
      <c r="D269" s="17" t="s">
        <v>316</v>
      </c>
      <c r="E269" s="17"/>
      <c r="F269" s="17" t="s">
        <v>201</v>
      </c>
      <c r="G269" s="17" t="s">
        <v>317</v>
      </c>
      <c r="H269" s="17" t="s">
        <v>1577</v>
      </c>
      <c r="I269" s="17" t="s">
        <v>1572</v>
      </c>
      <c r="J269" s="17" t="s">
        <v>435</v>
      </c>
      <c r="K269" s="17" t="s">
        <v>203</v>
      </c>
      <c r="L269" s="17"/>
      <c r="M269" s="17">
        <v>17</v>
      </c>
      <c r="N269" s="18">
        <v>35886</v>
      </c>
      <c r="O269" s="17">
        <v>1998</v>
      </c>
      <c r="P269" s="18">
        <v>35886</v>
      </c>
      <c r="Q269" s="19">
        <v>1528326</v>
      </c>
      <c r="R269" s="17" t="s">
        <v>219</v>
      </c>
      <c r="S269" s="17" t="s">
        <v>236</v>
      </c>
      <c r="T269" s="17">
        <v>1</v>
      </c>
      <c r="U269" s="18"/>
      <c r="V269" s="99">
        <f t="shared" ref="V269:V332" si="43">IF(Q269=0,0,IF($C$5-O269=0,0,IF(M269=0,Q269,IF($C$5-O269&gt;M269,1,Q269-(ROUNDDOWN(Q269*ROUNDUP(1/M269,3),0)*($C$5-O269-1))))))</f>
        <v>1</v>
      </c>
      <c r="W269" s="139">
        <v>1</v>
      </c>
      <c r="X269" s="149">
        <f t="shared" ref="X269:X332" si="44">W269-V269</f>
        <v>0</v>
      </c>
      <c r="Y269" s="43"/>
      <c r="Z269" s="20">
        <f t="shared" si="36"/>
        <v>0</v>
      </c>
      <c r="AA269" s="43"/>
      <c r="AB269" s="43"/>
      <c r="AC269" s="43"/>
      <c r="AD269" s="43"/>
      <c r="AE269" s="43"/>
      <c r="AF269" s="43"/>
      <c r="AG269" s="20">
        <f t="shared" si="37"/>
        <v>0</v>
      </c>
      <c r="AH269" s="43"/>
      <c r="AI269" s="43"/>
      <c r="AJ269" s="43"/>
      <c r="AK269" s="43"/>
      <c r="AL269" s="43"/>
      <c r="AM269" s="99">
        <f t="shared" si="38"/>
        <v>0</v>
      </c>
      <c r="AN269" s="43"/>
      <c r="AO269" s="20">
        <f t="shared" si="39"/>
        <v>1</v>
      </c>
      <c r="AP269" s="15" t="str">
        <f t="shared" si="40"/>
        <v>OK</v>
      </c>
      <c r="AQ269" s="15" t="str">
        <f t="shared" si="41"/>
        <v>OK</v>
      </c>
      <c r="AR269" s="17" t="s">
        <v>211</v>
      </c>
      <c r="AS269" s="17"/>
      <c r="AT269" s="17"/>
      <c r="AU269" s="17"/>
      <c r="AV269" s="21">
        <v>1</v>
      </c>
      <c r="AW269" s="17" t="s">
        <v>248</v>
      </c>
      <c r="AX269" s="22"/>
      <c r="AY269" s="17"/>
      <c r="AZ269" s="17" t="s">
        <v>213</v>
      </c>
      <c r="BA269" s="99">
        <f t="shared" si="42"/>
        <v>1528325</v>
      </c>
      <c r="BB269" s="17" t="s">
        <v>214</v>
      </c>
      <c r="BC269" s="17"/>
      <c r="BD269" s="57" t="s">
        <v>619</v>
      </c>
    </row>
    <row r="270" spans="2:56" hidden="1" x14ac:dyDescent="0.15">
      <c r="B270" s="16">
        <v>90000255</v>
      </c>
      <c r="C270" s="17"/>
      <c r="D270" s="17" t="s">
        <v>316</v>
      </c>
      <c r="E270" s="17"/>
      <c r="F270" s="17" t="s">
        <v>201</v>
      </c>
      <c r="G270" s="17" t="s">
        <v>317</v>
      </c>
      <c r="H270" s="17" t="s">
        <v>1577</v>
      </c>
      <c r="I270" s="17" t="s">
        <v>1572</v>
      </c>
      <c r="J270" s="17" t="s">
        <v>436</v>
      </c>
      <c r="K270" s="17" t="s">
        <v>203</v>
      </c>
      <c r="L270" s="17"/>
      <c r="M270" s="17">
        <v>17</v>
      </c>
      <c r="N270" s="18">
        <v>35886</v>
      </c>
      <c r="O270" s="17">
        <v>1998</v>
      </c>
      <c r="P270" s="18">
        <v>35886</v>
      </c>
      <c r="Q270" s="19">
        <v>1621899</v>
      </c>
      <c r="R270" s="17" t="s">
        <v>219</v>
      </c>
      <c r="S270" s="17" t="s">
        <v>236</v>
      </c>
      <c r="T270" s="17">
        <v>1</v>
      </c>
      <c r="U270" s="18"/>
      <c r="V270" s="99">
        <f t="shared" si="43"/>
        <v>1</v>
      </c>
      <c r="W270" s="139">
        <v>1</v>
      </c>
      <c r="X270" s="149">
        <f t="shared" si="44"/>
        <v>0</v>
      </c>
      <c r="Y270" s="43"/>
      <c r="Z270" s="20">
        <f t="shared" si="36"/>
        <v>0</v>
      </c>
      <c r="AA270" s="43"/>
      <c r="AB270" s="43"/>
      <c r="AC270" s="43"/>
      <c r="AD270" s="43"/>
      <c r="AE270" s="43"/>
      <c r="AF270" s="43"/>
      <c r="AG270" s="20">
        <f t="shared" si="37"/>
        <v>0</v>
      </c>
      <c r="AH270" s="43"/>
      <c r="AI270" s="43"/>
      <c r="AJ270" s="43"/>
      <c r="AK270" s="43"/>
      <c r="AL270" s="43"/>
      <c r="AM270" s="99">
        <f t="shared" si="38"/>
        <v>0</v>
      </c>
      <c r="AN270" s="43"/>
      <c r="AO270" s="20">
        <f t="shared" si="39"/>
        <v>1</v>
      </c>
      <c r="AP270" s="15" t="str">
        <f t="shared" si="40"/>
        <v>OK</v>
      </c>
      <c r="AQ270" s="15" t="str">
        <f t="shared" si="41"/>
        <v>OK</v>
      </c>
      <c r="AR270" s="17" t="s">
        <v>211</v>
      </c>
      <c r="AS270" s="17"/>
      <c r="AT270" s="17"/>
      <c r="AU270" s="17"/>
      <c r="AV270" s="21">
        <v>1</v>
      </c>
      <c r="AW270" s="17" t="s">
        <v>248</v>
      </c>
      <c r="AX270" s="22"/>
      <c r="AY270" s="17"/>
      <c r="AZ270" s="17" t="s">
        <v>213</v>
      </c>
      <c r="BA270" s="99">
        <f t="shared" si="42"/>
        <v>1621898</v>
      </c>
      <c r="BB270" s="17" t="s">
        <v>214</v>
      </c>
      <c r="BC270" s="17"/>
      <c r="BD270" s="57" t="s">
        <v>620</v>
      </c>
    </row>
    <row r="271" spans="2:56" hidden="1" x14ac:dyDescent="0.15">
      <c r="B271" s="16">
        <v>90000256</v>
      </c>
      <c r="C271" s="17"/>
      <c r="D271" s="17" t="s">
        <v>316</v>
      </c>
      <c r="E271" s="17"/>
      <c r="F271" s="17" t="s">
        <v>201</v>
      </c>
      <c r="G271" s="17" t="s">
        <v>317</v>
      </c>
      <c r="H271" s="17" t="s">
        <v>1577</v>
      </c>
      <c r="I271" s="17" t="s">
        <v>1572</v>
      </c>
      <c r="J271" s="17" t="s">
        <v>436</v>
      </c>
      <c r="K271" s="17" t="s">
        <v>203</v>
      </c>
      <c r="L271" s="17"/>
      <c r="M271" s="17">
        <v>17</v>
      </c>
      <c r="N271" s="18">
        <v>35886</v>
      </c>
      <c r="O271" s="17">
        <v>1998</v>
      </c>
      <c r="P271" s="18">
        <v>35886</v>
      </c>
      <c r="Q271" s="19">
        <v>1497137</v>
      </c>
      <c r="R271" s="17" t="s">
        <v>219</v>
      </c>
      <c r="S271" s="17" t="s">
        <v>236</v>
      </c>
      <c r="T271" s="17">
        <v>1</v>
      </c>
      <c r="U271" s="18"/>
      <c r="V271" s="99">
        <f t="shared" si="43"/>
        <v>1</v>
      </c>
      <c r="W271" s="139">
        <v>1</v>
      </c>
      <c r="X271" s="149">
        <f t="shared" si="44"/>
        <v>0</v>
      </c>
      <c r="Y271" s="43"/>
      <c r="Z271" s="20">
        <f t="shared" si="36"/>
        <v>0</v>
      </c>
      <c r="AA271" s="43"/>
      <c r="AB271" s="43"/>
      <c r="AC271" s="43"/>
      <c r="AD271" s="43"/>
      <c r="AE271" s="43"/>
      <c r="AF271" s="43"/>
      <c r="AG271" s="20">
        <f t="shared" si="37"/>
        <v>0</v>
      </c>
      <c r="AH271" s="43"/>
      <c r="AI271" s="43"/>
      <c r="AJ271" s="43"/>
      <c r="AK271" s="43"/>
      <c r="AL271" s="43"/>
      <c r="AM271" s="99">
        <f t="shared" si="38"/>
        <v>0</v>
      </c>
      <c r="AN271" s="43"/>
      <c r="AO271" s="20">
        <f t="shared" si="39"/>
        <v>1</v>
      </c>
      <c r="AP271" s="15" t="str">
        <f t="shared" si="40"/>
        <v>OK</v>
      </c>
      <c r="AQ271" s="15" t="str">
        <f t="shared" si="41"/>
        <v>OK</v>
      </c>
      <c r="AR271" s="17" t="s">
        <v>211</v>
      </c>
      <c r="AS271" s="17"/>
      <c r="AT271" s="17"/>
      <c r="AU271" s="17"/>
      <c r="AV271" s="21">
        <v>1</v>
      </c>
      <c r="AW271" s="17" t="s">
        <v>248</v>
      </c>
      <c r="AX271" s="22"/>
      <c r="AY271" s="17"/>
      <c r="AZ271" s="17" t="s">
        <v>213</v>
      </c>
      <c r="BA271" s="99">
        <f t="shared" si="42"/>
        <v>1497136</v>
      </c>
      <c r="BB271" s="17" t="s">
        <v>214</v>
      </c>
      <c r="BC271" s="17"/>
      <c r="BD271" s="57" t="s">
        <v>621</v>
      </c>
    </row>
    <row r="272" spans="2:56" hidden="1" x14ac:dyDescent="0.15">
      <c r="B272" s="16">
        <v>90000257</v>
      </c>
      <c r="C272" s="17"/>
      <c r="D272" s="17" t="s">
        <v>316</v>
      </c>
      <c r="E272" s="17"/>
      <c r="F272" s="17" t="s">
        <v>201</v>
      </c>
      <c r="G272" s="17" t="s">
        <v>317</v>
      </c>
      <c r="H272" s="17" t="s">
        <v>1577</v>
      </c>
      <c r="I272" s="17" t="s">
        <v>1572</v>
      </c>
      <c r="J272" s="17" t="s">
        <v>437</v>
      </c>
      <c r="K272" s="17" t="s">
        <v>203</v>
      </c>
      <c r="L272" s="17"/>
      <c r="M272" s="17">
        <v>17</v>
      </c>
      <c r="N272" s="18">
        <v>35886</v>
      </c>
      <c r="O272" s="17">
        <v>1998</v>
      </c>
      <c r="P272" s="18">
        <v>35886</v>
      </c>
      <c r="Q272" s="19">
        <v>56828790</v>
      </c>
      <c r="R272" s="17" t="s">
        <v>219</v>
      </c>
      <c r="S272" s="17" t="s">
        <v>236</v>
      </c>
      <c r="T272" s="17">
        <v>1</v>
      </c>
      <c r="U272" s="18"/>
      <c r="V272" s="99">
        <f t="shared" si="43"/>
        <v>1</v>
      </c>
      <c r="W272" s="139">
        <v>1</v>
      </c>
      <c r="X272" s="149">
        <f t="shared" si="44"/>
        <v>0</v>
      </c>
      <c r="Y272" s="43"/>
      <c r="Z272" s="20">
        <f t="shared" si="36"/>
        <v>0</v>
      </c>
      <c r="AA272" s="43"/>
      <c r="AB272" s="43"/>
      <c r="AC272" s="43"/>
      <c r="AD272" s="43"/>
      <c r="AE272" s="43"/>
      <c r="AF272" s="43"/>
      <c r="AG272" s="20">
        <f t="shared" si="37"/>
        <v>0</v>
      </c>
      <c r="AH272" s="43"/>
      <c r="AI272" s="43"/>
      <c r="AJ272" s="43"/>
      <c r="AK272" s="43"/>
      <c r="AL272" s="43"/>
      <c r="AM272" s="99">
        <f t="shared" si="38"/>
        <v>0</v>
      </c>
      <c r="AN272" s="43"/>
      <c r="AO272" s="20">
        <f t="shared" si="39"/>
        <v>1</v>
      </c>
      <c r="AP272" s="15" t="str">
        <f t="shared" si="40"/>
        <v>OK</v>
      </c>
      <c r="AQ272" s="15" t="str">
        <f t="shared" si="41"/>
        <v>OK</v>
      </c>
      <c r="AR272" s="17" t="s">
        <v>211</v>
      </c>
      <c r="AS272" s="17"/>
      <c r="AT272" s="17"/>
      <c r="AU272" s="17"/>
      <c r="AV272" s="21">
        <v>1</v>
      </c>
      <c r="AW272" s="17" t="s">
        <v>248</v>
      </c>
      <c r="AX272" s="22"/>
      <c r="AY272" s="17"/>
      <c r="AZ272" s="17" t="s">
        <v>213</v>
      </c>
      <c r="BA272" s="99">
        <f t="shared" si="42"/>
        <v>56828789</v>
      </c>
      <c r="BB272" s="17" t="s">
        <v>214</v>
      </c>
      <c r="BC272" s="17"/>
      <c r="BD272" s="57" t="s">
        <v>622</v>
      </c>
    </row>
    <row r="273" spans="2:56" hidden="1" x14ac:dyDescent="0.15">
      <c r="B273" s="16">
        <v>90000258</v>
      </c>
      <c r="C273" s="17"/>
      <c r="D273" s="17" t="s">
        <v>316</v>
      </c>
      <c r="E273" s="17"/>
      <c r="F273" s="17" t="s">
        <v>201</v>
      </c>
      <c r="G273" s="17" t="s">
        <v>317</v>
      </c>
      <c r="H273" s="17" t="s">
        <v>1577</v>
      </c>
      <c r="I273" s="17" t="s">
        <v>1572</v>
      </c>
      <c r="J273" s="17" t="s">
        <v>438</v>
      </c>
      <c r="K273" s="17" t="s">
        <v>203</v>
      </c>
      <c r="L273" s="17"/>
      <c r="M273" s="17">
        <v>17</v>
      </c>
      <c r="N273" s="18">
        <v>35886</v>
      </c>
      <c r="O273" s="17">
        <v>1998</v>
      </c>
      <c r="P273" s="18">
        <v>35886</v>
      </c>
      <c r="Q273" s="19">
        <v>56828790</v>
      </c>
      <c r="R273" s="17" t="s">
        <v>219</v>
      </c>
      <c r="S273" s="17" t="s">
        <v>236</v>
      </c>
      <c r="T273" s="17">
        <v>1</v>
      </c>
      <c r="U273" s="18"/>
      <c r="V273" s="99">
        <f t="shared" si="43"/>
        <v>1</v>
      </c>
      <c r="W273" s="139">
        <v>1</v>
      </c>
      <c r="X273" s="149">
        <f t="shared" si="44"/>
        <v>0</v>
      </c>
      <c r="Y273" s="43"/>
      <c r="Z273" s="20">
        <f t="shared" ref="Z273:Z336" si="45">SUM(AA273:AF273)</f>
        <v>0</v>
      </c>
      <c r="AA273" s="43"/>
      <c r="AB273" s="43"/>
      <c r="AC273" s="43"/>
      <c r="AD273" s="43"/>
      <c r="AE273" s="43"/>
      <c r="AF273" s="43"/>
      <c r="AG273" s="20">
        <f t="shared" ref="AG273:AG336" si="46">SUM(AH273:AN273)</f>
        <v>0</v>
      </c>
      <c r="AH273" s="43"/>
      <c r="AI273" s="43"/>
      <c r="AJ273" s="43"/>
      <c r="AK273" s="43"/>
      <c r="AL273" s="43"/>
      <c r="AM273" s="99">
        <f t="shared" si="38"/>
        <v>0</v>
      </c>
      <c r="AN273" s="43"/>
      <c r="AO273" s="20">
        <f t="shared" si="39"/>
        <v>1</v>
      </c>
      <c r="AP273" s="15" t="str">
        <f t="shared" si="40"/>
        <v>OK</v>
      </c>
      <c r="AQ273" s="15" t="str">
        <f t="shared" si="41"/>
        <v>OK</v>
      </c>
      <c r="AR273" s="17" t="s">
        <v>211</v>
      </c>
      <c r="AS273" s="17"/>
      <c r="AT273" s="17"/>
      <c r="AU273" s="17"/>
      <c r="AV273" s="21">
        <v>1</v>
      </c>
      <c r="AW273" s="17" t="s">
        <v>248</v>
      </c>
      <c r="AX273" s="22"/>
      <c r="AY273" s="17"/>
      <c r="AZ273" s="17" t="s">
        <v>213</v>
      </c>
      <c r="BA273" s="99">
        <f t="shared" si="42"/>
        <v>56828789</v>
      </c>
      <c r="BB273" s="17" t="s">
        <v>214</v>
      </c>
      <c r="BC273" s="17"/>
      <c r="BD273" s="57" t="s">
        <v>622</v>
      </c>
    </row>
    <row r="274" spans="2:56" hidden="1" x14ac:dyDescent="0.15">
      <c r="B274" s="16">
        <v>90000259</v>
      </c>
      <c r="C274" s="17"/>
      <c r="D274" s="17" t="s">
        <v>316</v>
      </c>
      <c r="E274" s="17"/>
      <c r="F274" s="17" t="s">
        <v>201</v>
      </c>
      <c r="G274" s="17" t="s">
        <v>317</v>
      </c>
      <c r="H274" s="17" t="s">
        <v>1577</v>
      </c>
      <c r="I274" s="17" t="s">
        <v>1572</v>
      </c>
      <c r="J274" s="17" t="s">
        <v>439</v>
      </c>
      <c r="K274" s="17" t="s">
        <v>203</v>
      </c>
      <c r="L274" s="17"/>
      <c r="M274" s="17">
        <v>17</v>
      </c>
      <c r="N274" s="18">
        <v>35886</v>
      </c>
      <c r="O274" s="17">
        <v>1998</v>
      </c>
      <c r="P274" s="18">
        <v>35886</v>
      </c>
      <c r="Q274" s="19">
        <v>1122852</v>
      </c>
      <c r="R274" s="17" t="s">
        <v>219</v>
      </c>
      <c r="S274" s="17" t="s">
        <v>236</v>
      </c>
      <c r="T274" s="17">
        <v>1</v>
      </c>
      <c r="U274" s="18"/>
      <c r="V274" s="99">
        <f t="shared" si="43"/>
        <v>1</v>
      </c>
      <c r="W274" s="139">
        <v>1</v>
      </c>
      <c r="X274" s="149">
        <f t="shared" si="44"/>
        <v>0</v>
      </c>
      <c r="Y274" s="43"/>
      <c r="Z274" s="20">
        <f t="shared" si="45"/>
        <v>0</v>
      </c>
      <c r="AA274" s="43"/>
      <c r="AB274" s="43"/>
      <c r="AC274" s="43"/>
      <c r="AD274" s="43"/>
      <c r="AE274" s="43"/>
      <c r="AF274" s="43"/>
      <c r="AG274" s="20">
        <f t="shared" si="46"/>
        <v>0</v>
      </c>
      <c r="AH274" s="43"/>
      <c r="AI274" s="43"/>
      <c r="AJ274" s="43"/>
      <c r="AK274" s="43"/>
      <c r="AL274" s="43"/>
      <c r="AM274" s="99">
        <f t="shared" si="38"/>
        <v>0</v>
      </c>
      <c r="AN274" s="43"/>
      <c r="AO274" s="20">
        <f t="shared" si="39"/>
        <v>1</v>
      </c>
      <c r="AP274" s="15" t="str">
        <f t="shared" si="40"/>
        <v>OK</v>
      </c>
      <c r="AQ274" s="15" t="str">
        <f t="shared" si="41"/>
        <v>OK</v>
      </c>
      <c r="AR274" s="17" t="s">
        <v>211</v>
      </c>
      <c r="AS274" s="17"/>
      <c r="AT274" s="17"/>
      <c r="AU274" s="17"/>
      <c r="AV274" s="21">
        <v>1</v>
      </c>
      <c r="AW274" s="17" t="s">
        <v>248</v>
      </c>
      <c r="AX274" s="22"/>
      <c r="AY274" s="17"/>
      <c r="AZ274" s="17" t="s">
        <v>213</v>
      </c>
      <c r="BA274" s="99">
        <f t="shared" si="42"/>
        <v>1122851</v>
      </c>
      <c r="BB274" s="17" t="s">
        <v>214</v>
      </c>
      <c r="BC274" s="17"/>
      <c r="BD274" s="57" t="s">
        <v>623</v>
      </c>
    </row>
    <row r="275" spans="2:56" hidden="1" x14ac:dyDescent="0.15">
      <c r="B275" s="16">
        <v>90000260</v>
      </c>
      <c r="C275" s="17"/>
      <c r="D275" s="17" t="s">
        <v>316</v>
      </c>
      <c r="E275" s="17"/>
      <c r="F275" s="17" t="s">
        <v>201</v>
      </c>
      <c r="G275" s="17" t="s">
        <v>317</v>
      </c>
      <c r="H275" s="17" t="s">
        <v>1577</v>
      </c>
      <c r="I275" s="17" t="s">
        <v>1572</v>
      </c>
      <c r="J275" s="17" t="s">
        <v>440</v>
      </c>
      <c r="K275" s="17" t="s">
        <v>203</v>
      </c>
      <c r="L275" s="17"/>
      <c r="M275" s="17">
        <v>17</v>
      </c>
      <c r="N275" s="18">
        <v>35886</v>
      </c>
      <c r="O275" s="17">
        <v>1998</v>
      </c>
      <c r="P275" s="18">
        <v>35886</v>
      </c>
      <c r="Q275" s="19">
        <v>1122851</v>
      </c>
      <c r="R275" s="17" t="s">
        <v>219</v>
      </c>
      <c r="S275" s="17" t="s">
        <v>236</v>
      </c>
      <c r="T275" s="17">
        <v>1</v>
      </c>
      <c r="U275" s="18"/>
      <c r="V275" s="99">
        <f t="shared" si="43"/>
        <v>1</v>
      </c>
      <c r="W275" s="139">
        <v>1</v>
      </c>
      <c r="X275" s="149">
        <f t="shared" si="44"/>
        <v>0</v>
      </c>
      <c r="Y275" s="43"/>
      <c r="Z275" s="20">
        <f t="shared" si="45"/>
        <v>0</v>
      </c>
      <c r="AA275" s="43"/>
      <c r="AB275" s="43"/>
      <c r="AC275" s="43"/>
      <c r="AD275" s="43"/>
      <c r="AE275" s="43"/>
      <c r="AF275" s="43"/>
      <c r="AG275" s="20">
        <f t="shared" si="46"/>
        <v>0</v>
      </c>
      <c r="AH275" s="43"/>
      <c r="AI275" s="43"/>
      <c r="AJ275" s="43"/>
      <c r="AK275" s="43"/>
      <c r="AL275" s="43"/>
      <c r="AM275" s="99">
        <f t="shared" si="38"/>
        <v>0</v>
      </c>
      <c r="AN275" s="43"/>
      <c r="AO275" s="20">
        <f t="shared" si="39"/>
        <v>1</v>
      </c>
      <c r="AP275" s="15" t="str">
        <f t="shared" si="40"/>
        <v>OK</v>
      </c>
      <c r="AQ275" s="15" t="str">
        <f t="shared" si="41"/>
        <v>OK</v>
      </c>
      <c r="AR275" s="17" t="s">
        <v>211</v>
      </c>
      <c r="AS275" s="17"/>
      <c r="AT275" s="17"/>
      <c r="AU275" s="17"/>
      <c r="AV275" s="21">
        <v>1</v>
      </c>
      <c r="AW275" s="17" t="s">
        <v>248</v>
      </c>
      <c r="AX275" s="22"/>
      <c r="AY275" s="17"/>
      <c r="AZ275" s="17" t="s">
        <v>213</v>
      </c>
      <c r="BA275" s="99">
        <f t="shared" si="42"/>
        <v>1122850</v>
      </c>
      <c r="BB275" s="17" t="s">
        <v>214</v>
      </c>
      <c r="BC275" s="17"/>
      <c r="BD275" s="57" t="s">
        <v>623</v>
      </c>
    </row>
    <row r="276" spans="2:56" hidden="1" x14ac:dyDescent="0.15">
      <c r="B276" s="16">
        <v>90000261</v>
      </c>
      <c r="C276" s="17"/>
      <c r="D276" s="17" t="s">
        <v>316</v>
      </c>
      <c r="E276" s="17"/>
      <c r="F276" s="17" t="s">
        <v>201</v>
      </c>
      <c r="G276" s="17" t="s">
        <v>317</v>
      </c>
      <c r="H276" s="17" t="s">
        <v>1577</v>
      </c>
      <c r="I276" s="17" t="s">
        <v>1572</v>
      </c>
      <c r="J276" s="17" t="s">
        <v>441</v>
      </c>
      <c r="K276" s="17" t="s">
        <v>203</v>
      </c>
      <c r="L276" s="17"/>
      <c r="M276" s="17">
        <v>17</v>
      </c>
      <c r="N276" s="18">
        <v>35886</v>
      </c>
      <c r="O276" s="17">
        <v>1998</v>
      </c>
      <c r="P276" s="18">
        <v>35886</v>
      </c>
      <c r="Q276" s="19">
        <v>1122851</v>
      </c>
      <c r="R276" s="17" t="s">
        <v>219</v>
      </c>
      <c r="S276" s="17" t="s">
        <v>236</v>
      </c>
      <c r="T276" s="17">
        <v>1</v>
      </c>
      <c r="U276" s="18"/>
      <c r="V276" s="99">
        <f t="shared" si="43"/>
        <v>1</v>
      </c>
      <c r="W276" s="139">
        <v>1</v>
      </c>
      <c r="X276" s="149">
        <f t="shared" si="44"/>
        <v>0</v>
      </c>
      <c r="Y276" s="43"/>
      <c r="Z276" s="20">
        <f t="shared" si="45"/>
        <v>0</v>
      </c>
      <c r="AA276" s="43"/>
      <c r="AB276" s="43"/>
      <c r="AC276" s="43"/>
      <c r="AD276" s="43"/>
      <c r="AE276" s="43"/>
      <c r="AF276" s="43"/>
      <c r="AG276" s="20">
        <f t="shared" si="46"/>
        <v>0</v>
      </c>
      <c r="AH276" s="43"/>
      <c r="AI276" s="43"/>
      <c r="AJ276" s="43"/>
      <c r="AK276" s="43"/>
      <c r="AL276" s="43"/>
      <c r="AM276" s="99">
        <f t="shared" si="38"/>
        <v>0</v>
      </c>
      <c r="AN276" s="43"/>
      <c r="AO276" s="20">
        <f t="shared" si="39"/>
        <v>1</v>
      </c>
      <c r="AP276" s="15" t="str">
        <f t="shared" si="40"/>
        <v>OK</v>
      </c>
      <c r="AQ276" s="15" t="str">
        <f t="shared" si="41"/>
        <v>OK</v>
      </c>
      <c r="AR276" s="17" t="s">
        <v>211</v>
      </c>
      <c r="AS276" s="17"/>
      <c r="AT276" s="17"/>
      <c r="AU276" s="17"/>
      <c r="AV276" s="21">
        <v>1</v>
      </c>
      <c r="AW276" s="17" t="s">
        <v>248</v>
      </c>
      <c r="AX276" s="22"/>
      <c r="AY276" s="17"/>
      <c r="AZ276" s="17" t="s">
        <v>213</v>
      </c>
      <c r="BA276" s="99">
        <f t="shared" si="42"/>
        <v>1122850</v>
      </c>
      <c r="BB276" s="17" t="s">
        <v>214</v>
      </c>
      <c r="BC276" s="17"/>
      <c r="BD276" s="57" t="s">
        <v>623</v>
      </c>
    </row>
    <row r="277" spans="2:56" hidden="1" x14ac:dyDescent="0.15">
      <c r="B277" s="16">
        <v>90000262</v>
      </c>
      <c r="C277" s="17"/>
      <c r="D277" s="17" t="s">
        <v>316</v>
      </c>
      <c r="E277" s="17"/>
      <c r="F277" s="17" t="s">
        <v>201</v>
      </c>
      <c r="G277" s="17" t="s">
        <v>317</v>
      </c>
      <c r="H277" s="17" t="s">
        <v>1577</v>
      </c>
      <c r="I277" s="17" t="s">
        <v>1572</v>
      </c>
      <c r="J277" s="17" t="s">
        <v>442</v>
      </c>
      <c r="K277" s="17" t="s">
        <v>203</v>
      </c>
      <c r="L277" s="17"/>
      <c r="M277" s="17">
        <v>17</v>
      </c>
      <c r="N277" s="18">
        <v>35886</v>
      </c>
      <c r="O277" s="17">
        <v>1998</v>
      </c>
      <c r="P277" s="18">
        <v>35886</v>
      </c>
      <c r="Q277" s="19">
        <v>113719962</v>
      </c>
      <c r="R277" s="17" t="s">
        <v>219</v>
      </c>
      <c r="S277" s="17" t="s">
        <v>236</v>
      </c>
      <c r="T277" s="17">
        <v>1</v>
      </c>
      <c r="U277" s="18"/>
      <c r="V277" s="99">
        <f t="shared" si="43"/>
        <v>1</v>
      </c>
      <c r="W277" s="139">
        <v>1</v>
      </c>
      <c r="X277" s="149">
        <f t="shared" si="44"/>
        <v>0</v>
      </c>
      <c r="Y277" s="43"/>
      <c r="Z277" s="20">
        <f t="shared" si="45"/>
        <v>0</v>
      </c>
      <c r="AA277" s="43"/>
      <c r="AB277" s="43"/>
      <c r="AC277" s="43"/>
      <c r="AD277" s="43"/>
      <c r="AE277" s="43"/>
      <c r="AF277" s="43"/>
      <c r="AG277" s="20">
        <f t="shared" si="46"/>
        <v>0</v>
      </c>
      <c r="AH277" s="43"/>
      <c r="AI277" s="43"/>
      <c r="AJ277" s="43"/>
      <c r="AK277" s="43"/>
      <c r="AL277" s="43"/>
      <c r="AM277" s="99">
        <f t="shared" si="38"/>
        <v>0</v>
      </c>
      <c r="AN277" s="43"/>
      <c r="AO277" s="20">
        <f t="shared" si="39"/>
        <v>1</v>
      </c>
      <c r="AP277" s="15" t="str">
        <f t="shared" si="40"/>
        <v>OK</v>
      </c>
      <c r="AQ277" s="15" t="str">
        <f t="shared" si="41"/>
        <v>OK</v>
      </c>
      <c r="AR277" s="17" t="s">
        <v>211</v>
      </c>
      <c r="AS277" s="17"/>
      <c r="AT277" s="17"/>
      <c r="AU277" s="17"/>
      <c r="AV277" s="21">
        <v>1</v>
      </c>
      <c r="AW277" s="17" t="s">
        <v>248</v>
      </c>
      <c r="AX277" s="22"/>
      <c r="AY277" s="17"/>
      <c r="AZ277" s="17" t="s">
        <v>213</v>
      </c>
      <c r="BA277" s="99">
        <f t="shared" si="42"/>
        <v>113719961</v>
      </c>
      <c r="BB277" s="17" t="s">
        <v>214</v>
      </c>
      <c r="BC277" s="17"/>
      <c r="BD277" s="57" t="s">
        <v>624</v>
      </c>
    </row>
    <row r="278" spans="2:56" hidden="1" x14ac:dyDescent="0.15">
      <c r="B278" s="16">
        <v>90000263</v>
      </c>
      <c r="C278" s="17"/>
      <c r="D278" s="17" t="s">
        <v>316</v>
      </c>
      <c r="E278" s="17"/>
      <c r="F278" s="17" t="s">
        <v>201</v>
      </c>
      <c r="G278" s="17" t="s">
        <v>317</v>
      </c>
      <c r="H278" s="17" t="s">
        <v>1577</v>
      </c>
      <c r="I278" s="17" t="s">
        <v>1572</v>
      </c>
      <c r="J278" s="17" t="s">
        <v>443</v>
      </c>
      <c r="K278" s="17" t="s">
        <v>203</v>
      </c>
      <c r="L278" s="17"/>
      <c r="M278" s="17">
        <v>17</v>
      </c>
      <c r="N278" s="18">
        <v>35886</v>
      </c>
      <c r="O278" s="17">
        <v>1998</v>
      </c>
      <c r="P278" s="18">
        <v>35886</v>
      </c>
      <c r="Q278" s="19">
        <v>113719961</v>
      </c>
      <c r="R278" s="17" t="s">
        <v>219</v>
      </c>
      <c r="S278" s="17" t="s">
        <v>236</v>
      </c>
      <c r="T278" s="17">
        <v>1</v>
      </c>
      <c r="U278" s="18"/>
      <c r="V278" s="99">
        <f t="shared" si="43"/>
        <v>1</v>
      </c>
      <c r="W278" s="139">
        <v>1</v>
      </c>
      <c r="X278" s="149">
        <f t="shared" si="44"/>
        <v>0</v>
      </c>
      <c r="Y278" s="43"/>
      <c r="Z278" s="20">
        <f t="shared" si="45"/>
        <v>0</v>
      </c>
      <c r="AA278" s="43"/>
      <c r="AB278" s="43"/>
      <c r="AC278" s="43"/>
      <c r="AD278" s="43"/>
      <c r="AE278" s="43"/>
      <c r="AF278" s="43"/>
      <c r="AG278" s="20">
        <f t="shared" si="46"/>
        <v>0</v>
      </c>
      <c r="AH278" s="43"/>
      <c r="AI278" s="43"/>
      <c r="AJ278" s="43"/>
      <c r="AK278" s="43"/>
      <c r="AL278" s="43"/>
      <c r="AM278" s="99">
        <f t="shared" si="38"/>
        <v>0</v>
      </c>
      <c r="AN278" s="43"/>
      <c r="AO278" s="20">
        <f t="shared" si="39"/>
        <v>1</v>
      </c>
      <c r="AP278" s="15" t="str">
        <f t="shared" si="40"/>
        <v>OK</v>
      </c>
      <c r="AQ278" s="15" t="str">
        <f t="shared" si="41"/>
        <v>OK</v>
      </c>
      <c r="AR278" s="17" t="s">
        <v>211</v>
      </c>
      <c r="AS278" s="17"/>
      <c r="AT278" s="17"/>
      <c r="AU278" s="17"/>
      <c r="AV278" s="21">
        <v>1</v>
      </c>
      <c r="AW278" s="17" t="s">
        <v>248</v>
      </c>
      <c r="AX278" s="22"/>
      <c r="AY278" s="17"/>
      <c r="AZ278" s="17" t="s">
        <v>213</v>
      </c>
      <c r="BA278" s="99">
        <f t="shared" si="42"/>
        <v>113719960</v>
      </c>
      <c r="BB278" s="17" t="s">
        <v>214</v>
      </c>
      <c r="BC278" s="17"/>
      <c r="BD278" s="57" t="s">
        <v>624</v>
      </c>
    </row>
    <row r="279" spans="2:56" hidden="1" x14ac:dyDescent="0.15">
      <c r="B279" s="16">
        <v>90000264</v>
      </c>
      <c r="C279" s="17"/>
      <c r="D279" s="17" t="s">
        <v>316</v>
      </c>
      <c r="E279" s="17"/>
      <c r="F279" s="17" t="s">
        <v>201</v>
      </c>
      <c r="G279" s="17" t="s">
        <v>317</v>
      </c>
      <c r="H279" s="17" t="s">
        <v>1577</v>
      </c>
      <c r="I279" s="17" t="s">
        <v>1572</v>
      </c>
      <c r="J279" s="17" t="s">
        <v>444</v>
      </c>
      <c r="K279" s="17" t="s">
        <v>203</v>
      </c>
      <c r="L279" s="17"/>
      <c r="M279" s="17">
        <v>17</v>
      </c>
      <c r="N279" s="18">
        <v>35886</v>
      </c>
      <c r="O279" s="17">
        <v>1998</v>
      </c>
      <c r="P279" s="18">
        <v>35886</v>
      </c>
      <c r="Q279" s="19">
        <v>3643032</v>
      </c>
      <c r="R279" s="17" t="s">
        <v>219</v>
      </c>
      <c r="S279" s="17" t="s">
        <v>236</v>
      </c>
      <c r="T279" s="17">
        <v>1</v>
      </c>
      <c r="U279" s="18"/>
      <c r="V279" s="99">
        <f t="shared" si="43"/>
        <v>1</v>
      </c>
      <c r="W279" s="139">
        <v>1</v>
      </c>
      <c r="X279" s="149">
        <f t="shared" si="44"/>
        <v>0</v>
      </c>
      <c r="Y279" s="43"/>
      <c r="Z279" s="20">
        <f t="shared" si="45"/>
        <v>0</v>
      </c>
      <c r="AA279" s="43"/>
      <c r="AB279" s="43"/>
      <c r="AC279" s="43"/>
      <c r="AD279" s="43"/>
      <c r="AE279" s="43"/>
      <c r="AF279" s="43"/>
      <c r="AG279" s="20">
        <f t="shared" si="46"/>
        <v>0</v>
      </c>
      <c r="AH279" s="43"/>
      <c r="AI279" s="43"/>
      <c r="AJ279" s="43"/>
      <c r="AK279" s="43"/>
      <c r="AL279" s="43"/>
      <c r="AM279" s="99">
        <f t="shared" si="38"/>
        <v>0</v>
      </c>
      <c r="AN279" s="43"/>
      <c r="AO279" s="20">
        <f t="shared" si="39"/>
        <v>1</v>
      </c>
      <c r="AP279" s="15" t="str">
        <f t="shared" si="40"/>
        <v>OK</v>
      </c>
      <c r="AQ279" s="15" t="str">
        <f t="shared" si="41"/>
        <v>OK</v>
      </c>
      <c r="AR279" s="17" t="s">
        <v>211</v>
      </c>
      <c r="AS279" s="17"/>
      <c r="AT279" s="17"/>
      <c r="AU279" s="17"/>
      <c r="AV279" s="21">
        <v>1</v>
      </c>
      <c r="AW279" s="17" t="s">
        <v>248</v>
      </c>
      <c r="AX279" s="22"/>
      <c r="AY279" s="17"/>
      <c r="AZ279" s="17" t="s">
        <v>213</v>
      </c>
      <c r="BA279" s="99">
        <f t="shared" si="42"/>
        <v>3643031</v>
      </c>
      <c r="BB279" s="17" t="s">
        <v>214</v>
      </c>
      <c r="BC279" s="17"/>
      <c r="BD279" s="57" t="s">
        <v>625</v>
      </c>
    </row>
    <row r="280" spans="2:56" hidden="1" x14ac:dyDescent="0.15">
      <c r="B280" s="16">
        <v>90000265</v>
      </c>
      <c r="C280" s="17"/>
      <c r="D280" s="17" t="s">
        <v>316</v>
      </c>
      <c r="E280" s="17"/>
      <c r="F280" s="17" t="s">
        <v>201</v>
      </c>
      <c r="G280" s="17" t="s">
        <v>317</v>
      </c>
      <c r="H280" s="17" t="s">
        <v>1577</v>
      </c>
      <c r="I280" s="17" t="s">
        <v>1572</v>
      </c>
      <c r="J280" s="17" t="s">
        <v>445</v>
      </c>
      <c r="K280" s="17" t="s">
        <v>203</v>
      </c>
      <c r="L280" s="17"/>
      <c r="M280" s="17">
        <v>17</v>
      </c>
      <c r="N280" s="18">
        <v>35886</v>
      </c>
      <c r="O280" s="17">
        <v>1998</v>
      </c>
      <c r="P280" s="18">
        <v>35886</v>
      </c>
      <c r="Q280" s="19">
        <v>3643031</v>
      </c>
      <c r="R280" s="17" t="s">
        <v>219</v>
      </c>
      <c r="S280" s="17" t="s">
        <v>236</v>
      </c>
      <c r="T280" s="17">
        <v>1</v>
      </c>
      <c r="U280" s="18"/>
      <c r="V280" s="99">
        <f t="shared" si="43"/>
        <v>1</v>
      </c>
      <c r="W280" s="139">
        <v>1</v>
      </c>
      <c r="X280" s="149">
        <f t="shared" si="44"/>
        <v>0</v>
      </c>
      <c r="Y280" s="43"/>
      <c r="Z280" s="20">
        <f t="shared" si="45"/>
        <v>0</v>
      </c>
      <c r="AA280" s="43"/>
      <c r="AB280" s="43"/>
      <c r="AC280" s="43"/>
      <c r="AD280" s="43"/>
      <c r="AE280" s="43"/>
      <c r="AF280" s="43"/>
      <c r="AG280" s="20">
        <f t="shared" si="46"/>
        <v>0</v>
      </c>
      <c r="AH280" s="43"/>
      <c r="AI280" s="43"/>
      <c r="AJ280" s="43"/>
      <c r="AK280" s="43"/>
      <c r="AL280" s="43"/>
      <c r="AM280" s="99">
        <f t="shared" si="38"/>
        <v>0</v>
      </c>
      <c r="AN280" s="43"/>
      <c r="AO280" s="20">
        <f t="shared" si="39"/>
        <v>1</v>
      </c>
      <c r="AP280" s="15" t="str">
        <f t="shared" si="40"/>
        <v>OK</v>
      </c>
      <c r="AQ280" s="15" t="str">
        <f t="shared" si="41"/>
        <v>OK</v>
      </c>
      <c r="AR280" s="17" t="s">
        <v>211</v>
      </c>
      <c r="AS280" s="17"/>
      <c r="AT280" s="17"/>
      <c r="AU280" s="17"/>
      <c r="AV280" s="21">
        <v>1</v>
      </c>
      <c r="AW280" s="17" t="s">
        <v>248</v>
      </c>
      <c r="AX280" s="22"/>
      <c r="AY280" s="17"/>
      <c r="AZ280" s="17" t="s">
        <v>213</v>
      </c>
      <c r="BA280" s="99">
        <f t="shared" si="42"/>
        <v>3643030</v>
      </c>
      <c r="BB280" s="17" t="s">
        <v>214</v>
      </c>
      <c r="BC280" s="17"/>
      <c r="BD280" s="57" t="s">
        <v>625</v>
      </c>
    </row>
    <row r="281" spans="2:56" hidden="1" x14ac:dyDescent="0.15">
      <c r="B281" s="16">
        <v>90000266</v>
      </c>
      <c r="C281" s="17"/>
      <c r="D281" s="17" t="s">
        <v>316</v>
      </c>
      <c r="E281" s="17"/>
      <c r="F281" s="17" t="s">
        <v>201</v>
      </c>
      <c r="G281" s="17" t="s">
        <v>317</v>
      </c>
      <c r="H281" s="17" t="s">
        <v>1577</v>
      </c>
      <c r="I281" s="17" t="s">
        <v>1572</v>
      </c>
      <c r="J281" s="17" t="s">
        <v>446</v>
      </c>
      <c r="K281" s="17" t="s">
        <v>203</v>
      </c>
      <c r="L281" s="17"/>
      <c r="M281" s="17">
        <v>17</v>
      </c>
      <c r="N281" s="18">
        <v>35886</v>
      </c>
      <c r="O281" s="17">
        <v>1998</v>
      </c>
      <c r="P281" s="18">
        <v>35886</v>
      </c>
      <c r="Q281" s="19">
        <v>1771611</v>
      </c>
      <c r="R281" s="17" t="s">
        <v>219</v>
      </c>
      <c r="S281" s="17" t="s">
        <v>236</v>
      </c>
      <c r="T281" s="17">
        <v>1</v>
      </c>
      <c r="U281" s="18"/>
      <c r="V281" s="99">
        <f t="shared" si="43"/>
        <v>1</v>
      </c>
      <c r="W281" s="139">
        <v>1</v>
      </c>
      <c r="X281" s="149">
        <f t="shared" si="44"/>
        <v>0</v>
      </c>
      <c r="Y281" s="43"/>
      <c r="Z281" s="20">
        <f t="shared" si="45"/>
        <v>0</v>
      </c>
      <c r="AA281" s="43"/>
      <c r="AB281" s="43"/>
      <c r="AC281" s="43"/>
      <c r="AD281" s="43"/>
      <c r="AE281" s="43"/>
      <c r="AF281" s="43"/>
      <c r="AG281" s="20">
        <f t="shared" si="46"/>
        <v>0</v>
      </c>
      <c r="AH281" s="43"/>
      <c r="AI281" s="43"/>
      <c r="AJ281" s="43"/>
      <c r="AK281" s="43"/>
      <c r="AL281" s="43"/>
      <c r="AM281" s="99">
        <f t="shared" si="38"/>
        <v>0</v>
      </c>
      <c r="AN281" s="43"/>
      <c r="AO281" s="20">
        <f t="shared" si="39"/>
        <v>1</v>
      </c>
      <c r="AP281" s="15" t="str">
        <f t="shared" si="40"/>
        <v>OK</v>
      </c>
      <c r="AQ281" s="15" t="str">
        <f t="shared" si="41"/>
        <v>OK</v>
      </c>
      <c r="AR281" s="17" t="s">
        <v>211</v>
      </c>
      <c r="AS281" s="17"/>
      <c r="AT281" s="17"/>
      <c r="AU281" s="17"/>
      <c r="AV281" s="21">
        <v>1</v>
      </c>
      <c r="AW281" s="17" t="s">
        <v>248</v>
      </c>
      <c r="AX281" s="22"/>
      <c r="AY281" s="17"/>
      <c r="AZ281" s="17" t="s">
        <v>213</v>
      </c>
      <c r="BA281" s="99">
        <f t="shared" si="42"/>
        <v>1771610</v>
      </c>
      <c r="BB281" s="17" t="s">
        <v>214</v>
      </c>
      <c r="BC281" s="17"/>
      <c r="BD281" s="57" t="s">
        <v>625</v>
      </c>
    </row>
    <row r="282" spans="2:56" hidden="1" x14ac:dyDescent="0.15">
      <c r="B282" s="16">
        <v>90000267</v>
      </c>
      <c r="C282" s="17"/>
      <c r="D282" s="17" t="s">
        <v>316</v>
      </c>
      <c r="E282" s="17"/>
      <c r="F282" s="17" t="s">
        <v>201</v>
      </c>
      <c r="G282" s="17" t="s">
        <v>317</v>
      </c>
      <c r="H282" s="17" t="s">
        <v>1577</v>
      </c>
      <c r="I282" s="17" t="s">
        <v>1572</v>
      </c>
      <c r="J282" s="17" t="s">
        <v>447</v>
      </c>
      <c r="K282" s="17" t="s">
        <v>203</v>
      </c>
      <c r="L282" s="17"/>
      <c r="M282" s="17">
        <v>17</v>
      </c>
      <c r="N282" s="18">
        <v>35886</v>
      </c>
      <c r="O282" s="17">
        <v>1998</v>
      </c>
      <c r="P282" s="18">
        <v>35886</v>
      </c>
      <c r="Q282" s="19">
        <v>1771611</v>
      </c>
      <c r="R282" s="17" t="s">
        <v>219</v>
      </c>
      <c r="S282" s="17" t="s">
        <v>236</v>
      </c>
      <c r="T282" s="17">
        <v>1</v>
      </c>
      <c r="U282" s="18"/>
      <c r="V282" s="99">
        <f t="shared" si="43"/>
        <v>1</v>
      </c>
      <c r="W282" s="139">
        <v>1</v>
      </c>
      <c r="X282" s="149">
        <f t="shared" si="44"/>
        <v>0</v>
      </c>
      <c r="Y282" s="43"/>
      <c r="Z282" s="20">
        <f t="shared" si="45"/>
        <v>0</v>
      </c>
      <c r="AA282" s="43"/>
      <c r="AB282" s="43"/>
      <c r="AC282" s="43"/>
      <c r="AD282" s="43"/>
      <c r="AE282" s="43"/>
      <c r="AF282" s="43"/>
      <c r="AG282" s="20">
        <f t="shared" si="46"/>
        <v>0</v>
      </c>
      <c r="AH282" s="43"/>
      <c r="AI282" s="43"/>
      <c r="AJ282" s="43"/>
      <c r="AK282" s="43"/>
      <c r="AL282" s="43"/>
      <c r="AM282" s="99">
        <f t="shared" si="38"/>
        <v>0</v>
      </c>
      <c r="AN282" s="43"/>
      <c r="AO282" s="20">
        <f t="shared" si="39"/>
        <v>1</v>
      </c>
      <c r="AP282" s="15" t="str">
        <f t="shared" si="40"/>
        <v>OK</v>
      </c>
      <c r="AQ282" s="15" t="str">
        <f t="shared" si="41"/>
        <v>OK</v>
      </c>
      <c r="AR282" s="17" t="s">
        <v>211</v>
      </c>
      <c r="AS282" s="17"/>
      <c r="AT282" s="17"/>
      <c r="AU282" s="17"/>
      <c r="AV282" s="21">
        <v>1</v>
      </c>
      <c r="AW282" s="17" t="s">
        <v>248</v>
      </c>
      <c r="AX282" s="22"/>
      <c r="AY282" s="17"/>
      <c r="AZ282" s="17" t="s">
        <v>213</v>
      </c>
      <c r="BA282" s="99">
        <f t="shared" si="42"/>
        <v>1771610</v>
      </c>
      <c r="BB282" s="17" t="s">
        <v>214</v>
      </c>
      <c r="BC282" s="17"/>
      <c r="BD282" s="57" t="s">
        <v>625</v>
      </c>
    </row>
    <row r="283" spans="2:56" hidden="1" x14ac:dyDescent="0.15">
      <c r="B283" s="16">
        <v>90000268</v>
      </c>
      <c r="C283" s="17"/>
      <c r="D283" s="17" t="s">
        <v>316</v>
      </c>
      <c r="E283" s="17"/>
      <c r="F283" s="17" t="s">
        <v>201</v>
      </c>
      <c r="G283" s="17" t="s">
        <v>317</v>
      </c>
      <c r="H283" s="17" t="s">
        <v>1577</v>
      </c>
      <c r="I283" s="17" t="s">
        <v>1572</v>
      </c>
      <c r="J283" s="17" t="s">
        <v>448</v>
      </c>
      <c r="K283" s="17" t="s">
        <v>203</v>
      </c>
      <c r="L283" s="17"/>
      <c r="M283" s="17">
        <v>17</v>
      </c>
      <c r="N283" s="18">
        <v>35886</v>
      </c>
      <c r="O283" s="17">
        <v>1998</v>
      </c>
      <c r="P283" s="18">
        <v>35886</v>
      </c>
      <c r="Q283" s="19">
        <v>1147805</v>
      </c>
      <c r="R283" s="17" t="s">
        <v>219</v>
      </c>
      <c r="S283" s="17" t="s">
        <v>236</v>
      </c>
      <c r="T283" s="17">
        <v>1</v>
      </c>
      <c r="U283" s="18"/>
      <c r="V283" s="99">
        <f t="shared" si="43"/>
        <v>1</v>
      </c>
      <c r="W283" s="139">
        <v>1</v>
      </c>
      <c r="X283" s="149">
        <f t="shared" si="44"/>
        <v>0</v>
      </c>
      <c r="Y283" s="43"/>
      <c r="Z283" s="20">
        <f t="shared" si="45"/>
        <v>0</v>
      </c>
      <c r="AA283" s="43"/>
      <c r="AB283" s="43"/>
      <c r="AC283" s="43"/>
      <c r="AD283" s="43"/>
      <c r="AE283" s="43"/>
      <c r="AF283" s="43"/>
      <c r="AG283" s="20">
        <f t="shared" si="46"/>
        <v>0</v>
      </c>
      <c r="AH283" s="43"/>
      <c r="AI283" s="43"/>
      <c r="AJ283" s="43"/>
      <c r="AK283" s="43"/>
      <c r="AL283" s="43"/>
      <c r="AM283" s="99">
        <f t="shared" si="38"/>
        <v>0</v>
      </c>
      <c r="AN283" s="43"/>
      <c r="AO283" s="20">
        <f t="shared" si="39"/>
        <v>1</v>
      </c>
      <c r="AP283" s="15" t="str">
        <f t="shared" si="40"/>
        <v>OK</v>
      </c>
      <c r="AQ283" s="15" t="str">
        <f t="shared" si="41"/>
        <v>OK</v>
      </c>
      <c r="AR283" s="17" t="s">
        <v>211</v>
      </c>
      <c r="AS283" s="17"/>
      <c r="AT283" s="17"/>
      <c r="AU283" s="17"/>
      <c r="AV283" s="21">
        <v>1</v>
      </c>
      <c r="AW283" s="17" t="s">
        <v>248</v>
      </c>
      <c r="AX283" s="22"/>
      <c r="AY283" s="17"/>
      <c r="AZ283" s="17" t="s">
        <v>213</v>
      </c>
      <c r="BA283" s="99">
        <f t="shared" si="42"/>
        <v>1147804</v>
      </c>
      <c r="BB283" s="17" t="s">
        <v>214</v>
      </c>
      <c r="BC283" s="17"/>
      <c r="BD283" s="57" t="s">
        <v>405</v>
      </c>
    </row>
    <row r="284" spans="2:56" hidden="1" x14ac:dyDescent="0.15">
      <c r="B284" s="16">
        <v>90000269</v>
      </c>
      <c r="C284" s="17"/>
      <c r="D284" s="17" t="s">
        <v>316</v>
      </c>
      <c r="E284" s="17"/>
      <c r="F284" s="17" t="s">
        <v>201</v>
      </c>
      <c r="G284" s="17" t="s">
        <v>317</v>
      </c>
      <c r="H284" s="17" t="s">
        <v>1577</v>
      </c>
      <c r="I284" s="17" t="s">
        <v>1572</v>
      </c>
      <c r="J284" s="17" t="s">
        <v>449</v>
      </c>
      <c r="K284" s="17" t="s">
        <v>203</v>
      </c>
      <c r="L284" s="17"/>
      <c r="M284" s="17">
        <v>17</v>
      </c>
      <c r="N284" s="18">
        <v>35886</v>
      </c>
      <c r="O284" s="17">
        <v>1998</v>
      </c>
      <c r="P284" s="18">
        <v>35886</v>
      </c>
      <c r="Q284" s="19">
        <v>1147805</v>
      </c>
      <c r="R284" s="17" t="s">
        <v>219</v>
      </c>
      <c r="S284" s="17" t="s">
        <v>236</v>
      </c>
      <c r="T284" s="17">
        <v>1</v>
      </c>
      <c r="U284" s="18"/>
      <c r="V284" s="99">
        <f t="shared" si="43"/>
        <v>1</v>
      </c>
      <c r="W284" s="139">
        <v>1</v>
      </c>
      <c r="X284" s="149">
        <f t="shared" si="44"/>
        <v>0</v>
      </c>
      <c r="Y284" s="43"/>
      <c r="Z284" s="20">
        <f t="shared" si="45"/>
        <v>0</v>
      </c>
      <c r="AA284" s="43"/>
      <c r="AB284" s="43"/>
      <c r="AC284" s="43"/>
      <c r="AD284" s="43"/>
      <c r="AE284" s="43"/>
      <c r="AF284" s="43"/>
      <c r="AG284" s="20">
        <f t="shared" si="46"/>
        <v>0</v>
      </c>
      <c r="AH284" s="43"/>
      <c r="AI284" s="43"/>
      <c r="AJ284" s="43"/>
      <c r="AK284" s="43"/>
      <c r="AL284" s="43"/>
      <c r="AM284" s="99">
        <f t="shared" si="38"/>
        <v>0</v>
      </c>
      <c r="AN284" s="43"/>
      <c r="AO284" s="20">
        <f t="shared" si="39"/>
        <v>1</v>
      </c>
      <c r="AP284" s="15" t="str">
        <f t="shared" si="40"/>
        <v>OK</v>
      </c>
      <c r="AQ284" s="15" t="str">
        <f t="shared" si="41"/>
        <v>OK</v>
      </c>
      <c r="AR284" s="17" t="s">
        <v>211</v>
      </c>
      <c r="AS284" s="17"/>
      <c r="AT284" s="17"/>
      <c r="AU284" s="17"/>
      <c r="AV284" s="21">
        <v>1</v>
      </c>
      <c r="AW284" s="17" t="s">
        <v>248</v>
      </c>
      <c r="AX284" s="22"/>
      <c r="AY284" s="17"/>
      <c r="AZ284" s="17" t="s">
        <v>213</v>
      </c>
      <c r="BA284" s="99">
        <f t="shared" si="42"/>
        <v>1147804</v>
      </c>
      <c r="BB284" s="17" t="s">
        <v>214</v>
      </c>
      <c r="BC284" s="17"/>
      <c r="BD284" s="57" t="s">
        <v>405</v>
      </c>
    </row>
    <row r="285" spans="2:56" hidden="1" x14ac:dyDescent="0.15">
      <c r="B285" s="16">
        <v>90000270</v>
      </c>
      <c r="C285" s="17"/>
      <c r="D285" s="17" t="s">
        <v>316</v>
      </c>
      <c r="E285" s="17"/>
      <c r="F285" s="17" t="s">
        <v>201</v>
      </c>
      <c r="G285" s="17" t="s">
        <v>317</v>
      </c>
      <c r="H285" s="17" t="s">
        <v>1577</v>
      </c>
      <c r="I285" s="17" t="s">
        <v>1572</v>
      </c>
      <c r="J285" s="17" t="s">
        <v>450</v>
      </c>
      <c r="K285" s="17" t="s">
        <v>203</v>
      </c>
      <c r="L285" s="17"/>
      <c r="M285" s="17">
        <v>17</v>
      </c>
      <c r="N285" s="18">
        <v>35886</v>
      </c>
      <c r="O285" s="17">
        <v>1998</v>
      </c>
      <c r="P285" s="18">
        <v>35886</v>
      </c>
      <c r="Q285" s="19">
        <v>1160281</v>
      </c>
      <c r="R285" s="17" t="s">
        <v>219</v>
      </c>
      <c r="S285" s="17" t="s">
        <v>236</v>
      </c>
      <c r="T285" s="17">
        <v>1</v>
      </c>
      <c r="U285" s="18"/>
      <c r="V285" s="99">
        <f t="shared" si="43"/>
        <v>1</v>
      </c>
      <c r="W285" s="139">
        <v>1</v>
      </c>
      <c r="X285" s="149">
        <f t="shared" si="44"/>
        <v>0</v>
      </c>
      <c r="Y285" s="43"/>
      <c r="Z285" s="20">
        <f t="shared" si="45"/>
        <v>0</v>
      </c>
      <c r="AA285" s="43"/>
      <c r="AB285" s="43"/>
      <c r="AC285" s="43"/>
      <c r="AD285" s="43"/>
      <c r="AE285" s="43"/>
      <c r="AF285" s="43"/>
      <c r="AG285" s="20">
        <f t="shared" si="46"/>
        <v>0</v>
      </c>
      <c r="AH285" s="43"/>
      <c r="AI285" s="43"/>
      <c r="AJ285" s="43"/>
      <c r="AK285" s="43"/>
      <c r="AL285" s="43"/>
      <c r="AM285" s="99">
        <f t="shared" si="38"/>
        <v>0</v>
      </c>
      <c r="AN285" s="43"/>
      <c r="AO285" s="20">
        <f t="shared" si="39"/>
        <v>1</v>
      </c>
      <c r="AP285" s="15" t="str">
        <f t="shared" si="40"/>
        <v>OK</v>
      </c>
      <c r="AQ285" s="15" t="str">
        <f t="shared" si="41"/>
        <v>OK</v>
      </c>
      <c r="AR285" s="17" t="s">
        <v>211</v>
      </c>
      <c r="AS285" s="17"/>
      <c r="AT285" s="17"/>
      <c r="AU285" s="17"/>
      <c r="AV285" s="21">
        <v>1</v>
      </c>
      <c r="AW285" s="17" t="s">
        <v>248</v>
      </c>
      <c r="AX285" s="22"/>
      <c r="AY285" s="17"/>
      <c r="AZ285" s="17" t="s">
        <v>213</v>
      </c>
      <c r="BA285" s="99">
        <f t="shared" si="42"/>
        <v>1160280</v>
      </c>
      <c r="BB285" s="17" t="s">
        <v>214</v>
      </c>
      <c r="BC285" s="17"/>
      <c r="BD285" s="57" t="s">
        <v>626</v>
      </c>
    </row>
    <row r="286" spans="2:56" hidden="1" x14ac:dyDescent="0.15">
      <c r="B286" s="16">
        <v>90000271</v>
      </c>
      <c r="C286" s="17"/>
      <c r="D286" s="17" t="s">
        <v>316</v>
      </c>
      <c r="E286" s="17"/>
      <c r="F286" s="17" t="s">
        <v>201</v>
      </c>
      <c r="G286" s="17" t="s">
        <v>317</v>
      </c>
      <c r="H286" s="17" t="s">
        <v>1577</v>
      </c>
      <c r="I286" s="17" t="s">
        <v>1572</v>
      </c>
      <c r="J286" s="17" t="s">
        <v>451</v>
      </c>
      <c r="K286" s="17" t="s">
        <v>203</v>
      </c>
      <c r="L286" s="17"/>
      <c r="M286" s="17">
        <v>17</v>
      </c>
      <c r="N286" s="18">
        <v>35886</v>
      </c>
      <c r="O286" s="17">
        <v>1998</v>
      </c>
      <c r="P286" s="18">
        <v>35886</v>
      </c>
      <c r="Q286" s="19">
        <v>1160280</v>
      </c>
      <c r="R286" s="17" t="s">
        <v>219</v>
      </c>
      <c r="S286" s="17" t="s">
        <v>236</v>
      </c>
      <c r="T286" s="17">
        <v>1</v>
      </c>
      <c r="U286" s="18"/>
      <c r="V286" s="99">
        <f t="shared" si="43"/>
        <v>1</v>
      </c>
      <c r="W286" s="139">
        <v>1</v>
      </c>
      <c r="X286" s="149">
        <f t="shared" si="44"/>
        <v>0</v>
      </c>
      <c r="Y286" s="43"/>
      <c r="Z286" s="20">
        <f t="shared" si="45"/>
        <v>0</v>
      </c>
      <c r="AA286" s="43"/>
      <c r="AB286" s="43"/>
      <c r="AC286" s="43"/>
      <c r="AD286" s="43"/>
      <c r="AE286" s="43"/>
      <c r="AF286" s="43"/>
      <c r="AG286" s="20">
        <f t="shared" si="46"/>
        <v>0</v>
      </c>
      <c r="AH286" s="43"/>
      <c r="AI286" s="43"/>
      <c r="AJ286" s="43"/>
      <c r="AK286" s="43"/>
      <c r="AL286" s="43"/>
      <c r="AM286" s="99">
        <f t="shared" si="38"/>
        <v>0</v>
      </c>
      <c r="AN286" s="43"/>
      <c r="AO286" s="20">
        <f t="shared" si="39"/>
        <v>1</v>
      </c>
      <c r="AP286" s="15" t="str">
        <f t="shared" si="40"/>
        <v>OK</v>
      </c>
      <c r="AQ286" s="15" t="str">
        <f t="shared" si="41"/>
        <v>OK</v>
      </c>
      <c r="AR286" s="17" t="s">
        <v>211</v>
      </c>
      <c r="AS286" s="17"/>
      <c r="AT286" s="17"/>
      <c r="AU286" s="17"/>
      <c r="AV286" s="21">
        <v>1</v>
      </c>
      <c r="AW286" s="17" t="s">
        <v>248</v>
      </c>
      <c r="AX286" s="22"/>
      <c r="AY286" s="17"/>
      <c r="AZ286" s="17" t="s">
        <v>213</v>
      </c>
      <c r="BA286" s="99">
        <f t="shared" si="42"/>
        <v>1160279</v>
      </c>
      <c r="BB286" s="17" t="s">
        <v>214</v>
      </c>
      <c r="BC286" s="17"/>
      <c r="BD286" s="57" t="s">
        <v>626</v>
      </c>
    </row>
    <row r="287" spans="2:56" hidden="1" x14ac:dyDescent="0.15">
      <c r="B287" s="16">
        <v>90000272</v>
      </c>
      <c r="C287" s="17"/>
      <c r="D287" s="17" t="s">
        <v>316</v>
      </c>
      <c r="E287" s="17"/>
      <c r="F287" s="17" t="s">
        <v>201</v>
      </c>
      <c r="G287" s="17" t="s">
        <v>317</v>
      </c>
      <c r="H287" s="17" t="s">
        <v>1577</v>
      </c>
      <c r="I287" s="17" t="s">
        <v>1572</v>
      </c>
      <c r="J287" s="17" t="s">
        <v>452</v>
      </c>
      <c r="K287" s="17" t="s">
        <v>203</v>
      </c>
      <c r="L287" s="17"/>
      <c r="M287" s="17">
        <v>17</v>
      </c>
      <c r="N287" s="18">
        <v>35886</v>
      </c>
      <c r="O287" s="17">
        <v>1998</v>
      </c>
      <c r="P287" s="18">
        <v>35886</v>
      </c>
      <c r="Q287" s="19">
        <v>2994272</v>
      </c>
      <c r="R287" s="17" t="s">
        <v>219</v>
      </c>
      <c r="S287" s="17" t="s">
        <v>236</v>
      </c>
      <c r="T287" s="17">
        <v>1</v>
      </c>
      <c r="U287" s="18"/>
      <c r="V287" s="99">
        <f t="shared" si="43"/>
        <v>1</v>
      </c>
      <c r="W287" s="139">
        <v>1</v>
      </c>
      <c r="X287" s="149">
        <f t="shared" si="44"/>
        <v>0</v>
      </c>
      <c r="Y287" s="43"/>
      <c r="Z287" s="20">
        <f t="shared" si="45"/>
        <v>0</v>
      </c>
      <c r="AA287" s="43"/>
      <c r="AB287" s="43"/>
      <c r="AC287" s="43"/>
      <c r="AD287" s="43"/>
      <c r="AE287" s="43"/>
      <c r="AF287" s="43"/>
      <c r="AG287" s="20">
        <f t="shared" si="46"/>
        <v>0</v>
      </c>
      <c r="AH287" s="43"/>
      <c r="AI287" s="43"/>
      <c r="AJ287" s="43"/>
      <c r="AK287" s="43"/>
      <c r="AL287" s="43"/>
      <c r="AM287" s="99">
        <f t="shared" si="38"/>
        <v>0</v>
      </c>
      <c r="AN287" s="43"/>
      <c r="AO287" s="20">
        <f t="shared" si="39"/>
        <v>1</v>
      </c>
      <c r="AP287" s="15" t="str">
        <f t="shared" si="40"/>
        <v>OK</v>
      </c>
      <c r="AQ287" s="15" t="str">
        <f t="shared" si="41"/>
        <v>OK</v>
      </c>
      <c r="AR287" s="17" t="s">
        <v>211</v>
      </c>
      <c r="AS287" s="17"/>
      <c r="AT287" s="17"/>
      <c r="AU287" s="17"/>
      <c r="AV287" s="21">
        <v>1</v>
      </c>
      <c r="AW287" s="17" t="s">
        <v>248</v>
      </c>
      <c r="AX287" s="22"/>
      <c r="AY287" s="17"/>
      <c r="AZ287" s="17" t="s">
        <v>213</v>
      </c>
      <c r="BA287" s="99">
        <f t="shared" si="42"/>
        <v>2994271</v>
      </c>
      <c r="BB287" s="17" t="s">
        <v>214</v>
      </c>
      <c r="BC287" s="17"/>
      <c r="BD287" s="57" t="s">
        <v>627</v>
      </c>
    </row>
    <row r="288" spans="2:56" hidden="1" x14ac:dyDescent="0.15">
      <c r="B288" s="16">
        <v>90000273</v>
      </c>
      <c r="C288" s="17"/>
      <c r="D288" s="17" t="s">
        <v>316</v>
      </c>
      <c r="E288" s="17"/>
      <c r="F288" s="17" t="s">
        <v>201</v>
      </c>
      <c r="G288" s="17" t="s">
        <v>317</v>
      </c>
      <c r="H288" s="17" t="s">
        <v>1577</v>
      </c>
      <c r="I288" s="17" t="s">
        <v>1572</v>
      </c>
      <c r="J288" s="17" t="s">
        <v>453</v>
      </c>
      <c r="K288" s="17" t="s">
        <v>203</v>
      </c>
      <c r="L288" s="17"/>
      <c r="M288" s="17">
        <v>17</v>
      </c>
      <c r="N288" s="18">
        <v>35886</v>
      </c>
      <c r="O288" s="17">
        <v>1998</v>
      </c>
      <c r="P288" s="18">
        <v>35886</v>
      </c>
      <c r="Q288" s="19">
        <v>14938923</v>
      </c>
      <c r="R288" s="17" t="s">
        <v>219</v>
      </c>
      <c r="S288" s="17" t="s">
        <v>236</v>
      </c>
      <c r="T288" s="17">
        <v>1</v>
      </c>
      <c r="U288" s="18"/>
      <c r="V288" s="99">
        <f t="shared" si="43"/>
        <v>1</v>
      </c>
      <c r="W288" s="139">
        <v>1</v>
      </c>
      <c r="X288" s="149">
        <f t="shared" si="44"/>
        <v>0</v>
      </c>
      <c r="Y288" s="43"/>
      <c r="Z288" s="20">
        <f t="shared" si="45"/>
        <v>0</v>
      </c>
      <c r="AA288" s="43"/>
      <c r="AB288" s="43"/>
      <c r="AC288" s="43"/>
      <c r="AD288" s="43"/>
      <c r="AE288" s="43"/>
      <c r="AF288" s="43"/>
      <c r="AG288" s="20">
        <f t="shared" si="46"/>
        <v>0</v>
      </c>
      <c r="AH288" s="43"/>
      <c r="AI288" s="43"/>
      <c r="AJ288" s="43"/>
      <c r="AK288" s="43"/>
      <c r="AL288" s="43"/>
      <c r="AM288" s="99">
        <f t="shared" si="38"/>
        <v>0</v>
      </c>
      <c r="AN288" s="43"/>
      <c r="AO288" s="20">
        <f t="shared" si="39"/>
        <v>1</v>
      </c>
      <c r="AP288" s="15" t="str">
        <f t="shared" si="40"/>
        <v>OK</v>
      </c>
      <c r="AQ288" s="15" t="str">
        <f t="shared" si="41"/>
        <v>OK</v>
      </c>
      <c r="AR288" s="17" t="s">
        <v>211</v>
      </c>
      <c r="AS288" s="17"/>
      <c r="AT288" s="17"/>
      <c r="AU288" s="17"/>
      <c r="AV288" s="21">
        <v>1</v>
      </c>
      <c r="AW288" s="17" t="s">
        <v>248</v>
      </c>
      <c r="AX288" s="22"/>
      <c r="AY288" s="17"/>
      <c r="AZ288" s="17" t="s">
        <v>213</v>
      </c>
      <c r="BA288" s="99">
        <f t="shared" si="42"/>
        <v>14938922</v>
      </c>
      <c r="BB288" s="17" t="s">
        <v>214</v>
      </c>
      <c r="BC288" s="17"/>
      <c r="BD288" s="57" t="s">
        <v>628</v>
      </c>
    </row>
    <row r="289" spans="2:56" hidden="1" x14ac:dyDescent="0.15">
      <c r="B289" s="16">
        <v>90000274</v>
      </c>
      <c r="C289" s="17"/>
      <c r="D289" s="17" t="s">
        <v>316</v>
      </c>
      <c r="E289" s="17"/>
      <c r="F289" s="17" t="s">
        <v>201</v>
      </c>
      <c r="G289" s="17" t="s">
        <v>317</v>
      </c>
      <c r="H289" s="17" t="s">
        <v>1577</v>
      </c>
      <c r="I289" s="17" t="s">
        <v>1572</v>
      </c>
      <c r="J289" s="17" t="s">
        <v>454</v>
      </c>
      <c r="K289" s="17" t="s">
        <v>203</v>
      </c>
      <c r="L289" s="17"/>
      <c r="M289" s="17">
        <v>17</v>
      </c>
      <c r="N289" s="18">
        <v>35886</v>
      </c>
      <c r="O289" s="17">
        <v>1998</v>
      </c>
      <c r="P289" s="18">
        <v>35886</v>
      </c>
      <c r="Q289" s="19">
        <v>14938922</v>
      </c>
      <c r="R289" s="17" t="s">
        <v>219</v>
      </c>
      <c r="S289" s="17" t="s">
        <v>236</v>
      </c>
      <c r="T289" s="17">
        <v>1</v>
      </c>
      <c r="U289" s="18"/>
      <c r="V289" s="99">
        <f t="shared" si="43"/>
        <v>1</v>
      </c>
      <c r="W289" s="139">
        <v>1</v>
      </c>
      <c r="X289" s="149">
        <f t="shared" si="44"/>
        <v>0</v>
      </c>
      <c r="Y289" s="43"/>
      <c r="Z289" s="20">
        <f t="shared" si="45"/>
        <v>0</v>
      </c>
      <c r="AA289" s="43"/>
      <c r="AB289" s="43"/>
      <c r="AC289" s="43"/>
      <c r="AD289" s="43"/>
      <c r="AE289" s="43"/>
      <c r="AF289" s="43"/>
      <c r="AG289" s="20">
        <f t="shared" si="46"/>
        <v>0</v>
      </c>
      <c r="AH289" s="43"/>
      <c r="AI289" s="43"/>
      <c r="AJ289" s="43"/>
      <c r="AK289" s="43"/>
      <c r="AL289" s="43"/>
      <c r="AM289" s="99">
        <f t="shared" si="38"/>
        <v>0</v>
      </c>
      <c r="AN289" s="43"/>
      <c r="AO289" s="20">
        <f t="shared" si="39"/>
        <v>1</v>
      </c>
      <c r="AP289" s="15" t="str">
        <f t="shared" si="40"/>
        <v>OK</v>
      </c>
      <c r="AQ289" s="15" t="str">
        <f t="shared" si="41"/>
        <v>OK</v>
      </c>
      <c r="AR289" s="17" t="s">
        <v>211</v>
      </c>
      <c r="AS289" s="17"/>
      <c r="AT289" s="17"/>
      <c r="AU289" s="17"/>
      <c r="AV289" s="21">
        <v>1</v>
      </c>
      <c r="AW289" s="17" t="s">
        <v>248</v>
      </c>
      <c r="AX289" s="22"/>
      <c r="AY289" s="17"/>
      <c r="AZ289" s="17" t="s">
        <v>213</v>
      </c>
      <c r="BA289" s="99">
        <f t="shared" si="42"/>
        <v>14938921</v>
      </c>
      <c r="BB289" s="17" t="s">
        <v>214</v>
      </c>
      <c r="BC289" s="17"/>
      <c r="BD289" s="57" t="s">
        <v>628</v>
      </c>
    </row>
    <row r="290" spans="2:56" hidden="1" x14ac:dyDescent="0.15">
      <c r="B290" s="16">
        <v>90000275</v>
      </c>
      <c r="C290" s="17"/>
      <c r="D290" s="17" t="s">
        <v>316</v>
      </c>
      <c r="E290" s="17"/>
      <c r="F290" s="17" t="s">
        <v>201</v>
      </c>
      <c r="G290" s="17" t="s">
        <v>317</v>
      </c>
      <c r="H290" s="17" t="s">
        <v>1577</v>
      </c>
      <c r="I290" s="17" t="s">
        <v>1572</v>
      </c>
      <c r="J290" s="17" t="s">
        <v>455</v>
      </c>
      <c r="K290" s="17" t="s">
        <v>203</v>
      </c>
      <c r="L290" s="17"/>
      <c r="M290" s="17">
        <v>17</v>
      </c>
      <c r="N290" s="18">
        <v>35886</v>
      </c>
      <c r="O290" s="17">
        <v>1998</v>
      </c>
      <c r="P290" s="18">
        <v>35886</v>
      </c>
      <c r="Q290" s="19">
        <v>5495737</v>
      </c>
      <c r="R290" s="17" t="s">
        <v>219</v>
      </c>
      <c r="S290" s="17" t="s">
        <v>236</v>
      </c>
      <c r="T290" s="17">
        <v>1</v>
      </c>
      <c r="U290" s="18"/>
      <c r="V290" s="99">
        <f t="shared" si="43"/>
        <v>1</v>
      </c>
      <c r="W290" s="139">
        <v>1</v>
      </c>
      <c r="X290" s="149">
        <f t="shared" si="44"/>
        <v>0</v>
      </c>
      <c r="Y290" s="43"/>
      <c r="Z290" s="20">
        <f t="shared" si="45"/>
        <v>0</v>
      </c>
      <c r="AA290" s="43"/>
      <c r="AB290" s="43"/>
      <c r="AC290" s="43"/>
      <c r="AD290" s="43"/>
      <c r="AE290" s="43"/>
      <c r="AF290" s="43"/>
      <c r="AG290" s="20">
        <f t="shared" si="46"/>
        <v>0</v>
      </c>
      <c r="AH290" s="43"/>
      <c r="AI290" s="43"/>
      <c r="AJ290" s="43"/>
      <c r="AK290" s="43"/>
      <c r="AL290" s="43"/>
      <c r="AM290" s="99">
        <f t="shared" si="38"/>
        <v>0</v>
      </c>
      <c r="AN290" s="43"/>
      <c r="AO290" s="20">
        <f t="shared" si="39"/>
        <v>1</v>
      </c>
      <c r="AP290" s="15" t="str">
        <f t="shared" si="40"/>
        <v>OK</v>
      </c>
      <c r="AQ290" s="15" t="str">
        <f t="shared" si="41"/>
        <v>OK</v>
      </c>
      <c r="AR290" s="17" t="s">
        <v>211</v>
      </c>
      <c r="AS290" s="17"/>
      <c r="AT290" s="17"/>
      <c r="AU290" s="17"/>
      <c r="AV290" s="21">
        <v>1</v>
      </c>
      <c r="AW290" s="17" t="s">
        <v>248</v>
      </c>
      <c r="AX290" s="22"/>
      <c r="AY290" s="17"/>
      <c r="AZ290" s="17" t="s">
        <v>213</v>
      </c>
      <c r="BA290" s="99">
        <f t="shared" si="42"/>
        <v>5495736</v>
      </c>
      <c r="BB290" s="17" t="s">
        <v>214</v>
      </c>
      <c r="BC290" s="17"/>
      <c r="BD290" s="57" t="s">
        <v>629</v>
      </c>
    </row>
    <row r="291" spans="2:56" hidden="1" x14ac:dyDescent="0.15">
      <c r="B291" s="16">
        <v>90000276</v>
      </c>
      <c r="C291" s="17"/>
      <c r="D291" s="17" t="s">
        <v>316</v>
      </c>
      <c r="E291" s="17"/>
      <c r="F291" s="17" t="s">
        <v>201</v>
      </c>
      <c r="G291" s="17" t="s">
        <v>317</v>
      </c>
      <c r="H291" s="17" t="s">
        <v>1577</v>
      </c>
      <c r="I291" s="17" t="s">
        <v>1572</v>
      </c>
      <c r="J291" s="17" t="s">
        <v>456</v>
      </c>
      <c r="K291" s="17" t="s">
        <v>203</v>
      </c>
      <c r="L291" s="17"/>
      <c r="M291" s="17">
        <v>17</v>
      </c>
      <c r="N291" s="18">
        <v>35886</v>
      </c>
      <c r="O291" s="17">
        <v>1998</v>
      </c>
      <c r="P291" s="18">
        <v>35886</v>
      </c>
      <c r="Q291" s="19">
        <v>3742840</v>
      </c>
      <c r="R291" s="17" t="s">
        <v>219</v>
      </c>
      <c r="S291" s="17" t="s">
        <v>236</v>
      </c>
      <c r="T291" s="17">
        <v>1</v>
      </c>
      <c r="U291" s="18"/>
      <c r="V291" s="99">
        <f t="shared" si="43"/>
        <v>1</v>
      </c>
      <c r="W291" s="139">
        <v>1</v>
      </c>
      <c r="X291" s="149">
        <f t="shared" si="44"/>
        <v>0</v>
      </c>
      <c r="Y291" s="43"/>
      <c r="Z291" s="20">
        <f t="shared" si="45"/>
        <v>0</v>
      </c>
      <c r="AA291" s="43"/>
      <c r="AB291" s="43"/>
      <c r="AC291" s="43"/>
      <c r="AD291" s="43"/>
      <c r="AE291" s="43"/>
      <c r="AF291" s="43"/>
      <c r="AG291" s="20">
        <f t="shared" si="46"/>
        <v>0</v>
      </c>
      <c r="AH291" s="43"/>
      <c r="AI291" s="43"/>
      <c r="AJ291" s="43"/>
      <c r="AK291" s="43"/>
      <c r="AL291" s="43"/>
      <c r="AM291" s="99">
        <f t="shared" si="38"/>
        <v>0</v>
      </c>
      <c r="AN291" s="43"/>
      <c r="AO291" s="20">
        <f t="shared" si="39"/>
        <v>1</v>
      </c>
      <c r="AP291" s="15" t="str">
        <f t="shared" si="40"/>
        <v>OK</v>
      </c>
      <c r="AQ291" s="15" t="str">
        <f t="shared" si="41"/>
        <v>OK</v>
      </c>
      <c r="AR291" s="17" t="s">
        <v>211</v>
      </c>
      <c r="AS291" s="17"/>
      <c r="AT291" s="17"/>
      <c r="AU291" s="17"/>
      <c r="AV291" s="21">
        <v>1</v>
      </c>
      <c r="AW291" s="17" t="s">
        <v>248</v>
      </c>
      <c r="AX291" s="22"/>
      <c r="AY291" s="17"/>
      <c r="AZ291" s="17" t="s">
        <v>213</v>
      </c>
      <c r="BA291" s="99">
        <f t="shared" si="42"/>
        <v>3742839</v>
      </c>
      <c r="BB291" s="17" t="s">
        <v>214</v>
      </c>
      <c r="BC291" s="17"/>
      <c r="BD291" s="57" t="s">
        <v>630</v>
      </c>
    </row>
    <row r="292" spans="2:56" hidden="1" x14ac:dyDescent="0.15">
      <c r="B292" s="16">
        <v>90000277</v>
      </c>
      <c r="C292" s="17"/>
      <c r="D292" s="17" t="s">
        <v>316</v>
      </c>
      <c r="E292" s="17"/>
      <c r="F292" s="17" t="s">
        <v>201</v>
      </c>
      <c r="G292" s="17" t="s">
        <v>317</v>
      </c>
      <c r="H292" s="17" t="s">
        <v>1577</v>
      </c>
      <c r="I292" s="17" t="s">
        <v>1572</v>
      </c>
      <c r="J292" s="17" t="s">
        <v>457</v>
      </c>
      <c r="K292" s="17" t="s">
        <v>203</v>
      </c>
      <c r="L292" s="17"/>
      <c r="M292" s="17">
        <v>17</v>
      </c>
      <c r="N292" s="18">
        <v>35886</v>
      </c>
      <c r="O292" s="17">
        <v>1998</v>
      </c>
      <c r="P292" s="18">
        <v>35886</v>
      </c>
      <c r="Q292" s="19">
        <v>13723747</v>
      </c>
      <c r="R292" s="17" t="s">
        <v>219</v>
      </c>
      <c r="S292" s="17" t="s">
        <v>236</v>
      </c>
      <c r="T292" s="17">
        <v>1</v>
      </c>
      <c r="U292" s="18"/>
      <c r="V292" s="99">
        <f t="shared" si="43"/>
        <v>1</v>
      </c>
      <c r="W292" s="139">
        <v>1</v>
      </c>
      <c r="X292" s="149">
        <f t="shared" si="44"/>
        <v>0</v>
      </c>
      <c r="Y292" s="43"/>
      <c r="Z292" s="20">
        <f t="shared" si="45"/>
        <v>0</v>
      </c>
      <c r="AA292" s="43"/>
      <c r="AB292" s="43"/>
      <c r="AC292" s="43"/>
      <c r="AD292" s="43"/>
      <c r="AE292" s="43"/>
      <c r="AF292" s="43"/>
      <c r="AG292" s="20">
        <f t="shared" si="46"/>
        <v>0</v>
      </c>
      <c r="AH292" s="43"/>
      <c r="AI292" s="43"/>
      <c r="AJ292" s="43"/>
      <c r="AK292" s="43"/>
      <c r="AL292" s="43"/>
      <c r="AM292" s="99">
        <f t="shared" si="38"/>
        <v>0</v>
      </c>
      <c r="AN292" s="43"/>
      <c r="AO292" s="20">
        <f t="shared" si="39"/>
        <v>1</v>
      </c>
      <c r="AP292" s="15" t="str">
        <f t="shared" si="40"/>
        <v>OK</v>
      </c>
      <c r="AQ292" s="15" t="str">
        <f t="shared" si="41"/>
        <v>OK</v>
      </c>
      <c r="AR292" s="17" t="s">
        <v>211</v>
      </c>
      <c r="AS292" s="17"/>
      <c r="AT292" s="17"/>
      <c r="AU292" s="17"/>
      <c r="AV292" s="21">
        <v>1</v>
      </c>
      <c r="AW292" s="17" t="s">
        <v>248</v>
      </c>
      <c r="AX292" s="22"/>
      <c r="AY292" s="17"/>
      <c r="AZ292" s="17" t="s">
        <v>213</v>
      </c>
      <c r="BA292" s="99">
        <f t="shared" si="42"/>
        <v>13723746</v>
      </c>
      <c r="BB292" s="17" t="s">
        <v>214</v>
      </c>
      <c r="BC292" s="17"/>
      <c r="BD292" s="57" t="s">
        <v>631</v>
      </c>
    </row>
    <row r="293" spans="2:56" hidden="1" x14ac:dyDescent="0.15">
      <c r="B293" s="16">
        <v>90000278</v>
      </c>
      <c r="C293" s="17"/>
      <c r="D293" s="17" t="s">
        <v>316</v>
      </c>
      <c r="E293" s="17"/>
      <c r="F293" s="17" t="s">
        <v>201</v>
      </c>
      <c r="G293" s="17" t="s">
        <v>317</v>
      </c>
      <c r="H293" s="17" t="s">
        <v>1577</v>
      </c>
      <c r="I293" s="17" t="s">
        <v>1572</v>
      </c>
      <c r="J293" s="17" t="s">
        <v>458</v>
      </c>
      <c r="K293" s="17" t="s">
        <v>203</v>
      </c>
      <c r="L293" s="17"/>
      <c r="M293" s="17">
        <v>17</v>
      </c>
      <c r="N293" s="18">
        <v>35886</v>
      </c>
      <c r="O293" s="17">
        <v>1998</v>
      </c>
      <c r="P293" s="18">
        <v>35886</v>
      </c>
      <c r="Q293" s="19">
        <v>13723747</v>
      </c>
      <c r="R293" s="17" t="s">
        <v>219</v>
      </c>
      <c r="S293" s="17" t="s">
        <v>236</v>
      </c>
      <c r="T293" s="17">
        <v>1</v>
      </c>
      <c r="U293" s="18"/>
      <c r="V293" s="99">
        <f t="shared" si="43"/>
        <v>1</v>
      </c>
      <c r="W293" s="139">
        <v>1</v>
      </c>
      <c r="X293" s="149">
        <f t="shared" si="44"/>
        <v>0</v>
      </c>
      <c r="Y293" s="43"/>
      <c r="Z293" s="20">
        <f t="shared" si="45"/>
        <v>0</v>
      </c>
      <c r="AA293" s="43"/>
      <c r="AB293" s="43"/>
      <c r="AC293" s="43"/>
      <c r="AD293" s="43"/>
      <c r="AE293" s="43"/>
      <c r="AF293" s="43"/>
      <c r="AG293" s="20">
        <f t="shared" si="46"/>
        <v>0</v>
      </c>
      <c r="AH293" s="43"/>
      <c r="AI293" s="43"/>
      <c r="AJ293" s="43"/>
      <c r="AK293" s="43"/>
      <c r="AL293" s="43"/>
      <c r="AM293" s="99">
        <f t="shared" si="38"/>
        <v>0</v>
      </c>
      <c r="AN293" s="43"/>
      <c r="AO293" s="20">
        <f t="shared" si="39"/>
        <v>1</v>
      </c>
      <c r="AP293" s="15" t="str">
        <f t="shared" si="40"/>
        <v>OK</v>
      </c>
      <c r="AQ293" s="15" t="str">
        <f t="shared" si="41"/>
        <v>OK</v>
      </c>
      <c r="AR293" s="17" t="s">
        <v>211</v>
      </c>
      <c r="AS293" s="17"/>
      <c r="AT293" s="17"/>
      <c r="AU293" s="17"/>
      <c r="AV293" s="21">
        <v>1</v>
      </c>
      <c r="AW293" s="17" t="s">
        <v>248</v>
      </c>
      <c r="AX293" s="22"/>
      <c r="AY293" s="17"/>
      <c r="AZ293" s="17" t="s">
        <v>213</v>
      </c>
      <c r="BA293" s="99">
        <f t="shared" si="42"/>
        <v>13723746</v>
      </c>
      <c r="BB293" s="17" t="s">
        <v>214</v>
      </c>
      <c r="BC293" s="17"/>
      <c r="BD293" s="57" t="s">
        <v>631</v>
      </c>
    </row>
    <row r="294" spans="2:56" hidden="1" x14ac:dyDescent="0.15">
      <c r="B294" s="16">
        <v>90000279</v>
      </c>
      <c r="C294" s="17"/>
      <c r="D294" s="17" t="s">
        <v>316</v>
      </c>
      <c r="E294" s="17"/>
      <c r="F294" s="17" t="s">
        <v>201</v>
      </c>
      <c r="G294" s="17" t="s">
        <v>317</v>
      </c>
      <c r="H294" s="17" t="s">
        <v>1577</v>
      </c>
      <c r="I294" s="17" t="s">
        <v>1572</v>
      </c>
      <c r="J294" s="17" t="s">
        <v>459</v>
      </c>
      <c r="K294" s="17" t="s">
        <v>203</v>
      </c>
      <c r="L294" s="17"/>
      <c r="M294" s="17">
        <v>17</v>
      </c>
      <c r="N294" s="18">
        <v>35886</v>
      </c>
      <c r="O294" s="17">
        <v>1998</v>
      </c>
      <c r="P294" s="18">
        <v>35886</v>
      </c>
      <c r="Q294" s="19">
        <v>44914082</v>
      </c>
      <c r="R294" s="17" t="s">
        <v>219</v>
      </c>
      <c r="S294" s="17" t="s">
        <v>236</v>
      </c>
      <c r="T294" s="17">
        <v>1</v>
      </c>
      <c r="U294" s="18"/>
      <c r="V294" s="99">
        <f t="shared" si="43"/>
        <v>1</v>
      </c>
      <c r="W294" s="139">
        <v>1</v>
      </c>
      <c r="X294" s="149">
        <f t="shared" si="44"/>
        <v>0</v>
      </c>
      <c r="Y294" s="43"/>
      <c r="Z294" s="20">
        <f t="shared" si="45"/>
        <v>0</v>
      </c>
      <c r="AA294" s="43"/>
      <c r="AB294" s="43"/>
      <c r="AC294" s="43"/>
      <c r="AD294" s="43"/>
      <c r="AE294" s="43"/>
      <c r="AF294" s="43"/>
      <c r="AG294" s="20">
        <f t="shared" si="46"/>
        <v>0</v>
      </c>
      <c r="AH294" s="43"/>
      <c r="AI294" s="43"/>
      <c r="AJ294" s="43"/>
      <c r="AK294" s="43"/>
      <c r="AL294" s="43"/>
      <c r="AM294" s="99">
        <f t="shared" si="38"/>
        <v>0</v>
      </c>
      <c r="AN294" s="43"/>
      <c r="AO294" s="20">
        <f t="shared" si="39"/>
        <v>1</v>
      </c>
      <c r="AP294" s="15" t="str">
        <f t="shared" si="40"/>
        <v>OK</v>
      </c>
      <c r="AQ294" s="15" t="str">
        <f t="shared" si="41"/>
        <v>OK</v>
      </c>
      <c r="AR294" s="17" t="s">
        <v>211</v>
      </c>
      <c r="AS294" s="17"/>
      <c r="AT294" s="17"/>
      <c r="AU294" s="17"/>
      <c r="AV294" s="21">
        <v>1</v>
      </c>
      <c r="AW294" s="17" t="s">
        <v>248</v>
      </c>
      <c r="AX294" s="22"/>
      <c r="AY294" s="17"/>
      <c r="AZ294" s="17" t="s">
        <v>213</v>
      </c>
      <c r="BA294" s="99">
        <f t="shared" si="42"/>
        <v>44914081</v>
      </c>
      <c r="BB294" s="17" t="s">
        <v>214</v>
      </c>
      <c r="BC294" s="17"/>
      <c r="BD294" s="57" t="s">
        <v>631</v>
      </c>
    </row>
    <row r="295" spans="2:56" hidden="1" x14ac:dyDescent="0.15">
      <c r="B295" s="16">
        <v>90000280</v>
      </c>
      <c r="C295" s="17"/>
      <c r="D295" s="17" t="s">
        <v>316</v>
      </c>
      <c r="E295" s="17"/>
      <c r="F295" s="17" t="s">
        <v>201</v>
      </c>
      <c r="G295" s="17" t="s">
        <v>317</v>
      </c>
      <c r="H295" s="17" t="s">
        <v>1577</v>
      </c>
      <c r="I295" s="17" t="s">
        <v>1572</v>
      </c>
      <c r="J295" s="17" t="s">
        <v>460</v>
      </c>
      <c r="K295" s="17" t="s">
        <v>203</v>
      </c>
      <c r="L295" s="17"/>
      <c r="M295" s="17">
        <v>17</v>
      </c>
      <c r="N295" s="18">
        <v>35886</v>
      </c>
      <c r="O295" s="17">
        <v>1998</v>
      </c>
      <c r="P295" s="18">
        <v>35886</v>
      </c>
      <c r="Q295" s="19">
        <v>44914082</v>
      </c>
      <c r="R295" s="17" t="s">
        <v>219</v>
      </c>
      <c r="S295" s="17" t="s">
        <v>236</v>
      </c>
      <c r="T295" s="17">
        <v>1</v>
      </c>
      <c r="U295" s="18"/>
      <c r="V295" s="99">
        <f t="shared" si="43"/>
        <v>1</v>
      </c>
      <c r="W295" s="139">
        <v>1</v>
      </c>
      <c r="X295" s="149">
        <f t="shared" si="44"/>
        <v>0</v>
      </c>
      <c r="Y295" s="43"/>
      <c r="Z295" s="20">
        <f t="shared" si="45"/>
        <v>0</v>
      </c>
      <c r="AA295" s="43"/>
      <c r="AB295" s="43"/>
      <c r="AC295" s="43"/>
      <c r="AD295" s="43"/>
      <c r="AE295" s="43"/>
      <c r="AF295" s="43"/>
      <c r="AG295" s="20">
        <f t="shared" si="46"/>
        <v>0</v>
      </c>
      <c r="AH295" s="43"/>
      <c r="AI295" s="43"/>
      <c r="AJ295" s="43"/>
      <c r="AK295" s="43"/>
      <c r="AL295" s="43"/>
      <c r="AM295" s="99">
        <f t="shared" si="38"/>
        <v>0</v>
      </c>
      <c r="AN295" s="43"/>
      <c r="AO295" s="20">
        <f t="shared" si="39"/>
        <v>1</v>
      </c>
      <c r="AP295" s="15" t="str">
        <f t="shared" si="40"/>
        <v>OK</v>
      </c>
      <c r="AQ295" s="15" t="str">
        <f t="shared" si="41"/>
        <v>OK</v>
      </c>
      <c r="AR295" s="17" t="s">
        <v>211</v>
      </c>
      <c r="AS295" s="17"/>
      <c r="AT295" s="17"/>
      <c r="AU295" s="17"/>
      <c r="AV295" s="21">
        <v>1</v>
      </c>
      <c r="AW295" s="17" t="s">
        <v>248</v>
      </c>
      <c r="AX295" s="22"/>
      <c r="AY295" s="17"/>
      <c r="AZ295" s="17" t="s">
        <v>213</v>
      </c>
      <c r="BA295" s="99">
        <f t="shared" si="42"/>
        <v>44914081</v>
      </c>
      <c r="BB295" s="17" t="s">
        <v>214</v>
      </c>
      <c r="BC295" s="17"/>
      <c r="BD295" s="57" t="s">
        <v>631</v>
      </c>
    </row>
    <row r="296" spans="2:56" hidden="1" x14ac:dyDescent="0.15">
      <c r="B296" s="16">
        <v>90000281</v>
      </c>
      <c r="C296" s="17"/>
      <c r="D296" s="17" t="s">
        <v>316</v>
      </c>
      <c r="E296" s="17"/>
      <c r="F296" s="17" t="s">
        <v>201</v>
      </c>
      <c r="G296" s="17" t="s">
        <v>317</v>
      </c>
      <c r="H296" s="17" t="s">
        <v>1577</v>
      </c>
      <c r="I296" s="17" t="s">
        <v>1572</v>
      </c>
      <c r="J296" s="17" t="s">
        <v>461</v>
      </c>
      <c r="K296" s="17" t="s">
        <v>203</v>
      </c>
      <c r="L296" s="17"/>
      <c r="M296" s="17">
        <v>17</v>
      </c>
      <c r="N296" s="18">
        <v>35886</v>
      </c>
      <c r="O296" s="17">
        <v>1998</v>
      </c>
      <c r="P296" s="18">
        <v>35886</v>
      </c>
      <c r="Q296" s="19">
        <v>78599644</v>
      </c>
      <c r="R296" s="17" t="s">
        <v>219</v>
      </c>
      <c r="S296" s="17" t="s">
        <v>236</v>
      </c>
      <c r="T296" s="17">
        <v>1</v>
      </c>
      <c r="U296" s="18"/>
      <c r="V296" s="99">
        <f t="shared" si="43"/>
        <v>1</v>
      </c>
      <c r="W296" s="139">
        <v>1</v>
      </c>
      <c r="X296" s="149">
        <f t="shared" si="44"/>
        <v>0</v>
      </c>
      <c r="Y296" s="43"/>
      <c r="Z296" s="20">
        <f t="shared" si="45"/>
        <v>0</v>
      </c>
      <c r="AA296" s="43"/>
      <c r="AB296" s="43"/>
      <c r="AC296" s="43"/>
      <c r="AD296" s="43"/>
      <c r="AE296" s="43"/>
      <c r="AF296" s="43"/>
      <c r="AG296" s="20">
        <f t="shared" si="46"/>
        <v>0</v>
      </c>
      <c r="AH296" s="43"/>
      <c r="AI296" s="43"/>
      <c r="AJ296" s="43"/>
      <c r="AK296" s="43"/>
      <c r="AL296" s="43"/>
      <c r="AM296" s="99">
        <f t="shared" si="38"/>
        <v>0</v>
      </c>
      <c r="AN296" s="43"/>
      <c r="AO296" s="20">
        <f t="shared" si="39"/>
        <v>1</v>
      </c>
      <c r="AP296" s="15" t="str">
        <f t="shared" si="40"/>
        <v>OK</v>
      </c>
      <c r="AQ296" s="15" t="str">
        <f t="shared" si="41"/>
        <v>OK</v>
      </c>
      <c r="AR296" s="17" t="s">
        <v>211</v>
      </c>
      <c r="AS296" s="17"/>
      <c r="AT296" s="17"/>
      <c r="AU296" s="17"/>
      <c r="AV296" s="21">
        <v>1</v>
      </c>
      <c r="AW296" s="17" t="s">
        <v>248</v>
      </c>
      <c r="AX296" s="22"/>
      <c r="AY296" s="17"/>
      <c r="AZ296" s="17" t="s">
        <v>213</v>
      </c>
      <c r="BA296" s="99">
        <f t="shared" si="42"/>
        <v>78599643</v>
      </c>
      <c r="BB296" s="17" t="s">
        <v>214</v>
      </c>
      <c r="BC296" s="17"/>
      <c r="BD296" s="57" t="s">
        <v>632</v>
      </c>
    </row>
    <row r="297" spans="2:56" hidden="1" x14ac:dyDescent="0.15">
      <c r="B297" s="16">
        <v>90000282</v>
      </c>
      <c r="C297" s="17"/>
      <c r="D297" s="17" t="s">
        <v>316</v>
      </c>
      <c r="E297" s="17"/>
      <c r="F297" s="17" t="s">
        <v>201</v>
      </c>
      <c r="G297" s="17" t="s">
        <v>317</v>
      </c>
      <c r="H297" s="17" t="s">
        <v>1577</v>
      </c>
      <c r="I297" s="17" t="s">
        <v>1572</v>
      </c>
      <c r="J297" s="17" t="s">
        <v>462</v>
      </c>
      <c r="K297" s="17" t="s">
        <v>203</v>
      </c>
      <c r="L297" s="17"/>
      <c r="M297" s="17">
        <v>17</v>
      </c>
      <c r="N297" s="18">
        <v>35886</v>
      </c>
      <c r="O297" s="17">
        <v>1998</v>
      </c>
      <c r="P297" s="18">
        <v>35886</v>
      </c>
      <c r="Q297" s="19">
        <v>78599644</v>
      </c>
      <c r="R297" s="17" t="s">
        <v>219</v>
      </c>
      <c r="S297" s="17" t="s">
        <v>236</v>
      </c>
      <c r="T297" s="17">
        <v>1</v>
      </c>
      <c r="U297" s="18"/>
      <c r="V297" s="99">
        <f t="shared" si="43"/>
        <v>1</v>
      </c>
      <c r="W297" s="139">
        <v>1</v>
      </c>
      <c r="X297" s="149">
        <f t="shared" si="44"/>
        <v>0</v>
      </c>
      <c r="Y297" s="43"/>
      <c r="Z297" s="20">
        <f t="shared" si="45"/>
        <v>0</v>
      </c>
      <c r="AA297" s="43"/>
      <c r="AB297" s="43"/>
      <c r="AC297" s="43"/>
      <c r="AD297" s="43"/>
      <c r="AE297" s="43"/>
      <c r="AF297" s="43"/>
      <c r="AG297" s="20">
        <f t="shared" si="46"/>
        <v>0</v>
      </c>
      <c r="AH297" s="43"/>
      <c r="AI297" s="43"/>
      <c r="AJ297" s="43"/>
      <c r="AK297" s="43"/>
      <c r="AL297" s="43"/>
      <c r="AM297" s="99">
        <f t="shared" si="38"/>
        <v>0</v>
      </c>
      <c r="AN297" s="43"/>
      <c r="AO297" s="20">
        <f t="shared" si="39"/>
        <v>1</v>
      </c>
      <c r="AP297" s="15" t="str">
        <f t="shared" si="40"/>
        <v>OK</v>
      </c>
      <c r="AQ297" s="15" t="str">
        <f t="shared" si="41"/>
        <v>OK</v>
      </c>
      <c r="AR297" s="17" t="s">
        <v>211</v>
      </c>
      <c r="AS297" s="17"/>
      <c r="AT297" s="17"/>
      <c r="AU297" s="17"/>
      <c r="AV297" s="21">
        <v>1</v>
      </c>
      <c r="AW297" s="17" t="s">
        <v>248</v>
      </c>
      <c r="AX297" s="22"/>
      <c r="AY297" s="17"/>
      <c r="AZ297" s="17" t="s">
        <v>213</v>
      </c>
      <c r="BA297" s="99">
        <f t="shared" si="42"/>
        <v>78599643</v>
      </c>
      <c r="BB297" s="17" t="s">
        <v>214</v>
      </c>
      <c r="BC297" s="17"/>
      <c r="BD297" s="57" t="s">
        <v>632</v>
      </c>
    </row>
    <row r="298" spans="2:56" hidden="1" x14ac:dyDescent="0.15">
      <c r="B298" s="16">
        <v>90000283</v>
      </c>
      <c r="C298" s="17"/>
      <c r="D298" s="17" t="s">
        <v>316</v>
      </c>
      <c r="E298" s="17"/>
      <c r="F298" s="17" t="s">
        <v>201</v>
      </c>
      <c r="G298" s="17" t="s">
        <v>317</v>
      </c>
      <c r="H298" s="17" t="s">
        <v>1577</v>
      </c>
      <c r="I298" s="17" t="s">
        <v>1572</v>
      </c>
      <c r="J298" s="17" t="s">
        <v>463</v>
      </c>
      <c r="K298" s="17" t="s">
        <v>203</v>
      </c>
      <c r="L298" s="17"/>
      <c r="M298" s="17">
        <v>17</v>
      </c>
      <c r="N298" s="18">
        <v>35886</v>
      </c>
      <c r="O298" s="17">
        <v>1998</v>
      </c>
      <c r="P298" s="18">
        <v>35886</v>
      </c>
      <c r="Q298" s="19">
        <v>117275660</v>
      </c>
      <c r="R298" s="17" t="s">
        <v>219</v>
      </c>
      <c r="S298" s="17" t="s">
        <v>236</v>
      </c>
      <c r="T298" s="17">
        <v>1</v>
      </c>
      <c r="U298" s="18"/>
      <c r="V298" s="99">
        <f t="shared" si="43"/>
        <v>1</v>
      </c>
      <c r="W298" s="139">
        <v>1</v>
      </c>
      <c r="X298" s="149">
        <f t="shared" si="44"/>
        <v>0</v>
      </c>
      <c r="Y298" s="43"/>
      <c r="Z298" s="20">
        <f t="shared" si="45"/>
        <v>0</v>
      </c>
      <c r="AA298" s="43"/>
      <c r="AB298" s="43"/>
      <c r="AC298" s="43"/>
      <c r="AD298" s="43"/>
      <c r="AE298" s="43"/>
      <c r="AF298" s="43"/>
      <c r="AG298" s="20">
        <f t="shared" si="46"/>
        <v>0</v>
      </c>
      <c r="AH298" s="43"/>
      <c r="AI298" s="43"/>
      <c r="AJ298" s="43"/>
      <c r="AK298" s="43"/>
      <c r="AL298" s="43"/>
      <c r="AM298" s="99">
        <f t="shared" si="38"/>
        <v>0</v>
      </c>
      <c r="AN298" s="43"/>
      <c r="AO298" s="20">
        <f t="shared" si="39"/>
        <v>1</v>
      </c>
      <c r="AP298" s="15" t="str">
        <f t="shared" si="40"/>
        <v>OK</v>
      </c>
      <c r="AQ298" s="15" t="str">
        <f t="shared" si="41"/>
        <v>OK</v>
      </c>
      <c r="AR298" s="17" t="s">
        <v>211</v>
      </c>
      <c r="AS298" s="17"/>
      <c r="AT298" s="17"/>
      <c r="AU298" s="17"/>
      <c r="AV298" s="21">
        <v>1</v>
      </c>
      <c r="AW298" s="17" t="s">
        <v>248</v>
      </c>
      <c r="AX298" s="22"/>
      <c r="AY298" s="17"/>
      <c r="AZ298" s="17" t="s">
        <v>213</v>
      </c>
      <c r="BA298" s="99">
        <f t="shared" si="42"/>
        <v>117275659</v>
      </c>
      <c r="BB298" s="17" t="s">
        <v>214</v>
      </c>
      <c r="BC298" s="17"/>
      <c r="BD298" s="57" t="s">
        <v>632</v>
      </c>
    </row>
    <row r="299" spans="2:56" hidden="1" x14ac:dyDescent="0.15">
      <c r="B299" s="16">
        <v>90000284</v>
      </c>
      <c r="C299" s="17"/>
      <c r="D299" s="17" t="s">
        <v>316</v>
      </c>
      <c r="E299" s="17"/>
      <c r="F299" s="17" t="s">
        <v>201</v>
      </c>
      <c r="G299" s="17" t="s">
        <v>317</v>
      </c>
      <c r="H299" s="17" t="s">
        <v>1577</v>
      </c>
      <c r="I299" s="17" t="s">
        <v>1572</v>
      </c>
      <c r="J299" s="17" t="s">
        <v>464</v>
      </c>
      <c r="K299" s="17" t="s">
        <v>203</v>
      </c>
      <c r="L299" s="17"/>
      <c r="M299" s="17">
        <v>17</v>
      </c>
      <c r="N299" s="18">
        <v>35886</v>
      </c>
      <c r="O299" s="17">
        <v>1998</v>
      </c>
      <c r="P299" s="18">
        <v>35886</v>
      </c>
      <c r="Q299" s="19">
        <v>117275660</v>
      </c>
      <c r="R299" s="17" t="s">
        <v>219</v>
      </c>
      <c r="S299" s="17" t="s">
        <v>236</v>
      </c>
      <c r="T299" s="17">
        <v>1</v>
      </c>
      <c r="U299" s="18"/>
      <c r="V299" s="99">
        <f t="shared" si="43"/>
        <v>1</v>
      </c>
      <c r="W299" s="139">
        <v>1</v>
      </c>
      <c r="X299" s="149">
        <f t="shared" si="44"/>
        <v>0</v>
      </c>
      <c r="Y299" s="43"/>
      <c r="Z299" s="20">
        <f t="shared" si="45"/>
        <v>0</v>
      </c>
      <c r="AA299" s="43"/>
      <c r="AB299" s="43"/>
      <c r="AC299" s="43"/>
      <c r="AD299" s="43"/>
      <c r="AE299" s="43"/>
      <c r="AF299" s="43"/>
      <c r="AG299" s="20">
        <f t="shared" si="46"/>
        <v>0</v>
      </c>
      <c r="AH299" s="43"/>
      <c r="AI299" s="43"/>
      <c r="AJ299" s="43"/>
      <c r="AK299" s="43"/>
      <c r="AL299" s="43"/>
      <c r="AM299" s="99">
        <f t="shared" si="38"/>
        <v>0</v>
      </c>
      <c r="AN299" s="43"/>
      <c r="AO299" s="20">
        <f t="shared" si="39"/>
        <v>1</v>
      </c>
      <c r="AP299" s="15" t="str">
        <f t="shared" si="40"/>
        <v>OK</v>
      </c>
      <c r="AQ299" s="15" t="str">
        <f t="shared" si="41"/>
        <v>OK</v>
      </c>
      <c r="AR299" s="17" t="s">
        <v>211</v>
      </c>
      <c r="AS299" s="17"/>
      <c r="AT299" s="17"/>
      <c r="AU299" s="17"/>
      <c r="AV299" s="21">
        <v>1</v>
      </c>
      <c r="AW299" s="17" t="s">
        <v>248</v>
      </c>
      <c r="AX299" s="22"/>
      <c r="AY299" s="17"/>
      <c r="AZ299" s="17" t="s">
        <v>213</v>
      </c>
      <c r="BA299" s="99">
        <f t="shared" si="42"/>
        <v>117275659</v>
      </c>
      <c r="BB299" s="17" t="s">
        <v>214</v>
      </c>
      <c r="BC299" s="17"/>
      <c r="BD299" s="57" t="s">
        <v>632</v>
      </c>
    </row>
    <row r="300" spans="2:56" hidden="1" x14ac:dyDescent="0.15">
      <c r="B300" s="16">
        <v>90000285</v>
      </c>
      <c r="C300" s="17"/>
      <c r="D300" s="17" t="s">
        <v>316</v>
      </c>
      <c r="E300" s="17"/>
      <c r="F300" s="17" t="s">
        <v>201</v>
      </c>
      <c r="G300" s="17" t="s">
        <v>317</v>
      </c>
      <c r="H300" s="17" t="s">
        <v>1577</v>
      </c>
      <c r="I300" s="17" t="s">
        <v>1572</v>
      </c>
      <c r="J300" s="17" t="s">
        <v>465</v>
      </c>
      <c r="K300" s="17" t="s">
        <v>203</v>
      </c>
      <c r="L300" s="17"/>
      <c r="M300" s="17">
        <v>17</v>
      </c>
      <c r="N300" s="18">
        <v>35886</v>
      </c>
      <c r="O300" s="17">
        <v>1998</v>
      </c>
      <c r="P300" s="18">
        <v>35886</v>
      </c>
      <c r="Q300" s="19">
        <v>38676016</v>
      </c>
      <c r="R300" s="17" t="s">
        <v>219</v>
      </c>
      <c r="S300" s="17" t="s">
        <v>236</v>
      </c>
      <c r="T300" s="17">
        <v>1</v>
      </c>
      <c r="U300" s="18"/>
      <c r="V300" s="99">
        <f t="shared" si="43"/>
        <v>1</v>
      </c>
      <c r="W300" s="139">
        <v>1</v>
      </c>
      <c r="X300" s="149">
        <f t="shared" si="44"/>
        <v>0</v>
      </c>
      <c r="Y300" s="43"/>
      <c r="Z300" s="20">
        <f t="shared" si="45"/>
        <v>0</v>
      </c>
      <c r="AA300" s="43"/>
      <c r="AB300" s="43"/>
      <c r="AC300" s="43"/>
      <c r="AD300" s="43"/>
      <c r="AE300" s="43"/>
      <c r="AF300" s="43"/>
      <c r="AG300" s="20">
        <f t="shared" si="46"/>
        <v>0</v>
      </c>
      <c r="AH300" s="43"/>
      <c r="AI300" s="43"/>
      <c r="AJ300" s="43"/>
      <c r="AK300" s="43"/>
      <c r="AL300" s="43"/>
      <c r="AM300" s="99">
        <f t="shared" si="38"/>
        <v>0</v>
      </c>
      <c r="AN300" s="43"/>
      <c r="AO300" s="20">
        <f t="shared" si="39"/>
        <v>1</v>
      </c>
      <c r="AP300" s="15" t="str">
        <f t="shared" si="40"/>
        <v>OK</v>
      </c>
      <c r="AQ300" s="15" t="str">
        <f t="shared" si="41"/>
        <v>OK</v>
      </c>
      <c r="AR300" s="17" t="s">
        <v>211</v>
      </c>
      <c r="AS300" s="17"/>
      <c r="AT300" s="17"/>
      <c r="AU300" s="17"/>
      <c r="AV300" s="21">
        <v>1</v>
      </c>
      <c r="AW300" s="17" t="s">
        <v>248</v>
      </c>
      <c r="AX300" s="22"/>
      <c r="AY300" s="17"/>
      <c r="AZ300" s="17" t="s">
        <v>213</v>
      </c>
      <c r="BA300" s="99">
        <f t="shared" si="42"/>
        <v>38676015</v>
      </c>
      <c r="BB300" s="17" t="s">
        <v>214</v>
      </c>
      <c r="BC300" s="17"/>
      <c r="BD300" s="57" t="s">
        <v>631</v>
      </c>
    </row>
    <row r="301" spans="2:56" hidden="1" x14ac:dyDescent="0.15">
      <c r="B301" s="16">
        <v>90000286</v>
      </c>
      <c r="C301" s="17"/>
      <c r="D301" s="17" t="s">
        <v>316</v>
      </c>
      <c r="E301" s="17"/>
      <c r="F301" s="17" t="s">
        <v>201</v>
      </c>
      <c r="G301" s="17" t="s">
        <v>317</v>
      </c>
      <c r="H301" s="17" t="s">
        <v>1577</v>
      </c>
      <c r="I301" s="17" t="s">
        <v>1572</v>
      </c>
      <c r="J301" s="17" t="s">
        <v>466</v>
      </c>
      <c r="K301" s="17" t="s">
        <v>203</v>
      </c>
      <c r="L301" s="17"/>
      <c r="M301" s="17">
        <v>17</v>
      </c>
      <c r="N301" s="18">
        <v>35886</v>
      </c>
      <c r="O301" s="17">
        <v>1998</v>
      </c>
      <c r="P301" s="18">
        <v>35886</v>
      </c>
      <c r="Q301" s="19">
        <v>38676015</v>
      </c>
      <c r="R301" s="17" t="s">
        <v>219</v>
      </c>
      <c r="S301" s="17" t="s">
        <v>236</v>
      </c>
      <c r="T301" s="17">
        <v>1</v>
      </c>
      <c r="U301" s="18"/>
      <c r="V301" s="99">
        <f t="shared" si="43"/>
        <v>1</v>
      </c>
      <c r="W301" s="139">
        <v>1</v>
      </c>
      <c r="X301" s="149">
        <f t="shared" si="44"/>
        <v>0</v>
      </c>
      <c r="Y301" s="43"/>
      <c r="Z301" s="20">
        <f t="shared" si="45"/>
        <v>0</v>
      </c>
      <c r="AA301" s="43"/>
      <c r="AB301" s="43"/>
      <c r="AC301" s="43"/>
      <c r="AD301" s="43"/>
      <c r="AE301" s="43"/>
      <c r="AF301" s="43"/>
      <c r="AG301" s="20">
        <f t="shared" si="46"/>
        <v>0</v>
      </c>
      <c r="AH301" s="43"/>
      <c r="AI301" s="43"/>
      <c r="AJ301" s="43"/>
      <c r="AK301" s="43"/>
      <c r="AL301" s="43"/>
      <c r="AM301" s="99">
        <f t="shared" si="38"/>
        <v>0</v>
      </c>
      <c r="AN301" s="43"/>
      <c r="AO301" s="20">
        <f t="shared" si="39"/>
        <v>1</v>
      </c>
      <c r="AP301" s="15" t="str">
        <f t="shared" si="40"/>
        <v>OK</v>
      </c>
      <c r="AQ301" s="15" t="str">
        <f t="shared" si="41"/>
        <v>OK</v>
      </c>
      <c r="AR301" s="17" t="s">
        <v>211</v>
      </c>
      <c r="AS301" s="17"/>
      <c r="AT301" s="17"/>
      <c r="AU301" s="17"/>
      <c r="AV301" s="21">
        <v>1</v>
      </c>
      <c r="AW301" s="17" t="s">
        <v>248</v>
      </c>
      <c r="AX301" s="22"/>
      <c r="AY301" s="17"/>
      <c r="AZ301" s="17" t="s">
        <v>213</v>
      </c>
      <c r="BA301" s="99">
        <f t="shared" si="42"/>
        <v>38676014</v>
      </c>
      <c r="BB301" s="17" t="s">
        <v>214</v>
      </c>
      <c r="BC301" s="17"/>
      <c r="BD301" s="57" t="s">
        <v>631</v>
      </c>
    </row>
    <row r="302" spans="2:56" hidden="1" x14ac:dyDescent="0.15">
      <c r="B302" s="16">
        <v>90000287</v>
      </c>
      <c r="C302" s="17"/>
      <c r="D302" s="17" t="s">
        <v>316</v>
      </c>
      <c r="E302" s="17"/>
      <c r="F302" s="17" t="s">
        <v>201</v>
      </c>
      <c r="G302" s="17" t="s">
        <v>317</v>
      </c>
      <c r="H302" s="17" t="s">
        <v>1577</v>
      </c>
      <c r="I302" s="17" t="s">
        <v>1572</v>
      </c>
      <c r="J302" s="17" t="s">
        <v>467</v>
      </c>
      <c r="K302" s="17" t="s">
        <v>203</v>
      </c>
      <c r="L302" s="17"/>
      <c r="M302" s="17">
        <v>17</v>
      </c>
      <c r="N302" s="18">
        <v>35886</v>
      </c>
      <c r="O302" s="17">
        <v>1998</v>
      </c>
      <c r="P302" s="18">
        <v>35886</v>
      </c>
      <c r="Q302" s="19">
        <v>673711</v>
      </c>
      <c r="R302" s="17" t="s">
        <v>219</v>
      </c>
      <c r="S302" s="17" t="s">
        <v>236</v>
      </c>
      <c r="T302" s="17">
        <v>1</v>
      </c>
      <c r="U302" s="18"/>
      <c r="V302" s="99">
        <f t="shared" si="43"/>
        <v>1</v>
      </c>
      <c r="W302" s="139">
        <v>1</v>
      </c>
      <c r="X302" s="149">
        <f t="shared" si="44"/>
        <v>0</v>
      </c>
      <c r="Y302" s="43"/>
      <c r="Z302" s="20">
        <f t="shared" si="45"/>
        <v>0</v>
      </c>
      <c r="AA302" s="43"/>
      <c r="AB302" s="43"/>
      <c r="AC302" s="43"/>
      <c r="AD302" s="43"/>
      <c r="AE302" s="43"/>
      <c r="AF302" s="43"/>
      <c r="AG302" s="20">
        <f t="shared" si="46"/>
        <v>0</v>
      </c>
      <c r="AH302" s="43"/>
      <c r="AI302" s="43"/>
      <c r="AJ302" s="43"/>
      <c r="AK302" s="43"/>
      <c r="AL302" s="43"/>
      <c r="AM302" s="99">
        <f t="shared" si="38"/>
        <v>0</v>
      </c>
      <c r="AN302" s="43"/>
      <c r="AO302" s="20">
        <f t="shared" si="39"/>
        <v>1</v>
      </c>
      <c r="AP302" s="15" t="str">
        <f t="shared" si="40"/>
        <v>OK</v>
      </c>
      <c r="AQ302" s="15" t="str">
        <f t="shared" si="41"/>
        <v>OK</v>
      </c>
      <c r="AR302" s="17" t="s">
        <v>211</v>
      </c>
      <c r="AS302" s="17"/>
      <c r="AT302" s="17"/>
      <c r="AU302" s="17"/>
      <c r="AV302" s="21">
        <v>1</v>
      </c>
      <c r="AW302" s="17" t="s">
        <v>248</v>
      </c>
      <c r="AX302" s="22"/>
      <c r="AY302" s="17"/>
      <c r="AZ302" s="17" t="s">
        <v>213</v>
      </c>
      <c r="BA302" s="99">
        <f t="shared" si="42"/>
        <v>673710</v>
      </c>
      <c r="BB302" s="17" t="s">
        <v>214</v>
      </c>
      <c r="BC302" s="17"/>
      <c r="BD302" s="57" t="s">
        <v>633</v>
      </c>
    </row>
    <row r="303" spans="2:56" hidden="1" x14ac:dyDescent="0.15">
      <c r="B303" s="16">
        <v>90000288</v>
      </c>
      <c r="C303" s="17"/>
      <c r="D303" s="17" t="s">
        <v>316</v>
      </c>
      <c r="E303" s="17"/>
      <c r="F303" s="17" t="s">
        <v>201</v>
      </c>
      <c r="G303" s="17" t="s">
        <v>317</v>
      </c>
      <c r="H303" s="17" t="s">
        <v>1577</v>
      </c>
      <c r="I303" s="17" t="s">
        <v>1572</v>
      </c>
      <c r="J303" s="17" t="s">
        <v>468</v>
      </c>
      <c r="K303" s="17" t="s">
        <v>203</v>
      </c>
      <c r="L303" s="17"/>
      <c r="M303" s="17">
        <v>17</v>
      </c>
      <c r="N303" s="18">
        <v>35886</v>
      </c>
      <c r="O303" s="17">
        <v>1998</v>
      </c>
      <c r="P303" s="18">
        <v>35886</v>
      </c>
      <c r="Q303" s="19">
        <v>673711</v>
      </c>
      <c r="R303" s="17" t="s">
        <v>219</v>
      </c>
      <c r="S303" s="17" t="s">
        <v>236</v>
      </c>
      <c r="T303" s="17">
        <v>1</v>
      </c>
      <c r="U303" s="18"/>
      <c r="V303" s="99">
        <f t="shared" si="43"/>
        <v>1</v>
      </c>
      <c r="W303" s="139">
        <v>1</v>
      </c>
      <c r="X303" s="149">
        <f t="shared" si="44"/>
        <v>0</v>
      </c>
      <c r="Y303" s="43"/>
      <c r="Z303" s="20">
        <f t="shared" si="45"/>
        <v>0</v>
      </c>
      <c r="AA303" s="43"/>
      <c r="AB303" s="43"/>
      <c r="AC303" s="43"/>
      <c r="AD303" s="43"/>
      <c r="AE303" s="43"/>
      <c r="AF303" s="43"/>
      <c r="AG303" s="20">
        <f t="shared" si="46"/>
        <v>0</v>
      </c>
      <c r="AH303" s="43"/>
      <c r="AI303" s="43"/>
      <c r="AJ303" s="43"/>
      <c r="AK303" s="43"/>
      <c r="AL303" s="43"/>
      <c r="AM303" s="99">
        <f t="shared" si="38"/>
        <v>0</v>
      </c>
      <c r="AN303" s="43"/>
      <c r="AO303" s="20">
        <f t="shared" si="39"/>
        <v>1</v>
      </c>
      <c r="AP303" s="15" t="str">
        <f t="shared" si="40"/>
        <v>OK</v>
      </c>
      <c r="AQ303" s="15" t="str">
        <f t="shared" si="41"/>
        <v>OK</v>
      </c>
      <c r="AR303" s="17" t="s">
        <v>211</v>
      </c>
      <c r="AS303" s="17"/>
      <c r="AT303" s="17"/>
      <c r="AU303" s="17"/>
      <c r="AV303" s="21">
        <v>1</v>
      </c>
      <c r="AW303" s="17" t="s">
        <v>248</v>
      </c>
      <c r="AX303" s="22"/>
      <c r="AY303" s="17"/>
      <c r="AZ303" s="17" t="s">
        <v>213</v>
      </c>
      <c r="BA303" s="99">
        <f t="shared" si="42"/>
        <v>673710</v>
      </c>
      <c r="BB303" s="17" t="s">
        <v>214</v>
      </c>
      <c r="BC303" s="17"/>
      <c r="BD303" s="57" t="s">
        <v>633</v>
      </c>
    </row>
    <row r="304" spans="2:56" hidden="1" x14ac:dyDescent="0.15">
      <c r="B304" s="16">
        <v>90000289</v>
      </c>
      <c r="C304" s="17"/>
      <c r="D304" s="17" t="s">
        <v>316</v>
      </c>
      <c r="E304" s="17"/>
      <c r="F304" s="17" t="s">
        <v>201</v>
      </c>
      <c r="G304" s="17" t="s">
        <v>317</v>
      </c>
      <c r="H304" s="17" t="s">
        <v>1577</v>
      </c>
      <c r="I304" s="17" t="s">
        <v>1572</v>
      </c>
      <c r="J304" s="17" t="s">
        <v>469</v>
      </c>
      <c r="K304" s="17" t="s">
        <v>203</v>
      </c>
      <c r="L304" s="17"/>
      <c r="M304" s="17">
        <v>17</v>
      </c>
      <c r="N304" s="18">
        <v>35886</v>
      </c>
      <c r="O304" s="17">
        <v>1998</v>
      </c>
      <c r="P304" s="18">
        <v>35886</v>
      </c>
      <c r="Q304" s="19">
        <v>1833992</v>
      </c>
      <c r="R304" s="17" t="s">
        <v>219</v>
      </c>
      <c r="S304" s="17" t="s">
        <v>236</v>
      </c>
      <c r="T304" s="17">
        <v>1</v>
      </c>
      <c r="U304" s="18"/>
      <c r="V304" s="99">
        <f t="shared" si="43"/>
        <v>1</v>
      </c>
      <c r="W304" s="139">
        <v>1</v>
      </c>
      <c r="X304" s="149">
        <f t="shared" si="44"/>
        <v>0</v>
      </c>
      <c r="Y304" s="43"/>
      <c r="Z304" s="20">
        <f t="shared" si="45"/>
        <v>0</v>
      </c>
      <c r="AA304" s="43"/>
      <c r="AB304" s="43"/>
      <c r="AC304" s="43"/>
      <c r="AD304" s="43"/>
      <c r="AE304" s="43"/>
      <c r="AF304" s="43"/>
      <c r="AG304" s="20">
        <f t="shared" si="46"/>
        <v>0</v>
      </c>
      <c r="AH304" s="43"/>
      <c r="AI304" s="43"/>
      <c r="AJ304" s="43"/>
      <c r="AK304" s="43"/>
      <c r="AL304" s="43"/>
      <c r="AM304" s="99">
        <f t="shared" si="38"/>
        <v>0</v>
      </c>
      <c r="AN304" s="43"/>
      <c r="AO304" s="20">
        <f t="shared" si="39"/>
        <v>1</v>
      </c>
      <c r="AP304" s="15" t="str">
        <f t="shared" si="40"/>
        <v>OK</v>
      </c>
      <c r="AQ304" s="15" t="str">
        <f t="shared" si="41"/>
        <v>OK</v>
      </c>
      <c r="AR304" s="17" t="s">
        <v>211</v>
      </c>
      <c r="AS304" s="17"/>
      <c r="AT304" s="17"/>
      <c r="AU304" s="17"/>
      <c r="AV304" s="21">
        <v>1</v>
      </c>
      <c r="AW304" s="17" t="s">
        <v>248</v>
      </c>
      <c r="AX304" s="22"/>
      <c r="AY304" s="17"/>
      <c r="AZ304" s="17" t="s">
        <v>213</v>
      </c>
      <c r="BA304" s="99">
        <f t="shared" si="42"/>
        <v>1833991</v>
      </c>
      <c r="BB304" s="17" t="s">
        <v>214</v>
      </c>
      <c r="BC304" s="17"/>
      <c r="BD304" s="57" t="s">
        <v>634</v>
      </c>
    </row>
    <row r="305" spans="2:56" hidden="1" x14ac:dyDescent="0.15">
      <c r="B305" s="16">
        <v>90000290</v>
      </c>
      <c r="C305" s="17"/>
      <c r="D305" s="17" t="s">
        <v>316</v>
      </c>
      <c r="E305" s="17"/>
      <c r="F305" s="17" t="s">
        <v>201</v>
      </c>
      <c r="G305" s="17" t="s">
        <v>317</v>
      </c>
      <c r="H305" s="17" t="s">
        <v>1577</v>
      </c>
      <c r="I305" s="17" t="s">
        <v>1572</v>
      </c>
      <c r="J305" s="17" t="s">
        <v>470</v>
      </c>
      <c r="K305" s="17" t="s">
        <v>203</v>
      </c>
      <c r="L305" s="17"/>
      <c r="M305" s="17">
        <v>17</v>
      </c>
      <c r="N305" s="18">
        <v>35886</v>
      </c>
      <c r="O305" s="17">
        <v>1998</v>
      </c>
      <c r="P305" s="18">
        <v>35886</v>
      </c>
      <c r="Q305" s="19">
        <v>1833992</v>
      </c>
      <c r="R305" s="17" t="s">
        <v>219</v>
      </c>
      <c r="S305" s="17" t="s">
        <v>236</v>
      </c>
      <c r="T305" s="17">
        <v>1</v>
      </c>
      <c r="U305" s="18"/>
      <c r="V305" s="99">
        <f t="shared" si="43"/>
        <v>1</v>
      </c>
      <c r="W305" s="139">
        <v>1</v>
      </c>
      <c r="X305" s="149">
        <f t="shared" si="44"/>
        <v>0</v>
      </c>
      <c r="Y305" s="43"/>
      <c r="Z305" s="20">
        <f t="shared" si="45"/>
        <v>0</v>
      </c>
      <c r="AA305" s="43"/>
      <c r="AB305" s="43"/>
      <c r="AC305" s="43"/>
      <c r="AD305" s="43"/>
      <c r="AE305" s="43"/>
      <c r="AF305" s="43"/>
      <c r="AG305" s="20">
        <f t="shared" si="46"/>
        <v>0</v>
      </c>
      <c r="AH305" s="43"/>
      <c r="AI305" s="43"/>
      <c r="AJ305" s="43"/>
      <c r="AK305" s="43"/>
      <c r="AL305" s="43"/>
      <c r="AM305" s="99">
        <f t="shared" si="38"/>
        <v>0</v>
      </c>
      <c r="AN305" s="43"/>
      <c r="AO305" s="20">
        <f t="shared" si="39"/>
        <v>1</v>
      </c>
      <c r="AP305" s="15" t="str">
        <f t="shared" si="40"/>
        <v>OK</v>
      </c>
      <c r="AQ305" s="15" t="str">
        <f t="shared" si="41"/>
        <v>OK</v>
      </c>
      <c r="AR305" s="17" t="s">
        <v>211</v>
      </c>
      <c r="AS305" s="17"/>
      <c r="AT305" s="17"/>
      <c r="AU305" s="17"/>
      <c r="AV305" s="21">
        <v>1</v>
      </c>
      <c r="AW305" s="17" t="s">
        <v>248</v>
      </c>
      <c r="AX305" s="22"/>
      <c r="AY305" s="17"/>
      <c r="AZ305" s="17" t="s">
        <v>213</v>
      </c>
      <c r="BA305" s="99">
        <f t="shared" si="42"/>
        <v>1833991</v>
      </c>
      <c r="BB305" s="17" t="s">
        <v>214</v>
      </c>
      <c r="BC305" s="17"/>
      <c r="BD305" s="57" t="s">
        <v>634</v>
      </c>
    </row>
    <row r="306" spans="2:56" hidden="1" x14ac:dyDescent="0.15">
      <c r="B306" s="16">
        <v>90000291</v>
      </c>
      <c r="C306" s="17"/>
      <c r="D306" s="17" t="s">
        <v>316</v>
      </c>
      <c r="E306" s="17"/>
      <c r="F306" s="17" t="s">
        <v>201</v>
      </c>
      <c r="G306" s="17" t="s">
        <v>317</v>
      </c>
      <c r="H306" s="17" t="s">
        <v>1577</v>
      </c>
      <c r="I306" s="17" t="s">
        <v>1572</v>
      </c>
      <c r="J306" s="17" t="s">
        <v>471</v>
      </c>
      <c r="K306" s="17" t="s">
        <v>203</v>
      </c>
      <c r="L306" s="17"/>
      <c r="M306" s="17">
        <v>17</v>
      </c>
      <c r="N306" s="18">
        <v>35886</v>
      </c>
      <c r="O306" s="17">
        <v>1998</v>
      </c>
      <c r="P306" s="18">
        <v>35886</v>
      </c>
      <c r="Q306" s="19">
        <v>2944367</v>
      </c>
      <c r="R306" s="17" t="s">
        <v>219</v>
      </c>
      <c r="S306" s="17" t="s">
        <v>236</v>
      </c>
      <c r="T306" s="17">
        <v>1</v>
      </c>
      <c r="U306" s="18"/>
      <c r="V306" s="99">
        <f t="shared" si="43"/>
        <v>1</v>
      </c>
      <c r="W306" s="139">
        <v>1</v>
      </c>
      <c r="X306" s="149">
        <f t="shared" si="44"/>
        <v>0</v>
      </c>
      <c r="Y306" s="43"/>
      <c r="Z306" s="20">
        <f t="shared" si="45"/>
        <v>0</v>
      </c>
      <c r="AA306" s="43"/>
      <c r="AB306" s="43"/>
      <c r="AC306" s="43"/>
      <c r="AD306" s="43"/>
      <c r="AE306" s="43"/>
      <c r="AF306" s="43"/>
      <c r="AG306" s="20">
        <f t="shared" si="46"/>
        <v>0</v>
      </c>
      <c r="AH306" s="43"/>
      <c r="AI306" s="43"/>
      <c r="AJ306" s="43"/>
      <c r="AK306" s="43"/>
      <c r="AL306" s="43"/>
      <c r="AM306" s="99">
        <f t="shared" si="38"/>
        <v>0</v>
      </c>
      <c r="AN306" s="43"/>
      <c r="AO306" s="20">
        <f t="shared" si="39"/>
        <v>1</v>
      </c>
      <c r="AP306" s="15" t="str">
        <f t="shared" si="40"/>
        <v>OK</v>
      </c>
      <c r="AQ306" s="15" t="str">
        <f t="shared" si="41"/>
        <v>OK</v>
      </c>
      <c r="AR306" s="17" t="s">
        <v>211</v>
      </c>
      <c r="AS306" s="17"/>
      <c r="AT306" s="17"/>
      <c r="AU306" s="17"/>
      <c r="AV306" s="21">
        <v>1</v>
      </c>
      <c r="AW306" s="17" t="s">
        <v>248</v>
      </c>
      <c r="AX306" s="22"/>
      <c r="AY306" s="17"/>
      <c r="AZ306" s="17" t="s">
        <v>213</v>
      </c>
      <c r="BA306" s="99">
        <f t="shared" si="42"/>
        <v>2944366</v>
      </c>
      <c r="BB306" s="17" t="s">
        <v>214</v>
      </c>
      <c r="BC306" s="17"/>
      <c r="BD306" s="57" t="s">
        <v>635</v>
      </c>
    </row>
    <row r="307" spans="2:56" hidden="1" x14ac:dyDescent="0.15">
      <c r="B307" s="16">
        <v>90000292</v>
      </c>
      <c r="C307" s="17"/>
      <c r="D307" s="17" t="s">
        <v>316</v>
      </c>
      <c r="E307" s="17"/>
      <c r="F307" s="17" t="s">
        <v>201</v>
      </c>
      <c r="G307" s="17" t="s">
        <v>317</v>
      </c>
      <c r="H307" s="17" t="s">
        <v>1577</v>
      </c>
      <c r="I307" s="17" t="s">
        <v>1572</v>
      </c>
      <c r="J307" s="17" t="s">
        <v>472</v>
      </c>
      <c r="K307" s="17" t="s">
        <v>203</v>
      </c>
      <c r="L307" s="17"/>
      <c r="M307" s="17">
        <v>17</v>
      </c>
      <c r="N307" s="18">
        <v>35886</v>
      </c>
      <c r="O307" s="17">
        <v>1998</v>
      </c>
      <c r="P307" s="18">
        <v>35886</v>
      </c>
      <c r="Q307" s="19">
        <v>2120942</v>
      </c>
      <c r="R307" s="17" t="s">
        <v>219</v>
      </c>
      <c r="S307" s="17" t="s">
        <v>236</v>
      </c>
      <c r="T307" s="17">
        <v>1</v>
      </c>
      <c r="U307" s="18"/>
      <c r="V307" s="99">
        <f t="shared" si="43"/>
        <v>1</v>
      </c>
      <c r="W307" s="139">
        <v>1</v>
      </c>
      <c r="X307" s="149">
        <f t="shared" si="44"/>
        <v>0</v>
      </c>
      <c r="Y307" s="43"/>
      <c r="Z307" s="20">
        <f t="shared" si="45"/>
        <v>0</v>
      </c>
      <c r="AA307" s="43"/>
      <c r="AB307" s="43"/>
      <c r="AC307" s="43"/>
      <c r="AD307" s="43"/>
      <c r="AE307" s="43"/>
      <c r="AF307" s="43"/>
      <c r="AG307" s="20">
        <f t="shared" si="46"/>
        <v>0</v>
      </c>
      <c r="AH307" s="43"/>
      <c r="AI307" s="43"/>
      <c r="AJ307" s="43"/>
      <c r="AK307" s="43"/>
      <c r="AL307" s="43"/>
      <c r="AM307" s="99">
        <f t="shared" si="38"/>
        <v>0</v>
      </c>
      <c r="AN307" s="43"/>
      <c r="AO307" s="20">
        <f t="shared" si="39"/>
        <v>1</v>
      </c>
      <c r="AP307" s="15" t="str">
        <f t="shared" si="40"/>
        <v>OK</v>
      </c>
      <c r="AQ307" s="15" t="str">
        <f t="shared" si="41"/>
        <v>OK</v>
      </c>
      <c r="AR307" s="17" t="s">
        <v>211</v>
      </c>
      <c r="AS307" s="17"/>
      <c r="AT307" s="17"/>
      <c r="AU307" s="17"/>
      <c r="AV307" s="21">
        <v>1</v>
      </c>
      <c r="AW307" s="17" t="s">
        <v>248</v>
      </c>
      <c r="AX307" s="22"/>
      <c r="AY307" s="17"/>
      <c r="AZ307" s="17" t="s">
        <v>213</v>
      </c>
      <c r="BA307" s="99">
        <f t="shared" si="42"/>
        <v>2120941</v>
      </c>
      <c r="BB307" s="17" t="s">
        <v>214</v>
      </c>
      <c r="BC307" s="17"/>
      <c r="BD307" s="57" t="s">
        <v>636</v>
      </c>
    </row>
    <row r="308" spans="2:56" hidden="1" x14ac:dyDescent="0.15">
      <c r="B308" s="16">
        <v>90000293</v>
      </c>
      <c r="C308" s="17"/>
      <c r="D308" s="17" t="s">
        <v>316</v>
      </c>
      <c r="E308" s="17"/>
      <c r="F308" s="17" t="s">
        <v>201</v>
      </c>
      <c r="G308" s="17" t="s">
        <v>317</v>
      </c>
      <c r="H308" s="17" t="s">
        <v>1577</v>
      </c>
      <c r="I308" s="17" t="s">
        <v>1572</v>
      </c>
      <c r="J308" s="17" t="s">
        <v>473</v>
      </c>
      <c r="K308" s="17" t="s">
        <v>203</v>
      </c>
      <c r="L308" s="17"/>
      <c r="M308" s="17">
        <v>17</v>
      </c>
      <c r="N308" s="18">
        <v>35886</v>
      </c>
      <c r="O308" s="17">
        <v>1998</v>
      </c>
      <c r="P308" s="18">
        <v>35886</v>
      </c>
      <c r="Q308" s="19">
        <v>56516887</v>
      </c>
      <c r="R308" s="17" t="s">
        <v>219</v>
      </c>
      <c r="S308" s="17" t="s">
        <v>236</v>
      </c>
      <c r="T308" s="17">
        <v>1</v>
      </c>
      <c r="U308" s="18"/>
      <c r="V308" s="99">
        <f t="shared" si="43"/>
        <v>1</v>
      </c>
      <c r="W308" s="139">
        <v>1</v>
      </c>
      <c r="X308" s="149">
        <f t="shared" si="44"/>
        <v>0</v>
      </c>
      <c r="Y308" s="43"/>
      <c r="Z308" s="20">
        <f t="shared" si="45"/>
        <v>0</v>
      </c>
      <c r="AA308" s="43"/>
      <c r="AB308" s="43"/>
      <c r="AC308" s="43"/>
      <c r="AD308" s="43"/>
      <c r="AE308" s="43"/>
      <c r="AF308" s="43"/>
      <c r="AG308" s="20">
        <f t="shared" si="46"/>
        <v>0</v>
      </c>
      <c r="AH308" s="43"/>
      <c r="AI308" s="43"/>
      <c r="AJ308" s="43"/>
      <c r="AK308" s="43"/>
      <c r="AL308" s="43"/>
      <c r="AM308" s="99">
        <f t="shared" si="38"/>
        <v>0</v>
      </c>
      <c r="AN308" s="43"/>
      <c r="AO308" s="20">
        <f t="shared" si="39"/>
        <v>1</v>
      </c>
      <c r="AP308" s="15" t="str">
        <f t="shared" si="40"/>
        <v>OK</v>
      </c>
      <c r="AQ308" s="15" t="str">
        <f t="shared" si="41"/>
        <v>OK</v>
      </c>
      <c r="AR308" s="17" t="s">
        <v>211</v>
      </c>
      <c r="AS308" s="17"/>
      <c r="AT308" s="17"/>
      <c r="AU308" s="17"/>
      <c r="AV308" s="21">
        <v>1</v>
      </c>
      <c r="AW308" s="17" t="s">
        <v>248</v>
      </c>
      <c r="AX308" s="22"/>
      <c r="AY308" s="17"/>
      <c r="AZ308" s="17" t="s">
        <v>213</v>
      </c>
      <c r="BA308" s="99">
        <f t="shared" si="42"/>
        <v>56516886</v>
      </c>
      <c r="BB308" s="17" t="s">
        <v>214</v>
      </c>
      <c r="BC308" s="17"/>
      <c r="BD308" s="57" t="s">
        <v>637</v>
      </c>
    </row>
    <row r="309" spans="2:56" hidden="1" x14ac:dyDescent="0.15">
      <c r="B309" s="16">
        <v>90000294</v>
      </c>
      <c r="C309" s="17"/>
      <c r="D309" s="17" t="s">
        <v>316</v>
      </c>
      <c r="E309" s="17"/>
      <c r="F309" s="17" t="s">
        <v>201</v>
      </c>
      <c r="G309" s="17" t="s">
        <v>317</v>
      </c>
      <c r="H309" s="17" t="s">
        <v>1577</v>
      </c>
      <c r="I309" s="17" t="s">
        <v>1572</v>
      </c>
      <c r="J309" s="17" t="s">
        <v>474</v>
      </c>
      <c r="K309" s="17" t="s">
        <v>203</v>
      </c>
      <c r="L309" s="17"/>
      <c r="M309" s="17">
        <v>17</v>
      </c>
      <c r="N309" s="18">
        <v>35886</v>
      </c>
      <c r="O309" s="17">
        <v>1998</v>
      </c>
      <c r="P309" s="18">
        <v>35886</v>
      </c>
      <c r="Q309" s="19">
        <v>1347422</v>
      </c>
      <c r="R309" s="17" t="s">
        <v>219</v>
      </c>
      <c r="S309" s="17" t="s">
        <v>236</v>
      </c>
      <c r="T309" s="17">
        <v>1</v>
      </c>
      <c r="U309" s="18"/>
      <c r="V309" s="99">
        <f t="shared" si="43"/>
        <v>1</v>
      </c>
      <c r="W309" s="139">
        <v>1</v>
      </c>
      <c r="X309" s="149">
        <f t="shared" si="44"/>
        <v>0</v>
      </c>
      <c r="Y309" s="43"/>
      <c r="Z309" s="20">
        <f t="shared" si="45"/>
        <v>0</v>
      </c>
      <c r="AA309" s="43"/>
      <c r="AB309" s="43"/>
      <c r="AC309" s="43"/>
      <c r="AD309" s="43"/>
      <c r="AE309" s="43"/>
      <c r="AF309" s="43"/>
      <c r="AG309" s="20">
        <f t="shared" si="46"/>
        <v>0</v>
      </c>
      <c r="AH309" s="43"/>
      <c r="AI309" s="43"/>
      <c r="AJ309" s="43"/>
      <c r="AK309" s="43"/>
      <c r="AL309" s="43"/>
      <c r="AM309" s="99">
        <f t="shared" si="38"/>
        <v>0</v>
      </c>
      <c r="AN309" s="43"/>
      <c r="AO309" s="20">
        <f t="shared" si="39"/>
        <v>1</v>
      </c>
      <c r="AP309" s="15" t="str">
        <f t="shared" si="40"/>
        <v>OK</v>
      </c>
      <c r="AQ309" s="15" t="str">
        <f t="shared" si="41"/>
        <v>OK</v>
      </c>
      <c r="AR309" s="17" t="s">
        <v>211</v>
      </c>
      <c r="AS309" s="17"/>
      <c r="AT309" s="17"/>
      <c r="AU309" s="17"/>
      <c r="AV309" s="21">
        <v>1</v>
      </c>
      <c r="AW309" s="17" t="s">
        <v>248</v>
      </c>
      <c r="AX309" s="22"/>
      <c r="AY309" s="17"/>
      <c r="AZ309" s="17" t="s">
        <v>213</v>
      </c>
      <c r="BA309" s="99">
        <f t="shared" si="42"/>
        <v>1347421</v>
      </c>
      <c r="BB309" s="17" t="s">
        <v>214</v>
      </c>
      <c r="BC309" s="17"/>
      <c r="BD309" s="57" t="s">
        <v>633</v>
      </c>
    </row>
    <row r="310" spans="2:56" hidden="1" x14ac:dyDescent="0.15">
      <c r="B310" s="16">
        <v>90000295</v>
      </c>
      <c r="C310" s="17"/>
      <c r="D310" s="17" t="s">
        <v>316</v>
      </c>
      <c r="E310" s="17"/>
      <c r="F310" s="17" t="s">
        <v>201</v>
      </c>
      <c r="G310" s="17" t="s">
        <v>317</v>
      </c>
      <c r="H310" s="17" t="s">
        <v>1577</v>
      </c>
      <c r="I310" s="17" t="s">
        <v>1572</v>
      </c>
      <c r="J310" s="17" t="s">
        <v>475</v>
      </c>
      <c r="K310" s="17" t="s">
        <v>203</v>
      </c>
      <c r="L310" s="17"/>
      <c r="M310" s="17">
        <v>17</v>
      </c>
      <c r="N310" s="18">
        <v>35886</v>
      </c>
      <c r="O310" s="17">
        <v>1998</v>
      </c>
      <c r="P310" s="18">
        <v>35886</v>
      </c>
      <c r="Q310" s="19">
        <v>16830306</v>
      </c>
      <c r="R310" s="17" t="s">
        <v>219</v>
      </c>
      <c r="S310" s="17" t="s">
        <v>236</v>
      </c>
      <c r="T310" s="17">
        <v>1</v>
      </c>
      <c r="U310" s="18"/>
      <c r="V310" s="99">
        <f t="shared" si="43"/>
        <v>1</v>
      </c>
      <c r="W310" s="139">
        <v>1</v>
      </c>
      <c r="X310" s="149">
        <f t="shared" si="44"/>
        <v>0</v>
      </c>
      <c r="Y310" s="43"/>
      <c r="Z310" s="20">
        <f t="shared" si="45"/>
        <v>0</v>
      </c>
      <c r="AA310" s="43"/>
      <c r="AB310" s="43"/>
      <c r="AC310" s="43"/>
      <c r="AD310" s="43"/>
      <c r="AE310" s="43"/>
      <c r="AF310" s="43"/>
      <c r="AG310" s="20">
        <f t="shared" si="46"/>
        <v>0</v>
      </c>
      <c r="AH310" s="43"/>
      <c r="AI310" s="43"/>
      <c r="AJ310" s="43"/>
      <c r="AK310" s="43"/>
      <c r="AL310" s="43"/>
      <c r="AM310" s="99">
        <f t="shared" si="38"/>
        <v>0</v>
      </c>
      <c r="AN310" s="43"/>
      <c r="AO310" s="20">
        <f t="shared" si="39"/>
        <v>1</v>
      </c>
      <c r="AP310" s="15" t="str">
        <f t="shared" si="40"/>
        <v>OK</v>
      </c>
      <c r="AQ310" s="15" t="str">
        <f t="shared" si="41"/>
        <v>OK</v>
      </c>
      <c r="AR310" s="17" t="s">
        <v>211</v>
      </c>
      <c r="AS310" s="17"/>
      <c r="AT310" s="17"/>
      <c r="AU310" s="17"/>
      <c r="AV310" s="21">
        <v>1</v>
      </c>
      <c r="AW310" s="17" t="s">
        <v>248</v>
      </c>
      <c r="AX310" s="22"/>
      <c r="AY310" s="17"/>
      <c r="AZ310" s="17" t="s">
        <v>213</v>
      </c>
      <c r="BA310" s="99">
        <f t="shared" si="42"/>
        <v>16830305</v>
      </c>
      <c r="BB310" s="17" t="s">
        <v>214</v>
      </c>
      <c r="BC310" s="17"/>
      <c r="BD310" s="57" t="s">
        <v>400</v>
      </c>
    </row>
    <row r="311" spans="2:56" hidden="1" x14ac:dyDescent="0.15">
      <c r="B311" s="16">
        <v>90000296</v>
      </c>
      <c r="C311" s="17"/>
      <c r="D311" s="17" t="s">
        <v>316</v>
      </c>
      <c r="E311" s="17"/>
      <c r="F311" s="17" t="s">
        <v>201</v>
      </c>
      <c r="G311" s="17" t="s">
        <v>317</v>
      </c>
      <c r="H311" s="17" t="s">
        <v>1577</v>
      </c>
      <c r="I311" s="17" t="s">
        <v>1572</v>
      </c>
      <c r="J311" s="17" t="s">
        <v>476</v>
      </c>
      <c r="K311" s="17" t="s">
        <v>203</v>
      </c>
      <c r="L311" s="17"/>
      <c r="M311" s="17">
        <v>17</v>
      </c>
      <c r="N311" s="18">
        <v>35886</v>
      </c>
      <c r="O311" s="17">
        <v>1998</v>
      </c>
      <c r="P311" s="18">
        <v>35886</v>
      </c>
      <c r="Q311" s="19">
        <v>4844482</v>
      </c>
      <c r="R311" s="17" t="s">
        <v>219</v>
      </c>
      <c r="S311" s="17" t="s">
        <v>236</v>
      </c>
      <c r="T311" s="17">
        <v>1</v>
      </c>
      <c r="U311" s="18"/>
      <c r="V311" s="99">
        <f t="shared" si="43"/>
        <v>1</v>
      </c>
      <c r="W311" s="139">
        <v>1</v>
      </c>
      <c r="X311" s="149">
        <f t="shared" si="44"/>
        <v>0</v>
      </c>
      <c r="Y311" s="43"/>
      <c r="Z311" s="20">
        <f t="shared" si="45"/>
        <v>0</v>
      </c>
      <c r="AA311" s="43"/>
      <c r="AB311" s="43"/>
      <c r="AC311" s="43"/>
      <c r="AD311" s="43"/>
      <c r="AE311" s="43"/>
      <c r="AF311" s="43"/>
      <c r="AG311" s="20">
        <f t="shared" si="46"/>
        <v>0</v>
      </c>
      <c r="AH311" s="43"/>
      <c r="AI311" s="43"/>
      <c r="AJ311" s="43"/>
      <c r="AK311" s="43"/>
      <c r="AL311" s="43"/>
      <c r="AM311" s="99">
        <f t="shared" si="38"/>
        <v>0</v>
      </c>
      <c r="AN311" s="43"/>
      <c r="AO311" s="20">
        <f t="shared" si="39"/>
        <v>1</v>
      </c>
      <c r="AP311" s="15" t="str">
        <f t="shared" si="40"/>
        <v>OK</v>
      </c>
      <c r="AQ311" s="15" t="str">
        <f t="shared" si="41"/>
        <v>OK</v>
      </c>
      <c r="AR311" s="17" t="s">
        <v>211</v>
      </c>
      <c r="AS311" s="17"/>
      <c r="AT311" s="17"/>
      <c r="AU311" s="17"/>
      <c r="AV311" s="21">
        <v>1</v>
      </c>
      <c r="AW311" s="17" t="s">
        <v>248</v>
      </c>
      <c r="AX311" s="22"/>
      <c r="AY311" s="17"/>
      <c r="AZ311" s="17" t="s">
        <v>213</v>
      </c>
      <c r="BA311" s="99">
        <f t="shared" si="42"/>
        <v>4844481</v>
      </c>
      <c r="BB311" s="17" t="s">
        <v>214</v>
      </c>
      <c r="BC311" s="17"/>
      <c r="BD311" s="57" t="s">
        <v>625</v>
      </c>
    </row>
    <row r="312" spans="2:56" hidden="1" x14ac:dyDescent="0.15">
      <c r="B312" s="16">
        <v>90000297</v>
      </c>
      <c r="C312" s="17"/>
      <c r="D312" s="17" t="s">
        <v>316</v>
      </c>
      <c r="E312" s="17"/>
      <c r="F312" s="17" t="s">
        <v>201</v>
      </c>
      <c r="G312" s="17" t="s">
        <v>317</v>
      </c>
      <c r="H312" s="17" t="s">
        <v>1577</v>
      </c>
      <c r="I312" s="17" t="s">
        <v>1572</v>
      </c>
      <c r="J312" s="17" t="s">
        <v>477</v>
      </c>
      <c r="K312" s="17" t="s">
        <v>203</v>
      </c>
      <c r="L312" s="17"/>
      <c r="M312" s="17">
        <v>17</v>
      </c>
      <c r="N312" s="18">
        <v>35886</v>
      </c>
      <c r="O312" s="17">
        <v>1998</v>
      </c>
      <c r="P312" s="18">
        <v>35886</v>
      </c>
      <c r="Q312" s="19">
        <v>16830306</v>
      </c>
      <c r="R312" s="17" t="s">
        <v>219</v>
      </c>
      <c r="S312" s="17" t="s">
        <v>236</v>
      </c>
      <c r="T312" s="17">
        <v>1</v>
      </c>
      <c r="U312" s="18"/>
      <c r="V312" s="99">
        <f t="shared" si="43"/>
        <v>1</v>
      </c>
      <c r="W312" s="139">
        <v>1</v>
      </c>
      <c r="X312" s="149">
        <f t="shared" si="44"/>
        <v>0</v>
      </c>
      <c r="Y312" s="43"/>
      <c r="Z312" s="20">
        <f t="shared" si="45"/>
        <v>0</v>
      </c>
      <c r="AA312" s="43"/>
      <c r="AB312" s="43"/>
      <c r="AC312" s="43"/>
      <c r="AD312" s="43"/>
      <c r="AE312" s="43"/>
      <c r="AF312" s="43"/>
      <c r="AG312" s="20">
        <f t="shared" si="46"/>
        <v>0</v>
      </c>
      <c r="AH312" s="43"/>
      <c r="AI312" s="43"/>
      <c r="AJ312" s="43"/>
      <c r="AK312" s="43"/>
      <c r="AL312" s="43"/>
      <c r="AM312" s="99">
        <f t="shared" si="38"/>
        <v>0</v>
      </c>
      <c r="AN312" s="43"/>
      <c r="AO312" s="20">
        <f t="shared" si="39"/>
        <v>1</v>
      </c>
      <c r="AP312" s="15" t="str">
        <f t="shared" si="40"/>
        <v>OK</v>
      </c>
      <c r="AQ312" s="15" t="str">
        <f t="shared" si="41"/>
        <v>OK</v>
      </c>
      <c r="AR312" s="17" t="s">
        <v>211</v>
      </c>
      <c r="AS312" s="17"/>
      <c r="AT312" s="17"/>
      <c r="AU312" s="17"/>
      <c r="AV312" s="21">
        <v>1</v>
      </c>
      <c r="AW312" s="17" t="s">
        <v>248</v>
      </c>
      <c r="AX312" s="22"/>
      <c r="AY312" s="17"/>
      <c r="AZ312" s="17" t="s">
        <v>213</v>
      </c>
      <c r="BA312" s="99">
        <f t="shared" si="42"/>
        <v>16830305</v>
      </c>
      <c r="BB312" s="17" t="s">
        <v>214</v>
      </c>
      <c r="BC312" s="17"/>
      <c r="BD312" s="57" t="s">
        <v>400</v>
      </c>
    </row>
    <row r="313" spans="2:56" hidden="1" x14ac:dyDescent="0.15">
      <c r="B313" s="16">
        <v>90000298</v>
      </c>
      <c r="C313" s="17"/>
      <c r="D313" s="17" t="s">
        <v>316</v>
      </c>
      <c r="E313" s="17"/>
      <c r="F313" s="17" t="s">
        <v>201</v>
      </c>
      <c r="G313" s="17" t="s">
        <v>317</v>
      </c>
      <c r="H313" s="17" t="s">
        <v>1577</v>
      </c>
      <c r="I313" s="17" t="s">
        <v>1572</v>
      </c>
      <c r="J313" s="17" t="s">
        <v>478</v>
      </c>
      <c r="K313" s="17" t="s">
        <v>203</v>
      </c>
      <c r="L313" s="17"/>
      <c r="M313" s="17">
        <v>17</v>
      </c>
      <c r="N313" s="18">
        <v>35886</v>
      </c>
      <c r="O313" s="17">
        <v>1998</v>
      </c>
      <c r="P313" s="18">
        <v>35886</v>
      </c>
      <c r="Q313" s="19">
        <v>4042267</v>
      </c>
      <c r="R313" s="17" t="s">
        <v>219</v>
      </c>
      <c r="S313" s="17" t="s">
        <v>236</v>
      </c>
      <c r="T313" s="17">
        <v>1</v>
      </c>
      <c r="U313" s="18"/>
      <c r="V313" s="99">
        <f t="shared" si="43"/>
        <v>1</v>
      </c>
      <c r="W313" s="139">
        <v>1</v>
      </c>
      <c r="X313" s="149">
        <f t="shared" si="44"/>
        <v>0</v>
      </c>
      <c r="Y313" s="43"/>
      <c r="Z313" s="20">
        <f t="shared" si="45"/>
        <v>0</v>
      </c>
      <c r="AA313" s="43"/>
      <c r="AB313" s="43"/>
      <c r="AC313" s="43"/>
      <c r="AD313" s="43"/>
      <c r="AE313" s="43"/>
      <c r="AF313" s="43"/>
      <c r="AG313" s="20">
        <f t="shared" si="46"/>
        <v>0</v>
      </c>
      <c r="AH313" s="43"/>
      <c r="AI313" s="43"/>
      <c r="AJ313" s="43"/>
      <c r="AK313" s="43"/>
      <c r="AL313" s="43"/>
      <c r="AM313" s="99">
        <f t="shared" si="38"/>
        <v>0</v>
      </c>
      <c r="AN313" s="43"/>
      <c r="AO313" s="20">
        <f t="shared" si="39"/>
        <v>1</v>
      </c>
      <c r="AP313" s="15" t="str">
        <f t="shared" si="40"/>
        <v>OK</v>
      </c>
      <c r="AQ313" s="15" t="str">
        <f t="shared" si="41"/>
        <v>OK</v>
      </c>
      <c r="AR313" s="17" t="s">
        <v>211</v>
      </c>
      <c r="AS313" s="17"/>
      <c r="AT313" s="17"/>
      <c r="AU313" s="17"/>
      <c r="AV313" s="21">
        <v>1</v>
      </c>
      <c r="AW313" s="17" t="s">
        <v>248</v>
      </c>
      <c r="AX313" s="22"/>
      <c r="AY313" s="17"/>
      <c r="AZ313" s="17" t="s">
        <v>213</v>
      </c>
      <c r="BA313" s="99">
        <f t="shared" si="42"/>
        <v>4042266</v>
      </c>
      <c r="BB313" s="17" t="s">
        <v>214</v>
      </c>
      <c r="BC313" s="17"/>
      <c r="BD313" s="57" t="s">
        <v>625</v>
      </c>
    </row>
    <row r="314" spans="2:56" hidden="1" x14ac:dyDescent="0.15">
      <c r="B314" s="16">
        <v>90000299</v>
      </c>
      <c r="C314" s="17"/>
      <c r="D314" s="17" t="s">
        <v>316</v>
      </c>
      <c r="E314" s="17"/>
      <c r="F314" s="17" t="s">
        <v>201</v>
      </c>
      <c r="G314" s="17" t="s">
        <v>317</v>
      </c>
      <c r="H314" s="17" t="s">
        <v>1577</v>
      </c>
      <c r="I314" s="17" t="s">
        <v>1572</v>
      </c>
      <c r="J314" s="17" t="s">
        <v>479</v>
      </c>
      <c r="K314" s="17" t="s">
        <v>203</v>
      </c>
      <c r="L314" s="17"/>
      <c r="M314" s="17">
        <v>17</v>
      </c>
      <c r="N314" s="18">
        <v>35886</v>
      </c>
      <c r="O314" s="17">
        <v>1998</v>
      </c>
      <c r="P314" s="18">
        <v>35886</v>
      </c>
      <c r="Q314" s="19">
        <v>3929983</v>
      </c>
      <c r="R314" s="17" t="s">
        <v>219</v>
      </c>
      <c r="S314" s="17" t="s">
        <v>236</v>
      </c>
      <c r="T314" s="17">
        <v>1</v>
      </c>
      <c r="U314" s="18"/>
      <c r="V314" s="99">
        <f t="shared" si="43"/>
        <v>1</v>
      </c>
      <c r="W314" s="139">
        <v>1</v>
      </c>
      <c r="X314" s="149">
        <f t="shared" si="44"/>
        <v>0</v>
      </c>
      <c r="Y314" s="43"/>
      <c r="Z314" s="20">
        <f t="shared" si="45"/>
        <v>0</v>
      </c>
      <c r="AA314" s="43"/>
      <c r="AB314" s="43"/>
      <c r="AC314" s="43"/>
      <c r="AD314" s="43"/>
      <c r="AE314" s="43"/>
      <c r="AF314" s="43"/>
      <c r="AG314" s="20">
        <f t="shared" si="46"/>
        <v>0</v>
      </c>
      <c r="AH314" s="43"/>
      <c r="AI314" s="43"/>
      <c r="AJ314" s="43"/>
      <c r="AK314" s="43"/>
      <c r="AL314" s="43"/>
      <c r="AM314" s="99">
        <f t="shared" si="38"/>
        <v>0</v>
      </c>
      <c r="AN314" s="43"/>
      <c r="AO314" s="20">
        <f t="shared" si="39"/>
        <v>1</v>
      </c>
      <c r="AP314" s="15" t="str">
        <f t="shared" si="40"/>
        <v>OK</v>
      </c>
      <c r="AQ314" s="15" t="str">
        <f t="shared" si="41"/>
        <v>OK</v>
      </c>
      <c r="AR314" s="17" t="s">
        <v>211</v>
      </c>
      <c r="AS314" s="17"/>
      <c r="AT314" s="17"/>
      <c r="AU314" s="17"/>
      <c r="AV314" s="21">
        <v>1</v>
      </c>
      <c r="AW314" s="17" t="s">
        <v>248</v>
      </c>
      <c r="AX314" s="22"/>
      <c r="AY314" s="17"/>
      <c r="AZ314" s="17" t="s">
        <v>213</v>
      </c>
      <c r="BA314" s="99">
        <f t="shared" si="42"/>
        <v>3929982</v>
      </c>
      <c r="BB314" s="17" t="s">
        <v>214</v>
      </c>
      <c r="BC314" s="17"/>
      <c r="BD314" s="57" t="s">
        <v>638</v>
      </c>
    </row>
    <row r="315" spans="2:56" hidden="1" x14ac:dyDescent="0.15">
      <c r="B315" s="16">
        <v>90000300</v>
      </c>
      <c r="C315" s="17"/>
      <c r="D315" s="17" t="s">
        <v>316</v>
      </c>
      <c r="E315" s="17"/>
      <c r="F315" s="17" t="s">
        <v>201</v>
      </c>
      <c r="G315" s="17" t="s">
        <v>317</v>
      </c>
      <c r="H315" s="17" t="s">
        <v>1577</v>
      </c>
      <c r="I315" s="17" t="s">
        <v>1572</v>
      </c>
      <c r="J315" s="17" t="s">
        <v>480</v>
      </c>
      <c r="K315" s="17" t="s">
        <v>203</v>
      </c>
      <c r="L315" s="17"/>
      <c r="M315" s="17">
        <v>17</v>
      </c>
      <c r="N315" s="18">
        <v>35886</v>
      </c>
      <c r="O315" s="17">
        <v>1998</v>
      </c>
      <c r="P315" s="18">
        <v>35886</v>
      </c>
      <c r="Q315" s="19">
        <v>873330</v>
      </c>
      <c r="R315" s="17" t="s">
        <v>219</v>
      </c>
      <c r="S315" s="17" t="s">
        <v>236</v>
      </c>
      <c r="T315" s="17">
        <v>1</v>
      </c>
      <c r="U315" s="18"/>
      <c r="V315" s="99">
        <f t="shared" si="43"/>
        <v>1</v>
      </c>
      <c r="W315" s="139">
        <v>1</v>
      </c>
      <c r="X315" s="149">
        <f t="shared" si="44"/>
        <v>0</v>
      </c>
      <c r="Y315" s="43"/>
      <c r="Z315" s="20">
        <f t="shared" si="45"/>
        <v>0</v>
      </c>
      <c r="AA315" s="43"/>
      <c r="AB315" s="43"/>
      <c r="AC315" s="43"/>
      <c r="AD315" s="43"/>
      <c r="AE315" s="43"/>
      <c r="AF315" s="43"/>
      <c r="AG315" s="20">
        <f t="shared" si="46"/>
        <v>0</v>
      </c>
      <c r="AH315" s="43"/>
      <c r="AI315" s="43"/>
      <c r="AJ315" s="43"/>
      <c r="AK315" s="43"/>
      <c r="AL315" s="43"/>
      <c r="AM315" s="99">
        <f t="shared" si="38"/>
        <v>0</v>
      </c>
      <c r="AN315" s="43"/>
      <c r="AO315" s="20">
        <f t="shared" si="39"/>
        <v>1</v>
      </c>
      <c r="AP315" s="15" t="str">
        <f t="shared" si="40"/>
        <v>OK</v>
      </c>
      <c r="AQ315" s="15" t="str">
        <f t="shared" si="41"/>
        <v>OK</v>
      </c>
      <c r="AR315" s="17" t="s">
        <v>211</v>
      </c>
      <c r="AS315" s="17"/>
      <c r="AT315" s="17"/>
      <c r="AU315" s="17"/>
      <c r="AV315" s="21">
        <v>1</v>
      </c>
      <c r="AW315" s="17" t="s">
        <v>248</v>
      </c>
      <c r="AX315" s="22"/>
      <c r="AY315" s="17"/>
      <c r="AZ315" s="17" t="s">
        <v>213</v>
      </c>
      <c r="BA315" s="99">
        <f t="shared" si="42"/>
        <v>873329</v>
      </c>
      <c r="BB315" s="17" t="s">
        <v>214</v>
      </c>
      <c r="BC315" s="17"/>
      <c r="BD315" s="57" t="s">
        <v>639</v>
      </c>
    </row>
    <row r="316" spans="2:56" hidden="1" x14ac:dyDescent="0.15">
      <c r="B316" s="16">
        <v>90000301</v>
      </c>
      <c r="C316" s="17"/>
      <c r="D316" s="17" t="s">
        <v>316</v>
      </c>
      <c r="E316" s="17"/>
      <c r="F316" s="17" t="s">
        <v>201</v>
      </c>
      <c r="G316" s="17" t="s">
        <v>317</v>
      </c>
      <c r="H316" s="17" t="s">
        <v>1577</v>
      </c>
      <c r="I316" s="17" t="s">
        <v>1572</v>
      </c>
      <c r="J316" s="17" t="s">
        <v>481</v>
      </c>
      <c r="K316" s="17" t="s">
        <v>203</v>
      </c>
      <c r="L316" s="17"/>
      <c r="M316" s="17">
        <v>17</v>
      </c>
      <c r="N316" s="18">
        <v>35886</v>
      </c>
      <c r="O316" s="17">
        <v>1998</v>
      </c>
      <c r="P316" s="18">
        <v>35886</v>
      </c>
      <c r="Q316" s="19">
        <v>873330</v>
      </c>
      <c r="R316" s="17" t="s">
        <v>219</v>
      </c>
      <c r="S316" s="17" t="s">
        <v>236</v>
      </c>
      <c r="T316" s="17">
        <v>1</v>
      </c>
      <c r="U316" s="18"/>
      <c r="V316" s="99">
        <f t="shared" si="43"/>
        <v>1</v>
      </c>
      <c r="W316" s="139">
        <v>1</v>
      </c>
      <c r="X316" s="149">
        <f t="shared" si="44"/>
        <v>0</v>
      </c>
      <c r="Y316" s="43"/>
      <c r="Z316" s="20">
        <f t="shared" si="45"/>
        <v>0</v>
      </c>
      <c r="AA316" s="43"/>
      <c r="AB316" s="43"/>
      <c r="AC316" s="43"/>
      <c r="AD316" s="43"/>
      <c r="AE316" s="43"/>
      <c r="AF316" s="43"/>
      <c r="AG316" s="20">
        <f t="shared" si="46"/>
        <v>0</v>
      </c>
      <c r="AH316" s="43"/>
      <c r="AI316" s="43"/>
      <c r="AJ316" s="43"/>
      <c r="AK316" s="43"/>
      <c r="AL316" s="43"/>
      <c r="AM316" s="99">
        <f t="shared" si="38"/>
        <v>0</v>
      </c>
      <c r="AN316" s="43"/>
      <c r="AO316" s="20">
        <f t="shared" si="39"/>
        <v>1</v>
      </c>
      <c r="AP316" s="15" t="str">
        <f t="shared" si="40"/>
        <v>OK</v>
      </c>
      <c r="AQ316" s="15" t="str">
        <f t="shared" si="41"/>
        <v>OK</v>
      </c>
      <c r="AR316" s="17" t="s">
        <v>211</v>
      </c>
      <c r="AS316" s="17"/>
      <c r="AT316" s="17"/>
      <c r="AU316" s="17"/>
      <c r="AV316" s="21">
        <v>1</v>
      </c>
      <c r="AW316" s="17" t="s">
        <v>248</v>
      </c>
      <c r="AX316" s="22"/>
      <c r="AY316" s="17"/>
      <c r="AZ316" s="17" t="s">
        <v>213</v>
      </c>
      <c r="BA316" s="99">
        <f t="shared" si="42"/>
        <v>873329</v>
      </c>
      <c r="BB316" s="17" t="s">
        <v>214</v>
      </c>
      <c r="BC316" s="17"/>
      <c r="BD316" s="57" t="s">
        <v>639</v>
      </c>
    </row>
    <row r="317" spans="2:56" hidden="1" x14ac:dyDescent="0.15">
      <c r="B317" s="16">
        <v>90000302</v>
      </c>
      <c r="C317" s="17"/>
      <c r="D317" s="17" t="s">
        <v>316</v>
      </c>
      <c r="E317" s="17"/>
      <c r="F317" s="17" t="s">
        <v>201</v>
      </c>
      <c r="G317" s="17" t="s">
        <v>317</v>
      </c>
      <c r="H317" s="17" t="s">
        <v>1577</v>
      </c>
      <c r="I317" s="17" t="s">
        <v>1572</v>
      </c>
      <c r="J317" s="17" t="s">
        <v>482</v>
      </c>
      <c r="K317" s="17" t="s">
        <v>203</v>
      </c>
      <c r="L317" s="17"/>
      <c r="M317" s="17">
        <v>17</v>
      </c>
      <c r="N317" s="18">
        <v>35886</v>
      </c>
      <c r="O317" s="17">
        <v>1998</v>
      </c>
      <c r="P317" s="18">
        <v>35886</v>
      </c>
      <c r="Q317" s="19">
        <v>1921324</v>
      </c>
      <c r="R317" s="17" t="s">
        <v>219</v>
      </c>
      <c r="S317" s="17" t="s">
        <v>236</v>
      </c>
      <c r="T317" s="17">
        <v>1</v>
      </c>
      <c r="U317" s="18"/>
      <c r="V317" s="99">
        <f t="shared" si="43"/>
        <v>1</v>
      </c>
      <c r="W317" s="139">
        <v>1</v>
      </c>
      <c r="X317" s="149">
        <f t="shared" si="44"/>
        <v>0</v>
      </c>
      <c r="Y317" s="43"/>
      <c r="Z317" s="20">
        <f t="shared" si="45"/>
        <v>0</v>
      </c>
      <c r="AA317" s="43"/>
      <c r="AB317" s="43"/>
      <c r="AC317" s="43"/>
      <c r="AD317" s="43"/>
      <c r="AE317" s="43"/>
      <c r="AF317" s="43"/>
      <c r="AG317" s="20">
        <f t="shared" si="46"/>
        <v>0</v>
      </c>
      <c r="AH317" s="43"/>
      <c r="AI317" s="43"/>
      <c r="AJ317" s="43"/>
      <c r="AK317" s="43"/>
      <c r="AL317" s="43"/>
      <c r="AM317" s="99">
        <f t="shared" si="38"/>
        <v>0</v>
      </c>
      <c r="AN317" s="43"/>
      <c r="AO317" s="20">
        <f t="shared" si="39"/>
        <v>1</v>
      </c>
      <c r="AP317" s="15" t="str">
        <f t="shared" si="40"/>
        <v>OK</v>
      </c>
      <c r="AQ317" s="15" t="str">
        <f t="shared" si="41"/>
        <v>OK</v>
      </c>
      <c r="AR317" s="17" t="s">
        <v>211</v>
      </c>
      <c r="AS317" s="17"/>
      <c r="AT317" s="17"/>
      <c r="AU317" s="17"/>
      <c r="AV317" s="21">
        <v>1</v>
      </c>
      <c r="AW317" s="17" t="s">
        <v>248</v>
      </c>
      <c r="AX317" s="22"/>
      <c r="AY317" s="17"/>
      <c r="AZ317" s="17" t="s">
        <v>213</v>
      </c>
      <c r="BA317" s="99">
        <f t="shared" si="42"/>
        <v>1921323</v>
      </c>
      <c r="BB317" s="17" t="s">
        <v>214</v>
      </c>
      <c r="BC317" s="17"/>
      <c r="BD317" s="57" t="s">
        <v>639</v>
      </c>
    </row>
    <row r="318" spans="2:56" hidden="1" x14ac:dyDescent="0.15">
      <c r="B318" s="16">
        <v>90000303</v>
      </c>
      <c r="C318" s="17"/>
      <c r="D318" s="17" t="s">
        <v>316</v>
      </c>
      <c r="E318" s="17"/>
      <c r="F318" s="17" t="s">
        <v>201</v>
      </c>
      <c r="G318" s="17" t="s">
        <v>317</v>
      </c>
      <c r="H318" s="17" t="s">
        <v>1577</v>
      </c>
      <c r="I318" s="17" t="s">
        <v>1572</v>
      </c>
      <c r="J318" s="17" t="s">
        <v>483</v>
      </c>
      <c r="K318" s="17" t="s">
        <v>203</v>
      </c>
      <c r="L318" s="17"/>
      <c r="M318" s="17">
        <v>17</v>
      </c>
      <c r="N318" s="18">
        <v>35886</v>
      </c>
      <c r="O318" s="17">
        <v>1998</v>
      </c>
      <c r="P318" s="18">
        <v>35886</v>
      </c>
      <c r="Q318" s="19">
        <v>3094082</v>
      </c>
      <c r="R318" s="17" t="s">
        <v>219</v>
      </c>
      <c r="S318" s="17" t="s">
        <v>236</v>
      </c>
      <c r="T318" s="17">
        <v>1</v>
      </c>
      <c r="U318" s="18"/>
      <c r="V318" s="99">
        <f t="shared" si="43"/>
        <v>1</v>
      </c>
      <c r="W318" s="139">
        <v>1</v>
      </c>
      <c r="X318" s="149">
        <f t="shared" si="44"/>
        <v>0</v>
      </c>
      <c r="Y318" s="43"/>
      <c r="Z318" s="20">
        <f t="shared" si="45"/>
        <v>0</v>
      </c>
      <c r="AA318" s="43"/>
      <c r="AB318" s="43"/>
      <c r="AC318" s="43"/>
      <c r="AD318" s="43"/>
      <c r="AE318" s="43"/>
      <c r="AF318" s="43"/>
      <c r="AG318" s="20">
        <f t="shared" si="46"/>
        <v>0</v>
      </c>
      <c r="AH318" s="43"/>
      <c r="AI318" s="43"/>
      <c r="AJ318" s="43"/>
      <c r="AK318" s="43"/>
      <c r="AL318" s="43"/>
      <c r="AM318" s="99">
        <f t="shared" si="38"/>
        <v>0</v>
      </c>
      <c r="AN318" s="43"/>
      <c r="AO318" s="20">
        <f t="shared" si="39"/>
        <v>1</v>
      </c>
      <c r="AP318" s="15" t="str">
        <f t="shared" si="40"/>
        <v>OK</v>
      </c>
      <c r="AQ318" s="15" t="str">
        <f t="shared" si="41"/>
        <v>OK</v>
      </c>
      <c r="AR318" s="17" t="s">
        <v>211</v>
      </c>
      <c r="AS318" s="17"/>
      <c r="AT318" s="17"/>
      <c r="AU318" s="17"/>
      <c r="AV318" s="21">
        <v>1</v>
      </c>
      <c r="AW318" s="17" t="s">
        <v>248</v>
      </c>
      <c r="AX318" s="22"/>
      <c r="AY318" s="17"/>
      <c r="AZ318" s="17" t="s">
        <v>213</v>
      </c>
      <c r="BA318" s="99">
        <f t="shared" si="42"/>
        <v>3094081</v>
      </c>
      <c r="BB318" s="17" t="s">
        <v>214</v>
      </c>
      <c r="BC318" s="17"/>
      <c r="BD318" s="57" t="s">
        <v>640</v>
      </c>
    </row>
    <row r="319" spans="2:56" hidden="1" x14ac:dyDescent="0.15">
      <c r="B319" s="16">
        <v>90000304</v>
      </c>
      <c r="C319" s="17"/>
      <c r="D319" s="17" t="s">
        <v>316</v>
      </c>
      <c r="E319" s="17"/>
      <c r="F319" s="17" t="s">
        <v>201</v>
      </c>
      <c r="G319" s="17" t="s">
        <v>317</v>
      </c>
      <c r="H319" s="17" t="s">
        <v>1577</v>
      </c>
      <c r="I319" s="17" t="s">
        <v>1572</v>
      </c>
      <c r="J319" s="17" t="s">
        <v>484</v>
      </c>
      <c r="K319" s="17" t="s">
        <v>203</v>
      </c>
      <c r="L319" s="17"/>
      <c r="M319" s="17">
        <v>17</v>
      </c>
      <c r="N319" s="18">
        <v>35886</v>
      </c>
      <c r="O319" s="17">
        <v>1998</v>
      </c>
      <c r="P319" s="18">
        <v>35886</v>
      </c>
      <c r="Q319" s="19">
        <v>14035651</v>
      </c>
      <c r="R319" s="17" t="s">
        <v>219</v>
      </c>
      <c r="S319" s="17" t="s">
        <v>236</v>
      </c>
      <c r="T319" s="17">
        <v>1</v>
      </c>
      <c r="U319" s="18"/>
      <c r="V319" s="99">
        <f t="shared" si="43"/>
        <v>1</v>
      </c>
      <c r="W319" s="139">
        <v>1</v>
      </c>
      <c r="X319" s="149">
        <f t="shared" si="44"/>
        <v>0</v>
      </c>
      <c r="Y319" s="43"/>
      <c r="Z319" s="20">
        <f t="shared" si="45"/>
        <v>0</v>
      </c>
      <c r="AA319" s="43"/>
      <c r="AB319" s="43"/>
      <c r="AC319" s="43"/>
      <c r="AD319" s="43"/>
      <c r="AE319" s="43"/>
      <c r="AF319" s="43"/>
      <c r="AG319" s="20">
        <f t="shared" si="46"/>
        <v>0</v>
      </c>
      <c r="AH319" s="43"/>
      <c r="AI319" s="43"/>
      <c r="AJ319" s="43"/>
      <c r="AK319" s="43"/>
      <c r="AL319" s="43"/>
      <c r="AM319" s="99">
        <f t="shared" si="38"/>
        <v>0</v>
      </c>
      <c r="AN319" s="43"/>
      <c r="AO319" s="20">
        <f t="shared" si="39"/>
        <v>1</v>
      </c>
      <c r="AP319" s="15" t="str">
        <f t="shared" si="40"/>
        <v>OK</v>
      </c>
      <c r="AQ319" s="15" t="str">
        <f t="shared" si="41"/>
        <v>OK</v>
      </c>
      <c r="AR319" s="17" t="s">
        <v>211</v>
      </c>
      <c r="AS319" s="17"/>
      <c r="AT319" s="17"/>
      <c r="AU319" s="17"/>
      <c r="AV319" s="21">
        <v>1</v>
      </c>
      <c r="AW319" s="17" t="s">
        <v>248</v>
      </c>
      <c r="AX319" s="22"/>
      <c r="AY319" s="17"/>
      <c r="AZ319" s="17" t="s">
        <v>213</v>
      </c>
      <c r="BA319" s="99">
        <f t="shared" si="42"/>
        <v>14035650</v>
      </c>
      <c r="BB319" s="17" t="s">
        <v>214</v>
      </c>
      <c r="BC319" s="17"/>
      <c r="BD319" s="57" t="s">
        <v>641</v>
      </c>
    </row>
    <row r="320" spans="2:56" hidden="1" x14ac:dyDescent="0.15">
      <c r="B320" s="16">
        <v>90000305</v>
      </c>
      <c r="C320" s="17"/>
      <c r="D320" s="17" t="s">
        <v>316</v>
      </c>
      <c r="E320" s="17"/>
      <c r="F320" s="17" t="s">
        <v>201</v>
      </c>
      <c r="G320" s="17" t="s">
        <v>317</v>
      </c>
      <c r="H320" s="17" t="s">
        <v>1577</v>
      </c>
      <c r="I320" s="17" t="s">
        <v>1572</v>
      </c>
      <c r="J320" s="17" t="s">
        <v>485</v>
      </c>
      <c r="K320" s="17" t="s">
        <v>203</v>
      </c>
      <c r="L320" s="17"/>
      <c r="M320" s="17">
        <v>17</v>
      </c>
      <c r="N320" s="18">
        <v>35886</v>
      </c>
      <c r="O320" s="17">
        <v>1998</v>
      </c>
      <c r="P320" s="18">
        <v>35886</v>
      </c>
      <c r="Q320" s="19">
        <v>4865693</v>
      </c>
      <c r="R320" s="17" t="s">
        <v>219</v>
      </c>
      <c r="S320" s="17" t="s">
        <v>236</v>
      </c>
      <c r="T320" s="17">
        <v>1</v>
      </c>
      <c r="U320" s="18"/>
      <c r="V320" s="99">
        <f t="shared" si="43"/>
        <v>1</v>
      </c>
      <c r="W320" s="139">
        <v>1</v>
      </c>
      <c r="X320" s="149">
        <f t="shared" si="44"/>
        <v>0</v>
      </c>
      <c r="Y320" s="43"/>
      <c r="Z320" s="20">
        <f t="shared" si="45"/>
        <v>0</v>
      </c>
      <c r="AA320" s="43"/>
      <c r="AB320" s="43"/>
      <c r="AC320" s="43"/>
      <c r="AD320" s="43"/>
      <c r="AE320" s="43"/>
      <c r="AF320" s="43"/>
      <c r="AG320" s="20">
        <f t="shared" si="46"/>
        <v>0</v>
      </c>
      <c r="AH320" s="43"/>
      <c r="AI320" s="43"/>
      <c r="AJ320" s="43"/>
      <c r="AK320" s="43"/>
      <c r="AL320" s="43"/>
      <c r="AM320" s="99">
        <f t="shared" si="38"/>
        <v>0</v>
      </c>
      <c r="AN320" s="43"/>
      <c r="AO320" s="20">
        <f t="shared" si="39"/>
        <v>1</v>
      </c>
      <c r="AP320" s="15" t="str">
        <f t="shared" si="40"/>
        <v>OK</v>
      </c>
      <c r="AQ320" s="15" t="str">
        <f t="shared" si="41"/>
        <v>OK</v>
      </c>
      <c r="AR320" s="17" t="s">
        <v>211</v>
      </c>
      <c r="AS320" s="17"/>
      <c r="AT320" s="17"/>
      <c r="AU320" s="17"/>
      <c r="AV320" s="21">
        <v>1</v>
      </c>
      <c r="AW320" s="17" t="s">
        <v>248</v>
      </c>
      <c r="AX320" s="22"/>
      <c r="AY320" s="17"/>
      <c r="AZ320" s="17" t="s">
        <v>213</v>
      </c>
      <c r="BA320" s="99">
        <f t="shared" si="42"/>
        <v>4865692</v>
      </c>
      <c r="BB320" s="17" t="s">
        <v>214</v>
      </c>
      <c r="BC320" s="17"/>
      <c r="BD320" s="57" t="s">
        <v>642</v>
      </c>
    </row>
    <row r="321" spans="2:56" hidden="1" x14ac:dyDescent="0.15">
      <c r="B321" s="16">
        <v>90000306</v>
      </c>
      <c r="C321" s="17"/>
      <c r="D321" s="17" t="s">
        <v>316</v>
      </c>
      <c r="E321" s="17"/>
      <c r="F321" s="17" t="s">
        <v>201</v>
      </c>
      <c r="G321" s="17" t="s">
        <v>317</v>
      </c>
      <c r="H321" s="17" t="s">
        <v>1577</v>
      </c>
      <c r="I321" s="17" t="s">
        <v>1572</v>
      </c>
      <c r="J321" s="17" t="s">
        <v>486</v>
      </c>
      <c r="K321" s="17" t="s">
        <v>203</v>
      </c>
      <c r="L321" s="17"/>
      <c r="M321" s="17">
        <v>17</v>
      </c>
      <c r="N321" s="18">
        <v>35886</v>
      </c>
      <c r="O321" s="17">
        <v>1998</v>
      </c>
      <c r="P321" s="18">
        <v>35886</v>
      </c>
      <c r="Q321" s="19">
        <v>2819606</v>
      </c>
      <c r="R321" s="17" t="s">
        <v>219</v>
      </c>
      <c r="S321" s="17" t="s">
        <v>236</v>
      </c>
      <c r="T321" s="17">
        <v>1</v>
      </c>
      <c r="U321" s="18"/>
      <c r="V321" s="99">
        <f t="shared" si="43"/>
        <v>1</v>
      </c>
      <c r="W321" s="139">
        <v>1</v>
      </c>
      <c r="X321" s="149">
        <f t="shared" si="44"/>
        <v>0</v>
      </c>
      <c r="Y321" s="43"/>
      <c r="Z321" s="20">
        <f t="shared" si="45"/>
        <v>0</v>
      </c>
      <c r="AA321" s="43"/>
      <c r="AB321" s="43"/>
      <c r="AC321" s="43"/>
      <c r="AD321" s="43"/>
      <c r="AE321" s="43"/>
      <c r="AF321" s="43"/>
      <c r="AG321" s="20">
        <f t="shared" si="46"/>
        <v>0</v>
      </c>
      <c r="AH321" s="43"/>
      <c r="AI321" s="43"/>
      <c r="AJ321" s="43"/>
      <c r="AK321" s="43"/>
      <c r="AL321" s="43"/>
      <c r="AM321" s="99">
        <f t="shared" si="38"/>
        <v>0</v>
      </c>
      <c r="AN321" s="43"/>
      <c r="AO321" s="20">
        <f t="shared" si="39"/>
        <v>1</v>
      </c>
      <c r="AP321" s="15" t="str">
        <f t="shared" si="40"/>
        <v>OK</v>
      </c>
      <c r="AQ321" s="15" t="str">
        <f t="shared" si="41"/>
        <v>OK</v>
      </c>
      <c r="AR321" s="17" t="s">
        <v>211</v>
      </c>
      <c r="AS321" s="17"/>
      <c r="AT321" s="17"/>
      <c r="AU321" s="17"/>
      <c r="AV321" s="21">
        <v>1</v>
      </c>
      <c r="AW321" s="17" t="s">
        <v>248</v>
      </c>
      <c r="AX321" s="22"/>
      <c r="AY321" s="17"/>
      <c r="AZ321" s="17" t="s">
        <v>213</v>
      </c>
      <c r="BA321" s="99">
        <f t="shared" si="42"/>
        <v>2819605</v>
      </c>
      <c r="BB321" s="17" t="s">
        <v>214</v>
      </c>
      <c r="BC321" s="17"/>
      <c r="BD321" s="57"/>
    </row>
    <row r="322" spans="2:56" hidden="1" x14ac:dyDescent="0.15">
      <c r="B322" s="16">
        <v>90000307</v>
      </c>
      <c r="C322" s="17"/>
      <c r="D322" s="17" t="s">
        <v>316</v>
      </c>
      <c r="E322" s="17"/>
      <c r="F322" s="17" t="s">
        <v>201</v>
      </c>
      <c r="G322" s="17" t="s">
        <v>317</v>
      </c>
      <c r="H322" s="17" t="s">
        <v>1577</v>
      </c>
      <c r="I322" s="17" t="s">
        <v>1572</v>
      </c>
      <c r="J322" s="17" t="s">
        <v>487</v>
      </c>
      <c r="K322" s="17" t="s">
        <v>203</v>
      </c>
      <c r="L322" s="17"/>
      <c r="M322" s="17">
        <v>17</v>
      </c>
      <c r="N322" s="18">
        <v>35886</v>
      </c>
      <c r="O322" s="17">
        <v>1998</v>
      </c>
      <c r="P322" s="18">
        <v>35886</v>
      </c>
      <c r="Q322" s="19">
        <v>1502127</v>
      </c>
      <c r="R322" s="17" t="s">
        <v>219</v>
      </c>
      <c r="S322" s="17" t="s">
        <v>236</v>
      </c>
      <c r="T322" s="17">
        <v>1</v>
      </c>
      <c r="U322" s="18"/>
      <c r="V322" s="99">
        <f t="shared" si="43"/>
        <v>1</v>
      </c>
      <c r="W322" s="139">
        <v>1</v>
      </c>
      <c r="X322" s="149">
        <f t="shared" si="44"/>
        <v>0</v>
      </c>
      <c r="Y322" s="43"/>
      <c r="Z322" s="20">
        <f t="shared" si="45"/>
        <v>0</v>
      </c>
      <c r="AA322" s="43"/>
      <c r="AB322" s="43"/>
      <c r="AC322" s="43"/>
      <c r="AD322" s="43"/>
      <c r="AE322" s="43"/>
      <c r="AF322" s="43"/>
      <c r="AG322" s="20">
        <f t="shared" si="46"/>
        <v>0</v>
      </c>
      <c r="AH322" s="43"/>
      <c r="AI322" s="43"/>
      <c r="AJ322" s="43"/>
      <c r="AK322" s="43"/>
      <c r="AL322" s="43"/>
      <c r="AM322" s="99">
        <f t="shared" si="38"/>
        <v>0</v>
      </c>
      <c r="AN322" s="43"/>
      <c r="AO322" s="20">
        <f t="shared" si="39"/>
        <v>1</v>
      </c>
      <c r="AP322" s="15" t="str">
        <f t="shared" si="40"/>
        <v>OK</v>
      </c>
      <c r="AQ322" s="15" t="str">
        <f t="shared" si="41"/>
        <v>OK</v>
      </c>
      <c r="AR322" s="17" t="s">
        <v>211</v>
      </c>
      <c r="AS322" s="17"/>
      <c r="AT322" s="17"/>
      <c r="AU322" s="17"/>
      <c r="AV322" s="21">
        <v>1</v>
      </c>
      <c r="AW322" s="17" t="s">
        <v>248</v>
      </c>
      <c r="AX322" s="22"/>
      <c r="AY322" s="17"/>
      <c r="AZ322" s="17" t="s">
        <v>213</v>
      </c>
      <c r="BA322" s="99">
        <f t="shared" si="42"/>
        <v>1502126</v>
      </c>
      <c r="BB322" s="17" t="s">
        <v>214</v>
      </c>
      <c r="BC322" s="17"/>
      <c r="BD322" s="57"/>
    </row>
    <row r="323" spans="2:56" hidden="1" x14ac:dyDescent="0.15">
      <c r="B323" s="16">
        <v>90000308</v>
      </c>
      <c r="C323" s="17"/>
      <c r="D323" s="17" t="s">
        <v>316</v>
      </c>
      <c r="E323" s="17"/>
      <c r="F323" s="17" t="s">
        <v>201</v>
      </c>
      <c r="G323" s="17" t="s">
        <v>317</v>
      </c>
      <c r="H323" s="17" t="s">
        <v>1577</v>
      </c>
      <c r="I323" s="17" t="s">
        <v>1572</v>
      </c>
      <c r="J323" s="17" t="s">
        <v>488</v>
      </c>
      <c r="K323" s="17" t="s">
        <v>203</v>
      </c>
      <c r="L323" s="17"/>
      <c r="M323" s="17">
        <v>17</v>
      </c>
      <c r="N323" s="18">
        <v>35886</v>
      </c>
      <c r="O323" s="17">
        <v>1998</v>
      </c>
      <c r="P323" s="18">
        <v>35886</v>
      </c>
      <c r="Q323" s="19">
        <v>1313736</v>
      </c>
      <c r="R323" s="17" t="s">
        <v>219</v>
      </c>
      <c r="S323" s="17" t="s">
        <v>236</v>
      </c>
      <c r="T323" s="17">
        <v>1</v>
      </c>
      <c r="U323" s="18"/>
      <c r="V323" s="99">
        <f t="shared" si="43"/>
        <v>1</v>
      </c>
      <c r="W323" s="139">
        <v>1</v>
      </c>
      <c r="X323" s="149">
        <f t="shared" si="44"/>
        <v>0</v>
      </c>
      <c r="Y323" s="43"/>
      <c r="Z323" s="20">
        <f t="shared" si="45"/>
        <v>0</v>
      </c>
      <c r="AA323" s="43"/>
      <c r="AB323" s="43"/>
      <c r="AC323" s="43"/>
      <c r="AD323" s="43"/>
      <c r="AE323" s="43"/>
      <c r="AF323" s="43"/>
      <c r="AG323" s="20">
        <f t="shared" si="46"/>
        <v>0</v>
      </c>
      <c r="AH323" s="43"/>
      <c r="AI323" s="43"/>
      <c r="AJ323" s="43"/>
      <c r="AK323" s="43"/>
      <c r="AL323" s="43"/>
      <c r="AM323" s="99">
        <f t="shared" si="38"/>
        <v>0</v>
      </c>
      <c r="AN323" s="43"/>
      <c r="AO323" s="20">
        <f t="shared" si="39"/>
        <v>1</v>
      </c>
      <c r="AP323" s="15" t="str">
        <f t="shared" si="40"/>
        <v>OK</v>
      </c>
      <c r="AQ323" s="15" t="str">
        <f t="shared" si="41"/>
        <v>OK</v>
      </c>
      <c r="AR323" s="17" t="s">
        <v>211</v>
      </c>
      <c r="AS323" s="17"/>
      <c r="AT323" s="17"/>
      <c r="AU323" s="17"/>
      <c r="AV323" s="21">
        <v>1</v>
      </c>
      <c r="AW323" s="17" t="s">
        <v>248</v>
      </c>
      <c r="AX323" s="22"/>
      <c r="AY323" s="17"/>
      <c r="AZ323" s="17" t="s">
        <v>213</v>
      </c>
      <c r="BA323" s="99">
        <f t="shared" si="42"/>
        <v>1313735</v>
      </c>
      <c r="BB323" s="17" t="s">
        <v>214</v>
      </c>
      <c r="BC323" s="17"/>
      <c r="BD323" s="57"/>
    </row>
    <row r="324" spans="2:56" hidden="1" x14ac:dyDescent="0.15">
      <c r="B324" s="16">
        <v>90000309</v>
      </c>
      <c r="C324" s="17"/>
      <c r="D324" s="17" t="s">
        <v>316</v>
      </c>
      <c r="E324" s="17"/>
      <c r="F324" s="17" t="s">
        <v>201</v>
      </c>
      <c r="G324" s="17" t="s">
        <v>317</v>
      </c>
      <c r="H324" s="17" t="s">
        <v>1577</v>
      </c>
      <c r="I324" s="17" t="s">
        <v>1572</v>
      </c>
      <c r="J324" s="17" t="s">
        <v>489</v>
      </c>
      <c r="K324" s="17" t="s">
        <v>203</v>
      </c>
      <c r="L324" s="17"/>
      <c r="M324" s="17">
        <v>17</v>
      </c>
      <c r="N324" s="18">
        <v>35886</v>
      </c>
      <c r="O324" s="17">
        <v>1998</v>
      </c>
      <c r="P324" s="18">
        <v>35886</v>
      </c>
      <c r="Q324" s="19">
        <v>1502127</v>
      </c>
      <c r="R324" s="17" t="s">
        <v>219</v>
      </c>
      <c r="S324" s="17" t="s">
        <v>236</v>
      </c>
      <c r="T324" s="17">
        <v>1</v>
      </c>
      <c r="U324" s="18"/>
      <c r="V324" s="99">
        <f t="shared" si="43"/>
        <v>1</v>
      </c>
      <c r="W324" s="139">
        <v>1</v>
      </c>
      <c r="X324" s="149">
        <f t="shared" si="44"/>
        <v>0</v>
      </c>
      <c r="Y324" s="43"/>
      <c r="Z324" s="20">
        <f t="shared" si="45"/>
        <v>0</v>
      </c>
      <c r="AA324" s="43"/>
      <c r="AB324" s="43"/>
      <c r="AC324" s="43"/>
      <c r="AD324" s="43"/>
      <c r="AE324" s="43"/>
      <c r="AF324" s="43"/>
      <c r="AG324" s="20">
        <f t="shared" si="46"/>
        <v>0</v>
      </c>
      <c r="AH324" s="43"/>
      <c r="AI324" s="43"/>
      <c r="AJ324" s="43"/>
      <c r="AK324" s="43"/>
      <c r="AL324" s="43"/>
      <c r="AM324" s="99">
        <f t="shared" si="38"/>
        <v>0</v>
      </c>
      <c r="AN324" s="43"/>
      <c r="AO324" s="20">
        <f t="shared" si="39"/>
        <v>1</v>
      </c>
      <c r="AP324" s="15" t="str">
        <f t="shared" si="40"/>
        <v>OK</v>
      </c>
      <c r="AQ324" s="15" t="str">
        <f t="shared" si="41"/>
        <v>OK</v>
      </c>
      <c r="AR324" s="17" t="s">
        <v>211</v>
      </c>
      <c r="AS324" s="17"/>
      <c r="AT324" s="17"/>
      <c r="AU324" s="17"/>
      <c r="AV324" s="21">
        <v>1</v>
      </c>
      <c r="AW324" s="17" t="s">
        <v>248</v>
      </c>
      <c r="AX324" s="22"/>
      <c r="AY324" s="17"/>
      <c r="AZ324" s="17" t="s">
        <v>213</v>
      </c>
      <c r="BA324" s="99">
        <f t="shared" si="42"/>
        <v>1502126</v>
      </c>
      <c r="BB324" s="17" t="s">
        <v>214</v>
      </c>
      <c r="BC324" s="17"/>
      <c r="BD324" s="57"/>
    </row>
    <row r="325" spans="2:56" hidden="1" x14ac:dyDescent="0.15">
      <c r="B325" s="16">
        <v>90000310</v>
      </c>
      <c r="C325" s="17"/>
      <c r="D325" s="17" t="s">
        <v>316</v>
      </c>
      <c r="E325" s="17"/>
      <c r="F325" s="17" t="s">
        <v>201</v>
      </c>
      <c r="G325" s="17" t="s">
        <v>317</v>
      </c>
      <c r="H325" s="17" t="s">
        <v>1577</v>
      </c>
      <c r="I325" s="17" t="s">
        <v>1572</v>
      </c>
      <c r="J325" s="17" t="s">
        <v>490</v>
      </c>
      <c r="K325" s="17" t="s">
        <v>203</v>
      </c>
      <c r="L325" s="17"/>
      <c r="M325" s="17">
        <v>17</v>
      </c>
      <c r="N325" s="18">
        <v>35886</v>
      </c>
      <c r="O325" s="17">
        <v>1998</v>
      </c>
      <c r="P325" s="18">
        <v>35886</v>
      </c>
      <c r="Q325" s="19">
        <v>4034782</v>
      </c>
      <c r="R325" s="17" t="s">
        <v>219</v>
      </c>
      <c r="S325" s="17" t="s">
        <v>236</v>
      </c>
      <c r="T325" s="17">
        <v>1</v>
      </c>
      <c r="U325" s="18"/>
      <c r="V325" s="99">
        <f t="shared" si="43"/>
        <v>1</v>
      </c>
      <c r="W325" s="139">
        <v>1</v>
      </c>
      <c r="X325" s="149">
        <f t="shared" si="44"/>
        <v>0</v>
      </c>
      <c r="Y325" s="43"/>
      <c r="Z325" s="20">
        <f t="shared" si="45"/>
        <v>0</v>
      </c>
      <c r="AA325" s="43"/>
      <c r="AB325" s="43"/>
      <c r="AC325" s="43"/>
      <c r="AD325" s="43"/>
      <c r="AE325" s="43"/>
      <c r="AF325" s="43"/>
      <c r="AG325" s="20">
        <f t="shared" si="46"/>
        <v>0</v>
      </c>
      <c r="AH325" s="43"/>
      <c r="AI325" s="43"/>
      <c r="AJ325" s="43"/>
      <c r="AK325" s="43"/>
      <c r="AL325" s="43"/>
      <c r="AM325" s="99">
        <f t="shared" si="38"/>
        <v>0</v>
      </c>
      <c r="AN325" s="43"/>
      <c r="AO325" s="20">
        <f t="shared" si="39"/>
        <v>1</v>
      </c>
      <c r="AP325" s="15" t="str">
        <f t="shared" si="40"/>
        <v>OK</v>
      </c>
      <c r="AQ325" s="15" t="str">
        <f t="shared" si="41"/>
        <v>OK</v>
      </c>
      <c r="AR325" s="17" t="s">
        <v>211</v>
      </c>
      <c r="AS325" s="17"/>
      <c r="AT325" s="17"/>
      <c r="AU325" s="17"/>
      <c r="AV325" s="21">
        <v>1</v>
      </c>
      <c r="AW325" s="17" t="s">
        <v>248</v>
      </c>
      <c r="AX325" s="22"/>
      <c r="AY325" s="17"/>
      <c r="AZ325" s="17" t="s">
        <v>213</v>
      </c>
      <c r="BA325" s="99">
        <f t="shared" si="42"/>
        <v>4034781</v>
      </c>
      <c r="BB325" s="17" t="s">
        <v>214</v>
      </c>
      <c r="BC325" s="17"/>
      <c r="BD325" s="57"/>
    </row>
    <row r="326" spans="2:56" hidden="1" x14ac:dyDescent="0.15">
      <c r="B326" s="16">
        <v>90000311</v>
      </c>
      <c r="C326" s="17"/>
      <c r="D326" s="17" t="s">
        <v>316</v>
      </c>
      <c r="E326" s="17"/>
      <c r="F326" s="17" t="s">
        <v>201</v>
      </c>
      <c r="G326" s="17" t="s">
        <v>317</v>
      </c>
      <c r="H326" s="17" t="s">
        <v>1577</v>
      </c>
      <c r="I326" s="17" t="s">
        <v>1572</v>
      </c>
      <c r="J326" s="17" t="s">
        <v>491</v>
      </c>
      <c r="K326" s="17" t="s">
        <v>203</v>
      </c>
      <c r="L326" s="17"/>
      <c r="M326" s="17">
        <v>17</v>
      </c>
      <c r="N326" s="18">
        <v>35886</v>
      </c>
      <c r="O326" s="17">
        <v>1998</v>
      </c>
      <c r="P326" s="18">
        <v>35886</v>
      </c>
      <c r="Q326" s="19">
        <v>4034782</v>
      </c>
      <c r="R326" s="17" t="s">
        <v>219</v>
      </c>
      <c r="S326" s="17" t="s">
        <v>236</v>
      </c>
      <c r="T326" s="17">
        <v>1</v>
      </c>
      <c r="U326" s="18"/>
      <c r="V326" s="99">
        <f t="shared" si="43"/>
        <v>1</v>
      </c>
      <c r="W326" s="139">
        <v>1</v>
      </c>
      <c r="X326" s="149">
        <f t="shared" si="44"/>
        <v>0</v>
      </c>
      <c r="Y326" s="43"/>
      <c r="Z326" s="20">
        <f t="shared" si="45"/>
        <v>0</v>
      </c>
      <c r="AA326" s="43"/>
      <c r="AB326" s="43"/>
      <c r="AC326" s="43"/>
      <c r="AD326" s="43"/>
      <c r="AE326" s="43"/>
      <c r="AF326" s="43"/>
      <c r="AG326" s="20">
        <f t="shared" si="46"/>
        <v>0</v>
      </c>
      <c r="AH326" s="43"/>
      <c r="AI326" s="43"/>
      <c r="AJ326" s="43"/>
      <c r="AK326" s="43"/>
      <c r="AL326" s="43"/>
      <c r="AM326" s="99">
        <f t="shared" si="38"/>
        <v>0</v>
      </c>
      <c r="AN326" s="43"/>
      <c r="AO326" s="20">
        <f t="shared" si="39"/>
        <v>1</v>
      </c>
      <c r="AP326" s="15" t="str">
        <f t="shared" si="40"/>
        <v>OK</v>
      </c>
      <c r="AQ326" s="15" t="str">
        <f t="shared" si="41"/>
        <v>OK</v>
      </c>
      <c r="AR326" s="17" t="s">
        <v>211</v>
      </c>
      <c r="AS326" s="17"/>
      <c r="AT326" s="17"/>
      <c r="AU326" s="17"/>
      <c r="AV326" s="21">
        <v>1</v>
      </c>
      <c r="AW326" s="17" t="s">
        <v>248</v>
      </c>
      <c r="AX326" s="22"/>
      <c r="AY326" s="17"/>
      <c r="AZ326" s="17" t="s">
        <v>213</v>
      </c>
      <c r="BA326" s="99">
        <f t="shared" si="42"/>
        <v>4034781</v>
      </c>
      <c r="BB326" s="17" t="s">
        <v>214</v>
      </c>
      <c r="BC326" s="17"/>
      <c r="BD326" s="57"/>
    </row>
    <row r="327" spans="2:56" hidden="1" x14ac:dyDescent="0.15">
      <c r="B327" s="16">
        <v>90000312</v>
      </c>
      <c r="C327" s="17"/>
      <c r="D327" s="17" t="s">
        <v>316</v>
      </c>
      <c r="E327" s="17"/>
      <c r="F327" s="17" t="s">
        <v>201</v>
      </c>
      <c r="G327" s="17" t="s">
        <v>317</v>
      </c>
      <c r="H327" s="17" t="s">
        <v>1577</v>
      </c>
      <c r="I327" s="17" t="s">
        <v>1572</v>
      </c>
      <c r="J327" s="17" t="s">
        <v>492</v>
      </c>
      <c r="K327" s="17" t="s">
        <v>203</v>
      </c>
      <c r="L327" s="17"/>
      <c r="M327" s="17">
        <v>17</v>
      </c>
      <c r="N327" s="18">
        <v>35886</v>
      </c>
      <c r="O327" s="17">
        <v>1998</v>
      </c>
      <c r="P327" s="18">
        <v>35886</v>
      </c>
      <c r="Q327" s="19">
        <v>1201451</v>
      </c>
      <c r="R327" s="17" t="s">
        <v>219</v>
      </c>
      <c r="S327" s="17" t="s">
        <v>236</v>
      </c>
      <c r="T327" s="17">
        <v>1</v>
      </c>
      <c r="U327" s="18"/>
      <c r="V327" s="99">
        <f t="shared" si="43"/>
        <v>1</v>
      </c>
      <c r="W327" s="139">
        <v>1</v>
      </c>
      <c r="X327" s="149">
        <f t="shared" si="44"/>
        <v>0</v>
      </c>
      <c r="Y327" s="43"/>
      <c r="Z327" s="20">
        <f t="shared" si="45"/>
        <v>0</v>
      </c>
      <c r="AA327" s="43"/>
      <c r="AB327" s="43"/>
      <c r="AC327" s="43"/>
      <c r="AD327" s="43"/>
      <c r="AE327" s="43"/>
      <c r="AF327" s="43"/>
      <c r="AG327" s="20">
        <f t="shared" si="46"/>
        <v>0</v>
      </c>
      <c r="AH327" s="43"/>
      <c r="AI327" s="43"/>
      <c r="AJ327" s="43"/>
      <c r="AK327" s="43"/>
      <c r="AL327" s="43"/>
      <c r="AM327" s="99">
        <f t="shared" si="38"/>
        <v>0</v>
      </c>
      <c r="AN327" s="43"/>
      <c r="AO327" s="20">
        <f t="shared" si="39"/>
        <v>1</v>
      </c>
      <c r="AP327" s="15" t="str">
        <f t="shared" si="40"/>
        <v>OK</v>
      </c>
      <c r="AQ327" s="15" t="str">
        <f t="shared" si="41"/>
        <v>OK</v>
      </c>
      <c r="AR327" s="17" t="s">
        <v>211</v>
      </c>
      <c r="AS327" s="17"/>
      <c r="AT327" s="17"/>
      <c r="AU327" s="17"/>
      <c r="AV327" s="21">
        <v>1</v>
      </c>
      <c r="AW327" s="17" t="s">
        <v>248</v>
      </c>
      <c r="AX327" s="22"/>
      <c r="AY327" s="17"/>
      <c r="AZ327" s="17" t="s">
        <v>213</v>
      </c>
      <c r="BA327" s="99">
        <f t="shared" si="42"/>
        <v>1201450</v>
      </c>
      <c r="BB327" s="17" t="s">
        <v>214</v>
      </c>
      <c r="BC327" s="17"/>
      <c r="BD327" s="57"/>
    </row>
    <row r="328" spans="2:56" hidden="1" x14ac:dyDescent="0.15">
      <c r="B328" s="16">
        <v>90000313</v>
      </c>
      <c r="C328" s="17"/>
      <c r="D328" s="17" t="s">
        <v>316</v>
      </c>
      <c r="E328" s="17"/>
      <c r="F328" s="17" t="s">
        <v>201</v>
      </c>
      <c r="G328" s="17" t="s">
        <v>317</v>
      </c>
      <c r="H328" s="17" t="s">
        <v>1577</v>
      </c>
      <c r="I328" s="17" t="s">
        <v>1572</v>
      </c>
      <c r="J328" s="17" t="s">
        <v>493</v>
      </c>
      <c r="K328" s="17" t="s">
        <v>203</v>
      </c>
      <c r="L328" s="17"/>
      <c r="M328" s="17">
        <v>17</v>
      </c>
      <c r="N328" s="18">
        <v>35886</v>
      </c>
      <c r="O328" s="17">
        <v>1998</v>
      </c>
      <c r="P328" s="18">
        <v>35886</v>
      </c>
      <c r="Q328" s="19">
        <v>1201451</v>
      </c>
      <c r="R328" s="17" t="s">
        <v>219</v>
      </c>
      <c r="S328" s="17" t="s">
        <v>236</v>
      </c>
      <c r="T328" s="17">
        <v>1</v>
      </c>
      <c r="U328" s="18"/>
      <c r="V328" s="99">
        <f t="shared" si="43"/>
        <v>1</v>
      </c>
      <c r="W328" s="139">
        <v>1</v>
      </c>
      <c r="X328" s="149">
        <f t="shared" si="44"/>
        <v>0</v>
      </c>
      <c r="Y328" s="43"/>
      <c r="Z328" s="20">
        <f t="shared" si="45"/>
        <v>0</v>
      </c>
      <c r="AA328" s="43"/>
      <c r="AB328" s="43"/>
      <c r="AC328" s="43"/>
      <c r="AD328" s="43"/>
      <c r="AE328" s="43"/>
      <c r="AF328" s="43"/>
      <c r="AG328" s="20">
        <f t="shared" si="46"/>
        <v>0</v>
      </c>
      <c r="AH328" s="43"/>
      <c r="AI328" s="43"/>
      <c r="AJ328" s="43"/>
      <c r="AK328" s="43"/>
      <c r="AL328" s="43"/>
      <c r="AM328" s="99">
        <f t="shared" si="38"/>
        <v>0</v>
      </c>
      <c r="AN328" s="43"/>
      <c r="AO328" s="20">
        <f t="shared" si="39"/>
        <v>1</v>
      </c>
      <c r="AP328" s="15" t="str">
        <f t="shared" si="40"/>
        <v>OK</v>
      </c>
      <c r="AQ328" s="15" t="str">
        <f t="shared" si="41"/>
        <v>OK</v>
      </c>
      <c r="AR328" s="17" t="s">
        <v>211</v>
      </c>
      <c r="AS328" s="17"/>
      <c r="AT328" s="17"/>
      <c r="AU328" s="17"/>
      <c r="AV328" s="21">
        <v>1</v>
      </c>
      <c r="AW328" s="17" t="s">
        <v>248</v>
      </c>
      <c r="AX328" s="22"/>
      <c r="AY328" s="17"/>
      <c r="AZ328" s="17" t="s">
        <v>213</v>
      </c>
      <c r="BA328" s="99">
        <f t="shared" si="42"/>
        <v>1201450</v>
      </c>
      <c r="BB328" s="17" t="s">
        <v>214</v>
      </c>
      <c r="BC328" s="17"/>
      <c r="BD328" s="57"/>
    </row>
    <row r="329" spans="2:56" hidden="1" x14ac:dyDescent="0.15">
      <c r="B329" s="16">
        <v>90000314</v>
      </c>
      <c r="C329" s="17"/>
      <c r="D329" s="17" t="s">
        <v>316</v>
      </c>
      <c r="E329" s="17"/>
      <c r="F329" s="17" t="s">
        <v>201</v>
      </c>
      <c r="G329" s="17" t="s">
        <v>317</v>
      </c>
      <c r="H329" s="17" t="s">
        <v>1577</v>
      </c>
      <c r="I329" s="17" t="s">
        <v>1572</v>
      </c>
      <c r="J329" s="17" t="s">
        <v>494</v>
      </c>
      <c r="K329" s="17" t="s">
        <v>203</v>
      </c>
      <c r="L329" s="17"/>
      <c r="M329" s="17">
        <v>17</v>
      </c>
      <c r="N329" s="18">
        <v>35886</v>
      </c>
      <c r="O329" s="17">
        <v>1998</v>
      </c>
      <c r="P329" s="18">
        <v>35886</v>
      </c>
      <c r="Q329" s="19">
        <v>1407307</v>
      </c>
      <c r="R329" s="17" t="s">
        <v>219</v>
      </c>
      <c r="S329" s="17" t="s">
        <v>236</v>
      </c>
      <c r="T329" s="17">
        <v>1</v>
      </c>
      <c r="U329" s="18"/>
      <c r="V329" s="99">
        <f t="shared" si="43"/>
        <v>1</v>
      </c>
      <c r="W329" s="139">
        <v>1</v>
      </c>
      <c r="X329" s="149">
        <f t="shared" si="44"/>
        <v>0</v>
      </c>
      <c r="Y329" s="43"/>
      <c r="Z329" s="20">
        <f t="shared" si="45"/>
        <v>0</v>
      </c>
      <c r="AA329" s="43"/>
      <c r="AB329" s="43"/>
      <c r="AC329" s="43"/>
      <c r="AD329" s="43"/>
      <c r="AE329" s="43"/>
      <c r="AF329" s="43"/>
      <c r="AG329" s="20">
        <f t="shared" si="46"/>
        <v>0</v>
      </c>
      <c r="AH329" s="43"/>
      <c r="AI329" s="43"/>
      <c r="AJ329" s="43"/>
      <c r="AK329" s="43"/>
      <c r="AL329" s="43"/>
      <c r="AM329" s="99">
        <f t="shared" si="38"/>
        <v>0</v>
      </c>
      <c r="AN329" s="43"/>
      <c r="AO329" s="20">
        <f t="shared" si="39"/>
        <v>1</v>
      </c>
      <c r="AP329" s="15" t="str">
        <f t="shared" si="40"/>
        <v>OK</v>
      </c>
      <c r="AQ329" s="15" t="str">
        <f t="shared" si="41"/>
        <v>OK</v>
      </c>
      <c r="AR329" s="17" t="s">
        <v>211</v>
      </c>
      <c r="AS329" s="17"/>
      <c r="AT329" s="17"/>
      <c r="AU329" s="17"/>
      <c r="AV329" s="21">
        <v>1</v>
      </c>
      <c r="AW329" s="17" t="s">
        <v>248</v>
      </c>
      <c r="AX329" s="22"/>
      <c r="AY329" s="17"/>
      <c r="AZ329" s="17" t="s">
        <v>213</v>
      </c>
      <c r="BA329" s="99">
        <f t="shared" si="42"/>
        <v>1407306</v>
      </c>
      <c r="BB329" s="17" t="s">
        <v>214</v>
      </c>
      <c r="BC329" s="17"/>
      <c r="BD329" s="57"/>
    </row>
    <row r="330" spans="2:56" hidden="1" x14ac:dyDescent="0.15">
      <c r="B330" s="16">
        <v>90000315</v>
      </c>
      <c r="C330" s="17"/>
      <c r="D330" s="17" t="s">
        <v>316</v>
      </c>
      <c r="E330" s="17"/>
      <c r="F330" s="17" t="s">
        <v>201</v>
      </c>
      <c r="G330" s="17" t="s">
        <v>317</v>
      </c>
      <c r="H330" s="17" t="s">
        <v>1577</v>
      </c>
      <c r="I330" s="17" t="s">
        <v>1572</v>
      </c>
      <c r="J330" s="17" t="s">
        <v>495</v>
      </c>
      <c r="K330" s="17" t="s">
        <v>203</v>
      </c>
      <c r="L330" s="17"/>
      <c r="M330" s="17">
        <v>17</v>
      </c>
      <c r="N330" s="18">
        <v>35886</v>
      </c>
      <c r="O330" s="17">
        <v>1998</v>
      </c>
      <c r="P330" s="18">
        <v>35886</v>
      </c>
      <c r="Q330" s="19">
        <v>1276308</v>
      </c>
      <c r="R330" s="17" t="s">
        <v>219</v>
      </c>
      <c r="S330" s="17" t="s">
        <v>236</v>
      </c>
      <c r="T330" s="17">
        <v>1</v>
      </c>
      <c r="U330" s="18"/>
      <c r="V330" s="99">
        <f t="shared" si="43"/>
        <v>1</v>
      </c>
      <c r="W330" s="139">
        <v>1</v>
      </c>
      <c r="X330" s="149">
        <f t="shared" si="44"/>
        <v>0</v>
      </c>
      <c r="Y330" s="43"/>
      <c r="Z330" s="20">
        <f t="shared" si="45"/>
        <v>0</v>
      </c>
      <c r="AA330" s="43"/>
      <c r="AB330" s="43"/>
      <c r="AC330" s="43"/>
      <c r="AD330" s="43"/>
      <c r="AE330" s="43"/>
      <c r="AF330" s="43"/>
      <c r="AG330" s="20">
        <f t="shared" si="46"/>
        <v>0</v>
      </c>
      <c r="AH330" s="43"/>
      <c r="AI330" s="43"/>
      <c r="AJ330" s="43"/>
      <c r="AK330" s="43"/>
      <c r="AL330" s="43"/>
      <c r="AM330" s="99">
        <f t="shared" si="38"/>
        <v>0</v>
      </c>
      <c r="AN330" s="43"/>
      <c r="AO330" s="20">
        <f t="shared" si="39"/>
        <v>1</v>
      </c>
      <c r="AP330" s="15" t="str">
        <f t="shared" si="40"/>
        <v>OK</v>
      </c>
      <c r="AQ330" s="15" t="str">
        <f t="shared" si="41"/>
        <v>OK</v>
      </c>
      <c r="AR330" s="17" t="s">
        <v>211</v>
      </c>
      <c r="AS330" s="17"/>
      <c r="AT330" s="17"/>
      <c r="AU330" s="17"/>
      <c r="AV330" s="21">
        <v>1</v>
      </c>
      <c r="AW330" s="17" t="s">
        <v>248</v>
      </c>
      <c r="AX330" s="22"/>
      <c r="AY330" s="17"/>
      <c r="AZ330" s="17" t="s">
        <v>213</v>
      </c>
      <c r="BA330" s="99">
        <f t="shared" si="42"/>
        <v>1276307</v>
      </c>
      <c r="BB330" s="17" t="s">
        <v>214</v>
      </c>
      <c r="BC330" s="17"/>
      <c r="BD330" s="57"/>
    </row>
    <row r="331" spans="2:56" hidden="1" x14ac:dyDescent="0.15">
      <c r="B331" s="16">
        <v>90000316</v>
      </c>
      <c r="C331" s="17"/>
      <c r="D331" s="17" t="s">
        <v>316</v>
      </c>
      <c r="E331" s="17"/>
      <c r="F331" s="17" t="s">
        <v>201</v>
      </c>
      <c r="G331" s="17" t="s">
        <v>317</v>
      </c>
      <c r="H331" s="17" t="s">
        <v>1577</v>
      </c>
      <c r="I331" s="17" t="s">
        <v>1572</v>
      </c>
      <c r="J331" s="17" t="s">
        <v>496</v>
      </c>
      <c r="K331" s="17" t="s">
        <v>203</v>
      </c>
      <c r="L331" s="17"/>
      <c r="M331" s="17">
        <v>17</v>
      </c>
      <c r="N331" s="18">
        <v>35886</v>
      </c>
      <c r="O331" s="17">
        <v>1998</v>
      </c>
      <c r="P331" s="18">
        <v>35886</v>
      </c>
      <c r="Q331" s="19">
        <v>2909435</v>
      </c>
      <c r="R331" s="17" t="s">
        <v>219</v>
      </c>
      <c r="S331" s="17" t="s">
        <v>236</v>
      </c>
      <c r="T331" s="17">
        <v>1</v>
      </c>
      <c r="U331" s="18"/>
      <c r="V331" s="99">
        <f t="shared" si="43"/>
        <v>1</v>
      </c>
      <c r="W331" s="139">
        <v>1</v>
      </c>
      <c r="X331" s="149">
        <f t="shared" si="44"/>
        <v>0</v>
      </c>
      <c r="Y331" s="43"/>
      <c r="Z331" s="20">
        <f t="shared" si="45"/>
        <v>0</v>
      </c>
      <c r="AA331" s="43"/>
      <c r="AB331" s="43"/>
      <c r="AC331" s="43"/>
      <c r="AD331" s="43"/>
      <c r="AE331" s="43"/>
      <c r="AF331" s="43"/>
      <c r="AG331" s="20">
        <f t="shared" si="46"/>
        <v>0</v>
      </c>
      <c r="AH331" s="43"/>
      <c r="AI331" s="43"/>
      <c r="AJ331" s="43"/>
      <c r="AK331" s="43"/>
      <c r="AL331" s="43"/>
      <c r="AM331" s="99">
        <f t="shared" si="38"/>
        <v>0</v>
      </c>
      <c r="AN331" s="43"/>
      <c r="AO331" s="20">
        <f t="shared" si="39"/>
        <v>1</v>
      </c>
      <c r="AP331" s="15" t="str">
        <f t="shared" si="40"/>
        <v>OK</v>
      </c>
      <c r="AQ331" s="15" t="str">
        <f t="shared" si="41"/>
        <v>OK</v>
      </c>
      <c r="AR331" s="17" t="s">
        <v>211</v>
      </c>
      <c r="AS331" s="17"/>
      <c r="AT331" s="17"/>
      <c r="AU331" s="17"/>
      <c r="AV331" s="21">
        <v>1</v>
      </c>
      <c r="AW331" s="17" t="s">
        <v>248</v>
      </c>
      <c r="AX331" s="22"/>
      <c r="AY331" s="17"/>
      <c r="AZ331" s="17" t="s">
        <v>213</v>
      </c>
      <c r="BA331" s="99">
        <f t="shared" si="42"/>
        <v>2909434</v>
      </c>
      <c r="BB331" s="17" t="s">
        <v>214</v>
      </c>
      <c r="BC331" s="17"/>
      <c r="BD331" s="57"/>
    </row>
    <row r="332" spans="2:56" hidden="1" x14ac:dyDescent="0.15">
      <c r="B332" s="16">
        <v>90000317</v>
      </c>
      <c r="C332" s="17"/>
      <c r="D332" s="17" t="s">
        <v>316</v>
      </c>
      <c r="E332" s="17"/>
      <c r="F332" s="17" t="s">
        <v>201</v>
      </c>
      <c r="G332" s="17" t="s">
        <v>317</v>
      </c>
      <c r="H332" s="17" t="s">
        <v>1577</v>
      </c>
      <c r="I332" s="17" t="s">
        <v>1572</v>
      </c>
      <c r="J332" s="17" t="s">
        <v>497</v>
      </c>
      <c r="K332" s="17" t="s">
        <v>203</v>
      </c>
      <c r="L332" s="17"/>
      <c r="M332" s="17">
        <v>17</v>
      </c>
      <c r="N332" s="18">
        <v>35886</v>
      </c>
      <c r="O332" s="17">
        <v>1998</v>
      </c>
      <c r="P332" s="18">
        <v>35886</v>
      </c>
      <c r="Q332" s="19">
        <v>825920</v>
      </c>
      <c r="R332" s="17" t="s">
        <v>219</v>
      </c>
      <c r="S332" s="17" t="s">
        <v>236</v>
      </c>
      <c r="T332" s="17">
        <v>1</v>
      </c>
      <c r="U332" s="18"/>
      <c r="V332" s="99">
        <f t="shared" si="43"/>
        <v>1</v>
      </c>
      <c r="W332" s="139">
        <v>1</v>
      </c>
      <c r="X332" s="149">
        <f t="shared" si="44"/>
        <v>0</v>
      </c>
      <c r="Y332" s="43"/>
      <c r="Z332" s="20">
        <f t="shared" si="45"/>
        <v>0</v>
      </c>
      <c r="AA332" s="43"/>
      <c r="AB332" s="43"/>
      <c r="AC332" s="43"/>
      <c r="AD332" s="43"/>
      <c r="AE332" s="43"/>
      <c r="AF332" s="43"/>
      <c r="AG332" s="20">
        <f t="shared" si="46"/>
        <v>0</v>
      </c>
      <c r="AH332" s="43"/>
      <c r="AI332" s="43"/>
      <c r="AJ332" s="43"/>
      <c r="AK332" s="43"/>
      <c r="AL332" s="43"/>
      <c r="AM332" s="99">
        <f t="shared" ref="AM332:AM395" si="47">IF(Q332=0,0,IF(M332=0,0,IF($C$5-O332=0,0,IF($C$5-O332&gt;M332,0,IF($C$5-O332=M332,V332-1,ROUNDDOWN(Q332*ROUNDUP(1/M332,3),0))))))</f>
        <v>0</v>
      </c>
      <c r="AN332" s="43"/>
      <c r="AO332" s="20">
        <f t="shared" ref="AO332:AO395" si="48">+V332+Z332-AG332</f>
        <v>1</v>
      </c>
      <c r="AP332" s="15" t="str">
        <f t="shared" ref="AP332:AP395" si="49">IF(AND(AO332=0,AU332=1),"OK",IF(Q332=BA332+AO332,"OK","ERROR"))</f>
        <v>OK</v>
      </c>
      <c r="AQ332" s="15" t="str">
        <f t="shared" ref="AQ332:AQ395" si="50">IF($C$5-O332=0,"新規",IF(AU332=1,"OK",IF(V332-AM332=AO332,"OK","ERROR")))</f>
        <v>OK</v>
      </c>
      <c r="AR332" s="17" t="s">
        <v>211</v>
      </c>
      <c r="AS332" s="17"/>
      <c r="AT332" s="17"/>
      <c r="AU332" s="17"/>
      <c r="AV332" s="21">
        <v>1</v>
      </c>
      <c r="AW332" s="17" t="s">
        <v>248</v>
      </c>
      <c r="AX332" s="22"/>
      <c r="AY332" s="17"/>
      <c r="AZ332" s="17" t="s">
        <v>213</v>
      </c>
      <c r="BA332" s="99">
        <f t="shared" ref="BA332:BA395" si="51">IF(Q332=0,0,IF(M332=0,0,IF($C$5-O332&gt;=M332,Q332-1,ROUNDDOWN(Q332*ROUNDUP(1/M332,3),0)*($C$5-O332))))</f>
        <v>825919</v>
      </c>
      <c r="BB332" s="17" t="s">
        <v>214</v>
      </c>
      <c r="BC332" s="17"/>
      <c r="BD332" s="57"/>
    </row>
    <row r="333" spans="2:56" hidden="1" x14ac:dyDescent="0.15">
      <c r="B333" s="16">
        <v>90000318</v>
      </c>
      <c r="C333" s="17"/>
      <c r="D333" s="17" t="s">
        <v>316</v>
      </c>
      <c r="E333" s="17"/>
      <c r="F333" s="17" t="s">
        <v>201</v>
      </c>
      <c r="G333" s="17" t="s">
        <v>317</v>
      </c>
      <c r="H333" s="17" t="s">
        <v>1577</v>
      </c>
      <c r="I333" s="17" t="s">
        <v>1572</v>
      </c>
      <c r="J333" s="17" t="s">
        <v>498</v>
      </c>
      <c r="K333" s="17" t="s">
        <v>203</v>
      </c>
      <c r="L333" s="17"/>
      <c r="M333" s="17">
        <v>17</v>
      </c>
      <c r="N333" s="18">
        <v>35886</v>
      </c>
      <c r="O333" s="17">
        <v>1998</v>
      </c>
      <c r="P333" s="18">
        <v>35886</v>
      </c>
      <c r="Q333" s="19">
        <v>1547041</v>
      </c>
      <c r="R333" s="17" t="s">
        <v>219</v>
      </c>
      <c r="S333" s="17" t="s">
        <v>236</v>
      </c>
      <c r="T333" s="17">
        <v>1</v>
      </c>
      <c r="U333" s="18"/>
      <c r="V333" s="99">
        <f t="shared" ref="V333:V396" si="52">IF(Q333=0,0,IF($C$5-O333=0,0,IF(M333=0,Q333,IF($C$5-O333&gt;M333,1,Q333-(ROUNDDOWN(Q333*ROUNDUP(1/M333,3),0)*($C$5-O333-1))))))</f>
        <v>1</v>
      </c>
      <c r="W333" s="139">
        <v>1</v>
      </c>
      <c r="X333" s="149">
        <f t="shared" ref="X333:X396" si="53">W333-V333</f>
        <v>0</v>
      </c>
      <c r="Y333" s="43"/>
      <c r="Z333" s="20">
        <f t="shared" si="45"/>
        <v>0</v>
      </c>
      <c r="AA333" s="43"/>
      <c r="AB333" s="43"/>
      <c r="AC333" s="43"/>
      <c r="AD333" s="43"/>
      <c r="AE333" s="43"/>
      <c r="AF333" s="43"/>
      <c r="AG333" s="20">
        <f t="shared" si="46"/>
        <v>0</v>
      </c>
      <c r="AH333" s="43"/>
      <c r="AI333" s="43"/>
      <c r="AJ333" s="43"/>
      <c r="AK333" s="43"/>
      <c r="AL333" s="43"/>
      <c r="AM333" s="99">
        <f t="shared" si="47"/>
        <v>0</v>
      </c>
      <c r="AN333" s="43"/>
      <c r="AO333" s="20">
        <f t="shared" si="48"/>
        <v>1</v>
      </c>
      <c r="AP333" s="15" t="str">
        <f t="shared" si="49"/>
        <v>OK</v>
      </c>
      <c r="AQ333" s="15" t="str">
        <f t="shared" si="50"/>
        <v>OK</v>
      </c>
      <c r="AR333" s="17" t="s">
        <v>211</v>
      </c>
      <c r="AS333" s="17"/>
      <c r="AT333" s="17"/>
      <c r="AU333" s="17"/>
      <c r="AV333" s="21">
        <v>1</v>
      </c>
      <c r="AW333" s="17" t="s">
        <v>248</v>
      </c>
      <c r="AX333" s="22"/>
      <c r="AY333" s="17"/>
      <c r="AZ333" s="17" t="s">
        <v>213</v>
      </c>
      <c r="BA333" s="99">
        <f t="shared" si="51"/>
        <v>1547040</v>
      </c>
      <c r="BB333" s="17" t="s">
        <v>214</v>
      </c>
      <c r="BC333" s="17"/>
      <c r="BD333" s="57"/>
    </row>
    <row r="334" spans="2:56" hidden="1" x14ac:dyDescent="0.15">
      <c r="B334" s="16">
        <v>90000319</v>
      </c>
      <c r="C334" s="17"/>
      <c r="D334" s="17" t="s">
        <v>316</v>
      </c>
      <c r="E334" s="17"/>
      <c r="F334" s="17" t="s">
        <v>201</v>
      </c>
      <c r="G334" s="17" t="s">
        <v>317</v>
      </c>
      <c r="H334" s="17" t="s">
        <v>1577</v>
      </c>
      <c r="I334" s="17" t="s">
        <v>1572</v>
      </c>
      <c r="J334" s="17" t="s">
        <v>499</v>
      </c>
      <c r="K334" s="17" t="s">
        <v>203</v>
      </c>
      <c r="L334" s="17"/>
      <c r="M334" s="17">
        <v>17</v>
      </c>
      <c r="N334" s="18">
        <v>35886</v>
      </c>
      <c r="O334" s="17">
        <v>1998</v>
      </c>
      <c r="P334" s="18">
        <v>35886</v>
      </c>
      <c r="Q334" s="19">
        <v>2627474</v>
      </c>
      <c r="R334" s="17" t="s">
        <v>219</v>
      </c>
      <c r="S334" s="17" t="s">
        <v>236</v>
      </c>
      <c r="T334" s="17">
        <v>1</v>
      </c>
      <c r="U334" s="18"/>
      <c r="V334" s="99">
        <f t="shared" si="52"/>
        <v>1</v>
      </c>
      <c r="W334" s="139">
        <v>1</v>
      </c>
      <c r="X334" s="149">
        <f t="shared" si="53"/>
        <v>0</v>
      </c>
      <c r="Y334" s="43"/>
      <c r="Z334" s="20">
        <f t="shared" si="45"/>
        <v>0</v>
      </c>
      <c r="AA334" s="43"/>
      <c r="AB334" s="43"/>
      <c r="AC334" s="43"/>
      <c r="AD334" s="43"/>
      <c r="AE334" s="43"/>
      <c r="AF334" s="43"/>
      <c r="AG334" s="20">
        <f t="shared" si="46"/>
        <v>0</v>
      </c>
      <c r="AH334" s="43"/>
      <c r="AI334" s="43"/>
      <c r="AJ334" s="43"/>
      <c r="AK334" s="43"/>
      <c r="AL334" s="43"/>
      <c r="AM334" s="99">
        <f t="shared" si="47"/>
        <v>0</v>
      </c>
      <c r="AN334" s="43"/>
      <c r="AO334" s="20">
        <f t="shared" si="48"/>
        <v>1</v>
      </c>
      <c r="AP334" s="15" t="str">
        <f t="shared" si="49"/>
        <v>OK</v>
      </c>
      <c r="AQ334" s="15" t="str">
        <f t="shared" si="50"/>
        <v>OK</v>
      </c>
      <c r="AR334" s="17" t="s">
        <v>211</v>
      </c>
      <c r="AS334" s="17"/>
      <c r="AT334" s="17"/>
      <c r="AU334" s="17"/>
      <c r="AV334" s="21">
        <v>1</v>
      </c>
      <c r="AW334" s="17" t="s">
        <v>248</v>
      </c>
      <c r="AX334" s="22"/>
      <c r="AY334" s="17"/>
      <c r="AZ334" s="17" t="s">
        <v>213</v>
      </c>
      <c r="BA334" s="99">
        <f t="shared" si="51"/>
        <v>2627473</v>
      </c>
      <c r="BB334" s="17" t="s">
        <v>214</v>
      </c>
      <c r="BC334" s="17"/>
      <c r="BD334" s="57"/>
    </row>
    <row r="335" spans="2:56" hidden="1" x14ac:dyDescent="0.15">
      <c r="B335" s="16">
        <v>90000320</v>
      </c>
      <c r="C335" s="17"/>
      <c r="D335" s="17" t="s">
        <v>316</v>
      </c>
      <c r="E335" s="17"/>
      <c r="F335" s="17" t="s">
        <v>201</v>
      </c>
      <c r="G335" s="17" t="s">
        <v>317</v>
      </c>
      <c r="H335" s="17" t="s">
        <v>1577</v>
      </c>
      <c r="I335" s="17" t="s">
        <v>1572</v>
      </c>
      <c r="J335" s="17" t="s">
        <v>1489</v>
      </c>
      <c r="K335" s="17" t="s">
        <v>203</v>
      </c>
      <c r="L335" s="17"/>
      <c r="M335" s="17">
        <v>17</v>
      </c>
      <c r="N335" s="18">
        <v>35886</v>
      </c>
      <c r="O335" s="17">
        <v>1998</v>
      </c>
      <c r="P335" s="18">
        <v>35886</v>
      </c>
      <c r="Q335" s="19">
        <v>1502127</v>
      </c>
      <c r="R335" s="17" t="s">
        <v>219</v>
      </c>
      <c r="S335" s="17" t="s">
        <v>236</v>
      </c>
      <c r="T335" s="17">
        <v>1</v>
      </c>
      <c r="U335" s="18"/>
      <c r="V335" s="99">
        <f t="shared" si="52"/>
        <v>1</v>
      </c>
      <c r="W335" s="139">
        <v>1</v>
      </c>
      <c r="X335" s="149">
        <f t="shared" si="53"/>
        <v>0</v>
      </c>
      <c r="Y335" s="43"/>
      <c r="Z335" s="20">
        <f t="shared" si="45"/>
        <v>0</v>
      </c>
      <c r="AA335" s="43"/>
      <c r="AB335" s="43"/>
      <c r="AC335" s="43"/>
      <c r="AD335" s="43"/>
      <c r="AE335" s="43"/>
      <c r="AF335" s="43"/>
      <c r="AG335" s="20">
        <f t="shared" si="46"/>
        <v>0</v>
      </c>
      <c r="AH335" s="43"/>
      <c r="AI335" s="43"/>
      <c r="AJ335" s="43"/>
      <c r="AK335" s="43"/>
      <c r="AL335" s="43"/>
      <c r="AM335" s="99">
        <f t="shared" si="47"/>
        <v>0</v>
      </c>
      <c r="AN335" s="43"/>
      <c r="AO335" s="20">
        <f t="shared" si="48"/>
        <v>1</v>
      </c>
      <c r="AP335" s="15" t="str">
        <f t="shared" si="49"/>
        <v>OK</v>
      </c>
      <c r="AQ335" s="15" t="str">
        <f t="shared" si="50"/>
        <v>OK</v>
      </c>
      <c r="AR335" s="17" t="s">
        <v>211</v>
      </c>
      <c r="AS335" s="17"/>
      <c r="AT335" s="17"/>
      <c r="AU335" s="17"/>
      <c r="AV335" s="21">
        <v>1</v>
      </c>
      <c r="AW335" s="17" t="s">
        <v>248</v>
      </c>
      <c r="AX335" s="22"/>
      <c r="AY335" s="17"/>
      <c r="AZ335" s="17" t="s">
        <v>213</v>
      </c>
      <c r="BA335" s="99">
        <f t="shared" si="51"/>
        <v>1502126</v>
      </c>
      <c r="BB335" s="17" t="s">
        <v>214</v>
      </c>
      <c r="BC335" s="17"/>
      <c r="BD335" s="57"/>
    </row>
    <row r="336" spans="2:56" hidden="1" x14ac:dyDescent="0.15">
      <c r="B336" s="16">
        <v>90000321</v>
      </c>
      <c r="C336" s="17"/>
      <c r="D336" s="17" t="s">
        <v>316</v>
      </c>
      <c r="E336" s="17"/>
      <c r="F336" s="17" t="s">
        <v>201</v>
      </c>
      <c r="G336" s="17" t="s">
        <v>317</v>
      </c>
      <c r="H336" s="17" t="s">
        <v>1577</v>
      </c>
      <c r="I336" s="17" t="s">
        <v>1572</v>
      </c>
      <c r="J336" s="17" t="s">
        <v>500</v>
      </c>
      <c r="K336" s="17" t="s">
        <v>203</v>
      </c>
      <c r="L336" s="17"/>
      <c r="M336" s="17">
        <v>17</v>
      </c>
      <c r="N336" s="18">
        <v>35886</v>
      </c>
      <c r="O336" s="17">
        <v>1998</v>
      </c>
      <c r="P336" s="18">
        <v>35886</v>
      </c>
      <c r="Q336" s="19">
        <v>1846468</v>
      </c>
      <c r="R336" s="17" t="s">
        <v>219</v>
      </c>
      <c r="S336" s="17" t="s">
        <v>236</v>
      </c>
      <c r="T336" s="17">
        <v>1</v>
      </c>
      <c r="U336" s="18"/>
      <c r="V336" s="99">
        <f t="shared" si="52"/>
        <v>1</v>
      </c>
      <c r="W336" s="139">
        <v>1</v>
      </c>
      <c r="X336" s="149">
        <f t="shared" si="53"/>
        <v>0</v>
      </c>
      <c r="Y336" s="43"/>
      <c r="Z336" s="20">
        <f t="shared" si="45"/>
        <v>0</v>
      </c>
      <c r="AA336" s="43"/>
      <c r="AB336" s="43"/>
      <c r="AC336" s="43"/>
      <c r="AD336" s="43"/>
      <c r="AE336" s="43"/>
      <c r="AF336" s="43"/>
      <c r="AG336" s="20">
        <f t="shared" si="46"/>
        <v>0</v>
      </c>
      <c r="AH336" s="43"/>
      <c r="AI336" s="43"/>
      <c r="AJ336" s="43"/>
      <c r="AK336" s="43"/>
      <c r="AL336" s="43"/>
      <c r="AM336" s="99">
        <f t="shared" si="47"/>
        <v>0</v>
      </c>
      <c r="AN336" s="43"/>
      <c r="AO336" s="20">
        <f t="shared" si="48"/>
        <v>1</v>
      </c>
      <c r="AP336" s="15" t="str">
        <f t="shared" si="49"/>
        <v>OK</v>
      </c>
      <c r="AQ336" s="15" t="str">
        <f t="shared" si="50"/>
        <v>OK</v>
      </c>
      <c r="AR336" s="17" t="s">
        <v>211</v>
      </c>
      <c r="AS336" s="17"/>
      <c r="AT336" s="17"/>
      <c r="AU336" s="17"/>
      <c r="AV336" s="21">
        <v>1</v>
      </c>
      <c r="AW336" s="17" t="s">
        <v>248</v>
      </c>
      <c r="AX336" s="22"/>
      <c r="AY336" s="17"/>
      <c r="AZ336" s="17" t="s">
        <v>213</v>
      </c>
      <c r="BA336" s="99">
        <f t="shared" si="51"/>
        <v>1846467</v>
      </c>
      <c r="BB336" s="17" t="s">
        <v>214</v>
      </c>
      <c r="BC336" s="17"/>
      <c r="BD336" s="57"/>
    </row>
    <row r="337" spans="2:56" hidden="1" x14ac:dyDescent="0.15">
      <c r="B337" s="16">
        <v>90000322</v>
      </c>
      <c r="C337" s="17"/>
      <c r="D337" s="17" t="s">
        <v>316</v>
      </c>
      <c r="E337" s="17"/>
      <c r="F337" s="17" t="s">
        <v>201</v>
      </c>
      <c r="G337" s="17" t="s">
        <v>317</v>
      </c>
      <c r="H337" s="17" t="s">
        <v>1577</v>
      </c>
      <c r="I337" s="17" t="s">
        <v>1572</v>
      </c>
      <c r="J337" s="17" t="s">
        <v>501</v>
      </c>
      <c r="K337" s="17" t="s">
        <v>203</v>
      </c>
      <c r="L337" s="17"/>
      <c r="M337" s="17">
        <v>17</v>
      </c>
      <c r="N337" s="18">
        <v>35886</v>
      </c>
      <c r="O337" s="17">
        <v>1998</v>
      </c>
      <c r="P337" s="18">
        <v>35886</v>
      </c>
      <c r="Q337" s="19">
        <v>1384852</v>
      </c>
      <c r="R337" s="17" t="s">
        <v>219</v>
      </c>
      <c r="S337" s="17" t="s">
        <v>236</v>
      </c>
      <c r="T337" s="17">
        <v>1</v>
      </c>
      <c r="U337" s="18"/>
      <c r="V337" s="99">
        <f t="shared" si="52"/>
        <v>1</v>
      </c>
      <c r="W337" s="139">
        <v>1</v>
      </c>
      <c r="X337" s="149">
        <f t="shared" si="53"/>
        <v>0</v>
      </c>
      <c r="Y337" s="43"/>
      <c r="Z337" s="20">
        <f t="shared" ref="Z337:Z400" si="54">SUM(AA337:AF337)</f>
        <v>0</v>
      </c>
      <c r="AA337" s="43"/>
      <c r="AB337" s="43"/>
      <c r="AC337" s="43"/>
      <c r="AD337" s="43"/>
      <c r="AE337" s="43"/>
      <c r="AF337" s="43"/>
      <c r="AG337" s="20">
        <f t="shared" ref="AG337:AG400" si="55">SUM(AH337:AN337)</f>
        <v>0</v>
      </c>
      <c r="AH337" s="43"/>
      <c r="AI337" s="43"/>
      <c r="AJ337" s="43"/>
      <c r="AK337" s="43"/>
      <c r="AL337" s="43"/>
      <c r="AM337" s="99">
        <f t="shared" si="47"/>
        <v>0</v>
      </c>
      <c r="AN337" s="43"/>
      <c r="AO337" s="20">
        <f t="shared" si="48"/>
        <v>1</v>
      </c>
      <c r="AP337" s="15" t="str">
        <f t="shared" si="49"/>
        <v>OK</v>
      </c>
      <c r="AQ337" s="15" t="str">
        <f t="shared" si="50"/>
        <v>OK</v>
      </c>
      <c r="AR337" s="17" t="s">
        <v>211</v>
      </c>
      <c r="AS337" s="17"/>
      <c r="AT337" s="17"/>
      <c r="AU337" s="17"/>
      <c r="AV337" s="21">
        <v>1</v>
      </c>
      <c r="AW337" s="17" t="s">
        <v>248</v>
      </c>
      <c r="AX337" s="22"/>
      <c r="AY337" s="17"/>
      <c r="AZ337" s="17" t="s">
        <v>213</v>
      </c>
      <c r="BA337" s="99">
        <f t="shared" si="51"/>
        <v>1384851</v>
      </c>
      <c r="BB337" s="17" t="s">
        <v>214</v>
      </c>
      <c r="BC337" s="17"/>
      <c r="BD337" s="57"/>
    </row>
    <row r="338" spans="2:56" hidden="1" x14ac:dyDescent="0.15">
      <c r="B338" s="16">
        <v>90000323</v>
      </c>
      <c r="C338" s="17"/>
      <c r="D338" s="17" t="s">
        <v>316</v>
      </c>
      <c r="E338" s="17"/>
      <c r="F338" s="17" t="s">
        <v>201</v>
      </c>
      <c r="G338" s="17" t="s">
        <v>317</v>
      </c>
      <c r="H338" s="17" t="s">
        <v>1577</v>
      </c>
      <c r="I338" s="17" t="s">
        <v>1572</v>
      </c>
      <c r="J338" s="17" t="s">
        <v>502</v>
      </c>
      <c r="K338" s="17" t="s">
        <v>203</v>
      </c>
      <c r="L338" s="17"/>
      <c r="M338" s="17">
        <v>17</v>
      </c>
      <c r="N338" s="18">
        <v>35886</v>
      </c>
      <c r="O338" s="17">
        <v>1998</v>
      </c>
      <c r="P338" s="18">
        <v>35886</v>
      </c>
      <c r="Q338" s="19">
        <v>10355191</v>
      </c>
      <c r="R338" s="17" t="s">
        <v>219</v>
      </c>
      <c r="S338" s="17" t="s">
        <v>236</v>
      </c>
      <c r="T338" s="17">
        <v>1</v>
      </c>
      <c r="U338" s="18"/>
      <c r="V338" s="99">
        <f t="shared" si="52"/>
        <v>1</v>
      </c>
      <c r="W338" s="139">
        <v>1</v>
      </c>
      <c r="X338" s="149">
        <f t="shared" si="53"/>
        <v>0</v>
      </c>
      <c r="Y338" s="43"/>
      <c r="Z338" s="20">
        <f t="shared" si="54"/>
        <v>0</v>
      </c>
      <c r="AA338" s="43"/>
      <c r="AB338" s="43"/>
      <c r="AC338" s="43"/>
      <c r="AD338" s="43"/>
      <c r="AE338" s="43"/>
      <c r="AF338" s="43"/>
      <c r="AG338" s="20">
        <f t="shared" si="55"/>
        <v>0</v>
      </c>
      <c r="AH338" s="43"/>
      <c r="AI338" s="43"/>
      <c r="AJ338" s="43"/>
      <c r="AK338" s="43"/>
      <c r="AL338" s="43"/>
      <c r="AM338" s="99">
        <f t="shared" si="47"/>
        <v>0</v>
      </c>
      <c r="AN338" s="43"/>
      <c r="AO338" s="20">
        <f t="shared" si="48"/>
        <v>1</v>
      </c>
      <c r="AP338" s="15" t="str">
        <f t="shared" si="49"/>
        <v>OK</v>
      </c>
      <c r="AQ338" s="15" t="str">
        <f t="shared" si="50"/>
        <v>OK</v>
      </c>
      <c r="AR338" s="17" t="s">
        <v>211</v>
      </c>
      <c r="AS338" s="17"/>
      <c r="AT338" s="17"/>
      <c r="AU338" s="17"/>
      <c r="AV338" s="21">
        <v>1</v>
      </c>
      <c r="AW338" s="17" t="s">
        <v>248</v>
      </c>
      <c r="AX338" s="22"/>
      <c r="AY338" s="17"/>
      <c r="AZ338" s="17" t="s">
        <v>213</v>
      </c>
      <c r="BA338" s="99">
        <f t="shared" si="51"/>
        <v>10355190</v>
      </c>
      <c r="BB338" s="17" t="s">
        <v>214</v>
      </c>
      <c r="BC338" s="17"/>
      <c r="BD338" s="57"/>
    </row>
    <row r="339" spans="2:56" hidden="1" x14ac:dyDescent="0.15">
      <c r="B339" s="16">
        <v>90000324</v>
      </c>
      <c r="C339" s="17"/>
      <c r="D339" s="17" t="s">
        <v>316</v>
      </c>
      <c r="E339" s="17"/>
      <c r="F339" s="17" t="s">
        <v>201</v>
      </c>
      <c r="G339" s="17" t="s">
        <v>317</v>
      </c>
      <c r="H339" s="17" t="s">
        <v>1577</v>
      </c>
      <c r="I339" s="17" t="s">
        <v>1572</v>
      </c>
      <c r="J339" s="17" t="s">
        <v>503</v>
      </c>
      <c r="K339" s="17" t="s">
        <v>203</v>
      </c>
      <c r="L339" s="17"/>
      <c r="M339" s="17">
        <v>17</v>
      </c>
      <c r="N339" s="18">
        <v>35886</v>
      </c>
      <c r="O339" s="17">
        <v>1998</v>
      </c>
      <c r="P339" s="18">
        <v>35886</v>
      </c>
      <c r="Q339" s="19">
        <v>13124892</v>
      </c>
      <c r="R339" s="17" t="s">
        <v>219</v>
      </c>
      <c r="S339" s="17" t="s">
        <v>236</v>
      </c>
      <c r="T339" s="17">
        <v>1</v>
      </c>
      <c r="U339" s="18"/>
      <c r="V339" s="99">
        <f t="shared" si="52"/>
        <v>1</v>
      </c>
      <c r="W339" s="139">
        <v>1</v>
      </c>
      <c r="X339" s="149">
        <f t="shared" si="53"/>
        <v>0</v>
      </c>
      <c r="Y339" s="43"/>
      <c r="Z339" s="20">
        <f t="shared" si="54"/>
        <v>0</v>
      </c>
      <c r="AA339" s="43"/>
      <c r="AB339" s="43"/>
      <c r="AC339" s="43"/>
      <c r="AD339" s="43"/>
      <c r="AE339" s="43"/>
      <c r="AF339" s="43"/>
      <c r="AG339" s="20">
        <f t="shared" si="55"/>
        <v>0</v>
      </c>
      <c r="AH339" s="43"/>
      <c r="AI339" s="43"/>
      <c r="AJ339" s="43"/>
      <c r="AK339" s="43"/>
      <c r="AL339" s="43"/>
      <c r="AM339" s="99">
        <f t="shared" si="47"/>
        <v>0</v>
      </c>
      <c r="AN339" s="43"/>
      <c r="AO339" s="20">
        <f t="shared" si="48"/>
        <v>1</v>
      </c>
      <c r="AP339" s="15" t="str">
        <f t="shared" si="49"/>
        <v>OK</v>
      </c>
      <c r="AQ339" s="15" t="str">
        <f t="shared" si="50"/>
        <v>OK</v>
      </c>
      <c r="AR339" s="17" t="s">
        <v>211</v>
      </c>
      <c r="AS339" s="17"/>
      <c r="AT339" s="17"/>
      <c r="AU339" s="17"/>
      <c r="AV339" s="21">
        <v>1</v>
      </c>
      <c r="AW339" s="17" t="s">
        <v>248</v>
      </c>
      <c r="AX339" s="22"/>
      <c r="AY339" s="17"/>
      <c r="AZ339" s="17" t="s">
        <v>213</v>
      </c>
      <c r="BA339" s="99">
        <f t="shared" si="51"/>
        <v>13124891</v>
      </c>
      <c r="BB339" s="17" t="s">
        <v>214</v>
      </c>
      <c r="BC339" s="17"/>
      <c r="BD339" s="57"/>
    </row>
    <row r="340" spans="2:56" hidden="1" x14ac:dyDescent="0.15">
      <c r="B340" s="16">
        <v>90000325</v>
      </c>
      <c r="C340" s="17"/>
      <c r="D340" s="17" t="s">
        <v>316</v>
      </c>
      <c r="E340" s="17"/>
      <c r="F340" s="17" t="s">
        <v>201</v>
      </c>
      <c r="G340" s="17" t="s">
        <v>317</v>
      </c>
      <c r="H340" s="17" t="s">
        <v>1577</v>
      </c>
      <c r="I340" s="17" t="s">
        <v>1572</v>
      </c>
      <c r="J340" s="17" t="s">
        <v>504</v>
      </c>
      <c r="K340" s="17" t="s">
        <v>203</v>
      </c>
      <c r="L340" s="17"/>
      <c r="M340" s="17">
        <v>17</v>
      </c>
      <c r="N340" s="18">
        <v>35886</v>
      </c>
      <c r="O340" s="17">
        <v>1998</v>
      </c>
      <c r="P340" s="18">
        <v>35886</v>
      </c>
      <c r="Q340" s="19">
        <v>1034272</v>
      </c>
      <c r="R340" s="17" t="s">
        <v>219</v>
      </c>
      <c r="S340" s="17" t="s">
        <v>236</v>
      </c>
      <c r="T340" s="17">
        <v>1</v>
      </c>
      <c r="U340" s="18"/>
      <c r="V340" s="99">
        <f t="shared" si="52"/>
        <v>1</v>
      </c>
      <c r="W340" s="139">
        <v>1</v>
      </c>
      <c r="X340" s="149">
        <f t="shared" si="53"/>
        <v>0</v>
      </c>
      <c r="Y340" s="43"/>
      <c r="Z340" s="20">
        <f t="shared" si="54"/>
        <v>0</v>
      </c>
      <c r="AA340" s="43"/>
      <c r="AB340" s="43"/>
      <c r="AC340" s="43"/>
      <c r="AD340" s="43"/>
      <c r="AE340" s="43"/>
      <c r="AF340" s="43"/>
      <c r="AG340" s="20">
        <f t="shared" si="55"/>
        <v>0</v>
      </c>
      <c r="AH340" s="43"/>
      <c r="AI340" s="43"/>
      <c r="AJ340" s="43"/>
      <c r="AK340" s="43"/>
      <c r="AL340" s="43"/>
      <c r="AM340" s="99">
        <f t="shared" si="47"/>
        <v>0</v>
      </c>
      <c r="AN340" s="43"/>
      <c r="AO340" s="20">
        <f t="shared" si="48"/>
        <v>1</v>
      </c>
      <c r="AP340" s="15" t="str">
        <f t="shared" si="49"/>
        <v>OK</v>
      </c>
      <c r="AQ340" s="15" t="str">
        <f t="shared" si="50"/>
        <v>OK</v>
      </c>
      <c r="AR340" s="17" t="s">
        <v>211</v>
      </c>
      <c r="AS340" s="17"/>
      <c r="AT340" s="17"/>
      <c r="AU340" s="17"/>
      <c r="AV340" s="21">
        <v>1</v>
      </c>
      <c r="AW340" s="17" t="s">
        <v>248</v>
      </c>
      <c r="AX340" s="22"/>
      <c r="AY340" s="17"/>
      <c r="AZ340" s="17" t="s">
        <v>213</v>
      </c>
      <c r="BA340" s="99">
        <f t="shared" si="51"/>
        <v>1034271</v>
      </c>
      <c r="BB340" s="17" t="s">
        <v>214</v>
      </c>
      <c r="BC340" s="17"/>
      <c r="BD340" s="57" t="s">
        <v>643</v>
      </c>
    </row>
    <row r="341" spans="2:56" hidden="1" x14ac:dyDescent="0.15">
      <c r="B341" s="16">
        <v>90000326</v>
      </c>
      <c r="C341" s="17"/>
      <c r="D341" s="17" t="s">
        <v>316</v>
      </c>
      <c r="E341" s="17"/>
      <c r="F341" s="17" t="s">
        <v>201</v>
      </c>
      <c r="G341" s="17" t="s">
        <v>317</v>
      </c>
      <c r="H341" s="17" t="s">
        <v>1577</v>
      </c>
      <c r="I341" s="17" t="s">
        <v>1572</v>
      </c>
      <c r="J341" s="17" t="s">
        <v>505</v>
      </c>
      <c r="K341" s="17" t="s">
        <v>203</v>
      </c>
      <c r="L341" s="17"/>
      <c r="M341" s="17">
        <v>17</v>
      </c>
      <c r="N341" s="18">
        <v>35886</v>
      </c>
      <c r="O341" s="17">
        <v>1998</v>
      </c>
      <c r="P341" s="18">
        <v>35886</v>
      </c>
      <c r="Q341" s="19">
        <v>1034272</v>
      </c>
      <c r="R341" s="17" t="s">
        <v>219</v>
      </c>
      <c r="S341" s="17" t="s">
        <v>236</v>
      </c>
      <c r="T341" s="17">
        <v>1</v>
      </c>
      <c r="U341" s="18"/>
      <c r="V341" s="99">
        <f t="shared" si="52"/>
        <v>1</v>
      </c>
      <c r="W341" s="139">
        <v>1</v>
      </c>
      <c r="X341" s="149">
        <f t="shared" si="53"/>
        <v>0</v>
      </c>
      <c r="Y341" s="43"/>
      <c r="Z341" s="20">
        <f t="shared" si="54"/>
        <v>0</v>
      </c>
      <c r="AA341" s="43"/>
      <c r="AB341" s="43"/>
      <c r="AC341" s="43"/>
      <c r="AD341" s="43"/>
      <c r="AE341" s="43"/>
      <c r="AF341" s="43"/>
      <c r="AG341" s="20">
        <f t="shared" si="55"/>
        <v>0</v>
      </c>
      <c r="AH341" s="43"/>
      <c r="AI341" s="43"/>
      <c r="AJ341" s="43"/>
      <c r="AK341" s="43"/>
      <c r="AL341" s="43"/>
      <c r="AM341" s="99">
        <f t="shared" si="47"/>
        <v>0</v>
      </c>
      <c r="AN341" s="43"/>
      <c r="AO341" s="20">
        <f t="shared" si="48"/>
        <v>1</v>
      </c>
      <c r="AP341" s="15" t="str">
        <f t="shared" si="49"/>
        <v>OK</v>
      </c>
      <c r="AQ341" s="15" t="str">
        <f t="shared" si="50"/>
        <v>OK</v>
      </c>
      <c r="AR341" s="17" t="s">
        <v>211</v>
      </c>
      <c r="AS341" s="17"/>
      <c r="AT341" s="17"/>
      <c r="AU341" s="17"/>
      <c r="AV341" s="21">
        <v>1</v>
      </c>
      <c r="AW341" s="17" t="s">
        <v>248</v>
      </c>
      <c r="AX341" s="22"/>
      <c r="AY341" s="17"/>
      <c r="AZ341" s="17" t="s">
        <v>213</v>
      </c>
      <c r="BA341" s="99">
        <f t="shared" si="51"/>
        <v>1034271</v>
      </c>
      <c r="BB341" s="17" t="s">
        <v>214</v>
      </c>
      <c r="BC341" s="17"/>
      <c r="BD341" s="57" t="s">
        <v>644</v>
      </c>
    </row>
    <row r="342" spans="2:56" hidden="1" x14ac:dyDescent="0.15">
      <c r="B342" s="16">
        <v>90000327</v>
      </c>
      <c r="C342" s="17"/>
      <c r="D342" s="17" t="s">
        <v>316</v>
      </c>
      <c r="E342" s="17"/>
      <c r="F342" s="17" t="s">
        <v>201</v>
      </c>
      <c r="G342" s="17" t="s">
        <v>317</v>
      </c>
      <c r="H342" s="17" t="s">
        <v>1577</v>
      </c>
      <c r="I342" s="17" t="s">
        <v>1572</v>
      </c>
      <c r="J342" s="17" t="s">
        <v>506</v>
      </c>
      <c r="K342" s="17" t="s">
        <v>203</v>
      </c>
      <c r="L342" s="17"/>
      <c r="M342" s="17">
        <v>17</v>
      </c>
      <c r="N342" s="18">
        <v>35886</v>
      </c>
      <c r="O342" s="17">
        <v>1998</v>
      </c>
      <c r="P342" s="18">
        <v>35886</v>
      </c>
      <c r="Q342" s="19">
        <v>5434604</v>
      </c>
      <c r="R342" s="17" t="s">
        <v>219</v>
      </c>
      <c r="S342" s="17" t="s">
        <v>236</v>
      </c>
      <c r="T342" s="17">
        <v>1</v>
      </c>
      <c r="U342" s="18"/>
      <c r="V342" s="99">
        <f t="shared" si="52"/>
        <v>1</v>
      </c>
      <c r="W342" s="139">
        <v>1</v>
      </c>
      <c r="X342" s="149">
        <f t="shared" si="53"/>
        <v>0</v>
      </c>
      <c r="Y342" s="43"/>
      <c r="Z342" s="20">
        <f t="shared" si="54"/>
        <v>0</v>
      </c>
      <c r="AA342" s="43"/>
      <c r="AB342" s="43"/>
      <c r="AC342" s="43"/>
      <c r="AD342" s="43"/>
      <c r="AE342" s="43"/>
      <c r="AF342" s="43"/>
      <c r="AG342" s="20">
        <f t="shared" si="55"/>
        <v>0</v>
      </c>
      <c r="AH342" s="43"/>
      <c r="AI342" s="43"/>
      <c r="AJ342" s="43"/>
      <c r="AK342" s="43"/>
      <c r="AL342" s="43"/>
      <c r="AM342" s="99">
        <f t="shared" si="47"/>
        <v>0</v>
      </c>
      <c r="AN342" s="43"/>
      <c r="AO342" s="20">
        <f t="shared" si="48"/>
        <v>1</v>
      </c>
      <c r="AP342" s="15" t="str">
        <f t="shared" si="49"/>
        <v>OK</v>
      </c>
      <c r="AQ342" s="15" t="str">
        <f t="shared" si="50"/>
        <v>OK</v>
      </c>
      <c r="AR342" s="17" t="s">
        <v>211</v>
      </c>
      <c r="AS342" s="17"/>
      <c r="AT342" s="17"/>
      <c r="AU342" s="17"/>
      <c r="AV342" s="21">
        <v>1</v>
      </c>
      <c r="AW342" s="17" t="s">
        <v>248</v>
      </c>
      <c r="AX342" s="22"/>
      <c r="AY342" s="17"/>
      <c r="AZ342" s="17" t="s">
        <v>213</v>
      </c>
      <c r="BA342" s="99">
        <f t="shared" si="51"/>
        <v>5434603</v>
      </c>
      <c r="BB342" s="17" t="s">
        <v>214</v>
      </c>
      <c r="BC342" s="17"/>
      <c r="BD342" s="57"/>
    </row>
    <row r="343" spans="2:56" hidden="1" x14ac:dyDescent="0.15">
      <c r="B343" s="16">
        <v>90000328</v>
      </c>
      <c r="C343" s="17"/>
      <c r="D343" s="17" t="s">
        <v>316</v>
      </c>
      <c r="E343" s="17"/>
      <c r="F343" s="17" t="s">
        <v>201</v>
      </c>
      <c r="G343" s="17" t="s">
        <v>317</v>
      </c>
      <c r="H343" s="17" t="s">
        <v>1577</v>
      </c>
      <c r="I343" s="17" t="s">
        <v>1572</v>
      </c>
      <c r="J343" s="17" t="s">
        <v>507</v>
      </c>
      <c r="K343" s="17" t="s">
        <v>203</v>
      </c>
      <c r="L343" s="17"/>
      <c r="M343" s="17">
        <v>17</v>
      </c>
      <c r="N343" s="18">
        <v>35886</v>
      </c>
      <c r="O343" s="17">
        <v>1998</v>
      </c>
      <c r="P343" s="18">
        <v>35886</v>
      </c>
      <c r="Q343" s="19">
        <v>5434603</v>
      </c>
      <c r="R343" s="17" t="s">
        <v>219</v>
      </c>
      <c r="S343" s="17" t="s">
        <v>236</v>
      </c>
      <c r="T343" s="17">
        <v>1</v>
      </c>
      <c r="U343" s="18"/>
      <c r="V343" s="99">
        <f t="shared" si="52"/>
        <v>1</v>
      </c>
      <c r="W343" s="139">
        <v>1</v>
      </c>
      <c r="X343" s="149">
        <f t="shared" si="53"/>
        <v>0</v>
      </c>
      <c r="Y343" s="43"/>
      <c r="Z343" s="20">
        <f t="shared" si="54"/>
        <v>0</v>
      </c>
      <c r="AA343" s="43"/>
      <c r="AB343" s="43"/>
      <c r="AC343" s="43"/>
      <c r="AD343" s="43"/>
      <c r="AE343" s="43"/>
      <c r="AF343" s="43"/>
      <c r="AG343" s="20">
        <f t="shared" si="55"/>
        <v>0</v>
      </c>
      <c r="AH343" s="43"/>
      <c r="AI343" s="43"/>
      <c r="AJ343" s="43"/>
      <c r="AK343" s="43"/>
      <c r="AL343" s="43"/>
      <c r="AM343" s="99">
        <f t="shared" si="47"/>
        <v>0</v>
      </c>
      <c r="AN343" s="43"/>
      <c r="AO343" s="20">
        <f t="shared" si="48"/>
        <v>1</v>
      </c>
      <c r="AP343" s="15" t="str">
        <f t="shared" si="49"/>
        <v>OK</v>
      </c>
      <c r="AQ343" s="15" t="str">
        <f t="shared" si="50"/>
        <v>OK</v>
      </c>
      <c r="AR343" s="17" t="s">
        <v>211</v>
      </c>
      <c r="AS343" s="17"/>
      <c r="AT343" s="17"/>
      <c r="AU343" s="17"/>
      <c r="AV343" s="21">
        <v>1</v>
      </c>
      <c r="AW343" s="17" t="s">
        <v>248</v>
      </c>
      <c r="AX343" s="22"/>
      <c r="AY343" s="17"/>
      <c r="AZ343" s="17" t="s">
        <v>213</v>
      </c>
      <c r="BA343" s="99">
        <f t="shared" si="51"/>
        <v>5434602</v>
      </c>
      <c r="BB343" s="17" t="s">
        <v>214</v>
      </c>
      <c r="BC343" s="17"/>
      <c r="BD343" s="57"/>
    </row>
    <row r="344" spans="2:56" hidden="1" x14ac:dyDescent="0.15">
      <c r="B344" s="16">
        <v>90000329</v>
      </c>
      <c r="C344" s="17"/>
      <c r="D344" s="17" t="s">
        <v>316</v>
      </c>
      <c r="E344" s="17"/>
      <c r="F344" s="17" t="s">
        <v>201</v>
      </c>
      <c r="G344" s="17" t="s">
        <v>317</v>
      </c>
      <c r="H344" s="17" t="s">
        <v>1577</v>
      </c>
      <c r="I344" s="17" t="s">
        <v>1572</v>
      </c>
      <c r="J344" s="17" t="s">
        <v>508</v>
      </c>
      <c r="K344" s="17" t="s">
        <v>203</v>
      </c>
      <c r="L344" s="17"/>
      <c r="M344" s="17">
        <v>17</v>
      </c>
      <c r="N344" s="18">
        <v>35886</v>
      </c>
      <c r="O344" s="17">
        <v>1998</v>
      </c>
      <c r="P344" s="18">
        <v>35886</v>
      </c>
      <c r="Q344" s="19">
        <v>5217520</v>
      </c>
      <c r="R344" s="17" t="s">
        <v>219</v>
      </c>
      <c r="S344" s="17" t="s">
        <v>236</v>
      </c>
      <c r="T344" s="17">
        <v>1</v>
      </c>
      <c r="U344" s="18"/>
      <c r="V344" s="99">
        <f t="shared" si="52"/>
        <v>1</v>
      </c>
      <c r="W344" s="139">
        <v>1</v>
      </c>
      <c r="X344" s="149">
        <f t="shared" si="53"/>
        <v>0</v>
      </c>
      <c r="Y344" s="43"/>
      <c r="Z344" s="20">
        <f t="shared" si="54"/>
        <v>0</v>
      </c>
      <c r="AA344" s="43"/>
      <c r="AB344" s="43"/>
      <c r="AC344" s="43"/>
      <c r="AD344" s="43"/>
      <c r="AE344" s="43"/>
      <c r="AF344" s="43"/>
      <c r="AG344" s="20">
        <f t="shared" si="55"/>
        <v>0</v>
      </c>
      <c r="AH344" s="43"/>
      <c r="AI344" s="43"/>
      <c r="AJ344" s="43"/>
      <c r="AK344" s="43"/>
      <c r="AL344" s="43"/>
      <c r="AM344" s="99">
        <f t="shared" si="47"/>
        <v>0</v>
      </c>
      <c r="AN344" s="43"/>
      <c r="AO344" s="20">
        <f t="shared" si="48"/>
        <v>1</v>
      </c>
      <c r="AP344" s="15" t="str">
        <f t="shared" si="49"/>
        <v>OK</v>
      </c>
      <c r="AQ344" s="15" t="str">
        <f t="shared" si="50"/>
        <v>OK</v>
      </c>
      <c r="AR344" s="17" t="s">
        <v>211</v>
      </c>
      <c r="AS344" s="17"/>
      <c r="AT344" s="17"/>
      <c r="AU344" s="17"/>
      <c r="AV344" s="21">
        <v>1</v>
      </c>
      <c r="AW344" s="17" t="s">
        <v>248</v>
      </c>
      <c r="AX344" s="22"/>
      <c r="AY344" s="17"/>
      <c r="AZ344" s="17" t="s">
        <v>213</v>
      </c>
      <c r="BA344" s="99">
        <f t="shared" si="51"/>
        <v>5217519</v>
      </c>
      <c r="BB344" s="17" t="s">
        <v>214</v>
      </c>
      <c r="BC344" s="17"/>
      <c r="BD344" s="57"/>
    </row>
    <row r="345" spans="2:56" hidden="1" x14ac:dyDescent="0.15">
      <c r="B345" s="16">
        <v>90000330</v>
      </c>
      <c r="C345" s="17"/>
      <c r="D345" s="17" t="s">
        <v>316</v>
      </c>
      <c r="E345" s="17"/>
      <c r="F345" s="17" t="s">
        <v>201</v>
      </c>
      <c r="G345" s="17" t="s">
        <v>317</v>
      </c>
      <c r="H345" s="17" t="s">
        <v>1577</v>
      </c>
      <c r="I345" s="17" t="s">
        <v>1572</v>
      </c>
      <c r="J345" s="17" t="s">
        <v>1490</v>
      </c>
      <c r="K345" s="17" t="s">
        <v>203</v>
      </c>
      <c r="L345" s="17"/>
      <c r="M345" s="17">
        <v>17</v>
      </c>
      <c r="N345" s="18">
        <v>35886</v>
      </c>
      <c r="O345" s="17">
        <v>1998</v>
      </c>
      <c r="P345" s="18">
        <v>35886</v>
      </c>
      <c r="Q345" s="19">
        <v>5217520</v>
      </c>
      <c r="R345" s="17" t="s">
        <v>219</v>
      </c>
      <c r="S345" s="17" t="s">
        <v>236</v>
      </c>
      <c r="T345" s="17">
        <v>1</v>
      </c>
      <c r="U345" s="18"/>
      <c r="V345" s="99">
        <f t="shared" si="52"/>
        <v>1</v>
      </c>
      <c r="W345" s="139">
        <v>1</v>
      </c>
      <c r="X345" s="149">
        <f t="shared" si="53"/>
        <v>0</v>
      </c>
      <c r="Y345" s="43"/>
      <c r="Z345" s="20">
        <f t="shared" si="54"/>
        <v>0</v>
      </c>
      <c r="AA345" s="43"/>
      <c r="AB345" s="43"/>
      <c r="AC345" s="43"/>
      <c r="AD345" s="43"/>
      <c r="AE345" s="43"/>
      <c r="AF345" s="43"/>
      <c r="AG345" s="20">
        <f t="shared" si="55"/>
        <v>0</v>
      </c>
      <c r="AH345" s="43"/>
      <c r="AI345" s="43"/>
      <c r="AJ345" s="43"/>
      <c r="AK345" s="43"/>
      <c r="AL345" s="43"/>
      <c r="AM345" s="99">
        <f t="shared" si="47"/>
        <v>0</v>
      </c>
      <c r="AN345" s="43"/>
      <c r="AO345" s="20">
        <f t="shared" si="48"/>
        <v>1</v>
      </c>
      <c r="AP345" s="15" t="str">
        <f t="shared" si="49"/>
        <v>OK</v>
      </c>
      <c r="AQ345" s="15" t="str">
        <f t="shared" si="50"/>
        <v>OK</v>
      </c>
      <c r="AR345" s="17" t="s">
        <v>211</v>
      </c>
      <c r="AS345" s="17"/>
      <c r="AT345" s="17"/>
      <c r="AU345" s="17"/>
      <c r="AV345" s="21">
        <v>1</v>
      </c>
      <c r="AW345" s="17" t="s">
        <v>248</v>
      </c>
      <c r="AX345" s="22"/>
      <c r="AY345" s="17"/>
      <c r="AZ345" s="17" t="s">
        <v>213</v>
      </c>
      <c r="BA345" s="99">
        <f t="shared" si="51"/>
        <v>5217519</v>
      </c>
      <c r="BB345" s="17" t="s">
        <v>214</v>
      </c>
      <c r="BC345" s="17"/>
      <c r="BD345" s="57"/>
    </row>
    <row r="346" spans="2:56" hidden="1" x14ac:dyDescent="0.15">
      <c r="B346" s="16">
        <v>90000331</v>
      </c>
      <c r="C346" s="17"/>
      <c r="D346" s="17" t="s">
        <v>316</v>
      </c>
      <c r="E346" s="17"/>
      <c r="F346" s="17" t="s">
        <v>201</v>
      </c>
      <c r="G346" s="17" t="s">
        <v>317</v>
      </c>
      <c r="H346" s="17" t="s">
        <v>1577</v>
      </c>
      <c r="I346" s="17" t="s">
        <v>1572</v>
      </c>
      <c r="J346" s="17" t="s">
        <v>509</v>
      </c>
      <c r="K346" s="17" t="s">
        <v>203</v>
      </c>
      <c r="L346" s="17"/>
      <c r="M346" s="17">
        <v>17</v>
      </c>
      <c r="N346" s="18">
        <v>35886</v>
      </c>
      <c r="O346" s="17">
        <v>1998</v>
      </c>
      <c r="P346" s="18">
        <v>35886</v>
      </c>
      <c r="Q346" s="19">
        <v>2607512</v>
      </c>
      <c r="R346" s="17" t="s">
        <v>219</v>
      </c>
      <c r="S346" s="17" t="s">
        <v>236</v>
      </c>
      <c r="T346" s="17">
        <v>1</v>
      </c>
      <c r="U346" s="18"/>
      <c r="V346" s="99">
        <f t="shared" si="52"/>
        <v>1</v>
      </c>
      <c r="W346" s="139">
        <v>1</v>
      </c>
      <c r="X346" s="149">
        <f t="shared" si="53"/>
        <v>0</v>
      </c>
      <c r="Y346" s="43"/>
      <c r="Z346" s="20">
        <f t="shared" si="54"/>
        <v>0</v>
      </c>
      <c r="AA346" s="43"/>
      <c r="AB346" s="43"/>
      <c r="AC346" s="43"/>
      <c r="AD346" s="43"/>
      <c r="AE346" s="43"/>
      <c r="AF346" s="43"/>
      <c r="AG346" s="20">
        <f t="shared" si="55"/>
        <v>0</v>
      </c>
      <c r="AH346" s="43"/>
      <c r="AI346" s="43"/>
      <c r="AJ346" s="43"/>
      <c r="AK346" s="43"/>
      <c r="AL346" s="43"/>
      <c r="AM346" s="99">
        <f t="shared" si="47"/>
        <v>0</v>
      </c>
      <c r="AN346" s="43"/>
      <c r="AO346" s="20">
        <f t="shared" si="48"/>
        <v>1</v>
      </c>
      <c r="AP346" s="15" t="str">
        <f t="shared" si="49"/>
        <v>OK</v>
      </c>
      <c r="AQ346" s="15" t="str">
        <f t="shared" si="50"/>
        <v>OK</v>
      </c>
      <c r="AR346" s="17" t="s">
        <v>211</v>
      </c>
      <c r="AS346" s="17"/>
      <c r="AT346" s="17"/>
      <c r="AU346" s="17"/>
      <c r="AV346" s="21">
        <v>1</v>
      </c>
      <c r="AW346" s="17" t="s">
        <v>248</v>
      </c>
      <c r="AX346" s="22"/>
      <c r="AY346" s="17"/>
      <c r="AZ346" s="17" t="s">
        <v>213</v>
      </c>
      <c r="BA346" s="99">
        <f t="shared" si="51"/>
        <v>2607511</v>
      </c>
      <c r="BB346" s="17" t="s">
        <v>214</v>
      </c>
      <c r="BC346" s="17"/>
      <c r="BD346" s="57"/>
    </row>
    <row r="347" spans="2:56" hidden="1" x14ac:dyDescent="0.15">
      <c r="B347" s="16">
        <v>90000332</v>
      </c>
      <c r="C347" s="17"/>
      <c r="D347" s="17" t="s">
        <v>316</v>
      </c>
      <c r="E347" s="17"/>
      <c r="F347" s="17" t="s">
        <v>201</v>
      </c>
      <c r="G347" s="17" t="s">
        <v>317</v>
      </c>
      <c r="H347" s="17" t="s">
        <v>1577</v>
      </c>
      <c r="I347" s="17" t="s">
        <v>1572</v>
      </c>
      <c r="J347" s="17" t="s">
        <v>510</v>
      </c>
      <c r="K347" s="17" t="s">
        <v>203</v>
      </c>
      <c r="L347" s="17"/>
      <c r="M347" s="17">
        <v>17</v>
      </c>
      <c r="N347" s="18">
        <v>35886</v>
      </c>
      <c r="O347" s="17">
        <v>1998</v>
      </c>
      <c r="P347" s="18">
        <v>35886</v>
      </c>
      <c r="Q347" s="19">
        <v>2058563</v>
      </c>
      <c r="R347" s="17" t="s">
        <v>219</v>
      </c>
      <c r="S347" s="17" t="s">
        <v>236</v>
      </c>
      <c r="T347" s="17">
        <v>1</v>
      </c>
      <c r="U347" s="18"/>
      <c r="V347" s="99">
        <f t="shared" si="52"/>
        <v>1</v>
      </c>
      <c r="W347" s="139">
        <v>1</v>
      </c>
      <c r="X347" s="149">
        <f t="shared" si="53"/>
        <v>0</v>
      </c>
      <c r="Y347" s="43"/>
      <c r="Z347" s="20">
        <f t="shared" si="54"/>
        <v>0</v>
      </c>
      <c r="AA347" s="43"/>
      <c r="AB347" s="43"/>
      <c r="AC347" s="43"/>
      <c r="AD347" s="43"/>
      <c r="AE347" s="43"/>
      <c r="AF347" s="43"/>
      <c r="AG347" s="20">
        <f t="shared" si="55"/>
        <v>0</v>
      </c>
      <c r="AH347" s="43"/>
      <c r="AI347" s="43"/>
      <c r="AJ347" s="43"/>
      <c r="AK347" s="43"/>
      <c r="AL347" s="43"/>
      <c r="AM347" s="99">
        <f t="shared" si="47"/>
        <v>0</v>
      </c>
      <c r="AN347" s="43"/>
      <c r="AO347" s="20">
        <f t="shared" si="48"/>
        <v>1</v>
      </c>
      <c r="AP347" s="15" t="str">
        <f t="shared" si="49"/>
        <v>OK</v>
      </c>
      <c r="AQ347" s="15" t="str">
        <f t="shared" si="50"/>
        <v>OK</v>
      </c>
      <c r="AR347" s="17" t="s">
        <v>211</v>
      </c>
      <c r="AS347" s="17"/>
      <c r="AT347" s="17"/>
      <c r="AU347" s="17"/>
      <c r="AV347" s="21">
        <v>1</v>
      </c>
      <c r="AW347" s="17" t="s">
        <v>248</v>
      </c>
      <c r="AX347" s="22"/>
      <c r="AY347" s="17"/>
      <c r="AZ347" s="17" t="s">
        <v>213</v>
      </c>
      <c r="BA347" s="99">
        <f t="shared" si="51"/>
        <v>2058562</v>
      </c>
      <c r="BB347" s="17" t="s">
        <v>214</v>
      </c>
      <c r="BC347" s="17"/>
      <c r="BD347" s="57"/>
    </row>
    <row r="348" spans="2:56" hidden="1" x14ac:dyDescent="0.15">
      <c r="B348" s="16">
        <v>90000333</v>
      </c>
      <c r="C348" s="17"/>
      <c r="D348" s="17" t="s">
        <v>316</v>
      </c>
      <c r="E348" s="17"/>
      <c r="F348" s="17" t="s">
        <v>201</v>
      </c>
      <c r="G348" s="17" t="s">
        <v>317</v>
      </c>
      <c r="H348" s="17" t="s">
        <v>1577</v>
      </c>
      <c r="I348" s="17" t="s">
        <v>1572</v>
      </c>
      <c r="J348" s="17" t="s">
        <v>511</v>
      </c>
      <c r="K348" s="17" t="s">
        <v>203</v>
      </c>
      <c r="L348" s="17"/>
      <c r="M348" s="17">
        <v>17</v>
      </c>
      <c r="N348" s="18">
        <v>35886</v>
      </c>
      <c r="O348" s="17">
        <v>1998</v>
      </c>
      <c r="P348" s="18">
        <v>35886</v>
      </c>
      <c r="Q348" s="19">
        <v>19462770</v>
      </c>
      <c r="R348" s="17" t="s">
        <v>219</v>
      </c>
      <c r="S348" s="17" t="s">
        <v>236</v>
      </c>
      <c r="T348" s="17">
        <v>1</v>
      </c>
      <c r="U348" s="18"/>
      <c r="V348" s="99">
        <f t="shared" si="52"/>
        <v>1</v>
      </c>
      <c r="W348" s="139">
        <v>1</v>
      </c>
      <c r="X348" s="149">
        <f t="shared" si="53"/>
        <v>0</v>
      </c>
      <c r="Y348" s="43"/>
      <c r="Z348" s="20">
        <f t="shared" si="54"/>
        <v>0</v>
      </c>
      <c r="AA348" s="43"/>
      <c r="AB348" s="43"/>
      <c r="AC348" s="43"/>
      <c r="AD348" s="43"/>
      <c r="AE348" s="43"/>
      <c r="AF348" s="43"/>
      <c r="AG348" s="20">
        <f t="shared" si="55"/>
        <v>0</v>
      </c>
      <c r="AH348" s="43"/>
      <c r="AI348" s="43"/>
      <c r="AJ348" s="43"/>
      <c r="AK348" s="43"/>
      <c r="AL348" s="43"/>
      <c r="AM348" s="99">
        <f t="shared" si="47"/>
        <v>0</v>
      </c>
      <c r="AN348" s="43"/>
      <c r="AO348" s="20">
        <f t="shared" si="48"/>
        <v>1</v>
      </c>
      <c r="AP348" s="15" t="str">
        <f t="shared" si="49"/>
        <v>OK</v>
      </c>
      <c r="AQ348" s="15" t="str">
        <f t="shared" si="50"/>
        <v>OK</v>
      </c>
      <c r="AR348" s="17" t="s">
        <v>211</v>
      </c>
      <c r="AS348" s="17"/>
      <c r="AT348" s="17"/>
      <c r="AU348" s="17"/>
      <c r="AV348" s="21">
        <v>1</v>
      </c>
      <c r="AW348" s="17" t="s">
        <v>248</v>
      </c>
      <c r="AX348" s="22"/>
      <c r="AY348" s="17"/>
      <c r="AZ348" s="17" t="s">
        <v>213</v>
      </c>
      <c r="BA348" s="99">
        <f t="shared" si="51"/>
        <v>19462769</v>
      </c>
      <c r="BB348" s="17" t="s">
        <v>214</v>
      </c>
      <c r="BC348" s="17"/>
      <c r="BD348" s="57"/>
    </row>
    <row r="349" spans="2:56" hidden="1" x14ac:dyDescent="0.15">
      <c r="B349" s="16">
        <v>90000334</v>
      </c>
      <c r="C349" s="17"/>
      <c r="D349" s="17" t="s">
        <v>316</v>
      </c>
      <c r="E349" s="17"/>
      <c r="F349" s="17" t="s">
        <v>201</v>
      </c>
      <c r="G349" s="17" t="s">
        <v>317</v>
      </c>
      <c r="H349" s="17" t="s">
        <v>1577</v>
      </c>
      <c r="I349" s="17" t="s">
        <v>1572</v>
      </c>
      <c r="J349" s="17" t="s">
        <v>512</v>
      </c>
      <c r="K349" s="17" t="s">
        <v>203</v>
      </c>
      <c r="L349" s="17"/>
      <c r="M349" s="17">
        <v>17</v>
      </c>
      <c r="N349" s="18">
        <v>35886</v>
      </c>
      <c r="O349" s="17">
        <v>1998</v>
      </c>
      <c r="P349" s="18">
        <v>35886</v>
      </c>
      <c r="Q349" s="19">
        <v>1297519</v>
      </c>
      <c r="R349" s="17" t="s">
        <v>219</v>
      </c>
      <c r="S349" s="17" t="s">
        <v>236</v>
      </c>
      <c r="T349" s="17">
        <v>1</v>
      </c>
      <c r="U349" s="18"/>
      <c r="V349" s="99">
        <f t="shared" si="52"/>
        <v>1</v>
      </c>
      <c r="W349" s="139">
        <v>1</v>
      </c>
      <c r="X349" s="149">
        <f t="shared" si="53"/>
        <v>0</v>
      </c>
      <c r="Y349" s="43"/>
      <c r="Z349" s="20">
        <f t="shared" si="54"/>
        <v>0</v>
      </c>
      <c r="AA349" s="43"/>
      <c r="AB349" s="43"/>
      <c r="AC349" s="43"/>
      <c r="AD349" s="43"/>
      <c r="AE349" s="43"/>
      <c r="AF349" s="43"/>
      <c r="AG349" s="20">
        <f t="shared" si="55"/>
        <v>0</v>
      </c>
      <c r="AH349" s="43"/>
      <c r="AI349" s="43"/>
      <c r="AJ349" s="43"/>
      <c r="AK349" s="43"/>
      <c r="AL349" s="43"/>
      <c r="AM349" s="99">
        <f t="shared" si="47"/>
        <v>0</v>
      </c>
      <c r="AN349" s="43"/>
      <c r="AO349" s="20">
        <f t="shared" si="48"/>
        <v>1</v>
      </c>
      <c r="AP349" s="15" t="str">
        <f t="shared" si="49"/>
        <v>OK</v>
      </c>
      <c r="AQ349" s="15" t="str">
        <f t="shared" si="50"/>
        <v>OK</v>
      </c>
      <c r="AR349" s="17" t="s">
        <v>211</v>
      </c>
      <c r="AS349" s="17"/>
      <c r="AT349" s="17"/>
      <c r="AU349" s="17"/>
      <c r="AV349" s="21">
        <v>1</v>
      </c>
      <c r="AW349" s="17" t="s">
        <v>248</v>
      </c>
      <c r="AX349" s="22"/>
      <c r="AY349" s="17"/>
      <c r="AZ349" s="17" t="s">
        <v>213</v>
      </c>
      <c r="BA349" s="99">
        <f t="shared" si="51"/>
        <v>1297518</v>
      </c>
      <c r="BB349" s="17" t="s">
        <v>214</v>
      </c>
      <c r="BC349" s="17"/>
      <c r="BD349" s="57" t="s">
        <v>645</v>
      </c>
    </row>
    <row r="350" spans="2:56" hidden="1" x14ac:dyDescent="0.15">
      <c r="B350" s="16">
        <v>90000335</v>
      </c>
      <c r="C350" s="17"/>
      <c r="D350" s="17" t="s">
        <v>316</v>
      </c>
      <c r="E350" s="17"/>
      <c r="F350" s="17" t="s">
        <v>201</v>
      </c>
      <c r="G350" s="17" t="s">
        <v>317</v>
      </c>
      <c r="H350" s="17" t="s">
        <v>1577</v>
      </c>
      <c r="I350" s="17" t="s">
        <v>1572</v>
      </c>
      <c r="J350" s="17" t="s">
        <v>512</v>
      </c>
      <c r="K350" s="17" t="s">
        <v>203</v>
      </c>
      <c r="L350" s="17"/>
      <c r="M350" s="17">
        <v>17</v>
      </c>
      <c r="N350" s="18">
        <v>35886</v>
      </c>
      <c r="O350" s="17">
        <v>1998</v>
      </c>
      <c r="P350" s="18">
        <v>35886</v>
      </c>
      <c r="Q350" s="19">
        <v>873330</v>
      </c>
      <c r="R350" s="17" t="s">
        <v>219</v>
      </c>
      <c r="S350" s="17" t="s">
        <v>236</v>
      </c>
      <c r="T350" s="17">
        <v>1</v>
      </c>
      <c r="U350" s="18"/>
      <c r="V350" s="99">
        <f t="shared" si="52"/>
        <v>1</v>
      </c>
      <c r="W350" s="139">
        <v>1</v>
      </c>
      <c r="X350" s="149">
        <f t="shared" si="53"/>
        <v>0</v>
      </c>
      <c r="Y350" s="43"/>
      <c r="Z350" s="20">
        <f t="shared" si="54"/>
        <v>0</v>
      </c>
      <c r="AA350" s="43"/>
      <c r="AB350" s="43"/>
      <c r="AC350" s="43"/>
      <c r="AD350" s="43"/>
      <c r="AE350" s="43"/>
      <c r="AF350" s="43"/>
      <c r="AG350" s="20">
        <f t="shared" si="55"/>
        <v>0</v>
      </c>
      <c r="AH350" s="43"/>
      <c r="AI350" s="43"/>
      <c r="AJ350" s="43"/>
      <c r="AK350" s="43"/>
      <c r="AL350" s="43"/>
      <c r="AM350" s="99">
        <f t="shared" si="47"/>
        <v>0</v>
      </c>
      <c r="AN350" s="43"/>
      <c r="AO350" s="20">
        <f t="shared" si="48"/>
        <v>1</v>
      </c>
      <c r="AP350" s="15" t="str">
        <f t="shared" si="49"/>
        <v>OK</v>
      </c>
      <c r="AQ350" s="15" t="str">
        <f t="shared" si="50"/>
        <v>OK</v>
      </c>
      <c r="AR350" s="17" t="s">
        <v>211</v>
      </c>
      <c r="AS350" s="17"/>
      <c r="AT350" s="17"/>
      <c r="AU350" s="17"/>
      <c r="AV350" s="21">
        <v>1</v>
      </c>
      <c r="AW350" s="17" t="s">
        <v>248</v>
      </c>
      <c r="AX350" s="22"/>
      <c r="AY350" s="17"/>
      <c r="AZ350" s="17" t="s">
        <v>213</v>
      </c>
      <c r="BA350" s="99">
        <f t="shared" si="51"/>
        <v>873329</v>
      </c>
      <c r="BB350" s="17" t="s">
        <v>214</v>
      </c>
      <c r="BC350" s="17"/>
      <c r="BD350" s="57" t="s">
        <v>646</v>
      </c>
    </row>
    <row r="351" spans="2:56" hidden="1" x14ac:dyDescent="0.15">
      <c r="B351" s="16">
        <v>90000336</v>
      </c>
      <c r="C351" s="17"/>
      <c r="D351" s="17" t="s">
        <v>316</v>
      </c>
      <c r="E351" s="17"/>
      <c r="F351" s="17" t="s">
        <v>201</v>
      </c>
      <c r="G351" s="17" t="s">
        <v>317</v>
      </c>
      <c r="H351" s="17" t="s">
        <v>1577</v>
      </c>
      <c r="I351" s="17" t="s">
        <v>1572</v>
      </c>
      <c r="J351" s="17" t="s">
        <v>512</v>
      </c>
      <c r="K351" s="17" t="s">
        <v>203</v>
      </c>
      <c r="L351" s="17"/>
      <c r="M351" s="17">
        <v>17</v>
      </c>
      <c r="N351" s="18">
        <v>35886</v>
      </c>
      <c r="O351" s="17">
        <v>1998</v>
      </c>
      <c r="P351" s="18">
        <v>35886</v>
      </c>
      <c r="Q351" s="19">
        <v>1297519</v>
      </c>
      <c r="R351" s="17" t="s">
        <v>219</v>
      </c>
      <c r="S351" s="17" t="s">
        <v>236</v>
      </c>
      <c r="T351" s="17">
        <v>1</v>
      </c>
      <c r="U351" s="18"/>
      <c r="V351" s="99">
        <f t="shared" si="52"/>
        <v>1</v>
      </c>
      <c r="W351" s="139">
        <v>1</v>
      </c>
      <c r="X351" s="149">
        <f t="shared" si="53"/>
        <v>0</v>
      </c>
      <c r="Y351" s="43"/>
      <c r="Z351" s="20">
        <f t="shared" si="54"/>
        <v>0</v>
      </c>
      <c r="AA351" s="43"/>
      <c r="AB351" s="43"/>
      <c r="AC351" s="43"/>
      <c r="AD351" s="43"/>
      <c r="AE351" s="43"/>
      <c r="AF351" s="43"/>
      <c r="AG351" s="20">
        <f t="shared" si="55"/>
        <v>0</v>
      </c>
      <c r="AH351" s="43"/>
      <c r="AI351" s="43"/>
      <c r="AJ351" s="43"/>
      <c r="AK351" s="43"/>
      <c r="AL351" s="43"/>
      <c r="AM351" s="99">
        <f t="shared" si="47"/>
        <v>0</v>
      </c>
      <c r="AN351" s="43"/>
      <c r="AO351" s="20">
        <f t="shared" si="48"/>
        <v>1</v>
      </c>
      <c r="AP351" s="15" t="str">
        <f t="shared" si="49"/>
        <v>OK</v>
      </c>
      <c r="AQ351" s="15" t="str">
        <f t="shared" si="50"/>
        <v>OK</v>
      </c>
      <c r="AR351" s="17" t="s">
        <v>211</v>
      </c>
      <c r="AS351" s="17"/>
      <c r="AT351" s="17"/>
      <c r="AU351" s="17"/>
      <c r="AV351" s="21">
        <v>1</v>
      </c>
      <c r="AW351" s="17" t="s">
        <v>248</v>
      </c>
      <c r="AX351" s="22"/>
      <c r="AY351" s="17"/>
      <c r="AZ351" s="17" t="s">
        <v>213</v>
      </c>
      <c r="BA351" s="99">
        <f t="shared" si="51"/>
        <v>1297518</v>
      </c>
      <c r="BB351" s="17" t="s">
        <v>214</v>
      </c>
      <c r="BC351" s="17"/>
      <c r="BD351" s="57" t="s">
        <v>647</v>
      </c>
    </row>
    <row r="352" spans="2:56" hidden="1" x14ac:dyDescent="0.15">
      <c r="B352" s="16">
        <v>90000337</v>
      </c>
      <c r="C352" s="17"/>
      <c r="D352" s="17" t="s">
        <v>316</v>
      </c>
      <c r="E352" s="17"/>
      <c r="F352" s="17" t="s">
        <v>201</v>
      </c>
      <c r="G352" s="17" t="s">
        <v>317</v>
      </c>
      <c r="H352" s="17" t="s">
        <v>1577</v>
      </c>
      <c r="I352" s="17" t="s">
        <v>1572</v>
      </c>
      <c r="J352" s="17" t="s">
        <v>513</v>
      </c>
      <c r="K352" s="17" t="s">
        <v>203</v>
      </c>
      <c r="L352" s="17"/>
      <c r="M352" s="17">
        <v>17</v>
      </c>
      <c r="N352" s="18">
        <v>35886</v>
      </c>
      <c r="O352" s="17">
        <v>1998</v>
      </c>
      <c r="P352" s="18">
        <v>35886</v>
      </c>
      <c r="Q352" s="19">
        <v>4491408</v>
      </c>
      <c r="R352" s="17" t="s">
        <v>219</v>
      </c>
      <c r="S352" s="17" t="s">
        <v>236</v>
      </c>
      <c r="T352" s="17">
        <v>1</v>
      </c>
      <c r="U352" s="18"/>
      <c r="V352" s="99">
        <f t="shared" si="52"/>
        <v>1</v>
      </c>
      <c r="W352" s="139">
        <v>1</v>
      </c>
      <c r="X352" s="149">
        <f t="shared" si="53"/>
        <v>0</v>
      </c>
      <c r="Y352" s="43"/>
      <c r="Z352" s="20">
        <f t="shared" si="54"/>
        <v>0</v>
      </c>
      <c r="AA352" s="43"/>
      <c r="AB352" s="43"/>
      <c r="AC352" s="43"/>
      <c r="AD352" s="43"/>
      <c r="AE352" s="43"/>
      <c r="AF352" s="43"/>
      <c r="AG352" s="20">
        <f t="shared" si="55"/>
        <v>0</v>
      </c>
      <c r="AH352" s="43"/>
      <c r="AI352" s="43"/>
      <c r="AJ352" s="43"/>
      <c r="AK352" s="43"/>
      <c r="AL352" s="43"/>
      <c r="AM352" s="99">
        <f t="shared" si="47"/>
        <v>0</v>
      </c>
      <c r="AN352" s="43"/>
      <c r="AO352" s="20">
        <f t="shared" si="48"/>
        <v>1</v>
      </c>
      <c r="AP352" s="15" t="str">
        <f t="shared" si="49"/>
        <v>OK</v>
      </c>
      <c r="AQ352" s="15" t="str">
        <f t="shared" si="50"/>
        <v>OK</v>
      </c>
      <c r="AR352" s="17" t="s">
        <v>211</v>
      </c>
      <c r="AS352" s="17"/>
      <c r="AT352" s="17"/>
      <c r="AU352" s="17"/>
      <c r="AV352" s="21">
        <v>1</v>
      </c>
      <c r="AW352" s="17" t="s">
        <v>248</v>
      </c>
      <c r="AX352" s="22"/>
      <c r="AY352" s="17"/>
      <c r="AZ352" s="17" t="s">
        <v>213</v>
      </c>
      <c r="BA352" s="99">
        <f t="shared" si="51"/>
        <v>4491407</v>
      </c>
      <c r="BB352" s="17" t="s">
        <v>214</v>
      </c>
      <c r="BC352" s="17"/>
      <c r="BD352" s="57" t="s">
        <v>648</v>
      </c>
    </row>
    <row r="353" spans="2:56" hidden="1" x14ac:dyDescent="0.15">
      <c r="B353" s="16">
        <v>90000338</v>
      </c>
      <c r="C353" s="17"/>
      <c r="D353" s="17" t="s">
        <v>316</v>
      </c>
      <c r="E353" s="17"/>
      <c r="F353" s="17" t="s">
        <v>201</v>
      </c>
      <c r="G353" s="17" t="s">
        <v>317</v>
      </c>
      <c r="H353" s="17" t="s">
        <v>1577</v>
      </c>
      <c r="I353" s="17" t="s">
        <v>1572</v>
      </c>
      <c r="J353" s="17" t="s">
        <v>514</v>
      </c>
      <c r="K353" s="17" t="s">
        <v>203</v>
      </c>
      <c r="L353" s="17"/>
      <c r="M353" s="17">
        <v>17</v>
      </c>
      <c r="N353" s="18">
        <v>35886</v>
      </c>
      <c r="O353" s="17">
        <v>1998</v>
      </c>
      <c r="P353" s="18">
        <v>35886</v>
      </c>
      <c r="Q353" s="19">
        <v>4491407</v>
      </c>
      <c r="R353" s="17" t="s">
        <v>219</v>
      </c>
      <c r="S353" s="17" t="s">
        <v>236</v>
      </c>
      <c r="T353" s="17">
        <v>1</v>
      </c>
      <c r="U353" s="18"/>
      <c r="V353" s="99">
        <f t="shared" si="52"/>
        <v>1</v>
      </c>
      <c r="W353" s="139">
        <v>1</v>
      </c>
      <c r="X353" s="149">
        <f t="shared" si="53"/>
        <v>0</v>
      </c>
      <c r="Y353" s="43"/>
      <c r="Z353" s="20">
        <f t="shared" si="54"/>
        <v>0</v>
      </c>
      <c r="AA353" s="43"/>
      <c r="AB353" s="43"/>
      <c r="AC353" s="43"/>
      <c r="AD353" s="43"/>
      <c r="AE353" s="43"/>
      <c r="AF353" s="43"/>
      <c r="AG353" s="20">
        <f t="shared" si="55"/>
        <v>0</v>
      </c>
      <c r="AH353" s="43"/>
      <c r="AI353" s="43"/>
      <c r="AJ353" s="43"/>
      <c r="AK353" s="43"/>
      <c r="AL353" s="43"/>
      <c r="AM353" s="99">
        <f t="shared" si="47"/>
        <v>0</v>
      </c>
      <c r="AN353" s="43"/>
      <c r="AO353" s="20">
        <f t="shared" si="48"/>
        <v>1</v>
      </c>
      <c r="AP353" s="15" t="str">
        <f t="shared" si="49"/>
        <v>OK</v>
      </c>
      <c r="AQ353" s="15" t="str">
        <f t="shared" si="50"/>
        <v>OK</v>
      </c>
      <c r="AR353" s="17" t="s">
        <v>211</v>
      </c>
      <c r="AS353" s="17"/>
      <c r="AT353" s="17"/>
      <c r="AU353" s="17"/>
      <c r="AV353" s="21">
        <v>1</v>
      </c>
      <c r="AW353" s="17" t="s">
        <v>248</v>
      </c>
      <c r="AX353" s="22"/>
      <c r="AY353" s="17"/>
      <c r="AZ353" s="17" t="s">
        <v>213</v>
      </c>
      <c r="BA353" s="99">
        <f t="shared" si="51"/>
        <v>4491406</v>
      </c>
      <c r="BB353" s="17" t="s">
        <v>214</v>
      </c>
      <c r="BC353" s="17"/>
      <c r="BD353" s="57" t="s">
        <v>648</v>
      </c>
    </row>
    <row r="354" spans="2:56" hidden="1" x14ac:dyDescent="0.15">
      <c r="B354" s="16">
        <v>90000339</v>
      </c>
      <c r="C354" s="17"/>
      <c r="D354" s="17" t="s">
        <v>316</v>
      </c>
      <c r="E354" s="17"/>
      <c r="F354" s="17" t="s">
        <v>201</v>
      </c>
      <c r="G354" s="17" t="s">
        <v>317</v>
      </c>
      <c r="H354" s="17" t="s">
        <v>1577</v>
      </c>
      <c r="I354" s="17" t="s">
        <v>1572</v>
      </c>
      <c r="J354" s="17" t="s">
        <v>515</v>
      </c>
      <c r="K354" s="17" t="s">
        <v>203</v>
      </c>
      <c r="L354" s="17"/>
      <c r="M354" s="17">
        <v>17</v>
      </c>
      <c r="N354" s="18">
        <v>40269</v>
      </c>
      <c r="O354" s="17">
        <v>2010</v>
      </c>
      <c r="P354" s="18">
        <v>40269</v>
      </c>
      <c r="Q354" s="19">
        <v>3600000</v>
      </c>
      <c r="R354" s="17" t="s">
        <v>219</v>
      </c>
      <c r="S354" s="17" t="s">
        <v>516</v>
      </c>
      <c r="T354" s="17">
        <v>1</v>
      </c>
      <c r="U354" s="18"/>
      <c r="V354" s="99">
        <f t="shared" si="52"/>
        <v>2325600</v>
      </c>
      <c r="W354" s="139">
        <v>2325600</v>
      </c>
      <c r="X354" s="149">
        <f t="shared" si="53"/>
        <v>0</v>
      </c>
      <c r="Y354" s="43"/>
      <c r="Z354" s="20">
        <f t="shared" si="54"/>
        <v>0</v>
      </c>
      <c r="AA354" s="43"/>
      <c r="AB354" s="43"/>
      <c r="AC354" s="43"/>
      <c r="AD354" s="43"/>
      <c r="AE354" s="43"/>
      <c r="AF354" s="43"/>
      <c r="AG354" s="20">
        <f t="shared" si="55"/>
        <v>212400</v>
      </c>
      <c r="AH354" s="43"/>
      <c r="AI354" s="43"/>
      <c r="AJ354" s="43"/>
      <c r="AK354" s="43"/>
      <c r="AL354" s="43"/>
      <c r="AM354" s="99">
        <f t="shared" si="47"/>
        <v>212400</v>
      </c>
      <c r="AN354" s="43"/>
      <c r="AO354" s="20">
        <f t="shared" si="48"/>
        <v>2113200</v>
      </c>
      <c r="AP354" s="15" t="str">
        <f t="shared" si="49"/>
        <v>OK</v>
      </c>
      <c r="AQ354" s="15" t="str">
        <f t="shared" si="50"/>
        <v>OK</v>
      </c>
      <c r="AR354" s="17" t="s">
        <v>211</v>
      </c>
      <c r="AS354" s="17"/>
      <c r="AT354" s="17"/>
      <c r="AU354" s="17"/>
      <c r="AV354" s="21">
        <v>1</v>
      </c>
      <c r="AW354" s="17" t="s">
        <v>248</v>
      </c>
      <c r="AX354" s="22"/>
      <c r="AY354" s="17"/>
      <c r="AZ354" s="17" t="s">
        <v>213</v>
      </c>
      <c r="BA354" s="99">
        <f t="shared" si="51"/>
        <v>1486800</v>
      </c>
      <c r="BB354" s="17" t="s">
        <v>214</v>
      </c>
      <c r="BC354" s="17"/>
      <c r="BD354" s="57"/>
    </row>
    <row r="355" spans="2:56" hidden="1" x14ac:dyDescent="0.15">
      <c r="B355" s="16">
        <v>90000340</v>
      </c>
      <c r="C355" s="17"/>
      <c r="D355" s="17" t="s">
        <v>316</v>
      </c>
      <c r="E355" s="17"/>
      <c r="F355" s="17" t="s">
        <v>201</v>
      </c>
      <c r="G355" s="17" t="s">
        <v>317</v>
      </c>
      <c r="H355" s="17" t="s">
        <v>1577</v>
      </c>
      <c r="I355" s="17" t="s">
        <v>1572</v>
      </c>
      <c r="J355" s="17" t="s">
        <v>517</v>
      </c>
      <c r="K355" s="17" t="s">
        <v>203</v>
      </c>
      <c r="L355" s="17"/>
      <c r="M355" s="17">
        <v>17</v>
      </c>
      <c r="N355" s="18">
        <v>35886</v>
      </c>
      <c r="O355" s="17">
        <v>1998</v>
      </c>
      <c r="P355" s="18">
        <v>35886</v>
      </c>
      <c r="Q355" s="19">
        <v>810948</v>
      </c>
      <c r="R355" s="17" t="s">
        <v>219</v>
      </c>
      <c r="S355" s="17" t="s">
        <v>236</v>
      </c>
      <c r="T355" s="17">
        <v>1</v>
      </c>
      <c r="U355" s="18"/>
      <c r="V355" s="99">
        <f t="shared" si="52"/>
        <v>1</v>
      </c>
      <c r="W355" s="139">
        <v>1</v>
      </c>
      <c r="X355" s="149">
        <f t="shared" si="53"/>
        <v>0</v>
      </c>
      <c r="Y355" s="43"/>
      <c r="Z355" s="20">
        <f t="shared" si="54"/>
        <v>0</v>
      </c>
      <c r="AA355" s="43"/>
      <c r="AB355" s="43"/>
      <c r="AC355" s="43"/>
      <c r="AD355" s="43"/>
      <c r="AE355" s="43"/>
      <c r="AF355" s="43"/>
      <c r="AG355" s="20">
        <f t="shared" si="55"/>
        <v>0</v>
      </c>
      <c r="AH355" s="43"/>
      <c r="AI355" s="43"/>
      <c r="AJ355" s="43"/>
      <c r="AK355" s="43"/>
      <c r="AL355" s="43"/>
      <c r="AM355" s="99">
        <f t="shared" si="47"/>
        <v>0</v>
      </c>
      <c r="AN355" s="43"/>
      <c r="AO355" s="20">
        <f t="shared" si="48"/>
        <v>1</v>
      </c>
      <c r="AP355" s="15" t="str">
        <f t="shared" si="49"/>
        <v>OK</v>
      </c>
      <c r="AQ355" s="15" t="str">
        <f t="shared" si="50"/>
        <v>OK</v>
      </c>
      <c r="AR355" s="17" t="s">
        <v>211</v>
      </c>
      <c r="AS355" s="17"/>
      <c r="AT355" s="17"/>
      <c r="AU355" s="17"/>
      <c r="AV355" s="21">
        <v>1</v>
      </c>
      <c r="AW355" s="17" t="s">
        <v>248</v>
      </c>
      <c r="AX355" s="22"/>
      <c r="AY355" s="17"/>
      <c r="AZ355" s="17" t="s">
        <v>213</v>
      </c>
      <c r="BA355" s="99">
        <f t="shared" si="51"/>
        <v>810947</v>
      </c>
      <c r="BB355" s="17" t="s">
        <v>214</v>
      </c>
      <c r="BC355" s="17"/>
      <c r="BD355" s="57" t="s">
        <v>649</v>
      </c>
    </row>
    <row r="356" spans="2:56" hidden="1" x14ac:dyDescent="0.15">
      <c r="B356" s="16">
        <v>90000341</v>
      </c>
      <c r="C356" s="17"/>
      <c r="D356" s="17" t="s">
        <v>316</v>
      </c>
      <c r="E356" s="17"/>
      <c r="F356" s="17" t="s">
        <v>201</v>
      </c>
      <c r="G356" s="17" t="s">
        <v>317</v>
      </c>
      <c r="H356" s="17" t="s">
        <v>1577</v>
      </c>
      <c r="I356" s="17" t="s">
        <v>1572</v>
      </c>
      <c r="J356" s="17" t="s">
        <v>517</v>
      </c>
      <c r="K356" s="17" t="s">
        <v>203</v>
      </c>
      <c r="L356" s="17"/>
      <c r="M356" s="17">
        <v>17</v>
      </c>
      <c r="N356" s="18">
        <v>35886</v>
      </c>
      <c r="O356" s="17">
        <v>1998</v>
      </c>
      <c r="P356" s="18">
        <v>35886</v>
      </c>
      <c r="Q356" s="19">
        <v>598854</v>
      </c>
      <c r="R356" s="17" t="s">
        <v>219</v>
      </c>
      <c r="S356" s="17" t="s">
        <v>236</v>
      </c>
      <c r="T356" s="17">
        <v>1</v>
      </c>
      <c r="U356" s="18"/>
      <c r="V356" s="99">
        <f t="shared" si="52"/>
        <v>1</v>
      </c>
      <c r="W356" s="139">
        <v>1</v>
      </c>
      <c r="X356" s="149">
        <f t="shared" si="53"/>
        <v>0</v>
      </c>
      <c r="Y356" s="43"/>
      <c r="Z356" s="20">
        <f t="shared" si="54"/>
        <v>0</v>
      </c>
      <c r="AA356" s="43"/>
      <c r="AB356" s="43"/>
      <c r="AC356" s="43"/>
      <c r="AD356" s="43"/>
      <c r="AE356" s="43"/>
      <c r="AF356" s="43"/>
      <c r="AG356" s="20">
        <f t="shared" si="55"/>
        <v>0</v>
      </c>
      <c r="AH356" s="43"/>
      <c r="AI356" s="43"/>
      <c r="AJ356" s="43"/>
      <c r="AK356" s="43"/>
      <c r="AL356" s="43"/>
      <c r="AM356" s="99">
        <f t="shared" si="47"/>
        <v>0</v>
      </c>
      <c r="AN356" s="43"/>
      <c r="AO356" s="20">
        <f t="shared" si="48"/>
        <v>1</v>
      </c>
      <c r="AP356" s="15" t="str">
        <f t="shared" si="49"/>
        <v>OK</v>
      </c>
      <c r="AQ356" s="15" t="str">
        <f t="shared" si="50"/>
        <v>OK</v>
      </c>
      <c r="AR356" s="17" t="s">
        <v>211</v>
      </c>
      <c r="AS356" s="17"/>
      <c r="AT356" s="17"/>
      <c r="AU356" s="17"/>
      <c r="AV356" s="21">
        <v>1</v>
      </c>
      <c r="AW356" s="17" t="s">
        <v>248</v>
      </c>
      <c r="AX356" s="22"/>
      <c r="AY356" s="17"/>
      <c r="AZ356" s="17" t="s">
        <v>213</v>
      </c>
      <c r="BA356" s="99">
        <f t="shared" si="51"/>
        <v>598853</v>
      </c>
      <c r="BB356" s="17" t="s">
        <v>214</v>
      </c>
      <c r="BC356" s="17"/>
      <c r="BD356" s="57" t="s">
        <v>649</v>
      </c>
    </row>
    <row r="357" spans="2:56" hidden="1" x14ac:dyDescent="0.15">
      <c r="B357" s="16">
        <v>90000342</v>
      </c>
      <c r="C357" s="17"/>
      <c r="D357" s="17" t="s">
        <v>316</v>
      </c>
      <c r="E357" s="17"/>
      <c r="F357" s="17" t="s">
        <v>201</v>
      </c>
      <c r="G357" s="17" t="s">
        <v>317</v>
      </c>
      <c r="H357" s="17" t="s">
        <v>1577</v>
      </c>
      <c r="I357" s="17" t="s">
        <v>1572</v>
      </c>
      <c r="J357" s="17" t="s">
        <v>518</v>
      </c>
      <c r="K357" s="17" t="s">
        <v>203</v>
      </c>
      <c r="L357" s="17"/>
      <c r="M357" s="17">
        <v>17</v>
      </c>
      <c r="N357" s="18">
        <v>35886</v>
      </c>
      <c r="O357" s="17">
        <v>1998</v>
      </c>
      <c r="P357" s="18">
        <v>35886</v>
      </c>
      <c r="Q357" s="19">
        <v>1896374</v>
      </c>
      <c r="R357" s="17" t="s">
        <v>219</v>
      </c>
      <c r="S357" s="17" t="s">
        <v>236</v>
      </c>
      <c r="T357" s="17">
        <v>1</v>
      </c>
      <c r="U357" s="18"/>
      <c r="V357" s="99">
        <f t="shared" si="52"/>
        <v>1</v>
      </c>
      <c r="W357" s="139">
        <v>1</v>
      </c>
      <c r="X357" s="149">
        <f t="shared" si="53"/>
        <v>0</v>
      </c>
      <c r="Y357" s="43"/>
      <c r="Z357" s="20">
        <f t="shared" si="54"/>
        <v>0</v>
      </c>
      <c r="AA357" s="43"/>
      <c r="AB357" s="43"/>
      <c r="AC357" s="43"/>
      <c r="AD357" s="43"/>
      <c r="AE357" s="43"/>
      <c r="AF357" s="43"/>
      <c r="AG357" s="20">
        <f t="shared" si="55"/>
        <v>0</v>
      </c>
      <c r="AH357" s="43"/>
      <c r="AI357" s="43"/>
      <c r="AJ357" s="43"/>
      <c r="AK357" s="43"/>
      <c r="AL357" s="43"/>
      <c r="AM357" s="99">
        <f t="shared" si="47"/>
        <v>0</v>
      </c>
      <c r="AN357" s="43"/>
      <c r="AO357" s="20">
        <f t="shared" si="48"/>
        <v>1</v>
      </c>
      <c r="AP357" s="15" t="str">
        <f t="shared" si="49"/>
        <v>OK</v>
      </c>
      <c r="AQ357" s="15" t="str">
        <f t="shared" si="50"/>
        <v>OK</v>
      </c>
      <c r="AR357" s="17" t="s">
        <v>211</v>
      </c>
      <c r="AS357" s="17"/>
      <c r="AT357" s="17"/>
      <c r="AU357" s="17"/>
      <c r="AV357" s="21">
        <v>1</v>
      </c>
      <c r="AW357" s="17" t="s">
        <v>248</v>
      </c>
      <c r="AX357" s="22"/>
      <c r="AY357" s="17"/>
      <c r="AZ357" s="17" t="s">
        <v>213</v>
      </c>
      <c r="BA357" s="99">
        <f t="shared" si="51"/>
        <v>1896373</v>
      </c>
      <c r="BB357" s="17" t="s">
        <v>214</v>
      </c>
      <c r="BC357" s="17"/>
      <c r="BD357" s="57" t="s">
        <v>650</v>
      </c>
    </row>
    <row r="358" spans="2:56" hidden="1" x14ac:dyDescent="0.15">
      <c r="B358" s="16">
        <v>90000343</v>
      </c>
      <c r="C358" s="17"/>
      <c r="D358" s="17" t="s">
        <v>316</v>
      </c>
      <c r="E358" s="17"/>
      <c r="F358" s="17" t="s">
        <v>201</v>
      </c>
      <c r="G358" s="17" t="s">
        <v>317</v>
      </c>
      <c r="H358" s="17" t="s">
        <v>1577</v>
      </c>
      <c r="I358" s="17" t="s">
        <v>1572</v>
      </c>
      <c r="J358" s="17" t="s">
        <v>519</v>
      </c>
      <c r="K358" s="17" t="s">
        <v>203</v>
      </c>
      <c r="L358" s="17"/>
      <c r="M358" s="17">
        <v>17</v>
      </c>
      <c r="N358" s="18">
        <v>35886</v>
      </c>
      <c r="O358" s="17">
        <v>1998</v>
      </c>
      <c r="P358" s="18">
        <v>35886</v>
      </c>
      <c r="Q358" s="19">
        <v>2741187</v>
      </c>
      <c r="R358" s="17" t="s">
        <v>219</v>
      </c>
      <c r="S358" s="17" t="s">
        <v>236</v>
      </c>
      <c r="T358" s="17">
        <v>1</v>
      </c>
      <c r="U358" s="18"/>
      <c r="V358" s="99">
        <f t="shared" si="52"/>
        <v>1</v>
      </c>
      <c r="W358" s="139">
        <v>1</v>
      </c>
      <c r="X358" s="149">
        <f t="shared" si="53"/>
        <v>0</v>
      </c>
      <c r="Y358" s="43"/>
      <c r="Z358" s="20">
        <f t="shared" si="54"/>
        <v>0</v>
      </c>
      <c r="AA358" s="43"/>
      <c r="AB358" s="43"/>
      <c r="AC358" s="43"/>
      <c r="AD358" s="43"/>
      <c r="AE358" s="43"/>
      <c r="AF358" s="43"/>
      <c r="AG358" s="20">
        <f t="shared" si="55"/>
        <v>0</v>
      </c>
      <c r="AH358" s="43"/>
      <c r="AI358" s="43"/>
      <c r="AJ358" s="43"/>
      <c r="AK358" s="43"/>
      <c r="AL358" s="43"/>
      <c r="AM358" s="99">
        <f t="shared" si="47"/>
        <v>0</v>
      </c>
      <c r="AN358" s="43"/>
      <c r="AO358" s="20">
        <f t="shared" si="48"/>
        <v>1</v>
      </c>
      <c r="AP358" s="15" t="str">
        <f t="shared" si="49"/>
        <v>OK</v>
      </c>
      <c r="AQ358" s="15" t="str">
        <f t="shared" si="50"/>
        <v>OK</v>
      </c>
      <c r="AR358" s="17" t="s">
        <v>211</v>
      </c>
      <c r="AS358" s="17"/>
      <c r="AT358" s="17"/>
      <c r="AU358" s="17"/>
      <c r="AV358" s="21">
        <v>1</v>
      </c>
      <c r="AW358" s="17" t="s">
        <v>248</v>
      </c>
      <c r="AX358" s="22"/>
      <c r="AY358" s="17"/>
      <c r="AZ358" s="17" t="s">
        <v>213</v>
      </c>
      <c r="BA358" s="99">
        <f t="shared" si="51"/>
        <v>2741186</v>
      </c>
      <c r="BB358" s="17" t="s">
        <v>214</v>
      </c>
      <c r="BC358" s="17"/>
      <c r="BD358" s="57" t="s">
        <v>651</v>
      </c>
    </row>
    <row r="359" spans="2:56" hidden="1" x14ac:dyDescent="0.15">
      <c r="B359" s="16">
        <v>90000344</v>
      </c>
      <c r="C359" s="17"/>
      <c r="D359" s="17" t="s">
        <v>316</v>
      </c>
      <c r="E359" s="17"/>
      <c r="F359" s="17" t="s">
        <v>201</v>
      </c>
      <c r="G359" s="17" t="s">
        <v>317</v>
      </c>
      <c r="H359" s="17" t="s">
        <v>1577</v>
      </c>
      <c r="I359" s="17" t="s">
        <v>1572</v>
      </c>
      <c r="J359" s="17" t="s">
        <v>520</v>
      </c>
      <c r="K359" s="17" t="s">
        <v>203</v>
      </c>
      <c r="L359" s="17"/>
      <c r="M359" s="17">
        <v>17</v>
      </c>
      <c r="N359" s="18">
        <v>35886</v>
      </c>
      <c r="O359" s="17">
        <v>1998</v>
      </c>
      <c r="P359" s="18">
        <v>35886</v>
      </c>
      <c r="Q359" s="19">
        <v>1627928</v>
      </c>
      <c r="R359" s="17" t="s">
        <v>219</v>
      </c>
      <c r="S359" s="17" t="s">
        <v>236</v>
      </c>
      <c r="T359" s="17">
        <v>1</v>
      </c>
      <c r="U359" s="18"/>
      <c r="V359" s="99">
        <f t="shared" si="52"/>
        <v>1</v>
      </c>
      <c r="W359" s="139">
        <v>1</v>
      </c>
      <c r="X359" s="149">
        <f t="shared" si="53"/>
        <v>0</v>
      </c>
      <c r="Y359" s="43"/>
      <c r="Z359" s="20">
        <f t="shared" si="54"/>
        <v>0</v>
      </c>
      <c r="AA359" s="43"/>
      <c r="AB359" s="43"/>
      <c r="AC359" s="43"/>
      <c r="AD359" s="43"/>
      <c r="AE359" s="43"/>
      <c r="AF359" s="43"/>
      <c r="AG359" s="20">
        <f t="shared" si="55"/>
        <v>0</v>
      </c>
      <c r="AH359" s="43"/>
      <c r="AI359" s="43"/>
      <c r="AJ359" s="43"/>
      <c r="AK359" s="43"/>
      <c r="AL359" s="43"/>
      <c r="AM359" s="99">
        <f t="shared" si="47"/>
        <v>0</v>
      </c>
      <c r="AN359" s="43"/>
      <c r="AO359" s="20">
        <f t="shared" si="48"/>
        <v>1</v>
      </c>
      <c r="AP359" s="15" t="str">
        <f t="shared" si="49"/>
        <v>OK</v>
      </c>
      <c r="AQ359" s="15" t="str">
        <f t="shared" si="50"/>
        <v>OK</v>
      </c>
      <c r="AR359" s="17" t="s">
        <v>211</v>
      </c>
      <c r="AS359" s="17"/>
      <c r="AT359" s="17"/>
      <c r="AU359" s="17"/>
      <c r="AV359" s="21">
        <v>1</v>
      </c>
      <c r="AW359" s="17" t="s">
        <v>248</v>
      </c>
      <c r="AX359" s="22"/>
      <c r="AY359" s="17"/>
      <c r="AZ359" s="17" t="s">
        <v>213</v>
      </c>
      <c r="BA359" s="99">
        <f t="shared" si="51"/>
        <v>1627927</v>
      </c>
      <c r="BB359" s="17" t="s">
        <v>214</v>
      </c>
      <c r="BC359" s="17"/>
      <c r="BD359" s="57" t="s">
        <v>352</v>
      </c>
    </row>
    <row r="360" spans="2:56" hidden="1" x14ac:dyDescent="0.15">
      <c r="B360" s="16">
        <v>90000345</v>
      </c>
      <c r="C360" s="17"/>
      <c r="D360" s="17" t="s">
        <v>316</v>
      </c>
      <c r="E360" s="17"/>
      <c r="F360" s="17" t="s">
        <v>201</v>
      </c>
      <c r="G360" s="17" t="s">
        <v>317</v>
      </c>
      <c r="H360" s="17" t="s">
        <v>1577</v>
      </c>
      <c r="I360" s="17" t="s">
        <v>1572</v>
      </c>
      <c r="J360" s="17" t="s">
        <v>521</v>
      </c>
      <c r="K360" s="17" t="s">
        <v>203</v>
      </c>
      <c r="L360" s="17"/>
      <c r="M360" s="17">
        <v>17</v>
      </c>
      <c r="N360" s="18">
        <v>35886</v>
      </c>
      <c r="O360" s="17">
        <v>1998</v>
      </c>
      <c r="P360" s="18">
        <v>35886</v>
      </c>
      <c r="Q360" s="19">
        <v>1627928</v>
      </c>
      <c r="R360" s="17" t="s">
        <v>219</v>
      </c>
      <c r="S360" s="17" t="s">
        <v>236</v>
      </c>
      <c r="T360" s="17">
        <v>1</v>
      </c>
      <c r="U360" s="18"/>
      <c r="V360" s="99">
        <f t="shared" si="52"/>
        <v>1</v>
      </c>
      <c r="W360" s="139">
        <v>1</v>
      </c>
      <c r="X360" s="149">
        <f t="shared" si="53"/>
        <v>0</v>
      </c>
      <c r="Y360" s="43"/>
      <c r="Z360" s="20">
        <f t="shared" si="54"/>
        <v>0</v>
      </c>
      <c r="AA360" s="43"/>
      <c r="AB360" s="43"/>
      <c r="AC360" s="43"/>
      <c r="AD360" s="43"/>
      <c r="AE360" s="43"/>
      <c r="AF360" s="43"/>
      <c r="AG360" s="20">
        <f t="shared" si="55"/>
        <v>0</v>
      </c>
      <c r="AH360" s="43"/>
      <c r="AI360" s="43"/>
      <c r="AJ360" s="43"/>
      <c r="AK360" s="43"/>
      <c r="AL360" s="43"/>
      <c r="AM360" s="99">
        <f t="shared" si="47"/>
        <v>0</v>
      </c>
      <c r="AN360" s="43"/>
      <c r="AO360" s="20">
        <f t="shared" si="48"/>
        <v>1</v>
      </c>
      <c r="AP360" s="15" t="str">
        <f t="shared" si="49"/>
        <v>OK</v>
      </c>
      <c r="AQ360" s="15" t="str">
        <f t="shared" si="50"/>
        <v>OK</v>
      </c>
      <c r="AR360" s="17" t="s">
        <v>211</v>
      </c>
      <c r="AS360" s="17"/>
      <c r="AT360" s="17"/>
      <c r="AU360" s="17"/>
      <c r="AV360" s="21">
        <v>1</v>
      </c>
      <c r="AW360" s="17" t="s">
        <v>248</v>
      </c>
      <c r="AX360" s="22"/>
      <c r="AY360" s="17"/>
      <c r="AZ360" s="17" t="s">
        <v>213</v>
      </c>
      <c r="BA360" s="99">
        <f t="shared" si="51"/>
        <v>1627927</v>
      </c>
      <c r="BB360" s="17" t="s">
        <v>214</v>
      </c>
      <c r="BC360" s="17"/>
      <c r="BD360" s="57" t="s">
        <v>352</v>
      </c>
    </row>
    <row r="361" spans="2:56" hidden="1" x14ac:dyDescent="0.15">
      <c r="B361" s="16">
        <v>90000346</v>
      </c>
      <c r="C361" s="17"/>
      <c r="D361" s="17" t="s">
        <v>316</v>
      </c>
      <c r="E361" s="17"/>
      <c r="F361" s="17" t="s">
        <v>201</v>
      </c>
      <c r="G361" s="17" t="s">
        <v>317</v>
      </c>
      <c r="H361" s="17" t="s">
        <v>1577</v>
      </c>
      <c r="I361" s="17" t="s">
        <v>1572</v>
      </c>
      <c r="J361" s="17" t="s">
        <v>522</v>
      </c>
      <c r="K361" s="17" t="s">
        <v>203</v>
      </c>
      <c r="L361" s="17"/>
      <c r="M361" s="17">
        <v>17</v>
      </c>
      <c r="N361" s="18">
        <v>35886</v>
      </c>
      <c r="O361" s="17">
        <v>1998</v>
      </c>
      <c r="P361" s="18">
        <v>35886</v>
      </c>
      <c r="Q361" s="19">
        <v>1627928</v>
      </c>
      <c r="R361" s="17" t="s">
        <v>219</v>
      </c>
      <c r="S361" s="17" t="s">
        <v>236</v>
      </c>
      <c r="T361" s="17">
        <v>1</v>
      </c>
      <c r="U361" s="18"/>
      <c r="V361" s="99">
        <f t="shared" si="52"/>
        <v>1</v>
      </c>
      <c r="W361" s="139">
        <v>1</v>
      </c>
      <c r="X361" s="149">
        <f t="shared" si="53"/>
        <v>0</v>
      </c>
      <c r="Y361" s="43"/>
      <c r="Z361" s="20">
        <f t="shared" si="54"/>
        <v>0</v>
      </c>
      <c r="AA361" s="43"/>
      <c r="AB361" s="43"/>
      <c r="AC361" s="43"/>
      <c r="AD361" s="43"/>
      <c r="AE361" s="43"/>
      <c r="AF361" s="43"/>
      <c r="AG361" s="20">
        <f t="shared" si="55"/>
        <v>0</v>
      </c>
      <c r="AH361" s="43"/>
      <c r="AI361" s="43"/>
      <c r="AJ361" s="43"/>
      <c r="AK361" s="43"/>
      <c r="AL361" s="43"/>
      <c r="AM361" s="99">
        <f t="shared" si="47"/>
        <v>0</v>
      </c>
      <c r="AN361" s="43"/>
      <c r="AO361" s="20">
        <f t="shared" si="48"/>
        <v>1</v>
      </c>
      <c r="AP361" s="15" t="str">
        <f t="shared" si="49"/>
        <v>OK</v>
      </c>
      <c r="AQ361" s="15" t="str">
        <f t="shared" si="50"/>
        <v>OK</v>
      </c>
      <c r="AR361" s="17" t="s">
        <v>211</v>
      </c>
      <c r="AS361" s="17"/>
      <c r="AT361" s="17"/>
      <c r="AU361" s="17"/>
      <c r="AV361" s="21">
        <v>1</v>
      </c>
      <c r="AW361" s="17" t="s">
        <v>248</v>
      </c>
      <c r="AX361" s="22"/>
      <c r="AY361" s="17"/>
      <c r="AZ361" s="17" t="s">
        <v>213</v>
      </c>
      <c r="BA361" s="99">
        <f t="shared" si="51"/>
        <v>1627927</v>
      </c>
      <c r="BB361" s="17" t="s">
        <v>214</v>
      </c>
      <c r="BC361" s="17"/>
      <c r="BD361" s="57" t="s">
        <v>352</v>
      </c>
    </row>
    <row r="362" spans="2:56" hidden="1" x14ac:dyDescent="0.15">
      <c r="B362" s="16">
        <v>90000347</v>
      </c>
      <c r="C362" s="17"/>
      <c r="D362" s="17" t="s">
        <v>316</v>
      </c>
      <c r="E362" s="17"/>
      <c r="F362" s="17" t="s">
        <v>201</v>
      </c>
      <c r="G362" s="17" t="s">
        <v>317</v>
      </c>
      <c r="H362" s="17" t="s">
        <v>1577</v>
      </c>
      <c r="I362" s="17" t="s">
        <v>1572</v>
      </c>
      <c r="J362" s="17" t="s">
        <v>523</v>
      </c>
      <c r="K362" s="17" t="s">
        <v>203</v>
      </c>
      <c r="L362" s="17"/>
      <c r="M362" s="17">
        <v>17</v>
      </c>
      <c r="N362" s="18">
        <v>35886</v>
      </c>
      <c r="O362" s="17">
        <v>1998</v>
      </c>
      <c r="P362" s="18">
        <v>35886</v>
      </c>
      <c r="Q362" s="19">
        <v>6406527</v>
      </c>
      <c r="R362" s="17" t="s">
        <v>219</v>
      </c>
      <c r="S362" s="17" t="s">
        <v>236</v>
      </c>
      <c r="T362" s="17">
        <v>1</v>
      </c>
      <c r="U362" s="18"/>
      <c r="V362" s="99">
        <f t="shared" si="52"/>
        <v>1</v>
      </c>
      <c r="W362" s="139">
        <v>1</v>
      </c>
      <c r="X362" s="149">
        <f t="shared" si="53"/>
        <v>0</v>
      </c>
      <c r="Y362" s="43"/>
      <c r="Z362" s="20">
        <f t="shared" si="54"/>
        <v>0</v>
      </c>
      <c r="AA362" s="43"/>
      <c r="AB362" s="43"/>
      <c r="AC362" s="43"/>
      <c r="AD362" s="43"/>
      <c r="AE362" s="43"/>
      <c r="AF362" s="43"/>
      <c r="AG362" s="20">
        <f t="shared" si="55"/>
        <v>0</v>
      </c>
      <c r="AH362" s="43"/>
      <c r="AI362" s="43"/>
      <c r="AJ362" s="43"/>
      <c r="AK362" s="43"/>
      <c r="AL362" s="43"/>
      <c r="AM362" s="99">
        <f t="shared" si="47"/>
        <v>0</v>
      </c>
      <c r="AN362" s="43"/>
      <c r="AO362" s="20">
        <f t="shared" si="48"/>
        <v>1</v>
      </c>
      <c r="AP362" s="15" t="str">
        <f t="shared" si="49"/>
        <v>OK</v>
      </c>
      <c r="AQ362" s="15" t="str">
        <f t="shared" si="50"/>
        <v>OK</v>
      </c>
      <c r="AR362" s="17" t="s">
        <v>211</v>
      </c>
      <c r="AS362" s="17"/>
      <c r="AT362" s="17"/>
      <c r="AU362" s="17"/>
      <c r="AV362" s="21">
        <v>1</v>
      </c>
      <c r="AW362" s="17" t="s">
        <v>248</v>
      </c>
      <c r="AX362" s="22"/>
      <c r="AY362" s="17"/>
      <c r="AZ362" s="17" t="s">
        <v>213</v>
      </c>
      <c r="BA362" s="99">
        <f t="shared" si="51"/>
        <v>6406526</v>
      </c>
      <c r="BB362" s="17" t="s">
        <v>214</v>
      </c>
      <c r="BC362" s="17"/>
      <c r="BD362" s="57" t="s">
        <v>652</v>
      </c>
    </row>
    <row r="363" spans="2:56" hidden="1" x14ac:dyDescent="0.15">
      <c r="B363" s="16">
        <v>90000348</v>
      </c>
      <c r="C363" s="17"/>
      <c r="D363" s="17" t="s">
        <v>316</v>
      </c>
      <c r="E363" s="17"/>
      <c r="F363" s="17" t="s">
        <v>201</v>
      </c>
      <c r="G363" s="17" t="s">
        <v>317</v>
      </c>
      <c r="H363" s="17" t="s">
        <v>1577</v>
      </c>
      <c r="I363" s="17" t="s">
        <v>1572</v>
      </c>
      <c r="J363" s="17" t="s">
        <v>524</v>
      </c>
      <c r="K363" s="17" t="s">
        <v>203</v>
      </c>
      <c r="L363" s="17"/>
      <c r="M363" s="17">
        <v>17</v>
      </c>
      <c r="N363" s="18">
        <v>35886</v>
      </c>
      <c r="O363" s="17">
        <v>1998</v>
      </c>
      <c r="P363" s="18">
        <v>35886</v>
      </c>
      <c r="Q363" s="19">
        <v>3506309</v>
      </c>
      <c r="R363" s="17" t="s">
        <v>219</v>
      </c>
      <c r="S363" s="17" t="s">
        <v>236</v>
      </c>
      <c r="T363" s="17">
        <v>1</v>
      </c>
      <c r="U363" s="18"/>
      <c r="V363" s="99">
        <f t="shared" si="52"/>
        <v>1</v>
      </c>
      <c r="W363" s="139">
        <v>1</v>
      </c>
      <c r="X363" s="149">
        <f t="shared" si="53"/>
        <v>0</v>
      </c>
      <c r="Y363" s="43"/>
      <c r="Z363" s="20">
        <f t="shared" si="54"/>
        <v>0</v>
      </c>
      <c r="AA363" s="43"/>
      <c r="AB363" s="43"/>
      <c r="AC363" s="43"/>
      <c r="AD363" s="43"/>
      <c r="AE363" s="43"/>
      <c r="AF363" s="43"/>
      <c r="AG363" s="20">
        <f t="shared" si="55"/>
        <v>0</v>
      </c>
      <c r="AH363" s="43"/>
      <c r="AI363" s="43"/>
      <c r="AJ363" s="43"/>
      <c r="AK363" s="43"/>
      <c r="AL363" s="43"/>
      <c r="AM363" s="99">
        <f t="shared" si="47"/>
        <v>0</v>
      </c>
      <c r="AN363" s="43"/>
      <c r="AO363" s="20">
        <f t="shared" si="48"/>
        <v>1</v>
      </c>
      <c r="AP363" s="15" t="str">
        <f t="shared" si="49"/>
        <v>OK</v>
      </c>
      <c r="AQ363" s="15" t="str">
        <f t="shared" si="50"/>
        <v>OK</v>
      </c>
      <c r="AR363" s="17" t="s">
        <v>211</v>
      </c>
      <c r="AS363" s="17"/>
      <c r="AT363" s="17"/>
      <c r="AU363" s="17"/>
      <c r="AV363" s="21">
        <v>1</v>
      </c>
      <c r="AW363" s="17" t="s">
        <v>248</v>
      </c>
      <c r="AX363" s="22"/>
      <c r="AY363" s="17"/>
      <c r="AZ363" s="17" t="s">
        <v>213</v>
      </c>
      <c r="BA363" s="99">
        <f t="shared" si="51"/>
        <v>3506308</v>
      </c>
      <c r="BB363" s="17" t="s">
        <v>214</v>
      </c>
      <c r="BC363" s="17"/>
      <c r="BD363" s="57" t="s">
        <v>652</v>
      </c>
    </row>
    <row r="364" spans="2:56" hidden="1" x14ac:dyDescent="0.15">
      <c r="B364" s="16">
        <v>90000349</v>
      </c>
      <c r="C364" s="17"/>
      <c r="D364" s="17" t="s">
        <v>316</v>
      </c>
      <c r="E364" s="17"/>
      <c r="F364" s="17" t="s">
        <v>201</v>
      </c>
      <c r="G364" s="17" t="s">
        <v>317</v>
      </c>
      <c r="H364" s="17" t="s">
        <v>1577</v>
      </c>
      <c r="I364" s="17" t="s">
        <v>1572</v>
      </c>
      <c r="J364" s="17" t="s">
        <v>525</v>
      </c>
      <c r="K364" s="17" t="s">
        <v>203</v>
      </c>
      <c r="L364" s="17"/>
      <c r="M364" s="17">
        <v>17</v>
      </c>
      <c r="N364" s="18">
        <v>35886</v>
      </c>
      <c r="O364" s="17">
        <v>1998</v>
      </c>
      <c r="P364" s="18">
        <v>35886</v>
      </c>
      <c r="Q364" s="19">
        <v>3506309</v>
      </c>
      <c r="R364" s="17" t="s">
        <v>219</v>
      </c>
      <c r="S364" s="17" t="s">
        <v>236</v>
      </c>
      <c r="T364" s="17">
        <v>1</v>
      </c>
      <c r="U364" s="18"/>
      <c r="V364" s="99">
        <f t="shared" si="52"/>
        <v>1</v>
      </c>
      <c r="W364" s="139">
        <v>1</v>
      </c>
      <c r="X364" s="149">
        <f t="shared" si="53"/>
        <v>0</v>
      </c>
      <c r="Y364" s="43"/>
      <c r="Z364" s="20">
        <f t="shared" si="54"/>
        <v>0</v>
      </c>
      <c r="AA364" s="43"/>
      <c r="AB364" s="43"/>
      <c r="AC364" s="43"/>
      <c r="AD364" s="43"/>
      <c r="AE364" s="43"/>
      <c r="AF364" s="43"/>
      <c r="AG364" s="20">
        <f t="shared" si="55"/>
        <v>0</v>
      </c>
      <c r="AH364" s="43"/>
      <c r="AI364" s="43"/>
      <c r="AJ364" s="43"/>
      <c r="AK364" s="43"/>
      <c r="AL364" s="43"/>
      <c r="AM364" s="99">
        <f t="shared" si="47"/>
        <v>0</v>
      </c>
      <c r="AN364" s="43"/>
      <c r="AO364" s="20">
        <f t="shared" si="48"/>
        <v>1</v>
      </c>
      <c r="AP364" s="15" t="str">
        <f t="shared" si="49"/>
        <v>OK</v>
      </c>
      <c r="AQ364" s="15" t="str">
        <f t="shared" si="50"/>
        <v>OK</v>
      </c>
      <c r="AR364" s="17" t="s">
        <v>211</v>
      </c>
      <c r="AS364" s="17"/>
      <c r="AT364" s="17"/>
      <c r="AU364" s="17"/>
      <c r="AV364" s="21">
        <v>1</v>
      </c>
      <c r="AW364" s="17" t="s">
        <v>248</v>
      </c>
      <c r="AX364" s="22"/>
      <c r="AY364" s="17"/>
      <c r="AZ364" s="17" t="s">
        <v>213</v>
      </c>
      <c r="BA364" s="99">
        <f t="shared" si="51"/>
        <v>3506308</v>
      </c>
      <c r="BB364" s="17" t="s">
        <v>214</v>
      </c>
      <c r="BC364" s="17"/>
      <c r="BD364" s="57" t="s">
        <v>652</v>
      </c>
    </row>
    <row r="365" spans="2:56" hidden="1" x14ac:dyDescent="0.15">
      <c r="B365" s="16">
        <v>90000350</v>
      </c>
      <c r="C365" s="17"/>
      <c r="D365" s="17" t="s">
        <v>316</v>
      </c>
      <c r="E365" s="17"/>
      <c r="F365" s="17" t="s">
        <v>201</v>
      </c>
      <c r="G365" s="17" t="s">
        <v>317</v>
      </c>
      <c r="H365" s="17" t="s">
        <v>1577</v>
      </c>
      <c r="I365" s="17" t="s">
        <v>1572</v>
      </c>
      <c r="J365" s="17" t="s">
        <v>526</v>
      </c>
      <c r="K365" s="17" t="s">
        <v>203</v>
      </c>
      <c r="L365" s="17"/>
      <c r="M365" s="17">
        <v>17</v>
      </c>
      <c r="N365" s="18">
        <v>35886</v>
      </c>
      <c r="O365" s="17">
        <v>1998</v>
      </c>
      <c r="P365" s="18">
        <v>35886</v>
      </c>
      <c r="Q365" s="19">
        <v>939191</v>
      </c>
      <c r="R365" s="17" t="s">
        <v>219</v>
      </c>
      <c r="S365" s="17" t="s">
        <v>236</v>
      </c>
      <c r="T365" s="17">
        <v>1</v>
      </c>
      <c r="U365" s="18"/>
      <c r="V365" s="99">
        <f t="shared" si="52"/>
        <v>1</v>
      </c>
      <c r="W365" s="139">
        <v>1</v>
      </c>
      <c r="X365" s="149">
        <f t="shared" si="53"/>
        <v>0</v>
      </c>
      <c r="Y365" s="43"/>
      <c r="Z365" s="20">
        <f t="shared" si="54"/>
        <v>0</v>
      </c>
      <c r="AA365" s="43"/>
      <c r="AB365" s="43"/>
      <c r="AC365" s="43"/>
      <c r="AD365" s="43"/>
      <c r="AE365" s="43"/>
      <c r="AF365" s="43"/>
      <c r="AG365" s="20">
        <f t="shared" si="55"/>
        <v>0</v>
      </c>
      <c r="AH365" s="43"/>
      <c r="AI365" s="43"/>
      <c r="AJ365" s="43"/>
      <c r="AK365" s="43"/>
      <c r="AL365" s="43"/>
      <c r="AM365" s="99">
        <f t="shared" si="47"/>
        <v>0</v>
      </c>
      <c r="AN365" s="43"/>
      <c r="AO365" s="20">
        <f t="shared" si="48"/>
        <v>1</v>
      </c>
      <c r="AP365" s="15" t="str">
        <f t="shared" si="49"/>
        <v>OK</v>
      </c>
      <c r="AQ365" s="15" t="str">
        <f t="shared" si="50"/>
        <v>OK</v>
      </c>
      <c r="AR365" s="17" t="s">
        <v>211</v>
      </c>
      <c r="AS365" s="17"/>
      <c r="AT365" s="17"/>
      <c r="AU365" s="17"/>
      <c r="AV365" s="21">
        <v>1</v>
      </c>
      <c r="AW365" s="17" t="s">
        <v>248</v>
      </c>
      <c r="AX365" s="22"/>
      <c r="AY365" s="17"/>
      <c r="AZ365" s="17" t="s">
        <v>213</v>
      </c>
      <c r="BA365" s="99">
        <f t="shared" si="51"/>
        <v>939190</v>
      </c>
      <c r="BB365" s="17" t="s">
        <v>214</v>
      </c>
      <c r="BC365" s="17"/>
      <c r="BD365" s="57" t="s">
        <v>653</v>
      </c>
    </row>
    <row r="366" spans="2:56" hidden="1" x14ac:dyDescent="0.15">
      <c r="B366" s="16">
        <v>90000351</v>
      </c>
      <c r="C366" s="17"/>
      <c r="D366" s="17" t="s">
        <v>316</v>
      </c>
      <c r="E366" s="17"/>
      <c r="F366" s="17" t="s">
        <v>201</v>
      </c>
      <c r="G366" s="17" t="s">
        <v>317</v>
      </c>
      <c r="H366" s="17" t="s">
        <v>1577</v>
      </c>
      <c r="I366" s="17" t="s">
        <v>1572</v>
      </c>
      <c r="J366" s="17" t="s">
        <v>527</v>
      </c>
      <c r="K366" s="17" t="s">
        <v>203</v>
      </c>
      <c r="L366" s="17"/>
      <c r="M366" s="17">
        <v>17</v>
      </c>
      <c r="N366" s="18">
        <v>35886</v>
      </c>
      <c r="O366" s="17">
        <v>1998</v>
      </c>
      <c r="P366" s="18">
        <v>35886</v>
      </c>
      <c r="Q366" s="19">
        <v>1377478</v>
      </c>
      <c r="R366" s="17" t="s">
        <v>219</v>
      </c>
      <c r="S366" s="17" t="s">
        <v>236</v>
      </c>
      <c r="T366" s="17">
        <v>1</v>
      </c>
      <c r="U366" s="18"/>
      <c r="V366" s="99">
        <f t="shared" si="52"/>
        <v>1</v>
      </c>
      <c r="W366" s="139">
        <v>1</v>
      </c>
      <c r="X366" s="149">
        <f t="shared" si="53"/>
        <v>0</v>
      </c>
      <c r="Y366" s="43"/>
      <c r="Z366" s="20">
        <f t="shared" si="54"/>
        <v>0</v>
      </c>
      <c r="AA366" s="43"/>
      <c r="AB366" s="43"/>
      <c r="AC366" s="43"/>
      <c r="AD366" s="43"/>
      <c r="AE366" s="43"/>
      <c r="AF366" s="43"/>
      <c r="AG366" s="20">
        <f t="shared" si="55"/>
        <v>0</v>
      </c>
      <c r="AH366" s="43"/>
      <c r="AI366" s="43"/>
      <c r="AJ366" s="43"/>
      <c r="AK366" s="43"/>
      <c r="AL366" s="43"/>
      <c r="AM366" s="99">
        <f t="shared" si="47"/>
        <v>0</v>
      </c>
      <c r="AN366" s="43"/>
      <c r="AO366" s="20">
        <f t="shared" si="48"/>
        <v>1</v>
      </c>
      <c r="AP366" s="15" t="str">
        <f t="shared" si="49"/>
        <v>OK</v>
      </c>
      <c r="AQ366" s="15" t="str">
        <f t="shared" si="50"/>
        <v>OK</v>
      </c>
      <c r="AR366" s="17" t="s">
        <v>211</v>
      </c>
      <c r="AS366" s="17"/>
      <c r="AT366" s="17"/>
      <c r="AU366" s="17"/>
      <c r="AV366" s="21">
        <v>1</v>
      </c>
      <c r="AW366" s="17" t="s">
        <v>248</v>
      </c>
      <c r="AX366" s="22"/>
      <c r="AY366" s="17"/>
      <c r="AZ366" s="17" t="s">
        <v>213</v>
      </c>
      <c r="BA366" s="99">
        <f t="shared" si="51"/>
        <v>1377477</v>
      </c>
      <c r="BB366" s="17" t="s">
        <v>214</v>
      </c>
      <c r="BC366" s="17"/>
      <c r="BD366" s="57" t="s">
        <v>654</v>
      </c>
    </row>
    <row r="367" spans="2:56" hidden="1" x14ac:dyDescent="0.15">
      <c r="B367" s="16">
        <v>90000352</v>
      </c>
      <c r="C367" s="17"/>
      <c r="D367" s="17" t="s">
        <v>316</v>
      </c>
      <c r="E367" s="17"/>
      <c r="F367" s="17" t="s">
        <v>201</v>
      </c>
      <c r="G367" s="17" t="s">
        <v>317</v>
      </c>
      <c r="H367" s="17" t="s">
        <v>1577</v>
      </c>
      <c r="I367" s="17" t="s">
        <v>1572</v>
      </c>
      <c r="J367" s="17" t="s">
        <v>528</v>
      </c>
      <c r="K367" s="17" t="s">
        <v>203</v>
      </c>
      <c r="L367" s="17"/>
      <c r="M367" s="17">
        <v>17</v>
      </c>
      <c r="N367" s="18">
        <v>35886</v>
      </c>
      <c r="O367" s="17">
        <v>1998</v>
      </c>
      <c r="P367" s="18">
        <v>35886</v>
      </c>
      <c r="Q367" s="19">
        <v>237928081</v>
      </c>
      <c r="R367" s="17" t="s">
        <v>219</v>
      </c>
      <c r="S367" s="17" t="s">
        <v>236</v>
      </c>
      <c r="T367" s="17">
        <v>1</v>
      </c>
      <c r="U367" s="18"/>
      <c r="V367" s="99">
        <f t="shared" si="52"/>
        <v>1</v>
      </c>
      <c r="W367" s="139">
        <v>1</v>
      </c>
      <c r="X367" s="149">
        <f t="shared" si="53"/>
        <v>0</v>
      </c>
      <c r="Y367" s="43"/>
      <c r="Z367" s="20">
        <f t="shared" si="54"/>
        <v>0</v>
      </c>
      <c r="AA367" s="43"/>
      <c r="AB367" s="43"/>
      <c r="AC367" s="43"/>
      <c r="AD367" s="43"/>
      <c r="AE367" s="43"/>
      <c r="AF367" s="43"/>
      <c r="AG367" s="20">
        <f t="shared" si="55"/>
        <v>0</v>
      </c>
      <c r="AH367" s="43"/>
      <c r="AI367" s="43"/>
      <c r="AJ367" s="43"/>
      <c r="AK367" s="43"/>
      <c r="AL367" s="43"/>
      <c r="AM367" s="99">
        <f t="shared" si="47"/>
        <v>0</v>
      </c>
      <c r="AN367" s="43"/>
      <c r="AO367" s="20">
        <f t="shared" si="48"/>
        <v>1</v>
      </c>
      <c r="AP367" s="15" t="str">
        <f t="shared" si="49"/>
        <v>OK</v>
      </c>
      <c r="AQ367" s="15" t="str">
        <f t="shared" si="50"/>
        <v>OK</v>
      </c>
      <c r="AR367" s="17" t="s">
        <v>211</v>
      </c>
      <c r="AS367" s="17"/>
      <c r="AT367" s="17"/>
      <c r="AU367" s="17"/>
      <c r="AV367" s="21">
        <v>1</v>
      </c>
      <c r="AW367" s="17" t="s">
        <v>248</v>
      </c>
      <c r="AX367" s="22"/>
      <c r="AY367" s="17"/>
      <c r="AZ367" s="17" t="s">
        <v>213</v>
      </c>
      <c r="BA367" s="99">
        <f t="shared" si="51"/>
        <v>237928080</v>
      </c>
      <c r="BB367" s="17" t="s">
        <v>214</v>
      </c>
      <c r="BC367" s="17"/>
      <c r="BD367" s="57" t="s">
        <v>655</v>
      </c>
    </row>
    <row r="368" spans="2:56" hidden="1" x14ac:dyDescent="0.15">
      <c r="B368" s="16">
        <v>90000353</v>
      </c>
      <c r="C368" s="17"/>
      <c r="D368" s="17" t="s">
        <v>316</v>
      </c>
      <c r="E368" s="17"/>
      <c r="F368" s="17" t="s">
        <v>201</v>
      </c>
      <c r="G368" s="17" t="s">
        <v>317</v>
      </c>
      <c r="H368" s="17" t="s">
        <v>1577</v>
      </c>
      <c r="I368" s="17" t="s">
        <v>1572</v>
      </c>
      <c r="J368" s="17" t="s">
        <v>529</v>
      </c>
      <c r="K368" s="17" t="s">
        <v>203</v>
      </c>
      <c r="L368" s="17"/>
      <c r="M368" s="17">
        <v>17</v>
      </c>
      <c r="N368" s="18">
        <v>35886</v>
      </c>
      <c r="O368" s="17">
        <v>1998</v>
      </c>
      <c r="P368" s="18">
        <v>35886</v>
      </c>
      <c r="Q368" s="19">
        <v>340612833</v>
      </c>
      <c r="R368" s="17" t="s">
        <v>219</v>
      </c>
      <c r="S368" s="17" t="s">
        <v>236</v>
      </c>
      <c r="T368" s="17">
        <v>1</v>
      </c>
      <c r="U368" s="18"/>
      <c r="V368" s="99">
        <f t="shared" si="52"/>
        <v>1</v>
      </c>
      <c r="W368" s="139">
        <v>1</v>
      </c>
      <c r="X368" s="149">
        <f t="shared" si="53"/>
        <v>0</v>
      </c>
      <c r="Y368" s="43"/>
      <c r="Z368" s="20">
        <f t="shared" si="54"/>
        <v>0</v>
      </c>
      <c r="AA368" s="43"/>
      <c r="AB368" s="43"/>
      <c r="AC368" s="43"/>
      <c r="AD368" s="43"/>
      <c r="AE368" s="43"/>
      <c r="AF368" s="43"/>
      <c r="AG368" s="20">
        <f t="shared" si="55"/>
        <v>0</v>
      </c>
      <c r="AH368" s="43"/>
      <c r="AI368" s="43"/>
      <c r="AJ368" s="43"/>
      <c r="AK368" s="43"/>
      <c r="AL368" s="43"/>
      <c r="AM368" s="99">
        <f t="shared" si="47"/>
        <v>0</v>
      </c>
      <c r="AN368" s="43"/>
      <c r="AO368" s="20">
        <f t="shared" si="48"/>
        <v>1</v>
      </c>
      <c r="AP368" s="15" t="str">
        <f t="shared" si="49"/>
        <v>OK</v>
      </c>
      <c r="AQ368" s="15" t="str">
        <f t="shared" si="50"/>
        <v>OK</v>
      </c>
      <c r="AR368" s="17" t="s">
        <v>211</v>
      </c>
      <c r="AS368" s="17"/>
      <c r="AT368" s="17"/>
      <c r="AU368" s="17"/>
      <c r="AV368" s="21">
        <v>1</v>
      </c>
      <c r="AW368" s="17" t="s">
        <v>248</v>
      </c>
      <c r="AX368" s="22"/>
      <c r="AY368" s="17"/>
      <c r="AZ368" s="17" t="s">
        <v>213</v>
      </c>
      <c r="BA368" s="99">
        <f t="shared" si="51"/>
        <v>340612832</v>
      </c>
      <c r="BB368" s="17" t="s">
        <v>214</v>
      </c>
      <c r="BC368" s="17"/>
      <c r="BD368" s="57" t="s">
        <v>656</v>
      </c>
    </row>
    <row r="369" spans="2:56" hidden="1" x14ac:dyDescent="0.15">
      <c r="B369" s="16">
        <v>90000354</v>
      </c>
      <c r="C369" s="17"/>
      <c r="D369" s="17" t="s">
        <v>316</v>
      </c>
      <c r="E369" s="17"/>
      <c r="F369" s="17" t="s">
        <v>201</v>
      </c>
      <c r="G369" s="17" t="s">
        <v>317</v>
      </c>
      <c r="H369" s="17" t="s">
        <v>1577</v>
      </c>
      <c r="I369" s="17" t="s">
        <v>1572</v>
      </c>
      <c r="J369" s="17" t="s">
        <v>530</v>
      </c>
      <c r="K369" s="17" t="s">
        <v>203</v>
      </c>
      <c r="L369" s="17"/>
      <c r="M369" s="17">
        <v>17</v>
      </c>
      <c r="N369" s="18">
        <v>35886</v>
      </c>
      <c r="O369" s="17">
        <v>1998</v>
      </c>
      <c r="P369" s="18">
        <v>35886</v>
      </c>
      <c r="Q369" s="19">
        <v>1001802</v>
      </c>
      <c r="R369" s="17" t="s">
        <v>219</v>
      </c>
      <c r="S369" s="17" t="s">
        <v>236</v>
      </c>
      <c r="T369" s="17">
        <v>1</v>
      </c>
      <c r="U369" s="18"/>
      <c r="V369" s="99">
        <f t="shared" si="52"/>
        <v>1</v>
      </c>
      <c r="W369" s="139">
        <v>1</v>
      </c>
      <c r="X369" s="149">
        <f t="shared" si="53"/>
        <v>0</v>
      </c>
      <c r="Y369" s="43"/>
      <c r="Z369" s="20">
        <f t="shared" si="54"/>
        <v>0</v>
      </c>
      <c r="AA369" s="43"/>
      <c r="AB369" s="43"/>
      <c r="AC369" s="43"/>
      <c r="AD369" s="43"/>
      <c r="AE369" s="43"/>
      <c r="AF369" s="43"/>
      <c r="AG369" s="20">
        <f t="shared" si="55"/>
        <v>0</v>
      </c>
      <c r="AH369" s="43"/>
      <c r="AI369" s="43"/>
      <c r="AJ369" s="43"/>
      <c r="AK369" s="43"/>
      <c r="AL369" s="43"/>
      <c r="AM369" s="99">
        <f t="shared" si="47"/>
        <v>0</v>
      </c>
      <c r="AN369" s="43"/>
      <c r="AO369" s="20">
        <f t="shared" si="48"/>
        <v>1</v>
      </c>
      <c r="AP369" s="15" t="str">
        <f t="shared" si="49"/>
        <v>OK</v>
      </c>
      <c r="AQ369" s="15" t="str">
        <f t="shared" si="50"/>
        <v>OK</v>
      </c>
      <c r="AR369" s="17" t="s">
        <v>211</v>
      </c>
      <c r="AS369" s="17"/>
      <c r="AT369" s="17"/>
      <c r="AU369" s="17"/>
      <c r="AV369" s="21">
        <v>1</v>
      </c>
      <c r="AW369" s="17" t="s">
        <v>248</v>
      </c>
      <c r="AX369" s="22"/>
      <c r="AY369" s="17"/>
      <c r="AZ369" s="17" t="s">
        <v>213</v>
      </c>
      <c r="BA369" s="99">
        <f t="shared" si="51"/>
        <v>1001801</v>
      </c>
      <c r="BB369" s="17" t="s">
        <v>214</v>
      </c>
      <c r="BC369" s="17"/>
      <c r="BD369" s="57" t="s">
        <v>657</v>
      </c>
    </row>
    <row r="370" spans="2:56" hidden="1" x14ac:dyDescent="0.15">
      <c r="B370" s="16">
        <v>90000355</v>
      </c>
      <c r="C370" s="17"/>
      <c r="D370" s="17" t="s">
        <v>316</v>
      </c>
      <c r="E370" s="17"/>
      <c r="F370" s="17" t="s">
        <v>201</v>
      </c>
      <c r="G370" s="17" t="s">
        <v>317</v>
      </c>
      <c r="H370" s="17" t="s">
        <v>1577</v>
      </c>
      <c r="I370" s="17" t="s">
        <v>1572</v>
      </c>
      <c r="J370" s="17" t="s">
        <v>531</v>
      </c>
      <c r="K370" s="17" t="s">
        <v>203</v>
      </c>
      <c r="L370" s="17"/>
      <c r="M370" s="17">
        <v>17</v>
      </c>
      <c r="N370" s="18">
        <v>35886</v>
      </c>
      <c r="O370" s="17">
        <v>1998</v>
      </c>
      <c r="P370" s="18">
        <v>35886</v>
      </c>
      <c r="Q370" s="19">
        <v>250450611</v>
      </c>
      <c r="R370" s="17" t="s">
        <v>219</v>
      </c>
      <c r="S370" s="17" t="s">
        <v>236</v>
      </c>
      <c r="T370" s="17">
        <v>1</v>
      </c>
      <c r="U370" s="18"/>
      <c r="V370" s="99">
        <f t="shared" si="52"/>
        <v>1</v>
      </c>
      <c r="W370" s="139">
        <v>1</v>
      </c>
      <c r="X370" s="149">
        <f t="shared" si="53"/>
        <v>0</v>
      </c>
      <c r="Y370" s="43"/>
      <c r="Z370" s="20">
        <f t="shared" si="54"/>
        <v>0</v>
      </c>
      <c r="AA370" s="43"/>
      <c r="AB370" s="43"/>
      <c r="AC370" s="43"/>
      <c r="AD370" s="43"/>
      <c r="AE370" s="43"/>
      <c r="AF370" s="43"/>
      <c r="AG370" s="20">
        <f t="shared" si="55"/>
        <v>0</v>
      </c>
      <c r="AH370" s="43"/>
      <c r="AI370" s="43"/>
      <c r="AJ370" s="43"/>
      <c r="AK370" s="43"/>
      <c r="AL370" s="43"/>
      <c r="AM370" s="99">
        <f t="shared" si="47"/>
        <v>0</v>
      </c>
      <c r="AN370" s="43"/>
      <c r="AO370" s="20">
        <f t="shared" si="48"/>
        <v>1</v>
      </c>
      <c r="AP370" s="15" t="str">
        <f t="shared" si="49"/>
        <v>OK</v>
      </c>
      <c r="AQ370" s="15" t="str">
        <f t="shared" si="50"/>
        <v>OK</v>
      </c>
      <c r="AR370" s="17" t="s">
        <v>211</v>
      </c>
      <c r="AS370" s="17"/>
      <c r="AT370" s="17"/>
      <c r="AU370" s="17"/>
      <c r="AV370" s="21">
        <v>1</v>
      </c>
      <c r="AW370" s="17" t="s">
        <v>248</v>
      </c>
      <c r="AX370" s="22"/>
      <c r="AY370" s="17"/>
      <c r="AZ370" s="17" t="s">
        <v>213</v>
      </c>
      <c r="BA370" s="99">
        <f t="shared" si="51"/>
        <v>250450610</v>
      </c>
      <c r="BB370" s="17" t="s">
        <v>214</v>
      </c>
      <c r="BC370" s="17"/>
      <c r="BD370" s="57" t="s">
        <v>658</v>
      </c>
    </row>
    <row r="371" spans="2:56" hidden="1" x14ac:dyDescent="0.15">
      <c r="B371" s="16">
        <v>90000356</v>
      </c>
      <c r="C371" s="17"/>
      <c r="D371" s="17" t="s">
        <v>316</v>
      </c>
      <c r="E371" s="17"/>
      <c r="F371" s="17" t="s">
        <v>201</v>
      </c>
      <c r="G371" s="17" t="s">
        <v>317</v>
      </c>
      <c r="H371" s="17" t="s">
        <v>1577</v>
      </c>
      <c r="I371" s="17" t="s">
        <v>1572</v>
      </c>
      <c r="J371" s="17" t="s">
        <v>532</v>
      </c>
      <c r="K371" s="17" t="s">
        <v>203</v>
      </c>
      <c r="L371" s="17"/>
      <c r="M371" s="17">
        <v>17</v>
      </c>
      <c r="N371" s="18">
        <v>35886</v>
      </c>
      <c r="O371" s="17">
        <v>1998</v>
      </c>
      <c r="P371" s="18">
        <v>35886</v>
      </c>
      <c r="Q371" s="19">
        <v>1127029</v>
      </c>
      <c r="R371" s="17" t="s">
        <v>219</v>
      </c>
      <c r="S371" s="17" t="s">
        <v>236</v>
      </c>
      <c r="T371" s="17">
        <v>1</v>
      </c>
      <c r="U371" s="18"/>
      <c r="V371" s="99">
        <f t="shared" si="52"/>
        <v>1</v>
      </c>
      <c r="W371" s="139">
        <v>1</v>
      </c>
      <c r="X371" s="149">
        <f t="shared" si="53"/>
        <v>0</v>
      </c>
      <c r="Y371" s="43"/>
      <c r="Z371" s="20">
        <f t="shared" si="54"/>
        <v>0</v>
      </c>
      <c r="AA371" s="43"/>
      <c r="AB371" s="43"/>
      <c r="AC371" s="43"/>
      <c r="AD371" s="43"/>
      <c r="AE371" s="43"/>
      <c r="AF371" s="43"/>
      <c r="AG371" s="20">
        <f t="shared" si="55"/>
        <v>0</v>
      </c>
      <c r="AH371" s="43"/>
      <c r="AI371" s="43"/>
      <c r="AJ371" s="43"/>
      <c r="AK371" s="43"/>
      <c r="AL371" s="43"/>
      <c r="AM371" s="99">
        <f t="shared" si="47"/>
        <v>0</v>
      </c>
      <c r="AN371" s="43"/>
      <c r="AO371" s="20">
        <f t="shared" si="48"/>
        <v>1</v>
      </c>
      <c r="AP371" s="15" t="str">
        <f t="shared" si="49"/>
        <v>OK</v>
      </c>
      <c r="AQ371" s="15" t="str">
        <f t="shared" si="50"/>
        <v>OK</v>
      </c>
      <c r="AR371" s="17" t="s">
        <v>211</v>
      </c>
      <c r="AS371" s="17"/>
      <c r="AT371" s="17"/>
      <c r="AU371" s="17"/>
      <c r="AV371" s="21">
        <v>1</v>
      </c>
      <c r="AW371" s="17" t="s">
        <v>248</v>
      </c>
      <c r="AX371" s="22"/>
      <c r="AY371" s="17"/>
      <c r="AZ371" s="17" t="s">
        <v>213</v>
      </c>
      <c r="BA371" s="99">
        <f t="shared" si="51"/>
        <v>1127028</v>
      </c>
      <c r="BB371" s="17" t="s">
        <v>214</v>
      </c>
      <c r="BC371" s="17"/>
      <c r="BD371" s="57" t="s">
        <v>659</v>
      </c>
    </row>
    <row r="372" spans="2:56" hidden="1" x14ac:dyDescent="0.15">
      <c r="B372" s="16">
        <v>90000357</v>
      </c>
      <c r="C372" s="17"/>
      <c r="D372" s="17" t="s">
        <v>316</v>
      </c>
      <c r="E372" s="17"/>
      <c r="F372" s="17" t="s">
        <v>201</v>
      </c>
      <c r="G372" s="17" t="s">
        <v>317</v>
      </c>
      <c r="H372" s="17" t="s">
        <v>1577</v>
      </c>
      <c r="I372" s="17" t="s">
        <v>1572</v>
      </c>
      <c r="J372" s="17" t="s">
        <v>533</v>
      </c>
      <c r="K372" s="17" t="s">
        <v>203</v>
      </c>
      <c r="L372" s="17"/>
      <c r="M372" s="17">
        <v>17</v>
      </c>
      <c r="N372" s="18">
        <v>35886</v>
      </c>
      <c r="O372" s="17">
        <v>1998</v>
      </c>
      <c r="P372" s="18">
        <v>35886</v>
      </c>
      <c r="Q372" s="19">
        <v>1627928</v>
      </c>
      <c r="R372" s="17" t="s">
        <v>219</v>
      </c>
      <c r="S372" s="17" t="s">
        <v>236</v>
      </c>
      <c r="T372" s="17">
        <v>1</v>
      </c>
      <c r="U372" s="18"/>
      <c r="V372" s="99">
        <f t="shared" si="52"/>
        <v>1</v>
      </c>
      <c r="W372" s="139">
        <v>1</v>
      </c>
      <c r="X372" s="149">
        <f t="shared" si="53"/>
        <v>0</v>
      </c>
      <c r="Y372" s="43"/>
      <c r="Z372" s="20">
        <f t="shared" si="54"/>
        <v>0</v>
      </c>
      <c r="AA372" s="43"/>
      <c r="AB372" s="43"/>
      <c r="AC372" s="43"/>
      <c r="AD372" s="43"/>
      <c r="AE372" s="43"/>
      <c r="AF372" s="43"/>
      <c r="AG372" s="20">
        <f t="shared" si="55"/>
        <v>0</v>
      </c>
      <c r="AH372" s="43"/>
      <c r="AI372" s="43"/>
      <c r="AJ372" s="43"/>
      <c r="AK372" s="43"/>
      <c r="AL372" s="43"/>
      <c r="AM372" s="99">
        <f t="shared" si="47"/>
        <v>0</v>
      </c>
      <c r="AN372" s="43"/>
      <c r="AO372" s="20">
        <f t="shared" si="48"/>
        <v>1</v>
      </c>
      <c r="AP372" s="15" t="str">
        <f t="shared" si="49"/>
        <v>OK</v>
      </c>
      <c r="AQ372" s="15" t="str">
        <f t="shared" si="50"/>
        <v>OK</v>
      </c>
      <c r="AR372" s="17" t="s">
        <v>211</v>
      </c>
      <c r="AS372" s="17"/>
      <c r="AT372" s="17"/>
      <c r="AU372" s="17"/>
      <c r="AV372" s="21">
        <v>1</v>
      </c>
      <c r="AW372" s="17" t="s">
        <v>248</v>
      </c>
      <c r="AX372" s="22"/>
      <c r="AY372" s="17"/>
      <c r="AZ372" s="17" t="s">
        <v>213</v>
      </c>
      <c r="BA372" s="99">
        <f t="shared" si="51"/>
        <v>1627927</v>
      </c>
      <c r="BB372" s="17" t="s">
        <v>214</v>
      </c>
      <c r="BC372" s="17"/>
      <c r="BD372" s="57" t="s">
        <v>660</v>
      </c>
    </row>
    <row r="373" spans="2:56" hidden="1" x14ac:dyDescent="0.15">
      <c r="B373" s="16">
        <v>90000358</v>
      </c>
      <c r="C373" s="17"/>
      <c r="D373" s="17" t="s">
        <v>316</v>
      </c>
      <c r="E373" s="17"/>
      <c r="F373" s="17" t="s">
        <v>201</v>
      </c>
      <c r="G373" s="17" t="s">
        <v>317</v>
      </c>
      <c r="H373" s="17" t="s">
        <v>1577</v>
      </c>
      <c r="I373" s="17" t="s">
        <v>1572</v>
      </c>
      <c r="J373" s="17" t="s">
        <v>534</v>
      </c>
      <c r="K373" s="17" t="s">
        <v>203</v>
      </c>
      <c r="L373" s="17"/>
      <c r="M373" s="17">
        <v>17</v>
      </c>
      <c r="N373" s="18">
        <v>35886</v>
      </c>
      <c r="O373" s="17">
        <v>1998</v>
      </c>
      <c r="P373" s="18">
        <v>35886</v>
      </c>
      <c r="Q373" s="19">
        <v>1627928</v>
      </c>
      <c r="R373" s="17" t="s">
        <v>219</v>
      </c>
      <c r="S373" s="17" t="s">
        <v>236</v>
      </c>
      <c r="T373" s="17">
        <v>1</v>
      </c>
      <c r="U373" s="18"/>
      <c r="V373" s="99">
        <f t="shared" si="52"/>
        <v>1</v>
      </c>
      <c r="W373" s="139">
        <v>1</v>
      </c>
      <c r="X373" s="149">
        <f t="shared" si="53"/>
        <v>0</v>
      </c>
      <c r="Y373" s="43"/>
      <c r="Z373" s="20">
        <f t="shared" si="54"/>
        <v>0</v>
      </c>
      <c r="AA373" s="43"/>
      <c r="AB373" s="43"/>
      <c r="AC373" s="43"/>
      <c r="AD373" s="43"/>
      <c r="AE373" s="43"/>
      <c r="AF373" s="43"/>
      <c r="AG373" s="20">
        <f t="shared" si="55"/>
        <v>0</v>
      </c>
      <c r="AH373" s="43"/>
      <c r="AI373" s="43"/>
      <c r="AJ373" s="43"/>
      <c r="AK373" s="43"/>
      <c r="AL373" s="43"/>
      <c r="AM373" s="99">
        <f t="shared" si="47"/>
        <v>0</v>
      </c>
      <c r="AN373" s="43"/>
      <c r="AO373" s="20">
        <f t="shared" si="48"/>
        <v>1</v>
      </c>
      <c r="AP373" s="15" t="str">
        <f t="shared" si="49"/>
        <v>OK</v>
      </c>
      <c r="AQ373" s="15" t="str">
        <f t="shared" si="50"/>
        <v>OK</v>
      </c>
      <c r="AR373" s="17" t="s">
        <v>211</v>
      </c>
      <c r="AS373" s="17"/>
      <c r="AT373" s="17"/>
      <c r="AU373" s="17"/>
      <c r="AV373" s="21">
        <v>1</v>
      </c>
      <c r="AW373" s="17" t="s">
        <v>248</v>
      </c>
      <c r="AX373" s="22"/>
      <c r="AY373" s="17"/>
      <c r="AZ373" s="17" t="s">
        <v>213</v>
      </c>
      <c r="BA373" s="99">
        <f t="shared" si="51"/>
        <v>1627927</v>
      </c>
      <c r="BB373" s="17" t="s">
        <v>214</v>
      </c>
      <c r="BC373" s="17"/>
      <c r="BD373" s="57" t="s">
        <v>660</v>
      </c>
    </row>
    <row r="374" spans="2:56" hidden="1" x14ac:dyDescent="0.15">
      <c r="B374" s="16">
        <v>90000359</v>
      </c>
      <c r="C374" s="17"/>
      <c r="D374" s="17" t="s">
        <v>316</v>
      </c>
      <c r="E374" s="17"/>
      <c r="F374" s="17" t="s">
        <v>201</v>
      </c>
      <c r="G374" s="17" t="s">
        <v>317</v>
      </c>
      <c r="H374" s="17" t="s">
        <v>1577</v>
      </c>
      <c r="I374" s="17" t="s">
        <v>1572</v>
      </c>
      <c r="J374" s="17" t="s">
        <v>535</v>
      </c>
      <c r="K374" s="17" t="s">
        <v>203</v>
      </c>
      <c r="L374" s="17"/>
      <c r="M374" s="17">
        <v>17</v>
      </c>
      <c r="N374" s="18">
        <v>35886</v>
      </c>
      <c r="O374" s="17">
        <v>1998</v>
      </c>
      <c r="P374" s="18">
        <v>35886</v>
      </c>
      <c r="Q374" s="19">
        <v>4257661</v>
      </c>
      <c r="R374" s="17" t="s">
        <v>219</v>
      </c>
      <c r="S374" s="17" t="s">
        <v>236</v>
      </c>
      <c r="T374" s="17">
        <v>1</v>
      </c>
      <c r="U374" s="18"/>
      <c r="V374" s="99">
        <f t="shared" si="52"/>
        <v>1</v>
      </c>
      <c r="W374" s="139">
        <v>1</v>
      </c>
      <c r="X374" s="149">
        <f t="shared" si="53"/>
        <v>0</v>
      </c>
      <c r="Y374" s="43"/>
      <c r="Z374" s="20">
        <f t="shared" si="54"/>
        <v>0</v>
      </c>
      <c r="AA374" s="43"/>
      <c r="AB374" s="43"/>
      <c r="AC374" s="43"/>
      <c r="AD374" s="43"/>
      <c r="AE374" s="43"/>
      <c r="AF374" s="43"/>
      <c r="AG374" s="20">
        <f t="shared" si="55"/>
        <v>0</v>
      </c>
      <c r="AH374" s="43"/>
      <c r="AI374" s="43"/>
      <c r="AJ374" s="43"/>
      <c r="AK374" s="43"/>
      <c r="AL374" s="43"/>
      <c r="AM374" s="99">
        <f t="shared" si="47"/>
        <v>0</v>
      </c>
      <c r="AN374" s="43"/>
      <c r="AO374" s="20">
        <f t="shared" si="48"/>
        <v>1</v>
      </c>
      <c r="AP374" s="15" t="str">
        <f t="shared" si="49"/>
        <v>OK</v>
      </c>
      <c r="AQ374" s="15" t="str">
        <f t="shared" si="50"/>
        <v>OK</v>
      </c>
      <c r="AR374" s="17" t="s">
        <v>211</v>
      </c>
      <c r="AS374" s="17"/>
      <c r="AT374" s="17"/>
      <c r="AU374" s="17"/>
      <c r="AV374" s="21">
        <v>1</v>
      </c>
      <c r="AW374" s="17" t="s">
        <v>248</v>
      </c>
      <c r="AX374" s="22"/>
      <c r="AY374" s="17"/>
      <c r="AZ374" s="17" t="s">
        <v>213</v>
      </c>
      <c r="BA374" s="99">
        <f t="shared" si="51"/>
        <v>4257660</v>
      </c>
      <c r="BB374" s="17" t="s">
        <v>214</v>
      </c>
      <c r="BC374" s="17"/>
      <c r="BD374" s="57" t="s">
        <v>652</v>
      </c>
    </row>
    <row r="375" spans="2:56" hidden="1" x14ac:dyDescent="0.15">
      <c r="B375" s="16">
        <v>90000360</v>
      </c>
      <c r="C375" s="17"/>
      <c r="D375" s="17" t="s">
        <v>316</v>
      </c>
      <c r="E375" s="17"/>
      <c r="F375" s="17" t="s">
        <v>201</v>
      </c>
      <c r="G375" s="17" t="s">
        <v>317</v>
      </c>
      <c r="H375" s="17" t="s">
        <v>1577</v>
      </c>
      <c r="I375" s="17" t="s">
        <v>1572</v>
      </c>
      <c r="J375" s="17" t="s">
        <v>536</v>
      </c>
      <c r="K375" s="17" t="s">
        <v>203</v>
      </c>
      <c r="L375" s="17"/>
      <c r="M375" s="17">
        <v>17</v>
      </c>
      <c r="N375" s="18">
        <v>35886</v>
      </c>
      <c r="O375" s="17">
        <v>1998</v>
      </c>
      <c r="P375" s="18">
        <v>35886</v>
      </c>
      <c r="Q375" s="19">
        <v>3944596</v>
      </c>
      <c r="R375" s="17" t="s">
        <v>219</v>
      </c>
      <c r="S375" s="17" t="s">
        <v>236</v>
      </c>
      <c r="T375" s="17">
        <v>1</v>
      </c>
      <c r="U375" s="18"/>
      <c r="V375" s="99">
        <f t="shared" si="52"/>
        <v>1</v>
      </c>
      <c r="W375" s="139">
        <v>1</v>
      </c>
      <c r="X375" s="149">
        <f t="shared" si="53"/>
        <v>0</v>
      </c>
      <c r="Y375" s="43"/>
      <c r="Z375" s="20">
        <f t="shared" si="54"/>
        <v>0</v>
      </c>
      <c r="AA375" s="43"/>
      <c r="AB375" s="43"/>
      <c r="AC375" s="43"/>
      <c r="AD375" s="43"/>
      <c r="AE375" s="43"/>
      <c r="AF375" s="43"/>
      <c r="AG375" s="20">
        <f t="shared" si="55"/>
        <v>0</v>
      </c>
      <c r="AH375" s="43"/>
      <c r="AI375" s="43"/>
      <c r="AJ375" s="43"/>
      <c r="AK375" s="43"/>
      <c r="AL375" s="43"/>
      <c r="AM375" s="99">
        <f t="shared" si="47"/>
        <v>0</v>
      </c>
      <c r="AN375" s="43"/>
      <c r="AO375" s="20">
        <f t="shared" si="48"/>
        <v>1</v>
      </c>
      <c r="AP375" s="15" t="str">
        <f t="shared" si="49"/>
        <v>OK</v>
      </c>
      <c r="AQ375" s="15" t="str">
        <f t="shared" si="50"/>
        <v>OK</v>
      </c>
      <c r="AR375" s="17" t="s">
        <v>211</v>
      </c>
      <c r="AS375" s="17"/>
      <c r="AT375" s="17"/>
      <c r="AU375" s="17"/>
      <c r="AV375" s="21">
        <v>1</v>
      </c>
      <c r="AW375" s="17" t="s">
        <v>248</v>
      </c>
      <c r="AX375" s="22"/>
      <c r="AY375" s="17"/>
      <c r="AZ375" s="17" t="s">
        <v>213</v>
      </c>
      <c r="BA375" s="99">
        <f t="shared" si="51"/>
        <v>3944595</v>
      </c>
      <c r="BB375" s="17" t="s">
        <v>214</v>
      </c>
      <c r="BC375" s="17"/>
      <c r="BD375" s="57" t="s">
        <v>661</v>
      </c>
    </row>
    <row r="376" spans="2:56" hidden="1" x14ac:dyDescent="0.15">
      <c r="B376" s="16">
        <v>90000361</v>
      </c>
      <c r="C376" s="17"/>
      <c r="D376" s="17" t="s">
        <v>316</v>
      </c>
      <c r="E376" s="17"/>
      <c r="F376" s="17" t="s">
        <v>201</v>
      </c>
      <c r="G376" s="17" t="s">
        <v>317</v>
      </c>
      <c r="H376" s="17" t="s">
        <v>1577</v>
      </c>
      <c r="I376" s="17" t="s">
        <v>1572</v>
      </c>
      <c r="J376" s="17" t="s">
        <v>537</v>
      </c>
      <c r="K376" s="17" t="s">
        <v>203</v>
      </c>
      <c r="L376" s="17"/>
      <c r="M376" s="17">
        <v>17</v>
      </c>
      <c r="N376" s="18">
        <v>35886</v>
      </c>
      <c r="O376" s="17">
        <v>1998</v>
      </c>
      <c r="P376" s="18">
        <v>35886</v>
      </c>
      <c r="Q376" s="19">
        <v>2003606</v>
      </c>
      <c r="R376" s="17" t="s">
        <v>219</v>
      </c>
      <c r="S376" s="17" t="s">
        <v>236</v>
      </c>
      <c r="T376" s="17">
        <v>1</v>
      </c>
      <c r="U376" s="18"/>
      <c r="V376" s="99">
        <f t="shared" si="52"/>
        <v>1</v>
      </c>
      <c r="W376" s="139">
        <v>1</v>
      </c>
      <c r="X376" s="149">
        <f t="shared" si="53"/>
        <v>0</v>
      </c>
      <c r="Y376" s="43"/>
      <c r="Z376" s="20">
        <f t="shared" si="54"/>
        <v>0</v>
      </c>
      <c r="AA376" s="43"/>
      <c r="AB376" s="43"/>
      <c r="AC376" s="43"/>
      <c r="AD376" s="43"/>
      <c r="AE376" s="43"/>
      <c r="AF376" s="43"/>
      <c r="AG376" s="20">
        <f t="shared" si="55"/>
        <v>0</v>
      </c>
      <c r="AH376" s="43"/>
      <c r="AI376" s="43"/>
      <c r="AJ376" s="43"/>
      <c r="AK376" s="43"/>
      <c r="AL376" s="43"/>
      <c r="AM376" s="99">
        <f t="shared" si="47"/>
        <v>0</v>
      </c>
      <c r="AN376" s="43"/>
      <c r="AO376" s="20">
        <f t="shared" si="48"/>
        <v>1</v>
      </c>
      <c r="AP376" s="15" t="str">
        <f t="shared" si="49"/>
        <v>OK</v>
      </c>
      <c r="AQ376" s="15" t="str">
        <f t="shared" si="50"/>
        <v>OK</v>
      </c>
      <c r="AR376" s="17" t="s">
        <v>211</v>
      </c>
      <c r="AS376" s="17"/>
      <c r="AT376" s="17"/>
      <c r="AU376" s="17"/>
      <c r="AV376" s="21">
        <v>1</v>
      </c>
      <c r="AW376" s="17" t="s">
        <v>248</v>
      </c>
      <c r="AX376" s="22"/>
      <c r="AY376" s="17"/>
      <c r="AZ376" s="17" t="s">
        <v>213</v>
      </c>
      <c r="BA376" s="99">
        <f t="shared" si="51"/>
        <v>2003605</v>
      </c>
      <c r="BB376" s="17" t="s">
        <v>214</v>
      </c>
      <c r="BC376" s="17"/>
      <c r="BD376" s="57" t="s">
        <v>639</v>
      </c>
    </row>
    <row r="377" spans="2:56" hidden="1" x14ac:dyDescent="0.15">
      <c r="B377" s="16">
        <v>90000362</v>
      </c>
      <c r="C377" s="17"/>
      <c r="D377" s="17" t="s">
        <v>316</v>
      </c>
      <c r="E377" s="17"/>
      <c r="F377" s="17" t="s">
        <v>201</v>
      </c>
      <c r="G377" s="17" t="s">
        <v>317</v>
      </c>
      <c r="H377" s="17" t="s">
        <v>1577</v>
      </c>
      <c r="I377" s="17" t="s">
        <v>1572</v>
      </c>
      <c r="J377" s="17" t="s">
        <v>538</v>
      </c>
      <c r="K377" s="17" t="s">
        <v>203</v>
      </c>
      <c r="L377" s="17"/>
      <c r="M377" s="17">
        <v>17</v>
      </c>
      <c r="N377" s="18">
        <v>35886</v>
      </c>
      <c r="O377" s="17">
        <v>1998</v>
      </c>
      <c r="P377" s="18">
        <v>35886</v>
      </c>
      <c r="Q377" s="19">
        <v>10944693</v>
      </c>
      <c r="R377" s="17" t="s">
        <v>219</v>
      </c>
      <c r="S377" s="17" t="s">
        <v>236</v>
      </c>
      <c r="T377" s="17">
        <v>1</v>
      </c>
      <c r="U377" s="18"/>
      <c r="V377" s="99">
        <f t="shared" si="52"/>
        <v>1</v>
      </c>
      <c r="W377" s="139">
        <v>1</v>
      </c>
      <c r="X377" s="149">
        <f t="shared" si="53"/>
        <v>0</v>
      </c>
      <c r="Y377" s="43"/>
      <c r="Z377" s="20">
        <f t="shared" si="54"/>
        <v>0</v>
      </c>
      <c r="AA377" s="43"/>
      <c r="AB377" s="43"/>
      <c r="AC377" s="43"/>
      <c r="AD377" s="43"/>
      <c r="AE377" s="43"/>
      <c r="AF377" s="43"/>
      <c r="AG377" s="20">
        <f t="shared" si="55"/>
        <v>0</v>
      </c>
      <c r="AH377" s="43"/>
      <c r="AI377" s="43"/>
      <c r="AJ377" s="43"/>
      <c r="AK377" s="43"/>
      <c r="AL377" s="43"/>
      <c r="AM377" s="99">
        <f t="shared" si="47"/>
        <v>0</v>
      </c>
      <c r="AN377" s="43"/>
      <c r="AO377" s="20">
        <f t="shared" si="48"/>
        <v>1</v>
      </c>
      <c r="AP377" s="15" t="str">
        <f t="shared" si="49"/>
        <v>OK</v>
      </c>
      <c r="AQ377" s="15" t="str">
        <f t="shared" si="50"/>
        <v>OK</v>
      </c>
      <c r="AR377" s="17" t="s">
        <v>211</v>
      </c>
      <c r="AS377" s="17"/>
      <c r="AT377" s="17"/>
      <c r="AU377" s="17"/>
      <c r="AV377" s="21">
        <v>1</v>
      </c>
      <c r="AW377" s="17" t="s">
        <v>248</v>
      </c>
      <c r="AX377" s="22"/>
      <c r="AY377" s="17"/>
      <c r="AZ377" s="17" t="s">
        <v>213</v>
      </c>
      <c r="BA377" s="99">
        <f t="shared" si="51"/>
        <v>10944692</v>
      </c>
      <c r="BB377" s="17" t="s">
        <v>214</v>
      </c>
      <c r="BC377" s="17"/>
      <c r="BD377" s="57" t="s">
        <v>661</v>
      </c>
    </row>
    <row r="378" spans="2:56" hidden="1" x14ac:dyDescent="0.15">
      <c r="B378" s="16">
        <v>90000363</v>
      </c>
      <c r="C378" s="17"/>
      <c r="D378" s="17" t="s">
        <v>316</v>
      </c>
      <c r="E378" s="17"/>
      <c r="F378" s="17" t="s">
        <v>201</v>
      </c>
      <c r="G378" s="17" t="s">
        <v>317</v>
      </c>
      <c r="H378" s="17" t="s">
        <v>1577</v>
      </c>
      <c r="I378" s="17" t="s">
        <v>1572</v>
      </c>
      <c r="J378" s="17" t="s">
        <v>539</v>
      </c>
      <c r="K378" s="17" t="s">
        <v>203</v>
      </c>
      <c r="L378" s="17"/>
      <c r="M378" s="17">
        <v>17</v>
      </c>
      <c r="N378" s="18">
        <v>35886</v>
      </c>
      <c r="O378" s="17">
        <v>1998</v>
      </c>
      <c r="P378" s="18">
        <v>35886</v>
      </c>
      <c r="Q378" s="19">
        <v>1878380</v>
      </c>
      <c r="R378" s="17" t="s">
        <v>219</v>
      </c>
      <c r="S378" s="17" t="s">
        <v>236</v>
      </c>
      <c r="T378" s="17">
        <v>1</v>
      </c>
      <c r="U378" s="18"/>
      <c r="V378" s="99">
        <f t="shared" si="52"/>
        <v>1</v>
      </c>
      <c r="W378" s="139">
        <v>1</v>
      </c>
      <c r="X378" s="149">
        <f t="shared" si="53"/>
        <v>0</v>
      </c>
      <c r="Y378" s="43"/>
      <c r="Z378" s="20">
        <f t="shared" si="54"/>
        <v>0</v>
      </c>
      <c r="AA378" s="43"/>
      <c r="AB378" s="43"/>
      <c r="AC378" s="43"/>
      <c r="AD378" s="43"/>
      <c r="AE378" s="43"/>
      <c r="AF378" s="43"/>
      <c r="AG378" s="20">
        <f t="shared" si="55"/>
        <v>0</v>
      </c>
      <c r="AH378" s="43"/>
      <c r="AI378" s="43"/>
      <c r="AJ378" s="43"/>
      <c r="AK378" s="43"/>
      <c r="AL378" s="43"/>
      <c r="AM378" s="99">
        <f t="shared" si="47"/>
        <v>0</v>
      </c>
      <c r="AN378" s="43"/>
      <c r="AO378" s="20">
        <f t="shared" si="48"/>
        <v>1</v>
      </c>
      <c r="AP378" s="15" t="str">
        <f t="shared" si="49"/>
        <v>OK</v>
      </c>
      <c r="AQ378" s="15" t="str">
        <f t="shared" si="50"/>
        <v>OK</v>
      </c>
      <c r="AR378" s="17" t="s">
        <v>211</v>
      </c>
      <c r="AS378" s="17"/>
      <c r="AT378" s="17"/>
      <c r="AU378" s="17"/>
      <c r="AV378" s="21">
        <v>1</v>
      </c>
      <c r="AW378" s="17" t="s">
        <v>248</v>
      </c>
      <c r="AX378" s="22"/>
      <c r="AY378" s="17"/>
      <c r="AZ378" s="17" t="s">
        <v>213</v>
      </c>
      <c r="BA378" s="99">
        <f t="shared" si="51"/>
        <v>1878379</v>
      </c>
      <c r="BB378" s="17" t="s">
        <v>214</v>
      </c>
      <c r="BC378" s="17"/>
      <c r="BD378" s="57" t="s">
        <v>639</v>
      </c>
    </row>
    <row r="379" spans="2:56" hidden="1" x14ac:dyDescent="0.15">
      <c r="B379" s="16">
        <v>90000364</v>
      </c>
      <c r="C379" s="17"/>
      <c r="D379" s="17" t="s">
        <v>316</v>
      </c>
      <c r="E379" s="17"/>
      <c r="F379" s="17" t="s">
        <v>201</v>
      </c>
      <c r="G379" s="17" t="s">
        <v>317</v>
      </c>
      <c r="H379" s="17" t="s">
        <v>1577</v>
      </c>
      <c r="I379" s="17" t="s">
        <v>1572</v>
      </c>
      <c r="J379" s="17" t="s">
        <v>540</v>
      </c>
      <c r="K379" s="17" t="s">
        <v>203</v>
      </c>
      <c r="L379" s="17"/>
      <c r="M379" s="17">
        <v>17</v>
      </c>
      <c r="N379" s="18">
        <v>35886</v>
      </c>
      <c r="O379" s="17">
        <v>1998</v>
      </c>
      <c r="P379" s="18">
        <v>35886</v>
      </c>
      <c r="Q379" s="19">
        <v>1690541</v>
      </c>
      <c r="R379" s="17" t="s">
        <v>219</v>
      </c>
      <c r="S379" s="17" t="s">
        <v>236</v>
      </c>
      <c r="T379" s="17">
        <v>1</v>
      </c>
      <c r="U379" s="18"/>
      <c r="V379" s="99">
        <f t="shared" si="52"/>
        <v>1</v>
      </c>
      <c r="W379" s="139">
        <v>1</v>
      </c>
      <c r="X379" s="149">
        <f t="shared" si="53"/>
        <v>0</v>
      </c>
      <c r="Y379" s="43"/>
      <c r="Z379" s="20">
        <f t="shared" si="54"/>
        <v>0</v>
      </c>
      <c r="AA379" s="43"/>
      <c r="AB379" s="43"/>
      <c r="AC379" s="43"/>
      <c r="AD379" s="43"/>
      <c r="AE379" s="43"/>
      <c r="AF379" s="43"/>
      <c r="AG379" s="20">
        <f t="shared" si="55"/>
        <v>0</v>
      </c>
      <c r="AH379" s="43"/>
      <c r="AI379" s="43"/>
      <c r="AJ379" s="43"/>
      <c r="AK379" s="43"/>
      <c r="AL379" s="43"/>
      <c r="AM379" s="99">
        <f t="shared" si="47"/>
        <v>0</v>
      </c>
      <c r="AN379" s="43"/>
      <c r="AO379" s="20">
        <f t="shared" si="48"/>
        <v>1</v>
      </c>
      <c r="AP379" s="15" t="str">
        <f t="shared" si="49"/>
        <v>OK</v>
      </c>
      <c r="AQ379" s="15" t="str">
        <f t="shared" si="50"/>
        <v>OK</v>
      </c>
      <c r="AR379" s="17" t="s">
        <v>211</v>
      </c>
      <c r="AS379" s="17"/>
      <c r="AT379" s="17"/>
      <c r="AU379" s="17"/>
      <c r="AV379" s="21">
        <v>1</v>
      </c>
      <c r="AW379" s="17" t="s">
        <v>248</v>
      </c>
      <c r="AX379" s="22"/>
      <c r="AY379" s="17"/>
      <c r="AZ379" s="17" t="s">
        <v>213</v>
      </c>
      <c r="BA379" s="99">
        <f t="shared" si="51"/>
        <v>1690540</v>
      </c>
      <c r="BB379" s="17" t="s">
        <v>214</v>
      </c>
      <c r="BC379" s="17"/>
      <c r="BD379" s="57" t="s">
        <v>639</v>
      </c>
    </row>
    <row r="380" spans="2:56" hidden="1" x14ac:dyDescent="0.15">
      <c r="B380" s="16">
        <v>90000365</v>
      </c>
      <c r="C380" s="17"/>
      <c r="D380" s="17" t="s">
        <v>316</v>
      </c>
      <c r="E380" s="17"/>
      <c r="F380" s="17" t="s">
        <v>201</v>
      </c>
      <c r="G380" s="17" t="s">
        <v>317</v>
      </c>
      <c r="H380" s="17" t="s">
        <v>1577</v>
      </c>
      <c r="I380" s="17" t="s">
        <v>1572</v>
      </c>
      <c r="J380" s="17" t="s">
        <v>541</v>
      </c>
      <c r="K380" s="17" t="s">
        <v>203</v>
      </c>
      <c r="L380" s="17"/>
      <c r="M380" s="17">
        <v>17</v>
      </c>
      <c r="N380" s="18">
        <v>35886</v>
      </c>
      <c r="O380" s="17">
        <v>1998</v>
      </c>
      <c r="P380" s="18">
        <v>35886</v>
      </c>
      <c r="Q380" s="19">
        <v>1189640</v>
      </c>
      <c r="R380" s="17" t="s">
        <v>219</v>
      </c>
      <c r="S380" s="17" t="s">
        <v>236</v>
      </c>
      <c r="T380" s="17">
        <v>1</v>
      </c>
      <c r="U380" s="18"/>
      <c r="V380" s="99">
        <f t="shared" si="52"/>
        <v>1</v>
      </c>
      <c r="W380" s="139">
        <v>1</v>
      </c>
      <c r="X380" s="149">
        <f t="shared" si="53"/>
        <v>0</v>
      </c>
      <c r="Y380" s="43"/>
      <c r="Z380" s="20">
        <f t="shared" si="54"/>
        <v>0</v>
      </c>
      <c r="AA380" s="43"/>
      <c r="AB380" s="43"/>
      <c r="AC380" s="43"/>
      <c r="AD380" s="43"/>
      <c r="AE380" s="43"/>
      <c r="AF380" s="43"/>
      <c r="AG380" s="20">
        <f t="shared" si="55"/>
        <v>0</v>
      </c>
      <c r="AH380" s="43"/>
      <c r="AI380" s="43"/>
      <c r="AJ380" s="43"/>
      <c r="AK380" s="43"/>
      <c r="AL380" s="43"/>
      <c r="AM380" s="99">
        <f t="shared" si="47"/>
        <v>0</v>
      </c>
      <c r="AN380" s="43"/>
      <c r="AO380" s="20">
        <f t="shared" si="48"/>
        <v>1</v>
      </c>
      <c r="AP380" s="15" t="str">
        <f t="shared" si="49"/>
        <v>OK</v>
      </c>
      <c r="AQ380" s="15" t="str">
        <f t="shared" si="50"/>
        <v>OK</v>
      </c>
      <c r="AR380" s="17" t="s">
        <v>211</v>
      </c>
      <c r="AS380" s="17"/>
      <c r="AT380" s="17"/>
      <c r="AU380" s="17"/>
      <c r="AV380" s="21">
        <v>1</v>
      </c>
      <c r="AW380" s="17" t="s">
        <v>248</v>
      </c>
      <c r="AX380" s="22"/>
      <c r="AY380" s="17"/>
      <c r="AZ380" s="17" t="s">
        <v>213</v>
      </c>
      <c r="BA380" s="99">
        <f t="shared" si="51"/>
        <v>1189639</v>
      </c>
      <c r="BB380" s="17" t="s">
        <v>214</v>
      </c>
      <c r="BC380" s="17"/>
      <c r="BD380" s="57" t="s">
        <v>639</v>
      </c>
    </row>
    <row r="381" spans="2:56" hidden="1" x14ac:dyDescent="0.15">
      <c r="B381" s="16">
        <v>90000366</v>
      </c>
      <c r="C381" s="17"/>
      <c r="D381" s="17" t="s">
        <v>316</v>
      </c>
      <c r="E381" s="17"/>
      <c r="F381" s="17" t="s">
        <v>201</v>
      </c>
      <c r="G381" s="17" t="s">
        <v>317</v>
      </c>
      <c r="H381" s="17" t="s">
        <v>1577</v>
      </c>
      <c r="I381" s="17" t="s">
        <v>1572</v>
      </c>
      <c r="J381" s="17" t="s">
        <v>542</v>
      </c>
      <c r="K381" s="17" t="s">
        <v>203</v>
      </c>
      <c r="L381" s="17"/>
      <c r="M381" s="17">
        <v>17</v>
      </c>
      <c r="N381" s="18">
        <v>35886</v>
      </c>
      <c r="O381" s="17">
        <v>1998</v>
      </c>
      <c r="P381" s="18">
        <v>35886</v>
      </c>
      <c r="Q381" s="19">
        <v>813966</v>
      </c>
      <c r="R381" s="17" t="s">
        <v>219</v>
      </c>
      <c r="S381" s="17" t="s">
        <v>236</v>
      </c>
      <c r="T381" s="17">
        <v>1</v>
      </c>
      <c r="U381" s="18"/>
      <c r="V381" s="99">
        <f t="shared" si="52"/>
        <v>1</v>
      </c>
      <c r="W381" s="139">
        <v>1</v>
      </c>
      <c r="X381" s="149">
        <f t="shared" si="53"/>
        <v>0</v>
      </c>
      <c r="Y381" s="43"/>
      <c r="Z381" s="20">
        <f t="shared" si="54"/>
        <v>0</v>
      </c>
      <c r="AA381" s="43"/>
      <c r="AB381" s="43"/>
      <c r="AC381" s="43"/>
      <c r="AD381" s="43"/>
      <c r="AE381" s="43"/>
      <c r="AF381" s="43"/>
      <c r="AG381" s="20">
        <f t="shared" si="55"/>
        <v>0</v>
      </c>
      <c r="AH381" s="43"/>
      <c r="AI381" s="43"/>
      <c r="AJ381" s="43"/>
      <c r="AK381" s="43"/>
      <c r="AL381" s="43"/>
      <c r="AM381" s="99">
        <f t="shared" si="47"/>
        <v>0</v>
      </c>
      <c r="AN381" s="43"/>
      <c r="AO381" s="20">
        <f t="shared" si="48"/>
        <v>1</v>
      </c>
      <c r="AP381" s="15" t="str">
        <f t="shared" si="49"/>
        <v>OK</v>
      </c>
      <c r="AQ381" s="15" t="str">
        <f t="shared" si="50"/>
        <v>OK</v>
      </c>
      <c r="AR381" s="17" t="s">
        <v>211</v>
      </c>
      <c r="AS381" s="17"/>
      <c r="AT381" s="17"/>
      <c r="AU381" s="17"/>
      <c r="AV381" s="21">
        <v>1</v>
      </c>
      <c r="AW381" s="17" t="s">
        <v>248</v>
      </c>
      <c r="AX381" s="22"/>
      <c r="AY381" s="17"/>
      <c r="AZ381" s="17" t="s">
        <v>213</v>
      </c>
      <c r="BA381" s="99">
        <f t="shared" si="51"/>
        <v>813965</v>
      </c>
      <c r="BB381" s="17" t="s">
        <v>214</v>
      </c>
      <c r="BC381" s="17"/>
      <c r="BD381" s="57" t="s">
        <v>639</v>
      </c>
    </row>
    <row r="382" spans="2:56" hidden="1" x14ac:dyDescent="0.15">
      <c r="B382" s="16">
        <v>90000367</v>
      </c>
      <c r="C382" s="17"/>
      <c r="D382" s="17" t="s">
        <v>316</v>
      </c>
      <c r="E382" s="17"/>
      <c r="F382" s="17" t="s">
        <v>201</v>
      </c>
      <c r="G382" s="17" t="s">
        <v>317</v>
      </c>
      <c r="H382" s="17" t="s">
        <v>1577</v>
      </c>
      <c r="I382" s="17" t="s">
        <v>1572</v>
      </c>
      <c r="J382" s="17" t="s">
        <v>543</v>
      </c>
      <c r="K382" s="17" t="s">
        <v>203</v>
      </c>
      <c r="L382" s="17"/>
      <c r="M382" s="17">
        <v>17</v>
      </c>
      <c r="N382" s="18">
        <v>35886</v>
      </c>
      <c r="O382" s="17">
        <v>1998</v>
      </c>
      <c r="P382" s="18">
        <v>35886</v>
      </c>
      <c r="Q382" s="19">
        <v>7763969</v>
      </c>
      <c r="R382" s="17" t="s">
        <v>219</v>
      </c>
      <c r="S382" s="17" t="s">
        <v>236</v>
      </c>
      <c r="T382" s="17">
        <v>1</v>
      </c>
      <c r="U382" s="18"/>
      <c r="V382" s="99">
        <f t="shared" si="52"/>
        <v>1</v>
      </c>
      <c r="W382" s="139">
        <v>1</v>
      </c>
      <c r="X382" s="149">
        <f t="shared" si="53"/>
        <v>0</v>
      </c>
      <c r="Y382" s="43"/>
      <c r="Z382" s="20">
        <f t="shared" si="54"/>
        <v>0</v>
      </c>
      <c r="AA382" s="43"/>
      <c r="AB382" s="43"/>
      <c r="AC382" s="43"/>
      <c r="AD382" s="43"/>
      <c r="AE382" s="43"/>
      <c r="AF382" s="43"/>
      <c r="AG382" s="20">
        <f t="shared" si="55"/>
        <v>0</v>
      </c>
      <c r="AH382" s="43"/>
      <c r="AI382" s="43"/>
      <c r="AJ382" s="43"/>
      <c r="AK382" s="43"/>
      <c r="AL382" s="43"/>
      <c r="AM382" s="99">
        <f t="shared" si="47"/>
        <v>0</v>
      </c>
      <c r="AN382" s="43"/>
      <c r="AO382" s="20">
        <f t="shared" si="48"/>
        <v>1</v>
      </c>
      <c r="AP382" s="15" t="str">
        <f t="shared" si="49"/>
        <v>OK</v>
      </c>
      <c r="AQ382" s="15" t="str">
        <f t="shared" si="50"/>
        <v>OK</v>
      </c>
      <c r="AR382" s="17" t="s">
        <v>211</v>
      </c>
      <c r="AS382" s="17"/>
      <c r="AT382" s="17"/>
      <c r="AU382" s="17"/>
      <c r="AV382" s="21">
        <v>1</v>
      </c>
      <c r="AW382" s="17" t="s">
        <v>248</v>
      </c>
      <c r="AX382" s="22"/>
      <c r="AY382" s="17"/>
      <c r="AZ382" s="17" t="s">
        <v>213</v>
      </c>
      <c r="BA382" s="99">
        <f t="shared" si="51"/>
        <v>7763968</v>
      </c>
      <c r="BB382" s="17" t="s">
        <v>214</v>
      </c>
      <c r="BC382" s="17"/>
      <c r="BD382" s="57" t="s">
        <v>652</v>
      </c>
    </row>
    <row r="383" spans="2:56" hidden="1" x14ac:dyDescent="0.15">
      <c r="B383" s="16">
        <v>90000368</v>
      </c>
      <c r="C383" s="17"/>
      <c r="D383" s="17" t="s">
        <v>316</v>
      </c>
      <c r="E383" s="17"/>
      <c r="F383" s="17" t="s">
        <v>201</v>
      </c>
      <c r="G383" s="17" t="s">
        <v>317</v>
      </c>
      <c r="H383" s="17" t="s">
        <v>1577</v>
      </c>
      <c r="I383" s="17" t="s">
        <v>1572</v>
      </c>
      <c r="J383" s="17" t="s">
        <v>544</v>
      </c>
      <c r="K383" s="17" t="s">
        <v>203</v>
      </c>
      <c r="L383" s="17"/>
      <c r="M383" s="17">
        <v>17</v>
      </c>
      <c r="N383" s="18">
        <v>35886</v>
      </c>
      <c r="O383" s="17">
        <v>1998</v>
      </c>
      <c r="P383" s="18">
        <v>35886</v>
      </c>
      <c r="Q383" s="19">
        <v>7563610</v>
      </c>
      <c r="R383" s="17" t="s">
        <v>219</v>
      </c>
      <c r="S383" s="17" t="s">
        <v>236</v>
      </c>
      <c r="T383" s="17">
        <v>1</v>
      </c>
      <c r="U383" s="18"/>
      <c r="V383" s="99">
        <f t="shared" si="52"/>
        <v>1</v>
      </c>
      <c r="W383" s="139">
        <v>1</v>
      </c>
      <c r="X383" s="149">
        <f t="shared" si="53"/>
        <v>0</v>
      </c>
      <c r="Y383" s="43"/>
      <c r="Z383" s="20">
        <f t="shared" si="54"/>
        <v>0</v>
      </c>
      <c r="AA383" s="43"/>
      <c r="AB383" s="43"/>
      <c r="AC383" s="43"/>
      <c r="AD383" s="43"/>
      <c r="AE383" s="43"/>
      <c r="AF383" s="43"/>
      <c r="AG383" s="20">
        <f t="shared" si="55"/>
        <v>0</v>
      </c>
      <c r="AH383" s="43"/>
      <c r="AI383" s="43"/>
      <c r="AJ383" s="43"/>
      <c r="AK383" s="43"/>
      <c r="AL383" s="43"/>
      <c r="AM383" s="99">
        <f t="shared" si="47"/>
        <v>0</v>
      </c>
      <c r="AN383" s="43"/>
      <c r="AO383" s="20">
        <f t="shared" si="48"/>
        <v>1</v>
      </c>
      <c r="AP383" s="15" t="str">
        <f t="shared" si="49"/>
        <v>OK</v>
      </c>
      <c r="AQ383" s="15" t="str">
        <f t="shared" si="50"/>
        <v>OK</v>
      </c>
      <c r="AR383" s="17" t="s">
        <v>211</v>
      </c>
      <c r="AS383" s="17"/>
      <c r="AT383" s="17"/>
      <c r="AU383" s="17"/>
      <c r="AV383" s="21">
        <v>1</v>
      </c>
      <c r="AW383" s="17" t="s">
        <v>248</v>
      </c>
      <c r="AX383" s="22"/>
      <c r="AY383" s="17"/>
      <c r="AZ383" s="17" t="s">
        <v>213</v>
      </c>
      <c r="BA383" s="99">
        <f t="shared" si="51"/>
        <v>7563609</v>
      </c>
      <c r="BB383" s="17" t="s">
        <v>214</v>
      </c>
      <c r="BC383" s="17"/>
      <c r="BD383" s="57" t="s">
        <v>662</v>
      </c>
    </row>
    <row r="384" spans="2:56" hidden="1" x14ac:dyDescent="0.15">
      <c r="B384" s="16">
        <v>90000369</v>
      </c>
      <c r="C384" s="17"/>
      <c r="D384" s="17" t="s">
        <v>316</v>
      </c>
      <c r="E384" s="17"/>
      <c r="F384" s="17" t="s">
        <v>201</v>
      </c>
      <c r="G384" s="17" t="s">
        <v>317</v>
      </c>
      <c r="H384" s="17" t="s">
        <v>1577</v>
      </c>
      <c r="I384" s="17" t="s">
        <v>1572</v>
      </c>
      <c r="J384" s="17" t="s">
        <v>545</v>
      </c>
      <c r="K384" s="17" t="s">
        <v>203</v>
      </c>
      <c r="L384" s="17"/>
      <c r="M384" s="17">
        <v>17</v>
      </c>
      <c r="N384" s="18">
        <v>35886</v>
      </c>
      <c r="O384" s="17">
        <v>1998</v>
      </c>
      <c r="P384" s="18">
        <v>35886</v>
      </c>
      <c r="Q384" s="19">
        <v>7563610</v>
      </c>
      <c r="R384" s="17" t="s">
        <v>219</v>
      </c>
      <c r="S384" s="17" t="s">
        <v>236</v>
      </c>
      <c r="T384" s="17">
        <v>1</v>
      </c>
      <c r="U384" s="18"/>
      <c r="V384" s="99">
        <f t="shared" si="52"/>
        <v>1</v>
      </c>
      <c r="W384" s="139">
        <v>1</v>
      </c>
      <c r="X384" s="149">
        <f t="shared" si="53"/>
        <v>0</v>
      </c>
      <c r="Y384" s="43"/>
      <c r="Z384" s="20">
        <f t="shared" si="54"/>
        <v>0</v>
      </c>
      <c r="AA384" s="43"/>
      <c r="AB384" s="43"/>
      <c r="AC384" s="43"/>
      <c r="AD384" s="43"/>
      <c r="AE384" s="43"/>
      <c r="AF384" s="43"/>
      <c r="AG384" s="20">
        <f t="shared" si="55"/>
        <v>0</v>
      </c>
      <c r="AH384" s="43"/>
      <c r="AI384" s="43"/>
      <c r="AJ384" s="43"/>
      <c r="AK384" s="43"/>
      <c r="AL384" s="43"/>
      <c r="AM384" s="99">
        <f t="shared" si="47"/>
        <v>0</v>
      </c>
      <c r="AN384" s="43"/>
      <c r="AO384" s="20">
        <f t="shared" si="48"/>
        <v>1</v>
      </c>
      <c r="AP384" s="15" t="str">
        <f t="shared" si="49"/>
        <v>OK</v>
      </c>
      <c r="AQ384" s="15" t="str">
        <f t="shared" si="50"/>
        <v>OK</v>
      </c>
      <c r="AR384" s="17" t="s">
        <v>211</v>
      </c>
      <c r="AS384" s="17"/>
      <c r="AT384" s="17"/>
      <c r="AU384" s="17"/>
      <c r="AV384" s="21">
        <v>1</v>
      </c>
      <c r="AW384" s="17" t="s">
        <v>248</v>
      </c>
      <c r="AX384" s="22"/>
      <c r="AY384" s="17"/>
      <c r="AZ384" s="17" t="s">
        <v>213</v>
      </c>
      <c r="BA384" s="99">
        <f t="shared" si="51"/>
        <v>7563609</v>
      </c>
      <c r="BB384" s="17" t="s">
        <v>214</v>
      </c>
      <c r="BC384" s="17"/>
      <c r="BD384" s="57" t="s">
        <v>662</v>
      </c>
    </row>
    <row r="385" spans="2:56" hidden="1" x14ac:dyDescent="0.15">
      <c r="B385" s="16">
        <v>90000370</v>
      </c>
      <c r="C385" s="17"/>
      <c r="D385" s="17" t="s">
        <v>316</v>
      </c>
      <c r="E385" s="17"/>
      <c r="F385" s="17" t="s">
        <v>201</v>
      </c>
      <c r="G385" s="17" t="s">
        <v>317</v>
      </c>
      <c r="H385" s="17" t="s">
        <v>1577</v>
      </c>
      <c r="I385" s="17" t="s">
        <v>1572</v>
      </c>
      <c r="J385" s="17" t="s">
        <v>546</v>
      </c>
      <c r="K385" s="17" t="s">
        <v>203</v>
      </c>
      <c r="L385" s="17"/>
      <c r="M385" s="17">
        <v>17</v>
      </c>
      <c r="N385" s="18">
        <v>35886</v>
      </c>
      <c r="O385" s="17">
        <v>1998</v>
      </c>
      <c r="P385" s="18">
        <v>35886</v>
      </c>
      <c r="Q385" s="19">
        <v>2817569</v>
      </c>
      <c r="R385" s="17" t="s">
        <v>219</v>
      </c>
      <c r="S385" s="17" t="s">
        <v>236</v>
      </c>
      <c r="T385" s="17">
        <v>1</v>
      </c>
      <c r="U385" s="18"/>
      <c r="V385" s="99">
        <f t="shared" si="52"/>
        <v>1</v>
      </c>
      <c r="W385" s="139">
        <v>1</v>
      </c>
      <c r="X385" s="149">
        <f t="shared" si="53"/>
        <v>0</v>
      </c>
      <c r="Y385" s="43"/>
      <c r="Z385" s="20">
        <f t="shared" si="54"/>
        <v>0</v>
      </c>
      <c r="AA385" s="43"/>
      <c r="AB385" s="43"/>
      <c r="AC385" s="43"/>
      <c r="AD385" s="43"/>
      <c r="AE385" s="43"/>
      <c r="AF385" s="43"/>
      <c r="AG385" s="20">
        <f t="shared" si="55"/>
        <v>0</v>
      </c>
      <c r="AH385" s="43"/>
      <c r="AI385" s="43"/>
      <c r="AJ385" s="43"/>
      <c r="AK385" s="43"/>
      <c r="AL385" s="43"/>
      <c r="AM385" s="99">
        <f t="shared" si="47"/>
        <v>0</v>
      </c>
      <c r="AN385" s="43"/>
      <c r="AO385" s="20">
        <f t="shared" si="48"/>
        <v>1</v>
      </c>
      <c r="AP385" s="15" t="str">
        <f t="shared" si="49"/>
        <v>OK</v>
      </c>
      <c r="AQ385" s="15" t="str">
        <f t="shared" si="50"/>
        <v>OK</v>
      </c>
      <c r="AR385" s="17" t="s">
        <v>211</v>
      </c>
      <c r="AS385" s="17"/>
      <c r="AT385" s="17"/>
      <c r="AU385" s="17"/>
      <c r="AV385" s="21">
        <v>1</v>
      </c>
      <c r="AW385" s="17" t="s">
        <v>248</v>
      </c>
      <c r="AX385" s="22"/>
      <c r="AY385" s="17"/>
      <c r="AZ385" s="17" t="s">
        <v>213</v>
      </c>
      <c r="BA385" s="99">
        <f t="shared" si="51"/>
        <v>2817568</v>
      </c>
      <c r="BB385" s="17" t="s">
        <v>214</v>
      </c>
      <c r="BC385" s="17"/>
      <c r="BD385" s="57" t="s">
        <v>639</v>
      </c>
    </row>
    <row r="386" spans="2:56" hidden="1" x14ac:dyDescent="0.15">
      <c r="B386" s="16">
        <v>90000371</v>
      </c>
      <c r="C386" s="17"/>
      <c r="D386" s="17" t="s">
        <v>316</v>
      </c>
      <c r="E386" s="17"/>
      <c r="F386" s="17" t="s">
        <v>201</v>
      </c>
      <c r="G386" s="17" t="s">
        <v>317</v>
      </c>
      <c r="H386" s="17" t="s">
        <v>1577</v>
      </c>
      <c r="I386" s="17" t="s">
        <v>1572</v>
      </c>
      <c r="J386" s="17" t="s">
        <v>547</v>
      </c>
      <c r="K386" s="17" t="s">
        <v>203</v>
      </c>
      <c r="L386" s="17"/>
      <c r="M386" s="17">
        <v>17</v>
      </c>
      <c r="N386" s="18">
        <v>35886</v>
      </c>
      <c r="O386" s="17">
        <v>1998</v>
      </c>
      <c r="P386" s="18">
        <v>35886</v>
      </c>
      <c r="Q386" s="19">
        <v>1127029</v>
      </c>
      <c r="R386" s="17" t="s">
        <v>219</v>
      </c>
      <c r="S386" s="17" t="s">
        <v>236</v>
      </c>
      <c r="T386" s="17">
        <v>1</v>
      </c>
      <c r="U386" s="18"/>
      <c r="V386" s="99">
        <f t="shared" si="52"/>
        <v>1</v>
      </c>
      <c r="W386" s="139">
        <v>1</v>
      </c>
      <c r="X386" s="149">
        <f t="shared" si="53"/>
        <v>0</v>
      </c>
      <c r="Y386" s="43"/>
      <c r="Z386" s="20">
        <f t="shared" si="54"/>
        <v>0</v>
      </c>
      <c r="AA386" s="43"/>
      <c r="AB386" s="43"/>
      <c r="AC386" s="43"/>
      <c r="AD386" s="43"/>
      <c r="AE386" s="43"/>
      <c r="AF386" s="43"/>
      <c r="AG386" s="20">
        <f t="shared" si="55"/>
        <v>0</v>
      </c>
      <c r="AH386" s="43"/>
      <c r="AI386" s="43"/>
      <c r="AJ386" s="43"/>
      <c r="AK386" s="43"/>
      <c r="AL386" s="43"/>
      <c r="AM386" s="99">
        <f t="shared" si="47"/>
        <v>0</v>
      </c>
      <c r="AN386" s="43"/>
      <c r="AO386" s="20">
        <f t="shared" si="48"/>
        <v>1</v>
      </c>
      <c r="AP386" s="15" t="str">
        <f t="shared" si="49"/>
        <v>OK</v>
      </c>
      <c r="AQ386" s="15" t="str">
        <f t="shared" si="50"/>
        <v>OK</v>
      </c>
      <c r="AR386" s="17" t="s">
        <v>211</v>
      </c>
      <c r="AS386" s="17"/>
      <c r="AT386" s="17"/>
      <c r="AU386" s="17"/>
      <c r="AV386" s="21">
        <v>1</v>
      </c>
      <c r="AW386" s="17" t="s">
        <v>248</v>
      </c>
      <c r="AX386" s="22"/>
      <c r="AY386" s="17"/>
      <c r="AZ386" s="17" t="s">
        <v>213</v>
      </c>
      <c r="BA386" s="99">
        <f t="shared" si="51"/>
        <v>1127028</v>
      </c>
      <c r="BB386" s="17" t="s">
        <v>214</v>
      </c>
      <c r="BC386" s="17"/>
      <c r="BD386" s="57" t="s">
        <v>639</v>
      </c>
    </row>
    <row r="387" spans="2:56" hidden="1" x14ac:dyDescent="0.15">
      <c r="B387" s="16">
        <v>90000372</v>
      </c>
      <c r="C387" s="17"/>
      <c r="D387" s="17" t="s">
        <v>316</v>
      </c>
      <c r="E387" s="17"/>
      <c r="F387" s="17" t="s">
        <v>201</v>
      </c>
      <c r="G387" s="17" t="s">
        <v>317</v>
      </c>
      <c r="H387" s="17" t="s">
        <v>1577</v>
      </c>
      <c r="I387" s="17" t="s">
        <v>1572</v>
      </c>
      <c r="J387" s="17" t="s">
        <v>548</v>
      </c>
      <c r="K387" s="17" t="s">
        <v>203</v>
      </c>
      <c r="L387" s="17"/>
      <c r="M387" s="17">
        <v>17</v>
      </c>
      <c r="N387" s="18">
        <v>35886</v>
      </c>
      <c r="O387" s="17">
        <v>1998</v>
      </c>
      <c r="P387" s="18">
        <v>35886</v>
      </c>
      <c r="Q387" s="19">
        <v>6198652</v>
      </c>
      <c r="R387" s="17" t="s">
        <v>219</v>
      </c>
      <c r="S387" s="17" t="s">
        <v>236</v>
      </c>
      <c r="T387" s="17">
        <v>1</v>
      </c>
      <c r="U387" s="18"/>
      <c r="V387" s="99">
        <f t="shared" si="52"/>
        <v>1</v>
      </c>
      <c r="W387" s="139">
        <v>1</v>
      </c>
      <c r="X387" s="149">
        <f t="shared" si="53"/>
        <v>0</v>
      </c>
      <c r="Y387" s="43"/>
      <c r="Z387" s="20">
        <f t="shared" si="54"/>
        <v>0</v>
      </c>
      <c r="AA387" s="43"/>
      <c r="AB387" s="43"/>
      <c r="AC387" s="43"/>
      <c r="AD387" s="43"/>
      <c r="AE387" s="43"/>
      <c r="AF387" s="43"/>
      <c r="AG387" s="20">
        <f t="shared" si="55"/>
        <v>0</v>
      </c>
      <c r="AH387" s="43"/>
      <c r="AI387" s="43"/>
      <c r="AJ387" s="43"/>
      <c r="AK387" s="43"/>
      <c r="AL387" s="43"/>
      <c r="AM387" s="99">
        <f t="shared" si="47"/>
        <v>0</v>
      </c>
      <c r="AN387" s="43"/>
      <c r="AO387" s="20">
        <f t="shared" si="48"/>
        <v>1</v>
      </c>
      <c r="AP387" s="15" t="str">
        <f t="shared" si="49"/>
        <v>OK</v>
      </c>
      <c r="AQ387" s="15" t="str">
        <f t="shared" si="50"/>
        <v>OK</v>
      </c>
      <c r="AR387" s="17" t="s">
        <v>211</v>
      </c>
      <c r="AS387" s="17"/>
      <c r="AT387" s="17"/>
      <c r="AU387" s="17"/>
      <c r="AV387" s="21">
        <v>1</v>
      </c>
      <c r="AW387" s="17" t="s">
        <v>248</v>
      </c>
      <c r="AX387" s="22"/>
      <c r="AY387" s="17"/>
      <c r="AZ387" s="17" t="s">
        <v>213</v>
      </c>
      <c r="BA387" s="99">
        <f t="shared" si="51"/>
        <v>6198651</v>
      </c>
      <c r="BB387" s="17" t="s">
        <v>214</v>
      </c>
      <c r="BC387" s="17"/>
      <c r="BD387" s="57" t="s">
        <v>639</v>
      </c>
    </row>
    <row r="388" spans="2:56" hidden="1" x14ac:dyDescent="0.15">
      <c r="B388" s="16">
        <v>90000373</v>
      </c>
      <c r="C388" s="17"/>
      <c r="D388" s="17" t="s">
        <v>316</v>
      </c>
      <c r="E388" s="17"/>
      <c r="F388" s="17" t="s">
        <v>201</v>
      </c>
      <c r="G388" s="17" t="s">
        <v>317</v>
      </c>
      <c r="H388" s="17" t="s">
        <v>1577</v>
      </c>
      <c r="I388" s="17" t="s">
        <v>1572</v>
      </c>
      <c r="J388" s="17" t="s">
        <v>549</v>
      </c>
      <c r="K388" s="17" t="s">
        <v>203</v>
      </c>
      <c r="L388" s="17"/>
      <c r="M388" s="17">
        <v>17</v>
      </c>
      <c r="N388" s="18">
        <v>35886</v>
      </c>
      <c r="O388" s="17">
        <v>1998</v>
      </c>
      <c r="P388" s="18">
        <v>35886</v>
      </c>
      <c r="Q388" s="19">
        <v>2805047</v>
      </c>
      <c r="R388" s="17" t="s">
        <v>219</v>
      </c>
      <c r="S388" s="17" t="s">
        <v>236</v>
      </c>
      <c r="T388" s="17">
        <v>1</v>
      </c>
      <c r="U388" s="18"/>
      <c r="V388" s="99">
        <f t="shared" si="52"/>
        <v>1</v>
      </c>
      <c r="W388" s="139">
        <v>1</v>
      </c>
      <c r="X388" s="149">
        <f t="shared" si="53"/>
        <v>0</v>
      </c>
      <c r="Y388" s="43"/>
      <c r="Z388" s="20">
        <f t="shared" si="54"/>
        <v>0</v>
      </c>
      <c r="AA388" s="43"/>
      <c r="AB388" s="43"/>
      <c r="AC388" s="43"/>
      <c r="AD388" s="43"/>
      <c r="AE388" s="43"/>
      <c r="AF388" s="43"/>
      <c r="AG388" s="20">
        <f t="shared" si="55"/>
        <v>0</v>
      </c>
      <c r="AH388" s="43"/>
      <c r="AI388" s="43"/>
      <c r="AJ388" s="43"/>
      <c r="AK388" s="43"/>
      <c r="AL388" s="43"/>
      <c r="AM388" s="99">
        <f t="shared" si="47"/>
        <v>0</v>
      </c>
      <c r="AN388" s="43"/>
      <c r="AO388" s="20">
        <f t="shared" si="48"/>
        <v>1</v>
      </c>
      <c r="AP388" s="15" t="str">
        <f t="shared" si="49"/>
        <v>OK</v>
      </c>
      <c r="AQ388" s="15" t="str">
        <f t="shared" si="50"/>
        <v>OK</v>
      </c>
      <c r="AR388" s="17" t="s">
        <v>211</v>
      </c>
      <c r="AS388" s="17"/>
      <c r="AT388" s="17"/>
      <c r="AU388" s="17"/>
      <c r="AV388" s="21">
        <v>1</v>
      </c>
      <c r="AW388" s="17" t="s">
        <v>248</v>
      </c>
      <c r="AX388" s="22"/>
      <c r="AY388" s="17"/>
      <c r="AZ388" s="17" t="s">
        <v>213</v>
      </c>
      <c r="BA388" s="99">
        <f t="shared" si="51"/>
        <v>2805046</v>
      </c>
      <c r="BB388" s="17" t="s">
        <v>214</v>
      </c>
      <c r="BC388" s="17"/>
      <c r="BD388" s="57" t="s">
        <v>639</v>
      </c>
    </row>
    <row r="389" spans="2:56" hidden="1" x14ac:dyDescent="0.15">
      <c r="B389" s="16">
        <v>90000374</v>
      </c>
      <c r="C389" s="17"/>
      <c r="D389" s="17" t="s">
        <v>316</v>
      </c>
      <c r="E389" s="17"/>
      <c r="F389" s="17" t="s">
        <v>201</v>
      </c>
      <c r="G389" s="17" t="s">
        <v>317</v>
      </c>
      <c r="H389" s="17" t="s">
        <v>1577</v>
      </c>
      <c r="I389" s="17" t="s">
        <v>1572</v>
      </c>
      <c r="J389" s="17" t="s">
        <v>550</v>
      </c>
      <c r="K389" s="17" t="s">
        <v>203</v>
      </c>
      <c r="L389" s="17"/>
      <c r="M389" s="17">
        <v>17</v>
      </c>
      <c r="N389" s="18">
        <v>35886</v>
      </c>
      <c r="O389" s="17">
        <v>1998</v>
      </c>
      <c r="P389" s="18">
        <v>35886</v>
      </c>
      <c r="Q389" s="19">
        <v>22540554</v>
      </c>
      <c r="R389" s="17" t="s">
        <v>219</v>
      </c>
      <c r="S389" s="17" t="s">
        <v>236</v>
      </c>
      <c r="T389" s="17">
        <v>1</v>
      </c>
      <c r="U389" s="18"/>
      <c r="V389" s="99">
        <f t="shared" si="52"/>
        <v>1</v>
      </c>
      <c r="W389" s="139">
        <v>1</v>
      </c>
      <c r="X389" s="149">
        <f t="shared" si="53"/>
        <v>0</v>
      </c>
      <c r="Y389" s="43"/>
      <c r="Z389" s="20">
        <f t="shared" si="54"/>
        <v>0</v>
      </c>
      <c r="AA389" s="43"/>
      <c r="AB389" s="43"/>
      <c r="AC389" s="43"/>
      <c r="AD389" s="43"/>
      <c r="AE389" s="43"/>
      <c r="AF389" s="43"/>
      <c r="AG389" s="20">
        <f t="shared" si="55"/>
        <v>0</v>
      </c>
      <c r="AH389" s="43"/>
      <c r="AI389" s="43"/>
      <c r="AJ389" s="43"/>
      <c r="AK389" s="43"/>
      <c r="AL389" s="43"/>
      <c r="AM389" s="99">
        <f t="shared" si="47"/>
        <v>0</v>
      </c>
      <c r="AN389" s="43"/>
      <c r="AO389" s="20">
        <f t="shared" si="48"/>
        <v>1</v>
      </c>
      <c r="AP389" s="15" t="str">
        <f t="shared" si="49"/>
        <v>OK</v>
      </c>
      <c r="AQ389" s="15" t="str">
        <f t="shared" si="50"/>
        <v>OK</v>
      </c>
      <c r="AR389" s="17" t="s">
        <v>211</v>
      </c>
      <c r="AS389" s="17"/>
      <c r="AT389" s="17"/>
      <c r="AU389" s="17"/>
      <c r="AV389" s="21">
        <v>1</v>
      </c>
      <c r="AW389" s="17" t="s">
        <v>248</v>
      </c>
      <c r="AX389" s="22"/>
      <c r="AY389" s="17"/>
      <c r="AZ389" s="17" t="s">
        <v>213</v>
      </c>
      <c r="BA389" s="99">
        <f t="shared" si="51"/>
        <v>22540553</v>
      </c>
      <c r="BB389" s="17" t="s">
        <v>214</v>
      </c>
      <c r="BC389" s="17"/>
      <c r="BD389" s="57" t="s">
        <v>663</v>
      </c>
    </row>
    <row r="390" spans="2:56" hidden="1" x14ac:dyDescent="0.15">
      <c r="B390" s="16">
        <v>90000375</v>
      </c>
      <c r="C390" s="17"/>
      <c r="D390" s="17" t="s">
        <v>316</v>
      </c>
      <c r="E390" s="17"/>
      <c r="F390" s="17" t="s">
        <v>201</v>
      </c>
      <c r="G390" s="17" t="s">
        <v>317</v>
      </c>
      <c r="H390" s="17" t="s">
        <v>1577</v>
      </c>
      <c r="I390" s="17" t="s">
        <v>1572</v>
      </c>
      <c r="J390" s="17" t="s">
        <v>551</v>
      </c>
      <c r="K390" s="17" t="s">
        <v>203</v>
      </c>
      <c r="L390" s="17"/>
      <c r="M390" s="17">
        <v>17</v>
      </c>
      <c r="N390" s="18">
        <v>35886</v>
      </c>
      <c r="O390" s="17">
        <v>1998</v>
      </c>
      <c r="P390" s="18">
        <v>35886</v>
      </c>
      <c r="Q390" s="19">
        <v>27549568</v>
      </c>
      <c r="R390" s="17" t="s">
        <v>219</v>
      </c>
      <c r="S390" s="17" t="s">
        <v>236</v>
      </c>
      <c r="T390" s="17">
        <v>1</v>
      </c>
      <c r="U390" s="18"/>
      <c r="V390" s="99">
        <f t="shared" si="52"/>
        <v>1</v>
      </c>
      <c r="W390" s="139">
        <v>1</v>
      </c>
      <c r="X390" s="149">
        <f t="shared" si="53"/>
        <v>0</v>
      </c>
      <c r="Y390" s="43"/>
      <c r="Z390" s="20">
        <f t="shared" si="54"/>
        <v>0</v>
      </c>
      <c r="AA390" s="43"/>
      <c r="AB390" s="43"/>
      <c r="AC390" s="43"/>
      <c r="AD390" s="43"/>
      <c r="AE390" s="43"/>
      <c r="AF390" s="43"/>
      <c r="AG390" s="20">
        <f t="shared" si="55"/>
        <v>0</v>
      </c>
      <c r="AH390" s="43"/>
      <c r="AI390" s="43"/>
      <c r="AJ390" s="43"/>
      <c r="AK390" s="43"/>
      <c r="AL390" s="43"/>
      <c r="AM390" s="99">
        <f t="shared" si="47"/>
        <v>0</v>
      </c>
      <c r="AN390" s="43"/>
      <c r="AO390" s="20">
        <f t="shared" si="48"/>
        <v>1</v>
      </c>
      <c r="AP390" s="15" t="str">
        <f t="shared" si="49"/>
        <v>OK</v>
      </c>
      <c r="AQ390" s="15" t="str">
        <f t="shared" si="50"/>
        <v>OK</v>
      </c>
      <c r="AR390" s="17" t="s">
        <v>211</v>
      </c>
      <c r="AS390" s="17"/>
      <c r="AT390" s="17"/>
      <c r="AU390" s="17"/>
      <c r="AV390" s="21">
        <v>1</v>
      </c>
      <c r="AW390" s="17" t="s">
        <v>248</v>
      </c>
      <c r="AX390" s="22"/>
      <c r="AY390" s="17"/>
      <c r="AZ390" s="17" t="s">
        <v>213</v>
      </c>
      <c r="BA390" s="99">
        <f t="shared" si="51"/>
        <v>27549567</v>
      </c>
      <c r="BB390" s="17" t="s">
        <v>214</v>
      </c>
      <c r="BC390" s="17"/>
      <c r="BD390" s="57" t="s">
        <v>663</v>
      </c>
    </row>
    <row r="391" spans="2:56" hidden="1" x14ac:dyDescent="0.15">
      <c r="B391" s="16">
        <v>90000376</v>
      </c>
      <c r="C391" s="17"/>
      <c r="D391" s="17" t="s">
        <v>316</v>
      </c>
      <c r="E391" s="17"/>
      <c r="F391" s="17" t="s">
        <v>201</v>
      </c>
      <c r="G391" s="17" t="s">
        <v>317</v>
      </c>
      <c r="H391" s="17" t="s">
        <v>1577</v>
      </c>
      <c r="I391" s="17" t="s">
        <v>1572</v>
      </c>
      <c r="J391" s="17" t="s">
        <v>552</v>
      </c>
      <c r="K391" s="17" t="s">
        <v>203</v>
      </c>
      <c r="L391" s="17"/>
      <c r="M391" s="17">
        <v>17</v>
      </c>
      <c r="N391" s="18">
        <v>35886</v>
      </c>
      <c r="O391" s="17">
        <v>1998</v>
      </c>
      <c r="P391" s="18">
        <v>35886</v>
      </c>
      <c r="Q391" s="19">
        <v>76387437</v>
      </c>
      <c r="R391" s="17" t="s">
        <v>219</v>
      </c>
      <c r="S391" s="17" t="s">
        <v>236</v>
      </c>
      <c r="T391" s="17">
        <v>1</v>
      </c>
      <c r="U391" s="18"/>
      <c r="V391" s="99">
        <f t="shared" si="52"/>
        <v>1</v>
      </c>
      <c r="W391" s="139">
        <v>1</v>
      </c>
      <c r="X391" s="149">
        <f t="shared" si="53"/>
        <v>0</v>
      </c>
      <c r="Y391" s="43"/>
      <c r="Z391" s="20">
        <f t="shared" si="54"/>
        <v>0</v>
      </c>
      <c r="AA391" s="43"/>
      <c r="AB391" s="43"/>
      <c r="AC391" s="43"/>
      <c r="AD391" s="43"/>
      <c r="AE391" s="43"/>
      <c r="AF391" s="43"/>
      <c r="AG391" s="20">
        <f t="shared" si="55"/>
        <v>0</v>
      </c>
      <c r="AH391" s="43"/>
      <c r="AI391" s="43"/>
      <c r="AJ391" s="43"/>
      <c r="AK391" s="43"/>
      <c r="AL391" s="43"/>
      <c r="AM391" s="99">
        <f t="shared" si="47"/>
        <v>0</v>
      </c>
      <c r="AN391" s="43"/>
      <c r="AO391" s="20">
        <f t="shared" si="48"/>
        <v>1</v>
      </c>
      <c r="AP391" s="15" t="str">
        <f t="shared" si="49"/>
        <v>OK</v>
      </c>
      <c r="AQ391" s="15" t="str">
        <f t="shared" si="50"/>
        <v>OK</v>
      </c>
      <c r="AR391" s="17" t="s">
        <v>211</v>
      </c>
      <c r="AS391" s="17"/>
      <c r="AT391" s="17"/>
      <c r="AU391" s="17"/>
      <c r="AV391" s="21">
        <v>1</v>
      </c>
      <c r="AW391" s="17" t="s">
        <v>248</v>
      </c>
      <c r="AX391" s="22"/>
      <c r="AY391" s="17"/>
      <c r="AZ391" s="17" t="s">
        <v>213</v>
      </c>
      <c r="BA391" s="99">
        <f t="shared" si="51"/>
        <v>76387436</v>
      </c>
      <c r="BB391" s="17" t="s">
        <v>214</v>
      </c>
      <c r="BC391" s="17"/>
      <c r="BD391" s="57" t="s">
        <v>664</v>
      </c>
    </row>
    <row r="392" spans="2:56" hidden="1" x14ac:dyDescent="0.15">
      <c r="B392" s="16">
        <v>90000377</v>
      </c>
      <c r="C392" s="17"/>
      <c r="D392" s="17" t="s">
        <v>316</v>
      </c>
      <c r="E392" s="17"/>
      <c r="F392" s="17" t="s">
        <v>201</v>
      </c>
      <c r="G392" s="17" t="s">
        <v>317</v>
      </c>
      <c r="H392" s="17" t="s">
        <v>1577</v>
      </c>
      <c r="I392" s="17" t="s">
        <v>1572</v>
      </c>
      <c r="J392" s="17" t="s">
        <v>553</v>
      </c>
      <c r="K392" s="17" t="s">
        <v>203</v>
      </c>
      <c r="L392" s="17"/>
      <c r="M392" s="17">
        <v>17</v>
      </c>
      <c r="N392" s="18">
        <v>35886</v>
      </c>
      <c r="O392" s="17">
        <v>1998</v>
      </c>
      <c r="P392" s="18">
        <v>35886</v>
      </c>
      <c r="Q392" s="19">
        <v>2128830</v>
      </c>
      <c r="R392" s="17" t="s">
        <v>219</v>
      </c>
      <c r="S392" s="17" t="s">
        <v>236</v>
      </c>
      <c r="T392" s="17">
        <v>1</v>
      </c>
      <c r="U392" s="18"/>
      <c r="V392" s="99">
        <f t="shared" si="52"/>
        <v>1</v>
      </c>
      <c r="W392" s="139">
        <v>1</v>
      </c>
      <c r="X392" s="149">
        <f t="shared" si="53"/>
        <v>0</v>
      </c>
      <c r="Y392" s="43"/>
      <c r="Z392" s="20">
        <f t="shared" si="54"/>
        <v>0</v>
      </c>
      <c r="AA392" s="43"/>
      <c r="AB392" s="43"/>
      <c r="AC392" s="43"/>
      <c r="AD392" s="43"/>
      <c r="AE392" s="43"/>
      <c r="AF392" s="43"/>
      <c r="AG392" s="20">
        <f t="shared" si="55"/>
        <v>0</v>
      </c>
      <c r="AH392" s="43"/>
      <c r="AI392" s="43"/>
      <c r="AJ392" s="43"/>
      <c r="AK392" s="43"/>
      <c r="AL392" s="43"/>
      <c r="AM392" s="99">
        <f t="shared" si="47"/>
        <v>0</v>
      </c>
      <c r="AN392" s="43"/>
      <c r="AO392" s="20">
        <f t="shared" si="48"/>
        <v>1</v>
      </c>
      <c r="AP392" s="15" t="str">
        <f t="shared" si="49"/>
        <v>OK</v>
      </c>
      <c r="AQ392" s="15" t="str">
        <f t="shared" si="50"/>
        <v>OK</v>
      </c>
      <c r="AR392" s="17" t="s">
        <v>211</v>
      </c>
      <c r="AS392" s="17"/>
      <c r="AT392" s="17"/>
      <c r="AU392" s="17"/>
      <c r="AV392" s="21">
        <v>1</v>
      </c>
      <c r="AW392" s="17" t="s">
        <v>248</v>
      </c>
      <c r="AX392" s="22"/>
      <c r="AY392" s="17"/>
      <c r="AZ392" s="17" t="s">
        <v>213</v>
      </c>
      <c r="BA392" s="99">
        <f t="shared" si="51"/>
        <v>2128829</v>
      </c>
      <c r="BB392" s="17" t="s">
        <v>214</v>
      </c>
      <c r="BC392" s="17"/>
      <c r="BD392" s="57" t="s">
        <v>659</v>
      </c>
    </row>
    <row r="393" spans="2:56" hidden="1" x14ac:dyDescent="0.15">
      <c r="B393" s="16">
        <v>90000378</v>
      </c>
      <c r="C393" s="17"/>
      <c r="D393" s="17" t="s">
        <v>316</v>
      </c>
      <c r="E393" s="17"/>
      <c r="F393" s="17" t="s">
        <v>201</v>
      </c>
      <c r="G393" s="17" t="s">
        <v>317</v>
      </c>
      <c r="H393" s="17" t="s">
        <v>1577</v>
      </c>
      <c r="I393" s="17" t="s">
        <v>1572</v>
      </c>
      <c r="J393" s="17" t="s">
        <v>554</v>
      </c>
      <c r="K393" s="17" t="s">
        <v>203</v>
      </c>
      <c r="L393" s="17"/>
      <c r="M393" s="17">
        <v>17</v>
      </c>
      <c r="N393" s="18">
        <v>35886</v>
      </c>
      <c r="O393" s="17">
        <v>1998</v>
      </c>
      <c r="P393" s="18">
        <v>35886</v>
      </c>
      <c r="Q393" s="19">
        <v>2128830</v>
      </c>
      <c r="R393" s="17" t="s">
        <v>219</v>
      </c>
      <c r="S393" s="17" t="s">
        <v>236</v>
      </c>
      <c r="T393" s="17">
        <v>1</v>
      </c>
      <c r="U393" s="18"/>
      <c r="V393" s="99">
        <f t="shared" si="52"/>
        <v>1</v>
      </c>
      <c r="W393" s="139">
        <v>1</v>
      </c>
      <c r="X393" s="149">
        <f t="shared" si="53"/>
        <v>0</v>
      </c>
      <c r="Y393" s="43"/>
      <c r="Z393" s="20">
        <f t="shared" si="54"/>
        <v>0</v>
      </c>
      <c r="AA393" s="43"/>
      <c r="AB393" s="43"/>
      <c r="AC393" s="43"/>
      <c r="AD393" s="43"/>
      <c r="AE393" s="43"/>
      <c r="AF393" s="43"/>
      <c r="AG393" s="20">
        <f t="shared" si="55"/>
        <v>0</v>
      </c>
      <c r="AH393" s="43"/>
      <c r="AI393" s="43"/>
      <c r="AJ393" s="43"/>
      <c r="AK393" s="43"/>
      <c r="AL393" s="43"/>
      <c r="AM393" s="99">
        <f t="shared" si="47"/>
        <v>0</v>
      </c>
      <c r="AN393" s="43"/>
      <c r="AO393" s="20">
        <f t="shared" si="48"/>
        <v>1</v>
      </c>
      <c r="AP393" s="15" t="str">
        <f t="shared" si="49"/>
        <v>OK</v>
      </c>
      <c r="AQ393" s="15" t="str">
        <f t="shared" si="50"/>
        <v>OK</v>
      </c>
      <c r="AR393" s="17" t="s">
        <v>211</v>
      </c>
      <c r="AS393" s="17"/>
      <c r="AT393" s="17"/>
      <c r="AU393" s="17"/>
      <c r="AV393" s="21">
        <v>1</v>
      </c>
      <c r="AW393" s="17" t="s">
        <v>248</v>
      </c>
      <c r="AX393" s="22"/>
      <c r="AY393" s="17"/>
      <c r="AZ393" s="17" t="s">
        <v>213</v>
      </c>
      <c r="BA393" s="99">
        <f t="shared" si="51"/>
        <v>2128829</v>
      </c>
      <c r="BB393" s="17" t="s">
        <v>214</v>
      </c>
      <c r="BC393" s="17"/>
      <c r="BD393" s="57" t="s">
        <v>665</v>
      </c>
    </row>
    <row r="394" spans="2:56" hidden="1" x14ac:dyDescent="0.15">
      <c r="B394" s="16">
        <v>90000379</v>
      </c>
      <c r="C394" s="17"/>
      <c r="D394" s="17" t="s">
        <v>316</v>
      </c>
      <c r="E394" s="17"/>
      <c r="F394" s="17" t="s">
        <v>201</v>
      </c>
      <c r="G394" s="17" t="s">
        <v>317</v>
      </c>
      <c r="H394" s="17" t="s">
        <v>1577</v>
      </c>
      <c r="I394" s="17" t="s">
        <v>1572</v>
      </c>
      <c r="J394" s="17" t="s">
        <v>555</v>
      </c>
      <c r="K394" s="17" t="s">
        <v>203</v>
      </c>
      <c r="L394" s="17"/>
      <c r="M394" s="17">
        <v>17</v>
      </c>
      <c r="N394" s="18">
        <v>35886</v>
      </c>
      <c r="O394" s="17">
        <v>1998</v>
      </c>
      <c r="P394" s="18">
        <v>35886</v>
      </c>
      <c r="Q394" s="19">
        <v>56351389</v>
      </c>
      <c r="R394" s="17" t="s">
        <v>219</v>
      </c>
      <c r="S394" s="17" t="s">
        <v>236</v>
      </c>
      <c r="T394" s="17">
        <v>1</v>
      </c>
      <c r="U394" s="18"/>
      <c r="V394" s="99">
        <f t="shared" si="52"/>
        <v>1</v>
      </c>
      <c r="W394" s="139">
        <v>1</v>
      </c>
      <c r="X394" s="149">
        <f t="shared" si="53"/>
        <v>0</v>
      </c>
      <c r="Y394" s="43"/>
      <c r="Z394" s="20">
        <f t="shared" si="54"/>
        <v>0</v>
      </c>
      <c r="AA394" s="43"/>
      <c r="AB394" s="43"/>
      <c r="AC394" s="43"/>
      <c r="AD394" s="43"/>
      <c r="AE394" s="43"/>
      <c r="AF394" s="43"/>
      <c r="AG394" s="20">
        <f t="shared" si="55"/>
        <v>0</v>
      </c>
      <c r="AH394" s="43"/>
      <c r="AI394" s="43"/>
      <c r="AJ394" s="43"/>
      <c r="AK394" s="43"/>
      <c r="AL394" s="43"/>
      <c r="AM394" s="99">
        <f t="shared" si="47"/>
        <v>0</v>
      </c>
      <c r="AN394" s="43"/>
      <c r="AO394" s="20">
        <f t="shared" si="48"/>
        <v>1</v>
      </c>
      <c r="AP394" s="15" t="str">
        <f t="shared" si="49"/>
        <v>OK</v>
      </c>
      <c r="AQ394" s="15" t="str">
        <f t="shared" si="50"/>
        <v>OK</v>
      </c>
      <c r="AR394" s="17" t="s">
        <v>211</v>
      </c>
      <c r="AS394" s="17"/>
      <c r="AT394" s="17"/>
      <c r="AU394" s="17"/>
      <c r="AV394" s="21">
        <v>1</v>
      </c>
      <c r="AW394" s="17" t="s">
        <v>248</v>
      </c>
      <c r="AX394" s="22"/>
      <c r="AY394" s="17"/>
      <c r="AZ394" s="17" t="s">
        <v>213</v>
      </c>
      <c r="BA394" s="99">
        <f t="shared" si="51"/>
        <v>56351388</v>
      </c>
      <c r="BB394" s="17" t="s">
        <v>214</v>
      </c>
      <c r="BC394" s="17"/>
      <c r="BD394" s="57" t="s">
        <v>666</v>
      </c>
    </row>
    <row r="395" spans="2:56" hidden="1" x14ac:dyDescent="0.15">
      <c r="B395" s="16">
        <v>90000380</v>
      </c>
      <c r="C395" s="17"/>
      <c r="D395" s="17" t="s">
        <v>316</v>
      </c>
      <c r="E395" s="17"/>
      <c r="F395" s="17" t="s">
        <v>201</v>
      </c>
      <c r="G395" s="17" t="s">
        <v>317</v>
      </c>
      <c r="H395" s="17" t="s">
        <v>1577</v>
      </c>
      <c r="I395" s="17" t="s">
        <v>1572</v>
      </c>
      <c r="J395" s="17" t="s">
        <v>556</v>
      </c>
      <c r="K395" s="17" t="s">
        <v>203</v>
      </c>
      <c r="L395" s="17"/>
      <c r="M395" s="17">
        <v>17</v>
      </c>
      <c r="N395" s="18">
        <v>35886</v>
      </c>
      <c r="O395" s="17">
        <v>1998</v>
      </c>
      <c r="P395" s="18">
        <v>35886</v>
      </c>
      <c r="Q395" s="19">
        <v>55099134</v>
      </c>
      <c r="R395" s="17" t="s">
        <v>219</v>
      </c>
      <c r="S395" s="17" t="s">
        <v>236</v>
      </c>
      <c r="T395" s="17">
        <v>1</v>
      </c>
      <c r="U395" s="18"/>
      <c r="V395" s="99">
        <f t="shared" si="52"/>
        <v>1</v>
      </c>
      <c r="W395" s="139">
        <v>1</v>
      </c>
      <c r="X395" s="149">
        <f t="shared" si="53"/>
        <v>0</v>
      </c>
      <c r="Y395" s="43"/>
      <c r="Z395" s="20">
        <f t="shared" si="54"/>
        <v>0</v>
      </c>
      <c r="AA395" s="43"/>
      <c r="AB395" s="43"/>
      <c r="AC395" s="43"/>
      <c r="AD395" s="43"/>
      <c r="AE395" s="43"/>
      <c r="AF395" s="43"/>
      <c r="AG395" s="20">
        <f t="shared" si="55"/>
        <v>0</v>
      </c>
      <c r="AH395" s="43"/>
      <c r="AI395" s="43"/>
      <c r="AJ395" s="43"/>
      <c r="AK395" s="43"/>
      <c r="AL395" s="43"/>
      <c r="AM395" s="99">
        <f t="shared" si="47"/>
        <v>0</v>
      </c>
      <c r="AN395" s="43"/>
      <c r="AO395" s="20">
        <f t="shared" si="48"/>
        <v>1</v>
      </c>
      <c r="AP395" s="15" t="str">
        <f t="shared" si="49"/>
        <v>OK</v>
      </c>
      <c r="AQ395" s="15" t="str">
        <f t="shared" si="50"/>
        <v>OK</v>
      </c>
      <c r="AR395" s="17" t="s">
        <v>211</v>
      </c>
      <c r="AS395" s="17"/>
      <c r="AT395" s="17"/>
      <c r="AU395" s="17"/>
      <c r="AV395" s="21">
        <v>1</v>
      </c>
      <c r="AW395" s="17" t="s">
        <v>248</v>
      </c>
      <c r="AX395" s="22"/>
      <c r="AY395" s="17"/>
      <c r="AZ395" s="17" t="s">
        <v>213</v>
      </c>
      <c r="BA395" s="99">
        <f t="shared" si="51"/>
        <v>55099133</v>
      </c>
      <c r="BB395" s="17" t="s">
        <v>214</v>
      </c>
      <c r="BC395" s="17"/>
      <c r="BD395" s="57" t="s">
        <v>666</v>
      </c>
    </row>
    <row r="396" spans="2:56" hidden="1" x14ac:dyDescent="0.15">
      <c r="B396" s="16">
        <v>90000381</v>
      </c>
      <c r="C396" s="17"/>
      <c r="D396" s="17" t="s">
        <v>316</v>
      </c>
      <c r="E396" s="17"/>
      <c r="F396" s="17" t="s">
        <v>201</v>
      </c>
      <c r="G396" s="17" t="s">
        <v>317</v>
      </c>
      <c r="H396" s="17" t="s">
        <v>1577</v>
      </c>
      <c r="I396" s="17" t="s">
        <v>1572</v>
      </c>
      <c r="J396" s="17" t="s">
        <v>557</v>
      </c>
      <c r="K396" s="17" t="s">
        <v>203</v>
      </c>
      <c r="L396" s="17"/>
      <c r="M396" s="17">
        <v>17</v>
      </c>
      <c r="N396" s="18">
        <v>35886</v>
      </c>
      <c r="O396" s="17">
        <v>1998</v>
      </c>
      <c r="P396" s="18">
        <v>35886</v>
      </c>
      <c r="Q396" s="19">
        <v>5760365</v>
      </c>
      <c r="R396" s="17" t="s">
        <v>219</v>
      </c>
      <c r="S396" s="17" t="s">
        <v>236</v>
      </c>
      <c r="T396" s="17">
        <v>1</v>
      </c>
      <c r="U396" s="18"/>
      <c r="V396" s="99">
        <f t="shared" si="52"/>
        <v>1</v>
      </c>
      <c r="W396" s="139">
        <v>1</v>
      </c>
      <c r="X396" s="149">
        <f t="shared" si="53"/>
        <v>0</v>
      </c>
      <c r="Y396" s="43"/>
      <c r="Z396" s="20">
        <f t="shared" si="54"/>
        <v>0</v>
      </c>
      <c r="AA396" s="43"/>
      <c r="AB396" s="43"/>
      <c r="AC396" s="43"/>
      <c r="AD396" s="43"/>
      <c r="AE396" s="43"/>
      <c r="AF396" s="43"/>
      <c r="AG396" s="20">
        <f t="shared" si="55"/>
        <v>0</v>
      </c>
      <c r="AH396" s="43"/>
      <c r="AI396" s="43"/>
      <c r="AJ396" s="43"/>
      <c r="AK396" s="43"/>
      <c r="AL396" s="43"/>
      <c r="AM396" s="99">
        <f t="shared" ref="AM396:AM459" si="56">IF(Q396=0,0,IF(M396=0,0,IF($C$5-O396=0,0,IF($C$5-O396&gt;M396,0,IF($C$5-O396=M396,V396-1,ROUNDDOWN(Q396*ROUNDUP(1/M396,3),0))))))</f>
        <v>0</v>
      </c>
      <c r="AN396" s="43"/>
      <c r="AO396" s="20">
        <f t="shared" ref="AO396:AO459" si="57">+V396+Z396-AG396</f>
        <v>1</v>
      </c>
      <c r="AP396" s="15" t="str">
        <f t="shared" ref="AP396:AP459" si="58">IF(AND(AO396=0,AU396=1),"OK",IF(Q396=BA396+AO396,"OK","ERROR"))</f>
        <v>OK</v>
      </c>
      <c r="AQ396" s="15" t="str">
        <f t="shared" ref="AQ396:AQ459" si="59">IF($C$5-O396=0,"新規",IF(AU396=1,"OK",IF(V396-AM396=AO396,"OK","ERROR")))</f>
        <v>OK</v>
      </c>
      <c r="AR396" s="17" t="s">
        <v>211</v>
      </c>
      <c r="AS396" s="17"/>
      <c r="AT396" s="17"/>
      <c r="AU396" s="17"/>
      <c r="AV396" s="21">
        <v>1</v>
      </c>
      <c r="AW396" s="17" t="s">
        <v>248</v>
      </c>
      <c r="AX396" s="22"/>
      <c r="AY396" s="17"/>
      <c r="AZ396" s="17" t="s">
        <v>213</v>
      </c>
      <c r="BA396" s="99">
        <f t="shared" ref="BA396:BA459" si="60">IF(Q396=0,0,IF(M396=0,0,IF($C$5-O396&gt;=M396,Q396-1,ROUNDDOWN(Q396*ROUNDUP(1/M396,3),0)*($C$5-O396))))</f>
        <v>5760364</v>
      </c>
      <c r="BB396" s="17" t="s">
        <v>214</v>
      </c>
      <c r="BC396" s="17"/>
      <c r="BD396" s="57" t="s">
        <v>639</v>
      </c>
    </row>
    <row r="397" spans="2:56" hidden="1" x14ac:dyDescent="0.15">
      <c r="B397" s="16">
        <v>90000382</v>
      </c>
      <c r="C397" s="17"/>
      <c r="D397" s="17" t="s">
        <v>316</v>
      </c>
      <c r="E397" s="17"/>
      <c r="F397" s="17" t="s">
        <v>201</v>
      </c>
      <c r="G397" s="17" t="s">
        <v>317</v>
      </c>
      <c r="H397" s="17" t="s">
        <v>1577</v>
      </c>
      <c r="I397" s="17" t="s">
        <v>1572</v>
      </c>
      <c r="J397" s="17" t="s">
        <v>558</v>
      </c>
      <c r="K397" s="17" t="s">
        <v>203</v>
      </c>
      <c r="L397" s="17"/>
      <c r="M397" s="17">
        <v>17</v>
      </c>
      <c r="N397" s="18">
        <v>35886</v>
      </c>
      <c r="O397" s="17">
        <v>1998</v>
      </c>
      <c r="P397" s="18">
        <v>35886</v>
      </c>
      <c r="Q397" s="19">
        <v>4508110</v>
      </c>
      <c r="R397" s="17" t="s">
        <v>219</v>
      </c>
      <c r="S397" s="17" t="s">
        <v>236</v>
      </c>
      <c r="T397" s="17">
        <v>1</v>
      </c>
      <c r="U397" s="18"/>
      <c r="V397" s="99">
        <f t="shared" ref="V397:V460" si="61">IF(Q397=0,0,IF($C$5-O397=0,0,IF(M397=0,Q397,IF($C$5-O397&gt;M397,1,Q397-(ROUNDDOWN(Q397*ROUNDUP(1/M397,3),0)*($C$5-O397-1))))))</f>
        <v>1</v>
      </c>
      <c r="W397" s="139">
        <v>1</v>
      </c>
      <c r="X397" s="149">
        <f t="shared" ref="X397:X460" si="62">W397-V397</f>
        <v>0</v>
      </c>
      <c r="Y397" s="43"/>
      <c r="Z397" s="20">
        <f t="shared" si="54"/>
        <v>0</v>
      </c>
      <c r="AA397" s="43"/>
      <c r="AB397" s="43"/>
      <c r="AC397" s="43"/>
      <c r="AD397" s="43"/>
      <c r="AE397" s="43"/>
      <c r="AF397" s="43"/>
      <c r="AG397" s="20">
        <f t="shared" si="55"/>
        <v>0</v>
      </c>
      <c r="AH397" s="43"/>
      <c r="AI397" s="43"/>
      <c r="AJ397" s="43"/>
      <c r="AK397" s="43"/>
      <c r="AL397" s="43"/>
      <c r="AM397" s="99">
        <f t="shared" si="56"/>
        <v>0</v>
      </c>
      <c r="AN397" s="43"/>
      <c r="AO397" s="20">
        <f t="shared" si="57"/>
        <v>1</v>
      </c>
      <c r="AP397" s="15" t="str">
        <f t="shared" si="58"/>
        <v>OK</v>
      </c>
      <c r="AQ397" s="15" t="str">
        <f t="shared" si="59"/>
        <v>OK</v>
      </c>
      <c r="AR397" s="17" t="s">
        <v>211</v>
      </c>
      <c r="AS397" s="17"/>
      <c r="AT397" s="17"/>
      <c r="AU397" s="17"/>
      <c r="AV397" s="21">
        <v>1</v>
      </c>
      <c r="AW397" s="17" t="s">
        <v>248</v>
      </c>
      <c r="AX397" s="22"/>
      <c r="AY397" s="17"/>
      <c r="AZ397" s="17" t="s">
        <v>213</v>
      </c>
      <c r="BA397" s="99">
        <f t="shared" si="60"/>
        <v>4508109</v>
      </c>
      <c r="BB397" s="17" t="s">
        <v>214</v>
      </c>
      <c r="BC397" s="17"/>
      <c r="BD397" s="57" t="s">
        <v>639</v>
      </c>
    </row>
    <row r="398" spans="2:56" hidden="1" x14ac:dyDescent="0.15">
      <c r="B398" s="16">
        <v>90000383</v>
      </c>
      <c r="C398" s="17"/>
      <c r="D398" s="17" t="s">
        <v>316</v>
      </c>
      <c r="E398" s="17"/>
      <c r="F398" s="17" t="s">
        <v>201</v>
      </c>
      <c r="G398" s="17" t="s">
        <v>317</v>
      </c>
      <c r="H398" s="17" t="s">
        <v>1577</v>
      </c>
      <c r="I398" s="17" t="s">
        <v>1572</v>
      </c>
      <c r="J398" s="17" t="s">
        <v>559</v>
      </c>
      <c r="K398" s="17" t="s">
        <v>203</v>
      </c>
      <c r="L398" s="17"/>
      <c r="M398" s="17">
        <v>17</v>
      </c>
      <c r="N398" s="18">
        <v>35886</v>
      </c>
      <c r="O398" s="17">
        <v>1998</v>
      </c>
      <c r="P398" s="18">
        <v>35886</v>
      </c>
      <c r="Q398" s="19">
        <v>64491033</v>
      </c>
      <c r="R398" s="17" t="s">
        <v>219</v>
      </c>
      <c r="S398" s="17" t="s">
        <v>236</v>
      </c>
      <c r="T398" s="17">
        <v>1</v>
      </c>
      <c r="U398" s="18"/>
      <c r="V398" s="99">
        <f t="shared" si="61"/>
        <v>1</v>
      </c>
      <c r="W398" s="139">
        <v>1</v>
      </c>
      <c r="X398" s="149">
        <f t="shared" si="62"/>
        <v>0</v>
      </c>
      <c r="Y398" s="43"/>
      <c r="Z398" s="20">
        <f t="shared" si="54"/>
        <v>0</v>
      </c>
      <c r="AA398" s="43"/>
      <c r="AB398" s="43"/>
      <c r="AC398" s="43"/>
      <c r="AD398" s="43"/>
      <c r="AE398" s="43"/>
      <c r="AF398" s="43"/>
      <c r="AG398" s="20">
        <f t="shared" si="55"/>
        <v>0</v>
      </c>
      <c r="AH398" s="43"/>
      <c r="AI398" s="43"/>
      <c r="AJ398" s="43"/>
      <c r="AK398" s="43"/>
      <c r="AL398" s="43"/>
      <c r="AM398" s="99">
        <f t="shared" si="56"/>
        <v>0</v>
      </c>
      <c r="AN398" s="43"/>
      <c r="AO398" s="20">
        <f t="shared" si="57"/>
        <v>1</v>
      </c>
      <c r="AP398" s="15" t="str">
        <f t="shared" si="58"/>
        <v>OK</v>
      </c>
      <c r="AQ398" s="15" t="str">
        <f t="shared" si="59"/>
        <v>OK</v>
      </c>
      <c r="AR398" s="17" t="s">
        <v>211</v>
      </c>
      <c r="AS398" s="17"/>
      <c r="AT398" s="17"/>
      <c r="AU398" s="17"/>
      <c r="AV398" s="21">
        <v>1</v>
      </c>
      <c r="AW398" s="17" t="s">
        <v>248</v>
      </c>
      <c r="AX398" s="22"/>
      <c r="AY398" s="17"/>
      <c r="AZ398" s="17" t="s">
        <v>213</v>
      </c>
      <c r="BA398" s="99">
        <f t="shared" si="60"/>
        <v>64491032</v>
      </c>
      <c r="BB398" s="17" t="s">
        <v>214</v>
      </c>
      <c r="BC398" s="17"/>
      <c r="BD398" s="57" t="s">
        <v>667</v>
      </c>
    </row>
    <row r="399" spans="2:56" hidden="1" x14ac:dyDescent="0.15">
      <c r="B399" s="16">
        <v>90000384</v>
      </c>
      <c r="C399" s="17"/>
      <c r="D399" s="17" t="s">
        <v>316</v>
      </c>
      <c r="E399" s="17"/>
      <c r="F399" s="17" t="s">
        <v>201</v>
      </c>
      <c r="G399" s="17" t="s">
        <v>317</v>
      </c>
      <c r="H399" s="17" t="s">
        <v>1577</v>
      </c>
      <c r="I399" s="17" t="s">
        <v>1572</v>
      </c>
      <c r="J399" s="17" t="s">
        <v>560</v>
      </c>
      <c r="K399" s="17" t="s">
        <v>203</v>
      </c>
      <c r="L399" s="17"/>
      <c r="M399" s="17">
        <v>17</v>
      </c>
      <c r="N399" s="18">
        <v>35886</v>
      </c>
      <c r="O399" s="17">
        <v>1998</v>
      </c>
      <c r="P399" s="18">
        <v>35886</v>
      </c>
      <c r="Q399" s="19">
        <v>65743287</v>
      </c>
      <c r="R399" s="17" t="s">
        <v>219</v>
      </c>
      <c r="S399" s="17" t="s">
        <v>236</v>
      </c>
      <c r="T399" s="17">
        <v>1</v>
      </c>
      <c r="U399" s="18"/>
      <c r="V399" s="99">
        <f t="shared" si="61"/>
        <v>1</v>
      </c>
      <c r="W399" s="139">
        <v>1</v>
      </c>
      <c r="X399" s="149">
        <f t="shared" si="62"/>
        <v>0</v>
      </c>
      <c r="Y399" s="43"/>
      <c r="Z399" s="20">
        <f t="shared" si="54"/>
        <v>0</v>
      </c>
      <c r="AA399" s="43"/>
      <c r="AB399" s="43"/>
      <c r="AC399" s="43"/>
      <c r="AD399" s="43"/>
      <c r="AE399" s="43"/>
      <c r="AF399" s="43"/>
      <c r="AG399" s="20">
        <f t="shared" si="55"/>
        <v>0</v>
      </c>
      <c r="AH399" s="43"/>
      <c r="AI399" s="43"/>
      <c r="AJ399" s="43"/>
      <c r="AK399" s="43"/>
      <c r="AL399" s="43"/>
      <c r="AM399" s="99">
        <f t="shared" si="56"/>
        <v>0</v>
      </c>
      <c r="AN399" s="43"/>
      <c r="AO399" s="20">
        <f t="shared" si="57"/>
        <v>1</v>
      </c>
      <c r="AP399" s="15" t="str">
        <f t="shared" si="58"/>
        <v>OK</v>
      </c>
      <c r="AQ399" s="15" t="str">
        <f t="shared" si="59"/>
        <v>OK</v>
      </c>
      <c r="AR399" s="17" t="s">
        <v>211</v>
      </c>
      <c r="AS399" s="17"/>
      <c r="AT399" s="17"/>
      <c r="AU399" s="17"/>
      <c r="AV399" s="21">
        <v>1</v>
      </c>
      <c r="AW399" s="17" t="s">
        <v>248</v>
      </c>
      <c r="AX399" s="22"/>
      <c r="AY399" s="17"/>
      <c r="AZ399" s="17" t="s">
        <v>213</v>
      </c>
      <c r="BA399" s="99">
        <f t="shared" si="60"/>
        <v>65743286</v>
      </c>
      <c r="BB399" s="17" t="s">
        <v>214</v>
      </c>
      <c r="BC399" s="17"/>
      <c r="BD399" s="57" t="s">
        <v>667</v>
      </c>
    </row>
    <row r="400" spans="2:56" hidden="1" x14ac:dyDescent="0.15">
      <c r="B400" s="16">
        <v>90000385</v>
      </c>
      <c r="C400" s="17"/>
      <c r="D400" s="17" t="s">
        <v>316</v>
      </c>
      <c r="E400" s="17"/>
      <c r="F400" s="17" t="s">
        <v>201</v>
      </c>
      <c r="G400" s="17" t="s">
        <v>317</v>
      </c>
      <c r="H400" s="17" t="s">
        <v>1577</v>
      </c>
      <c r="I400" s="17" t="s">
        <v>1572</v>
      </c>
      <c r="J400" s="17" t="s">
        <v>561</v>
      </c>
      <c r="K400" s="17" t="s">
        <v>203</v>
      </c>
      <c r="L400" s="17"/>
      <c r="M400" s="17">
        <v>17</v>
      </c>
      <c r="N400" s="18">
        <v>35886</v>
      </c>
      <c r="O400" s="17">
        <v>1998</v>
      </c>
      <c r="P400" s="18">
        <v>35886</v>
      </c>
      <c r="Q400" s="19">
        <v>65117159</v>
      </c>
      <c r="R400" s="17" t="s">
        <v>219</v>
      </c>
      <c r="S400" s="17" t="s">
        <v>236</v>
      </c>
      <c r="T400" s="17">
        <v>1</v>
      </c>
      <c r="U400" s="18"/>
      <c r="V400" s="99">
        <f t="shared" si="61"/>
        <v>1</v>
      </c>
      <c r="W400" s="139">
        <v>1</v>
      </c>
      <c r="X400" s="149">
        <f t="shared" si="62"/>
        <v>0</v>
      </c>
      <c r="Y400" s="43"/>
      <c r="Z400" s="20">
        <f t="shared" si="54"/>
        <v>0</v>
      </c>
      <c r="AA400" s="43"/>
      <c r="AB400" s="43"/>
      <c r="AC400" s="43"/>
      <c r="AD400" s="43"/>
      <c r="AE400" s="43"/>
      <c r="AF400" s="43"/>
      <c r="AG400" s="20">
        <f t="shared" si="55"/>
        <v>0</v>
      </c>
      <c r="AH400" s="43"/>
      <c r="AI400" s="43"/>
      <c r="AJ400" s="43"/>
      <c r="AK400" s="43"/>
      <c r="AL400" s="43"/>
      <c r="AM400" s="99">
        <f t="shared" si="56"/>
        <v>0</v>
      </c>
      <c r="AN400" s="43"/>
      <c r="AO400" s="20">
        <f t="shared" si="57"/>
        <v>1</v>
      </c>
      <c r="AP400" s="15" t="str">
        <f t="shared" si="58"/>
        <v>OK</v>
      </c>
      <c r="AQ400" s="15" t="str">
        <f t="shared" si="59"/>
        <v>OK</v>
      </c>
      <c r="AR400" s="17" t="s">
        <v>211</v>
      </c>
      <c r="AS400" s="17"/>
      <c r="AT400" s="17"/>
      <c r="AU400" s="17"/>
      <c r="AV400" s="21">
        <v>1</v>
      </c>
      <c r="AW400" s="17" t="s">
        <v>248</v>
      </c>
      <c r="AX400" s="22"/>
      <c r="AY400" s="17"/>
      <c r="AZ400" s="17" t="s">
        <v>213</v>
      </c>
      <c r="BA400" s="99">
        <f t="shared" si="60"/>
        <v>65117158</v>
      </c>
      <c r="BB400" s="17" t="s">
        <v>214</v>
      </c>
      <c r="BC400" s="17"/>
      <c r="BD400" s="57" t="s">
        <v>668</v>
      </c>
    </row>
    <row r="401" spans="2:56" hidden="1" x14ac:dyDescent="0.15">
      <c r="B401" s="16">
        <v>90000386</v>
      </c>
      <c r="C401" s="17"/>
      <c r="D401" s="17" t="s">
        <v>316</v>
      </c>
      <c r="E401" s="17"/>
      <c r="F401" s="17" t="s">
        <v>201</v>
      </c>
      <c r="G401" s="17" t="s">
        <v>317</v>
      </c>
      <c r="H401" s="17" t="s">
        <v>1577</v>
      </c>
      <c r="I401" s="17" t="s">
        <v>1572</v>
      </c>
      <c r="J401" s="17" t="s">
        <v>562</v>
      </c>
      <c r="K401" s="17" t="s">
        <v>203</v>
      </c>
      <c r="L401" s="17"/>
      <c r="M401" s="17">
        <v>17</v>
      </c>
      <c r="N401" s="18">
        <v>35886</v>
      </c>
      <c r="O401" s="17">
        <v>1998</v>
      </c>
      <c r="P401" s="18">
        <v>35886</v>
      </c>
      <c r="Q401" s="19">
        <v>65117159</v>
      </c>
      <c r="R401" s="17" t="s">
        <v>219</v>
      </c>
      <c r="S401" s="17" t="s">
        <v>236</v>
      </c>
      <c r="T401" s="17">
        <v>1</v>
      </c>
      <c r="U401" s="18"/>
      <c r="V401" s="99">
        <f t="shared" si="61"/>
        <v>1</v>
      </c>
      <c r="W401" s="139">
        <v>1</v>
      </c>
      <c r="X401" s="149">
        <f t="shared" si="62"/>
        <v>0</v>
      </c>
      <c r="Y401" s="43"/>
      <c r="Z401" s="20">
        <f t="shared" ref="Z401:Z479" si="63">SUM(AA401:AF401)</f>
        <v>0</v>
      </c>
      <c r="AA401" s="43"/>
      <c r="AB401" s="43"/>
      <c r="AC401" s="43"/>
      <c r="AD401" s="43"/>
      <c r="AE401" s="43"/>
      <c r="AF401" s="43"/>
      <c r="AG401" s="20">
        <f t="shared" ref="AG401:AG479" si="64">SUM(AH401:AN401)</f>
        <v>0</v>
      </c>
      <c r="AH401" s="43"/>
      <c r="AI401" s="43"/>
      <c r="AJ401" s="43"/>
      <c r="AK401" s="43"/>
      <c r="AL401" s="43"/>
      <c r="AM401" s="99">
        <f t="shared" si="56"/>
        <v>0</v>
      </c>
      <c r="AN401" s="43"/>
      <c r="AO401" s="20">
        <f t="shared" si="57"/>
        <v>1</v>
      </c>
      <c r="AP401" s="15" t="str">
        <f t="shared" si="58"/>
        <v>OK</v>
      </c>
      <c r="AQ401" s="15" t="str">
        <f t="shared" si="59"/>
        <v>OK</v>
      </c>
      <c r="AR401" s="17" t="s">
        <v>211</v>
      </c>
      <c r="AS401" s="17"/>
      <c r="AT401" s="17"/>
      <c r="AU401" s="17"/>
      <c r="AV401" s="21">
        <v>1</v>
      </c>
      <c r="AW401" s="17" t="s">
        <v>248</v>
      </c>
      <c r="AX401" s="22"/>
      <c r="AY401" s="17"/>
      <c r="AZ401" s="17" t="s">
        <v>213</v>
      </c>
      <c r="BA401" s="99">
        <f t="shared" si="60"/>
        <v>65117158</v>
      </c>
      <c r="BB401" s="17" t="s">
        <v>214</v>
      </c>
      <c r="BC401" s="17"/>
      <c r="BD401" s="57" t="s">
        <v>668</v>
      </c>
    </row>
    <row r="402" spans="2:56" hidden="1" x14ac:dyDescent="0.15">
      <c r="B402" s="16">
        <v>90000387</v>
      </c>
      <c r="C402" s="17"/>
      <c r="D402" s="17" t="s">
        <v>316</v>
      </c>
      <c r="E402" s="17"/>
      <c r="F402" s="17" t="s">
        <v>201</v>
      </c>
      <c r="G402" s="17" t="s">
        <v>317</v>
      </c>
      <c r="H402" s="17" t="s">
        <v>1577</v>
      </c>
      <c r="I402" s="17" t="s">
        <v>1572</v>
      </c>
      <c r="J402" s="17" t="s">
        <v>563</v>
      </c>
      <c r="K402" s="17" t="s">
        <v>203</v>
      </c>
      <c r="L402" s="17"/>
      <c r="M402" s="17">
        <v>17</v>
      </c>
      <c r="N402" s="18">
        <v>35886</v>
      </c>
      <c r="O402" s="17">
        <v>1998</v>
      </c>
      <c r="P402" s="18">
        <v>35886</v>
      </c>
      <c r="Q402" s="19">
        <v>500901</v>
      </c>
      <c r="R402" s="17" t="s">
        <v>219</v>
      </c>
      <c r="S402" s="17" t="s">
        <v>236</v>
      </c>
      <c r="T402" s="17">
        <v>1</v>
      </c>
      <c r="U402" s="18"/>
      <c r="V402" s="99">
        <f t="shared" si="61"/>
        <v>1</v>
      </c>
      <c r="W402" s="139">
        <v>1</v>
      </c>
      <c r="X402" s="149">
        <f t="shared" si="62"/>
        <v>0</v>
      </c>
      <c r="Y402" s="43"/>
      <c r="Z402" s="20">
        <f t="shared" si="63"/>
        <v>0</v>
      </c>
      <c r="AA402" s="43"/>
      <c r="AB402" s="43"/>
      <c r="AC402" s="43"/>
      <c r="AD402" s="43"/>
      <c r="AE402" s="43"/>
      <c r="AF402" s="43"/>
      <c r="AG402" s="20">
        <f t="shared" si="64"/>
        <v>0</v>
      </c>
      <c r="AH402" s="43"/>
      <c r="AI402" s="43"/>
      <c r="AJ402" s="43"/>
      <c r="AK402" s="43"/>
      <c r="AL402" s="43"/>
      <c r="AM402" s="99">
        <f t="shared" si="56"/>
        <v>0</v>
      </c>
      <c r="AN402" s="43"/>
      <c r="AO402" s="20">
        <f t="shared" si="57"/>
        <v>1</v>
      </c>
      <c r="AP402" s="15" t="str">
        <f t="shared" si="58"/>
        <v>OK</v>
      </c>
      <c r="AQ402" s="15" t="str">
        <f t="shared" si="59"/>
        <v>OK</v>
      </c>
      <c r="AR402" s="17" t="s">
        <v>211</v>
      </c>
      <c r="AS402" s="17"/>
      <c r="AT402" s="17"/>
      <c r="AU402" s="17"/>
      <c r="AV402" s="21">
        <v>1</v>
      </c>
      <c r="AW402" s="17" t="s">
        <v>248</v>
      </c>
      <c r="AX402" s="22"/>
      <c r="AY402" s="17"/>
      <c r="AZ402" s="17" t="s">
        <v>213</v>
      </c>
      <c r="BA402" s="99">
        <f t="shared" si="60"/>
        <v>500900</v>
      </c>
      <c r="BB402" s="17" t="s">
        <v>214</v>
      </c>
      <c r="BC402" s="17"/>
      <c r="BD402" s="57" t="s">
        <v>669</v>
      </c>
    </row>
    <row r="403" spans="2:56" hidden="1" x14ac:dyDescent="0.15">
      <c r="B403" s="16">
        <v>90000388</v>
      </c>
      <c r="C403" s="17"/>
      <c r="D403" s="17" t="s">
        <v>316</v>
      </c>
      <c r="E403" s="17"/>
      <c r="F403" s="17" t="s">
        <v>201</v>
      </c>
      <c r="G403" s="17" t="s">
        <v>317</v>
      </c>
      <c r="H403" s="17" t="s">
        <v>1577</v>
      </c>
      <c r="I403" s="17" t="s">
        <v>1572</v>
      </c>
      <c r="J403" s="17" t="s">
        <v>564</v>
      </c>
      <c r="K403" s="17" t="s">
        <v>203</v>
      </c>
      <c r="L403" s="17"/>
      <c r="M403" s="17">
        <v>17</v>
      </c>
      <c r="N403" s="18">
        <v>35886</v>
      </c>
      <c r="O403" s="17">
        <v>1998</v>
      </c>
      <c r="P403" s="18">
        <v>35886</v>
      </c>
      <c r="Q403" s="19">
        <v>108946017</v>
      </c>
      <c r="R403" s="17" t="s">
        <v>219</v>
      </c>
      <c r="S403" s="17" t="s">
        <v>236</v>
      </c>
      <c r="T403" s="17">
        <v>1</v>
      </c>
      <c r="U403" s="18"/>
      <c r="V403" s="99">
        <f t="shared" si="61"/>
        <v>1</v>
      </c>
      <c r="W403" s="139">
        <v>1</v>
      </c>
      <c r="X403" s="149">
        <f t="shared" si="62"/>
        <v>0</v>
      </c>
      <c r="Y403" s="43"/>
      <c r="Z403" s="20">
        <f t="shared" si="63"/>
        <v>0</v>
      </c>
      <c r="AA403" s="43"/>
      <c r="AB403" s="43"/>
      <c r="AC403" s="43"/>
      <c r="AD403" s="43"/>
      <c r="AE403" s="43"/>
      <c r="AF403" s="43"/>
      <c r="AG403" s="20">
        <f t="shared" si="64"/>
        <v>0</v>
      </c>
      <c r="AH403" s="43"/>
      <c r="AI403" s="43"/>
      <c r="AJ403" s="43"/>
      <c r="AK403" s="43"/>
      <c r="AL403" s="43"/>
      <c r="AM403" s="99">
        <f t="shared" si="56"/>
        <v>0</v>
      </c>
      <c r="AN403" s="43"/>
      <c r="AO403" s="20">
        <f t="shared" si="57"/>
        <v>1</v>
      </c>
      <c r="AP403" s="15" t="str">
        <f t="shared" si="58"/>
        <v>OK</v>
      </c>
      <c r="AQ403" s="15" t="str">
        <f t="shared" si="59"/>
        <v>OK</v>
      </c>
      <c r="AR403" s="17" t="s">
        <v>211</v>
      </c>
      <c r="AS403" s="17"/>
      <c r="AT403" s="17"/>
      <c r="AU403" s="17"/>
      <c r="AV403" s="21">
        <v>1</v>
      </c>
      <c r="AW403" s="17" t="s">
        <v>248</v>
      </c>
      <c r="AX403" s="22"/>
      <c r="AY403" s="17"/>
      <c r="AZ403" s="17" t="s">
        <v>213</v>
      </c>
      <c r="BA403" s="99">
        <f t="shared" si="60"/>
        <v>108946016</v>
      </c>
      <c r="BB403" s="17" t="s">
        <v>214</v>
      </c>
      <c r="BC403" s="17"/>
      <c r="BD403" s="57" t="s">
        <v>670</v>
      </c>
    </row>
    <row r="404" spans="2:56" hidden="1" x14ac:dyDescent="0.15">
      <c r="B404" s="16">
        <v>90000389</v>
      </c>
      <c r="C404" s="17"/>
      <c r="D404" s="17" t="s">
        <v>316</v>
      </c>
      <c r="E404" s="17"/>
      <c r="F404" s="17" t="s">
        <v>201</v>
      </c>
      <c r="G404" s="17" t="s">
        <v>317</v>
      </c>
      <c r="H404" s="17" t="s">
        <v>1577</v>
      </c>
      <c r="I404" s="17" t="s">
        <v>1572</v>
      </c>
      <c r="J404" s="17" t="s">
        <v>565</v>
      </c>
      <c r="K404" s="17" t="s">
        <v>203</v>
      </c>
      <c r="L404" s="17"/>
      <c r="M404" s="17">
        <v>17</v>
      </c>
      <c r="N404" s="18">
        <v>35886</v>
      </c>
      <c r="O404" s="17">
        <v>1998</v>
      </c>
      <c r="P404" s="18">
        <v>35886</v>
      </c>
      <c r="Q404" s="19">
        <v>108946017</v>
      </c>
      <c r="R404" s="17" t="s">
        <v>219</v>
      </c>
      <c r="S404" s="17" t="s">
        <v>236</v>
      </c>
      <c r="T404" s="17">
        <v>1</v>
      </c>
      <c r="U404" s="18"/>
      <c r="V404" s="99">
        <f t="shared" si="61"/>
        <v>1</v>
      </c>
      <c r="W404" s="139">
        <v>1</v>
      </c>
      <c r="X404" s="149">
        <f t="shared" si="62"/>
        <v>0</v>
      </c>
      <c r="Y404" s="43"/>
      <c r="Z404" s="20">
        <f t="shared" si="63"/>
        <v>0</v>
      </c>
      <c r="AA404" s="43"/>
      <c r="AB404" s="43"/>
      <c r="AC404" s="43"/>
      <c r="AD404" s="43"/>
      <c r="AE404" s="43"/>
      <c r="AF404" s="43"/>
      <c r="AG404" s="20">
        <f t="shared" si="64"/>
        <v>0</v>
      </c>
      <c r="AH404" s="43"/>
      <c r="AI404" s="43"/>
      <c r="AJ404" s="43"/>
      <c r="AK404" s="43"/>
      <c r="AL404" s="43"/>
      <c r="AM404" s="99">
        <f t="shared" si="56"/>
        <v>0</v>
      </c>
      <c r="AN404" s="43"/>
      <c r="AO404" s="20">
        <f t="shared" si="57"/>
        <v>1</v>
      </c>
      <c r="AP404" s="15" t="str">
        <f t="shared" si="58"/>
        <v>OK</v>
      </c>
      <c r="AQ404" s="15" t="str">
        <f t="shared" si="59"/>
        <v>OK</v>
      </c>
      <c r="AR404" s="17" t="s">
        <v>211</v>
      </c>
      <c r="AS404" s="17"/>
      <c r="AT404" s="17"/>
      <c r="AU404" s="17"/>
      <c r="AV404" s="21">
        <v>1</v>
      </c>
      <c r="AW404" s="17" t="s">
        <v>248</v>
      </c>
      <c r="AX404" s="22"/>
      <c r="AY404" s="17"/>
      <c r="AZ404" s="17" t="s">
        <v>213</v>
      </c>
      <c r="BA404" s="99">
        <f t="shared" si="60"/>
        <v>108946016</v>
      </c>
      <c r="BB404" s="17" t="s">
        <v>214</v>
      </c>
      <c r="BC404" s="17"/>
      <c r="BD404" s="57" t="s">
        <v>670</v>
      </c>
    </row>
    <row r="405" spans="2:56" hidden="1" x14ac:dyDescent="0.15">
      <c r="B405" s="16">
        <v>90000390</v>
      </c>
      <c r="C405" s="17"/>
      <c r="D405" s="17" t="s">
        <v>316</v>
      </c>
      <c r="E405" s="17"/>
      <c r="F405" s="17" t="s">
        <v>201</v>
      </c>
      <c r="G405" s="17" t="s">
        <v>317</v>
      </c>
      <c r="H405" s="17" t="s">
        <v>1577</v>
      </c>
      <c r="I405" s="17" t="s">
        <v>1572</v>
      </c>
      <c r="J405" s="17" t="s">
        <v>566</v>
      </c>
      <c r="K405" s="17" t="s">
        <v>203</v>
      </c>
      <c r="L405" s="17"/>
      <c r="M405" s="17">
        <v>17</v>
      </c>
      <c r="N405" s="18">
        <v>35886</v>
      </c>
      <c r="O405" s="17">
        <v>1998</v>
      </c>
      <c r="P405" s="18">
        <v>35886</v>
      </c>
      <c r="Q405" s="19">
        <v>17155867</v>
      </c>
      <c r="R405" s="17" t="s">
        <v>219</v>
      </c>
      <c r="S405" s="17" t="s">
        <v>236</v>
      </c>
      <c r="T405" s="17">
        <v>1</v>
      </c>
      <c r="U405" s="18"/>
      <c r="V405" s="99">
        <f t="shared" si="61"/>
        <v>1</v>
      </c>
      <c r="W405" s="139">
        <v>1</v>
      </c>
      <c r="X405" s="149">
        <f t="shared" si="62"/>
        <v>0</v>
      </c>
      <c r="Y405" s="43"/>
      <c r="Z405" s="20">
        <f t="shared" si="63"/>
        <v>0</v>
      </c>
      <c r="AA405" s="43"/>
      <c r="AB405" s="43"/>
      <c r="AC405" s="43"/>
      <c r="AD405" s="43"/>
      <c r="AE405" s="43"/>
      <c r="AF405" s="43"/>
      <c r="AG405" s="20">
        <f t="shared" si="64"/>
        <v>0</v>
      </c>
      <c r="AH405" s="43"/>
      <c r="AI405" s="43"/>
      <c r="AJ405" s="43"/>
      <c r="AK405" s="43"/>
      <c r="AL405" s="43"/>
      <c r="AM405" s="99">
        <f t="shared" si="56"/>
        <v>0</v>
      </c>
      <c r="AN405" s="43"/>
      <c r="AO405" s="20">
        <f t="shared" si="57"/>
        <v>1</v>
      </c>
      <c r="AP405" s="15" t="str">
        <f t="shared" si="58"/>
        <v>OK</v>
      </c>
      <c r="AQ405" s="15" t="str">
        <f t="shared" si="59"/>
        <v>OK</v>
      </c>
      <c r="AR405" s="17" t="s">
        <v>211</v>
      </c>
      <c r="AS405" s="17"/>
      <c r="AT405" s="17"/>
      <c r="AU405" s="17"/>
      <c r="AV405" s="21">
        <v>1</v>
      </c>
      <c r="AW405" s="17" t="s">
        <v>248</v>
      </c>
      <c r="AX405" s="22"/>
      <c r="AY405" s="17"/>
      <c r="AZ405" s="17" t="s">
        <v>213</v>
      </c>
      <c r="BA405" s="99">
        <f t="shared" si="60"/>
        <v>17155866</v>
      </c>
      <c r="BB405" s="17" t="s">
        <v>214</v>
      </c>
      <c r="BC405" s="17"/>
      <c r="BD405" s="57" t="s">
        <v>671</v>
      </c>
    </row>
    <row r="406" spans="2:56" hidden="1" x14ac:dyDescent="0.15">
      <c r="B406" s="16">
        <v>90000391</v>
      </c>
      <c r="C406" s="17"/>
      <c r="D406" s="17" t="s">
        <v>316</v>
      </c>
      <c r="E406" s="17"/>
      <c r="F406" s="17" t="s">
        <v>201</v>
      </c>
      <c r="G406" s="17" t="s">
        <v>317</v>
      </c>
      <c r="H406" s="17" t="s">
        <v>1577</v>
      </c>
      <c r="I406" s="17" t="s">
        <v>1572</v>
      </c>
      <c r="J406" s="17" t="s">
        <v>567</v>
      </c>
      <c r="K406" s="17" t="s">
        <v>203</v>
      </c>
      <c r="L406" s="17"/>
      <c r="M406" s="17">
        <v>17</v>
      </c>
      <c r="N406" s="18">
        <v>35886</v>
      </c>
      <c r="O406" s="17">
        <v>1998</v>
      </c>
      <c r="P406" s="18">
        <v>35886</v>
      </c>
      <c r="Q406" s="19">
        <v>25420737</v>
      </c>
      <c r="R406" s="17" t="s">
        <v>219</v>
      </c>
      <c r="S406" s="17" t="s">
        <v>236</v>
      </c>
      <c r="T406" s="17">
        <v>1</v>
      </c>
      <c r="U406" s="18"/>
      <c r="V406" s="99">
        <f t="shared" si="61"/>
        <v>1</v>
      </c>
      <c r="W406" s="139">
        <v>1</v>
      </c>
      <c r="X406" s="149">
        <f t="shared" si="62"/>
        <v>0</v>
      </c>
      <c r="Y406" s="43"/>
      <c r="Z406" s="20">
        <f t="shared" si="63"/>
        <v>0</v>
      </c>
      <c r="AA406" s="43"/>
      <c r="AB406" s="43"/>
      <c r="AC406" s="43"/>
      <c r="AD406" s="43"/>
      <c r="AE406" s="43"/>
      <c r="AF406" s="43"/>
      <c r="AG406" s="20">
        <f t="shared" si="64"/>
        <v>0</v>
      </c>
      <c r="AH406" s="43"/>
      <c r="AI406" s="43"/>
      <c r="AJ406" s="43"/>
      <c r="AK406" s="43"/>
      <c r="AL406" s="43"/>
      <c r="AM406" s="99">
        <f t="shared" si="56"/>
        <v>0</v>
      </c>
      <c r="AN406" s="43"/>
      <c r="AO406" s="20">
        <f t="shared" si="57"/>
        <v>1</v>
      </c>
      <c r="AP406" s="15" t="str">
        <f t="shared" si="58"/>
        <v>OK</v>
      </c>
      <c r="AQ406" s="15" t="str">
        <f t="shared" si="59"/>
        <v>OK</v>
      </c>
      <c r="AR406" s="17" t="s">
        <v>211</v>
      </c>
      <c r="AS406" s="17"/>
      <c r="AT406" s="17"/>
      <c r="AU406" s="17"/>
      <c r="AV406" s="21">
        <v>1</v>
      </c>
      <c r="AW406" s="17" t="s">
        <v>248</v>
      </c>
      <c r="AX406" s="22"/>
      <c r="AY406" s="17"/>
      <c r="AZ406" s="17" t="s">
        <v>213</v>
      </c>
      <c r="BA406" s="99">
        <f t="shared" si="60"/>
        <v>25420736</v>
      </c>
      <c r="BB406" s="17" t="s">
        <v>214</v>
      </c>
      <c r="BC406" s="17"/>
      <c r="BD406" s="57" t="s">
        <v>671</v>
      </c>
    </row>
    <row r="407" spans="2:56" hidden="1" x14ac:dyDescent="0.15">
      <c r="B407" s="16">
        <v>90000392</v>
      </c>
      <c r="C407" s="17"/>
      <c r="D407" s="17" t="s">
        <v>316</v>
      </c>
      <c r="E407" s="17"/>
      <c r="F407" s="17" t="s">
        <v>201</v>
      </c>
      <c r="G407" s="17" t="s">
        <v>317</v>
      </c>
      <c r="H407" s="17" t="s">
        <v>1577</v>
      </c>
      <c r="I407" s="17" t="s">
        <v>1572</v>
      </c>
      <c r="J407" s="17" t="s">
        <v>568</v>
      </c>
      <c r="K407" s="17" t="s">
        <v>203</v>
      </c>
      <c r="L407" s="17"/>
      <c r="M407" s="17">
        <v>17</v>
      </c>
      <c r="N407" s="18">
        <v>35886</v>
      </c>
      <c r="O407" s="17">
        <v>1998</v>
      </c>
      <c r="P407" s="18">
        <v>35886</v>
      </c>
      <c r="Q407" s="19">
        <v>1302342</v>
      </c>
      <c r="R407" s="17" t="s">
        <v>219</v>
      </c>
      <c r="S407" s="17" t="s">
        <v>236</v>
      </c>
      <c r="T407" s="17">
        <v>1</v>
      </c>
      <c r="U407" s="18"/>
      <c r="V407" s="99">
        <f t="shared" si="61"/>
        <v>1</v>
      </c>
      <c r="W407" s="139">
        <v>1</v>
      </c>
      <c r="X407" s="149">
        <f t="shared" si="62"/>
        <v>0</v>
      </c>
      <c r="Y407" s="43"/>
      <c r="Z407" s="20">
        <f t="shared" si="63"/>
        <v>0</v>
      </c>
      <c r="AA407" s="43"/>
      <c r="AB407" s="43"/>
      <c r="AC407" s="43"/>
      <c r="AD407" s="43"/>
      <c r="AE407" s="43"/>
      <c r="AF407" s="43"/>
      <c r="AG407" s="20">
        <f t="shared" si="64"/>
        <v>0</v>
      </c>
      <c r="AH407" s="43"/>
      <c r="AI407" s="43"/>
      <c r="AJ407" s="43"/>
      <c r="AK407" s="43"/>
      <c r="AL407" s="43"/>
      <c r="AM407" s="99">
        <f t="shared" si="56"/>
        <v>0</v>
      </c>
      <c r="AN407" s="43"/>
      <c r="AO407" s="20">
        <f t="shared" si="57"/>
        <v>1</v>
      </c>
      <c r="AP407" s="15" t="str">
        <f t="shared" si="58"/>
        <v>OK</v>
      </c>
      <c r="AQ407" s="15" t="str">
        <f t="shared" si="59"/>
        <v>OK</v>
      </c>
      <c r="AR407" s="17" t="s">
        <v>211</v>
      </c>
      <c r="AS407" s="17"/>
      <c r="AT407" s="17"/>
      <c r="AU407" s="17"/>
      <c r="AV407" s="21">
        <v>1</v>
      </c>
      <c r="AW407" s="17" t="s">
        <v>248</v>
      </c>
      <c r="AX407" s="22"/>
      <c r="AY407" s="17"/>
      <c r="AZ407" s="17" t="s">
        <v>213</v>
      </c>
      <c r="BA407" s="99">
        <f t="shared" si="60"/>
        <v>1302341</v>
      </c>
      <c r="BB407" s="17" t="s">
        <v>214</v>
      </c>
      <c r="BC407" s="17"/>
      <c r="BD407" s="57"/>
    </row>
    <row r="408" spans="2:56" hidden="1" x14ac:dyDescent="0.15">
      <c r="B408" s="16">
        <v>90000393</v>
      </c>
      <c r="C408" s="17"/>
      <c r="D408" s="17" t="s">
        <v>316</v>
      </c>
      <c r="E408" s="17"/>
      <c r="F408" s="17" t="s">
        <v>201</v>
      </c>
      <c r="G408" s="17" t="s">
        <v>317</v>
      </c>
      <c r="H408" s="17" t="s">
        <v>1577</v>
      </c>
      <c r="I408" s="17" t="s">
        <v>1572</v>
      </c>
      <c r="J408" s="17" t="s">
        <v>569</v>
      </c>
      <c r="K408" s="17" t="s">
        <v>203</v>
      </c>
      <c r="L408" s="17"/>
      <c r="M408" s="17">
        <v>17</v>
      </c>
      <c r="N408" s="18">
        <v>35886</v>
      </c>
      <c r="O408" s="17">
        <v>1998</v>
      </c>
      <c r="P408" s="18">
        <v>35886</v>
      </c>
      <c r="Q408" s="19">
        <v>4282705</v>
      </c>
      <c r="R408" s="17" t="s">
        <v>219</v>
      </c>
      <c r="S408" s="17" t="s">
        <v>236</v>
      </c>
      <c r="T408" s="17">
        <v>1</v>
      </c>
      <c r="U408" s="18"/>
      <c r="V408" s="99">
        <f t="shared" si="61"/>
        <v>1</v>
      </c>
      <c r="W408" s="139">
        <v>1</v>
      </c>
      <c r="X408" s="149">
        <f t="shared" si="62"/>
        <v>0</v>
      </c>
      <c r="Y408" s="43"/>
      <c r="Z408" s="20">
        <f t="shared" si="63"/>
        <v>0</v>
      </c>
      <c r="AA408" s="43"/>
      <c r="AB408" s="43"/>
      <c r="AC408" s="43"/>
      <c r="AD408" s="43"/>
      <c r="AE408" s="43"/>
      <c r="AF408" s="43"/>
      <c r="AG408" s="20">
        <f t="shared" si="64"/>
        <v>0</v>
      </c>
      <c r="AH408" s="43"/>
      <c r="AI408" s="43"/>
      <c r="AJ408" s="43"/>
      <c r="AK408" s="43"/>
      <c r="AL408" s="43"/>
      <c r="AM408" s="99">
        <f t="shared" si="56"/>
        <v>0</v>
      </c>
      <c r="AN408" s="43"/>
      <c r="AO408" s="20">
        <f t="shared" si="57"/>
        <v>1</v>
      </c>
      <c r="AP408" s="15" t="str">
        <f t="shared" si="58"/>
        <v>OK</v>
      </c>
      <c r="AQ408" s="15" t="str">
        <f t="shared" si="59"/>
        <v>OK</v>
      </c>
      <c r="AR408" s="17" t="s">
        <v>211</v>
      </c>
      <c r="AS408" s="17"/>
      <c r="AT408" s="17"/>
      <c r="AU408" s="17"/>
      <c r="AV408" s="21">
        <v>1</v>
      </c>
      <c r="AW408" s="17" t="s">
        <v>248</v>
      </c>
      <c r="AX408" s="22"/>
      <c r="AY408" s="17"/>
      <c r="AZ408" s="17" t="s">
        <v>213</v>
      </c>
      <c r="BA408" s="99">
        <f t="shared" si="60"/>
        <v>4282704</v>
      </c>
      <c r="BB408" s="17" t="s">
        <v>214</v>
      </c>
      <c r="BC408" s="17"/>
      <c r="BD408" s="57"/>
    </row>
    <row r="409" spans="2:56" hidden="1" x14ac:dyDescent="0.15">
      <c r="B409" s="16">
        <v>90000394</v>
      </c>
      <c r="C409" s="17"/>
      <c r="D409" s="17" t="s">
        <v>316</v>
      </c>
      <c r="E409" s="17"/>
      <c r="F409" s="17" t="s">
        <v>201</v>
      </c>
      <c r="G409" s="17" t="s">
        <v>317</v>
      </c>
      <c r="H409" s="17" t="s">
        <v>1577</v>
      </c>
      <c r="I409" s="17" t="s">
        <v>1572</v>
      </c>
      <c r="J409" s="17" t="s">
        <v>570</v>
      </c>
      <c r="K409" s="17" t="s">
        <v>203</v>
      </c>
      <c r="L409" s="17"/>
      <c r="M409" s="17">
        <v>17</v>
      </c>
      <c r="N409" s="18">
        <v>35886</v>
      </c>
      <c r="O409" s="17">
        <v>1998</v>
      </c>
      <c r="P409" s="18">
        <v>35886</v>
      </c>
      <c r="Q409" s="19">
        <v>826486</v>
      </c>
      <c r="R409" s="17" t="s">
        <v>219</v>
      </c>
      <c r="S409" s="17" t="s">
        <v>236</v>
      </c>
      <c r="T409" s="17">
        <v>1</v>
      </c>
      <c r="U409" s="18"/>
      <c r="V409" s="99">
        <f t="shared" si="61"/>
        <v>1</v>
      </c>
      <c r="W409" s="139">
        <v>1</v>
      </c>
      <c r="X409" s="149">
        <f t="shared" si="62"/>
        <v>0</v>
      </c>
      <c r="Y409" s="43"/>
      <c r="Z409" s="20">
        <f t="shared" si="63"/>
        <v>0</v>
      </c>
      <c r="AA409" s="43"/>
      <c r="AB409" s="43"/>
      <c r="AC409" s="43"/>
      <c r="AD409" s="43"/>
      <c r="AE409" s="43"/>
      <c r="AF409" s="43"/>
      <c r="AG409" s="20">
        <f t="shared" si="64"/>
        <v>0</v>
      </c>
      <c r="AH409" s="43"/>
      <c r="AI409" s="43"/>
      <c r="AJ409" s="43"/>
      <c r="AK409" s="43"/>
      <c r="AL409" s="43"/>
      <c r="AM409" s="99">
        <f t="shared" si="56"/>
        <v>0</v>
      </c>
      <c r="AN409" s="43"/>
      <c r="AO409" s="20">
        <f t="shared" si="57"/>
        <v>1</v>
      </c>
      <c r="AP409" s="15" t="str">
        <f t="shared" si="58"/>
        <v>OK</v>
      </c>
      <c r="AQ409" s="15" t="str">
        <f t="shared" si="59"/>
        <v>OK</v>
      </c>
      <c r="AR409" s="17" t="s">
        <v>211</v>
      </c>
      <c r="AS409" s="17"/>
      <c r="AT409" s="17"/>
      <c r="AU409" s="17"/>
      <c r="AV409" s="21">
        <v>1</v>
      </c>
      <c r="AW409" s="17" t="s">
        <v>248</v>
      </c>
      <c r="AX409" s="22"/>
      <c r="AY409" s="17"/>
      <c r="AZ409" s="17" t="s">
        <v>213</v>
      </c>
      <c r="BA409" s="99">
        <f t="shared" si="60"/>
        <v>826485</v>
      </c>
      <c r="BB409" s="17" t="s">
        <v>214</v>
      </c>
      <c r="BC409" s="17"/>
      <c r="BD409" s="57"/>
    </row>
    <row r="410" spans="2:56" hidden="1" x14ac:dyDescent="0.15">
      <c r="B410" s="16">
        <v>90000395</v>
      </c>
      <c r="C410" s="17"/>
      <c r="D410" s="17" t="s">
        <v>316</v>
      </c>
      <c r="E410" s="17"/>
      <c r="F410" s="17" t="s">
        <v>201</v>
      </c>
      <c r="G410" s="17" t="s">
        <v>317</v>
      </c>
      <c r="H410" s="17" t="s">
        <v>1577</v>
      </c>
      <c r="I410" s="17" t="s">
        <v>1572</v>
      </c>
      <c r="J410" s="17" t="s">
        <v>571</v>
      </c>
      <c r="K410" s="17" t="s">
        <v>203</v>
      </c>
      <c r="L410" s="17"/>
      <c r="M410" s="17">
        <v>17</v>
      </c>
      <c r="N410" s="18">
        <v>35886</v>
      </c>
      <c r="O410" s="17">
        <v>1998</v>
      </c>
      <c r="P410" s="18">
        <v>35886</v>
      </c>
      <c r="Q410" s="19">
        <v>2354237</v>
      </c>
      <c r="R410" s="17" t="s">
        <v>219</v>
      </c>
      <c r="S410" s="17" t="s">
        <v>236</v>
      </c>
      <c r="T410" s="17">
        <v>1</v>
      </c>
      <c r="U410" s="18"/>
      <c r="V410" s="99">
        <f t="shared" si="61"/>
        <v>1</v>
      </c>
      <c r="W410" s="139">
        <v>1</v>
      </c>
      <c r="X410" s="149">
        <f t="shared" si="62"/>
        <v>0</v>
      </c>
      <c r="Y410" s="43"/>
      <c r="Z410" s="20">
        <f t="shared" si="63"/>
        <v>0</v>
      </c>
      <c r="AA410" s="43"/>
      <c r="AB410" s="43"/>
      <c r="AC410" s="43"/>
      <c r="AD410" s="43"/>
      <c r="AE410" s="43"/>
      <c r="AF410" s="43"/>
      <c r="AG410" s="20">
        <f t="shared" si="64"/>
        <v>0</v>
      </c>
      <c r="AH410" s="43"/>
      <c r="AI410" s="43"/>
      <c r="AJ410" s="43"/>
      <c r="AK410" s="43"/>
      <c r="AL410" s="43"/>
      <c r="AM410" s="99">
        <f t="shared" si="56"/>
        <v>0</v>
      </c>
      <c r="AN410" s="43"/>
      <c r="AO410" s="20">
        <f t="shared" si="57"/>
        <v>1</v>
      </c>
      <c r="AP410" s="15" t="str">
        <f t="shared" si="58"/>
        <v>OK</v>
      </c>
      <c r="AQ410" s="15" t="str">
        <f t="shared" si="59"/>
        <v>OK</v>
      </c>
      <c r="AR410" s="17" t="s">
        <v>211</v>
      </c>
      <c r="AS410" s="17"/>
      <c r="AT410" s="17"/>
      <c r="AU410" s="17"/>
      <c r="AV410" s="21">
        <v>1</v>
      </c>
      <c r="AW410" s="17" t="s">
        <v>248</v>
      </c>
      <c r="AX410" s="22"/>
      <c r="AY410" s="17"/>
      <c r="AZ410" s="17" t="s">
        <v>213</v>
      </c>
      <c r="BA410" s="99">
        <f t="shared" si="60"/>
        <v>2354236</v>
      </c>
      <c r="BB410" s="17" t="s">
        <v>214</v>
      </c>
      <c r="BC410" s="17"/>
      <c r="BD410" s="57"/>
    </row>
    <row r="411" spans="2:56" hidden="1" x14ac:dyDescent="0.15">
      <c r="B411" s="16">
        <v>90000396</v>
      </c>
      <c r="C411" s="17"/>
      <c r="D411" s="17" t="s">
        <v>316</v>
      </c>
      <c r="E411" s="17"/>
      <c r="F411" s="17" t="s">
        <v>201</v>
      </c>
      <c r="G411" s="17" t="s">
        <v>317</v>
      </c>
      <c r="H411" s="17" t="s">
        <v>1577</v>
      </c>
      <c r="I411" s="17" t="s">
        <v>1572</v>
      </c>
      <c r="J411" s="17" t="s">
        <v>572</v>
      </c>
      <c r="K411" s="17" t="s">
        <v>203</v>
      </c>
      <c r="L411" s="17"/>
      <c r="M411" s="17">
        <v>17</v>
      </c>
      <c r="N411" s="18">
        <v>35886</v>
      </c>
      <c r="O411" s="17">
        <v>1998</v>
      </c>
      <c r="P411" s="18">
        <v>35886</v>
      </c>
      <c r="Q411" s="19">
        <v>901622</v>
      </c>
      <c r="R411" s="17" t="s">
        <v>219</v>
      </c>
      <c r="S411" s="17" t="s">
        <v>236</v>
      </c>
      <c r="T411" s="17">
        <v>1</v>
      </c>
      <c r="U411" s="18"/>
      <c r="V411" s="99">
        <f t="shared" si="61"/>
        <v>1</v>
      </c>
      <c r="W411" s="139">
        <v>1</v>
      </c>
      <c r="X411" s="149">
        <f t="shared" si="62"/>
        <v>0</v>
      </c>
      <c r="Y411" s="43"/>
      <c r="Z411" s="20">
        <f t="shared" si="63"/>
        <v>0</v>
      </c>
      <c r="AA411" s="43"/>
      <c r="AB411" s="43"/>
      <c r="AC411" s="43"/>
      <c r="AD411" s="43"/>
      <c r="AE411" s="43"/>
      <c r="AF411" s="43"/>
      <c r="AG411" s="20">
        <f t="shared" si="64"/>
        <v>0</v>
      </c>
      <c r="AH411" s="43"/>
      <c r="AI411" s="43"/>
      <c r="AJ411" s="43"/>
      <c r="AK411" s="43"/>
      <c r="AL411" s="43"/>
      <c r="AM411" s="99">
        <f t="shared" si="56"/>
        <v>0</v>
      </c>
      <c r="AN411" s="43"/>
      <c r="AO411" s="20">
        <f t="shared" si="57"/>
        <v>1</v>
      </c>
      <c r="AP411" s="15" t="str">
        <f t="shared" si="58"/>
        <v>OK</v>
      </c>
      <c r="AQ411" s="15" t="str">
        <f t="shared" si="59"/>
        <v>OK</v>
      </c>
      <c r="AR411" s="17" t="s">
        <v>211</v>
      </c>
      <c r="AS411" s="17"/>
      <c r="AT411" s="17"/>
      <c r="AU411" s="17"/>
      <c r="AV411" s="21">
        <v>1</v>
      </c>
      <c r="AW411" s="17" t="s">
        <v>248</v>
      </c>
      <c r="AX411" s="22"/>
      <c r="AY411" s="17"/>
      <c r="AZ411" s="17" t="s">
        <v>213</v>
      </c>
      <c r="BA411" s="99">
        <f t="shared" si="60"/>
        <v>901621</v>
      </c>
      <c r="BB411" s="17" t="s">
        <v>214</v>
      </c>
      <c r="BC411" s="17"/>
      <c r="BD411" s="57" t="s">
        <v>352</v>
      </c>
    </row>
    <row r="412" spans="2:56" hidden="1" x14ac:dyDescent="0.15">
      <c r="B412" s="16">
        <v>90000397</v>
      </c>
      <c r="C412" s="17"/>
      <c r="D412" s="17" t="s">
        <v>316</v>
      </c>
      <c r="E412" s="17"/>
      <c r="F412" s="17" t="s">
        <v>201</v>
      </c>
      <c r="G412" s="17" t="s">
        <v>317</v>
      </c>
      <c r="H412" s="17" t="s">
        <v>1577</v>
      </c>
      <c r="I412" s="17" t="s">
        <v>1572</v>
      </c>
      <c r="J412" s="17" t="s">
        <v>573</v>
      </c>
      <c r="K412" s="17" t="s">
        <v>203</v>
      </c>
      <c r="L412" s="17"/>
      <c r="M412" s="17">
        <v>17</v>
      </c>
      <c r="N412" s="18">
        <v>35886</v>
      </c>
      <c r="O412" s="17">
        <v>1998</v>
      </c>
      <c r="P412" s="18">
        <v>35886</v>
      </c>
      <c r="Q412" s="19">
        <v>901622</v>
      </c>
      <c r="R412" s="17" t="s">
        <v>219</v>
      </c>
      <c r="S412" s="17" t="s">
        <v>236</v>
      </c>
      <c r="T412" s="17">
        <v>1</v>
      </c>
      <c r="U412" s="18"/>
      <c r="V412" s="99">
        <f t="shared" si="61"/>
        <v>1</v>
      </c>
      <c r="W412" s="139">
        <v>1</v>
      </c>
      <c r="X412" s="149">
        <f t="shared" si="62"/>
        <v>0</v>
      </c>
      <c r="Y412" s="43"/>
      <c r="Z412" s="20">
        <f t="shared" si="63"/>
        <v>0</v>
      </c>
      <c r="AA412" s="43"/>
      <c r="AB412" s="43"/>
      <c r="AC412" s="43"/>
      <c r="AD412" s="43"/>
      <c r="AE412" s="43"/>
      <c r="AF412" s="43"/>
      <c r="AG412" s="20">
        <f t="shared" si="64"/>
        <v>0</v>
      </c>
      <c r="AH412" s="43"/>
      <c r="AI412" s="43"/>
      <c r="AJ412" s="43"/>
      <c r="AK412" s="43"/>
      <c r="AL412" s="43"/>
      <c r="AM412" s="99">
        <f t="shared" si="56"/>
        <v>0</v>
      </c>
      <c r="AN412" s="43"/>
      <c r="AO412" s="20">
        <f t="shared" si="57"/>
        <v>1</v>
      </c>
      <c r="AP412" s="15" t="str">
        <f t="shared" si="58"/>
        <v>OK</v>
      </c>
      <c r="AQ412" s="15" t="str">
        <f t="shared" si="59"/>
        <v>OK</v>
      </c>
      <c r="AR412" s="17" t="s">
        <v>211</v>
      </c>
      <c r="AS412" s="17"/>
      <c r="AT412" s="17"/>
      <c r="AU412" s="17"/>
      <c r="AV412" s="21">
        <v>1</v>
      </c>
      <c r="AW412" s="17" t="s">
        <v>248</v>
      </c>
      <c r="AX412" s="22"/>
      <c r="AY412" s="17"/>
      <c r="AZ412" s="17" t="s">
        <v>213</v>
      </c>
      <c r="BA412" s="99">
        <f t="shared" si="60"/>
        <v>901621</v>
      </c>
      <c r="BB412" s="17" t="s">
        <v>214</v>
      </c>
      <c r="BC412" s="17"/>
      <c r="BD412" s="57" t="s">
        <v>352</v>
      </c>
    </row>
    <row r="413" spans="2:56" hidden="1" x14ac:dyDescent="0.15">
      <c r="B413" s="16">
        <v>90000398</v>
      </c>
      <c r="C413" s="17"/>
      <c r="D413" s="17" t="s">
        <v>316</v>
      </c>
      <c r="E413" s="17"/>
      <c r="F413" s="17" t="s">
        <v>201</v>
      </c>
      <c r="G413" s="17" t="s">
        <v>317</v>
      </c>
      <c r="H413" s="17" t="s">
        <v>1577</v>
      </c>
      <c r="I413" s="17" t="s">
        <v>1572</v>
      </c>
      <c r="J413" s="17" t="s">
        <v>574</v>
      </c>
      <c r="K413" s="17" t="s">
        <v>203</v>
      </c>
      <c r="L413" s="17"/>
      <c r="M413" s="17">
        <v>17</v>
      </c>
      <c r="N413" s="18">
        <v>35886</v>
      </c>
      <c r="O413" s="17">
        <v>1998</v>
      </c>
      <c r="P413" s="18">
        <v>35886</v>
      </c>
      <c r="Q413" s="19">
        <v>901622</v>
      </c>
      <c r="R413" s="17" t="s">
        <v>219</v>
      </c>
      <c r="S413" s="17" t="s">
        <v>236</v>
      </c>
      <c r="T413" s="17">
        <v>1</v>
      </c>
      <c r="U413" s="18"/>
      <c r="V413" s="99">
        <f t="shared" si="61"/>
        <v>1</v>
      </c>
      <c r="W413" s="139">
        <v>1</v>
      </c>
      <c r="X413" s="149">
        <f t="shared" si="62"/>
        <v>0</v>
      </c>
      <c r="Y413" s="43"/>
      <c r="Z413" s="20">
        <f t="shared" si="63"/>
        <v>0</v>
      </c>
      <c r="AA413" s="43"/>
      <c r="AB413" s="43"/>
      <c r="AC413" s="43"/>
      <c r="AD413" s="43"/>
      <c r="AE413" s="43"/>
      <c r="AF413" s="43"/>
      <c r="AG413" s="20">
        <f t="shared" si="64"/>
        <v>0</v>
      </c>
      <c r="AH413" s="43"/>
      <c r="AI413" s="43"/>
      <c r="AJ413" s="43"/>
      <c r="AK413" s="43"/>
      <c r="AL413" s="43"/>
      <c r="AM413" s="99">
        <f t="shared" si="56"/>
        <v>0</v>
      </c>
      <c r="AN413" s="43"/>
      <c r="AO413" s="20">
        <f t="shared" si="57"/>
        <v>1</v>
      </c>
      <c r="AP413" s="15" t="str">
        <f t="shared" si="58"/>
        <v>OK</v>
      </c>
      <c r="AQ413" s="15" t="str">
        <f t="shared" si="59"/>
        <v>OK</v>
      </c>
      <c r="AR413" s="17" t="s">
        <v>211</v>
      </c>
      <c r="AS413" s="17"/>
      <c r="AT413" s="17"/>
      <c r="AU413" s="17"/>
      <c r="AV413" s="21">
        <v>1</v>
      </c>
      <c r="AW413" s="17" t="s">
        <v>248</v>
      </c>
      <c r="AX413" s="22"/>
      <c r="AY413" s="17"/>
      <c r="AZ413" s="17" t="s">
        <v>213</v>
      </c>
      <c r="BA413" s="99">
        <f t="shared" si="60"/>
        <v>901621</v>
      </c>
      <c r="BB413" s="17" t="s">
        <v>214</v>
      </c>
      <c r="BC413" s="17"/>
      <c r="BD413" s="57" t="s">
        <v>352</v>
      </c>
    </row>
    <row r="414" spans="2:56" hidden="1" x14ac:dyDescent="0.15">
      <c r="B414" s="16">
        <v>90000399</v>
      </c>
      <c r="C414" s="17"/>
      <c r="D414" s="17" t="s">
        <v>316</v>
      </c>
      <c r="E414" s="17"/>
      <c r="F414" s="17" t="s">
        <v>201</v>
      </c>
      <c r="G414" s="17" t="s">
        <v>317</v>
      </c>
      <c r="H414" s="17" t="s">
        <v>1577</v>
      </c>
      <c r="I414" s="17" t="s">
        <v>1572</v>
      </c>
      <c r="J414" s="17" t="s">
        <v>575</v>
      </c>
      <c r="K414" s="17" t="s">
        <v>203</v>
      </c>
      <c r="L414" s="17"/>
      <c r="M414" s="17">
        <v>17</v>
      </c>
      <c r="N414" s="18">
        <v>35886</v>
      </c>
      <c r="O414" s="17">
        <v>1998</v>
      </c>
      <c r="P414" s="18">
        <v>35886</v>
      </c>
      <c r="Q414" s="19">
        <v>901622</v>
      </c>
      <c r="R414" s="17" t="s">
        <v>219</v>
      </c>
      <c r="S414" s="17" t="s">
        <v>236</v>
      </c>
      <c r="T414" s="17">
        <v>1</v>
      </c>
      <c r="U414" s="18"/>
      <c r="V414" s="99">
        <f t="shared" si="61"/>
        <v>1</v>
      </c>
      <c r="W414" s="139">
        <v>1</v>
      </c>
      <c r="X414" s="149">
        <f t="shared" si="62"/>
        <v>0</v>
      </c>
      <c r="Y414" s="43"/>
      <c r="Z414" s="20">
        <f t="shared" si="63"/>
        <v>0</v>
      </c>
      <c r="AA414" s="43"/>
      <c r="AB414" s="43"/>
      <c r="AC414" s="43"/>
      <c r="AD414" s="43"/>
      <c r="AE414" s="43"/>
      <c r="AF414" s="43"/>
      <c r="AG414" s="20">
        <f t="shared" si="64"/>
        <v>0</v>
      </c>
      <c r="AH414" s="43"/>
      <c r="AI414" s="43"/>
      <c r="AJ414" s="43"/>
      <c r="AK414" s="43"/>
      <c r="AL414" s="43"/>
      <c r="AM414" s="99">
        <f t="shared" si="56"/>
        <v>0</v>
      </c>
      <c r="AN414" s="43"/>
      <c r="AO414" s="20">
        <f t="shared" si="57"/>
        <v>1</v>
      </c>
      <c r="AP414" s="15" t="str">
        <f t="shared" si="58"/>
        <v>OK</v>
      </c>
      <c r="AQ414" s="15" t="str">
        <f t="shared" si="59"/>
        <v>OK</v>
      </c>
      <c r="AR414" s="17" t="s">
        <v>211</v>
      </c>
      <c r="AS414" s="17"/>
      <c r="AT414" s="17"/>
      <c r="AU414" s="17"/>
      <c r="AV414" s="21">
        <v>1</v>
      </c>
      <c r="AW414" s="17" t="s">
        <v>248</v>
      </c>
      <c r="AX414" s="22"/>
      <c r="AY414" s="17"/>
      <c r="AZ414" s="17" t="s">
        <v>213</v>
      </c>
      <c r="BA414" s="99">
        <f t="shared" si="60"/>
        <v>901621</v>
      </c>
      <c r="BB414" s="17" t="s">
        <v>214</v>
      </c>
      <c r="BC414" s="17"/>
      <c r="BD414" s="57" t="s">
        <v>352</v>
      </c>
    </row>
    <row r="415" spans="2:56" hidden="1" x14ac:dyDescent="0.15">
      <c r="B415" s="16">
        <v>90000400</v>
      </c>
      <c r="C415" s="17"/>
      <c r="D415" s="17" t="s">
        <v>316</v>
      </c>
      <c r="E415" s="17"/>
      <c r="F415" s="17" t="s">
        <v>201</v>
      </c>
      <c r="G415" s="17" t="s">
        <v>317</v>
      </c>
      <c r="H415" s="17" t="s">
        <v>1577</v>
      </c>
      <c r="I415" s="17" t="s">
        <v>1572</v>
      </c>
      <c r="J415" s="17" t="s">
        <v>576</v>
      </c>
      <c r="K415" s="17" t="s">
        <v>203</v>
      </c>
      <c r="L415" s="17"/>
      <c r="M415" s="17">
        <v>17</v>
      </c>
      <c r="N415" s="18">
        <v>35886</v>
      </c>
      <c r="O415" s="17">
        <v>1998</v>
      </c>
      <c r="P415" s="18">
        <v>35886</v>
      </c>
      <c r="Q415" s="19">
        <v>3456218</v>
      </c>
      <c r="R415" s="17" t="s">
        <v>219</v>
      </c>
      <c r="S415" s="17" t="s">
        <v>236</v>
      </c>
      <c r="T415" s="17">
        <v>1</v>
      </c>
      <c r="U415" s="18"/>
      <c r="V415" s="99">
        <f t="shared" si="61"/>
        <v>1</v>
      </c>
      <c r="W415" s="139">
        <v>1</v>
      </c>
      <c r="X415" s="149">
        <f t="shared" si="62"/>
        <v>0</v>
      </c>
      <c r="Y415" s="43"/>
      <c r="Z415" s="20">
        <f t="shared" si="63"/>
        <v>0</v>
      </c>
      <c r="AA415" s="43"/>
      <c r="AB415" s="43"/>
      <c r="AC415" s="43"/>
      <c r="AD415" s="43"/>
      <c r="AE415" s="43"/>
      <c r="AF415" s="43"/>
      <c r="AG415" s="20">
        <f t="shared" si="64"/>
        <v>0</v>
      </c>
      <c r="AH415" s="43"/>
      <c r="AI415" s="43"/>
      <c r="AJ415" s="43"/>
      <c r="AK415" s="43"/>
      <c r="AL415" s="43"/>
      <c r="AM415" s="99">
        <f t="shared" si="56"/>
        <v>0</v>
      </c>
      <c r="AN415" s="43"/>
      <c r="AO415" s="20">
        <f t="shared" si="57"/>
        <v>1</v>
      </c>
      <c r="AP415" s="15" t="str">
        <f t="shared" si="58"/>
        <v>OK</v>
      </c>
      <c r="AQ415" s="15" t="str">
        <f t="shared" si="59"/>
        <v>OK</v>
      </c>
      <c r="AR415" s="17" t="s">
        <v>211</v>
      </c>
      <c r="AS415" s="17"/>
      <c r="AT415" s="17"/>
      <c r="AU415" s="17"/>
      <c r="AV415" s="21">
        <v>1</v>
      </c>
      <c r="AW415" s="17" t="s">
        <v>248</v>
      </c>
      <c r="AX415" s="22"/>
      <c r="AY415" s="17"/>
      <c r="AZ415" s="17" t="s">
        <v>213</v>
      </c>
      <c r="BA415" s="99">
        <f t="shared" si="60"/>
        <v>3456217</v>
      </c>
      <c r="BB415" s="17" t="s">
        <v>214</v>
      </c>
      <c r="BC415" s="17"/>
      <c r="BD415" s="57" t="s">
        <v>352</v>
      </c>
    </row>
    <row r="416" spans="2:56" hidden="1" x14ac:dyDescent="0.15">
      <c r="B416" s="16">
        <v>90000401</v>
      </c>
      <c r="C416" s="17"/>
      <c r="D416" s="17" t="s">
        <v>316</v>
      </c>
      <c r="E416" s="17"/>
      <c r="F416" s="17" t="s">
        <v>201</v>
      </c>
      <c r="G416" s="17" t="s">
        <v>317</v>
      </c>
      <c r="H416" s="17" t="s">
        <v>1577</v>
      </c>
      <c r="I416" s="17" t="s">
        <v>1572</v>
      </c>
      <c r="J416" s="17" t="s">
        <v>577</v>
      </c>
      <c r="K416" s="17" t="s">
        <v>203</v>
      </c>
      <c r="L416" s="17"/>
      <c r="M416" s="17">
        <v>17</v>
      </c>
      <c r="N416" s="18">
        <v>35886</v>
      </c>
      <c r="O416" s="17">
        <v>1998</v>
      </c>
      <c r="P416" s="18">
        <v>35886</v>
      </c>
      <c r="Q416" s="19">
        <v>3456218</v>
      </c>
      <c r="R416" s="17" t="s">
        <v>219</v>
      </c>
      <c r="S416" s="17" t="s">
        <v>236</v>
      </c>
      <c r="T416" s="17">
        <v>1</v>
      </c>
      <c r="U416" s="18"/>
      <c r="V416" s="99">
        <f t="shared" si="61"/>
        <v>1</v>
      </c>
      <c r="W416" s="139">
        <v>1</v>
      </c>
      <c r="X416" s="149">
        <f t="shared" si="62"/>
        <v>0</v>
      </c>
      <c r="Y416" s="43"/>
      <c r="Z416" s="20">
        <f t="shared" si="63"/>
        <v>0</v>
      </c>
      <c r="AA416" s="43"/>
      <c r="AB416" s="43"/>
      <c r="AC416" s="43"/>
      <c r="AD416" s="43"/>
      <c r="AE416" s="43"/>
      <c r="AF416" s="43"/>
      <c r="AG416" s="20">
        <f t="shared" si="64"/>
        <v>0</v>
      </c>
      <c r="AH416" s="43"/>
      <c r="AI416" s="43"/>
      <c r="AJ416" s="43"/>
      <c r="AK416" s="43"/>
      <c r="AL416" s="43"/>
      <c r="AM416" s="99">
        <f t="shared" si="56"/>
        <v>0</v>
      </c>
      <c r="AN416" s="43"/>
      <c r="AO416" s="20">
        <f t="shared" si="57"/>
        <v>1</v>
      </c>
      <c r="AP416" s="15" t="str">
        <f t="shared" si="58"/>
        <v>OK</v>
      </c>
      <c r="AQ416" s="15" t="str">
        <f t="shared" si="59"/>
        <v>OK</v>
      </c>
      <c r="AR416" s="17" t="s">
        <v>211</v>
      </c>
      <c r="AS416" s="17"/>
      <c r="AT416" s="17"/>
      <c r="AU416" s="17"/>
      <c r="AV416" s="21">
        <v>1</v>
      </c>
      <c r="AW416" s="17" t="s">
        <v>248</v>
      </c>
      <c r="AX416" s="22"/>
      <c r="AY416" s="17"/>
      <c r="AZ416" s="17" t="s">
        <v>213</v>
      </c>
      <c r="BA416" s="99">
        <f t="shared" si="60"/>
        <v>3456217</v>
      </c>
      <c r="BB416" s="17" t="s">
        <v>214</v>
      </c>
      <c r="BC416" s="17"/>
      <c r="BD416" s="57" t="s">
        <v>352</v>
      </c>
    </row>
    <row r="417" spans="2:56" hidden="1" x14ac:dyDescent="0.15">
      <c r="B417" s="16">
        <v>90000402</v>
      </c>
      <c r="C417" s="17"/>
      <c r="D417" s="17" t="s">
        <v>316</v>
      </c>
      <c r="E417" s="17"/>
      <c r="F417" s="17" t="s">
        <v>201</v>
      </c>
      <c r="G417" s="17" t="s">
        <v>317</v>
      </c>
      <c r="H417" s="17" t="s">
        <v>1577</v>
      </c>
      <c r="I417" s="17" t="s">
        <v>1572</v>
      </c>
      <c r="J417" s="17" t="s">
        <v>578</v>
      </c>
      <c r="K417" s="17" t="s">
        <v>203</v>
      </c>
      <c r="L417" s="17"/>
      <c r="M417" s="17">
        <v>17</v>
      </c>
      <c r="N417" s="18">
        <v>35886</v>
      </c>
      <c r="O417" s="17">
        <v>1998</v>
      </c>
      <c r="P417" s="18">
        <v>35886</v>
      </c>
      <c r="Q417" s="19">
        <v>1064415</v>
      </c>
      <c r="R417" s="17" t="s">
        <v>219</v>
      </c>
      <c r="S417" s="17" t="s">
        <v>236</v>
      </c>
      <c r="T417" s="17">
        <v>1</v>
      </c>
      <c r="U417" s="18"/>
      <c r="V417" s="99">
        <f t="shared" si="61"/>
        <v>1</v>
      </c>
      <c r="W417" s="139">
        <v>1</v>
      </c>
      <c r="X417" s="149">
        <f t="shared" si="62"/>
        <v>0</v>
      </c>
      <c r="Y417" s="43"/>
      <c r="Z417" s="20">
        <f t="shared" si="63"/>
        <v>0</v>
      </c>
      <c r="AA417" s="43"/>
      <c r="AB417" s="43"/>
      <c r="AC417" s="43"/>
      <c r="AD417" s="43"/>
      <c r="AE417" s="43"/>
      <c r="AF417" s="43"/>
      <c r="AG417" s="20">
        <f t="shared" si="64"/>
        <v>0</v>
      </c>
      <c r="AH417" s="43"/>
      <c r="AI417" s="43"/>
      <c r="AJ417" s="43"/>
      <c r="AK417" s="43"/>
      <c r="AL417" s="43"/>
      <c r="AM417" s="99">
        <f t="shared" si="56"/>
        <v>0</v>
      </c>
      <c r="AN417" s="43"/>
      <c r="AO417" s="20">
        <f t="shared" si="57"/>
        <v>1</v>
      </c>
      <c r="AP417" s="15" t="str">
        <f t="shared" si="58"/>
        <v>OK</v>
      </c>
      <c r="AQ417" s="15" t="str">
        <f t="shared" si="59"/>
        <v>OK</v>
      </c>
      <c r="AR417" s="17" t="s">
        <v>211</v>
      </c>
      <c r="AS417" s="17"/>
      <c r="AT417" s="17"/>
      <c r="AU417" s="17"/>
      <c r="AV417" s="21">
        <v>1</v>
      </c>
      <c r="AW417" s="17" t="s">
        <v>248</v>
      </c>
      <c r="AX417" s="22"/>
      <c r="AY417" s="17"/>
      <c r="AZ417" s="17" t="s">
        <v>213</v>
      </c>
      <c r="BA417" s="99">
        <f t="shared" si="60"/>
        <v>1064414</v>
      </c>
      <c r="BB417" s="17" t="s">
        <v>214</v>
      </c>
      <c r="BC417" s="17"/>
      <c r="BD417" s="57" t="s">
        <v>672</v>
      </c>
    </row>
    <row r="418" spans="2:56" hidden="1" x14ac:dyDescent="0.15">
      <c r="B418" s="16">
        <v>90000403</v>
      </c>
      <c r="C418" s="17"/>
      <c r="D418" s="17" t="s">
        <v>316</v>
      </c>
      <c r="E418" s="17"/>
      <c r="F418" s="17" t="s">
        <v>201</v>
      </c>
      <c r="G418" s="17" t="s">
        <v>317</v>
      </c>
      <c r="H418" s="17" t="s">
        <v>1577</v>
      </c>
      <c r="I418" s="17" t="s">
        <v>1572</v>
      </c>
      <c r="J418" s="17" t="s">
        <v>579</v>
      </c>
      <c r="K418" s="17" t="s">
        <v>203</v>
      </c>
      <c r="L418" s="17"/>
      <c r="M418" s="17">
        <v>17</v>
      </c>
      <c r="N418" s="18">
        <v>35886</v>
      </c>
      <c r="O418" s="17">
        <v>1998</v>
      </c>
      <c r="P418" s="18">
        <v>35886</v>
      </c>
      <c r="Q418" s="19">
        <v>1189640</v>
      </c>
      <c r="R418" s="17" t="s">
        <v>219</v>
      </c>
      <c r="S418" s="17" t="s">
        <v>236</v>
      </c>
      <c r="T418" s="17">
        <v>1</v>
      </c>
      <c r="U418" s="18"/>
      <c r="V418" s="99">
        <f t="shared" si="61"/>
        <v>1</v>
      </c>
      <c r="W418" s="139">
        <v>1</v>
      </c>
      <c r="X418" s="149">
        <f t="shared" si="62"/>
        <v>0</v>
      </c>
      <c r="Y418" s="43"/>
      <c r="Z418" s="20">
        <f t="shared" si="63"/>
        <v>0</v>
      </c>
      <c r="AA418" s="43"/>
      <c r="AB418" s="43"/>
      <c r="AC418" s="43"/>
      <c r="AD418" s="43"/>
      <c r="AE418" s="43"/>
      <c r="AF418" s="43"/>
      <c r="AG418" s="20">
        <f t="shared" si="64"/>
        <v>0</v>
      </c>
      <c r="AH418" s="43"/>
      <c r="AI418" s="43"/>
      <c r="AJ418" s="43"/>
      <c r="AK418" s="43"/>
      <c r="AL418" s="43"/>
      <c r="AM418" s="99">
        <f t="shared" si="56"/>
        <v>0</v>
      </c>
      <c r="AN418" s="43"/>
      <c r="AO418" s="20">
        <f t="shared" si="57"/>
        <v>1</v>
      </c>
      <c r="AP418" s="15" t="str">
        <f t="shared" si="58"/>
        <v>OK</v>
      </c>
      <c r="AQ418" s="15" t="str">
        <f t="shared" si="59"/>
        <v>OK</v>
      </c>
      <c r="AR418" s="17" t="s">
        <v>211</v>
      </c>
      <c r="AS418" s="17"/>
      <c r="AT418" s="17"/>
      <c r="AU418" s="17"/>
      <c r="AV418" s="21">
        <v>1</v>
      </c>
      <c r="AW418" s="17" t="s">
        <v>248</v>
      </c>
      <c r="AX418" s="22"/>
      <c r="AY418" s="17"/>
      <c r="AZ418" s="17" t="s">
        <v>213</v>
      </c>
      <c r="BA418" s="99">
        <f t="shared" si="60"/>
        <v>1189639</v>
      </c>
      <c r="BB418" s="17" t="s">
        <v>214</v>
      </c>
      <c r="BC418" s="17"/>
      <c r="BD418" s="57" t="s">
        <v>673</v>
      </c>
    </row>
    <row r="419" spans="2:56" hidden="1" x14ac:dyDescent="0.15">
      <c r="B419" s="16">
        <v>90000404</v>
      </c>
      <c r="C419" s="17"/>
      <c r="D419" s="17" t="s">
        <v>316</v>
      </c>
      <c r="E419" s="17"/>
      <c r="F419" s="17" t="s">
        <v>201</v>
      </c>
      <c r="G419" s="17" t="s">
        <v>317</v>
      </c>
      <c r="H419" s="17" t="s">
        <v>1577</v>
      </c>
      <c r="I419" s="17" t="s">
        <v>1572</v>
      </c>
      <c r="J419" s="17" t="s">
        <v>580</v>
      </c>
      <c r="K419" s="17" t="s">
        <v>203</v>
      </c>
      <c r="L419" s="17"/>
      <c r="M419" s="17">
        <v>17</v>
      </c>
      <c r="N419" s="18">
        <v>35886</v>
      </c>
      <c r="O419" s="17">
        <v>1998</v>
      </c>
      <c r="P419" s="18">
        <v>35886</v>
      </c>
      <c r="Q419" s="19">
        <v>1502703</v>
      </c>
      <c r="R419" s="17" t="s">
        <v>219</v>
      </c>
      <c r="S419" s="17" t="s">
        <v>236</v>
      </c>
      <c r="T419" s="17">
        <v>1</v>
      </c>
      <c r="U419" s="18"/>
      <c r="V419" s="99">
        <f t="shared" si="61"/>
        <v>1</v>
      </c>
      <c r="W419" s="139">
        <v>1</v>
      </c>
      <c r="X419" s="149">
        <f t="shared" si="62"/>
        <v>0</v>
      </c>
      <c r="Y419" s="43"/>
      <c r="Z419" s="20">
        <f t="shared" si="63"/>
        <v>0</v>
      </c>
      <c r="AA419" s="43"/>
      <c r="AB419" s="43"/>
      <c r="AC419" s="43"/>
      <c r="AD419" s="43"/>
      <c r="AE419" s="43"/>
      <c r="AF419" s="43"/>
      <c r="AG419" s="20">
        <f t="shared" si="64"/>
        <v>0</v>
      </c>
      <c r="AH419" s="43"/>
      <c r="AI419" s="43"/>
      <c r="AJ419" s="43"/>
      <c r="AK419" s="43"/>
      <c r="AL419" s="43"/>
      <c r="AM419" s="99">
        <f t="shared" si="56"/>
        <v>0</v>
      </c>
      <c r="AN419" s="43"/>
      <c r="AO419" s="20">
        <f t="shared" si="57"/>
        <v>1</v>
      </c>
      <c r="AP419" s="15" t="str">
        <f t="shared" si="58"/>
        <v>OK</v>
      </c>
      <c r="AQ419" s="15" t="str">
        <f t="shared" si="59"/>
        <v>OK</v>
      </c>
      <c r="AR419" s="17" t="s">
        <v>211</v>
      </c>
      <c r="AS419" s="17"/>
      <c r="AT419" s="17"/>
      <c r="AU419" s="17"/>
      <c r="AV419" s="21">
        <v>1</v>
      </c>
      <c r="AW419" s="17" t="s">
        <v>248</v>
      </c>
      <c r="AX419" s="22"/>
      <c r="AY419" s="17"/>
      <c r="AZ419" s="17" t="s">
        <v>213</v>
      </c>
      <c r="BA419" s="99">
        <f t="shared" si="60"/>
        <v>1502702</v>
      </c>
      <c r="BB419" s="17" t="s">
        <v>214</v>
      </c>
      <c r="BC419" s="17"/>
      <c r="BD419" s="57" t="s">
        <v>659</v>
      </c>
    </row>
    <row r="420" spans="2:56" hidden="1" x14ac:dyDescent="0.15">
      <c r="B420" s="16">
        <v>90000405</v>
      </c>
      <c r="C420" s="17"/>
      <c r="D420" s="17" t="s">
        <v>316</v>
      </c>
      <c r="E420" s="17"/>
      <c r="F420" s="17" t="s">
        <v>201</v>
      </c>
      <c r="G420" s="17" t="s">
        <v>317</v>
      </c>
      <c r="H420" s="17" t="s">
        <v>1577</v>
      </c>
      <c r="I420" s="17" t="s">
        <v>1572</v>
      </c>
      <c r="J420" s="17" t="s">
        <v>581</v>
      </c>
      <c r="K420" s="17" t="s">
        <v>203</v>
      </c>
      <c r="L420" s="17"/>
      <c r="M420" s="17">
        <v>17</v>
      </c>
      <c r="N420" s="18">
        <v>35886</v>
      </c>
      <c r="O420" s="17">
        <v>1998</v>
      </c>
      <c r="P420" s="18">
        <v>35886</v>
      </c>
      <c r="Q420" s="19">
        <v>1252253</v>
      </c>
      <c r="R420" s="17" t="s">
        <v>219</v>
      </c>
      <c r="S420" s="17" t="s">
        <v>236</v>
      </c>
      <c r="T420" s="17">
        <v>1</v>
      </c>
      <c r="U420" s="18"/>
      <c r="V420" s="99">
        <f t="shared" si="61"/>
        <v>1</v>
      </c>
      <c r="W420" s="139">
        <v>1</v>
      </c>
      <c r="X420" s="149">
        <f t="shared" si="62"/>
        <v>0</v>
      </c>
      <c r="Y420" s="43"/>
      <c r="Z420" s="20">
        <f t="shared" si="63"/>
        <v>0</v>
      </c>
      <c r="AA420" s="43"/>
      <c r="AB420" s="43"/>
      <c r="AC420" s="43"/>
      <c r="AD420" s="43"/>
      <c r="AE420" s="43"/>
      <c r="AF420" s="43"/>
      <c r="AG420" s="20">
        <f t="shared" si="64"/>
        <v>0</v>
      </c>
      <c r="AH420" s="43"/>
      <c r="AI420" s="43"/>
      <c r="AJ420" s="43"/>
      <c r="AK420" s="43"/>
      <c r="AL420" s="43"/>
      <c r="AM420" s="99">
        <f t="shared" si="56"/>
        <v>0</v>
      </c>
      <c r="AN420" s="43"/>
      <c r="AO420" s="20">
        <f t="shared" si="57"/>
        <v>1</v>
      </c>
      <c r="AP420" s="15" t="str">
        <f t="shared" si="58"/>
        <v>OK</v>
      </c>
      <c r="AQ420" s="15" t="str">
        <f t="shared" si="59"/>
        <v>OK</v>
      </c>
      <c r="AR420" s="17" t="s">
        <v>211</v>
      </c>
      <c r="AS420" s="17"/>
      <c r="AT420" s="17"/>
      <c r="AU420" s="17"/>
      <c r="AV420" s="21">
        <v>1</v>
      </c>
      <c r="AW420" s="17" t="s">
        <v>248</v>
      </c>
      <c r="AX420" s="22"/>
      <c r="AY420" s="17"/>
      <c r="AZ420" s="17" t="s">
        <v>213</v>
      </c>
      <c r="BA420" s="99">
        <f t="shared" si="60"/>
        <v>1252252</v>
      </c>
      <c r="BB420" s="17" t="s">
        <v>214</v>
      </c>
      <c r="BC420" s="17"/>
      <c r="BD420" s="57" t="s">
        <v>674</v>
      </c>
    </row>
    <row r="421" spans="2:56" hidden="1" x14ac:dyDescent="0.15">
      <c r="B421" s="16">
        <v>90000406</v>
      </c>
      <c r="C421" s="17"/>
      <c r="D421" s="17" t="s">
        <v>316</v>
      </c>
      <c r="E421" s="17"/>
      <c r="F421" s="17" t="s">
        <v>201</v>
      </c>
      <c r="G421" s="17" t="s">
        <v>317</v>
      </c>
      <c r="H421" s="17" t="s">
        <v>1577</v>
      </c>
      <c r="I421" s="17" t="s">
        <v>1572</v>
      </c>
      <c r="J421" s="17" t="s">
        <v>582</v>
      </c>
      <c r="K421" s="17" t="s">
        <v>203</v>
      </c>
      <c r="L421" s="17"/>
      <c r="M421" s="17">
        <v>17</v>
      </c>
      <c r="N421" s="18">
        <v>35886</v>
      </c>
      <c r="O421" s="17">
        <v>1998</v>
      </c>
      <c r="P421" s="18">
        <v>35886</v>
      </c>
      <c r="Q421" s="19">
        <v>998046</v>
      </c>
      <c r="R421" s="17" t="s">
        <v>219</v>
      </c>
      <c r="S421" s="17" t="s">
        <v>236</v>
      </c>
      <c r="T421" s="17">
        <v>1</v>
      </c>
      <c r="U421" s="18"/>
      <c r="V421" s="99">
        <f t="shared" si="61"/>
        <v>1</v>
      </c>
      <c r="W421" s="139">
        <v>1</v>
      </c>
      <c r="X421" s="149">
        <f t="shared" si="62"/>
        <v>0</v>
      </c>
      <c r="Y421" s="43"/>
      <c r="Z421" s="20">
        <f t="shared" si="63"/>
        <v>0</v>
      </c>
      <c r="AA421" s="43"/>
      <c r="AB421" s="43"/>
      <c r="AC421" s="43"/>
      <c r="AD421" s="43"/>
      <c r="AE421" s="43"/>
      <c r="AF421" s="43"/>
      <c r="AG421" s="20">
        <f t="shared" si="64"/>
        <v>0</v>
      </c>
      <c r="AH421" s="43"/>
      <c r="AI421" s="43"/>
      <c r="AJ421" s="43"/>
      <c r="AK421" s="43"/>
      <c r="AL421" s="43"/>
      <c r="AM421" s="99">
        <f t="shared" si="56"/>
        <v>0</v>
      </c>
      <c r="AN421" s="43"/>
      <c r="AO421" s="20">
        <f t="shared" si="57"/>
        <v>1</v>
      </c>
      <c r="AP421" s="15" t="str">
        <f t="shared" si="58"/>
        <v>OK</v>
      </c>
      <c r="AQ421" s="15" t="str">
        <f t="shared" si="59"/>
        <v>OK</v>
      </c>
      <c r="AR421" s="17" t="s">
        <v>211</v>
      </c>
      <c r="AS421" s="17"/>
      <c r="AT421" s="17"/>
      <c r="AU421" s="17"/>
      <c r="AV421" s="21">
        <v>1</v>
      </c>
      <c r="AW421" s="17" t="s">
        <v>248</v>
      </c>
      <c r="AX421" s="22"/>
      <c r="AY421" s="17"/>
      <c r="AZ421" s="17" t="s">
        <v>213</v>
      </c>
      <c r="BA421" s="99">
        <f t="shared" si="60"/>
        <v>998045</v>
      </c>
      <c r="BB421" s="17" t="s">
        <v>214</v>
      </c>
      <c r="BC421" s="17"/>
      <c r="BD421" s="57" t="s">
        <v>675</v>
      </c>
    </row>
    <row r="422" spans="2:56" hidden="1" x14ac:dyDescent="0.15">
      <c r="B422" s="16">
        <v>90000407</v>
      </c>
      <c r="C422" s="17"/>
      <c r="D422" s="17" t="s">
        <v>316</v>
      </c>
      <c r="E422" s="17"/>
      <c r="F422" s="17" t="s">
        <v>201</v>
      </c>
      <c r="G422" s="17" t="s">
        <v>317</v>
      </c>
      <c r="H422" s="17" t="s">
        <v>1577</v>
      </c>
      <c r="I422" s="17" t="s">
        <v>1572</v>
      </c>
      <c r="J422" s="17" t="s">
        <v>583</v>
      </c>
      <c r="K422" s="17" t="s">
        <v>203</v>
      </c>
      <c r="L422" s="17"/>
      <c r="M422" s="17">
        <v>17</v>
      </c>
      <c r="N422" s="18">
        <v>35886</v>
      </c>
      <c r="O422" s="17">
        <v>1998</v>
      </c>
      <c r="P422" s="18">
        <v>35886</v>
      </c>
      <c r="Q422" s="19">
        <v>1289820</v>
      </c>
      <c r="R422" s="17" t="s">
        <v>219</v>
      </c>
      <c r="S422" s="17" t="s">
        <v>236</v>
      </c>
      <c r="T422" s="17">
        <v>1</v>
      </c>
      <c r="U422" s="18"/>
      <c r="V422" s="99">
        <f t="shared" si="61"/>
        <v>1</v>
      </c>
      <c r="W422" s="139">
        <v>1</v>
      </c>
      <c r="X422" s="149">
        <f t="shared" si="62"/>
        <v>0</v>
      </c>
      <c r="Y422" s="43"/>
      <c r="Z422" s="20">
        <f t="shared" si="63"/>
        <v>0</v>
      </c>
      <c r="AA422" s="43"/>
      <c r="AB422" s="43"/>
      <c r="AC422" s="43"/>
      <c r="AD422" s="43"/>
      <c r="AE422" s="43"/>
      <c r="AF422" s="43"/>
      <c r="AG422" s="20">
        <f t="shared" si="64"/>
        <v>0</v>
      </c>
      <c r="AH422" s="43"/>
      <c r="AI422" s="43"/>
      <c r="AJ422" s="43"/>
      <c r="AK422" s="43"/>
      <c r="AL422" s="43"/>
      <c r="AM422" s="99">
        <f t="shared" si="56"/>
        <v>0</v>
      </c>
      <c r="AN422" s="43"/>
      <c r="AO422" s="20">
        <f t="shared" si="57"/>
        <v>1</v>
      </c>
      <c r="AP422" s="15" t="str">
        <f t="shared" si="58"/>
        <v>OK</v>
      </c>
      <c r="AQ422" s="15" t="str">
        <f t="shared" si="59"/>
        <v>OK</v>
      </c>
      <c r="AR422" s="17" t="s">
        <v>211</v>
      </c>
      <c r="AS422" s="17"/>
      <c r="AT422" s="17"/>
      <c r="AU422" s="17"/>
      <c r="AV422" s="21">
        <v>1</v>
      </c>
      <c r="AW422" s="17" t="s">
        <v>248</v>
      </c>
      <c r="AX422" s="22"/>
      <c r="AY422" s="17"/>
      <c r="AZ422" s="17" t="s">
        <v>213</v>
      </c>
      <c r="BA422" s="99">
        <f t="shared" si="60"/>
        <v>1289819</v>
      </c>
      <c r="BB422" s="17" t="s">
        <v>214</v>
      </c>
      <c r="BC422" s="17"/>
      <c r="BD422" s="57"/>
    </row>
    <row r="423" spans="2:56" hidden="1" x14ac:dyDescent="0.15">
      <c r="B423" s="16">
        <v>90000408</v>
      </c>
      <c r="C423" s="17"/>
      <c r="D423" s="17" t="s">
        <v>316</v>
      </c>
      <c r="E423" s="17"/>
      <c r="F423" s="17" t="s">
        <v>201</v>
      </c>
      <c r="G423" s="17" t="s">
        <v>317</v>
      </c>
      <c r="H423" s="17" t="s">
        <v>1577</v>
      </c>
      <c r="I423" s="17" t="s">
        <v>1572</v>
      </c>
      <c r="J423" s="17" t="s">
        <v>584</v>
      </c>
      <c r="K423" s="17" t="s">
        <v>203</v>
      </c>
      <c r="L423" s="17"/>
      <c r="M423" s="17">
        <v>17</v>
      </c>
      <c r="N423" s="18">
        <v>35886</v>
      </c>
      <c r="O423" s="17">
        <v>1998</v>
      </c>
      <c r="P423" s="18">
        <v>35886</v>
      </c>
      <c r="Q423" s="19">
        <v>870316</v>
      </c>
      <c r="R423" s="17" t="s">
        <v>219</v>
      </c>
      <c r="S423" s="17" t="s">
        <v>236</v>
      </c>
      <c r="T423" s="17">
        <v>1</v>
      </c>
      <c r="U423" s="18"/>
      <c r="V423" s="99">
        <f t="shared" si="61"/>
        <v>1</v>
      </c>
      <c r="W423" s="139">
        <v>1</v>
      </c>
      <c r="X423" s="149">
        <f t="shared" si="62"/>
        <v>0</v>
      </c>
      <c r="Y423" s="43"/>
      <c r="Z423" s="20">
        <f t="shared" si="63"/>
        <v>0</v>
      </c>
      <c r="AA423" s="43"/>
      <c r="AB423" s="43"/>
      <c r="AC423" s="43"/>
      <c r="AD423" s="43"/>
      <c r="AE423" s="43"/>
      <c r="AF423" s="43"/>
      <c r="AG423" s="20">
        <f t="shared" si="64"/>
        <v>0</v>
      </c>
      <c r="AH423" s="43"/>
      <c r="AI423" s="43"/>
      <c r="AJ423" s="43"/>
      <c r="AK423" s="43"/>
      <c r="AL423" s="43"/>
      <c r="AM423" s="99">
        <f t="shared" si="56"/>
        <v>0</v>
      </c>
      <c r="AN423" s="43"/>
      <c r="AO423" s="20">
        <f t="shared" si="57"/>
        <v>1</v>
      </c>
      <c r="AP423" s="15" t="str">
        <f t="shared" si="58"/>
        <v>OK</v>
      </c>
      <c r="AQ423" s="15" t="str">
        <f t="shared" si="59"/>
        <v>OK</v>
      </c>
      <c r="AR423" s="17" t="s">
        <v>211</v>
      </c>
      <c r="AS423" s="17"/>
      <c r="AT423" s="17"/>
      <c r="AU423" s="17"/>
      <c r="AV423" s="21">
        <v>1</v>
      </c>
      <c r="AW423" s="17" t="s">
        <v>248</v>
      </c>
      <c r="AX423" s="22"/>
      <c r="AY423" s="17"/>
      <c r="AZ423" s="17" t="s">
        <v>213</v>
      </c>
      <c r="BA423" s="99">
        <f t="shared" si="60"/>
        <v>870315</v>
      </c>
      <c r="BB423" s="17" t="s">
        <v>214</v>
      </c>
      <c r="BC423" s="17"/>
      <c r="BD423" s="57"/>
    </row>
    <row r="424" spans="2:56" hidden="1" x14ac:dyDescent="0.15">
      <c r="B424" s="16">
        <v>90000409</v>
      </c>
      <c r="C424" s="17"/>
      <c r="D424" s="17" t="s">
        <v>316</v>
      </c>
      <c r="E424" s="17"/>
      <c r="F424" s="17" t="s">
        <v>201</v>
      </c>
      <c r="G424" s="17" t="s">
        <v>317</v>
      </c>
      <c r="H424" s="17" t="s">
        <v>1577</v>
      </c>
      <c r="I424" s="17" t="s">
        <v>1572</v>
      </c>
      <c r="J424" s="17" t="s">
        <v>585</v>
      </c>
      <c r="K424" s="17" t="s">
        <v>203</v>
      </c>
      <c r="L424" s="17"/>
      <c r="M424" s="17">
        <v>17</v>
      </c>
      <c r="N424" s="18">
        <v>35886</v>
      </c>
      <c r="O424" s="17">
        <v>1998</v>
      </c>
      <c r="P424" s="18">
        <v>35886</v>
      </c>
      <c r="Q424" s="19">
        <v>2587155</v>
      </c>
      <c r="R424" s="17" t="s">
        <v>219</v>
      </c>
      <c r="S424" s="17" t="s">
        <v>236</v>
      </c>
      <c r="T424" s="17">
        <v>1</v>
      </c>
      <c r="U424" s="18"/>
      <c r="V424" s="99">
        <f t="shared" si="61"/>
        <v>1</v>
      </c>
      <c r="W424" s="139">
        <v>1</v>
      </c>
      <c r="X424" s="149">
        <f t="shared" si="62"/>
        <v>0</v>
      </c>
      <c r="Y424" s="43"/>
      <c r="Z424" s="20">
        <f t="shared" si="63"/>
        <v>0</v>
      </c>
      <c r="AA424" s="43"/>
      <c r="AB424" s="43"/>
      <c r="AC424" s="43"/>
      <c r="AD424" s="43"/>
      <c r="AE424" s="43"/>
      <c r="AF424" s="43"/>
      <c r="AG424" s="20">
        <f t="shared" si="64"/>
        <v>0</v>
      </c>
      <c r="AH424" s="43"/>
      <c r="AI424" s="43"/>
      <c r="AJ424" s="43"/>
      <c r="AK424" s="43"/>
      <c r="AL424" s="43"/>
      <c r="AM424" s="99">
        <f t="shared" si="56"/>
        <v>0</v>
      </c>
      <c r="AN424" s="43"/>
      <c r="AO424" s="20">
        <f t="shared" si="57"/>
        <v>1</v>
      </c>
      <c r="AP424" s="15" t="str">
        <f t="shared" si="58"/>
        <v>OK</v>
      </c>
      <c r="AQ424" s="15" t="str">
        <f t="shared" si="59"/>
        <v>OK</v>
      </c>
      <c r="AR424" s="17" t="s">
        <v>211</v>
      </c>
      <c r="AS424" s="17"/>
      <c r="AT424" s="17"/>
      <c r="AU424" s="17"/>
      <c r="AV424" s="21">
        <v>1</v>
      </c>
      <c r="AW424" s="17" t="s">
        <v>248</v>
      </c>
      <c r="AX424" s="22"/>
      <c r="AY424" s="17"/>
      <c r="AZ424" s="17" t="s">
        <v>213</v>
      </c>
      <c r="BA424" s="99">
        <f t="shared" si="60"/>
        <v>2587154</v>
      </c>
      <c r="BB424" s="17" t="s">
        <v>214</v>
      </c>
      <c r="BC424" s="17"/>
      <c r="BD424" s="57"/>
    </row>
    <row r="425" spans="2:56" hidden="1" x14ac:dyDescent="0.15">
      <c r="B425" s="16">
        <v>90000410</v>
      </c>
      <c r="C425" s="17"/>
      <c r="D425" s="17" t="s">
        <v>316</v>
      </c>
      <c r="E425" s="17"/>
      <c r="F425" s="17" t="s">
        <v>201</v>
      </c>
      <c r="G425" s="17" t="s">
        <v>317</v>
      </c>
      <c r="H425" s="17" t="s">
        <v>1577</v>
      </c>
      <c r="I425" s="17" t="s">
        <v>1572</v>
      </c>
      <c r="J425" s="17" t="s">
        <v>586</v>
      </c>
      <c r="K425" s="17" t="s">
        <v>203</v>
      </c>
      <c r="L425" s="17"/>
      <c r="M425" s="17">
        <v>17</v>
      </c>
      <c r="N425" s="18">
        <v>35886</v>
      </c>
      <c r="O425" s="17">
        <v>1998</v>
      </c>
      <c r="P425" s="18">
        <v>35886</v>
      </c>
      <c r="Q425" s="19">
        <v>1668001</v>
      </c>
      <c r="R425" s="17" t="s">
        <v>219</v>
      </c>
      <c r="S425" s="17" t="s">
        <v>236</v>
      </c>
      <c r="T425" s="17">
        <v>1</v>
      </c>
      <c r="U425" s="18"/>
      <c r="V425" s="99">
        <f t="shared" si="61"/>
        <v>1</v>
      </c>
      <c r="W425" s="139">
        <v>1</v>
      </c>
      <c r="X425" s="149">
        <f t="shared" si="62"/>
        <v>0</v>
      </c>
      <c r="Y425" s="43"/>
      <c r="Z425" s="20">
        <f t="shared" si="63"/>
        <v>0</v>
      </c>
      <c r="AA425" s="43"/>
      <c r="AB425" s="43"/>
      <c r="AC425" s="43"/>
      <c r="AD425" s="43"/>
      <c r="AE425" s="43"/>
      <c r="AF425" s="43"/>
      <c r="AG425" s="20">
        <f t="shared" si="64"/>
        <v>0</v>
      </c>
      <c r="AH425" s="43"/>
      <c r="AI425" s="43"/>
      <c r="AJ425" s="43"/>
      <c r="AK425" s="43"/>
      <c r="AL425" s="43"/>
      <c r="AM425" s="99">
        <f t="shared" si="56"/>
        <v>0</v>
      </c>
      <c r="AN425" s="43"/>
      <c r="AO425" s="20">
        <f t="shared" si="57"/>
        <v>1</v>
      </c>
      <c r="AP425" s="15" t="str">
        <f t="shared" si="58"/>
        <v>OK</v>
      </c>
      <c r="AQ425" s="15" t="str">
        <f t="shared" si="59"/>
        <v>OK</v>
      </c>
      <c r="AR425" s="17" t="s">
        <v>211</v>
      </c>
      <c r="AS425" s="17"/>
      <c r="AT425" s="17"/>
      <c r="AU425" s="17"/>
      <c r="AV425" s="21">
        <v>1</v>
      </c>
      <c r="AW425" s="17" t="s">
        <v>248</v>
      </c>
      <c r="AX425" s="22"/>
      <c r="AY425" s="17"/>
      <c r="AZ425" s="17" t="s">
        <v>213</v>
      </c>
      <c r="BA425" s="99">
        <f t="shared" si="60"/>
        <v>1668000</v>
      </c>
      <c r="BB425" s="17" t="s">
        <v>214</v>
      </c>
      <c r="BC425" s="17"/>
      <c r="BD425" s="57"/>
    </row>
    <row r="426" spans="2:56" hidden="1" x14ac:dyDescent="0.15">
      <c r="B426" s="16">
        <v>90000411</v>
      </c>
      <c r="C426" s="17"/>
      <c r="D426" s="17" t="s">
        <v>316</v>
      </c>
      <c r="E426" s="17"/>
      <c r="F426" s="17" t="s">
        <v>201</v>
      </c>
      <c r="G426" s="17" t="s">
        <v>317</v>
      </c>
      <c r="H426" s="17" t="s">
        <v>1577</v>
      </c>
      <c r="I426" s="17" t="s">
        <v>1572</v>
      </c>
      <c r="J426" s="17" t="s">
        <v>587</v>
      </c>
      <c r="K426" s="17" t="s">
        <v>203</v>
      </c>
      <c r="L426" s="17"/>
      <c r="M426" s="17">
        <v>17</v>
      </c>
      <c r="N426" s="18">
        <v>35886</v>
      </c>
      <c r="O426" s="17">
        <v>1998</v>
      </c>
      <c r="P426" s="18">
        <v>35886</v>
      </c>
      <c r="Q426" s="19">
        <v>1051893</v>
      </c>
      <c r="R426" s="17" t="s">
        <v>219</v>
      </c>
      <c r="S426" s="17" t="s">
        <v>236</v>
      </c>
      <c r="T426" s="17">
        <v>1</v>
      </c>
      <c r="U426" s="18"/>
      <c r="V426" s="99">
        <f t="shared" si="61"/>
        <v>1</v>
      </c>
      <c r="W426" s="139">
        <v>1</v>
      </c>
      <c r="X426" s="149">
        <f t="shared" si="62"/>
        <v>0</v>
      </c>
      <c r="Y426" s="43"/>
      <c r="Z426" s="20">
        <f t="shared" si="63"/>
        <v>0</v>
      </c>
      <c r="AA426" s="43"/>
      <c r="AB426" s="43"/>
      <c r="AC426" s="43"/>
      <c r="AD426" s="43"/>
      <c r="AE426" s="43"/>
      <c r="AF426" s="43"/>
      <c r="AG426" s="20">
        <f t="shared" si="64"/>
        <v>0</v>
      </c>
      <c r="AH426" s="43"/>
      <c r="AI426" s="43"/>
      <c r="AJ426" s="43"/>
      <c r="AK426" s="43"/>
      <c r="AL426" s="43"/>
      <c r="AM426" s="99">
        <f t="shared" si="56"/>
        <v>0</v>
      </c>
      <c r="AN426" s="43"/>
      <c r="AO426" s="20">
        <f t="shared" si="57"/>
        <v>1</v>
      </c>
      <c r="AP426" s="15" t="str">
        <f t="shared" si="58"/>
        <v>OK</v>
      </c>
      <c r="AQ426" s="15" t="str">
        <f t="shared" si="59"/>
        <v>OK</v>
      </c>
      <c r="AR426" s="17" t="s">
        <v>211</v>
      </c>
      <c r="AS426" s="17"/>
      <c r="AT426" s="17"/>
      <c r="AU426" s="17"/>
      <c r="AV426" s="21">
        <v>1</v>
      </c>
      <c r="AW426" s="17" t="s">
        <v>248</v>
      </c>
      <c r="AX426" s="22"/>
      <c r="AY426" s="17"/>
      <c r="AZ426" s="17" t="s">
        <v>213</v>
      </c>
      <c r="BA426" s="99">
        <f t="shared" si="60"/>
        <v>1051892</v>
      </c>
      <c r="BB426" s="17" t="s">
        <v>214</v>
      </c>
      <c r="BC426" s="17"/>
      <c r="BD426" s="57"/>
    </row>
    <row r="427" spans="2:56" hidden="1" x14ac:dyDescent="0.15">
      <c r="B427" s="16">
        <v>90000412</v>
      </c>
      <c r="C427" s="17"/>
      <c r="D427" s="17" t="s">
        <v>316</v>
      </c>
      <c r="E427" s="17"/>
      <c r="F427" s="17" t="s">
        <v>201</v>
      </c>
      <c r="G427" s="17" t="s">
        <v>317</v>
      </c>
      <c r="H427" s="17" t="s">
        <v>1577</v>
      </c>
      <c r="I427" s="17" t="s">
        <v>1572</v>
      </c>
      <c r="J427" s="17" t="s">
        <v>588</v>
      </c>
      <c r="K427" s="17" t="s">
        <v>203</v>
      </c>
      <c r="L427" s="17"/>
      <c r="M427" s="17">
        <v>17</v>
      </c>
      <c r="N427" s="18">
        <v>35886</v>
      </c>
      <c r="O427" s="17">
        <v>1998</v>
      </c>
      <c r="P427" s="18">
        <v>35886</v>
      </c>
      <c r="Q427" s="19">
        <v>1268532</v>
      </c>
      <c r="R427" s="17" t="s">
        <v>219</v>
      </c>
      <c r="S427" s="17" t="s">
        <v>236</v>
      </c>
      <c r="T427" s="17">
        <v>1</v>
      </c>
      <c r="U427" s="18"/>
      <c r="V427" s="99">
        <f t="shared" si="61"/>
        <v>1</v>
      </c>
      <c r="W427" s="139">
        <v>1</v>
      </c>
      <c r="X427" s="149">
        <f t="shared" si="62"/>
        <v>0</v>
      </c>
      <c r="Y427" s="43"/>
      <c r="Z427" s="20">
        <f t="shared" si="63"/>
        <v>0</v>
      </c>
      <c r="AA427" s="43"/>
      <c r="AB427" s="43"/>
      <c r="AC427" s="43"/>
      <c r="AD427" s="43"/>
      <c r="AE427" s="43"/>
      <c r="AF427" s="43"/>
      <c r="AG427" s="20">
        <f t="shared" si="64"/>
        <v>0</v>
      </c>
      <c r="AH427" s="43"/>
      <c r="AI427" s="43"/>
      <c r="AJ427" s="43"/>
      <c r="AK427" s="43"/>
      <c r="AL427" s="43"/>
      <c r="AM427" s="99">
        <f t="shared" si="56"/>
        <v>0</v>
      </c>
      <c r="AN427" s="43"/>
      <c r="AO427" s="20">
        <f t="shared" si="57"/>
        <v>1</v>
      </c>
      <c r="AP427" s="15" t="str">
        <f t="shared" si="58"/>
        <v>OK</v>
      </c>
      <c r="AQ427" s="15" t="str">
        <f t="shared" si="59"/>
        <v>OK</v>
      </c>
      <c r="AR427" s="17" t="s">
        <v>211</v>
      </c>
      <c r="AS427" s="17"/>
      <c r="AT427" s="17"/>
      <c r="AU427" s="17"/>
      <c r="AV427" s="21">
        <v>1</v>
      </c>
      <c r="AW427" s="17" t="s">
        <v>248</v>
      </c>
      <c r="AX427" s="22"/>
      <c r="AY427" s="17"/>
      <c r="AZ427" s="17" t="s">
        <v>213</v>
      </c>
      <c r="BA427" s="99">
        <f t="shared" si="60"/>
        <v>1268531</v>
      </c>
      <c r="BB427" s="17" t="s">
        <v>214</v>
      </c>
      <c r="BC427" s="17"/>
      <c r="BD427" s="57"/>
    </row>
    <row r="428" spans="2:56" hidden="1" x14ac:dyDescent="0.15">
      <c r="B428" s="16">
        <v>90000413</v>
      </c>
      <c r="C428" s="17"/>
      <c r="D428" s="17" t="s">
        <v>316</v>
      </c>
      <c r="E428" s="17"/>
      <c r="F428" s="17" t="s">
        <v>201</v>
      </c>
      <c r="G428" s="17" t="s">
        <v>317</v>
      </c>
      <c r="H428" s="17" t="s">
        <v>1577</v>
      </c>
      <c r="I428" s="17" t="s">
        <v>1572</v>
      </c>
      <c r="J428" s="17" t="s">
        <v>589</v>
      </c>
      <c r="K428" s="17" t="s">
        <v>203</v>
      </c>
      <c r="L428" s="17"/>
      <c r="M428" s="17">
        <v>17</v>
      </c>
      <c r="N428" s="18">
        <v>35886</v>
      </c>
      <c r="O428" s="17">
        <v>1998</v>
      </c>
      <c r="P428" s="18">
        <v>35886</v>
      </c>
      <c r="Q428" s="19">
        <v>2173911</v>
      </c>
      <c r="R428" s="17" t="s">
        <v>219</v>
      </c>
      <c r="S428" s="17" t="s">
        <v>236</v>
      </c>
      <c r="T428" s="17">
        <v>1</v>
      </c>
      <c r="U428" s="18"/>
      <c r="V428" s="99">
        <f t="shared" si="61"/>
        <v>1</v>
      </c>
      <c r="W428" s="139">
        <v>1</v>
      </c>
      <c r="X428" s="149">
        <f t="shared" si="62"/>
        <v>0</v>
      </c>
      <c r="Y428" s="43"/>
      <c r="Z428" s="20">
        <f t="shared" si="63"/>
        <v>0</v>
      </c>
      <c r="AA428" s="43"/>
      <c r="AB428" s="43"/>
      <c r="AC428" s="43"/>
      <c r="AD428" s="43"/>
      <c r="AE428" s="43"/>
      <c r="AF428" s="43"/>
      <c r="AG428" s="20">
        <f t="shared" si="64"/>
        <v>0</v>
      </c>
      <c r="AH428" s="43"/>
      <c r="AI428" s="43"/>
      <c r="AJ428" s="43"/>
      <c r="AK428" s="43"/>
      <c r="AL428" s="43"/>
      <c r="AM428" s="99">
        <f t="shared" si="56"/>
        <v>0</v>
      </c>
      <c r="AN428" s="43"/>
      <c r="AO428" s="20">
        <f t="shared" si="57"/>
        <v>1</v>
      </c>
      <c r="AP428" s="15" t="str">
        <f t="shared" si="58"/>
        <v>OK</v>
      </c>
      <c r="AQ428" s="15" t="str">
        <f t="shared" si="59"/>
        <v>OK</v>
      </c>
      <c r="AR428" s="17" t="s">
        <v>211</v>
      </c>
      <c r="AS428" s="17"/>
      <c r="AT428" s="17"/>
      <c r="AU428" s="17"/>
      <c r="AV428" s="21">
        <v>1</v>
      </c>
      <c r="AW428" s="17" t="s">
        <v>248</v>
      </c>
      <c r="AX428" s="22"/>
      <c r="AY428" s="17"/>
      <c r="AZ428" s="17" t="s">
        <v>213</v>
      </c>
      <c r="BA428" s="99">
        <f t="shared" si="60"/>
        <v>2173910</v>
      </c>
      <c r="BB428" s="17" t="s">
        <v>214</v>
      </c>
      <c r="BC428" s="17"/>
      <c r="BD428" s="57"/>
    </row>
    <row r="429" spans="2:56" hidden="1" x14ac:dyDescent="0.15">
      <c r="B429" s="16">
        <v>90000414</v>
      </c>
      <c r="C429" s="17"/>
      <c r="D429" s="17" t="s">
        <v>316</v>
      </c>
      <c r="E429" s="17"/>
      <c r="F429" s="17" t="s">
        <v>201</v>
      </c>
      <c r="G429" s="17" t="s">
        <v>317</v>
      </c>
      <c r="H429" s="17" t="s">
        <v>1577</v>
      </c>
      <c r="I429" s="17" t="s">
        <v>1572</v>
      </c>
      <c r="J429" s="17" t="s">
        <v>590</v>
      </c>
      <c r="K429" s="17" t="s">
        <v>203</v>
      </c>
      <c r="L429" s="17"/>
      <c r="M429" s="17">
        <v>17</v>
      </c>
      <c r="N429" s="18">
        <v>35886</v>
      </c>
      <c r="O429" s="17">
        <v>1998</v>
      </c>
      <c r="P429" s="18">
        <v>35886</v>
      </c>
      <c r="Q429" s="19">
        <v>1878380</v>
      </c>
      <c r="R429" s="17" t="s">
        <v>219</v>
      </c>
      <c r="S429" s="17" t="s">
        <v>236</v>
      </c>
      <c r="T429" s="17">
        <v>1</v>
      </c>
      <c r="U429" s="18"/>
      <c r="V429" s="99">
        <f t="shared" si="61"/>
        <v>1</v>
      </c>
      <c r="W429" s="139">
        <v>1</v>
      </c>
      <c r="X429" s="149">
        <f t="shared" si="62"/>
        <v>0</v>
      </c>
      <c r="Y429" s="43"/>
      <c r="Z429" s="20">
        <f t="shared" si="63"/>
        <v>0</v>
      </c>
      <c r="AA429" s="43"/>
      <c r="AB429" s="43"/>
      <c r="AC429" s="43"/>
      <c r="AD429" s="43"/>
      <c r="AE429" s="43"/>
      <c r="AF429" s="43"/>
      <c r="AG429" s="20">
        <f t="shared" si="64"/>
        <v>0</v>
      </c>
      <c r="AH429" s="43"/>
      <c r="AI429" s="43"/>
      <c r="AJ429" s="43"/>
      <c r="AK429" s="43"/>
      <c r="AL429" s="43"/>
      <c r="AM429" s="99">
        <f t="shared" si="56"/>
        <v>0</v>
      </c>
      <c r="AN429" s="43"/>
      <c r="AO429" s="20">
        <f t="shared" si="57"/>
        <v>1</v>
      </c>
      <c r="AP429" s="15" t="str">
        <f t="shared" si="58"/>
        <v>OK</v>
      </c>
      <c r="AQ429" s="15" t="str">
        <f t="shared" si="59"/>
        <v>OK</v>
      </c>
      <c r="AR429" s="17" t="s">
        <v>211</v>
      </c>
      <c r="AS429" s="17"/>
      <c r="AT429" s="17"/>
      <c r="AU429" s="17"/>
      <c r="AV429" s="21">
        <v>2</v>
      </c>
      <c r="AW429" s="17" t="s">
        <v>248</v>
      </c>
      <c r="AX429" s="22"/>
      <c r="AY429" s="17"/>
      <c r="AZ429" s="17" t="s">
        <v>213</v>
      </c>
      <c r="BA429" s="99">
        <f t="shared" si="60"/>
        <v>1878379</v>
      </c>
      <c r="BB429" s="17" t="s">
        <v>214</v>
      </c>
      <c r="BC429" s="17"/>
      <c r="BD429" s="57"/>
    </row>
    <row r="430" spans="2:56" hidden="1" x14ac:dyDescent="0.15">
      <c r="B430" s="16">
        <v>90000415</v>
      </c>
      <c r="C430" s="17"/>
      <c r="D430" s="17" t="s">
        <v>316</v>
      </c>
      <c r="E430" s="17"/>
      <c r="F430" s="17" t="s">
        <v>201</v>
      </c>
      <c r="G430" s="17" t="s">
        <v>317</v>
      </c>
      <c r="H430" s="17" t="s">
        <v>1577</v>
      </c>
      <c r="I430" s="17" t="s">
        <v>1572</v>
      </c>
      <c r="J430" s="17" t="s">
        <v>591</v>
      </c>
      <c r="K430" s="17" t="s">
        <v>203</v>
      </c>
      <c r="L430" s="17"/>
      <c r="M430" s="17">
        <v>17</v>
      </c>
      <c r="N430" s="18">
        <v>35886</v>
      </c>
      <c r="O430" s="17">
        <v>1998</v>
      </c>
      <c r="P430" s="18">
        <v>35886</v>
      </c>
      <c r="Q430" s="19">
        <v>1753153</v>
      </c>
      <c r="R430" s="17" t="s">
        <v>219</v>
      </c>
      <c r="S430" s="17" t="s">
        <v>236</v>
      </c>
      <c r="T430" s="17">
        <v>1</v>
      </c>
      <c r="U430" s="18"/>
      <c r="V430" s="99">
        <f t="shared" si="61"/>
        <v>1</v>
      </c>
      <c r="W430" s="139">
        <v>1</v>
      </c>
      <c r="X430" s="149">
        <f t="shared" si="62"/>
        <v>0</v>
      </c>
      <c r="Y430" s="43"/>
      <c r="Z430" s="20">
        <f t="shared" si="63"/>
        <v>0</v>
      </c>
      <c r="AA430" s="43"/>
      <c r="AB430" s="43"/>
      <c r="AC430" s="43"/>
      <c r="AD430" s="43"/>
      <c r="AE430" s="43"/>
      <c r="AF430" s="43"/>
      <c r="AG430" s="20">
        <f t="shared" si="64"/>
        <v>0</v>
      </c>
      <c r="AH430" s="43"/>
      <c r="AI430" s="43"/>
      <c r="AJ430" s="43"/>
      <c r="AK430" s="43"/>
      <c r="AL430" s="43"/>
      <c r="AM430" s="99">
        <f t="shared" si="56"/>
        <v>0</v>
      </c>
      <c r="AN430" s="43"/>
      <c r="AO430" s="20">
        <f t="shared" si="57"/>
        <v>1</v>
      </c>
      <c r="AP430" s="15" t="str">
        <f t="shared" si="58"/>
        <v>OK</v>
      </c>
      <c r="AQ430" s="15" t="str">
        <f t="shared" si="59"/>
        <v>OK</v>
      </c>
      <c r="AR430" s="17" t="s">
        <v>211</v>
      </c>
      <c r="AS430" s="17"/>
      <c r="AT430" s="17"/>
      <c r="AU430" s="17"/>
      <c r="AV430" s="21">
        <v>2</v>
      </c>
      <c r="AW430" s="17" t="s">
        <v>248</v>
      </c>
      <c r="AX430" s="22"/>
      <c r="AY430" s="17"/>
      <c r="AZ430" s="17" t="s">
        <v>213</v>
      </c>
      <c r="BA430" s="99">
        <f t="shared" si="60"/>
        <v>1753152</v>
      </c>
      <c r="BB430" s="17" t="s">
        <v>214</v>
      </c>
      <c r="BC430" s="17"/>
      <c r="BD430" s="57"/>
    </row>
    <row r="431" spans="2:56" hidden="1" x14ac:dyDescent="0.15">
      <c r="B431" s="16">
        <v>90000416</v>
      </c>
      <c r="C431" s="17"/>
      <c r="D431" s="17" t="s">
        <v>316</v>
      </c>
      <c r="E431" s="17"/>
      <c r="F431" s="17" t="s">
        <v>201</v>
      </c>
      <c r="G431" s="17" t="s">
        <v>317</v>
      </c>
      <c r="H431" s="17" t="s">
        <v>1577</v>
      </c>
      <c r="I431" s="17" t="s">
        <v>1572</v>
      </c>
      <c r="J431" s="17" t="s">
        <v>592</v>
      </c>
      <c r="K431" s="17" t="s">
        <v>203</v>
      </c>
      <c r="L431" s="17"/>
      <c r="M431" s="17">
        <v>17</v>
      </c>
      <c r="N431" s="18">
        <v>35886</v>
      </c>
      <c r="O431" s="17">
        <v>1998</v>
      </c>
      <c r="P431" s="18">
        <v>35886</v>
      </c>
      <c r="Q431" s="19">
        <v>3481263</v>
      </c>
      <c r="R431" s="17" t="s">
        <v>219</v>
      </c>
      <c r="S431" s="17" t="s">
        <v>236</v>
      </c>
      <c r="T431" s="17">
        <v>1</v>
      </c>
      <c r="U431" s="18"/>
      <c r="V431" s="99">
        <f t="shared" si="61"/>
        <v>1</v>
      </c>
      <c r="W431" s="139">
        <v>1</v>
      </c>
      <c r="X431" s="149">
        <f t="shared" si="62"/>
        <v>0</v>
      </c>
      <c r="Y431" s="43"/>
      <c r="Z431" s="20">
        <f t="shared" si="63"/>
        <v>0</v>
      </c>
      <c r="AA431" s="43"/>
      <c r="AB431" s="43"/>
      <c r="AC431" s="43"/>
      <c r="AD431" s="43"/>
      <c r="AE431" s="43"/>
      <c r="AF431" s="43"/>
      <c r="AG431" s="20">
        <f t="shared" si="64"/>
        <v>0</v>
      </c>
      <c r="AH431" s="43"/>
      <c r="AI431" s="43"/>
      <c r="AJ431" s="43"/>
      <c r="AK431" s="43"/>
      <c r="AL431" s="43"/>
      <c r="AM431" s="99">
        <f t="shared" si="56"/>
        <v>0</v>
      </c>
      <c r="AN431" s="43"/>
      <c r="AO431" s="20">
        <f t="shared" si="57"/>
        <v>1</v>
      </c>
      <c r="AP431" s="15" t="str">
        <f t="shared" si="58"/>
        <v>OK</v>
      </c>
      <c r="AQ431" s="15" t="str">
        <f t="shared" si="59"/>
        <v>OK</v>
      </c>
      <c r="AR431" s="17" t="s">
        <v>211</v>
      </c>
      <c r="AS431" s="17"/>
      <c r="AT431" s="17"/>
      <c r="AU431" s="17"/>
      <c r="AV431" s="21">
        <v>1</v>
      </c>
      <c r="AW431" s="17" t="s">
        <v>248</v>
      </c>
      <c r="AX431" s="22"/>
      <c r="AY431" s="17"/>
      <c r="AZ431" s="17" t="s">
        <v>213</v>
      </c>
      <c r="BA431" s="99">
        <f t="shared" si="60"/>
        <v>3481262</v>
      </c>
      <c r="BB431" s="17" t="s">
        <v>214</v>
      </c>
      <c r="BC431" s="17"/>
      <c r="BD431" s="57"/>
    </row>
    <row r="432" spans="2:56" hidden="1" x14ac:dyDescent="0.15">
      <c r="B432" s="16">
        <v>90000417</v>
      </c>
      <c r="C432" s="17"/>
      <c r="D432" s="17" t="s">
        <v>316</v>
      </c>
      <c r="E432" s="17"/>
      <c r="F432" s="17" t="s">
        <v>201</v>
      </c>
      <c r="G432" s="17" t="s">
        <v>317</v>
      </c>
      <c r="H432" s="17" t="s">
        <v>1577</v>
      </c>
      <c r="I432" s="17" t="s">
        <v>1572</v>
      </c>
      <c r="J432" s="17" t="s">
        <v>593</v>
      </c>
      <c r="K432" s="17" t="s">
        <v>203</v>
      </c>
      <c r="L432" s="17"/>
      <c r="M432" s="17">
        <v>17</v>
      </c>
      <c r="N432" s="18">
        <v>35886</v>
      </c>
      <c r="O432" s="17">
        <v>1998</v>
      </c>
      <c r="P432" s="18">
        <v>35886</v>
      </c>
      <c r="Q432" s="19">
        <v>1377478</v>
      </c>
      <c r="R432" s="17" t="s">
        <v>219</v>
      </c>
      <c r="S432" s="17" t="s">
        <v>236</v>
      </c>
      <c r="T432" s="17">
        <v>1</v>
      </c>
      <c r="U432" s="18"/>
      <c r="V432" s="99">
        <f t="shared" si="61"/>
        <v>1</v>
      </c>
      <c r="W432" s="139">
        <v>1</v>
      </c>
      <c r="X432" s="149">
        <f t="shared" si="62"/>
        <v>0</v>
      </c>
      <c r="Y432" s="43"/>
      <c r="Z432" s="20">
        <f t="shared" si="63"/>
        <v>0</v>
      </c>
      <c r="AA432" s="43"/>
      <c r="AB432" s="43"/>
      <c r="AC432" s="43"/>
      <c r="AD432" s="43"/>
      <c r="AE432" s="43"/>
      <c r="AF432" s="43"/>
      <c r="AG432" s="20">
        <f t="shared" si="64"/>
        <v>0</v>
      </c>
      <c r="AH432" s="43"/>
      <c r="AI432" s="43"/>
      <c r="AJ432" s="43"/>
      <c r="AK432" s="43"/>
      <c r="AL432" s="43"/>
      <c r="AM432" s="99">
        <f t="shared" si="56"/>
        <v>0</v>
      </c>
      <c r="AN432" s="43"/>
      <c r="AO432" s="20">
        <f t="shared" si="57"/>
        <v>1</v>
      </c>
      <c r="AP432" s="15" t="str">
        <f t="shared" si="58"/>
        <v>OK</v>
      </c>
      <c r="AQ432" s="15" t="str">
        <f t="shared" si="59"/>
        <v>OK</v>
      </c>
      <c r="AR432" s="17" t="s">
        <v>211</v>
      </c>
      <c r="AS432" s="17"/>
      <c r="AT432" s="17"/>
      <c r="AU432" s="17"/>
      <c r="AV432" s="21">
        <v>1</v>
      </c>
      <c r="AW432" s="17" t="s">
        <v>248</v>
      </c>
      <c r="AX432" s="22"/>
      <c r="AY432" s="17"/>
      <c r="AZ432" s="17" t="s">
        <v>213</v>
      </c>
      <c r="BA432" s="99">
        <f t="shared" si="60"/>
        <v>1377477</v>
      </c>
      <c r="BB432" s="17" t="s">
        <v>214</v>
      </c>
      <c r="BC432" s="17"/>
      <c r="BD432" s="57"/>
    </row>
    <row r="433" spans="2:56" hidden="1" x14ac:dyDescent="0.15">
      <c r="B433" s="16">
        <v>90000418</v>
      </c>
      <c r="C433" s="17"/>
      <c r="D433" s="17" t="s">
        <v>316</v>
      </c>
      <c r="E433" s="17"/>
      <c r="F433" s="17" t="s">
        <v>201</v>
      </c>
      <c r="G433" s="17" t="s">
        <v>317</v>
      </c>
      <c r="H433" s="17" t="s">
        <v>1577</v>
      </c>
      <c r="I433" s="17" t="s">
        <v>1572</v>
      </c>
      <c r="J433" s="17" t="s">
        <v>594</v>
      </c>
      <c r="K433" s="17" t="s">
        <v>203</v>
      </c>
      <c r="L433" s="17"/>
      <c r="M433" s="17">
        <v>17</v>
      </c>
      <c r="N433" s="18">
        <v>35886</v>
      </c>
      <c r="O433" s="17">
        <v>1998</v>
      </c>
      <c r="P433" s="18">
        <v>35886</v>
      </c>
      <c r="Q433" s="19">
        <v>563513</v>
      </c>
      <c r="R433" s="17" t="s">
        <v>219</v>
      </c>
      <c r="S433" s="17" t="s">
        <v>236</v>
      </c>
      <c r="T433" s="17">
        <v>1</v>
      </c>
      <c r="U433" s="18"/>
      <c r="V433" s="99">
        <f t="shared" si="61"/>
        <v>1</v>
      </c>
      <c r="W433" s="139">
        <v>1</v>
      </c>
      <c r="X433" s="149">
        <f t="shared" si="62"/>
        <v>0</v>
      </c>
      <c r="Y433" s="43"/>
      <c r="Z433" s="20">
        <f t="shared" si="63"/>
        <v>0</v>
      </c>
      <c r="AA433" s="43"/>
      <c r="AB433" s="43"/>
      <c r="AC433" s="43"/>
      <c r="AD433" s="43"/>
      <c r="AE433" s="43"/>
      <c r="AF433" s="43"/>
      <c r="AG433" s="20">
        <f t="shared" si="64"/>
        <v>0</v>
      </c>
      <c r="AH433" s="43"/>
      <c r="AI433" s="43"/>
      <c r="AJ433" s="43"/>
      <c r="AK433" s="43"/>
      <c r="AL433" s="43"/>
      <c r="AM433" s="99">
        <f t="shared" si="56"/>
        <v>0</v>
      </c>
      <c r="AN433" s="43"/>
      <c r="AO433" s="20">
        <f t="shared" si="57"/>
        <v>1</v>
      </c>
      <c r="AP433" s="15" t="str">
        <f t="shared" si="58"/>
        <v>OK</v>
      </c>
      <c r="AQ433" s="15" t="str">
        <f t="shared" si="59"/>
        <v>OK</v>
      </c>
      <c r="AR433" s="17" t="s">
        <v>211</v>
      </c>
      <c r="AS433" s="17"/>
      <c r="AT433" s="17"/>
      <c r="AU433" s="17"/>
      <c r="AV433" s="21">
        <v>1</v>
      </c>
      <c r="AW433" s="17" t="s">
        <v>248</v>
      </c>
      <c r="AX433" s="22"/>
      <c r="AY433" s="17"/>
      <c r="AZ433" s="17" t="s">
        <v>213</v>
      </c>
      <c r="BA433" s="99">
        <f t="shared" si="60"/>
        <v>563512</v>
      </c>
      <c r="BB433" s="17" t="s">
        <v>214</v>
      </c>
      <c r="BC433" s="17"/>
      <c r="BD433" s="57"/>
    </row>
    <row r="434" spans="2:56" hidden="1" x14ac:dyDescent="0.15">
      <c r="B434" s="16">
        <v>90000419</v>
      </c>
      <c r="C434" s="17"/>
      <c r="D434" s="17" t="s">
        <v>316</v>
      </c>
      <c r="E434" s="17"/>
      <c r="F434" s="17" t="s">
        <v>201</v>
      </c>
      <c r="G434" s="17" t="s">
        <v>317</v>
      </c>
      <c r="H434" s="17" t="s">
        <v>1577</v>
      </c>
      <c r="I434" s="17" t="s">
        <v>1572</v>
      </c>
      <c r="J434" s="17" t="s">
        <v>595</v>
      </c>
      <c r="K434" s="17" t="s">
        <v>203</v>
      </c>
      <c r="L434" s="17"/>
      <c r="M434" s="17">
        <v>17</v>
      </c>
      <c r="N434" s="18">
        <v>35886</v>
      </c>
      <c r="O434" s="17">
        <v>1998</v>
      </c>
      <c r="P434" s="18">
        <v>35886</v>
      </c>
      <c r="Q434" s="19">
        <v>500901</v>
      </c>
      <c r="R434" s="17" t="s">
        <v>219</v>
      </c>
      <c r="S434" s="17" t="s">
        <v>236</v>
      </c>
      <c r="T434" s="17">
        <v>1</v>
      </c>
      <c r="U434" s="18"/>
      <c r="V434" s="99">
        <f t="shared" si="61"/>
        <v>1</v>
      </c>
      <c r="W434" s="139">
        <v>1</v>
      </c>
      <c r="X434" s="149">
        <f t="shared" si="62"/>
        <v>0</v>
      </c>
      <c r="Y434" s="43"/>
      <c r="Z434" s="20">
        <f t="shared" si="63"/>
        <v>0</v>
      </c>
      <c r="AA434" s="43"/>
      <c r="AB434" s="43"/>
      <c r="AC434" s="43"/>
      <c r="AD434" s="43"/>
      <c r="AE434" s="43"/>
      <c r="AF434" s="43"/>
      <c r="AG434" s="20">
        <f t="shared" si="64"/>
        <v>0</v>
      </c>
      <c r="AH434" s="43"/>
      <c r="AI434" s="43"/>
      <c r="AJ434" s="43"/>
      <c r="AK434" s="43"/>
      <c r="AL434" s="43"/>
      <c r="AM434" s="99">
        <f t="shared" si="56"/>
        <v>0</v>
      </c>
      <c r="AN434" s="43"/>
      <c r="AO434" s="20">
        <f t="shared" si="57"/>
        <v>1</v>
      </c>
      <c r="AP434" s="15" t="str">
        <f t="shared" si="58"/>
        <v>OK</v>
      </c>
      <c r="AQ434" s="15" t="str">
        <f t="shared" si="59"/>
        <v>OK</v>
      </c>
      <c r="AR434" s="17" t="s">
        <v>211</v>
      </c>
      <c r="AS434" s="17"/>
      <c r="AT434" s="17"/>
      <c r="AU434" s="17"/>
      <c r="AV434" s="21">
        <v>1</v>
      </c>
      <c r="AW434" s="17" t="s">
        <v>248</v>
      </c>
      <c r="AX434" s="22"/>
      <c r="AY434" s="17"/>
      <c r="AZ434" s="17" t="s">
        <v>213</v>
      </c>
      <c r="BA434" s="99">
        <f t="shared" si="60"/>
        <v>500900</v>
      </c>
      <c r="BB434" s="17" t="s">
        <v>214</v>
      </c>
      <c r="BC434" s="17"/>
      <c r="BD434" s="57"/>
    </row>
    <row r="435" spans="2:56" hidden="1" x14ac:dyDescent="0.15">
      <c r="B435" s="16">
        <v>90000420</v>
      </c>
      <c r="C435" s="17"/>
      <c r="D435" s="17" t="s">
        <v>328</v>
      </c>
      <c r="E435" s="17"/>
      <c r="F435" s="17" t="s">
        <v>201</v>
      </c>
      <c r="G435" s="17" t="s">
        <v>317</v>
      </c>
      <c r="H435" s="17" t="s">
        <v>1577</v>
      </c>
      <c r="I435" s="17" t="s">
        <v>1572</v>
      </c>
      <c r="J435" s="17" t="s">
        <v>596</v>
      </c>
      <c r="K435" s="17" t="s">
        <v>203</v>
      </c>
      <c r="L435" s="17"/>
      <c r="M435" s="17">
        <v>17</v>
      </c>
      <c r="N435" s="18">
        <v>34330</v>
      </c>
      <c r="O435" s="17">
        <v>1993</v>
      </c>
      <c r="P435" s="18">
        <v>34330</v>
      </c>
      <c r="Q435" s="19">
        <v>13797132</v>
      </c>
      <c r="R435" s="17" t="s">
        <v>219</v>
      </c>
      <c r="S435" s="17" t="s">
        <v>236</v>
      </c>
      <c r="T435" s="17">
        <v>1</v>
      </c>
      <c r="U435" s="18"/>
      <c r="V435" s="99">
        <f t="shared" si="61"/>
        <v>1</v>
      </c>
      <c r="W435" s="139">
        <v>1</v>
      </c>
      <c r="X435" s="149">
        <f t="shared" si="62"/>
        <v>0</v>
      </c>
      <c r="Y435" s="43"/>
      <c r="Z435" s="20">
        <f t="shared" si="63"/>
        <v>0</v>
      </c>
      <c r="AA435" s="43"/>
      <c r="AB435" s="43"/>
      <c r="AC435" s="43"/>
      <c r="AD435" s="43"/>
      <c r="AE435" s="43"/>
      <c r="AF435" s="43"/>
      <c r="AG435" s="20">
        <f t="shared" si="64"/>
        <v>0</v>
      </c>
      <c r="AH435" s="43"/>
      <c r="AI435" s="43"/>
      <c r="AJ435" s="43"/>
      <c r="AK435" s="43"/>
      <c r="AL435" s="43"/>
      <c r="AM435" s="99">
        <f t="shared" si="56"/>
        <v>0</v>
      </c>
      <c r="AN435" s="43"/>
      <c r="AO435" s="20">
        <f t="shared" si="57"/>
        <v>1</v>
      </c>
      <c r="AP435" s="15" t="str">
        <f t="shared" si="58"/>
        <v>OK</v>
      </c>
      <c r="AQ435" s="15" t="str">
        <f t="shared" si="59"/>
        <v>OK</v>
      </c>
      <c r="AR435" s="17" t="s">
        <v>211</v>
      </c>
      <c r="AS435" s="17"/>
      <c r="AT435" s="17"/>
      <c r="AU435" s="17"/>
      <c r="AV435" s="21">
        <v>1</v>
      </c>
      <c r="AW435" s="17" t="s">
        <v>351</v>
      </c>
      <c r="AX435" s="22"/>
      <c r="AY435" s="17"/>
      <c r="AZ435" s="17" t="s">
        <v>213</v>
      </c>
      <c r="BA435" s="99">
        <f t="shared" si="60"/>
        <v>13797131</v>
      </c>
      <c r="BB435" s="17" t="s">
        <v>214</v>
      </c>
      <c r="BC435" s="17"/>
      <c r="BD435" s="57"/>
    </row>
    <row r="436" spans="2:56" hidden="1" x14ac:dyDescent="0.15">
      <c r="B436" s="16">
        <v>90000421</v>
      </c>
      <c r="C436" s="17"/>
      <c r="D436" s="17" t="s">
        <v>328</v>
      </c>
      <c r="E436" s="17"/>
      <c r="F436" s="17" t="s">
        <v>201</v>
      </c>
      <c r="G436" s="17" t="s">
        <v>317</v>
      </c>
      <c r="H436" s="17" t="s">
        <v>1577</v>
      </c>
      <c r="I436" s="17" t="s">
        <v>1572</v>
      </c>
      <c r="J436" s="17" t="s">
        <v>597</v>
      </c>
      <c r="K436" s="17" t="s">
        <v>203</v>
      </c>
      <c r="L436" s="17"/>
      <c r="M436" s="17">
        <v>17</v>
      </c>
      <c r="N436" s="18">
        <v>34330</v>
      </c>
      <c r="O436" s="17">
        <v>1993</v>
      </c>
      <c r="P436" s="18">
        <v>34330</v>
      </c>
      <c r="Q436" s="19">
        <v>33039109</v>
      </c>
      <c r="R436" s="17" t="s">
        <v>219</v>
      </c>
      <c r="S436" s="17" t="s">
        <v>236</v>
      </c>
      <c r="T436" s="17">
        <v>1</v>
      </c>
      <c r="U436" s="18"/>
      <c r="V436" s="99">
        <f t="shared" si="61"/>
        <v>1</v>
      </c>
      <c r="W436" s="139">
        <v>1</v>
      </c>
      <c r="X436" s="149">
        <f t="shared" si="62"/>
        <v>0</v>
      </c>
      <c r="Y436" s="43"/>
      <c r="Z436" s="20">
        <f t="shared" si="63"/>
        <v>0</v>
      </c>
      <c r="AA436" s="43"/>
      <c r="AB436" s="43"/>
      <c r="AC436" s="43"/>
      <c r="AD436" s="43"/>
      <c r="AE436" s="43"/>
      <c r="AF436" s="43"/>
      <c r="AG436" s="20">
        <f t="shared" si="64"/>
        <v>0</v>
      </c>
      <c r="AH436" s="43"/>
      <c r="AI436" s="43"/>
      <c r="AJ436" s="43"/>
      <c r="AK436" s="43"/>
      <c r="AL436" s="43"/>
      <c r="AM436" s="99">
        <f t="shared" si="56"/>
        <v>0</v>
      </c>
      <c r="AN436" s="43"/>
      <c r="AO436" s="20">
        <f t="shared" si="57"/>
        <v>1</v>
      </c>
      <c r="AP436" s="15" t="str">
        <f t="shared" si="58"/>
        <v>OK</v>
      </c>
      <c r="AQ436" s="15" t="str">
        <f t="shared" si="59"/>
        <v>OK</v>
      </c>
      <c r="AR436" s="17" t="s">
        <v>211</v>
      </c>
      <c r="AS436" s="17"/>
      <c r="AT436" s="17"/>
      <c r="AU436" s="17"/>
      <c r="AV436" s="21">
        <v>1</v>
      </c>
      <c r="AW436" s="17" t="s">
        <v>351</v>
      </c>
      <c r="AX436" s="22"/>
      <c r="AY436" s="17"/>
      <c r="AZ436" s="17" t="s">
        <v>213</v>
      </c>
      <c r="BA436" s="99">
        <f t="shared" si="60"/>
        <v>33039108</v>
      </c>
      <c r="BB436" s="17" t="s">
        <v>214</v>
      </c>
      <c r="BC436" s="17"/>
      <c r="BD436" s="57"/>
    </row>
    <row r="437" spans="2:56" hidden="1" x14ac:dyDescent="0.15">
      <c r="B437" s="16">
        <v>90000422</v>
      </c>
      <c r="C437" s="17"/>
      <c r="D437" s="17" t="s">
        <v>328</v>
      </c>
      <c r="E437" s="17"/>
      <c r="F437" s="17" t="s">
        <v>201</v>
      </c>
      <c r="G437" s="17" t="s">
        <v>317</v>
      </c>
      <c r="H437" s="17" t="s">
        <v>1577</v>
      </c>
      <c r="I437" s="17" t="s">
        <v>1572</v>
      </c>
      <c r="J437" s="17" t="s">
        <v>598</v>
      </c>
      <c r="K437" s="17" t="s">
        <v>203</v>
      </c>
      <c r="L437" s="17"/>
      <c r="M437" s="17">
        <v>17</v>
      </c>
      <c r="N437" s="18">
        <v>34330</v>
      </c>
      <c r="O437" s="17">
        <v>1993</v>
      </c>
      <c r="P437" s="18">
        <v>34330</v>
      </c>
      <c r="Q437" s="19">
        <v>10255340</v>
      </c>
      <c r="R437" s="17" t="s">
        <v>219</v>
      </c>
      <c r="S437" s="17" t="s">
        <v>236</v>
      </c>
      <c r="T437" s="17">
        <v>1</v>
      </c>
      <c r="U437" s="18"/>
      <c r="V437" s="99">
        <f t="shared" si="61"/>
        <v>1</v>
      </c>
      <c r="W437" s="139">
        <v>1</v>
      </c>
      <c r="X437" s="149">
        <f t="shared" si="62"/>
        <v>0</v>
      </c>
      <c r="Y437" s="43"/>
      <c r="Z437" s="20">
        <f t="shared" si="63"/>
        <v>0</v>
      </c>
      <c r="AA437" s="43"/>
      <c r="AB437" s="43"/>
      <c r="AC437" s="43"/>
      <c r="AD437" s="43"/>
      <c r="AE437" s="43"/>
      <c r="AF437" s="43"/>
      <c r="AG437" s="20">
        <f t="shared" si="64"/>
        <v>0</v>
      </c>
      <c r="AH437" s="43"/>
      <c r="AI437" s="43"/>
      <c r="AJ437" s="43"/>
      <c r="AK437" s="43"/>
      <c r="AL437" s="43"/>
      <c r="AM437" s="99">
        <f t="shared" si="56"/>
        <v>0</v>
      </c>
      <c r="AN437" s="43"/>
      <c r="AO437" s="20">
        <f t="shared" si="57"/>
        <v>1</v>
      </c>
      <c r="AP437" s="15" t="str">
        <f t="shared" si="58"/>
        <v>OK</v>
      </c>
      <c r="AQ437" s="15" t="str">
        <f t="shared" si="59"/>
        <v>OK</v>
      </c>
      <c r="AR437" s="17" t="s">
        <v>211</v>
      </c>
      <c r="AS437" s="17"/>
      <c r="AT437" s="17"/>
      <c r="AU437" s="17"/>
      <c r="AV437" s="21">
        <v>1</v>
      </c>
      <c r="AW437" s="17" t="s">
        <v>351</v>
      </c>
      <c r="AX437" s="22"/>
      <c r="AY437" s="17"/>
      <c r="AZ437" s="17" t="s">
        <v>213</v>
      </c>
      <c r="BA437" s="99">
        <f t="shared" si="60"/>
        <v>10255339</v>
      </c>
      <c r="BB437" s="17" t="s">
        <v>214</v>
      </c>
      <c r="BC437" s="17"/>
      <c r="BD437" s="57"/>
    </row>
    <row r="438" spans="2:56" hidden="1" x14ac:dyDescent="0.15">
      <c r="B438" s="16">
        <v>90000423</v>
      </c>
      <c r="C438" s="17"/>
      <c r="D438" s="17" t="s">
        <v>328</v>
      </c>
      <c r="E438" s="17"/>
      <c r="F438" s="17" t="s">
        <v>201</v>
      </c>
      <c r="G438" s="17" t="s">
        <v>317</v>
      </c>
      <c r="H438" s="17" t="s">
        <v>1577</v>
      </c>
      <c r="I438" s="17" t="s">
        <v>1572</v>
      </c>
      <c r="J438" s="17" t="s">
        <v>599</v>
      </c>
      <c r="K438" s="17" t="s">
        <v>203</v>
      </c>
      <c r="L438" s="17"/>
      <c r="M438" s="17">
        <v>17</v>
      </c>
      <c r="N438" s="18">
        <v>34330</v>
      </c>
      <c r="O438" s="17">
        <v>1993</v>
      </c>
      <c r="P438" s="18">
        <v>34330</v>
      </c>
      <c r="Q438" s="19">
        <v>34730712</v>
      </c>
      <c r="R438" s="17" t="s">
        <v>219</v>
      </c>
      <c r="S438" s="17" t="s">
        <v>236</v>
      </c>
      <c r="T438" s="17">
        <v>1</v>
      </c>
      <c r="U438" s="18"/>
      <c r="V438" s="99">
        <f t="shared" si="61"/>
        <v>1</v>
      </c>
      <c r="W438" s="139">
        <v>1</v>
      </c>
      <c r="X438" s="149">
        <f t="shared" si="62"/>
        <v>0</v>
      </c>
      <c r="Y438" s="43"/>
      <c r="Z438" s="20">
        <f t="shared" si="63"/>
        <v>0</v>
      </c>
      <c r="AA438" s="43"/>
      <c r="AB438" s="43"/>
      <c r="AC438" s="43"/>
      <c r="AD438" s="43"/>
      <c r="AE438" s="43"/>
      <c r="AF438" s="43"/>
      <c r="AG438" s="20">
        <f t="shared" si="64"/>
        <v>0</v>
      </c>
      <c r="AH438" s="43"/>
      <c r="AI438" s="43"/>
      <c r="AJ438" s="43"/>
      <c r="AK438" s="43"/>
      <c r="AL438" s="43"/>
      <c r="AM438" s="99">
        <f t="shared" si="56"/>
        <v>0</v>
      </c>
      <c r="AN438" s="43"/>
      <c r="AO438" s="20">
        <f t="shared" si="57"/>
        <v>1</v>
      </c>
      <c r="AP438" s="15" t="str">
        <f t="shared" si="58"/>
        <v>OK</v>
      </c>
      <c r="AQ438" s="15" t="str">
        <f t="shared" si="59"/>
        <v>OK</v>
      </c>
      <c r="AR438" s="17" t="s">
        <v>211</v>
      </c>
      <c r="AS438" s="17"/>
      <c r="AT438" s="17"/>
      <c r="AU438" s="17"/>
      <c r="AV438" s="21">
        <v>1</v>
      </c>
      <c r="AW438" s="17" t="s">
        <v>351</v>
      </c>
      <c r="AX438" s="22"/>
      <c r="AY438" s="17"/>
      <c r="AZ438" s="17" t="s">
        <v>213</v>
      </c>
      <c r="BA438" s="99">
        <f t="shared" si="60"/>
        <v>34730711</v>
      </c>
      <c r="BB438" s="17" t="s">
        <v>214</v>
      </c>
      <c r="BC438" s="17"/>
      <c r="BD438" s="57"/>
    </row>
    <row r="439" spans="2:56" hidden="1" x14ac:dyDescent="0.15">
      <c r="B439" s="16">
        <v>90000424</v>
      </c>
      <c r="C439" s="17"/>
      <c r="D439" s="17" t="s">
        <v>328</v>
      </c>
      <c r="E439" s="17"/>
      <c r="F439" s="17" t="s">
        <v>201</v>
      </c>
      <c r="G439" s="17" t="s">
        <v>317</v>
      </c>
      <c r="H439" s="17" t="s">
        <v>1577</v>
      </c>
      <c r="I439" s="17" t="s">
        <v>1572</v>
      </c>
      <c r="J439" s="17" t="s">
        <v>600</v>
      </c>
      <c r="K439" s="17" t="s">
        <v>203</v>
      </c>
      <c r="L439" s="17"/>
      <c r="M439" s="17">
        <v>17</v>
      </c>
      <c r="N439" s="18">
        <v>34330</v>
      </c>
      <c r="O439" s="17">
        <v>1993</v>
      </c>
      <c r="P439" s="18">
        <v>34330</v>
      </c>
      <c r="Q439" s="19">
        <v>991020</v>
      </c>
      <c r="R439" s="17" t="s">
        <v>219</v>
      </c>
      <c r="S439" s="17" t="s">
        <v>236</v>
      </c>
      <c r="T439" s="17">
        <v>1</v>
      </c>
      <c r="U439" s="18"/>
      <c r="V439" s="99">
        <f t="shared" si="61"/>
        <v>1</v>
      </c>
      <c r="W439" s="139">
        <v>1</v>
      </c>
      <c r="X439" s="149">
        <f t="shared" si="62"/>
        <v>0</v>
      </c>
      <c r="Y439" s="43"/>
      <c r="Z439" s="20">
        <f t="shared" si="63"/>
        <v>0</v>
      </c>
      <c r="AA439" s="43"/>
      <c r="AB439" s="43"/>
      <c r="AC439" s="43"/>
      <c r="AD439" s="43"/>
      <c r="AE439" s="43"/>
      <c r="AF439" s="43"/>
      <c r="AG439" s="20">
        <f t="shared" si="64"/>
        <v>0</v>
      </c>
      <c r="AH439" s="43"/>
      <c r="AI439" s="43"/>
      <c r="AJ439" s="43"/>
      <c r="AK439" s="43"/>
      <c r="AL439" s="43"/>
      <c r="AM439" s="99">
        <f t="shared" si="56"/>
        <v>0</v>
      </c>
      <c r="AN439" s="43"/>
      <c r="AO439" s="20">
        <f t="shared" si="57"/>
        <v>1</v>
      </c>
      <c r="AP439" s="15" t="str">
        <f t="shared" si="58"/>
        <v>OK</v>
      </c>
      <c r="AQ439" s="15" t="str">
        <f t="shared" si="59"/>
        <v>OK</v>
      </c>
      <c r="AR439" s="17" t="s">
        <v>211</v>
      </c>
      <c r="AS439" s="17"/>
      <c r="AT439" s="17"/>
      <c r="AU439" s="17"/>
      <c r="AV439" s="21">
        <v>1</v>
      </c>
      <c r="AW439" s="17" t="s">
        <v>351</v>
      </c>
      <c r="AX439" s="22"/>
      <c r="AY439" s="17"/>
      <c r="AZ439" s="17" t="s">
        <v>213</v>
      </c>
      <c r="BA439" s="99">
        <f t="shared" si="60"/>
        <v>991019</v>
      </c>
      <c r="BB439" s="17" t="s">
        <v>214</v>
      </c>
      <c r="BC439" s="17"/>
      <c r="BD439" s="57" t="s">
        <v>676</v>
      </c>
    </row>
    <row r="440" spans="2:56" hidden="1" x14ac:dyDescent="0.15">
      <c r="B440" s="16">
        <v>90000425</v>
      </c>
      <c r="C440" s="17"/>
      <c r="D440" s="17" t="s">
        <v>328</v>
      </c>
      <c r="E440" s="17"/>
      <c r="F440" s="17" t="s">
        <v>201</v>
      </c>
      <c r="G440" s="17" t="s">
        <v>317</v>
      </c>
      <c r="H440" s="17" t="s">
        <v>1577</v>
      </c>
      <c r="I440" s="17" t="s">
        <v>1572</v>
      </c>
      <c r="J440" s="17" t="s">
        <v>601</v>
      </c>
      <c r="K440" s="17" t="s">
        <v>203</v>
      </c>
      <c r="L440" s="17"/>
      <c r="M440" s="17">
        <v>17</v>
      </c>
      <c r="N440" s="18">
        <v>34330</v>
      </c>
      <c r="O440" s="17">
        <v>1993</v>
      </c>
      <c r="P440" s="18">
        <v>34330</v>
      </c>
      <c r="Q440" s="19">
        <v>22678045</v>
      </c>
      <c r="R440" s="17" t="s">
        <v>219</v>
      </c>
      <c r="S440" s="17" t="s">
        <v>236</v>
      </c>
      <c r="T440" s="17">
        <v>1</v>
      </c>
      <c r="U440" s="18"/>
      <c r="V440" s="99">
        <f t="shared" si="61"/>
        <v>1</v>
      </c>
      <c r="W440" s="139">
        <v>1</v>
      </c>
      <c r="X440" s="149">
        <f t="shared" si="62"/>
        <v>0</v>
      </c>
      <c r="Y440" s="43"/>
      <c r="Z440" s="20">
        <f t="shared" si="63"/>
        <v>0</v>
      </c>
      <c r="AA440" s="43"/>
      <c r="AB440" s="43"/>
      <c r="AC440" s="43"/>
      <c r="AD440" s="43"/>
      <c r="AE440" s="43"/>
      <c r="AF440" s="43"/>
      <c r="AG440" s="20">
        <f t="shared" si="64"/>
        <v>0</v>
      </c>
      <c r="AH440" s="43"/>
      <c r="AI440" s="43"/>
      <c r="AJ440" s="43"/>
      <c r="AK440" s="43"/>
      <c r="AL440" s="43"/>
      <c r="AM440" s="99">
        <f t="shared" si="56"/>
        <v>0</v>
      </c>
      <c r="AN440" s="43"/>
      <c r="AO440" s="20">
        <f t="shared" si="57"/>
        <v>1</v>
      </c>
      <c r="AP440" s="15" t="str">
        <f t="shared" si="58"/>
        <v>OK</v>
      </c>
      <c r="AQ440" s="15" t="str">
        <f t="shared" si="59"/>
        <v>OK</v>
      </c>
      <c r="AR440" s="17" t="s">
        <v>211</v>
      </c>
      <c r="AS440" s="17"/>
      <c r="AT440" s="17"/>
      <c r="AU440" s="17"/>
      <c r="AV440" s="21">
        <v>1</v>
      </c>
      <c r="AW440" s="17" t="s">
        <v>351</v>
      </c>
      <c r="AX440" s="22"/>
      <c r="AY440" s="17"/>
      <c r="AZ440" s="17" t="s">
        <v>213</v>
      </c>
      <c r="BA440" s="99">
        <f t="shared" si="60"/>
        <v>22678044</v>
      </c>
      <c r="BB440" s="17" t="s">
        <v>214</v>
      </c>
      <c r="BC440" s="17"/>
      <c r="BD440" s="57"/>
    </row>
    <row r="441" spans="2:56" hidden="1" x14ac:dyDescent="0.15">
      <c r="B441" s="16">
        <v>90000426</v>
      </c>
      <c r="C441" s="17"/>
      <c r="D441" s="17" t="s">
        <v>328</v>
      </c>
      <c r="E441" s="17"/>
      <c r="F441" s="17" t="s">
        <v>201</v>
      </c>
      <c r="G441" s="17" t="s">
        <v>317</v>
      </c>
      <c r="H441" s="17" t="s">
        <v>1577</v>
      </c>
      <c r="I441" s="17" t="s">
        <v>1572</v>
      </c>
      <c r="J441" s="17" t="s">
        <v>602</v>
      </c>
      <c r="K441" s="17" t="s">
        <v>203</v>
      </c>
      <c r="L441" s="17"/>
      <c r="M441" s="17">
        <v>17</v>
      </c>
      <c r="N441" s="18">
        <v>34330</v>
      </c>
      <c r="O441" s="17">
        <v>1993</v>
      </c>
      <c r="P441" s="18">
        <v>34330</v>
      </c>
      <c r="Q441" s="19">
        <v>1850190</v>
      </c>
      <c r="R441" s="17" t="s">
        <v>219</v>
      </c>
      <c r="S441" s="17" t="s">
        <v>236</v>
      </c>
      <c r="T441" s="17">
        <v>1</v>
      </c>
      <c r="U441" s="18"/>
      <c r="V441" s="99">
        <f t="shared" si="61"/>
        <v>1</v>
      </c>
      <c r="W441" s="139">
        <v>1</v>
      </c>
      <c r="X441" s="149">
        <f t="shared" si="62"/>
        <v>0</v>
      </c>
      <c r="Y441" s="43"/>
      <c r="Z441" s="20">
        <f t="shared" si="63"/>
        <v>0</v>
      </c>
      <c r="AA441" s="43"/>
      <c r="AB441" s="43"/>
      <c r="AC441" s="43"/>
      <c r="AD441" s="43"/>
      <c r="AE441" s="43"/>
      <c r="AF441" s="43"/>
      <c r="AG441" s="20">
        <f t="shared" si="64"/>
        <v>0</v>
      </c>
      <c r="AH441" s="43"/>
      <c r="AI441" s="43"/>
      <c r="AJ441" s="43"/>
      <c r="AK441" s="43"/>
      <c r="AL441" s="43"/>
      <c r="AM441" s="99">
        <f t="shared" si="56"/>
        <v>0</v>
      </c>
      <c r="AN441" s="43"/>
      <c r="AO441" s="20">
        <f t="shared" si="57"/>
        <v>1</v>
      </c>
      <c r="AP441" s="15" t="str">
        <f t="shared" si="58"/>
        <v>OK</v>
      </c>
      <c r="AQ441" s="15" t="str">
        <f t="shared" si="59"/>
        <v>OK</v>
      </c>
      <c r="AR441" s="17" t="s">
        <v>211</v>
      </c>
      <c r="AS441" s="17"/>
      <c r="AT441" s="17"/>
      <c r="AU441" s="17"/>
      <c r="AV441" s="21">
        <v>1</v>
      </c>
      <c r="AW441" s="17" t="s">
        <v>351</v>
      </c>
      <c r="AX441" s="22"/>
      <c r="AY441" s="17"/>
      <c r="AZ441" s="17" t="s">
        <v>213</v>
      </c>
      <c r="BA441" s="99">
        <f t="shared" si="60"/>
        <v>1850189</v>
      </c>
      <c r="BB441" s="17" t="s">
        <v>214</v>
      </c>
      <c r="BC441" s="17"/>
      <c r="BD441" s="57"/>
    </row>
    <row r="442" spans="2:56" hidden="1" x14ac:dyDescent="0.15">
      <c r="B442" s="16">
        <v>90000427</v>
      </c>
      <c r="C442" s="17"/>
      <c r="D442" s="17" t="s">
        <v>328</v>
      </c>
      <c r="E442" s="17"/>
      <c r="F442" s="17" t="s">
        <v>201</v>
      </c>
      <c r="G442" s="17" t="s">
        <v>317</v>
      </c>
      <c r="H442" s="17" t="s">
        <v>1577</v>
      </c>
      <c r="I442" s="17" t="s">
        <v>1572</v>
      </c>
      <c r="J442" s="17" t="s">
        <v>603</v>
      </c>
      <c r="K442" s="17" t="s">
        <v>203</v>
      </c>
      <c r="L442" s="17"/>
      <c r="M442" s="17">
        <v>17</v>
      </c>
      <c r="N442" s="18">
        <v>34330</v>
      </c>
      <c r="O442" s="17">
        <v>1993</v>
      </c>
      <c r="P442" s="18">
        <v>34330</v>
      </c>
      <c r="Q442" s="19">
        <v>13268506</v>
      </c>
      <c r="R442" s="17" t="s">
        <v>219</v>
      </c>
      <c r="S442" s="17" t="s">
        <v>236</v>
      </c>
      <c r="T442" s="17">
        <v>1</v>
      </c>
      <c r="U442" s="18"/>
      <c r="V442" s="99">
        <f t="shared" si="61"/>
        <v>1</v>
      </c>
      <c r="W442" s="139">
        <v>1</v>
      </c>
      <c r="X442" s="149">
        <f t="shared" si="62"/>
        <v>0</v>
      </c>
      <c r="Y442" s="43"/>
      <c r="Z442" s="20">
        <f t="shared" si="63"/>
        <v>0</v>
      </c>
      <c r="AA442" s="43"/>
      <c r="AB442" s="43"/>
      <c r="AC442" s="43"/>
      <c r="AD442" s="43"/>
      <c r="AE442" s="43"/>
      <c r="AF442" s="43"/>
      <c r="AG442" s="20">
        <f t="shared" si="64"/>
        <v>0</v>
      </c>
      <c r="AH442" s="43"/>
      <c r="AI442" s="43"/>
      <c r="AJ442" s="43"/>
      <c r="AK442" s="43"/>
      <c r="AL442" s="43"/>
      <c r="AM442" s="99">
        <f t="shared" si="56"/>
        <v>0</v>
      </c>
      <c r="AN442" s="43"/>
      <c r="AO442" s="20">
        <f t="shared" si="57"/>
        <v>1</v>
      </c>
      <c r="AP442" s="15" t="str">
        <f t="shared" si="58"/>
        <v>OK</v>
      </c>
      <c r="AQ442" s="15" t="str">
        <f t="shared" si="59"/>
        <v>OK</v>
      </c>
      <c r="AR442" s="17" t="s">
        <v>211</v>
      </c>
      <c r="AS442" s="17"/>
      <c r="AT442" s="17"/>
      <c r="AU442" s="17"/>
      <c r="AV442" s="21">
        <v>1</v>
      </c>
      <c r="AW442" s="17" t="s">
        <v>351</v>
      </c>
      <c r="AX442" s="22"/>
      <c r="AY442" s="17"/>
      <c r="AZ442" s="17" t="s">
        <v>213</v>
      </c>
      <c r="BA442" s="99">
        <f t="shared" si="60"/>
        <v>13268505</v>
      </c>
      <c r="BB442" s="17" t="s">
        <v>214</v>
      </c>
      <c r="BC442" s="17"/>
      <c r="BD442" s="57"/>
    </row>
    <row r="443" spans="2:56" hidden="1" x14ac:dyDescent="0.15">
      <c r="B443" s="16">
        <v>90000428</v>
      </c>
      <c r="C443" s="17"/>
      <c r="D443" s="17" t="s">
        <v>328</v>
      </c>
      <c r="E443" s="17"/>
      <c r="F443" s="17" t="s">
        <v>201</v>
      </c>
      <c r="G443" s="17" t="s">
        <v>317</v>
      </c>
      <c r="H443" s="17" t="s">
        <v>1577</v>
      </c>
      <c r="I443" s="17" t="s">
        <v>1572</v>
      </c>
      <c r="J443" s="17" t="s">
        <v>604</v>
      </c>
      <c r="K443" s="17" t="s">
        <v>203</v>
      </c>
      <c r="L443" s="17"/>
      <c r="M443" s="17">
        <v>17</v>
      </c>
      <c r="N443" s="18">
        <v>34330</v>
      </c>
      <c r="O443" s="17">
        <v>1993</v>
      </c>
      <c r="P443" s="18">
        <v>34330</v>
      </c>
      <c r="Q443" s="19">
        <v>4860714</v>
      </c>
      <c r="R443" s="17" t="s">
        <v>219</v>
      </c>
      <c r="S443" s="17" t="s">
        <v>236</v>
      </c>
      <c r="T443" s="17">
        <v>1</v>
      </c>
      <c r="U443" s="18"/>
      <c r="V443" s="99">
        <f t="shared" si="61"/>
        <v>1</v>
      </c>
      <c r="W443" s="139">
        <v>1</v>
      </c>
      <c r="X443" s="149">
        <f t="shared" si="62"/>
        <v>0</v>
      </c>
      <c r="Y443" s="43"/>
      <c r="Z443" s="20">
        <f t="shared" si="63"/>
        <v>0</v>
      </c>
      <c r="AA443" s="43"/>
      <c r="AB443" s="43"/>
      <c r="AC443" s="43"/>
      <c r="AD443" s="43"/>
      <c r="AE443" s="43"/>
      <c r="AF443" s="43"/>
      <c r="AG443" s="20">
        <f t="shared" si="64"/>
        <v>0</v>
      </c>
      <c r="AH443" s="43"/>
      <c r="AI443" s="43"/>
      <c r="AJ443" s="43"/>
      <c r="AK443" s="43"/>
      <c r="AL443" s="43"/>
      <c r="AM443" s="99">
        <f t="shared" si="56"/>
        <v>0</v>
      </c>
      <c r="AN443" s="43"/>
      <c r="AO443" s="20">
        <f t="shared" si="57"/>
        <v>1</v>
      </c>
      <c r="AP443" s="15" t="str">
        <f t="shared" si="58"/>
        <v>OK</v>
      </c>
      <c r="AQ443" s="15" t="str">
        <f t="shared" si="59"/>
        <v>OK</v>
      </c>
      <c r="AR443" s="17" t="s">
        <v>211</v>
      </c>
      <c r="AS443" s="17"/>
      <c r="AT443" s="17"/>
      <c r="AU443" s="17"/>
      <c r="AV443" s="21">
        <v>1</v>
      </c>
      <c r="AW443" s="17" t="s">
        <v>351</v>
      </c>
      <c r="AX443" s="22"/>
      <c r="AY443" s="17"/>
      <c r="AZ443" s="17" t="s">
        <v>213</v>
      </c>
      <c r="BA443" s="99">
        <f t="shared" si="60"/>
        <v>4860713</v>
      </c>
      <c r="BB443" s="17" t="s">
        <v>214</v>
      </c>
      <c r="BC443" s="17"/>
      <c r="BD443" s="57"/>
    </row>
    <row r="444" spans="2:56" hidden="1" x14ac:dyDescent="0.15">
      <c r="B444" s="16">
        <v>90000429</v>
      </c>
      <c r="C444" s="17"/>
      <c r="D444" s="17" t="s">
        <v>328</v>
      </c>
      <c r="E444" s="17"/>
      <c r="F444" s="17" t="s">
        <v>201</v>
      </c>
      <c r="G444" s="17" t="s">
        <v>317</v>
      </c>
      <c r="H444" s="17" t="s">
        <v>1577</v>
      </c>
      <c r="I444" s="17" t="s">
        <v>1572</v>
      </c>
      <c r="J444" s="17" t="s">
        <v>605</v>
      </c>
      <c r="K444" s="17" t="s">
        <v>203</v>
      </c>
      <c r="L444" s="17"/>
      <c r="M444" s="17">
        <v>17</v>
      </c>
      <c r="N444" s="18">
        <v>34330</v>
      </c>
      <c r="O444" s="17">
        <v>1993</v>
      </c>
      <c r="P444" s="18">
        <v>34330</v>
      </c>
      <c r="Q444" s="19">
        <v>66688782</v>
      </c>
      <c r="R444" s="17" t="s">
        <v>219</v>
      </c>
      <c r="S444" s="17" t="s">
        <v>236</v>
      </c>
      <c r="T444" s="17">
        <v>1</v>
      </c>
      <c r="U444" s="18"/>
      <c r="V444" s="99">
        <f t="shared" si="61"/>
        <v>1</v>
      </c>
      <c r="W444" s="139">
        <v>1</v>
      </c>
      <c r="X444" s="149">
        <f t="shared" si="62"/>
        <v>0</v>
      </c>
      <c r="Y444" s="43"/>
      <c r="Z444" s="20">
        <f t="shared" si="63"/>
        <v>0</v>
      </c>
      <c r="AA444" s="43"/>
      <c r="AB444" s="43"/>
      <c r="AC444" s="43"/>
      <c r="AD444" s="43"/>
      <c r="AE444" s="43"/>
      <c r="AF444" s="43"/>
      <c r="AG444" s="20">
        <f t="shared" si="64"/>
        <v>0</v>
      </c>
      <c r="AH444" s="43"/>
      <c r="AI444" s="43"/>
      <c r="AJ444" s="43"/>
      <c r="AK444" s="43"/>
      <c r="AL444" s="43"/>
      <c r="AM444" s="99">
        <f t="shared" si="56"/>
        <v>0</v>
      </c>
      <c r="AN444" s="43"/>
      <c r="AO444" s="20">
        <f t="shared" si="57"/>
        <v>1</v>
      </c>
      <c r="AP444" s="15" t="str">
        <f t="shared" si="58"/>
        <v>OK</v>
      </c>
      <c r="AQ444" s="15" t="str">
        <f t="shared" si="59"/>
        <v>OK</v>
      </c>
      <c r="AR444" s="17" t="s">
        <v>211</v>
      </c>
      <c r="AS444" s="17"/>
      <c r="AT444" s="17"/>
      <c r="AU444" s="17"/>
      <c r="AV444" s="21">
        <v>1</v>
      </c>
      <c r="AW444" s="17" t="s">
        <v>351</v>
      </c>
      <c r="AX444" s="22"/>
      <c r="AY444" s="17"/>
      <c r="AZ444" s="17" t="s">
        <v>213</v>
      </c>
      <c r="BA444" s="99">
        <f t="shared" si="60"/>
        <v>66688781</v>
      </c>
      <c r="BB444" s="17" t="s">
        <v>214</v>
      </c>
      <c r="BC444" s="17"/>
      <c r="BD444" s="57"/>
    </row>
    <row r="445" spans="2:56" hidden="1" x14ac:dyDescent="0.15">
      <c r="B445" s="16">
        <v>90000430</v>
      </c>
      <c r="C445" s="17"/>
      <c r="D445" s="17" t="s">
        <v>606</v>
      </c>
      <c r="E445" s="17"/>
      <c r="F445" s="17" t="s">
        <v>201</v>
      </c>
      <c r="G445" s="17" t="s">
        <v>317</v>
      </c>
      <c r="H445" s="17" t="s">
        <v>1577</v>
      </c>
      <c r="I445" s="17" t="s">
        <v>1572</v>
      </c>
      <c r="J445" s="17" t="s">
        <v>607</v>
      </c>
      <c r="K445" s="17" t="s">
        <v>203</v>
      </c>
      <c r="L445" s="17"/>
      <c r="M445" s="17">
        <v>8</v>
      </c>
      <c r="N445" s="18">
        <v>34973</v>
      </c>
      <c r="O445" s="17">
        <v>1995</v>
      </c>
      <c r="P445" s="18">
        <v>34973</v>
      </c>
      <c r="Q445" s="19">
        <v>4350000</v>
      </c>
      <c r="R445" s="17" t="s">
        <v>219</v>
      </c>
      <c r="S445" s="17" t="s">
        <v>292</v>
      </c>
      <c r="T445" s="17">
        <v>1</v>
      </c>
      <c r="U445" s="18"/>
      <c r="V445" s="99">
        <f t="shared" si="61"/>
        <v>1</v>
      </c>
      <c r="W445" s="139">
        <v>1</v>
      </c>
      <c r="X445" s="149">
        <f t="shared" si="62"/>
        <v>0</v>
      </c>
      <c r="Y445" s="43"/>
      <c r="Z445" s="20">
        <f t="shared" si="63"/>
        <v>0</v>
      </c>
      <c r="AA445" s="43"/>
      <c r="AB445" s="43"/>
      <c r="AC445" s="43"/>
      <c r="AD445" s="43"/>
      <c r="AE445" s="43"/>
      <c r="AF445" s="43"/>
      <c r="AG445" s="20">
        <f t="shared" si="64"/>
        <v>0</v>
      </c>
      <c r="AH445" s="43"/>
      <c r="AI445" s="43"/>
      <c r="AJ445" s="43"/>
      <c r="AK445" s="43"/>
      <c r="AL445" s="43"/>
      <c r="AM445" s="99">
        <f t="shared" si="56"/>
        <v>0</v>
      </c>
      <c r="AN445" s="43"/>
      <c r="AO445" s="20">
        <f t="shared" si="57"/>
        <v>1</v>
      </c>
      <c r="AP445" s="15" t="str">
        <f t="shared" si="58"/>
        <v>OK</v>
      </c>
      <c r="AQ445" s="15" t="str">
        <f t="shared" si="59"/>
        <v>OK</v>
      </c>
      <c r="AR445" s="17" t="s">
        <v>211</v>
      </c>
      <c r="AS445" s="17"/>
      <c r="AT445" s="17"/>
      <c r="AU445" s="17"/>
      <c r="AV445" s="21">
        <v>1</v>
      </c>
      <c r="AW445" s="17" t="s">
        <v>677</v>
      </c>
      <c r="AX445" s="22"/>
      <c r="AY445" s="17"/>
      <c r="AZ445" s="17" t="s">
        <v>213</v>
      </c>
      <c r="BA445" s="99">
        <f t="shared" si="60"/>
        <v>4349999</v>
      </c>
      <c r="BB445" s="17" t="s">
        <v>214</v>
      </c>
      <c r="BC445" s="17"/>
      <c r="BD445" s="57" t="s">
        <v>678</v>
      </c>
    </row>
    <row r="446" spans="2:56" hidden="1" x14ac:dyDescent="0.15">
      <c r="B446" s="16">
        <v>90000431</v>
      </c>
      <c r="C446" s="17"/>
      <c r="D446" s="17" t="s">
        <v>606</v>
      </c>
      <c r="E446" s="17"/>
      <c r="F446" s="17" t="s">
        <v>201</v>
      </c>
      <c r="G446" s="17" t="s">
        <v>317</v>
      </c>
      <c r="H446" s="17" t="s">
        <v>1577</v>
      </c>
      <c r="I446" s="17" t="s">
        <v>1572</v>
      </c>
      <c r="J446" s="17" t="s">
        <v>608</v>
      </c>
      <c r="K446" s="17" t="s">
        <v>203</v>
      </c>
      <c r="L446" s="17"/>
      <c r="M446" s="17">
        <v>8</v>
      </c>
      <c r="N446" s="18">
        <v>35827</v>
      </c>
      <c r="O446" s="17">
        <v>1997</v>
      </c>
      <c r="P446" s="18">
        <v>35827</v>
      </c>
      <c r="Q446" s="19">
        <v>4350000</v>
      </c>
      <c r="R446" s="17" t="s">
        <v>219</v>
      </c>
      <c r="S446" s="17" t="s">
        <v>292</v>
      </c>
      <c r="T446" s="17">
        <v>1</v>
      </c>
      <c r="U446" s="18"/>
      <c r="V446" s="99">
        <f t="shared" si="61"/>
        <v>1</v>
      </c>
      <c r="W446" s="139">
        <v>1</v>
      </c>
      <c r="X446" s="149">
        <f t="shared" si="62"/>
        <v>0</v>
      </c>
      <c r="Y446" s="43"/>
      <c r="Z446" s="20">
        <f t="shared" si="63"/>
        <v>0</v>
      </c>
      <c r="AA446" s="43"/>
      <c r="AB446" s="43"/>
      <c r="AC446" s="43"/>
      <c r="AD446" s="43"/>
      <c r="AE446" s="43"/>
      <c r="AF446" s="43"/>
      <c r="AG446" s="20">
        <f t="shared" si="64"/>
        <v>0</v>
      </c>
      <c r="AH446" s="43"/>
      <c r="AI446" s="43"/>
      <c r="AJ446" s="43"/>
      <c r="AK446" s="43"/>
      <c r="AL446" s="43"/>
      <c r="AM446" s="99">
        <f t="shared" si="56"/>
        <v>0</v>
      </c>
      <c r="AN446" s="43"/>
      <c r="AO446" s="20">
        <f t="shared" si="57"/>
        <v>1</v>
      </c>
      <c r="AP446" s="15" t="str">
        <f t="shared" si="58"/>
        <v>OK</v>
      </c>
      <c r="AQ446" s="15" t="str">
        <f t="shared" si="59"/>
        <v>OK</v>
      </c>
      <c r="AR446" s="17" t="s">
        <v>211</v>
      </c>
      <c r="AS446" s="17"/>
      <c r="AT446" s="17"/>
      <c r="AU446" s="17"/>
      <c r="AV446" s="21">
        <v>1</v>
      </c>
      <c r="AW446" s="17" t="s">
        <v>677</v>
      </c>
      <c r="AX446" s="22"/>
      <c r="AY446" s="17"/>
      <c r="AZ446" s="17" t="s">
        <v>213</v>
      </c>
      <c r="BA446" s="99">
        <f t="shared" si="60"/>
        <v>4349999</v>
      </c>
      <c r="BB446" s="17" t="s">
        <v>214</v>
      </c>
      <c r="BC446" s="17"/>
      <c r="BD446" s="57" t="s">
        <v>678</v>
      </c>
    </row>
    <row r="447" spans="2:56" hidden="1" x14ac:dyDescent="0.15">
      <c r="B447" s="16">
        <v>90000432</v>
      </c>
      <c r="C447" s="17"/>
      <c r="D447" s="17" t="s">
        <v>679</v>
      </c>
      <c r="E447" s="17"/>
      <c r="F447" s="17" t="s">
        <v>201</v>
      </c>
      <c r="G447" s="17" t="s">
        <v>317</v>
      </c>
      <c r="H447" s="17" t="s">
        <v>1577</v>
      </c>
      <c r="I447" s="17" t="s">
        <v>1572</v>
      </c>
      <c r="J447" s="17" t="s">
        <v>680</v>
      </c>
      <c r="K447" s="17" t="s">
        <v>203</v>
      </c>
      <c r="L447" s="17"/>
      <c r="M447" s="17">
        <v>5</v>
      </c>
      <c r="N447" s="18">
        <v>42086</v>
      </c>
      <c r="O447" s="17">
        <v>2014</v>
      </c>
      <c r="P447" s="18">
        <v>42086</v>
      </c>
      <c r="Q447" s="19">
        <v>590000</v>
      </c>
      <c r="R447" s="17" t="s">
        <v>219</v>
      </c>
      <c r="S447" s="17" t="s">
        <v>292</v>
      </c>
      <c r="T447" s="17">
        <v>1</v>
      </c>
      <c r="U447" s="18"/>
      <c r="V447" s="99">
        <f t="shared" si="61"/>
        <v>354000</v>
      </c>
      <c r="W447" s="139">
        <v>354000</v>
      </c>
      <c r="X447" s="149">
        <f t="shared" si="62"/>
        <v>0</v>
      </c>
      <c r="Y447" s="43"/>
      <c r="Z447" s="20">
        <f t="shared" si="63"/>
        <v>0</v>
      </c>
      <c r="AA447" s="43"/>
      <c r="AB447" s="43"/>
      <c r="AC447" s="43"/>
      <c r="AD447" s="43"/>
      <c r="AE447" s="43"/>
      <c r="AF447" s="43"/>
      <c r="AG447" s="20">
        <f t="shared" si="64"/>
        <v>118000</v>
      </c>
      <c r="AH447" s="43"/>
      <c r="AI447" s="43"/>
      <c r="AJ447" s="43"/>
      <c r="AK447" s="43"/>
      <c r="AL447" s="43"/>
      <c r="AM447" s="99">
        <f t="shared" si="56"/>
        <v>118000</v>
      </c>
      <c r="AN447" s="43"/>
      <c r="AO447" s="20">
        <f t="shared" si="57"/>
        <v>236000</v>
      </c>
      <c r="AP447" s="15" t="str">
        <f t="shared" si="58"/>
        <v>OK</v>
      </c>
      <c r="AQ447" s="15" t="str">
        <f t="shared" si="59"/>
        <v>OK</v>
      </c>
      <c r="AR447" s="17" t="s">
        <v>211</v>
      </c>
      <c r="AS447" s="17"/>
      <c r="AT447" s="17"/>
      <c r="AU447" s="17"/>
      <c r="AV447" s="21">
        <v>1</v>
      </c>
      <c r="AW447" s="17" t="s">
        <v>677</v>
      </c>
      <c r="AX447" s="22"/>
      <c r="AY447" s="17"/>
      <c r="AZ447" s="17" t="s">
        <v>213</v>
      </c>
      <c r="BA447" s="99">
        <f t="shared" si="60"/>
        <v>354000</v>
      </c>
      <c r="BB447" s="17" t="s">
        <v>214</v>
      </c>
      <c r="BC447" s="17"/>
      <c r="BD447" s="57" t="s">
        <v>693</v>
      </c>
    </row>
    <row r="448" spans="2:56" hidden="1" x14ac:dyDescent="0.15">
      <c r="B448" s="16">
        <v>90000433</v>
      </c>
      <c r="C448" s="17"/>
      <c r="D448" s="17" t="s">
        <v>681</v>
      </c>
      <c r="E448" s="17"/>
      <c r="F448" s="17" t="s">
        <v>201</v>
      </c>
      <c r="G448" s="17" t="s">
        <v>317</v>
      </c>
      <c r="H448" s="17" t="s">
        <v>1577</v>
      </c>
      <c r="I448" s="17" t="s">
        <v>1572</v>
      </c>
      <c r="J448" s="17" t="s">
        <v>682</v>
      </c>
      <c r="K448" s="17" t="s">
        <v>203</v>
      </c>
      <c r="L448" s="17"/>
      <c r="M448" s="17">
        <v>5</v>
      </c>
      <c r="N448" s="18">
        <v>35886</v>
      </c>
      <c r="O448" s="17">
        <v>1998</v>
      </c>
      <c r="P448" s="18">
        <v>35886</v>
      </c>
      <c r="Q448" s="19">
        <v>800000</v>
      </c>
      <c r="R448" s="17" t="s">
        <v>219</v>
      </c>
      <c r="S448" s="17" t="s">
        <v>292</v>
      </c>
      <c r="T448" s="17">
        <v>1</v>
      </c>
      <c r="U448" s="18"/>
      <c r="V448" s="99">
        <f t="shared" si="61"/>
        <v>1</v>
      </c>
      <c r="W448" s="139">
        <v>1</v>
      </c>
      <c r="X448" s="149">
        <f t="shared" si="62"/>
        <v>0</v>
      </c>
      <c r="Y448" s="43"/>
      <c r="Z448" s="20">
        <f t="shared" si="63"/>
        <v>0</v>
      </c>
      <c r="AA448" s="43"/>
      <c r="AB448" s="43"/>
      <c r="AC448" s="43"/>
      <c r="AD448" s="43"/>
      <c r="AE448" s="43"/>
      <c r="AF448" s="43"/>
      <c r="AG448" s="20">
        <f t="shared" si="64"/>
        <v>0</v>
      </c>
      <c r="AH448" s="43"/>
      <c r="AI448" s="43"/>
      <c r="AJ448" s="43"/>
      <c r="AK448" s="43"/>
      <c r="AL448" s="43"/>
      <c r="AM448" s="99">
        <f t="shared" si="56"/>
        <v>0</v>
      </c>
      <c r="AN448" s="43"/>
      <c r="AO448" s="20">
        <f t="shared" si="57"/>
        <v>1</v>
      </c>
      <c r="AP448" s="15" t="str">
        <f t="shared" si="58"/>
        <v>OK</v>
      </c>
      <c r="AQ448" s="15" t="str">
        <f t="shared" si="59"/>
        <v>OK</v>
      </c>
      <c r="AR448" s="17" t="s">
        <v>211</v>
      </c>
      <c r="AS448" s="17"/>
      <c r="AT448" s="17"/>
      <c r="AU448" s="17"/>
      <c r="AV448" s="21">
        <v>1</v>
      </c>
      <c r="AW448" s="17" t="s">
        <v>677</v>
      </c>
      <c r="AX448" s="22"/>
      <c r="AY448" s="17"/>
      <c r="AZ448" s="17" t="s">
        <v>213</v>
      </c>
      <c r="BA448" s="99">
        <f t="shared" si="60"/>
        <v>799999</v>
      </c>
      <c r="BB448" s="17" t="s">
        <v>214</v>
      </c>
      <c r="BC448" s="17"/>
      <c r="BD448" s="57" t="s">
        <v>678</v>
      </c>
    </row>
    <row r="449" spans="2:56" s="152" customFormat="1" x14ac:dyDescent="0.15">
      <c r="B449" s="130">
        <v>90000434</v>
      </c>
      <c r="C449" s="131"/>
      <c r="D449" s="132" t="s">
        <v>1610</v>
      </c>
      <c r="E449" s="131"/>
      <c r="F449" s="131" t="s">
        <v>201</v>
      </c>
      <c r="G449" s="131" t="s">
        <v>317</v>
      </c>
      <c r="H449" s="131" t="s">
        <v>1577</v>
      </c>
      <c r="I449" s="131" t="s">
        <v>1572</v>
      </c>
      <c r="J449" s="74" t="s">
        <v>1522</v>
      </c>
      <c r="K449" s="48" t="s">
        <v>203</v>
      </c>
      <c r="L449" s="48"/>
      <c r="M449" s="48">
        <v>6</v>
      </c>
      <c r="N449" s="49">
        <v>35827</v>
      </c>
      <c r="O449" s="48">
        <v>1997</v>
      </c>
      <c r="P449" s="49">
        <v>35827</v>
      </c>
      <c r="Q449" s="50">
        <v>1300000</v>
      </c>
      <c r="R449" s="48" t="s">
        <v>219</v>
      </c>
      <c r="S449" s="48" t="s">
        <v>292</v>
      </c>
      <c r="T449" s="48">
        <v>1</v>
      </c>
      <c r="U449" s="49"/>
      <c r="V449" s="139">
        <f t="shared" si="61"/>
        <v>1</v>
      </c>
      <c r="W449" s="139">
        <v>0</v>
      </c>
      <c r="X449" s="153">
        <f t="shared" si="62"/>
        <v>-1</v>
      </c>
      <c r="Y449" s="154"/>
      <c r="Z449" s="154">
        <f t="shared" si="63"/>
        <v>0</v>
      </c>
      <c r="AA449" s="154"/>
      <c r="AB449" s="154"/>
      <c r="AC449" s="154"/>
      <c r="AD449" s="154"/>
      <c r="AE449" s="154"/>
      <c r="AF449" s="154"/>
      <c r="AG449" s="154">
        <f t="shared" si="64"/>
        <v>0</v>
      </c>
      <c r="AH449" s="154"/>
      <c r="AI449" s="154"/>
      <c r="AJ449" s="154"/>
      <c r="AK449" s="154"/>
      <c r="AL449" s="154"/>
      <c r="AM449" s="139">
        <f t="shared" si="56"/>
        <v>0</v>
      </c>
      <c r="AN449" s="154"/>
      <c r="AO449" s="140">
        <f t="shared" si="57"/>
        <v>1</v>
      </c>
      <c r="AP449" s="159" t="str">
        <f t="shared" si="58"/>
        <v>OK</v>
      </c>
      <c r="AQ449" s="159" t="str">
        <f t="shared" si="59"/>
        <v>OK</v>
      </c>
      <c r="AR449" s="131" t="s">
        <v>211</v>
      </c>
      <c r="AS449" s="131"/>
      <c r="AT449" s="131">
        <v>1</v>
      </c>
      <c r="AU449" s="131">
        <v>1</v>
      </c>
      <c r="AV449" s="156">
        <v>1</v>
      </c>
      <c r="AW449" s="131" t="s">
        <v>677</v>
      </c>
      <c r="AX449" s="157"/>
      <c r="AY449" s="131"/>
      <c r="AZ449" s="131" t="s">
        <v>213</v>
      </c>
      <c r="BA449" s="139">
        <f t="shared" si="60"/>
        <v>1299999</v>
      </c>
      <c r="BB449" s="131" t="s">
        <v>214</v>
      </c>
      <c r="BC449" s="131"/>
      <c r="BD449" s="158" t="s">
        <v>1509</v>
      </c>
    </row>
    <row r="450" spans="2:56" x14ac:dyDescent="0.15">
      <c r="B450" s="16">
        <v>90000435</v>
      </c>
      <c r="C450" s="17"/>
      <c r="D450" s="17" t="s">
        <v>1610</v>
      </c>
      <c r="E450" s="17"/>
      <c r="F450" s="17" t="s">
        <v>201</v>
      </c>
      <c r="G450" s="17" t="s">
        <v>317</v>
      </c>
      <c r="H450" s="17" t="s">
        <v>1577</v>
      </c>
      <c r="I450" s="17" t="s">
        <v>1572</v>
      </c>
      <c r="J450" s="17" t="s">
        <v>684</v>
      </c>
      <c r="K450" s="17" t="s">
        <v>203</v>
      </c>
      <c r="L450" s="17"/>
      <c r="M450" s="17">
        <v>5</v>
      </c>
      <c r="N450" s="18">
        <v>35855</v>
      </c>
      <c r="O450" s="17">
        <v>1997</v>
      </c>
      <c r="P450" s="18">
        <v>35855</v>
      </c>
      <c r="Q450" s="19">
        <v>2300000</v>
      </c>
      <c r="R450" s="17" t="s">
        <v>219</v>
      </c>
      <c r="S450" s="17" t="s">
        <v>292</v>
      </c>
      <c r="T450" s="17">
        <v>1</v>
      </c>
      <c r="U450" s="18"/>
      <c r="V450" s="99">
        <f t="shared" si="61"/>
        <v>1</v>
      </c>
      <c r="W450" s="139">
        <v>1</v>
      </c>
      <c r="X450" s="149">
        <f t="shared" si="62"/>
        <v>0</v>
      </c>
      <c r="Y450" s="43"/>
      <c r="Z450" s="20">
        <f t="shared" si="63"/>
        <v>0</v>
      </c>
      <c r="AA450" s="43"/>
      <c r="AB450" s="43"/>
      <c r="AC450" s="43"/>
      <c r="AD450" s="43"/>
      <c r="AE450" s="43"/>
      <c r="AF450" s="43"/>
      <c r="AG450" s="20">
        <f t="shared" si="64"/>
        <v>0</v>
      </c>
      <c r="AH450" s="43"/>
      <c r="AI450" s="43"/>
      <c r="AJ450" s="43"/>
      <c r="AK450" s="43"/>
      <c r="AL450" s="43"/>
      <c r="AM450" s="99">
        <f t="shared" si="56"/>
        <v>0</v>
      </c>
      <c r="AN450" s="43"/>
      <c r="AO450" s="20">
        <f t="shared" si="57"/>
        <v>1</v>
      </c>
      <c r="AP450" s="15" t="str">
        <f t="shared" si="58"/>
        <v>OK</v>
      </c>
      <c r="AQ450" s="15" t="str">
        <f t="shared" si="59"/>
        <v>OK</v>
      </c>
      <c r="AR450" s="17" t="s">
        <v>211</v>
      </c>
      <c r="AS450" s="17"/>
      <c r="AT450" s="17"/>
      <c r="AU450" s="17"/>
      <c r="AV450" s="21">
        <v>1</v>
      </c>
      <c r="AW450" s="17" t="s">
        <v>677</v>
      </c>
      <c r="AX450" s="22"/>
      <c r="AY450" s="17"/>
      <c r="AZ450" s="17" t="s">
        <v>213</v>
      </c>
      <c r="BA450" s="99">
        <f t="shared" si="60"/>
        <v>2299999</v>
      </c>
      <c r="BB450" s="17" t="s">
        <v>214</v>
      </c>
      <c r="BC450" s="17"/>
      <c r="BD450" s="57" t="s">
        <v>678</v>
      </c>
    </row>
    <row r="451" spans="2:56" hidden="1" x14ac:dyDescent="0.15">
      <c r="B451" s="16">
        <v>90000436</v>
      </c>
      <c r="C451" s="17"/>
      <c r="D451" s="17" t="s">
        <v>685</v>
      </c>
      <c r="E451" s="17"/>
      <c r="F451" s="17" t="s">
        <v>201</v>
      </c>
      <c r="G451" s="17" t="s">
        <v>317</v>
      </c>
      <c r="H451" s="17" t="s">
        <v>1577</v>
      </c>
      <c r="I451" s="17" t="s">
        <v>1572</v>
      </c>
      <c r="J451" s="17" t="s">
        <v>686</v>
      </c>
      <c r="K451" s="17" t="s">
        <v>203</v>
      </c>
      <c r="L451" s="17"/>
      <c r="M451" s="17">
        <v>5</v>
      </c>
      <c r="N451" s="18">
        <v>34851</v>
      </c>
      <c r="O451" s="17">
        <v>1995</v>
      </c>
      <c r="P451" s="18">
        <v>34851</v>
      </c>
      <c r="Q451" s="19">
        <v>2750000</v>
      </c>
      <c r="R451" s="17" t="s">
        <v>219</v>
      </c>
      <c r="S451" s="17" t="s">
        <v>292</v>
      </c>
      <c r="T451" s="17">
        <v>1</v>
      </c>
      <c r="U451" s="18"/>
      <c r="V451" s="99">
        <f t="shared" si="61"/>
        <v>1</v>
      </c>
      <c r="W451" s="139">
        <v>1</v>
      </c>
      <c r="X451" s="149">
        <f t="shared" si="62"/>
        <v>0</v>
      </c>
      <c r="Y451" s="43"/>
      <c r="Z451" s="20">
        <f t="shared" si="63"/>
        <v>0</v>
      </c>
      <c r="AA451" s="43"/>
      <c r="AB451" s="43"/>
      <c r="AC451" s="43"/>
      <c r="AD451" s="43"/>
      <c r="AE451" s="43"/>
      <c r="AF451" s="43"/>
      <c r="AG451" s="20">
        <f t="shared" si="64"/>
        <v>0</v>
      </c>
      <c r="AH451" s="43"/>
      <c r="AI451" s="43"/>
      <c r="AJ451" s="43"/>
      <c r="AK451" s="43"/>
      <c r="AL451" s="43"/>
      <c r="AM451" s="99">
        <f t="shared" si="56"/>
        <v>0</v>
      </c>
      <c r="AN451" s="43"/>
      <c r="AO451" s="20">
        <f t="shared" si="57"/>
        <v>1</v>
      </c>
      <c r="AP451" s="15" t="str">
        <f t="shared" si="58"/>
        <v>OK</v>
      </c>
      <c r="AQ451" s="15" t="str">
        <f t="shared" si="59"/>
        <v>OK</v>
      </c>
      <c r="AR451" s="17" t="s">
        <v>211</v>
      </c>
      <c r="AS451" s="17"/>
      <c r="AT451" s="17"/>
      <c r="AU451" s="17"/>
      <c r="AV451" s="21">
        <v>1</v>
      </c>
      <c r="AW451" s="17" t="s">
        <v>677</v>
      </c>
      <c r="AX451" s="22"/>
      <c r="AY451" s="17"/>
      <c r="AZ451" s="17" t="s">
        <v>213</v>
      </c>
      <c r="BA451" s="99">
        <f t="shared" si="60"/>
        <v>2749999</v>
      </c>
      <c r="BB451" s="17" t="s">
        <v>214</v>
      </c>
      <c r="BC451" s="17"/>
      <c r="BD451" s="57" t="s">
        <v>678</v>
      </c>
    </row>
    <row r="452" spans="2:56" hidden="1" x14ac:dyDescent="0.15">
      <c r="B452" s="16">
        <v>90000437</v>
      </c>
      <c r="C452" s="17"/>
      <c r="D452" s="17" t="s">
        <v>328</v>
      </c>
      <c r="E452" s="17"/>
      <c r="F452" s="17" t="s">
        <v>201</v>
      </c>
      <c r="G452" s="17" t="s">
        <v>317</v>
      </c>
      <c r="H452" s="17" t="s">
        <v>1577</v>
      </c>
      <c r="I452" s="17" t="s">
        <v>1572</v>
      </c>
      <c r="J452" s="17" t="s">
        <v>687</v>
      </c>
      <c r="K452" s="17" t="s">
        <v>203</v>
      </c>
      <c r="L452" s="17"/>
      <c r="M452" s="17">
        <v>8</v>
      </c>
      <c r="N452" s="18">
        <v>35400</v>
      </c>
      <c r="O452" s="17">
        <v>1996</v>
      </c>
      <c r="P452" s="18">
        <v>35400</v>
      </c>
      <c r="Q452" s="19">
        <v>7200000</v>
      </c>
      <c r="R452" s="17" t="s">
        <v>219</v>
      </c>
      <c r="S452" s="17" t="s">
        <v>292</v>
      </c>
      <c r="T452" s="17">
        <v>1</v>
      </c>
      <c r="U452" s="18"/>
      <c r="V452" s="99">
        <f t="shared" si="61"/>
        <v>1</v>
      </c>
      <c r="W452" s="139">
        <v>1</v>
      </c>
      <c r="X452" s="149">
        <f t="shared" si="62"/>
        <v>0</v>
      </c>
      <c r="Y452" s="43"/>
      <c r="Z452" s="20">
        <f t="shared" si="63"/>
        <v>0</v>
      </c>
      <c r="AA452" s="43"/>
      <c r="AB452" s="43"/>
      <c r="AC452" s="43"/>
      <c r="AD452" s="43"/>
      <c r="AE452" s="43"/>
      <c r="AF452" s="43"/>
      <c r="AG452" s="20">
        <f t="shared" si="64"/>
        <v>0</v>
      </c>
      <c r="AH452" s="43"/>
      <c r="AI452" s="43"/>
      <c r="AJ452" s="43"/>
      <c r="AK452" s="43"/>
      <c r="AL452" s="43"/>
      <c r="AM452" s="99">
        <f t="shared" si="56"/>
        <v>0</v>
      </c>
      <c r="AN452" s="43"/>
      <c r="AO452" s="20">
        <f t="shared" si="57"/>
        <v>1</v>
      </c>
      <c r="AP452" s="15" t="str">
        <f t="shared" si="58"/>
        <v>OK</v>
      </c>
      <c r="AQ452" s="15" t="str">
        <f t="shared" si="59"/>
        <v>OK</v>
      </c>
      <c r="AR452" s="17" t="s">
        <v>211</v>
      </c>
      <c r="AS452" s="17"/>
      <c r="AT452" s="17"/>
      <c r="AU452" s="17"/>
      <c r="AV452" s="21">
        <v>1</v>
      </c>
      <c r="AW452" s="17" t="s">
        <v>677</v>
      </c>
      <c r="AX452" s="22"/>
      <c r="AY452" s="17"/>
      <c r="AZ452" s="17" t="s">
        <v>213</v>
      </c>
      <c r="BA452" s="99">
        <f t="shared" si="60"/>
        <v>7199999</v>
      </c>
      <c r="BB452" s="17" t="s">
        <v>214</v>
      </c>
      <c r="BC452" s="17"/>
      <c r="BD452" s="57" t="s">
        <v>678</v>
      </c>
    </row>
    <row r="453" spans="2:56" hidden="1" x14ac:dyDescent="0.15">
      <c r="B453" s="16">
        <v>90000438</v>
      </c>
      <c r="C453" s="17"/>
      <c r="D453" s="17" t="s">
        <v>685</v>
      </c>
      <c r="E453" s="17"/>
      <c r="F453" s="17" t="s">
        <v>201</v>
      </c>
      <c r="G453" s="17" t="s">
        <v>317</v>
      </c>
      <c r="H453" s="17" t="s">
        <v>1577</v>
      </c>
      <c r="I453" s="17" t="s">
        <v>1572</v>
      </c>
      <c r="J453" s="17" t="s">
        <v>688</v>
      </c>
      <c r="K453" s="17" t="s">
        <v>203</v>
      </c>
      <c r="L453" s="17"/>
      <c r="M453" s="17">
        <v>4</v>
      </c>
      <c r="N453" s="18">
        <v>35827</v>
      </c>
      <c r="O453" s="17">
        <v>1997</v>
      </c>
      <c r="P453" s="18">
        <v>35827</v>
      </c>
      <c r="Q453" s="19">
        <v>1600000</v>
      </c>
      <c r="R453" s="17" t="s">
        <v>219</v>
      </c>
      <c r="S453" s="17" t="s">
        <v>292</v>
      </c>
      <c r="T453" s="17">
        <v>1</v>
      </c>
      <c r="U453" s="18"/>
      <c r="V453" s="99">
        <f t="shared" si="61"/>
        <v>1</v>
      </c>
      <c r="W453" s="139">
        <v>1</v>
      </c>
      <c r="X453" s="149">
        <f t="shared" si="62"/>
        <v>0</v>
      </c>
      <c r="Y453" s="43"/>
      <c r="Z453" s="20">
        <f t="shared" si="63"/>
        <v>0</v>
      </c>
      <c r="AA453" s="43"/>
      <c r="AB453" s="43"/>
      <c r="AC453" s="43"/>
      <c r="AD453" s="43"/>
      <c r="AE453" s="43"/>
      <c r="AF453" s="43"/>
      <c r="AG453" s="20">
        <f t="shared" si="64"/>
        <v>0</v>
      </c>
      <c r="AH453" s="43"/>
      <c r="AI453" s="43"/>
      <c r="AJ453" s="43"/>
      <c r="AK453" s="43"/>
      <c r="AL453" s="43"/>
      <c r="AM453" s="99">
        <f t="shared" si="56"/>
        <v>0</v>
      </c>
      <c r="AN453" s="43"/>
      <c r="AO453" s="20">
        <f t="shared" si="57"/>
        <v>1</v>
      </c>
      <c r="AP453" s="15" t="str">
        <f t="shared" si="58"/>
        <v>OK</v>
      </c>
      <c r="AQ453" s="15" t="str">
        <f t="shared" si="59"/>
        <v>OK</v>
      </c>
      <c r="AR453" s="17" t="s">
        <v>211</v>
      </c>
      <c r="AS453" s="17"/>
      <c r="AT453" s="17"/>
      <c r="AU453" s="17"/>
      <c r="AV453" s="21">
        <v>1</v>
      </c>
      <c r="AW453" s="17" t="s">
        <v>677</v>
      </c>
      <c r="AX453" s="22"/>
      <c r="AY453" s="17"/>
      <c r="AZ453" s="17" t="s">
        <v>213</v>
      </c>
      <c r="BA453" s="99">
        <f t="shared" si="60"/>
        <v>1599999</v>
      </c>
      <c r="BB453" s="17" t="s">
        <v>214</v>
      </c>
      <c r="BC453" s="17"/>
      <c r="BD453" s="57" t="s">
        <v>678</v>
      </c>
    </row>
    <row r="454" spans="2:56" hidden="1" x14ac:dyDescent="0.15">
      <c r="B454" s="16">
        <v>90000439</v>
      </c>
      <c r="C454" s="17"/>
      <c r="D454" s="17" t="s">
        <v>690</v>
      </c>
      <c r="E454" s="17"/>
      <c r="F454" s="17" t="s">
        <v>201</v>
      </c>
      <c r="G454" s="17" t="s">
        <v>317</v>
      </c>
      <c r="H454" s="17" t="s">
        <v>1577</v>
      </c>
      <c r="I454" s="17" t="s">
        <v>1572</v>
      </c>
      <c r="J454" s="17" t="s">
        <v>691</v>
      </c>
      <c r="K454" s="17" t="s">
        <v>203</v>
      </c>
      <c r="L454" s="17"/>
      <c r="M454" s="17">
        <v>8</v>
      </c>
      <c r="N454" s="18">
        <v>35886</v>
      </c>
      <c r="O454" s="17">
        <v>1998</v>
      </c>
      <c r="P454" s="18">
        <v>35886</v>
      </c>
      <c r="Q454" s="19">
        <v>1811250</v>
      </c>
      <c r="R454" s="17" t="s">
        <v>219</v>
      </c>
      <c r="S454" s="17" t="s">
        <v>292</v>
      </c>
      <c r="T454" s="17">
        <v>1</v>
      </c>
      <c r="U454" s="18"/>
      <c r="V454" s="99">
        <f t="shared" si="61"/>
        <v>1</v>
      </c>
      <c r="W454" s="139">
        <v>1</v>
      </c>
      <c r="X454" s="149">
        <f t="shared" si="62"/>
        <v>0</v>
      </c>
      <c r="Y454" s="43"/>
      <c r="Z454" s="20">
        <f t="shared" si="63"/>
        <v>0</v>
      </c>
      <c r="AA454" s="43"/>
      <c r="AB454" s="43"/>
      <c r="AC454" s="43"/>
      <c r="AD454" s="43"/>
      <c r="AE454" s="43"/>
      <c r="AF454" s="43"/>
      <c r="AG454" s="20">
        <f t="shared" si="64"/>
        <v>0</v>
      </c>
      <c r="AH454" s="43"/>
      <c r="AI454" s="43"/>
      <c r="AJ454" s="43"/>
      <c r="AK454" s="43"/>
      <c r="AL454" s="43"/>
      <c r="AM454" s="99">
        <f t="shared" si="56"/>
        <v>0</v>
      </c>
      <c r="AN454" s="43"/>
      <c r="AO454" s="20">
        <f t="shared" si="57"/>
        <v>1</v>
      </c>
      <c r="AP454" s="15" t="str">
        <f t="shared" si="58"/>
        <v>OK</v>
      </c>
      <c r="AQ454" s="15" t="str">
        <f t="shared" si="59"/>
        <v>OK</v>
      </c>
      <c r="AR454" s="17" t="s">
        <v>211</v>
      </c>
      <c r="AS454" s="17"/>
      <c r="AT454" s="17"/>
      <c r="AU454" s="17"/>
      <c r="AV454" s="21">
        <v>1</v>
      </c>
      <c r="AW454" s="17" t="s">
        <v>677</v>
      </c>
      <c r="AX454" s="22"/>
      <c r="AY454" s="17"/>
      <c r="AZ454" s="17" t="s">
        <v>213</v>
      </c>
      <c r="BA454" s="99">
        <f t="shared" si="60"/>
        <v>1811249</v>
      </c>
      <c r="BB454" s="17" t="s">
        <v>214</v>
      </c>
      <c r="BC454" s="17"/>
      <c r="BD454" s="57" t="s">
        <v>678</v>
      </c>
    </row>
    <row r="455" spans="2:56" hidden="1" x14ac:dyDescent="0.15">
      <c r="B455" s="16">
        <v>90000440</v>
      </c>
      <c r="C455" s="17"/>
      <c r="D455" s="17" t="s">
        <v>690</v>
      </c>
      <c r="E455" s="17"/>
      <c r="F455" s="17" t="s">
        <v>201</v>
      </c>
      <c r="G455" s="17" t="s">
        <v>317</v>
      </c>
      <c r="H455" s="17" t="s">
        <v>1577</v>
      </c>
      <c r="I455" s="17" t="s">
        <v>1572</v>
      </c>
      <c r="J455" s="17" t="s">
        <v>692</v>
      </c>
      <c r="K455" s="17" t="s">
        <v>203</v>
      </c>
      <c r="L455" s="17"/>
      <c r="M455" s="17">
        <v>5</v>
      </c>
      <c r="N455" s="18">
        <v>40624</v>
      </c>
      <c r="O455" s="17">
        <v>2010</v>
      </c>
      <c r="P455" s="18">
        <v>40624</v>
      </c>
      <c r="Q455" s="19">
        <v>1039500</v>
      </c>
      <c r="R455" s="17" t="s">
        <v>219</v>
      </c>
      <c r="S455" s="17" t="s">
        <v>292</v>
      </c>
      <c r="T455" s="17">
        <v>1</v>
      </c>
      <c r="U455" s="18"/>
      <c r="V455" s="99">
        <f t="shared" si="61"/>
        <v>1</v>
      </c>
      <c r="W455" s="139">
        <v>1</v>
      </c>
      <c r="X455" s="149">
        <f t="shared" si="62"/>
        <v>0</v>
      </c>
      <c r="Y455" s="43"/>
      <c r="Z455" s="20">
        <f t="shared" si="63"/>
        <v>0</v>
      </c>
      <c r="AA455" s="43"/>
      <c r="AB455" s="43"/>
      <c r="AC455" s="43"/>
      <c r="AD455" s="43"/>
      <c r="AE455" s="43"/>
      <c r="AF455" s="43"/>
      <c r="AG455" s="20">
        <f t="shared" si="64"/>
        <v>0</v>
      </c>
      <c r="AH455" s="43"/>
      <c r="AI455" s="43"/>
      <c r="AJ455" s="43"/>
      <c r="AK455" s="43"/>
      <c r="AL455" s="43"/>
      <c r="AM455" s="99">
        <f t="shared" si="56"/>
        <v>0</v>
      </c>
      <c r="AN455" s="43"/>
      <c r="AO455" s="20">
        <f t="shared" si="57"/>
        <v>1</v>
      </c>
      <c r="AP455" s="15" t="str">
        <f t="shared" si="58"/>
        <v>OK</v>
      </c>
      <c r="AQ455" s="15" t="str">
        <f t="shared" si="59"/>
        <v>OK</v>
      </c>
      <c r="AR455" s="17" t="s">
        <v>211</v>
      </c>
      <c r="AS455" s="17"/>
      <c r="AT455" s="17"/>
      <c r="AU455" s="17"/>
      <c r="AV455" s="21">
        <v>1</v>
      </c>
      <c r="AW455" s="17" t="s">
        <v>677</v>
      </c>
      <c r="AX455" s="22"/>
      <c r="AY455" s="17"/>
      <c r="AZ455" s="17" t="s">
        <v>213</v>
      </c>
      <c r="BA455" s="99">
        <f t="shared" si="60"/>
        <v>1039499</v>
      </c>
      <c r="BB455" s="17" t="s">
        <v>214</v>
      </c>
      <c r="BC455" s="17"/>
      <c r="BD455" s="57" t="s">
        <v>694</v>
      </c>
    </row>
    <row r="456" spans="2:56" s="152" customFormat="1" x14ac:dyDescent="0.15">
      <c r="B456" s="130">
        <v>5</v>
      </c>
      <c r="C456" s="131">
        <v>1</v>
      </c>
      <c r="D456" s="132" t="s">
        <v>316</v>
      </c>
      <c r="E456" s="131"/>
      <c r="F456" s="131" t="s">
        <v>201</v>
      </c>
      <c r="G456" s="131" t="s">
        <v>317</v>
      </c>
      <c r="H456" s="131" t="s">
        <v>1585</v>
      </c>
      <c r="I456" s="131" t="s">
        <v>1566</v>
      </c>
      <c r="J456" s="48" t="s">
        <v>695</v>
      </c>
      <c r="K456" s="48" t="s">
        <v>203</v>
      </c>
      <c r="L456" s="48"/>
      <c r="M456" s="48">
        <v>0</v>
      </c>
      <c r="N456" s="49">
        <v>42825</v>
      </c>
      <c r="O456" s="48">
        <v>2016</v>
      </c>
      <c r="P456" s="49">
        <v>42094</v>
      </c>
      <c r="Q456" s="50">
        <v>1512000</v>
      </c>
      <c r="R456" s="48" t="s">
        <v>219</v>
      </c>
      <c r="S456" s="48" t="s">
        <v>1485</v>
      </c>
      <c r="T456" s="48">
        <v>1</v>
      </c>
      <c r="U456" s="49"/>
      <c r="V456" s="139">
        <f t="shared" si="61"/>
        <v>1512000</v>
      </c>
      <c r="W456" s="139">
        <v>0</v>
      </c>
      <c r="X456" s="153">
        <f t="shared" si="62"/>
        <v>-1512000</v>
      </c>
      <c r="Y456" s="154"/>
      <c r="Z456" s="154">
        <f>SUM(AA456:AF456)</f>
        <v>0</v>
      </c>
      <c r="AA456" s="154"/>
      <c r="AB456" s="154"/>
      <c r="AC456" s="154"/>
      <c r="AD456" s="154"/>
      <c r="AE456" s="154"/>
      <c r="AF456" s="154"/>
      <c r="AG456" s="154">
        <f>SUM(AH456:AN456)</f>
        <v>0</v>
      </c>
      <c r="AH456" s="154"/>
      <c r="AI456" s="154"/>
      <c r="AJ456" s="154"/>
      <c r="AK456" s="154"/>
      <c r="AL456" s="154"/>
      <c r="AM456" s="139">
        <f t="shared" si="56"/>
        <v>0</v>
      </c>
      <c r="AN456" s="154"/>
      <c r="AO456" s="140">
        <f t="shared" si="57"/>
        <v>1512000</v>
      </c>
      <c r="AP456" s="159" t="str">
        <f t="shared" si="58"/>
        <v>OK</v>
      </c>
      <c r="AQ456" s="159" t="str">
        <f t="shared" si="59"/>
        <v>OK</v>
      </c>
      <c r="AR456" s="131" t="s">
        <v>211</v>
      </c>
      <c r="AS456" s="131"/>
      <c r="AT456" s="131"/>
      <c r="AU456" s="131">
        <v>1</v>
      </c>
      <c r="AV456" s="156">
        <v>1</v>
      </c>
      <c r="AW456" s="131" t="s">
        <v>351</v>
      </c>
      <c r="AX456" s="157"/>
      <c r="AY456" s="131"/>
      <c r="AZ456" s="131" t="s">
        <v>213</v>
      </c>
      <c r="BA456" s="139">
        <f t="shared" si="60"/>
        <v>0</v>
      </c>
      <c r="BB456" s="131" t="s">
        <v>214</v>
      </c>
      <c r="BC456" s="131"/>
      <c r="BD456" s="158" t="s">
        <v>1488</v>
      </c>
    </row>
    <row r="457" spans="2:56" s="152" customFormat="1" x14ac:dyDescent="0.15">
      <c r="B457" s="130">
        <v>5</v>
      </c>
      <c r="C457" s="131">
        <v>2</v>
      </c>
      <c r="D457" s="132" t="s">
        <v>316</v>
      </c>
      <c r="E457" s="131"/>
      <c r="F457" s="131" t="s">
        <v>201</v>
      </c>
      <c r="G457" s="131" t="s">
        <v>317</v>
      </c>
      <c r="H457" s="131" t="s">
        <v>1585</v>
      </c>
      <c r="I457" s="131" t="s">
        <v>1566</v>
      </c>
      <c r="J457" s="48" t="s">
        <v>695</v>
      </c>
      <c r="K457" s="48" t="s">
        <v>203</v>
      </c>
      <c r="L457" s="48"/>
      <c r="M457" s="48">
        <v>0</v>
      </c>
      <c r="N457" s="49">
        <v>42825</v>
      </c>
      <c r="O457" s="48">
        <v>2016</v>
      </c>
      <c r="P457" s="49">
        <v>42460</v>
      </c>
      <c r="Q457" s="50">
        <v>953000</v>
      </c>
      <c r="R457" s="48" t="s">
        <v>219</v>
      </c>
      <c r="S457" s="48" t="s">
        <v>1485</v>
      </c>
      <c r="T457" s="48">
        <v>1</v>
      </c>
      <c r="U457" s="49"/>
      <c r="V457" s="139">
        <f t="shared" si="61"/>
        <v>953000</v>
      </c>
      <c r="W457" s="139">
        <v>0</v>
      </c>
      <c r="X457" s="153">
        <f t="shared" si="62"/>
        <v>-953000</v>
      </c>
      <c r="Y457" s="154"/>
      <c r="Z457" s="154">
        <f>SUM(AA457:AF457)</f>
        <v>0</v>
      </c>
      <c r="AA457" s="154"/>
      <c r="AB457" s="154"/>
      <c r="AC457" s="154"/>
      <c r="AD457" s="154"/>
      <c r="AE457" s="154"/>
      <c r="AF457" s="154"/>
      <c r="AG457" s="154">
        <f>SUM(AH457:AN457)</f>
        <v>0</v>
      </c>
      <c r="AH457" s="154"/>
      <c r="AI457" s="154"/>
      <c r="AJ457" s="154"/>
      <c r="AK457" s="154"/>
      <c r="AL457" s="154"/>
      <c r="AM457" s="139">
        <f t="shared" si="56"/>
        <v>0</v>
      </c>
      <c r="AN457" s="154"/>
      <c r="AO457" s="140">
        <f t="shared" si="57"/>
        <v>953000</v>
      </c>
      <c r="AP457" s="159" t="str">
        <f t="shared" si="58"/>
        <v>OK</v>
      </c>
      <c r="AQ457" s="159" t="str">
        <f t="shared" si="59"/>
        <v>OK</v>
      </c>
      <c r="AR457" s="131" t="s">
        <v>211</v>
      </c>
      <c r="AS457" s="131"/>
      <c r="AT457" s="131"/>
      <c r="AU457" s="131">
        <v>1</v>
      </c>
      <c r="AV457" s="156">
        <v>1</v>
      </c>
      <c r="AW457" s="131" t="s">
        <v>351</v>
      </c>
      <c r="AX457" s="157"/>
      <c r="AY457" s="131"/>
      <c r="AZ457" s="131" t="s">
        <v>213</v>
      </c>
      <c r="BA457" s="139">
        <f t="shared" si="60"/>
        <v>0</v>
      </c>
      <c r="BB457" s="131" t="s">
        <v>214</v>
      </c>
      <c r="BC457" s="131"/>
      <c r="BD457" s="158" t="s">
        <v>1484</v>
      </c>
    </row>
    <row r="458" spans="2:56" s="152" customFormat="1" x14ac:dyDescent="0.15">
      <c r="B458" s="130">
        <v>5</v>
      </c>
      <c r="C458" s="131">
        <v>3</v>
      </c>
      <c r="D458" s="132" t="s">
        <v>316</v>
      </c>
      <c r="E458" s="131"/>
      <c r="F458" s="131" t="s">
        <v>201</v>
      </c>
      <c r="G458" s="131" t="s">
        <v>317</v>
      </c>
      <c r="H458" s="131" t="s">
        <v>1585</v>
      </c>
      <c r="I458" s="131" t="s">
        <v>1566</v>
      </c>
      <c r="J458" s="48" t="s">
        <v>695</v>
      </c>
      <c r="K458" s="48" t="s">
        <v>203</v>
      </c>
      <c r="L458" s="48"/>
      <c r="M458" s="48">
        <v>0</v>
      </c>
      <c r="N458" s="49">
        <v>42761</v>
      </c>
      <c r="O458" s="48">
        <v>2016</v>
      </c>
      <c r="P458" s="49">
        <v>42761</v>
      </c>
      <c r="Q458" s="50">
        <v>559000</v>
      </c>
      <c r="R458" s="48" t="s">
        <v>219</v>
      </c>
      <c r="S458" s="48" t="s">
        <v>1485</v>
      </c>
      <c r="T458" s="48">
        <v>1</v>
      </c>
      <c r="U458" s="49"/>
      <c r="V458" s="139">
        <f t="shared" si="61"/>
        <v>559000</v>
      </c>
      <c r="W458" s="139">
        <v>0</v>
      </c>
      <c r="X458" s="153">
        <f t="shared" si="62"/>
        <v>-559000</v>
      </c>
      <c r="Y458" s="154"/>
      <c r="Z458" s="154">
        <f>SUM(AA458:AF458)</f>
        <v>0</v>
      </c>
      <c r="AA458" s="154"/>
      <c r="AB458" s="154"/>
      <c r="AC458" s="154"/>
      <c r="AD458" s="154"/>
      <c r="AE458" s="154"/>
      <c r="AF458" s="154"/>
      <c r="AG458" s="154">
        <f>SUM(AH458:AN458)</f>
        <v>0</v>
      </c>
      <c r="AH458" s="154"/>
      <c r="AI458" s="154"/>
      <c r="AJ458" s="154"/>
      <c r="AK458" s="154"/>
      <c r="AL458" s="154"/>
      <c r="AM458" s="139">
        <f t="shared" si="56"/>
        <v>0</v>
      </c>
      <c r="AN458" s="154"/>
      <c r="AO458" s="140">
        <f t="shared" si="57"/>
        <v>559000</v>
      </c>
      <c r="AP458" s="159" t="str">
        <f t="shared" si="58"/>
        <v>OK</v>
      </c>
      <c r="AQ458" s="159" t="str">
        <f t="shared" si="59"/>
        <v>OK</v>
      </c>
      <c r="AR458" s="131" t="s">
        <v>211</v>
      </c>
      <c r="AS458" s="131" t="s">
        <v>1507</v>
      </c>
      <c r="AT458" s="131"/>
      <c r="AU458" s="131">
        <v>1</v>
      </c>
      <c r="AV458" s="156">
        <v>1</v>
      </c>
      <c r="AW458" s="131" t="s">
        <v>351</v>
      </c>
      <c r="AX458" s="157"/>
      <c r="AY458" s="131"/>
      <c r="AZ458" s="131" t="s">
        <v>213</v>
      </c>
      <c r="BA458" s="139">
        <f t="shared" si="60"/>
        <v>0</v>
      </c>
      <c r="BB458" s="131" t="s">
        <v>214</v>
      </c>
      <c r="BC458" s="131"/>
      <c r="BD458" s="158"/>
    </row>
    <row r="459" spans="2:56" s="160" customFormat="1" x14ac:dyDescent="0.15">
      <c r="B459" s="130">
        <v>90000441</v>
      </c>
      <c r="C459" s="133"/>
      <c r="D459" s="133" t="s">
        <v>316</v>
      </c>
      <c r="E459" s="133"/>
      <c r="F459" s="133" t="s">
        <v>201</v>
      </c>
      <c r="G459" s="133" t="s">
        <v>317</v>
      </c>
      <c r="H459" s="133" t="s">
        <v>1585</v>
      </c>
      <c r="I459" s="133" t="s">
        <v>1566</v>
      </c>
      <c r="J459" s="17" t="s">
        <v>695</v>
      </c>
      <c r="K459" s="17" t="s">
        <v>203</v>
      </c>
      <c r="L459" s="17"/>
      <c r="M459" s="17">
        <v>0</v>
      </c>
      <c r="N459" s="18">
        <v>42460</v>
      </c>
      <c r="O459" s="17">
        <v>2015</v>
      </c>
      <c r="P459" s="18">
        <v>42460</v>
      </c>
      <c r="Q459" s="19">
        <v>124252000</v>
      </c>
      <c r="R459" s="17" t="s">
        <v>219</v>
      </c>
      <c r="S459" s="17" t="s">
        <v>696</v>
      </c>
      <c r="T459" s="17">
        <v>1</v>
      </c>
      <c r="U459" s="18"/>
      <c r="V459" s="139">
        <f t="shared" si="61"/>
        <v>124252000</v>
      </c>
      <c r="W459" s="139">
        <v>0</v>
      </c>
      <c r="X459" s="153">
        <f t="shared" si="62"/>
        <v>-124252000</v>
      </c>
      <c r="Y459" s="140"/>
      <c r="Z459" s="140">
        <f t="shared" si="63"/>
        <v>0</v>
      </c>
      <c r="AA459" s="140"/>
      <c r="AB459" s="140"/>
      <c r="AC459" s="140"/>
      <c r="AD459" s="140"/>
      <c r="AE459" s="140"/>
      <c r="AF459" s="140"/>
      <c r="AG459" s="140">
        <f t="shared" si="64"/>
        <v>0</v>
      </c>
      <c r="AH459" s="140"/>
      <c r="AI459" s="140"/>
      <c r="AJ459" s="140"/>
      <c r="AK459" s="140"/>
      <c r="AL459" s="140"/>
      <c r="AM459" s="139">
        <f t="shared" si="56"/>
        <v>0</v>
      </c>
      <c r="AN459" s="140"/>
      <c r="AO459" s="140">
        <f t="shared" si="57"/>
        <v>124252000</v>
      </c>
      <c r="AP459" s="159" t="str">
        <f t="shared" si="58"/>
        <v>OK</v>
      </c>
      <c r="AQ459" s="159" t="str">
        <f t="shared" si="59"/>
        <v>OK</v>
      </c>
      <c r="AR459" s="133" t="s">
        <v>211</v>
      </c>
      <c r="AS459" s="133"/>
      <c r="AT459" s="133"/>
      <c r="AU459" s="133">
        <v>1</v>
      </c>
      <c r="AV459" s="161">
        <v>1</v>
      </c>
      <c r="AW459" s="133" t="s">
        <v>351</v>
      </c>
      <c r="AX459" s="162"/>
      <c r="AY459" s="133"/>
      <c r="AZ459" s="133" t="s">
        <v>213</v>
      </c>
      <c r="BA459" s="139">
        <f t="shared" si="60"/>
        <v>0</v>
      </c>
      <c r="BB459" s="133" t="s">
        <v>214</v>
      </c>
      <c r="BC459" s="133"/>
      <c r="BD459" s="163"/>
    </row>
    <row r="460" spans="2:56" s="152" customFormat="1" x14ac:dyDescent="0.15">
      <c r="B460" s="130">
        <v>5</v>
      </c>
      <c r="C460" s="131">
        <v>4</v>
      </c>
      <c r="D460" s="132" t="s">
        <v>316</v>
      </c>
      <c r="E460" s="131"/>
      <c r="F460" s="131" t="s">
        <v>201</v>
      </c>
      <c r="G460" s="131" t="s">
        <v>317</v>
      </c>
      <c r="H460" s="131" t="s">
        <v>1585</v>
      </c>
      <c r="I460" s="131" t="s">
        <v>1566</v>
      </c>
      <c r="J460" s="48" t="s">
        <v>695</v>
      </c>
      <c r="K460" s="48" t="s">
        <v>203</v>
      </c>
      <c r="L460" s="48"/>
      <c r="M460" s="48">
        <v>0</v>
      </c>
      <c r="N460" s="49">
        <v>42761</v>
      </c>
      <c r="O460" s="48">
        <v>2016</v>
      </c>
      <c r="P460" s="49">
        <v>42761</v>
      </c>
      <c r="Q460" s="50">
        <v>41852000</v>
      </c>
      <c r="R460" s="48" t="s">
        <v>219</v>
      </c>
      <c r="S460" s="48" t="s">
        <v>1485</v>
      </c>
      <c r="T460" s="48">
        <v>1</v>
      </c>
      <c r="U460" s="49"/>
      <c r="V460" s="139">
        <f t="shared" si="61"/>
        <v>41852000</v>
      </c>
      <c r="W460" s="139">
        <v>0</v>
      </c>
      <c r="X460" s="153">
        <f t="shared" si="62"/>
        <v>-41852000</v>
      </c>
      <c r="Y460" s="154"/>
      <c r="Z460" s="154">
        <f>SUM(AA460:AF460)</f>
        <v>0</v>
      </c>
      <c r="AA460" s="154"/>
      <c r="AB460" s="154"/>
      <c r="AC460" s="154"/>
      <c r="AD460" s="154"/>
      <c r="AE460" s="154"/>
      <c r="AF460" s="154"/>
      <c r="AG460" s="154">
        <f>SUM(AH460:AN460)</f>
        <v>0</v>
      </c>
      <c r="AH460" s="154"/>
      <c r="AI460" s="154"/>
      <c r="AJ460" s="154"/>
      <c r="AK460" s="154"/>
      <c r="AL460" s="154"/>
      <c r="AM460" s="139">
        <f t="shared" ref="AM460:AM523" si="65">IF(Q460=0,0,IF(M460=0,0,IF($C$5-O460=0,0,IF($C$5-O460&gt;M460,0,IF($C$5-O460=M460,V460-1,ROUNDDOWN(Q460*ROUNDUP(1/M460,3),0))))))</f>
        <v>0</v>
      </c>
      <c r="AN460" s="154"/>
      <c r="AO460" s="140">
        <f t="shared" ref="AO460:AO523" si="66">+V460+Z460-AG460</f>
        <v>41852000</v>
      </c>
      <c r="AP460" s="159" t="str">
        <f t="shared" ref="AP460:AP523" si="67">IF(AND(AO460=0,AU460=1),"OK",IF(Q460=BA460+AO460,"OK","ERROR"))</f>
        <v>OK</v>
      </c>
      <c r="AQ460" s="159" t="str">
        <f t="shared" ref="AQ460:AQ523" si="68">IF($C$5-O460=0,"新規",IF(AU460=1,"OK",IF(V460-AM460=AO460,"OK","ERROR")))</f>
        <v>OK</v>
      </c>
      <c r="AR460" s="131" t="s">
        <v>211</v>
      </c>
      <c r="AS460" s="131" t="s">
        <v>1507</v>
      </c>
      <c r="AT460" s="131"/>
      <c r="AU460" s="131">
        <v>1</v>
      </c>
      <c r="AV460" s="156">
        <v>1</v>
      </c>
      <c r="AW460" s="131" t="s">
        <v>351</v>
      </c>
      <c r="AX460" s="157"/>
      <c r="AY460" s="131"/>
      <c r="AZ460" s="131" t="s">
        <v>213</v>
      </c>
      <c r="BA460" s="139">
        <f t="shared" ref="BA460:BA523" si="69">IF(Q460=0,0,IF(M460=0,0,IF($C$5-O460&gt;=M460,Q460-1,ROUNDDOWN(Q460*ROUNDUP(1/M460,3),0)*($C$5-O460))))</f>
        <v>0</v>
      </c>
      <c r="BB460" s="131" t="s">
        <v>214</v>
      </c>
      <c r="BC460" s="131"/>
      <c r="BD460" s="158"/>
    </row>
    <row r="461" spans="2:56" s="69" customFormat="1" x14ac:dyDescent="0.15">
      <c r="B461" s="16">
        <v>6</v>
      </c>
      <c r="C461" s="61">
        <v>1</v>
      </c>
      <c r="D461" s="86" t="s">
        <v>316</v>
      </c>
      <c r="E461" s="61"/>
      <c r="F461" s="61" t="s">
        <v>201</v>
      </c>
      <c r="G461" s="61" t="s">
        <v>317</v>
      </c>
      <c r="H461" s="61" t="s">
        <v>1577</v>
      </c>
      <c r="I461" s="61" t="s">
        <v>1572</v>
      </c>
      <c r="J461" s="61" t="s">
        <v>1491</v>
      </c>
      <c r="K461" s="61" t="s">
        <v>203</v>
      </c>
      <c r="L461" s="61"/>
      <c r="M461" s="61">
        <v>17</v>
      </c>
      <c r="N461" s="62">
        <v>42825</v>
      </c>
      <c r="O461" s="61">
        <v>2016</v>
      </c>
      <c r="P461" s="62">
        <v>42825</v>
      </c>
      <c r="Q461" s="63">
        <v>11014256.219220445</v>
      </c>
      <c r="R461" s="61"/>
      <c r="S461" s="61" t="s">
        <v>1503</v>
      </c>
      <c r="T461" s="61">
        <v>1</v>
      </c>
      <c r="U461" s="62"/>
      <c r="V461" s="99">
        <f t="shared" ref="V461:V524" si="70">IF(Q461=0,0,IF($C$5-O461=0,0,IF(M461=0,Q461,IF($C$5-O461&gt;M461,1,Q461-(ROUNDDOWN(Q461*ROUNDUP(1/M461,3),0)*($C$5-O461-1))))))</f>
        <v>11014256.219220445</v>
      </c>
      <c r="W461" s="139">
        <v>11014256.219220445</v>
      </c>
      <c r="X461" s="149">
        <f t="shared" ref="X461:X524" si="71">W461-V461</f>
        <v>0</v>
      </c>
      <c r="Y461" s="65"/>
      <c r="Z461" s="64">
        <f t="shared" ref="Z461:Z471" si="72">SUM(AA461:AF461)</f>
        <v>0</v>
      </c>
      <c r="AA461" s="65"/>
      <c r="AB461" s="65"/>
      <c r="AC461" s="65"/>
      <c r="AD461" s="65"/>
      <c r="AE461" s="65"/>
      <c r="AF461" s="65"/>
      <c r="AG461" s="64">
        <f t="shared" ref="AG461:AG471" si="73">SUM(AH461:AN461)</f>
        <v>649841</v>
      </c>
      <c r="AH461" s="65"/>
      <c r="AI461" s="65"/>
      <c r="AJ461" s="65"/>
      <c r="AK461" s="65"/>
      <c r="AL461" s="65"/>
      <c r="AM461" s="99">
        <f t="shared" si="65"/>
        <v>649841</v>
      </c>
      <c r="AN461" s="65"/>
      <c r="AO461" s="64">
        <f t="shared" si="66"/>
        <v>10364415.219220445</v>
      </c>
      <c r="AP461" s="71" t="str">
        <f t="shared" si="67"/>
        <v>OK</v>
      </c>
      <c r="AQ461" s="71" t="str">
        <f t="shared" si="68"/>
        <v>OK</v>
      </c>
      <c r="AR461" s="61" t="s">
        <v>211</v>
      </c>
      <c r="AS461" s="61"/>
      <c r="AT461" s="61"/>
      <c r="AU461" s="61">
        <v>1</v>
      </c>
      <c r="AV461" s="66">
        <v>1</v>
      </c>
      <c r="AW461" s="61" t="s">
        <v>351</v>
      </c>
      <c r="AX461" s="67"/>
      <c r="AY461" s="61"/>
      <c r="AZ461" s="61" t="s">
        <v>213</v>
      </c>
      <c r="BA461" s="99">
        <f t="shared" si="69"/>
        <v>649841</v>
      </c>
      <c r="BB461" s="61" t="s">
        <v>214</v>
      </c>
      <c r="BC461" s="61"/>
      <c r="BD461" s="68" t="s">
        <v>1504</v>
      </c>
    </row>
    <row r="462" spans="2:56" s="69" customFormat="1" x14ac:dyDescent="0.15">
      <c r="B462" s="16">
        <v>6</v>
      </c>
      <c r="C462" s="61">
        <v>2</v>
      </c>
      <c r="D462" s="86" t="s">
        <v>316</v>
      </c>
      <c r="E462" s="61"/>
      <c r="F462" s="61" t="s">
        <v>201</v>
      </c>
      <c r="G462" s="61" t="s">
        <v>317</v>
      </c>
      <c r="H462" s="61" t="s">
        <v>1577</v>
      </c>
      <c r="I462" s="61" t="s">
        <v>1572</v>
      </c>
      <c r="J462" s="61" t="s">
        <v>1492</v>
      </c>
      <c r="K462" s="61" t="s">
        <v>203</v>
      </c>
      <c r="L462" s="61"/>
      <c r="M462" s="61">
        <v>17</v>
      </c>
      <c r="N462" s="62">
        <v>42825</v>
      </c>
      <c r="O462" s="61">
        <v>2016</v>
      </c>
      <c r="P462" s="62">
        <v>42825</v>
      </c>
      <c r="Q462" s="63">
        <v>6579565.6202356089</v>
      </c>
      <c r="R462" s="61"/>
      <c r="S462" s="61" t="s">
        <v>1503</v>
      </c>
      <c r="T462" s="61">
        <v>1</v>
      </c>
      <c r="U462" s="62"/>
      <c r="V462" s="99">
        <f t="shared" si="70"/>
        <v>6579565.6202356089</v>
      </c>
      <c r="W462" s="139">
        <v>6579565.6202356089</v>
      </c>
      <c r="X462" s="149">
        <f t="shared" si="71"/>
        <v>0</v>
      </c>
      <c r="Y462" s="65"/>
      <c r="Z462" s="64">
        <f t="shared" si="72"/>
        <v>0</v>
      </c>
      <c r="AA462" s="65"/>
      <c r="AB462" s="65"/>
      <c r="AC462" s="65"/>
      <c r="AD462" s="65"/>
      <c r="AE462" s="65"/>
      <c r="AF462" s="65"/>
      <c r="AG462" s="64">
        <f t="shared" si="73"/>
        <v>388194</v>
      </c>
      <c r="AH462" s="65"/>
      <c r="AI462" s="65"/>
      <c r="AJ462" s="65"/>
      <c r="AK462" s="65"/>
      <c r="AL462" s="65"/>
      <c r="AM462" s="99">
        <f t="shared" si="65"/>
        <v>388194</v>
      </c>
      <c r="AN462" s="65"/>
      <c r="AO462" s="64">
        <f t="shared" si="66"/>
        <v>6191371.6202356089</v>
      </c>
      <c r="AP462" s="71" t="str">
        <f t="shared" si="67"/>
        <v>OK</v>
      </c>
      <c r="AQ462" s="71" t="str">
        <f t="shared" si="68"/>
        <v>OK</v>
      </c>
      <c r="AR462" s="61" t="s">
        <v>211</v>
      </c>
      <c r="AS462" s="61"/>
      <c r="AT462" s="61"/>
      <c r="AU462" s="61">
        <v>1</v>
      </c>
      <c r="AV462" s="66">
        <v>1</v>
      </c>
      <c r="AW462" s="61" t="s">
        <v>351</v>
      </c>
      <c r="AX462" s="67"/>
      <c r="AY462" s="61"/>
      <c r="AZ462" s="61" t="s">
        <v>213</v>
      </c>
      <c r="BA462" s="99">
        <f t="shared" si="69"/>
        <v>388194</v>
      </c>
      <c r="BB462" s="61" t="s">
        <v>214</v>
      </c>
      <c r="BC462" s="61"/>
      <c r="BD462" s="68" t="s">
        <v>1504</v>
      </c>
    </row>
    <row r="463" spans="2:56" s="69" customFormat="1" x14ac:dyDescent="0.15">
      <c r="B463" s="16">
        <v>6</v>
      </c>
      <c r="C463" s="61">
        <v>3</v>
      </c>
      <c r="D463" s="86" t="s">
        <v>316</v>
      </c>
      <c r="E463" s="61"/>
      <c r="F463" s="61" t="s">
        <v>201</v>
      </c>
      <c r="G463" s="61" t="s">
        <v>317</v>
      </c>
      <c r="H463" s="61" t="s">
        <v>1577</v>
      </c>
      <c r="I463" s="61" t="s">
        <v>1572</v>
      </c>
      <c r="J463" s="61" t="s">
        <v>1493</v>
      </c>
      <c r="K463" s="61" t="s">
        <v>203</v>
      </c>
      <c r="L463" s="61"/>
      <c r="M463" s="61">
        <v>17</v>
      </c>
      <c r="N463" s="62">
        <v>42825</v>
      </c>
      <c r="O463" s="61">
        <v>2016</v>
      </c>
      <c r="P463" s="62">
        <v>42825</v>
      </c>
      <c r="Q463" s="63">
        <v>70050443.560316563</v>
      </c>
      <c r="R463" s="61"/>
      <c r="S463" s="61" t="s">
        <v>1503</v>
      </c>
      <c r="T463" s="61">
        <v>1</v>
      </c>
      <c r="U463" s="62"/>
      <c r="V463" s="99">
        <f t="shared" si="70"/>
        <v>70050443.560316563</v>
      </c>
      <c r="W463" s="139">
        <v>70050443.560316563</v>
      </c>
      <c r="X463" s="149">
        <f t="shared" si="71"/>
        <v>0</v>
      </c>
      <c r="Y463" s="65"/>
      <c r="Z463" s="64">
        <f t="shared" si="72"/>
        <v>0</v>
      </c>
      <c r="AA463" s="65"/>
      <c r="AB463" s="65"/>
      <c r="AC463" s="65"/>
      <c r="AD463" s="65"/>
      <c r="AE463" s="65"/>
      <c r="AF463" s="65"/>
      <c r="AG463" s="64">
        <f t="shared" si="73"/>
        <v>4132976</v>
      </c>
      <c r="AH463" s="65"/>
      <c r="AI463" s="65"/>
      <c r="AJ463" s="65"/>
      <c r="AK463" s="65"/>
      <c r="AL463" s="65"/>
      <c r="AM463" s="99">
        <f t="shared" si="65"/>
        <v>4132976</v>
      </c>
      <c r="AN463" s="65"/>
      <c r="AO463" s="64">
        <f t="shared" si="66"/>
        <v>65917467.560316563</v>
      </c>
      <c r="AP463" s="71" t="str">
        <f t="shared" si="67"/>
        <v>OK</v>
      </c>
      <c r="AQ463" s="71" t="str">
        <f t="shared" si="68"/>
        <v>OK</v>
      </c>
      <c r="AR463" s="61" t="s">
        <v>211</v>
      </c>
      <c r="AS463" s="61"/>
      <c r="AT463" s="61"/>
      <c r="AU463" s="61">
        <v>1</v>
      </c>
      <c r="AV463" s="66">
        <v>1</v>
      </c>
      <c r="AW463" s="61" t="s">
        <v>351</v>
      </c>
      <c r="AX463" s="67"/>
      <c r="AY463" s="61"/>
      <c r="AZ463" s="61" t="s">
        <v>213</v>
      </c>
      <c r="BA463" s="99">
        <f t="shared" si="69"/>
        <v>4132976</v>
      </c>
      <c r="BB463" s="61" t="s">
        <v>214</v>
      </c>
      <c r="BC463" s="61"/>
      <c r="BD463" s="68" t="s">
        <v>1504</v>
      </c>
    </row>
    <row r="464" spans="2:56" s="69" customFormat="1" x14ac:dyDescent="0.15">
      <c r="B464" s="16">
        <v>6</v>
      </c>
      <c r="C464" s="61">
        <v>4</v>
      </c>
      <c r="D464" s="86" t="s">
        <v>316</v>
      </c>
      <c r="E464" s="61"/>
      <c r="F464" s="61" t="s">
        <v>201</v>
      </c>
      <c r="G464" s="61" t="s">
        <v>317</v>
      </c>
      <c r="H464" s="61" t="s">
        <v>1577</v>
      </c>
      <c r="I464" s="61" t="s">
        <v>1572</v>
      </c>
      <c r="J464" s="61" t="s">
        <v>1494</v>
      </c>
      <c r="K464" s="61" t="s">
        <v>203</v>
      </c>
      <c r="L464" s="61"/>
      <c r="M464" s="61">
        <v>17</v>
      </c>
      <c r="N464" s="62">
        <v>42825</v>
      </c>
      <c r="O464" s="61">
        <v>2016</v>
      </c>
      <c r="P464" s="62">
        <v>42825</v>
      </c>
      <c r="Q464" s="63">
        <v>12962326.852676366</v>
      </c>
      <c r="R464" s="61"/>
      <c r="S464" s="61" t="s">
        <v>1503</v>
      </c>
      <c r="T464" s="61">
        <v>1</v>
      </c>
      <c r="U464" s="62"/>
      <c r="V464" s="99">
        <f t="shared" si="70"/>
        <v>12962326.852676366</v>
      </c>
      <c r="W464" s="139">
        <v>12962326.852676366</v>
      </c>
      <c r="X464" s="149">
        <f t="shared" si="71"/>
        <v>0</v>
      </c>
      <c r="Y464" s="65"/>
      <c r="Z464" s="64">
        <f t="shared" si="72"/>
        <v>0</v>
      </c>
      <c r="AA464" s="65"/>
      <c r="AB464" s="65"/>
      <c r="AC464" s="65"/>
      <c r="AD464" s="65"/>
      <c r="AE464" s="65"/>
      <c r="AF464" s="65"/>
      <c r="AG464" s="64">
        <f t="shared" si="73"/>
        <v>764777</v>
      </c>
      <c r="AH464" s="65"/>
      <c r="AI464" s="65"/>
      <c r="AJ464" s="65"/>
      <c r="AK464" s="65"/>
      <c r="AL464" s="65"/>
      <c r="AM464" s="99">
        <f t="shared" si="65"/>
        <v>764777</v>
      </c>
      <c r="AN464" s="65"/>
      <c r="AO464" s="64">
        <f t="shared" si="66"/>
        <v>12197549.852676366</v>
      </c>
      <c r="AP464" s="71" t="str">
        <f t="shared" si="67"/>
        <v>OK</v>
      </c>
      <c r="AQ464" s="71" t="str">
        <f t="shared" si="68"/>
        <v>OK</v>
      </c>
      <c r="AR464" s="61" t="s">
        <v>211</v>
      </c>
      <c r="AS464" s="61"/>
      <c r="AT464" s="61"/>
      <c r="AU464" s="61">
        <v>1</v>
      </c>
      <c r="AV464" s="66">
        <v>1</v>
      </c>
      <c r="AW464" s="61" t="s">
        <v>351</v>
      </c>
      <c r="AX464" s="67"/>
      <c r="AY464" s="61"/>
      <c r="AZ464" s="61" t="s">
        <v>213</v>
      </c>
      <c r="BA464" s="99">
        <f t="shared" si="69"/>
        <v>764777</v>
      </c>
      <c r="BB464" s="61" t="s">
        <v>214</v>
      </c>
      <c r="BC464" s="61"/>
      <c r="BD464" s="68" t="s">
        <v>1505</v>
      </c>
    </row>
    <row r="465" spans="2:56" s="69" customFormat="1" x14ac:dyDescent="0.15">
      <c r="B465" s="16">
        <v>6</v>
      </c>
      <c r="C465" s="61">
        <v>5</v>
      </c>
      <c r="D465" s="86" t="s">
        <v>316</v>
      </c>
      <c r="E465" s="61"/>
      <c r="F465" s="61" t="s">
        <v>201</v>
      </c>
      <c r="G465" s="61" t="s">
        <v>317</v>
      </c>
      <c r="H465" s="61" t="s">
        <v>1577</v>
      </c>
      <c r="I465" s="61" t="s">
        <v>1572</v>
      </c>
      <c r="J465" s="61" t="s">
        <v>1495</v>
      </c>
      <c r="K465" s="61" t="s">
        <v>203</v>
      </c>
      <c r="L465" s="61"/>
      <c r="M465" s="61">
        <v>17</v>
      </c>
      <c r="N465" s="62">
        <v>42825</v>
      </c>
      <c r="O465" s="61">
        <v>2016</v>
      </c>
      <c r="P465" s="62">
        <v>42825</v>
      </c>
      <c r="Q465" s="63">
        <v>20189655.685633212</v>
      </c>
      <c r="R465" s="61"/>
      <c r="S465" s="61" t="s">
        <v>1503</v>
      </c>
      <c r="T465" s="61">
        <v>1</v>
      </c>
      <c r="U465" s="62"/>
      <c r="V465" s="99">
        <f t="shared" si="70"/>
        <v>20189655.685633212</v>
      </c>
      <c r="W465" s="139">
        <v>20189655.685633212</v>
      </c>
      <c r="X465" s="149">
        <f t="shared" si="71"/>
        <v>0</v>
      </c>
      <c r="Y465" s="65"/>
      <c r="Z465" s="64">
        <f t="shared" si="72"/>
        <v>0</v>
      </c>
      <c r="AA465" s="65"/>
      <c r="AB465" s="65"/>
      <c r="AC465" s="65"/>
      <c r="AD465" s="65"/>
      <c r="AE465" s="65"/>
      <c r="AF465" s="65"/>
      <c r="AG465" s="64">
        <f t="shared" si="73"/>
        <v>1191189</v>
      </c>
      <c r="AH465" s="65"/>
      <c r="AI465" s="65"/>
      <c r="AJ465" s="65"/>
      <c r="AK465" s="65"/>
      <c r="AL465" s="65"/>
      <c r="AM465" s="99">
        <f t="shared" si="65"/>
        <v>1191189</v>
      </c>
      <c r="AN465" s="65"/>
      <c r="AO465" s="64">
        <f t="shared" si="66"/>
        <v>18998466.685633212</v>
      </c>
      <c r="AP465" s="71" t="str">
        <f t="shared" si="67"/>
        <v>OK</v>
      </c>
      <c r="AQ465" s="71" t="str">
        <f t="shared" si="68"/>
        <v>OK</v>
      </c>
      <c r="AR465" s="61" t="s">
        <v>211</v>
      </c>
      <c r="AS465" s="61"/>
      <c r="AT465" s="61"/>
      <c r="AU465" s="61">
        <v>1</v>
      </c>
      <c r="AV465" s="66">
        <v>1</v>
      </c>
      <c r="AW465" s="61" t="s">
        <v>351</v>
      </c>
      <c r="AX465" s="67"/>
      <c r="AY465" s="61"/>
      <c r="AZ465" s="61" t="s">
        <v>213</v>
      </c>
      <c r="BA465" s="99">
        <f t="shared" si="69"/>
        <v>1191189</v>
      </c>
      <c r="BB465" s="61" t="s">
        <v>214</v>
      </c>
      <c r="BC465" s="61"/>
      <c r="BD465" s="68" t="s">
        <v>1505</v>
      </c>
    </row>
    <row r="466" spans="2:56" s="69" customFormat="1" x14ac:dyDescent="0.15">
      <c r="B466" s="16">
        <v>6</v>
      </c>
      <c r="C466" s="61">
        <v>6</v>
      </c>
      <c r="D466" s="86" t="s">
        <v>316</v>
      </c>
      <c r="E466" s="61"/>
      <c r="F466" s="61" t="s">
        <v>201</v>
      </c>
      <c r="G466" s="61" t="s">
        <v>317</v>
      </c>
      <c r="H466" s="61" t="s">
        <v>1577</v>
      </c>
      <c r="I466" s="61" t="s">
        <v>1572</v>
      </c>
      <c r="J466" s="61" t="s">
        <v>1496</v>
      </c>
      <c r="K466" s="61" t="s">
        <v>203</v>
      </c>
      <c r="L466" s="61"/>
      <c r="M466" s="61">
        <v>17</v>
      </c>
      <c r="N466" s="62">
        <v>42825</v>
      </c>
      <c r="O466" s="61">
        <v>2016</v>
      </c>
      <c r="P466" s="62">
        <v>42825</v>
      </c>
      <c r="Q466" s="63">
        <v>11559083.416405983</v>
      </c>
      <c r="R466" s="61"/>
      <c r="S466" s="61" t="s">
        <v>1503</v>
      </c>
      <c r="T466" s="61">
        <v>1</v>
      </c>
      <c r="U466" s="62"/>
      <c r="V466" s="99">
        <f t="shared" si="70"/>
        <v>11559083.416405983</v>
      </c>
      <c r="W466" s="139">
        <v>11559083.416405983</v>
      </c>
      <c r="X466" s="149">
        <f t="shared" si="71"/>
        <v>0</v>
      </c>
      <c r="Y466" s="65"/>
      <c r="Z466" s="64">
        <f t="shared" si="72"/>
        <v>0</v>
      </c>
      <c r="AA466" s="65"/>
      <c r="AB466" s="65"/>
      <c r="AC466" s="65"/>
      <c r="AD466" s="65"/>
      <c r="AE466" s="65"/>
      <c r="AF466" s="65"/>
      <c r="AG466" s="64">
        <f t="shared" si="73"/>
        <v>681985</v>
      </c>
      <c r="AH466" s="65"/>
      <c r="AI466" s="65"/>
      <c r="AJ466" s="65"/>
      <c r="AK466" s="65"/>
      <c r="AL466" s="65"/>
      <c r="AM466" s="99">
        <f t="shared" si="65"/>
        <v>681985</v>
      </c>
      <c r="AN466" s="65"/>
      <c r="AO466" s="64">
        <f t="shared" si="66"/>
        <v>10877098.416405983</v>
      </c>
      <c r="AP466" s="71" t="str">
        <f t="shared" si="67"/>
        <v>OK</v>
      </c>
      <c r="AQ466" s="71" t="str">
        <f t="shared" si="68"/>
        <v>OK</v>
      </c>
      <c r="AR466" s="61" t="s">
        <v>211</v>
      </c>
      <c r="AS466" s="61"/>
      <c r="AT466" s="61"/>
      <c r="AU466" s="61">
        <v>1</v>
      </c>
      <c r="AV466" s="66">
        <v>1</v>
      </c>
      <c r="AW466" s="61" t="s">
        <v>351</v>
      </c>
      <c r="AX466" s="67"/>
      <c r="AY466" s="61"/>
      <c r="AZ466" s="61" t="s">
        <v>213</v>
      </c>
      <c r="BA466" s="99">
        <f t="shared" si="69"/>
        <v>681985</v>
      </c>
      <c r="BB466" s="61" t="s">
        <v>214</v>
      </c>
      <c r="BC466" s="61"/>
      <c r="BD466" s="68" t="s">
        <v>1505</v>
      </c>
    </row>
    <row r="467" spans="2:56" s="69" customFormat="1" x14ac:dyDescent="0.15">
      <c r="B467" s="16">
        <v>6</v>
      </c>
      <c r="C467" s="61">
        <v>7</v>
      </c>
      <c r="D467" s="86" t="s">
        <v>316</v>
      </c>
      <c r="E467" s="61"/>
      <c r="F467" s="61" t="s">
        <v>201</v>
      </c>
      <c r="G467" s="61" t="s">
        <v>317</v>
      </c>
      <c r="H467" s="61" t="s">
        <v>1577</v>
      </c>
      <c r="I467" s="61" t="s">
        <v>1572</v>
      </c>
      <c r="J467" s="61" t="s">
        <v>1497</v>
      </c>
      <c r="K467" s="61" t="s">
        <v>203</v>
      </c>
      <c r="L467" s="61"/>
      <c r="M467" s="61">
        <v>17</v>
      </c>
      <c r="N467" s="62">
        <v>42825</v>
      </c>
      <c r="O467" s="61">
        <v>2016</v>
      </c>
      <c r="P467" s="62">
        <v>42825</v>
      </c>
      <c r="Q467" s="63">
        <v>11240696.094343569</v>
      </c>
      <c r="R467" s="61"/>
      <c r="S467" s="61" t="s">
        <v>1503</v>
      </c>
      <c r="T467" s="61">
        <v>1</v>
      </c>
      <c r="U467" s="62"/>
      <c r="V467" s="99">
        <f t="shared" si="70"/>
        <v>11240696.094343569</v>
      </c>
      <c r="W467" s="139">
        <v>11240696.094343569</v>
      </c>
      <c r="X467" s="149">
        <f t="shared" si="71"/>
        <v>0</v>
      </c>
      <c r="Y467" s="65"/>
      <c r="Z467" s="64">
        <f t="shared" si="72"/>
        <v>0</v>
      </c>
      <c r="AA467" s="65"/>
      <c r="AB467" s="65"/>
      <c r="AC467" s="65"/>
      <c r="AD467" s="65"/>
      <c r="AE467" s="65"/>
      <c r="AF467" s="65"/>
      <c r="AG467" s="64">
        <f t="shared" si="73"/>
        <v>663201</v>
      </c>
      <c r="AH467" s="65"/>
      <c r="AI467" s="65"/>
      <c r="AJ467" s="65"/>
      <c r="AK467" s="65"/>
      <c r="AL467" s="65"/>
      <c r="AM467" s="99">
        <f t="shared" si="65"/>
        <v>663201</v>
      </c>
      <c r="AN467" s="65"/>
      <c r="AO467" s="64">
        <f t="shared" si="66"/>
        <v>10577495.094343569</v>
      </c>
      <c r="AP467" s="71" t="str">
        <f t="shared" si="67"/>
        <v>OK</v>
      </c>
      <c r="AQ467" s="71" t="str">
        <f t="shared" si="68"/>
        <v>OK</v>
      </c>
      <c r="AR467" s="61" t="s">
        <v>211</v>
      </c>
      <c r="AS467" s="61"/>
      <c r="AT467" s="61"/>
      <c r="AU467" s="61">
        <v>1</v>
      </c>
      <c r="AV467" s="66">
        <v>1</v>
      </c>
      <c r="AW467" s="61" t="s">
        <v>351</v>
      </c>
      <c r="AX467" s="67"/>
      <c r="AY467" s="61"/>
      <c r="AZ467" s="61" t="s">
        <v>213</v>
      </c>
      <c r="BA467" s="99">
        <f t="shared" si="69"/>
        <v>663201</v>
      </c>
      <c r="BB467" s="61" t="s">
        <v>214</v>
      </c>
      <c r="BC467" s="61"/>
      <c r="BD467" s="68" t="s">
        <v>1505</v>
      </c>
    </row>
    <row r="468" spans="2:56" s="69" customFormat="1" x14ac:dyDescent="0.15">
      <c r="B468" s="16">
        <v>6</v>
      </c>
      <c r="C468" s="61">
        <v>8</v>
      </c>
      <c r="D468" s="86" t="s">
        <v>316</v>
      </c>
      <c r="E468" s="61"/>
      <c r="F468" s="61" t="s">
        <v>201</v>
      </c>
      <c r="G468" s="61" t="s">
        <v>317</v>
      </c>
      <c r="H468" s="61" t="s">
        <v>1577</v>
      </c>
      <c r="I468" s="61" t="s">
        <v>1572</v>
      </c>
      <c r="J468" s="61" t="s">
        <v>1498</v>
      </c>
      <c r="K468" s="61" t="s">
        <v>203</v>
      </c>
      <c r="L468" s="61"/>
      <c r="M468" s="61">
        <v>17</v>
      </c>
      <c r="N468" s="62">
        <v>42825</v>
      </c>
      <c r="O468" s="61">
        <v>2016</v>
      </c>
      <c r="P468" s="62">
        <v>42825</v>
      </c>
      <c r="Q468" s="63">
        <v>14349214.191772103</v>
      </c>
      <c r="R468" s="61"/>
      <c r="S468" s="61" t="s">
        <v>1503</v>
      </c>
      <c r="T468" s="61">
        <v>1</v>
      </c>
      <c r="U468" s="62"/>
      <c r="V468" s="99">
        <f t="shared" si="70"/>
        <v>14349214.191772103</v>
      </c>
      <c r="W468" s="139">
        <v>14349214.191772103</v>
      </c>
      <c r="X468" s="149">
        <f t="shared" si="71"/>
        <v>0</v>
      </c>
      <c r="Y468" s="65"/>
      <c r="Z468" s="64">
        <f t="shared" si="72"/>
        <v>0</v>
      </c>
      <c r="AA468" s="65"/>
      <c r="AB468" s="65"/>
      <c r="AC468" s="65"/>
      <c r="AD468" s="65"/>
      <c r="AE468" s="65"/>
      <c r="AF468" s="65"/>
      <c r="AG468" s="64">
        <f t="shared" si="73"/>
        <v>846603</v>
      </c>
      <c r="AH468" s="65"/>
      <c r="AI468" s="65"/>
      <c r="AJ468" s="65"/>
      <c r="AK468" s="65"/>
      <c r="AL468" s="65"/>
      <c r="AM468" s="99">
        <f t="shared" si="65"/>
        <v>846603</v>
      </c>
      <c r="AN468" s="65"/>
      <c r="AO468" s="64">
        <f t="shared" si="66"/>
        <v>13502611.191772103</v>
      </c>
      <c r="AP468" s="71" t="str">
        <f t="shared" si="67"/>
        <v>OK</v>
      </c>
      <c r="AQ468" s="71" t="str">
        <f t="shared" si="68"/>
        <v>OK</v>
      </c>
      <c r="AR468" s="61" t="s">
        <v>211</v>
      </c>
      <c r="AS468" s="61"/>
      <c r="AT468" s="61"/>
      <c r="AU468" s="61">
        <v>1</v>
      </c>
      <c r="AV468" s="66">
        <v>1</v>
      </c>
      <c r="AW468" s="61" t="s">
        <v>351</v>
      </c>
      <c r="AX468" s="67"/>
      <c r="AY468" s="61"/>
      <c r="AZ468" s="61" t="s">
        <v>213</v>
      </c>
      <c r="BA468" s="99">
        <f t="shared" si="69"/>
        <v>846603</v>
      </c>
      <c r="BB468" s="61" t="s">
        <v>214</v>
      </c>
      <c r="BC468" s="61"/>
      <c r="BD468" s="68" t="s">
        <v>1505</v>
      </c>
    </row>
    <row r="469" spans="2:56" s="69" customFormat="1" x14ac:dyDescent="0.15">
      <c r="B469" s="16">
        <v>6</v>
      </c>
      <c r="C469" s="61">
        <v>9</v>
      </c>
      <c r="D469" s="86" t="s">
        <v>316</v>
      </c>
      <c r="E469" s="61"/>
      <c r="F469" s="61" t="s">
        <v>201</v>
      </c>
      <c r="G469" s="61" t="s">
        <v>317</v>
      </c>
      <c r="H469" s="61" t="s">
        <v>1577</v>
      </c>
      <c r="I469" s="61" t="s">
        <v>1572</v>
      </c>
      <c r="J469" s="61" t="s">
        <v>1499</v>
      </c>
      <c r="K469" s="61" t="s">
        <v>203</v>
      </c>
      <c r="L469" s="61"/>
      <c r="M469" s="61">
        <v>17</v>
      </c>
      <c r="N469" s="62">
        <v>42825</v>
      </c>
      <c r="O469" s="61">
        <v>2016</v>
      </c>
      <c r="P469" s="62">
        <v>42825</v>
      </c>
      <c r="Q469" s="63">
        <v>2707033.1823299741</v>
      </c>
      <c r="R469" s="61"/>
      <c r="S469" s="61" t="s">
        <v>1503</v>
      </c>
      <c r="T469" s="61">
        <v>1</v>
      </c>
      <c r="U469" s="62"/>
      <c r="V469" s="99">
        <f t="shared" si="70"/>
        <v>2707033.1823299741</v>
      </c>
      <c r="W469" s="139">
        <v>2707033.1823299741</v>
      </c>
      <c r="X469" s="149">
        <f t="shared" si="71"/>
        <v>0</v>
      </c>
      <c r="Y469" s="65"/>
      <c r="Z469" s="64">
        <f t="shared" si="72"/>
        <v>0</v>
      </c>
      <c r="AA469" s="65"/>
      <c r="AB469" s="65"/>
      <c r="AC469" s="65"/>
      <c r="AD469" s="65"/>
      <c r="AE469" s="65"/>
      <c r="AF469" s="65"/>
      <c r="AG469" s="64">
        <f t="shared" si="73"/>
        <v>159714</v>
      </c>
      <c r="AH469" s="65"/>
      <c r="AI469" s="65"/>
      <c r="AJ469" s="65"/>
      <c r="AK469" s="65"/>
      <c r="AL469" s="65"/>
      <c r="AM469" s="99">
        <f t="shared" si="65"/>
        <v>159714</v>
      </c>
      <c r="AN469" s="65"/>
      <c r="AO469" s="64">
        <f t="shared" si="66"/>
        <v>2547319.1823299741</v>
      </c>
      <c r="AP469" s="71" t="str">
        <f t="shared" si="67"/>
        <v>OK</v>
      </c>
      <c r="AQ469" s="71" t="str">
        <f t="shared" si="68"/>
        <v>OK</v>
      </c>
      <c r="AR469" s="61" t="s">
        <v>211</v>
      </c>
      <c r="AS469" s="61"/>
      <c r="AT469" s="61"/>
      <c r="AU469" s="61">
        <v>1</v>
      </c>
      <c r="AV469" s="66">
        <v>1</v>
      </c>
      <c r="AW469" s="61" t="s">
        <v>351</v>
      </c>
      <c r="AX469" s="67"/>
      <c r="AY469" s="61"/>
      <c r="AZ469" s="61" t="s">
        <v>213</v>
      </c>
      <c r="BA469" s="99">
        <f t="shared" si="69"/>
        <v>159714</v>
      </c>
      <c r="BB469" s="61" t="s">
        <v>214</v>
      </c>
      <c r="BC469" s="61"/>
      <c r="BD469" s="68" t="s">
        <v>1505</v>
      </c>
    </row>
    <row r="470" spans="2:56" s="69" customFormat="1" x14ac:dyDescent="0.15">
      <c r="B470" s="16">
        <v>6</v>
      </c>
      <c r="C470" s="61">
        <v>10</v>
      </c>
      <c r="D470" s="86" t="s">
        <v>316</v>
      </c>
      <c r="E470" s="61"/>
      <c r="F470" s="61" t="s">
        <v>201</v>
      </c>
      <c r="G470" s="61" t="s">
        <v>317</v>
      </c>
      <c r="H470" s="61" t="s">
        <v>1577</v>
      </c>
      <c r="I470" s="61" t="s">
        <v>1572</v>
      </c>
      <c r="J470" s="61" t="s">
        <v>1500</v>
      </c>
      <c r="K470" s="61" t="s">
        <v>203</v>
      </c>
      <c r="L470" s="61"/>
      <c r="M470" s="61">
        <v>17</v>
      </c>
      <c r="N470" s="62">
        <v>42825</v>
      </c>
      <c r="O470" s="61">
        <v>2016</v>
      </c>
      <c r="P470" s="62">
        <v>42825</v>
      </c>
      <c r="Q470" s="63">
        <v>4623201.7057196693</v>
      </c>
      <c r="R470" s="61"/>
      <c r="S470" s="61" t="s">
        <v>1503</v>
      </c>
      <c r="T470" s="61">
        <v>1</v>
      </c>
      <c r="U470" s="62"/>
      <c r="V470" s="99">
        <f t="shared" si="70"/>
        <v>4623201.7057196693</v>
      </c>
      <c r="W470" s="139">
        <v>4623201.7057196693</v>
      </c>
      <c r="X470" s="149">
        <f t="shared" si="71"/>
        <v>0</v>
      </c>
      <c r="Y470" s="65"/>
      <c r="Z470" s="64">
        <f t="shared" si="72"/>
        <v>0</v>
      </c>
      <c r="AA470" s="65"/>
      <c r="AB470" s="65"/>
      <c r="AC470" s="65"/>
      <c r="AD470" s="65"/>
      <c r="AE470" s="65"/>
      <c r="AF470" s="65"/>
      <c r="AG470" s="64">
        <f t="shared" si="73"/>
        <v>272768</v>
      </c>
      <c r="AH470" s="65"/>
      <c r="AI470" s="65"/>
      <c r="AJ470" s="65"/>
      <c r="AK470" s="65"/>
      <c r="AL470" s="65"/>
      <c r="AM470" s="99">
        <f t="shared" si="65"/>
        <v>272768</v>
      </c>
      <c r="AN470" s="65"/>
      <c r="AO470" s="64">
        <f t="shared" si="66"/>
        <v>4350433.7057196693</v>
      </c>
      <c r="AP470" s="71" t="str">
        <f t="shared" si="67"/>
        <v>OK</v>
      </c>
      <c r="AQ470" s="71" t="str">
        <f t="shared" si="68"/>
        <v>OK</v>
      </c>
      <c r="AR470" s="61" t="s">
        <v>211</v>
      </c>
      <c r="AS470" s="61"/>
      <c r="AT470" s="61"/>
      <c r="AU470" s="61">
        <v>1</v>
      </c>
      <c r="AV470" s="66">
        <v>1</v>
      </c>
      <c r="AW470" s="61" t="s">
        <v>351</v>
      </c>
      <c r="AX470" s="67"/>
      <c r="AY470" s="61"/>
      <c r="AZ470" s="61" t="s">
        <v>213</v>
      </c>
      <c r="BA470" s="99">
        <f t="shared" si="69"/>
        <v>272768</v>
      </c>
      <c r="BB470" s="61" t="s">
        <v>214</v>
      </c>
      <c r="BC470" s="61"/>
      <c r="BD470" s="68" t="s">
        <v>1505</v>
      </c>
    </row>
    <row r="471" spans="2:56" s="69" customFormat="1" x14ac:dyDescent="0.15">
      <c r="B471" s="16">
        <v>6</v>
      </c>
      <c r="C471" s="61">
        <v>11</v>
      </c>
      <c r="D471" s="86" t="s">
        <v>316</v>
      </c>
      <c r="E471" s="61"/>
      <c r="F471" s="61" t="s">
        <v>201</v>
      </c>
      <c r="G471" s="61" t="s">
        <v>317</v>
      </c>
      <c r="H471" s="61" t="s">
        <v>1577</v>
      </c>
      <c r="I471" s="61" t="s">
        <v>1572</v>
      </c>
      <c r="J471" s="61" t="s">
        <v>1501</v>
      </c>
      <c r="K471" s="61" t="s">
        <v>203</v>
      </c>
      <c r="L471" s="61"/>
      <c r="M471" s="61">
        <v>17</v>
      </c>
      <c r="N471" s="62">
        <v>42825</v>
      </c>
      <c r="O471" s="61">
        <v>2016</v>
      </c>
      <c r="P471" s="62">
        <v>42825</v>
      </c>
      <c r="Q471" s="63">
        <v>3852523.4713464896</v>
      </c>
      <c r="R471" s="61"/>
      <c r="S471" s="61" t="s">
        <v>1503</v>
      </c>
      <c r="T471" s="61">
        <v>1</v>
      </c>
      <c r="U471" s="62"/>
      <c r="V471" s="99">
        <f t="shared" si="70"/>
        <v>3852523.4713464896</v>
      </c>
      <c r="W471" s="139">
        <v>3852523.4713464896</v>
      </c>
      <c r="X471" s="149">
        <f t="shared" si="71"/>
        <v>0</v>
      </c>
      <c r="Y471" s="65"/>
      <c r="Z471" s="64">
        <f t="shared" si="72"/>
        <v>0</v>
      </c>
      <c r="AA471" s="65"/>
      <c r="AB471" s="65"/>
      <c r="AC471" s="65"/>
      <c r="AD471" s="65"/>
      <c r="AE471" s="65"/>
      <c r="AF471" s="65"/>
      <c r="AG471" s="64">
        <f t="shared" si="73"/>
        <v>227298</v>
      </c>
      <c r="AH471" s="65"/>
      <c r="AI471" s="65"/>
      <c r="AJ471" s="65"/>
      <c r="AK471" s="65"/>
      <c r="AL471" s="65"/>
      <c r="AM471" s="99">
        <f t="shared" si="65"/>
        <v>227298</v>
      </c>
      <c r="AN471" s="65"/>
      <c r="AO471" s="20">
        <f t="shared" si="66"/>
        <v>3625225.4713464896</v>
      </c>
      <c r="AP471" s="15" t="str">
        <f t="shared" si="67"/>
        <v>OK</v>
      </c>
      <c r="AQ471" s="15" t="str">
        <f t="shared" si="68"/>
        <v>OK</v>
      </c>
      <c r="AR471" s="61" t="s">
        <v>211</v>
      </c>
      <c r="AS471" s="61"/>
      <c r="AT471" s="61"/>
      <c r="AU471" s="61">
        <v>1</v>
      </c>
      <c r="AV471" s="66">
        <v>1</v>
      </c>
      <c r="AW471" s="61" t="s">
        <v>351</v>
      </c>
      <c r="AX471" s="67"/>
      <c r="AY471" s="61"/>
      <c r="AZ471" s="61" t="s">
        <v>213</v>
      </c>
      <c r="BA471" s="99">
        <f t="shared" si="69"/>
        <v>227298</v>
      </c>
      <c r="BB471" s="61" t="s">
        <v>214</v>
      </c>
      <c r="BC471" s="61"/>
      <c r="BD471" s="68" t="s">
        <v>1505</v>
      </c>
    </row>
    <row r="472" spans="2:56" hidden="1" x14ac:dyDescent="0.15">
      <c r="B472" s="16">
        <v>90000442</v>
      </c>
      <c r="C472" s="17"/>
      <c r="D472" s="17" t="s">
        <v>697</v>
      </c>
      <c r="E472" s="17"/>
      <c r="F472" s="17" t="s">
        <v>201</v>
      </c>
      <c r="G472" s="17" t="s">
        <v>317</v>
      </c>
      <c r="H472" s="17" t="s">
        <v>1574</v>
      </c>
      <c r="I472" s="17" t="s">
        <v>1567</v>
      </c>
      <c r="J472" s="17" t="s">
        <v>697</v>
      </c>
      <c r="K472" s="17" t="s">
        <v>203</v>
      </c>
      <c r="L472" s="17"/>
      <c r="M472" s="17">
        <v>0</v>
      </c>
      <c r="N472" s="18">
        <v>34932</v>
      </c>
      <c r="O472" s="17">
        <v>1995</v>
      </c>
      <c r="P472" s="18">
        <v>34932</v>
      </c>
      <c r="Q472" s="19">
        <v>1</v>
      </c>
      <c r="R472" s="17" t="s">
        <v>698</v>
      </c>
      <c r="S472" s="17" t="s">
        <v>699</v>
      </c>
      <c r="T472" s="17">
        <v>1</v>
      </c>
      <c r="U472" s="18"/>
      <c r="V472" s="99">
        <f t="shared" si="70"/>
        <v>1</v>
      </c>
      <c r="W472" s="139">
        <v>1</v>
      </c>
      <c r="X472" s="149">
        <f t="shared" si="71"/>
        <v>0</v>
      </c>
      <c r="Y472" s="43"/>
      <c r="Z472" s="20">
        <f t="shared" si="63"/>
        <v>0</v>
      </c>
      <c r="AA472" s="43"/>
      <c r="AB472" s="43"/>
      <c r="AC472" s="43"/>
      <c r="AD472" s="43"/>
      <c r="AE472" s="43"/>
      <c r="AF472" s="43"/>
      <c r="AG472" s="20">
        <f t="shared" si="64"/>
        <v>0</v>
      </c>
      <c r="AH472" s="43"/>
      <c r="AI472" s="43"/>
      <c r="AJ472" s="43"/>
      <c r="AK472" s="43"/>
      <c r="AL472" s="43"/>
      <c r="AM472" s="99">
        <f t="shared" si="65"/>
        <v>0</v>
      </c>
      <c r="AN472" s="43"/>
      <c r="AO472" s="20">
        <f t="shared" si="66"/>
        <v>1</v>
      </c>
      <c r="AP472" s="15" t="str">
        <f t="shared" si="67"/>
        <v>OK</v>
      </c>
      <c r="AQ472" s="15" t="str">
        <f t="shared" si="68"/>
        <v>OK</v>
      </c>
      <c r="AR472" s="17" t="s">
        <v>211</v>
      </c>
      <c r="AS472" s="17"/>
      <c r="AT472" s="17"/>
      <c r="AU472" s="17"/>
      <c r="AV472" s="21">
        <v>223</v>
      </c>
      <c r="AW472" s="17" t="s">
        <v>35</v>
      </c>
      <c r="AX472" s="22"/>
      <c r="AY472" s="17" t="s">
        <v>715</v>
      </c>
      <c r="AZ472" s="17" t="s">
        <v>213</v>
      </c>
      <c r="BA472" s="99">
        <f t="shared" si="69"/>
        <v>0</v>
      </c>
      <c r="BB472" s="17" t="s">
        <v>214</v>
      </c>
      <c r="BC472" s="17">
        <v>51010</v>
      </c>
      <c r="BD472" s="57" t="s">
        <v>716</v>
      </c>
    </row>
    <row r="473" spans="2:56" hidden="1" x14ac:dyDescent="0.15">
      <c r="B473" s="16">
        <v>90000443</v>
      </c>
      <c r="C473" s="17"/>
      <c r="D473" s="17" t="s">
        <v>700</v>
      </c>
      <c r="E473" s="17"/>
      <c r="F473" s="17" t="s">
        <v>201</v>
      </c>
      <c r="G473" s="17" t="s">
        <v>317</v>
      </c>
      <c r="H473" s="17" t="s">
        <v>1574</v>
      </c>
      <c r="I473" s="17" t="s">
        <v>1567</v>
      </c>
      <c r="J473" s="17" t="s">
        <v>700</v>
      </c>
      <c r="K473" s="17" t="s">
        <v>203</v>
      </c>
      <c r="L473" s="17"/>
      <c r="M473" s="17">
        <v>0</v>
      </c>
      <c r="N473" s="18">
        <v>34946</v>
      </c>
      <c r="O473" s="17">
        <v>1995</v>
      </c>
      <c r="P473" s="18">
        <v>34946</v>
      </c>
      <c r="Q473" s="19">
        <v>1</v>
      </c>
      <c r="R473" s="17" t="s">
        <v>698</v>
      </c>
      <c r="S473" s="17" t="s">
        <v>699</v>
      </c>
      <c r="T473" s="17">
        <v>1</v>
      </c>
      <c r="U473" s="18"/>
      <c r="V473" s="99">
        <f t="shared" si="70"/>
        <v>1</v>
      </c>
      <c r="W473" s="139">
        <v>1</v>
      </c>
      <c r="X473" s="149">
        <f t="shared" si="71"/>
        <v>0</v>
      </c>
      <c r="Y473" s="43"/>
      <c r="Z473" s="20">
        <f t="shared" si="63"/>
        <v>0</v>
      </c>
      <c r="AA473" s="43"/>
      <c r="AB473" s="43"/>
      <c r="AC473" s="43"/>
      <c r="AD473" s="43"/>
      <c r="AE473" s="43"/>
      <c r="AF473" s="43"/>
      <c r="AG473" s="20">
        <f t="shared" si="64"/>
        <v>0</v>
      </c>
      <c r="AH473" s="43"/>
      <c r="AI473" s="43"/>
      <c r="AJ473" s="43"/>
      <c r="AK473" s="43"/>
      <c r="AL473" s="43"/>
      <c r="AM473" s="99">
        <f t="shared" si="65"/>
        <v>0</v>
      </c>
      <c r="AN473" s="43"/>
      <c r="AO473" s="20">
        <f t="shared" si="66"/>
        <v>1</v>
      </c>
      <c r="AP473" s="15" t="str">
        <f t="shared" si="67"/>
        <v>OK</v>
      </c>
      <c r="AQ473" s="15" t="str">
        <f t="shared" si="68"/>
        <v>OK</v>
      </c>
      <c r="AR473" s="17" t="s">
        <v>211</v>
      </c>
      <c r="AS473" s="17"/>
      <c r="AT473" s="17"/>
      <c r="AU473" s="17"/>
      <c r="AV473" s="21">
        <v>180.91</v>
      </c>
      <c r="AW473" s="17" t="s">
        <v>35</v>
      </c>
      <c r="AX473" s="22"/>
      <c r="AY473" s="17" t="s">
        <v>715</v>
      </c>
      <c r="AZ473" s="17" t="s">
        <v>213</v>
      </c>
      <c r="BA473" s="99">
        <f t="shared" si="69"/>
        <v>0</v>
      </c>
      <c r="BB473" s="17" t="s">
        <v>214</v>
      </c>
      <c r="BC473" s="17">
        <v>51039</v>
      </c>
      <c r="BD473" s="57" t="s">
        <v>716</v>
      </c>
    </row>
    <row r="474" spans="2:56" hidden="1" x14ac:dyDescent="0.15">
      <c r="B474" s="16">
        <v>90000444</v>
      </c>
      <c r="C474" s="17"/>
      <c r="D474" s="17" t="s">
        <v>701</v>
      </c>
      <c r="E474" s="17"/>
      <c r="F474" s="17" t="s">
        <v>201</v>
      </c>
      <c r="G474" s="17" t="s">
        <v>317</v>
      </c>
      <c r="H474" s="17" t="s">
        <v>1574</v>
      </c>
      <c r="I474" s="17" t="s">
        <v>1567</v>
      </c>
      <c r="J474" s="17" t="s">
        <v>701</v>
      </c>
      <c r="K474" s="17" t="s">
        <v>203</v>
      </c>
      <c r="L474" s="17"/>
      <c r="M474" s="17">
        <v>0</v>
      </c>
      <c r="N474" s="18">
        <v>34955</v>
      </c>
      <c r="O474" s="17">
        <v>1995</v>
      </c>
      <c r="P474" s="18">
        <v>34955</v>
      </c>
      <c r="Q474" s="19">
        <v>1</v>
      </c>
      <c r="R474" s="17" t="s">
        <v>698</v>
      </c>
      <c r="S474" s="17" t="s">
        <v>699</v>
      </c>
      <c r="T474" s="17">
        <v>1</v>
      </c>
      <c r="U474" s="18"/>
      <c r="V474" s="99">
        <f t="shared" si="70"/>
        <v>1</v>
      </c>
      <c r="W474" s="139">
        <v>1</v>
      </c>
      <c r="X474" s="149">
        <f t="shared" si="71"/>
        <v>0</v>
      </c>
      <c r="Y474" s="43"/>
      <c r="Z474" s="20">
        <f t="shared" si="63"/>
        <v>0</v>
      </c>
      <c r="AA474" s="43"/>
      <c r="AB474" s="43"/>
      <c r="AC474" s="43"/>
      <c r="AD474" s="43"/>
      <c r="AE474" s="43"/>
      <c r="AF474" s="43"/>
      <c r="AG474" s="20">
        <f t="shared" si="64"/>
        <v>0</v>
      </c>
      <c r="AH474" s="43"/>
      <c r="AI474" s="43"/>
      <c r="AJ474" s="43"/>
      <c r="AK474" s="43"/>
      <c r="AL474" s="43"/>
      <c r="AM474" s="99">
        <f t="shared" si="65"/>
        <v>0</v>
      </c>
      <c r="AN474" s="43"/>
      <c r="AO474" s="20">
        <f t="shared" si="66"/>
        <v>1</v>
      </c>
      <c r="AP474" s="15" t="str">
        <f t="shared" si="67"/>
        <v>OK</v>
      </c>
      <c r="AQ474" s="15" t="str">
        <f t="shared" si="68"/>
        <v>OK</v>
      </c>
      <c r="AR474" s="17" t="s">
        <v>211</v>
      </c>
      <c r="AS474" s="17"/>
      <c r="AT474" s="17"/>
      <c r="AU474" s="17"/>
      <c r="AV474" s="21">
        <v>157</v>
      </c>
      <c r="AW474" s="17" t="s">
        <v>35</v>
      </c>
      <c r="AX474" s="22"/>
      <c r="AY474" s="17" t="s">
        <v>715</v>
      </c>
      <c r="AZ474" s="17" t="s">
        <v>213</v>
      </c>
      <c r="BA474" s="99">
        <f t="shared" si="69"/>
        <v>0</v>
      </c>
      <c r="BB474" s="17" t="s">
        <v>214</v>
      </c>
      <c r="BC474" s="17">
        <v>51050</v>
      </c>
      <c r="BD474" s="57" t="s">
        <v>716</v>
      </c>
    </row>
    <row r="475" spans="2:56" hidden="1" x14ac:dyDescent="0.15">
      <c r="B475" s="16">
        <v>90000445</v>
      </c>
      <c r="C475" s="17"/>
      <c r="D475" s="17" t="s">
        <v>702</v>
      </c>
      <c r="E475" s="17"/>
      <c r="F475" s="17" t="s">
        <v>201</v>
      </c>
      <c r="G475" s="17" t="s">
        <v>317</v>
      </c>
      <c r="H475" s="17" t="s">
        <v>1574</v>
      </c>
      <c r="I475" s="17" t="s">
        <v>1567</v>
      </c>
      <c r="J475" s="17" t="s">
        <v>702</v>
      </c>
      <c r="K475" s="17" t="s">
        <v>203</v>
      </c>
      <c r="L475" s="17"/>
      <c r="M475" s="17">
        <v>0</v>
      </c>
      <c r="N475" s="18">
        <v>34955</v>
      </c>
      <c r="O475" s="17">
        <v>1995</v>
      </c>
      <c r="P475" s="18">
        <v>34955</v>
      </c>
      <c r="Q475" s="19">
        <v>1</v>
      </c>
      <c r="R475" s="17" t="s">
        <v>698</v>
      </c>
      <c r="S475" s="17" t="s">
        <v>699</v>
      </c>
      <c r="T475" s="17">
        <v>1</v>
      </c>
      <c r="U475" s="18"/>
      <c r="V475" s="99">
        <f t="shared" si="70"/>
        <v>1</v>
      </c>
      <c r="W475" s="139">
        <v>1</v>
      </c>
      <c r="X475" s="149">
        <f t="shared" si="71"/>
        <v>0</v>
      </c>
      <c r="Y475" s="43"/>
      <c r="Z475" s="20">
        <f t="shared" si="63"/>
        <v>0</v>
      </c>
      <c r="AA475" s="43"/>
      <c r="AB475" s="43"/>
      <c r="AC475" s="43"/>
      <c r="AD475" s="43"/>
      <c r="AE475" s="43"/>
      <c r="AF475" s="43"/>
      <c r="AG475" s="20">
        <f t="shared" si="64"/>
        <v>0</v>
      </c>
      <c r="AH475" s="43"/>
      <c r="AI475" s="43"/>
      <c r="AJ475" s="43"/>
      <c r="AK475" s="43"/>
      <c r="AL475" s="43"/>
      <c r="AM475" s="99">
        <f t="shared" si="65"/>
        <v>0</v>
      </c>
      <c r="AN475" s="43"/>
      <c r="AO475" s="20">
        <f t="shared" si="66"/>
        <v>1</v>
      </c>
      <c r="AP475" s="15" t="str">
        <f t="shared" si="67"/>
        <v>OK</v>
      </c>
      <c r="AQ475" s="15" t="str">
        <f t="shared" si="68"/>
        <v>OK</v>
      </c>
      <c r="AR475" s="17" t="s">
        <v>211</v>
      </c>
      <c r="AS475" s="17"/>
      <c r="AT475" s="17"/>
      <c r="AU475" s="17"/>
      <c r="AV475" s="21">
        <v>83</v>
      </c>
      <c r="AW475" s="17" t="s">
        <v>35</v>
      </c>
      <c r="AX475" s="22"/>
      <c r="AY475" s="17" t="s">
        <v>715</v>
      </c>
      <c r="AZ475" s="17" t="s">
        <v>213</v>
      </c>
      <c r="BA475" s="99">
        <f t="shared" si="69"/>
        <v>0</v>
      </c>
      <c r="BB475" s="17" t="s">
        <v>214</v>
      </c>
      <c r="BC475" s="17">
        <v>51051</v>
      </c>
      <c r="BD475" s="57" t="s">
        <v>716</v>
      </c>
    </row>
    <row r="476" spans="2:56" hidden="1" x14ac:dyDescent="0.15">
      <c r="B476" s="16">
        <v>90000446</v>
      </c>
      <c r="C476" s="17"/>
      <c r="D476" s="17" t="s">
        <v>703</v>
      </c>
      <c r="E476" s="17"/>
      <c r="F476" s="17" t="s">
        <v>201</v>
      </c>
      <c r="G476" s="17" t="s">
        <v>317</v>
      </c>
      <c r="H476" s="17" t="s">
        <v>1574</v>
      </c>
      <c r="I476" s="17" t="s">
        <v>1567</v>
      </c>
      <c r="J476" s="17" t="s">
        <v>703</v>
      </c>
      <c r="K476" s="17" t="s">
        <v>203</v>
      </c>
      <c r="L476" s="17"/>
      <c r="M476" s="17">
        <v>0</v>
      </c>
      <c r="N476" s="18">
        <v>34955</v>
      </c>
      <c r="O476" s="17">
        <v>1995</v>
      </c>
      <c r="P476" s="18">
        <v>34955</v>
      </c>
      <c r="Q476" s="19">
        <v>1</v>
      </c>
      <c r="R476" s="17" t="s">
        <v>698</v>
      </c>
      <c r="S476" s="17" t="s">
        <v>699</v>
      </c>
      <c r="T476" s="17">
        <v>1</v>
      </c>
      <c r="U476" s="18"/>
      <c r="V476" s="99">
        <f t="shared" si="70"/>
        <v>1</v>
      </c>
      <c r="W476" s="139">
        <v>1</v>
      </c>
      <c r="X476" s="149">
        <f t="shared" si="71"/>
        <v>0</v>
      </c>
      <c r="Y476" s="43"/>
      <c r="Z476" s="20">
        <f t="shared" si="63"/>
        <v>0</v>
      </c>
      <c r="AA476" s="43"/>
      <c r="AB476" s="43"/>
      <c r="AC476" s="43"/>
      <c r="AD476" s="43"/>
      <c r="AE476" s="43"/>
      <c r="AF476" s="43"/>
      <c r="AG476" s="20">
        <f t="shared" si="64"/>
        <v>0</v>
      </c>
      <c r="AH476" s="43"/>
      <c r="AI476" s="43"/>
      <c r="AJ476" s="43"/>
      <c r="AK476" s="43"/>
      <c r="AL476" s="43"/>
      <c r="AM476" s="99">
        <f t="shared" si="65"/>
        <v>0</v>
      </c>
      <c r="AN476" s="43"/>
      <c r="AO476" s="20">
        <f t="shared" si="66"/>
        <v>1</v>
      </c>
      <c r="AP476" s="15" t="str">
        <f t="shared" si="67"/>
        <v>OK</v>
      </c>
      <c r="AQ476" s="15" t="str">
        <f t="shared" si="68"/>
        <v>OK</v>
      </c>
      <c r="AR476" s="17" t="s">
        <v>211</v>
      </c>
      <c r="AS476" s="17"/>
      <c r="AT476" s="17"/>
      <c r="AU476" s="17"/>
      <c r="AV476" s="21">
        <v>157</v>
      </c>
      <c r="AW476" s="17" t="s">
        <v>35</v>
      </c>
      <c r="AX476" s="22"/>
      <c r="AY476" s="17" t="s">
        <v>715</v>
      </c>
      <c r="AZ476" s="17" t="s">
        <v>213</v>
      </c>
      <c r="BA476" s="99">
        <f t="shared" si="69"/>
        <v>0</v>
      </c>
      <c r="BB476" s="17" t="s">
        <v>214</v>
      </c>
      <c r="BC476" s="17">
        <v>51052</v>
      </c>
      <c r="BD476" s="57" t="s">
        <v>716</v>
      </c>
    </row>
    <row r="477" spans="2:56" hidden="1" x14ac:dyDescent="0.15">
      <c r="B477" s="16">
        <v>90000447</v>
      </c>
      <c r="C477" s="17"/>
      <c r="D477" s="17" t="s">
        <v>704</v>
      </c>
      <c r="E477" s="17"/>
      <c r="F477" s="17" t="s">
        <v>201</v>
      </c>
      <c r="G477" s="17" t="s">
        <v>317</v>
      </c>
      <c r="H477" s="17" t="s">
        <v>1574</v>
      </c>
      <c r="I477" s="17" t="s">
        <v>1567</v>
      </c>
      <c r="J477" s="17" t="s">
        <v>704</v>
      </c>
      <c r="K477" s="17" t="s">
        <v>203</v>
      </c>
      <c r="L477" s="17"/>
      <c r="M477" s="17">
        <v>0</v>
      </c>
      <c r="N477" s="18">
        <v>34955</v>
      </c>
      <c r="O477" s="17">
        <v>1995</v>
      </c>
      <c r="P477" s="18">
        <v>34955</v>
      </c>
      <c r="Q477" s="19">
        <v>1</v>
      </c>
      <c r="R477" s="17" t="s">
        <v>698</v>
      </c>
      <c r="S477" s="17" t="s">
        <v>699</v>
      </c>
      <c r="T477" s="17">
        <v>1</v>
      </c>
      <c r="U477" s="18"/>
      <c r="V477" s="99">
        <f t="shared" si="70"/>
        <v>1</v>
      </c>
      <c r="W477" s="139">
        <v>1</v>
      </c>
      <c r="X477" s="149">
        <f t="shared" si="71"/>
        <v>0</v>
      </c>
      <c r="Y477" s="43"/>
      <c r="Z477" s="20">
        <f t="shared" si="63"/>
        <v>0</v>
      </c>
      <c r="AA477" s="43"/>
      <c r="AB477" s="43"/>
      <c r="AC477" s="43"/>
      <c r="AD477" s="43"/>
      <c r="AE477" s="43"/>
      <c r="AF477" s="43"/>
      <c r="AG477" s="20">
        <f t="shared" si="64"/>
        <v>0</v>
      </c>
      <c r="AH477" s="43"/>
      <c r="AI477" s="43"/>
      <c r="AJ477" s="43"/>
      <c r="AK477" s="43"/>
      <c r="AL477" s="43"/>
      <c r="AM477" s="99">
        <f t="shared" si="65"/>
        <v>0</v>
      </c>
      <c r="AN477" s="43"/>
      <c r="AO477" s="20">
        <f t="shared" si="66"/>
        <v>1</v>
      </c>
      <c r="AP477" s="15" t="str">
        <f t="shared" si="67"/>
        <v>OK</v>
      </c>
      <c r="AQ477" s="15" t="str">
        <f t="shared" si="68"/>
        <v>OK</v>
      </c>
      <c r="AR477" s="17" t="s">
        <v>211</v>
      </c>
      <c r="AS477" s="17"/>
      <c r="AT477" s="17"/>
      <c r="AU477" s="17"/>
      <c r="AV477" s="21">
        <v>26</v>
      </c>
      <c r="AW477" s="17" t="s">
        <v>35</v>
      </c>
      <c r="AX477" s="22"/>
      <c r="AY477" s="17" t="s">
        <v>715</v>
      </c>
      <c r="AZ477" s="17" t="s">
        <v>213</v>
      </c>
      <c r="BA477" s="99">
        <f t="shared" si="69"/>
        <v>0</v>
      </c>
      <c r="BB477" s="17" t="s">
        <v>214</v>
      </c>
      <c r="BC477" s="17">
        <v>51053</v>
      </c>
      <c r="BD477" s="57" t="s">
        <v>716</v>
      </c>
    </row>
    <row r="478" spans="2:56" hidden="1" x14ac:dyDescent="0.15">
      <c r="B478" s="16">
        <v>90000448</v>
      </c>
      <c r="C478" s="17"/>
      <c r="D478" s="17" t="s">
        <v>705</v>
      </c>
      <c r="E478" s="17"/>
      <c r="F478" s="17" t="s">
        <v>201</v>
      </c>
      <c r="G478" s="17" t="s">
        <v>317</v>
      </c>
      <c r="H478" s="17" t="s">
        <v>1574</v>
      </c>
      <c r="I478" s="17" t="s">
        <v>1567</v>
      </c>
      <c r="J478" s="17" t="s">
        <v>705</v>
      </c>
      <c r="K478" s="17" t="s">
        <v>203</v>
      </c>
      <c r="L478" s="17"/>
      <c r="M478" s="17">
        <v>0</v>
      </c>
      <c r="N478" s="18">
        <v>34955</v>
      </c>
      <c r="O478" s="17">
        <v>1995</v>
      </c>
      <c r="P478" s="18">
        <v>34955</v>
      </c>
      <c r="Q478" s="19">
        <v>1</v>
      </c>
      <c r="R478" s="17" t="s">
        <v>698</v>
      </c>
      <c r="S478" s="17" t="s">
        <v>699</v>
      </c>
      <c r="T478" s="17">
        <v>1</v>
      </c>
      <c r="U478" s="18"/>
      <c r="V478" s="99">
        <f t="shared" si="70"/>
        <v>1</v>
      </c>
      <c r="W478" s="139">
        <v>1</v>
      </c>
      <c r="X478" s="149">
        <f t="shared" si="71"/>
        <v>0</v>
      </c>
      <c r="Y478" s="43"/>
      <c r="Z478" s="20">
        <f t="shared" si="63"/>
        <v>0</v>
      </c>
      <c r="AA478" s="43"/>
      <c r="AB478" s="43"/>
      <c r="AC478" s="43"/>
      <c r="AD478" s="43"/>
      <c r="AE478" s="43"/>
      <c r="AF478" s="43"/>
      <c r="AG478" s="20">
        <f t="shared" si="64"/>
        <v>0</v>
      </c>
      <c r="AH478" s="43"/>
      <c r="AI478" s="43"/>
      <c r="AJ478" s="43"/>
      <c r="AK478" s="43"/>
      <c r="AL478" s="43"/>
      <c r="AM478" s="99">
        <f t="shared" si="65"/>
        <v>0</v>
      </c>
      <c r="AN478" s="43"/>
      <c r="AO478" s="20">
        <f t="shared" si="66"/>
        <v>1</v>
      </c>
      <c r="AP478" s="15" t="str">
        <f t="shared" si="67"/>
        <v>OK</v>
      </c>
      <c r="AQ478" s="15" t="str">
        <f t="shared" si="68"/>
        <v>OK</v>
      </c>
      <c r="AR478" s="17" t="s">
        <v>211</v>
      </c>
      <c r="AS478" s="17"/>
      <c r="AT478" s="17"/>
      <c r="AU478" s="17"/>
      <c r="AV478" s="21">
        <v>46.11</v>
      </c>
      <c r="AW478" s="17" t="s">
        <v>35</v>
      </c>
      <c r="AX478" s="22"/>
      <c r="AY478" s="17" t="s">
        <v>715</v>
      </c>
      <c r="AZ478" s="17" t="s">
        <v>213</v>
      </c>
      <c r="BA478" s="99">
        <f t="shared" si="69"/>
        <v>0</v>
      </c>
      <c r="BB478" s="17" t="s">
        <v>214</v>
      </c>
      <c r="BC478" s="17">
        <v>51054</v>
      </c>
      <c r="BD478" s="57" t="s">
        <v>716</v>
      </c>
    </row>
    <row r="479" spans="2:56" hidden="1" x14ac:dyDescent="0.15">
      <c r="B479" s="16">
        <v>90000449</v>
      </c>
      <c r="C479" s="17"/>
      <c r="D479" s="17" t="s">
        <v>706</v>
      </c>
      <c r="E479" s="17"/>
      <c r="F479" s="17" t="s">
        <v>201</v>
      </c>
      <c r="G479" s="17" t="s">
        <v>317</v>
      </c>
      <c r="H479" s="17" t="s">
        <v>1574</v>
      </c>
      <c r="I479" s="17" t="s">
        <v>1567</v>
      </c>
      <c r="J479" s="17" t="s">
        <v>706</v>
      </c>
      <c r="K479" s="17" t="s">
        <v>203</v>
      </c>
      <c r="L479" s="17"/>
      <c r="M479" s="17">
        <v>0</v>
      </c>
      <c r="N479" s="18">
        <v>34955</v>
      </c>
      <c r="O479" s="17">
        <v>1995</v>
      </c>
      <c r="P479" s="18">
        <v>34955</v>
      </c>
      <c r="Q479" s="19">
        <v>1</v>
      </c>
      <c r="R479" s="17" t="s">
        <v>698</v>
      </c>
      <c r="S479" s="17" t="s">
        <v>699</v>
      </c>
      <c r="T479" s="17">
        <v>1</v>
      </c>
      <c r="U479" s="18"/>
      <c r="V479" s="99">
        <f t="shared" si="70"/>
        <v>1</v>
      </c>
      <c r="W479" s="139">
        <v>1</v>
      </c>
      <c r="X479" s="149">
        <f t="shared" si="71"/>
        <v>0</v>
      </c>
      <c r="Y479" s="43"/>
      <c r="Z479" s="20">
        <f t="shared" si="63"/>
        <v>0</v>
      </c>
      <c r="AA479" s="43"/>
      <c r="AB479" s="43"/>
      <c r="AC479" s="43"/>
      <c r="AD479" s="43"/>
      <c r="AE479" s="43"/>
      <c r="AF479" s="43"/>
      <c r="AG479" s="20">
        <f t="shared" si="64"/>
        <v>0</v>
      </c>
      <c r="AH479" s="43"/>
      <c r="AI479" s="43"/>
      <c r="AJ479" s="43"/>
      <c r="AK479" s="43"/>
      <c r="AL479" s="43"/>
      <c r="AM479" s="99">
        <f t="shared" si="65"/>
        <v>0</v>
      </c>
      <c r="AN479" s="43"/>
      <c r="AO479" s="20">
        <f t="shared" si="66"/>
        <v>1</v>
      </c>
      <c r="AP479" s="15" t="str">
        <f t="shared" si="67"/>
        <v>OK</v>
      </c>
      <c r="AQ479" s="15" t="str">
        <f t="shared" si="68"/>
        <v>OK</v>
      </c>
      <c r="AR479" s="17" t="s">
        <v>211</v>
      </c>
      <c r="AS479" s="17"/>
      <c r="AT479" s="17"/>
      <c r="AU479" s="17"/>
      <c r="AV479" s="21">
        <v>171.84</v>
      </c>
      <c r="AW479" s="17" t="s">
        <v>35</v>
      </c>
      <c r="AX479" s="22"/>
      <c r="AY479" s="17" t="s">
        <v>715</v>
      </c>
      <c r="AZ479" s="17" t="s">
        <v>213</v>
      </c>
      <c r="BA479" s="99">
        <f t="shared" si="69"/>
        <v>0</v>
      </c>
      <c r="BB479" s="17" t="s">
        <v>214</v>
      </c>
      <c r="BC479" s="17">
        <v>51055</v>
      </c>
      <c r="BD479" s="57" t="s">
        <v>716</v>
      </c>
    </row>
    <row r="480" spans="2:56" hidden="1" x14ac:dyDescent="0.15">
      <c r="B480" s="16">
        <v>90000450</v>
      </c>
      <c r="C480" s="17"/>
      <c r="D480" s="17" t="s">
        <v>707</v>
      </c>
      <c r="E480" s="17"/>
      <c r="F480" s="17" t="s">
        <v>201</v>
      </c>
      <c r="G480" s="17" t="s">
        <v>317</v>
      </c>
      <c r="H480" s="17" t="s">
        <v>1574</v>
      </c>
      <c r="I480" s="17" t="s">
        <v>1567</v>
      </c>
      <c r="J480" s="17" t="s">
        <v>707</v>
      </c>
      <c r="K480" s="17" t="s">
        <v>203</v>
      </c>
      <c r="L480" s="17"/>
      <c r="M480" s="17">
        <v>0</v>
      </c>
      <c r="N480" s="18">
        <v>34955</v>
      </c>
      <c r="O480" s="17">
        <v>1995</v>
      </c>
      <c r="P480" s="18">
        <v>34955</v>
      </c>
      <c r="Q480" s="19">
        <v>1</v>
      </c>
      <c r="R480" s="17" t="s">
        <v>698</v>
      </c>
      <c r="S480" s="17" t="s">
        <v>699</v>
      </c>
      <c r="T480" s="17">
        <v>1</v>
      </c>
      <c r="U480" s="18"/>
      <c r="V480" s="99">
        <f t="shared" si="70"/>
        <v>1</v>
      </c>
      <c r="W480" s="139">
        <v>1</v>
      </c>
      <c r="X480" s="149">
        <f t="shared" si="71"/>
        <v>0</v>
      </c>
      <c r="Y480" s="43"/>
      <c r="Z480" s="20">
        <f t="shared" ref="Z480:Z543" si="74">SUM(AA480:AF480)</f>
        <v>0</v>
      </c>
      <c r="AA480" s="43"/>
      <c r="AB480" s="43"/>
      <c r="AC480" s="43"/>
      <c r="AD480" s="43"/>
      <c r="AE480" s="43"/>
      <c r="AF480" s="43"/>
      <c r="AG480" s="20">
        <f t="shared" ref="AG480:AG543" si="75">SUM(AH480:AN480)</f>
        <v>0</v>
      </c>
      <c r="AH480" s="43"/>
      <c r="AI480" s="43"/>
      <c r="AJ480" s="43"/>
      <c r="AK480" s="43"/>
      <c r="AL480" s="43"/>
      <c r="AM480" s="99">
        <f t="shared" si="65"/>
        <v>0</v>
      </c>
      <c r="AN480" s="43"/>
      <c r="AO480" s="20">
        <f t="shared" si="66"/>
        <v>1</v>
      </c>
      <c r="AP480" s="15" t="str">
        <f t="shared" si="67"/>
        <v>OK</v>
      </c>
      <c r="AQ480" s="15" t="str">
        <f t="shared" si="68"/>
        <v>OK</v>
      </c>
      <c r="AR480" s="17" t="s">
        <v>211</v>
      </c>
      <c r="AS480" s="17"/>
      <c r="AT480" s="17"/>
      <c r="AU480" s="17"/>
      <c r="AV480" s="21">
        <v>306.45999999999998</v>
      </c>
      <c r="AW480" s="17" t="s">
        <v>35</v>
      </c>
      <c r="AX480" s="22"/>
      <c r="AY480" s="17" t="s">
        <v>715</v>
      </c>
      <c r="AZ480" s="17" t="s">
        <v>213</v>
      </c>
      <c r="BA480" s="99">
        <f t="shared" si="69"/>
        <v>0</v>
      </c>
      <c r="BB480" s="17" t="s">
        <v>214</v>
      </c>
      <c r="BC480" s="17">
        <v>51056</v>
      </c>
      <c r="BD480" s="57" t="s">
        <v>716</v>
      </c>
    </row>
    <row r="481" spans="2:56" hidden="1" x14ac:dyDescent="0.15">
      <c r="B481" s="16">
        <v>90000451</v>
      </c>
      <c r="C481" s="17"/>
      <c r="D481" s="17" t="s">
        <v>708</v>
      </c>
      <c r="E481" s="17"/>
      <c r="F481" s="17" t="s">
        <v>201</v>
      </c>
      <c r="G481" s="17" t="s">
        <v>317</v>
      </c>
      <c r="H481" s="17" t="s">
        <v>1574</v>
      </c>
      <c r="I481" s="17" t="s">
        <v>1567</v>
      </c>
      <c r="J481" s="17" t="s">
        <v>708</v>
      </c>
      <c r="K481" s="17" t="s">
        <v>203</v>
      </c>
      <c r="L481" s="17"/>
      <c r="M481" s="17">
        <v>0</v>
      </c>
      <c r="N481" s="18">
        <v>34955</v>
      </c>
      <c r="O481" s="17">
        <v>1995</v>
      </c>
      <c r="P481" s="18">
        <v>34955</v>
      </c>
      <c r="Q481" s="19">
        <v>1</v>
      </c>
      <c r="R481" s="17" t="s">
        <v>698</v>
      </c>
      <c r="S481" s="17" t="s">
        <v>699</v>
      </c>
      <c r="T481" s="17">
        <v>1</v>
      </c>
      <c r="U481" s="18"/>
      <c r="V481" s="99">
        <f t="shared" si="70"/>
        <v>1</v>
      </c>
      <c r="W481" s="139">
        <v>1</v>
      </c>
      <c r="X481" s="149">
        <f t="shared" si="71"/>
        <v>0</v>
      </c>
      <c r="Y481" s="43"/>
      <c r="Z481" s="20">
        <f t="shared" si="74"/>
        <v>0</v>
      </c>
      <c r="AA481" s="43"/>
      <c r="AB481" s="43"/>
      <c r="AC481" s="43"/>
      <c r="AD481" s="43"/>
      <c r="AE481" s="43"/>
      <c r="AF481" s="43"/>
      <c r="AG481" s="20">
        <f t="shared" si="75"/>
        <v>0</v>
      </c>
      <c r="AH481" s="43"/>
      <c r="AI481" s="43"/>
      <c r="AJ481" s="43"/>
      <c r="AK481" s="43"/>
      <c r="AL481" s="43"/>
      <c r="AM481" s="99">
        <f t="shared" si="65"/>
        <v>0</v>
      </c>
      <c r="AN481" s="43"/>
      <c r="AO481" s="20">
        <f t="shared" si="66"/>
        <v>1</v>
      </c>
      <c r="AP481" s="15" t="str">
        <f t="shared" si="67"/>
        <v>OK</v>
      </c>
      <c r="AQ481" s="15" t="str">
        <f t="shared" si="68"/>
        <v>OK</v>
      </c>
      <c r="AR481" s="17" t="s">
        <v>211</v>
      </c>
      <c r="AS481" s="17"/>
      <c r="AT481" s="17"/>
      <c r="AU481" s="17"/>
      <c r="AV481" s="21">
        <v>335.65</v>
      </c>
      <c r="AW481" s="17" t="s">
        <v>35</v>
      </c>
      <c r="AX481" s="22"/>
      <c r="AY481" s="17" t="s">
        <v>715</v>
      </c>
      <c r="AZ481" s="17" t="s">
        <v>213</v>
      </c>
      <c r="BA481" s="99">
        <f t="shared" si="69"/>
        <v>0</v>
      </c>
      <c r="BB481" s="17" t="s">
        <v>214</v>
      </c>
      <c r="BC481" s="17">
        <v>51057</v>
      </c>
      <c r="BD481" s="57" t="s">
        <v>716</v>
      </c>
    </row>
    <row r="482" spans="2:56" hidden="1" x14ac:dyDescent="0.15">
      <c r="B482" s="16">
        <v>90000452</v>
      </c>
      <c r="C482" s="17"/>
      <c r="D482" s="17" t="s">
        <v>709</v>
      </c>
      <c r="E482" s="17"/>
      <c r="F482" s="17" t="s">
        <v>201</v>
      </c>
      <c r="G482" s="17" t="s">
        <v>317</v>
      </c>
      <c r="H482" s="17" t="s">
        <v>1574</v>
      </c>
      <c r="I482" s="17" t="s">
        <v>1567</v>
      </c>
      <c r="J482" s="17" t="s">
        <v>709</v>
      </c>
      <c r="K482" s="17" t="s">
        <v>203</v>
      </c>
      <c r="L482" s="17"/>
      <c r="M482" s="17">
        <v>0</v>
      </c>
      <c r="N482" s="18">
        <v>34955</v>
      </c>
      <c r="O482" s="17">
        <v>1995</v>
      </c>
      <c r="P482" s="18">
        <v>34955</v>
      </c>
      <c r="Q482" s="19">
        <v>1</v>
      </c>
      <c r="R482" s="17" t="s">
        <v>698</v>
      </c>
      <c r="S482" s="17" t="s">
        <v>699</v>
      </c>
      <c r="T482" s="17">
        <v>1</v>
      </c>
      <c r="U482" s="18"/>
      <c r="V482" s="99">
        <f t="shared" si="70"/>
        <v>1</v>
      </c>
      <c r="W482" s="139">
        <v>1</v>
      </c>
      <c r="X482" s="149">
        <f t="shared" si="71"/>
        <v>0</v>
      </c>
      <c r="Y482" s="43"/>
      <c r="Z482" s="20">
        <f t="shared" si="74"/>
        <v>0</v>
      </c>
      <c r="AA482" s="43"/>
      <c r="AB482" s="43"/>
      <c r="AC482" s="43"/>
      <c r="AD482" s="43"/>
      <c r="AE482" s="43"/>
      <c r="AF482" s="43"/>
      <c r="AG482" s="20">
        <f t="shared" si="75"/>
        <v>0</v>
      </c>
      <c r="AH482" s="43"/>
      <c r="AI482" s="43"/>
      <c r="AJ482" s="43"/>
      <c r="AK482" s="43"/>
      <c r="AL482" s="43"/>
      <c r="AM482" s="99">
        <f t="shared" si="65"/>
        <v>0</v>
      </c>
      <c r="AN482" s="43"/>
      <c r="AO482" s="20">
        <f t="shared" si="66"/>
        <v>1</v>
      </c>
      <c r="AP482" s="15" t="str">
        <f t="shared" si="67"/>
        <v>OK</v>
      </c>
      <c r="AQ482" s="15" t="str">
        <f t="shared" si="68"/>
        <v>OK</v>
      </c>
      <c r="AR482" s="17" t="s">
        <v>211</v>
      </c>
      <c r="AS482" s="17"/>
      <c r="AT482" s="17"/>
      <c r="AU482" s="17"/>
      <c r="AV482" s="21">
        <v>18.66</v>
      </c>
      <c r="AW482" s="17" t="s">
        <v>35</v>
      </c>
      <c r="AX482" s="22"/>
      <c r="AY482" s="17" t="s">
        <v>715</v>
      </c>
      <c r="AZ482" s="17" t="s">
        <v>213</v>
      </c>
      <c r="BA482" s="99">
        <f t="shared" si="69"/>
        <v>0</v>
      </c>
      <c r="BB482" s="17" t="s">
        <v>214</v>
      </c>
      <c r="BC482" s="17">
        <v>51058</v>
      </c>
      <c r="BD482" s="57" t="s">
        <v>716</v>
      </c>
    </row>
    <row r="483" spans="2:56" hidden="1" x14ac:dyDescent="0.15">
      <c r="B483" s="16">
        <v>90000453</v>
      </c>
      <c r="C483" s="17"/>
      <c r="D483" s="17" t="s">
        <v>710</v>
      </c>
      <c r="E483" s="17"/>
      <c r="F483" s="17" t="s">
        <v>201</v>
      </c>
      <c r="G483" s="17" t="s">
        <v>317</v>
      </c>
      <c r="H483" s="17" t="s">
        <v>1574</v>
      </c>
      <c r="I483" s="17" t="s">
        <v>1567</v>
      </c>
      <c r="J483" s="17" t="s">
        <v>710</v>
      </c>
      <c r="K483" s="17" t="s">
        <v>203</v>
      </c>
      <c r="L483" s="17"/>
      <c r="M483" s="17">
        <v>0</v>
      </c>
      <c r="N483" s="18">
        <v>34955</v>
      </c>
      <c r="O483" s="17">
        <v>1995</v>
      </c>
      <c r="P483" s="18">
        <v>34955</v>
      </c>
      <c r="Q483" s="19">
        <v>1</v>
      </c>
      <c r="R483" s="17" t="s">
        <v>698</v>
      </c>
      <c r="S483" s="17" t="s">
        <v>699</v>
      </c>
      <c r="T483" s="17">
        <v>1</v>
      </c>
      <c r="U483" s="18"/>
      <c r="V483" s="99">
        <f t="shared" si="70"/>
        <v>1</v>
      </c>
      <c r="W483" s="139">
        <v>1</v>
      </c>
      <c r="X483" s="149">
        <f t="shared" si="71"/>
        <v>0</v>
      </c>
      <c r="Y483" s="43"/>
      <c r="Z483" s="20">
        <f t="shared" si="74"/>
        <v>0</v>
      </c>
      <c r="AA483" s="43"/>
      <c r="AB483" s="43"/>
      <c r="AC483" s="43"/>
      <c r="AD483" s="43"/>
      <c r="AE483" s="43"/>
      <c r="AF483" s="43"/>
      <c r="AG483" s="20">
        <f t="shared" si="75"/>
        <v>0</v>
      </c>
      <c r="AH483" s="43"/>
      <c r="AI483" s="43"/>
      <c r="AJ483" s="43"/>
      <c r="AK483" s="43"/>
      <c r="AL483" s="43"/>
      <c r="AM483" s="99">
        <f t="shared" si="65"/>
        <v>0</v>
      </c>
      <c r="AN483" s="43"/>
      <c r="AO483" s="20">
        <f t="shared" si="66"/>
        <v>1</v>
      </c>
      <c r="AP483" s="15" t="str">
        <f t="shared" si="67"/>
        <v>OK</v>
      </c>
      <c r="AQ483" s="15" t="str">
        <f t="shared" si="68"/>
        <v>OK</v>
      </c>
      <c r="AR483" s="17" t="s">
        <v>211</v>
      </c>
      <c r="AS483" s="17"/>
      <c r="AT483" s="17"/>
      <c r="AU483" s="17"/>
      <c r="AV483" s="21">
        <v>273.11</v>
      </c>
      <c r="AW483" s="17" t="s">
        <v>35</v>
      </c>
      <c r="AX483" s="22"/>
      <c r="AY483" s="17" t="s">
        <v>715</v>
      </c>
      <c r="AZ483" s="17" t="s">
        <v>213</v>
      </c>
      <c r="BA483" s="99">
        <f t="shared" si="69"/>
        <v>0</v>
      </c>
      <c r="BB483" s="17" t="s">
        <v>214</v>
      </c>
      <c r="BC483" s="17">
        <v>51059</v>
      </c>
      <c r="BD483" s="57" t="s">
        <v>716</v>
      </c>
    </row>
    <row r="484" spans="2:56" hidden="1" x14ac:dyDescent="0.15">
      <c r="B484" s="16">
        <v>90000454</v>
      </c>
      <c r="C484" s="17"/>
      <c r="D484" s="17" t="s">
        <v>711</v>
      </c>
      <c r="E484" s="17"/>
      <c r="F484" s="17" t="s">
        <v>201</v>
      </c>
      <c r="G484" s="17" t="s">
        <v>317</v>
      </c>
      <c r="H484" s="17" t="s">
        <v>1574</v>
      </c>
      <c r="I484" s="17" t="s">
        <v>1567</v>
      </c>
      <c r="J484" s="17" t="s">
        <v>711</v>
      </c>
      <c r="K484" s="17" t="s">
        <v>203</v>
      </c>
      <c r="L484" s="17"/>
      <c r="M484" s="17">
        <v>0</v>
      </c>
      <c r="N484" s="18">
        <v>35020</v>
      </c>
      <c r="O484" s="17">
        <v>1995</v>
      </c>
      <c r="P484" s="18">
        <v>35020</v>
      </c>
      <c r="Q484" s="19">
        <v>1</v>
      </c>
      <c r="R484" s="17" t="s">
        <v>698</v>
      </c>
      <c r="S484" s="17" t="s">
        <v>699</v>
      </c>
      <c r="T484" s="17">
        <v>1</v>
      </c>
      <c r="U484" s="18"/>
      <c r="V484" s="99">
        <f t="shared" si="70"/>
        <v>1</v>
      </c>
      <c r="W484" s="139">
        <v>1</v>
      </c>
      <c r="X484" s="149">
        <f t="shared" si="71"/>
        <v>0</v>
      </c>
      <c r="Y484" s="43"/>
      <c r="Z484" s="20">
        <f t="shared" si="74"/>
        <v>0</v>
      </c>
      <c r="AA484" s="43"/>
      <c r="AB484" s="43"/>
      <c r="AC484" s="43"/>
      <c r="AD484" s="43"/>
      <c r="AE484" s="43"/>
      <c r="AF484" s="43"/>
      <c r="AG484" s="20">
        <f t="shared" si="75"/>
        <v>0</v>
      </c>
      <c r="AH484" s="43"/>
      <c r="AI484" s="43"/>
      <c r="AJ484" s="43"/>
      <c r="AK484" s="43"/>
      <c r="AL484" s="43"/>
      <c r="AM484" s="99">
        <f t="shared" si="65"/>
        <v>0</v>
      </c>
      <c r="AN484" s="43"/>
      <c r="AO484" s="20">
        <f t="shared" si="66"/>
        <v>1</v>
      </c>
      <c r="AP484" s="15" t="str">
        <f t="shared" si="67"/>
        <v>OK</v>
      </c>
      <c r="AQ484" s="15" t="str">
        <f t="shared" si="68"/>
        <v>OK</v>
      </c>
      <c r="AR484" s="17" t="s">
        <v>211</v>
      </c>
      <c r="AS484" s="17"/>
      <c r="AT484" s="17"/>
      <c r="AU484" s="17"/>
      <c r="AV484" s="21">
        <v>427.09</v>
      </c>
      <c r="AW484" s="17" t="s">
        <v>35</v>
      </c>
      <c r="AX484" s="22"/>
      <c r="AY484" s="17" t="s">
        <v>715</v>
      </c>
      <c r="AZ484" s="17" t="s">
        <v>213</v>
      </c>
      <c r="BA484" s="99">
        <f t="shared" si="69"/>
        <v>0</v>
      </c>
      <c r="BB484" s="17" t="s">
        <v>214</v>
      </c>
      <c r="BC484" s="17">
        <v>51062</v>
      </c>
      <c r="BD484" s="57" t="s">
        <v>716</v>
      </c>
    </row>
    <row r="485" spans="2:56" hidden="1" x14ac:dyDescent="0.15">
      <c r="B485" s="16">
        <v>90000455</v>
      </c>
      <c r="C485" s="17"/>
      <c r="D485" s="17" t="s">
        <v>712</v>
      </c>
      <c r="E485" s="17"/>
      <c r="F485" s="17" t="s">
        <v>201</v>
      </c>
      <c r="G485" s="17" t="s">
        <v>317</v>
      </c>
      <c r="H485" s="17" t="s">
        <v>1574</v>
      </c>
      <c r="I485" s="17" t="s">
        <v>1567</v>
      </c>
      <c r="J485" s="17" t="s">
        <v>712</v>
      </c>
      <c r="K485" s="17" t="s">
        <v>203</v>
      </c>
      <c r="L485" s="17"/>
      <c r="M485" s="17">
        <v>0</v>
      </c>
      <c r="N485" s="18">
        <v>35020</v>
      </c>
      <c r="O485" s="17">
        <v>1995</v>
      </c>
      <c r="P485" s="18">
        <v>35020</v>
      </c>
      <c r="Q485" s="19">
        <v>1</v>
      </c>
      <c r="R485" s="17" t="s">
        <v>698</v>
      </c>
      <c r="S485" s="17" t="s">
        <v>699</v>
      </c>
      <c r="T485" s="17">
        <v>1</v>
      </c>
      <c r="U485" s="18"/>
      <c r="V485" s="99">
        <f t="shared" si="70"/>
        <v>1</v>
      </c>
      <c r="W485" s="139">
        <v>1</v>
      </c>
      <c r="X485" s="149">
        <f t="shared" si="71"/>
        <v>0</v>
      </c>
      <c r="Y485" s="43"/>
      <c r="Z485" s="20">
        <f t="shared" si="74"/>
        <v>0</v>
      </c>
      <c r="AA485" s="43"/>
      <c r="AB485" s="43"/>
      <c r="AC485" s="43"/>
      <c r="AD485" s="43"/>
      <c r="AE485" s="43"/>
      <c r="AF485" s="43"/>
      <c r="AG485" s="20">
        <f t="shared" si="75"/>
        <v>0</v>
      </c>
      <c r="AH485" s="43"/>
      <c r="AI485" s="43"/>
      <c r="AJ485" s="43"/>
      <c r="AK485" s="43"/>
      <c r="AL485" s="43"/>
      <c r="AM485" s="99">
        <f t="shared" si="65"/>
        <v>0</v>
      </c>
      <c r="AN485" s="43"/>
      <c r="AO485" s="20">
        <f t="shared" si="66"/>
        <v>1</v>
      </c>
      <c r="AP485" s="15" t="str">
        <f t="shared" si="67"/>
        <v>OK</v>
      </c>
      <c r="AQ485" s="15" t="str">
        <f t="shared" si="68"/>
        <v>OK</v>
      </c>
      <c r="AR485" s="17" t="s">
        <v>211</v>
      </c>
      <c r="AS485" s="17"/>
      <c r="AT485" s="17"/>
      <c r="AU485" s="17"/>
      <c r="AV485" s="21">
        <v>129.19</v>
      </c>
      <c r="AW485" s="17" t="s">
        <v>35</v>
      </c>
      <c r="AX485" s="22"/>
      <c r="AY485" s="17" t="s">
        <v>715</v>
      </c>
      <c r="AZ485" s="17" t="s">
        <v>213</v>
      </c>
      <c r="BA485" s="99">
        <f t="shared" si="69"/>
        <v>0</v>
      </c>
      <c r="BB485" s="17" t="s">
        <v>214</v>
      </c>
      <c r="BC485" s="17">
        <v>51063</v>
      </c>
      <c r="BD485" s="57" t="s">
        <v>716</v>
      </c>
    </row>
    <row r="486" spans="2:56" hidden="1" x14ac:dyDescent="0.15">
      <c r="B486" s="16">
        <v>90000456</v>
      </c>
      <c r="C486" s="17"/>
      <c r="D486" s="17" t="s">
        <v>713</v>
      </c>
      <c r="E486" s="17"/>
      <c r="F486" s="17" t="s">
        <v>201</v>
      </c>
      <c r="G486" s="17" t="s">
        <v>317</v>
      </c>
      <c r="H486" s="17" t="s">
        <v>1574</v>
      </c>
      <c r="I486" s="17" t="s">
        <v>1567</v>
      </c>
      <c r="J486" s="17" t="s">
        <v>713</v>
      </c>
      <c r="K486" s="17" t="s">
        <v>203</v>
      </c>
      <c r="L486" s="17"/>
      <c r="M486" s="17">
        <v>0</v>
      </c>
      <c r="N486" s="18">
        <v>35027</v>
      </c>
      <c r="O486" s="17">
        <v>1995</v>
      </c>
      <c r="P486" s="18">
        <v>35027</v>
      </c>
      <c r="Q486" s="19">
        <v>1</v>
      </c>
      <c r="R486" s="17" t="s">
        <v>698</v>
      </c>
      <c r="S486" s="17" t="s">
        <v>699</v>
      </c>
      <c r="T486" s="17">
        <v>1</v>
      </c>
      <c r="U486" s="18"/>
      <c r="V486" s="99">
        <f t="shared" si="70"/>
        <v>1</v>
      </c>
      <c r="W486" s="139">
        <v>1</v>
      </c>
      <c r="X486" s="149">
        <f t="shared" si="71"/>
        <v>0</v>
      </c>
      <c r="Y486" s="43"/>
      <c r="Z486" s="20">
        <f t="shared" si="74"/>
        <v>0</v>
      </c>
      <c r="AA486" s="43"/>
      <c r="AB486" s="43"/>
      <c r="AC486" s="43"/>
      <c r="AD486" s="43"/>
      <c r="AE486" s="43"/>
      <c r="AF486" s="43"/>
      <c r="AG486" s="20">
        <f t="shared" si="75"/>
        <v>0</v>
      </c>
      <c r="AH486" s="43"/>
      <c r="AI486" s="43"/>
      <c r="AJ486" s="43"/>
      <c r="AK486" s="43"/>
      <c r="AL486" s="43"/>
      <c r="AM486" s="99">
        <f t="shared" si="65"/>
        <v>0</v>
      </c>
      <c r="AN486" s="43"/>
      <c r="AO486" s="20">
        <f t="shared" si="66"/>
        <v>1</v>
      </c>
      <c r="AP486" s="15" t="str">
        <f t="shared" si="67"/>
        <v>OK</v>
      </c>
      <c r="AQ486" s="15" t="str">
        <f t="shared" si="68"/>
        <v>OK</v>
      </c>
      <c r="AR486" s="17" t="s">
        <v>211</v>
      </c>
      <c r="AS486" s="17"/>
      <c r="AT486" s="17"/>
      <c r="AU486" s="17"/>
      <c r="AV486" s="21">
        <v>87.67</v>
      </c>
      <c r="AW486" s="17" t="s">
        <v>35</v>
      </c>
      <c r="AX486" s="22"/>
      <c r="AY486" s="17" t="s">
        <v>715</v>
      </c>
      <c r="AZ486" s="17" t="s">
        <v>213</v>
      </c>
      <c r="BA486" s="99">
        <f t="shared" si="69"/>
        <v>0</v>
      </c>
      <c r="BB486" s="17" t="s">
        <v>214</v>
      </c>
      <c r="BC486" s="17">
        <v>51064</v>
      </c>
      <c r="BD486" s="57" t="s">
        <v>716</v>
      </c>
    </row>
    <row r="487" spans="2:56" hidden="1" x14ac:dyDescent="0.15">
      <c r="B487" s="16">
        <v>90000457</v>
      </c>
      <c r="C487" s="17"/>
      <c r="D487" s="17" t="s">
        <v>714</v>
      </c>
      <c r="E487" s="17"/>
      <c r="F487" s="17" t="s">
        <v>201</v>
      </c>
      <c r="G487" s="17" t="s">
        <v>317</v>
      </c>
      <c r="H487" s="17" t="s">
        <v>1574</v>
      </c>
      <c r="I487" s="17" t="s">
        <v>1567</v>
      </c>
      <c r="J487" s="17" t="s">
        <v>714</v>
      </c>
      <c r="K487" s="17" t="s">
        <v>203</v>
      </c>
      <c r="L487" s="17"/>
      <c r="M487" s="17">
        <v>0</v>
      </c>
      <c r="N487" s="18">
        <v>35027</v>
      </c>
      <c r="O487" s="17">
        <v>1995</v>
      </c>
      <c r="P487" s="18">
        <v>35027</v>
      </c>
      <c r="Q487" s="19">
        <v>1</v>
      </c>
      <c r="R487" s="17" t="s">
        <v>698</v>
      </c>
      <c r="S487" s="17" t="s">
        <v>699</v>
      </c>
      <c r="T487" s="17">
        <v>1</v>
      </c>
      <c r="U487" s="18"/>
      <c r="V487" s="99">
        <f t="shared" si="70"/>
        <v>1</v>
      </c>
      <c r="W487" s="139">
        <v>1</v>
      </c>
      <c r="X487" s="149">
        <f t="shared" si="71"/>
        <v>0</v>
      </c>
      <c r="Y487" s="43"/>
      <c r="Z487" s="20">
        <f t="shared" si="74"/>
        <v>0</v>
      </c>
      <c r="AA487" s="43"/>
      <c r="AB487" s="43"/>
      <c r="AC487" s="43"/>
      <c r="AD487" s="43"/>
      <c r="AE487" s="43"/>
      <c r="AF487" s="43"/>
      <c r="AG487" s="20">
        <f t="shared" si="75"/>
        <v>0</v>
      </c>
      <c r="AH487" s="43"/>
      <c r="AI487" s="43"/>
      <c r="AJ487" s="43"/>
      <c r="AK487" s="43"/>
      <c r="AL487" s="43"/>
      <c r="AM487" s="99">
        <f t="shared" si="65"/>
        <v>0</v>
      </c>
      <c r="AN487" s="43"/>
      <c r="AO487" s="20">
        <f t="shared" si="66"/>
        <v>1</v>
      </c>
      <c r="AP487" s="15" t="str">
        <f t="shared" si="67"/>
        <v>OK</v>
      </c>
      <c r="AQ487" s="15" t="str">
        <f t="shared" si="68"/>
        <v>OK</v>
      </c>
      <c r="AR487" s="17" t="s">
        <v>211</v>
      </c>
      <c r="AS487" s="17"/>
      <c r="AT487" s="17"/>
      <c r="AU487" s="17"/>
      <c r="AV487" s="21">
        <v>754.59</v>
      </c>
      <c r="AW487" s="17" t="s">
        <v>35</v>
      </c>
      <c r="AX487" s="22"/>
      <c r="AY487" s="17" t="s">
        <v>715</v>
      </c>
      <c r="AZ487" s="17" t="s">
        <v>213</v>
      </c>
      <c r="BA487" s="99">
        <f t="shared" si="69"/>
        <v>0</v>
      </c>
      <c r="BB487" s="17" t="s">
        <v>214</v>
      </c>
      <c r="BC487" s="17">
        <v>51065</v>
      </c>
      <c r="BD487" s="57" t="s">
        <v>716</v>
      </c>
    </row>
    <row r="488" spans="2:56" hidden="1" x14ac:dyDescent="0.15">
      <c r="B488" s="16">
        <v>90000458</v>
      </c>
      <c r="C488" s="17"/>
      <c r="D488" s="17" t="s">
        <v>717</v>
      </c>
      <c r="E488" s="17"/>
      <c r="F488" s="17" t="s">
        <v>201</v>
      </c>
      <c r="G488" s="17" t="s">
        <v>317</v>
      </c>
      <c r="H488" s="17" t="s">
        <v>1585</v>
      </c>
      <c r="I488" s="17" t="s">
        <v>1564</v>
      </c>
      <c r="J488" s="17" t="s">
        <v>717</v>
      </c>
      <c r="K488" s="17" t="s">
        <v>203</v>
      </c>
      <c r="L488" s="17"/>
      <c r="M488" s="17">
        <v>0</v>
      </c>
      <c r="N488" s="18">
        <v>34848</v>
      </c>
      <c r="O488" s="17">
        <v>1995</v>
      </c>
      <c r="P488" s="18">
        <v>34848</v>
      </c>
      <c r="Q488" s="19">
        <v>5960220</v>
      </c>
      <c r="R488" s="17" t="s">
        <v>204</v>
      </c>
      <c r="S488" s="17" t="s">
        <v>718</v>
      </c>
      <c r="T488" s="17">
        <v>1</v>
      </c>
      <c r="U488" s="18"/>
      <c r="V488" s="99">
        <f t="shared" si="70"/>
        <v>5960220</v>
      </c>
      <c r="W488" s="139">
        <v>5960220</v>
      </c>
      <c r="X488" s="149">
        <f t="shared" si="71"/>
        <v>0</v>
      </c>
      <c r="Y488" s="43"/>
      <c r="Z488" s="20">
        <f t="shared" si="74"/>
        <v>0</v>
      </c>
      <c r="AA488" s="43"/>
      <c r="AB488" s="43"/>
      <c r="AC488" s="43"/>
      <c r="AD488" s="43"/>
      <c r="AE488" s="43"/>
      <c r="AF488" s="43"/>
      <c r="AG488" s="20">
        <f t="shared" si="75"/>
        <v>0</v>
      </c>
      <c r="AH488" s="43"/>
      <c r="AI488" s="43"/>
      <c r="AJ488" s="43"/>
      <c r="AK488" s="43"/>
      <c r="AL488" s="43"/>
      <c r="AM488" s="99">
        <f t="shared" si="65"/>
        <v>0</v>
      </c>
      <c r="AN488" s="43"/>
      <c r="AO488" s="20">
        <f t="shared" si="66"/>
        <v>5960220</v>
      </c>
      <c r="AP488" s="15" t="str">
        <f t="shared" si="67"/>
        <v>OK</v>
      </c>
      <c r="AQ488" s="15" t="str">
        <f t="shared" si="68"/>
        <v>OK</v>
      </c>
      <c r="AR488" s="17" t="s">
        <v>211</v>
      </c>
      <c r="AS488" s="17"/>
      <c r="AT488" s="17"/>
      <c r="AU488" s="17"/>
      <c r="AV488" s="21">
        <v>2468</v>
      </c>
      <c r="AW488" s="17" t="s">
        <v>35</v>
      </c>
      <c r="AX488" s="22"/>
      <c r="AY488" s="17" t="s">
        <v>310</v>
      </c>
      <c r="AZ488" s="17" t="s">
        <v>213</v>
      </c>
      <c r="BA488" s="99">
        <f t="shared" si="69"/>
        <v>0</v>
      </c>
      <c r="BB488" s="17" t="s">
        <v>214</v>
      </c>
      <c r="BC488" s="17">
        <v>51001</v>
      </c>
      <c r="BD488" s="57" t="s">
        <v>716</v>
      </c>
    </row>
    <row r="489" spans="2:56" hidden="1" x14ac:dyDescent="0.15">
      <c r="B489" s="16">
        <v>90000459</v>
      </c>
      <c r="C489" s="17"/>
      <c r="D489" s="17" t="s">
        <v>719</v>
      </c>
      <c r="E489" s="17"/>
      <c r="F489" s="17" t="s">
        <v>201</v>
      </c>
      <c r="G489" s="17" t="s">
        <v>317</v>
      </c>
      <c r="H489" s="17" t="s">
        <v>1585</v>
      </c>
      <c r="I489" s="17" t="s">
        <v>1564</v>
      </c>
      <c r="J489" s="17" t="s">
        <v>719</v>
      </c>
      <c r="K489" s="17" t="s">
        <v>203</v>
      </c>
      <c r="L489" s="17"/>
      <c r="M489" s="17">
        <v>0</v>
      </c>
      <c r="N489" s="18">
        <v>34848</v>
      </c>
      <c r="O489" s="17">
        <v>1995</v>
      </c>
      <c r="P489" s="18">
        <v>34848</v>
      </c>
      <c r="Q489" s="19">
        <v>603750</v>
      </c>
      <c r="R489" s="17" t="s">
        <v>204</v>
      </c>
      <c r="S489" s="17" t="s">
        <v>718</v>
      </c>
      <c r="T489" s="17">
        <v>1</v>
      </c>
      <c r="U489" s="18"/>
      <c r="V489" s="99">
        <f t="shared" si="70"/>
        <v>603750</v>
      </c>
      <c r="W489" s="139">
        <v>603750</v>
      </c>
      <c r="X489" s="149">
        <f t="shared" si="71"/>
        <v>0</v>
      </c>
      <c r="Y489" s="43"/>
      <c r="Z489" s="20">
        <f t="shared" si="74"/>
        <v>0</v>
      </c>
      <c r="AA489" s="43"/>
      <c r="AB489" s="43"/>
      <c r="AC489" s="43"/>
      <c r="AD489" s="43"/>
      <c r="AE489" s="43"/>
      <c r="AF489" s="43"/>
      <c r="AG489" s="20">
        <f t="shared" si="75"/>
        <v>0</v>
      </c>
      <c r="AH489" s="43"/>
      <c r="AI489" s="43"/>
      <c r="AJ489" s="43"/>
      <c r="AK489" s="43"/>
      <c r="AL489" s="43"/>
      <c r="AM489" s="99">
        <f t="shared" si="65"/>
        <v>0</v>
      </c>
      <c r="AN489" s="43"/>
      <c r="AO489" s="20">
        <f t="shared" si="66"/>
        <v>603750</v>
      </c>
      <c r="AP489" s="15" t="str">
        <f t="shared" si="67"/>
        <v>OK</v>
      </c>
      <c r="AQ489" s="15" t="str">
        <f t="shared" si="68"/>
        <v>OK</v>
      </c>
      <c r="AR489" s="17" t="s">
        <v>211</v>
      </c>
      <c r="AS489" s="17"/>
      <c r="AT489" s="17"/>
      <c r="AU489" s="17"/>
      <c r="AV489" s="21">
        <v>250</v>
      </c>
      <c r="AW489" s="17" t="s">
        <v>35</v>
      </c>
      <c r="AX489" s="22"/>
      <c r="AY489" s="17" t="s">
        <v>310</v>
      </c>
      <c r="AZ489" s="17" t="s">
        <v>213</v>
      </c>
      <c r="BA489" s="99">
        <f t="shared" si="69"/>
        <v>0</v>
      </c>
      <c r="BB489" s="17" t="s">
        <v>214</v>
      </c>
      <c r="BC489" s="17">
        <v>51002</v>
      </c>
      <c r="BD489" s="57" t="s">
        <v>716</v>
      </c>
    </row>
    <row r="490" spans="2:56" hidden="1" x14ac:dyDescent="0.15">
      <c r="B490" s="16">
        <v>90000460</v>
      </c>
      <c r="C490" s="17"/>
      <c r="D490" s="17" t="s">
        <v>720</v>
      </c>
      <c r="E490" s="17"/>
      <c r="F490" s="17" t="s">
        <v>201</v>
      </c>
      <c r="G490" s="17" t="s">
        <v>317</v>
      </c>
      <c r="H490" s="17" t="s">
        <v>1585</v>
      </c>
      <c r="I490" s="17" t="s">
        <v>1564</v>
      </c>
      <c r="J490" s="17" t="s">
        <v>720</v>
      </c>
      <c r="K490" s="17" t="s">
        <v>203</v>
      </c>
      <c r="L490" s="17"/>
      <c r="M490" s="17">
        <v>0</v>
      </c>
      <c r="N490" s="18">
        <v>34848</v>
      </c>
      <c r="O490" s="17">
        <v>1995</v>
      </c>
      <c r="P490" s="18">
        <v>34848</v>
      </c>
      <c r="Q490" s="19">
        <v>1610895</v>
      </c>
      <c r="R490" s="17" t="s">
        <v>204</v>
      </c>
      <c r="S490" s="17" t="s">
        <v>718</v>
      </c>
      <c r="T490" s="17">
        <v>1</v>
      </c>
      <c r="U490" s="18"/>
      <c r="V490" s="99">
        <f t="shared" si="70"/>
        <v>1610895</v>
      </c>
      <c r="W490" s="139">
        <v>1610895</v>
      </c>
      <c r="X490" s="149">
        <f t="shared" si="71"/>
        <v>0</v>
      </c>
      <c r="Y490" s="43"/>
      <c r="Z490" s="20">
        <f t="shared" si="74"/>
        <v>0</v>
      </c>
      <c r="AA490" s="43"/>
      <c r="AB490" s="43"/>
      <c r="AC490" s="43"/>
      <c r="AD490" s="43"/>
      <c r="AE490" s="43"/>
      <c r="AF490" s="43"/>
      <c r="AG490" s="20">
        <f t="shared" si="75"/>
        <v>0</v>
      </c>
      <c r="AH490" s="43"/>
      <c r="AI490" s="43"/>
      <c r="AJ490" s="43"/>
      <c r="AK490" s="43"/>
      <c r="AL490" s="43"/>
      <c r="AM490" s="99">
        <f t="shared" si="65"/>
        <v>0</v>
      </c>
      <c r="AN490" s="43"/>
      <c r="AO490" s="20">
        <f t="shared" si="66"/>
        <v>1610895</v>
      </c>
      <c r="AP490" s="15" t="str">
        <f t="shared" si="67"/>
        <v>OK</v>
      </c>
      <c r="AQ490" s="15" t="str">
        <f t="shared" si="68"/>
        <v>OK</v>
      </c>
      <c r="AR490" s="17" t="s">
        <v>211</v>
      </c>
      <c r="AS490" s="17"/>
      <c r="AT490" s="17"/>
      <c r="AU490" s="17"/>
      <c r="AV490" s="21">
        <v>667</v>
      </c>
      <c r="AW490" s="17" t="s">
        <v>35</v>
      </c>
      <c r="AX490" s="22"/>
      <c r="AY490" s="17" t="s">
        <v>310</v>
      </c>
      <c r="AZ490" s="17" t="s">
        <v>213</v>
      </c>
      <c r="BA490" s="99">
        <f t="shared" si="69"/>
        <v>0</v>
      </c>
      <c r="BB490" s="17" t="s">
        <v>214</v>
      </c>
      <c r="BC490" s="17">
        <v>51003</v>
      </c>
      <c r="BD490" s="57" t="s">
        <v>716</v>
      </c>
    </row>
    <row r="491" spans="2:56" hidden="1" x14ac:dyDescent="0.15">
      <c r="B491" s="16">
        <v>90000461</v>
      </c>
      <c r="C491" s="17"/>
      <c r="D491" s="17" t="s">
        <v>721</v>
      </c>
      <c r="E491" s="17"/>
      <c r="F491" s="17" t="s">
        <v>201</v>
      </c>
      <c r="G491" s="17" t="s">
        <v>317</v>
      </c>
      <c r="H491" s="17" t="s">
        <v>1585</v>
      </c>
      <c r="I491" s="17" t="s">
        <v>1564</v>
      </c>
      <c r="J491" s="17" t="s">
        <v>721</v>
      </c>
      <c r="K491" s="17" t="s">
        <v>203</v>
      </c>
      <c r="L491" s="17"/>
      <c r="M491" s="17">
        <v>0</v>
      </c>
      <c r="N491" s="18">
        <v>34848</v>
      </c>
      <c r="O491" s="17">
        <v>1995</v>
      </c>
      <c r="P491" s="18">
        <v>34848</v>
      </c>
      <c r="Q491" s="19">
        <v>934605</v>
      </c>
      <c r="R491" s="17" t="s">
        <v>204</v>
      </c>
      <c r="S491" s="17" t="s">
        <v>718</v>
      </c>
      <c r="T491" s="17">
        <v>1</v>
      </c>
      <c r="U491" s="18"/>
      <c r="V491" s="99">
        <f t="shared" si="70"/>
        <v>934605</v>
      </c>
      <c r="W491" s="139">
        <v>934605</v>
      </c>
      <c r="X491" s="149">
        <f t="shared" si="71"/>
        <v>0</v>
      </c>
      <c r="Y491" s="43"/>
      <c r="Z491" s="20">
        <f t="shared" si="74"/>
        <v>0</v>
      </c>
      <c r="AA491" s="43"/>
      <c r="AB491" s="43"/>
      <c r="AC491" s="43"/>
      <c r="AD491" s="43"/>
      <c r="AE491" s="43"/>
      <c r="AF491" s="43"/>
      <c r="AG491" s="20">
        <f t="shared" si="75"/>
        <v>0</v>
      </c>
      <c r="AH491" s="43"/>
      <c r="AI491" s="43"/>
      <c r="AJ491" s="43"/>
      <c r="AK491" s="43"/>
      <c r="AL491" s="43"/>
      <c r="AM491" s="99">
        <f t="shared" si="65"/>
        <v>0</v>
      </c>
      <c r="AN491" s="43"/>
      <c r="AO491" s="20">
        <f t="shared" si="66"/>
        <v>934605</v>
      </c>
      <c r="AP491" s="15" t="str">
        <f t="shared" si="67"/>
        <v>OK</v>
      </c>
      <c r="AQ491" s="15" t="str">
        <f t="shared" si="68"/>
        <v>OK</v>
      </c>
      <c r="AR491" s="17" t="s">
        <v>211</v>
      </c>
      <c r="AS491" s="17"/>
      <c r="AT491" s="17"/>
      <c r="AU491" s="17"/>
      <c r="AV491" s="21">
        <v>387</v>
      </c>
      <c r="AW491" s="17" t="s">
        <v>35</v>
      </c>
      <c r="AX491" s="22"/>
      <c r="AY491" s="17" t="s">
        <v>310</v>
      </c>
      <c r="AZ491" s="17" t="s">
        <v>213</v>
      </c>
      <c r="BA491" s="99">
        <f t="shared" si="69"/>
        <v>0</v>
      </c>
      <c r="BB491" s="17" t="s">
        <v>214</v>
      </c>
      <c r="BC491" s="17">
        <v>51004</v>
      </c>
      <c r="BD491" s="57" t="s">
        <v>716</v>
      </c>
    </row>
    <row r="492" spans="2:56" hidden="1" x14ac:dyDescent="0.15">
      <c r="B492" s="16">
        <v>90000462</v>
      </c>
      <c r="C492" s="17"/>
      <c r="D492" s="17" t="s">
        <v>722</v>
      </c>
      <c r="E492" s="17"/>
      <c r="F492" s="17" t="s">
        <v>201</v>
      </c>
      <c r="G492" s="17" t="s">
        <v>317</v>
      </c>
      <c r="H492" s="17" t="s">
        <v>1585</v>
      </c>
      <c r="I492" s="17" t="s">
        <v>1564</v>
      </c>
      <c r="J492" s="17" t="s">
        <v>722</v>
      </c>
      <c r="K492" s="17" t="s">
        <v>203</v>
      </c>
      <c r="L492" s="17"/>
      <c r="M492" s="17">
        <v>0</v>
      </c>
      <c r="N492" s="18">
        <v>34884</v>
      </c>
      <c r="O492" s="17">
        <v>1995</v>
      </c>
      <c r="P492" s="18">
        <v>34884</v>
      </c>
      <c r="Q492" s="19">
        <v>491452</v>
      </c>
      <c r="R492" s="17" t="s">
        <v>204</v>
      </c>
      <c r="S492" s="17" t="s">
        <v>718</v>
      </c>
      <c r="T492" s="17">
        <v>1</v>
      </c>
      <c r="U492" s="18"/>
      <c r="V492" s="99">
        <f t="shared" si="70"/>
        <v>491452</v>
      </c>
      <c r="W492" s="139">
        <v>491452</v>
      </c>
      <c r="X492" s="149">
        <f t="shared" si="71"/>
        <v>0</v>
      </c>
      <c r="Y492" s="43"/>
      <c r="Z492" s="20">
        <f t="shared" si="74"/>
        <v>0</v>
      </c>
      <c r="AA492" s="43"/>
      <c r="AB492" s="43"/>
      <c r="AC492" s="43"/>
      <c r="AD492" s="43"/>
      <c r="AE492" s="43"/>
      <c r="AF492" s="43"/>
      <c r="AG492" s="20">
        <f t="shared" si="75"/>
        <v>0</v>
      </c>
      <c r="AH492" s="43"/>
      <c r="AI492" s="43"/>
      <c r="AJ492" s="43"/>
      <c r="AK492" s="43"/>
      <c r="AL492" s="43"/>
      <c r="AM492" s="99">
        <f t="shared" si="65"/>
        <v>0</v>
      </c>
      <c r="AN492" s="43"/>
      <c r="AO492" s="20">
        <f t="shared" si="66"/>
        <v>491452</v>
      </c>
      <c r="AP492" s="15" t="str">
        <f t="shared" si="67"/>
        <v>OK</v>
      </c>
      <c r="AQ492" s="15" t="str">
        <f t="shared" si="68"/>
        <v>OK</v>
      </c>
      <c r="AR492" s="17" t="s">
        <v>211</v>
      </c>
      <c r="AS492" s="17"/>
      <c r="AT492" s="17"/>
      <c r="AU492" s="17"/>
      <c r="AV492" s="21">
        <v>203.5</v>
      </c>
      <c r="AW492" s="17" t="s">
        <v>35</v>
      </c>
      <c r="AX492" s="22"/>
      <c r="AY492" s="17" t="s">
        <v>310</v>
      </c>
      <c r="AZ492" s="17" t="s">
        <v>213</v>
      </c>
      <c r="BA492" s="99">
        <f t="shared" si="69"/>
        <v>0</v>
      </c>
      <c r="BB492" s="17" t="s">
        <v>214</v>
      </c>
      <c r="BC492" s="17">
        <v>51005</v>
      </c>
      <c r="BD492" s="57" t="s">
        <v>716</v>
      </c>
    </row>
    <row r="493" spans="2:56" hidden="1" x14ac:dyDescent="0.15">
      <c r="B493" s="16">
        <v>90000463</v>
      </c>
      <c r="C493" s="17"/>
      <c r="D493" s="17" t="s">
        <v>723</v>
      </c>
      <c r="E493" s="17"/>
      <c r="F493" s="17" t="s">
        <v>201</v>
      </c>
      <c r="G493" s="17" t="s">
        <v>317</v>
      </c>
      <c r="H493" s="17" t="s">
        <v>1585</v>
      </c>
      <c r="I493" s="17" t="s">
        <v>1564</v>
      </c>
      <c r="J493" s="17" t="s">
        <v>723</v>
      </c>
      <c r="K493" s="17" t="s">
        <v>203</v>
      </c>
      <c r="L493" s="17"/>
      <c r="M493" s="17">
        <v>0</v>
      </c>
      <c r="N493" s="18">
        <v>34886</v>
      </c>
      <c r="O493" s="17">
        <v>1995</v>
      </c>
      <c r="P493" s="18">
        <v>34886</v>
      </c>
      <c r="Q493" s="19">
        <v>342181</v>
      </c>
      <c r="R493" s="17" t="s">
        <v>204</v>
      </c>
      <c r="S493" s="17" t="s">
        <v>718</v>
      </c>
      <c r="T493" s="17">
        <v>1</v>
      </c>
      <c r="U493" s="18"/>
      <c r="V493" s="99">
        <f t="shared" si="70"/>
        <v>342181</v>
      </c>
      <c r="W493" s="139">
        <v>342181</v>
      </c>
      <c r="X493" s="149">
        <f t="shared" si="71"/>
        <v>0</v>
      </c>
      <c r="Y493" s="43"/>
      <c r="Z493" s="20">
        <f t="shared" si="74"/>
        <v>0</v>
      </c>
      <c r="AA493" s="43"/>
      <c r="AB493" s="43"/>
      <c r="AC493" s="43"/>
      <c r="AD493" s="43"/>
      <c r="AE493" s="43"/>
      <c r="AF493" s="43"/>
      <c r="AG493" s="20">
        <f t="shared" si="75"/>
        <v>0</v>
      </c>
      <c r="AH493" s="43"/>
      <c r="AI493" s="43"/>
      <c r="AJ493" s="43"/>
      <c r="AK493" s="43"/>
      <c r="AL493" s="43"/>
      <c r="AM493" s="99">
        <f t="shared" si="65"/>
        <v>0</v>
      </c>
      <c r="AN493" s="43"/>
      <c r="AO493" s="20">
        <f t="shared" si="66"/>
        <v>342181</v>
      </c>
      <c r="AP493" s="15" t="str">
        <f t="shared" si="67"/>
        <v>OK</v>
      </c>
      <c r="AQ493" s="15" t="str">
        <f t="shared" si="68"/>
        <v>OK</v>
      </c>
      <c r="AR493" s="17" t="s">
        <v>211</v>
      </c>
      <c r="AS493" s="17"/>
      <c r="AT493" s="17"/>
      <c r="AU493" s="17"/>
      <c r="AV493" s="21">
        <v>141.69</v>
      </c>
      <c r="AW493" s="17" t="s">
        <v>35</v>
      </c>
      <c r="AX493" s="22"/>
      <c r="AY493" s="17" t="s">
        <v>310</v>
      </c>
      <c r="AZ493" s="17" t="s">
        <v>213</v>
      </c>
      <c r="BA493" s="99">
        <f t="shared" si="69"/>
        <v>0</v>
      </c>
      <c r="BB493" s="17" t="s">
        <v>214</v>
      </c>
      <c r="BC493" s="17">
        <v>51006</v>
      </c>
      <c r="BD493" s="57" t="s">
        <v>716</v>
      </c>
    </row>
    <row r="494" spans="2:56" hidden="1" x14ac:dyDescent="0.15">
      <c r="B494" s="16">
        <v>90000464</v>
      </c>
      <c r="C494" s="17"/>
      <c r="D494" s="17" t="s">
        <v>724</v>
      </c>
      <c r="E494" s="17"/>
      <c r="F494" s="17" t="s">
        <v>201</v>
      </c>
      <c r="G494" s="17" t="s">
        <v>317</v>
      </c>
      <c r="H494" s="17" t="s">
        <v>1585</v>
      </c>
      <c r="I494" s="17" t="s">
        <v>1564</v>
      </c>
      <c r="J494" s="17" t="s">
        <v>724</v>
      </c>
      <c r="K494" s="17" t="s">
        <v>203</v>
      </c>
      <c r="L494" s="17"/>
      <c r="M494" s="17">
        <v>0</v>
      </c>
      <c r="N494" s="18">
        <v>34886</v>
      </c>
      <c r="O494" s="17">
        <v>1995</v>
      </c>
      <c r="P494" s="18">
        <v>34886</v>
      </c>
      <c r="Q494" s="19">
        <v>1610805</v>
      </c>
      <c r="R494" s="17" t="s">
        <v>204</v>
      </c>
      <c r="S494" s="17" t="s">
        <v>718</v>
      </c>
      <c r="T494" s="17">
        <v>1</v>
      </c>
      <c r="U494" s="18"/>
      <c r="V494" s="99">
        <f t="shared" si="70"/>
        <v>1610805</v>
      </c>
      <c r="W494" s="139">
        <v>1610805</v>
      </c>
      <c r="X494" s="149">
        <f t="shared" si="71"/>
        <v>0</v>
      </c>
      <c r="Y494" s="43"/>
      <c r="Z494" s="20">
        <f t="shared" si="74"/>
        <v>0</v>
      </c>
      <c r="AA494" s="43"/>
      <c r="AB494" s="43"/>
      <c r="AC494" s="43"/>
      <c r="AD494" s="43"/>
      <c r="AE494" s="43"/>
      <c r="AF494" s="43"/>
      <c r="AG494" s="20">
        <f t="shared" si="75"/>
        <v>0</v>
      </c>
      <c r="AH494" s="43"/>
      <c r="AI494" s="43"/>
      <c r="AJ494" s="43"/>
      <c r="AK494" s="43"/>
      <c r="AL494" s="43"/>
      <c r="AM494" s="99">
        <f t="shared" si="65"/>
        <v>0</v>
      </c>
      <c r="AN494" s="43"/>
      <c r="AO494" s="20">
        <f t="shared" si="66"/>
        <v>1610805</v>
      </c>
      <c r="AP494" s="15" t="str">
        <f t="shared" si="67"/>
        <v>OK</v>
      </c>
      <c r="AQ494" s="15" t="str">
        <f t="shared" si="68"/>
        <v>OK</v>
      </c>
      <c r="AR494" s="17" t="s">
        <v>211</v>
      </c>
      <c r="AS494" s="17"/>
      <c r="AT494" s="17"/>
      <c r="AU494" s="17"/>
      <c r="AV494" s="21">
        <v>667</v>
      </c>
      <c r="AW494" s="17" t="s">
        <v>35</v>
      </c>
      <c r="AX494" s="22"/>
      <c r="AY494" s="17" t="s">
        <v>310</v>
      </c>
      <c r="AZ494" s="17" t="s">
        <v>213</v>
      </c>
      <c r="BA494" s="99">
        <f t="shared" si="69"/>
        <v>0</v>
      </c>
      <c r="BB494" s="17" t="s">
        <v>214</v>
      </c>
      <c r="BC494" s="17">
        <v>51007</v>
      </c>
      <c r="BD494" s="57" t="s">
        <v>716</v>
      </c>
    </row>
    <row r="495" spans="2:56" hidden="1" x14ac:dyDescent="0.15">
      <c r="B495" s="16">
        <v>90000465</v>
      </c>
      <c r="C495" s="17"/>
      <c r="D495" s="17" t="s">
        <v>725</v>
      </c>
      <c r="E495" s="17"/>
      <c r="F495" s="17" t="s">
        <v>201</v>
      </c>
      <c r="G495" s="17" t="s">
        <v>317</v>
      </c>
      <c r="H495" s="17" t="s">
        <v>1585</v>
      </c>
      <c r="I495" s="17" t="s">
        <v>1564</v>
      </c>
      <c r="J495" s="17" t="s">
        <v>725</v>
      </c>
      <c r="K495" s="17" t="s">
        <v>203</v>
      </c>
      <c r="L495" s="17"/>
      <c r="M495" s="17">
        <v>0</v>
      </c>
      <c r="N495" s="18">
        <v>34911</v>
      </c>
      <c r="O495" s="17">
        <v>1995</v>
      </c>
      <c r="P495" s="18">
        <v>34911</v>
      </c>
      <c r="Q495" s="19">
        <v>2166255</v>
      </c>
      <c r="R495" s="17" t="s">
        <v>204</v>
      </c>
      <c r="S495" s="17" t="s">
        <v>718</v>
      </c>
      <c r="T495" s="17">
        <v>1</v>
      </c>
      <c r="U495" s="18"/>
      <c r="V495" s="99">
        <f t="shared" si="70"/>
        <v>2166255</v>
      </c>
      <c r="W495" s="139">
        <v>2166255</v>
      </c>
      <c r="X495" s="149">
        <f t="shared" si="71"/>
        <v>0</v>
      </c>
      <c r="Y495" s="43"/>
      <c r="Z495" s="20">
        <f t="shared" si="74"/>
        <v>0</v>
      </c>
      <c r="AA495" s="43"/>
      <c r="AB495" s="43"/>
      <c r="AC495" s="43"/>
      <c r="AD495" s="43"/>
      <c r="AE495" s="43"/>
      <c r="AF495" s="43"/>
      <c r="AG495" s="20">
        <f t="shared" si="75"/>
        <v>0</v>
      </c>
      <c r="AH495" s="43"/>
      <c r="AI495" s="43"/>
      <c r="AJ495" s="43"/>
      <c r="AK495" s="43"/>
      <c r="AL495" s="43"/>
      <c r="AM495" s="99">
        <f t="shared" si="65"/>
        <v>0</v>
      </c>
      <c r="AN495" s="43"/>
      <c r="AO495" s="20">
        <f t="shared" si="66"/>
        <v>2166255</v>
      </c>
      <c r="AP495" s="15" t="str">
        <f t="shared" si="67"/>
        <v>OK</v>
      </c>
      <c r="AQ495" s="15" t="str">
        <f t="shared" si="68"/>
        <v>OK</v>
      </c>
      <c r="AR495" s="17" t="s">
        <v>211</v>
      </c>
      <c r="AS495" s="17"/>
      <c r="AT495" s="17"/>
      <c r="AU495" s="17"/>
      <c r="AV495" s="21">
        <v>897</v>
      </c>
      <c r="AW495" s="17" t="s">
        <v>35</v>
      </c>
      <c r="AX495" s="22"/>
      <c r="AY495" s="17" t="s">
        <v>310</v>
      </c>
      <c r="AZ495" s="17" t="s">
        <v>213</v>
      </c>
      <c r="BA495" s="99">
        <f t="shared" si="69"/>
        <v>0</v>
      </c>
      <c r="BB495" s="17" t="s">
        <v>214</v>
      </c>
      <c r="BC495" s="17">
        <v>51008</v>
      </c>
      <c r="BD495" s="57" t="s">
        <v>716</v>
      </c>
    </row>
    <row r="496" spans="2:56" hidden="1" x14ac:dyDescent="0.15">
      <c r="B496" s="16">
        <v>90000466</v>
      </c>
      <c r="C496" s="17"/>
      <c r="D496" s="17" t="s">
        <v>726</v>
      </c>
      <c r="E496" s="17"/>
      <c r="F496" s="17" t="s">
        <v>201</v>
      </c>
      <c r="G496" s="17" t="s">
        <v>317</v>
      </c>
      <c r="H496" s="17" t="s">
        <v>1585</v>
      </c>
      <c r="I496" s="17" t="s">
        <v>1564</v>
      </c>
      <c r="J496" s="17" t="s">
        <v>726</v>
      </c>
      <c r="K496" s="17" t="s">
        <v>203</v>
      </c>
      <c r="L496" s="17"/>
      <c r="M496" s="17">
        <v>0</v>
      </c>
      <c r="N496" s="18">
        <v>34913</v>
      </c>
      <c r="O496" s="17">
        <v>1995</v>
      </c>
      <c r="P496" s="18">
        <v>34913</v>
      </c>
      <c r="Q496" s="19">
        <v>606165</v>
      </c>
      <c r="R496" s="17" t="s">
        <v>204</v>
      </c>
      <c r="S496" s="17" t="s">
        <v>718</v>
      </c>
      <c r="T496" s="17">
        <v>1</v>
      </c>
      <c r="U496" s="18"/>
      <c r="V496" s="99">
        <f t="shared" si="70"/>
        <v>606165</v>
      </c>
      <c r="W496" s="139">
        <v>606165</v>
      </c>
      <c r="X496" s="149">
        <f t="shared" si="71"/>
        <v>0</v>
      </c>
      <c r="Y496" s="43"/>
      <c r="Z496" s="20">
        <f t="shared" si="74"/>
        <v>0</v>
      </c>
      <c r="AA496" s="43"/>
      <c r="AB496" s="43"/>
      <c r="AC496" s="43"/>
      <c r="AD496" s="43"/>
      <c r="AE496" s="43"/>
      <c r="AF496" s="43"/>
      <c r="AG496" s="20">
        <f t="shared" si="75"/>
        <v>0</v>
      </c>
      <c r="AH496" s="43"/>
      <c r="AI496" s="43"/>
      <c r="AJ496" s="43"/>
      <c r="AK496" s="43"/>
      <c r="AL496" s="43"/>
      <c r="AM496" s="99">
        <f t="shared" si="65"/>
        <v>0</v>
      </c>
      <c r="AN496" s="43"/>
      <c r="AO496" s="20">
        <f t="shared" si="66"/>
        <v>606165</v>
      </c>
      <c r="AP496" s="15" t="str">
        <f t="shared" si="67"/>
        <v>OK</v>
      </c>
      <c r="AQ496" s="15" t="str">
        <f t="shared" si="68"/>
        <v>OK</v>
      </c>
      <c r="AR496" s="17" t="s">
        <v>211</v>
      </c>
      <c r="AS496" s="17"/>
      <c r="AT496" s="17"/>
      <c r="AU496" s="17"/>
      <c r="AV496" s="21">
        <v>251</v>
      </c>
      <c r="AW496" s="17" t="s">
        <v>35</v>
      </c>
      <c r="AX496" s="22"/>
      <c r="AY496" s="17" t="s">
        <v>310</v>
      </c>
      <c r="AZ496" s="17" t="s">
        <v>213</v>
      </c>
      <c r="BA496" s="99">
        <f t="shared" si="69"/>
        <v>0</v>
      </c>
      <c r="BB496" s="17" t="s">
        <v>214</v>
      </c>
      <c r="BC496" s="17">
        <v>51009</v>
      </c>
      <c r="BD496" s="57" t="s">
        <v>716</v>
      </c>
    </row>
    <row r="497" spans="2:56" hidden="1" x14ac:dyDescent="0.15">
      <c r="B497" s="16">
        <v>90000467</v>
      </c>
      <c r="C497" s="17"/>
      <c r="D497" s="17" t="s">
        <v>727</v>
      </c>
      <c r="E497" s="17"/>
      <c r="F497" s="17" t="s">
        <v>201</v>
      </c>
      <c r="G497" s="17" t="s">
        <v>317</v>
      </c>
      <c r="H497" s="17" t="s">
        <v>1585</v>
      </c>
      <c r="I497" s="17" t="s">
        <v>1564</v>
      </c>
      <c r="J497" s="17" t="s">
        <v>727</v>
      </c>
      <c r="K497" s="17" t="s">
        <v>203</v>
      </c>
      <c r="L497" s="17"/>
      <c r="M497" s="17">
        <v>0</v>
      </c>
      <c r="N497" s="18">
        <v>34933</v>
      </c>
      <c r="O497" s="17">
        <v>1995</v>
      </c>
      <c r="P497" s="18">
        <v>34933</v>
      </c>
      <c r="Q497" s="19">
        <v>103637</v>
      </c>
      <c r="R497" s="17" t="s">
        <v>204</v>
      </c>
      <c r="S497" s="17" t="s">
        <v>718</v>
      </c>
      <c r="T497" s="17">
        <v>1</v>
      </c>
      <c r="U497" s="18"/>
      <c r="V497" s="99">
        <f t="shared" si="70"/>
        <v>103637</v>
      </c>
      <c r="W497" s="139">
        <v>103637</v>
      </c>
      <c r="X497" s="149">
        <f t="shared" si="71"/>
        <v>0</v>
      </c>
      <c r="Y497" s="43"/>
      <c r="Z497" s="20">
        <f t="shared" si="74"/>
        <v>0</v>
      </c>
      <c r="AA497" s="43"/>
      <c r="AB497" s="43"/>
      <c r="AC497" s="43"/>
      <c r="AD497" s="43"/>
      <c r="AE497" s="43"/>
      <c r="AF497" s="43"/>
      <c r="AG497" s="20">
        <f t="shared" si="75"/>
        <v>0</v>
      </c>
      <c r="AH497" s="43"/>
      <c r="AI497" s="43"/>
      <c r="AJ497" s="43"/>
      <c r="AK497" s="43"/>
      <c r="AL497" s="43"/>
      <c r="AM497" s="99">
        <f t="shared" si="65"/>
        <v>0</v>
      </c>
      <c r="AN497" s="43"/>
      <c r="AO497" s="20">
        <f t="shared" si="66"/>
        <v>103637</v>
      </c>
      <c r="AP497" s="15" t="str">
        <f t="shared" si="67"/>
        <v>OK</v>
      </c>
      <c r="AQ497" s="15" t="str">
        <f t="shared" si="68"/>
        <v>OK</v>
      </c>
      <c r="AR497" s="17" t="s">
        <v>211</v>
      </c>
      <c r="AS497" s="17"/>
      <c r="AT497" s="17"/>
      <c r="AU497" s="17"/>
      <c r="AV497" s="21">
        <v>100.23</v>
      </c>
      <c r="AW497" s="17" t="s">
        <v>35</v>
      </c>
      <c r="AX497" s="22"/>
      <c r="AY497" s="17" t="s">
        <v>313</v>
      </c>
      <c r="AZ497" s="17" t="s">
        <v>213</v>
      </c>
      <c r="BA497" s="99">
        <f t="shared" si="69"/>
        <v>0</v>
      </c>
      <c r="BB497" s="17" t="s">
        <v>214</v>
      </c>
      <c r="BC497" s="17">
        <v>51011</v>
      </c>
      <c r="BD497" s="57" t="s">
        <v>716</v>
      </c>
    </row>
    <row r="498" spans="2:56" hidden="1" x14ac:dyDescent="0.15">
      <c r="B498" s="16">
        <v>90000468</v>
      </c>
      <c r="C498" s="17"/>
      <c r="D498" s="17" t="s">
        <v>728</v>
      </c>
      <c r="E498" s="17"/>
      <c r="F498" s="17" t="s">
        <v>201</v>
      </c>
      <c r="G498" s="17" t="s">
        <v>317</v>
      </c>
      <c r="H498" s="17" t="s">
        <v>1585</v>
      </c>
      <c r="I498" s="17" t="s">
        <v>1564</v>
      </c>
      <c r="J498" s="17" t="s">
        <v>728</v>
      </c>
      <c r="K498" s="17" t="s">
        <v>203</v>
      </c>
      <c r="L498" s="17"/>
      <c r="M498" s="17">
        <v>0</v>
      </c>
      <c r="N498" s="18">
        <v>34940</v>
      </c>
      <c r="O498" s="17">
        <v>1995</v>
      </c>
      <c r="P498" s="18">
        <v>34940</v>
      </c>
      <c r="Q498" s="19">
        <v>818685</v>
      </c>
      <c r="R498" s="17" t="s">
        <v>204</v>
      </c>
      <c r="S498" s="17" t="s">
        <v>718</v>
      </c>
      <c r="T498" s="17">
        <v>1</v>
      </c>
      <c r="U498" s="18"/>
      <c r="V498" s="99">
        <f t="shared" si="70"/>
        <v>818685</v>
      </c>
      <c r="W498" s="139">
        <v>818685</v>
      </c>
      <c r="X498" s="149">
        <f t="shared" si="71"/>
        <v>0</v>
      </c>
      <c r="Y498" s="43"/>
      <c r="Z498" s="20">
        <f t="shared" si="74"/>
        <v>0</v>
      </c>
      <c r="AA498" s="43"/>
      <c r="AB498" s="43"/>
      <c r="AC498" s="43"/>
      <c r="AD498" s="43"/>
      <c r="AE498" s="43"/>
      <c r="AF498" s="43"/>
      <c r="AG498" s="20">
        <f t="shared" si="75"/>
        <v>0</v>
      </c>
      <c r="AH498" s="43"/>
      <c r="AI498" s="43"/>
      <c r="AJ498" s="43"/>
      <c r="AK498" s="43"/>
      <c r="AL498" s="43"/>
      <c r="AM498" s="99">
        <f t="shared" si="65"/>
        <v>0</v>
      </c>
      <c r="AN498" s="43"/>
      <c r="AO498" s="20">
        <f t="shared" si="66"/>
        <v>818685</v>
      </c>
      <c r="AP498" s="15" t="str">
        <f t="shared" si="67"/>
        <v>OK</v>
      </c>
      <c r="AQ498" s="15" t="str">
        <f t="shared" si="68"/>
        <v>OK</v>
      </c>
      <c r="AR498" s="17" t="s">
        <v>211</v>
      </c>
      <c r="AS498" s="17"/>
      <c r="AT498" s="17"/>
      <c r="AU498" s="17"/>
      <c r="AV498" s="21">
        <v>339</v>
      </c>
      <c r="AW498" s="17" t="s">
        <v>35</v>
      </c>
      <c r="AX498" s="22"/>
      <c r="AY498" s="17" t="s">
        <v>310</v>
      </c>
      <c r="AZ498" s="17" t="s">
        <v>213</v>
      </c>
      <c r="BA498" s="99">
        <f t="shared" si="69"/>
        <v>0</v>
      </c>
      <c r="BB498" s="17" t="s">
        <v>214</v>
      </c>
      <c r="BC498" s="17">
        <v>51012</v>
      </c>
      <c r="BD498" s="57" t="s">
        <v>716</v>
      </c>
    </row>
    <row r="499" spans="2:56" hidden="1" x14ac:dyDescent="0.15">
      <c r="B499" s="16">
        <v>90000469</v>
      </c>
      <c r="C499" s="17"/>
      <c r="D499" s="17" t="s">
        <v>729</v>
      </c>
      <c r="E499" s="17"/>
      <c r="F499" s="17" t="s">
        <v>201</v>
      </c>
      <c r="G499" s="17" t="s">
        <v>317</v>
      </c>
      <c r="H499" s="17" t="s">
        <v>1585</v>
      </c>
      <c r="I499" s="17" t="s">
        <v>1564</v>
      </c>
      <c r="J499" s="17" t="s">
        <v>729</v>
      </c>
      <c r="K499" s="17" t="s">
        <v>203</v>
      </c>
      <c r="L499" s="17"/>
      <c r="M499" s="17">
        <v>0</v>
      </c>
      <c r="N499" s="18">
        <v>34814</v>
      </c>
      <c r="O499" s="17">
        <v>1995</v>
      </c>
      <c r="P499" s="18">
        <v>34814</v>
      </c>
      <c r="Q499" s="19">
        <v>2544975</v>
      </c>
      <c r="R499" s="17" t="s">
        <v>204</v>
      </c>
      <c r="S499" s="17" t="s">
        <v>718</v>
      </c>
      <c r="T499" s="17">
        <v>1</v>
      </c>
      <c r="U499" s="18"/>
      <c r="V499" s="99">
        <f t="shared" si="70"/>
        <v>2544975</v>
      </c>
      <c r="W499" s="139">
        <v>2544975</v>
      </c>
      <c r="X499" s="149">
        <f t="shared" si="71"/>
        <v>0</v>
      </c>
      <c r="Y499" s="43"/>
      <c r="Z499" s="20">
        <f t="shared" si="74"/>
        <v>0</v>
      </c>
      <c r="AA499" s="43"/>
      <c r="AB499" s="43"/>
      <c r="AC499" s="43"/>
      <c r="AD499" s="43"/>
      <c r="AE499" s="43"/>
      <c r="AF499" s="43"/>
      <c r="AG499" s="20">
        <f t="shared" si="75"/>
        <v>0</v>
      </c>
      <c r="AH499" s="43"/>
      <c r="AI499" s="43"/>
      <c r="AJ499" s="43"/>
      <c r="AK499" s="43"/>
      <c r="AL499" s="43"/>
      <c r="AM499" s="99">
        <f t="shared" si="65"/>
        <v>0</v>
      </c>
      <c r="AN499" s="43"/>
      <c r="AO499" s="20">
        <f t="shared" si="66"/>
        <v>2544975</v>
      </c>
      <c r="AP499" s="15" t="str">
        <f t="shared" si="67"/>
        <v>OK</v>
      </c>
      <c r="AQ499" s="15" t="str">
        <f t="shared" si="68"/>
        <v>OK</v>
      </c>
      <c r="AR499" s="17" t="s">
        <v>211</v>
      </c>
      <c r="AS499" s="17"/>
      <c r="AT499" s="17"/>
      <c r="AU499" s="17"/>
      <c r="AV499" s="21">
        <v>1053.82</v>
      </c>
      <c r="AW499" s="17" t="s">
        <v>35</v>
      </c>
      <c r="AX499" s="22"/>
      <c r="AY499" s="17" t="s">
        <v>310</v>
      </c>
      <c r="AZ499" s="17" t="s">
        <v>213</v>
      </c>
      <c r="BA499" s="99">
        <f t="shared" si="69"/>
        <v>0</v>
      </c>
      <c r="BB499" s="17" t="s">
        <v>214</v>
      </c>
      <c r="BC499" s="17">
        <v>51013</v>
      </c>
      <c r="BD499" s="57" t="s">
        <v>716</v>
      </c>
    </row>
    <row r="500" spans="2:56" hidden="1" x14ac:dyDescent="0.15">
      <c r="B500" s="16">
        <v>90000470</v>
      </c>
      <c r="C500" s="17"/>
      <c r="D500" s="17" t="s">
        <v>730</v>
      </c>
      <c r="E500" s="17"/>
      <c r="F500" s="17" t="s">
        <v>201</v>
      </c>
      <c r="G500" s="17" t="s">
        <v>317</v>
      </c>
      <c r="H500" s="17" t="s">
        <v>1585</v>
      </c>
      <c r="I500" s="17" t="s">
        <v>1564</v>
      </c>
      <c r="J500" s="17" t="s">
        <v>730</v>
      </c>
      <c r="K500" s="17" t="s">
        <v>203</v>
      </c>
      <c r="L500" s="17"/>
      <c r="M500" s="17">
        <v>0</v>
      </c>
      <c r="N500" s="18">
        <v>34814</v>
      </c>
      <c r="O500" s="17">
        <v>1995</v>
      </c>
      <c r="P500" s="18">
        <v>34814</v>
      </c>
      <c r="Q500" s="19">
        <v>147315</v>
      </c>
      <c r="R500" s="17" t="s">
        <v>204</v>
      </c>
      <c r="S500" s="17" t="s">
        <v>718</v>
      </c>
      <c r="T500" s="17">
        <v>1</v>
      </c>
      <c r="U500" s="18"/>
      <c r="V500" s="99">
        <f t="shared" si="70"/>
        <v>147315</v>
      </c>
      <c r="W500" s="139">
        <v>147315</v>
      </c>
      <c r="X500" s="149">
        <f t="shared" si="71"/>
        <v>0</v>
      </c>
      <c r="Y500" s="43"/>
      <c r="Z500" s="20">
        <f t="shared" si="74"/>
        <v>0</v>
      </c>
      <c r="AA500" s="43"/>
      <c r="AB500" s="43"/>
      <c r="AC500" s="43"/>
      <c r="AD500" s="43"/>
      <c r="AE500" s="43"/>
      <c r="AF500" s="43"/>
      <c r="AG500" s="20">
        <f t="shared" si="75"/>
        <v>0</v>
      </c>
      <c r="AH500" s="43"/>
      <c r="AI500" s="43"/>
      <c r="AJ500" s="43"/>
      <c r="AK500" s="43"/>
      <c r="AL500" s="43"/>
      <c r="AM500" s="99">
        <f t="shared" si="65"/>
        <v>0</v>
      </c>
      <c r="AN500" s="43"/>
      <c r="AO500" s="20">
        <f t="shared" si="66"/>
        <v>147315</v>
      </c>
      <c r="AP500" s="15" t="str">
        <f t="shared" si="67"/>
        <v>OK</v>
      </c>
      <c r="AQ500" s="15" t="str">
        <f t="shared" si="68"/>
        <v>OK</v>
      </c>
      <c r="AR500" s="17" t="s">
        <v>211</v>
      </c>
      <c r="AS500" s="17"/>
      <c r="AT500" s="17"/>
      <c r="AU500" s="17"/>
      <c r="AV500" s="21">
        <v>61</v>
      </c>
      <c r="AW500" s="17" t="s">
        <v>35</v>
      </c>
      <c r="AX500" s="22"/>
      <c r="AY500" s="17" t="s">
        <v>310</v>
      </c>
      <c r="AZ500" s="17" t="s">
        <v>213</v>
      </c>
      <c r="BA500" s="99">
        <f t="shared" si="69"/>
        <v>0</v>
      </c>
      <c r="BB500" s="17" t="s">
        <v>214</v>
      </c>
      <c r="BC500" s="17">
        <v>51014</v>
      </c>
      <c r="BD500" s="57" t="s">
        <v>716</v>
      </c>
    </row>
    <row r="501" spans="2:56" hidden="1" x14ac:dyDescent="0.15">
      <c r="B501" s="16">
        <v>90000471</v>
      </c>
      <c r="C501" s="17"/>
      <c r="D501" s="17" t="s">
        <v>731</v>
      </c>
      <c r="E501" s="17"/>
      <c r="F501" s="17" t="s">
        <v>201</v>
      </c>
      <c r="G501" s="17" t="s">
        <v>317</v>
      </c>
      <c r="H501" s="17" t="s">
        <v>1585</v>
      </c>
      <c r="I501" s="17" t="s">
        <v>1564</v>
      </c>
      <c r="J501" s="17" t="s">
        <v>731</v>
      </c>
      <c r="K501" s="17" t="s">
        <v>203</v>
      </c>
      <c r="L501" s="17"/>
      <c r="M501" s="17">
        <v>0</v>
      </c>
      <c r="N501" s="18">
        <v>34814</v>
      </c>
      <c r="O501" s="17">
        <v>1995</v>
      </c>
      <c r="P501" s="18">
        <v>34814</v>
      </c>
      <c r="Q501" s="19">
        <v>30515940</v>
      </c>
      <c r="R501" s="17" t="s">
        <v>204</v>
      </c>
      <c r="S501" s="17" t="s">
        <v>718</v>
      </c>
      <c r="T501" s="17">
        <v>1</v>
      </c>
      <c r="U501" s="18"/>
      <c r="V501" s="99">
        <f t="shared" si="70"/>
        <v>30515940</v>
      </c>
      <c r="W501" s="139">
        <v>30515940</v>
      </c>
      <c r="X501" s="149">
        <f t="shared" si="71"/>
        <v>0</v>
      </c>
      <c r="Y501" s="43"/>
      <c r="Z501" s="20">
        <f t="shared" si="74"/>
        <v>0</v>
      </c>
      <c r="AA501" s="43"/>
      <c r="AB501" s="43"/>
      <c r="AC501" s="43"/>
      <c r="AD501" s="43"/>
      <c r="AE501" s="43"/>
      <c r="AF501" s="43"/>
      <c r="AG501" s="20">
        <f t="shared" si="75"/>
        <v>0</v>
      </c>
      <c r="AH501" s="43"/>
      <c r="AI501" s="43"/>
      <c r="AJ501" s="43"/>
      <c r="AK501" s="43"/>
      <c r="AL501" s="43"/>
      <c r="AM501" s="99">
        <f t="shared" si="65"/>
        <v>0</v>
      </c>
      <c r="AN501" s="43"/>
      <c r="AO501" s="20">
        <f t="shared" si="66"/>
        <v>30515940</v>
      </c>
      <c r="AP501" s="15" t="str">
        <f t="shared" si="67"/>
        <v>OK</v>
      </c>
      <c r="AQ501" s="15" t="str">
        <f t="shared" si="68"/>
        <v>OK</v>
      </c>
      <c r="AR501" s="17" t="s">
        <v>211</v>
      </c>
      <c r="AS501" s="17"/>
      <c r="AT501" s="17"/>
      <c r="AU501" s="17"/>
      <c r="AV501" s="21">
        <v>12636</v>
      </c>
      <c r="AW501" s="17" t="s">
        <v>35</v>
      </c>
      <c r="AX501" s="22"/>
      <c r="AY501" s="17" t="s">
        <v>310</v>
      </c>
      <c r="AZ501" s="17" t="s">
        <v>213</v>
      </c>
      <c r="BA501" s="99">
        <f t="shared" si="69"/>
        <v>0</v>
      </c>
      <c r="BB501" s="17" t="s">
        <v>214</v>
      </c>
      <c r="BC501" s="17">
        <v>51015</v>
      </c>
      <c r="BD501" s="57" t="s">
        <v>716</v>
      </c>
    </row>
    <row r="502" spans="2:56" hidden="1" x14ac:dyDescent="0.15">
      <c r="B502" s="16">
        <v>90000472</v>
      </c>
      <c r="C502" s="17"/>
      <c r="D502" s="17" t="s">
        <v>732</v>
      </c>
      <c r="E502" s="17"/>
      <c r="F502" s="17" t="s">
        <v>201</v>
      </c>
      <c r="G502" s="17" t="s">
        <v>317</v>
      </c>
      <c r="H502" s="17" t="s">
        <v>1585</v>
      </c>
      <c r="I502" s="17" t="s">
        <v>1564</v>
      </c>
      <c r="J502" s="17" t="s">
        <v>732</v>
      </c>
      <c r="K502" s="17" t="s">
        <v>203</v>
      </c>
      <c r="L502" s="17"/>
      <c r="M502" s="17">
        <v>0</v>
      </c>
      <c r="N502" s="18">
        <v>34814</v>
      </c>
      <c r="O502" s="17">
        <v>1995</v>
      </c>
      <c r="P502" s="18">
        <v>34814</v>
      </c>
      <c r="Q502" s="19">
        <v>1782270</v>
      </c>
      <c r="R502" s="17" t="s">
        <v>204</v>
      </c>
      <c r="S502" s="17" t="s">
        <v>718</v>
      </c>
      <c r="T502" s="17">
        <v>1</v>
      </c>
      <c r="U502" s="18"/>
      <c r="V502" s="99">
        <f t="shared" si="70"/>
        <v>1782270</v>
      </c>
      <c r="W502" s="139">
        <v>1782270</v>
      </c>
      <c r="X502" s="149">
        <f t="shared" si="71"/>
        <v>0</v>
      </c>
      <c r="Y502" s="43"/>
      <c r="Z502" s="20">
        <f t="shared" si="74"/>
        <v>0</v>
      </c>
      <c r="AA502" s="43"/>
      <c r="AB502" s="43"/>
      <c r="AC502" s="43"/>
      <c r="AD502" s="43"/>
      <c r="AE502" s="43"/>
      <c r="AF502" s="43"/>
      <c r="AG502" s="20">
        <f t="shared" si="75"/>
        <v>0</v>
      </c>
      <c r="AH502" s="43"/>
      <c r="AI502" s="43"/>
      <c r="AJ502" s="43"/>
      <c r="AK502" s="43"/>
      <c r="AL502" s="43"/>
      <c r="AM502" s="99">
        <f t="shared" si="65"/>
        <v>0</v>
      </c>
      <c r="AN502" s="43"/>
      <c r="AO502" s="20">
        <f t="shared" si="66"/>
        <v>1782270</v>
      </c>
      <c r="AP502" s="15" t="str">
        <f t="shared" si="67"/>
        <v>OK</v>
      </c>
      <c r="AQ502" s="15" t="str">
        <f t="shared" si="68"/>
        <v>OK</v>
      </c>
      <c r="AR502" s="17" t="s">
        <v>211</v>
      </c>
      <c r="AS502" s="17"/>
      <c r="AT502" s="17"/>
      <c r="AU502" s="17"/>
      <c r="AV502" s="21">
        <v>738</v>
      </c>
      <c r="AW502" s="17" t="s">
        <v>35</v>
      </c>
      <c r="AX502" s="22"/>
      <c r="AY502" s="17" t="s">
        <v>310</v>
      </c>
      <c r="AZ502" s="17" t="s">
        <v>213</v>
      </c>
      <c r="BA502" s="99">
        <f t="shared" si="69"/>
        <v>0</v>
      </c>
      <c r="BB502" s="17" t="s">
        <v>214</v>
      </c>
      <c r="BC502" s="17">
        <v>51016</v>
      </c>
      <c r="BD502" s="57" t="s">
        <v>716</v>
      </c>
    </row>
    <row r="503" spans="2:56" hidden="1" x14ac:dyDescent="0.15">
      <c r="B503" s="16">
        <v>90000473</v>
      </c>
      <c r="C503" s="17"/>
      <c r="D503" s="17" t="s">
        <v>733</v>
      </c>
      <c r="E503" s="17"/>
      <c r="F503" s="17" t="s">
        <v>201</v>
      </c>
      <c r="G503" s="17" t="s">
        <v>317</v>
      </c>
      <c r="H503" s="17" t="s">
        <v>1585</v>
      </c>
      <c r="I503" s="17" t="s">
        <v>1564</v>
      </c>
      <c r="J503" s="17" t="s">
        <v>733</v>
      </c>
      <c r="K503" s="17" t="s">
        <v>203</v>
      </c>
      <c r="L503" s="17"/>
      <c r="M503" s="17">
        <v>0</v>
      </c>
      <c r="N503" s="18">
        <v>34814</v>
      </c>
      <c r="O503" s="17">
        <v>1995</v>
      </c>
      <c r="P503" s="18">
        <v>34814</v>
      </c>
      <c r="Q503" s="19">
        <v>3100860</v>
      </c>
      <c r="R503" s="17" t="s">
        <v>204</v>
      </c>
      <c r="S503" s="17" t="s">
        <v>718</v>
      </c>
      <c r="T503" s="17">
        <v>1</v>
      </c>
      <c r="U503" s="18"/>
      <c r="V503" s="99">
        <f t="shared" si="70"/>
        <v>3100860</v>
      </c>
      <c r="W503" s="139">
        <v>3100860</v>
      </c>
      <c r="X503" s="149">
        <f t="shared" si="71"/>
        <v>0</v>
      </c>
      <c r="Y503" s="43"/>
      <c r="Z503" s="20">
        <f t="shared" si="74"/>
        <v>0</v>
      </c>
      <c r="AA503" s="43"/>
      <c r="AB503" s="43"/>
      <c r="AC503" s="43"/>
      <c r="AD503" s="43"/>
      <c r="AE503" s="43"/>
      <c r="AF503" s="43"/>
      <c r="AG503" s="20">
        <f t="shared" si="75"/>
        <v>0</v>
      </c>
      <c r="AH503" s="43"/>
      <c r="AI503" s="43"/>
      <c r="AJ503" s="43"/>
      <c r="AK503" s="43"/>
      <c r="AL503" s="43"/>
      <c r="AM503" s="99">
        <f t="shared" si="65"/>
        <v>0</v>
      </c>
      <c r="AN503" s="43"/>
      <c r="AO503" s="20">
        <f t="shared" si="66"/>
        <v>3100860</v>
      </c>
      <c r="AP503" s="15" t="str">
        <f t="shared" si="67"/>
        <v>OK</v>
      </c>
      <c r="AQ503" s="15" t="str">
        <f t="shared" si="68"/>
        <v>OK</v>
      </c>
      <c r="AR503" s="17" t="s">
        <v>211</v>
      </c>
      <c r="AS503" s="17"/>
      <c r="AT503" s="17"/>
      <c r="AU503" s="17"/>
      <c r="AV503" s="21">
        <v>1284</v>
      </c>
      <c r="AW503" s="17" t="s">
        <v>35</v>
      </c>
      <c r="AX503" s="22"/>
      <c r="AY503" s="17" t="s">
        <v>310</v>
      </c>
      <c r="AZ503" s="17" t="s">
        <v>213</v>
      </c>
      <c r="BA503" s="99">
        <f t="shared" si="69"/>
        <v>0</v>
      </c>
      <c r="BB503" s="17" t="s">
        <v>214</v>
      </c>
      <c r="BC503" s="17">
        <v>51017</v>
      </c>
      <c r="BD503" s="57" t="s">
        <v>716</v>
      </c>
    </row>
    <row r="504" spans="2:56" hidden="1" x14ac:dyDescent="0.15">
      <c r="B504" s="16">
        <v>90000474</v>
      </c>
      <c r="C504" s="17"/>
      <c r="D504" s="17" t="s">
        <v>734</v>
      </c>
      <c r="E504" s="17"/>
      <c r="F504" s="17" t="s">
        <v>201</v>
      </c>
      <c r="G504" s="17" t="s">
        <v>317</v>
      </c>
      <c r="H504" s="17" t="s">
        <v>1585</v>
      </c>
      <c r="I504" s="17" t="s">
        <v>1564</v>
      </c>
      <c r="J504" s="17" t="s">
        <v>734</v>
      </c>
      <c r="K504" s="17" t="s">
        <v>203</v>
      </c>
      <c r="L504" s="17"/>
      <c r="M504" s="17">
        <v>0</v>
      </c>
      <c r="N504" s="18">
        <v>34814</v>
      </c>
      <c r="O504" s="17">
        <v>1995</v>
      </c>
      <c r="P504" s="18">
        <v>34814</v>
      </c>
      <c r="Q504" s="19">
        <v>224595</v>
      </c>
      <c r="R504" s="17" t="s">
        <v>204</v>
      </c>
      <c r="S504" s="17" t="s">
        <v>718</v>
      </c>
      <c r="T504" s="17">
        <v>1</v>
      </c>
      <c r="U504" s="18"/>
      <c r="V504" s="99">
        <f t="shared" si="70"/>
        <v>224595</v>
      </c>
      <c r="W504" s="139">
        <v>224595</v>
      </c>
      <c r="X504" s="149">
        <f t="shared" si="71"/>
        <v>0</v>
      </c>
      <c r="Y504" s="43"/>
      <c r="Z504" s="20">
        <f t="shared" si="74"/>
        <v>0</v>
      </c>
      <c r="AA504" s="43"/>
      <c r="AB504" s="43"/>
      <c r="AC504" s="43"/>
      <c r="AD504" s="43"/>
      <c r="AE504" s="43"/>
      <c r="AF504" s="43"/>
      <c r="AG504" s="20">
        <f t="shared" si="75"/>
        <v>0</v>
      </c>
      <c r="AH504" s="43"/>
      <c r="AI504" s="43"/>
      <c r="AJ504" s="43"/>
      <c r="AK504" s="43"/>
      <c r="AL504" s="43"/>
      <c r="AM504" s="99">
        <f t="shared" si="65"/>
        <v>0</v>
      </c>
      <c r="AN504" s="43"/>
      <c r="AO504" s="20">
        <f t="shared" si="66"/>
        <v>224595</v>
      </c>
      <c r="AP504" s="15" t="str">
        <f t="shared" si="67"/>
        <v>OK</v>
      </c>
      <c r="AQ504" s="15" t="str">
        <f t="shared" si="68"/>
        <v>OK</v>
      </c>
      <c r="AR504" s="17" t="s">
        <v>211</v>
      </c>
      <c r="AS504" s="17"/>
      <c r="AT504" s="17"/>
      <c r="AU504" s="17"/>
      <c r="AV504" s="21">
        <v>93</v>
      </c>
      <c r="AW504" s="17" t="s">
        <v>35</v>
      </c>
      <c r="AX504" s="22"/>
      <c r="AY504" s="17" t="s">
        <v>310</v>
      </c>
      <c r="AZ504" s="17" t="s">
        <v>213</v>
      </c>
      <c r="BA504" s="99">
        <f t="shared" si="69"/>
        <v>0</v>
      </c>
      <c r="BB504" s="17" t="s">
        <v>214</v>
      </c>
      <c r="BC504" s="17">
        <v>51018</v>
      </c>
      <c r="BD504" s="57" t="s">
        <v>716</v>
      </c>
    </row>
    <row r="505" spans="2:56" hidden="1" x14ac:dyDescent="0.15">
      <c r="B505" s="16">
        <v>90000475</v>
      </c>
      <c r="C505" s="17"/>
      <c r="D505" s="17" t="s">
        <v>735</v>
      </c>
      <c r="E505" s="17"/>
      <c r="F505" s="17" t="s">
        <v>201</v>
      </c>
      <c r="G505" s="17" t="s">
        <v>317</v>
      </c>
      <c r="H505" s="17" t="s">
        <v>1585</v>
      </c>
      <c r="I505" s="17" t="s">
        <v>1564</v>
      </c>
      <c r="J505" s="17" t="s">
        <v>735</v>
      </c>
      <c r="K505" s="17" t="s">
        <v>203</v>
      </c>
      <c r="L505" s="17"/>
      <c r="M505" s="17">
        <v>0</v>
      </c>
      <c r="N505" s="18">
        <v>34814</v>
      </c>
      <c r="O505" s="17">
        <v>1995</v>
      </c>
      <c r="P505" s="18">
        <v>34814</v>
      </c>
      <c r="Q505" s="19">
        <v>18984315</v>
      </c>
      <c r="R505" s="17" t="s">
        <v>204</v>
      </c>
      <c r="S505" s="17" t="s">
        <v>718</v>
      </c>
      <c r="T505" s="17">
        <v>1</v>
      </c>
      <c r="U505" s="18"/>
      <c r="V505" s="99">
        <f t="shared" si="70"/>
        <v>18984315</v>
      </c>
      <c r="W505" s="139">
        <v>18984315</v>
      </c>
      <c r="X505" s="149">
        <f t="shared" si="71"/>
        <v>0</v>
      </c>
      <c r="Y505" s="43"/>
      <c r="Z505" s="20">
        <f t="shared" si="74"/>
        <v>0</v>
      </c>
      <c r="AA505" s="43"/>
      <c r="AB505" s="43"/>
      <c r="AC505" s="43"/>
      <c r="AD505" s="43"/>
      <c r="AE505" s="43"/>
      <c r="AF505" s="43"/>
      <c r="AG505" s="20">
        <f t="shared" si="75"/>
        <v>0</v>
      </c>
      <c r="AH505" s="43"/>
      <c r="AI505" s="43"/>
      <c r="AJ505" s="43"/>
      <c r="AK505" s="43"/>
      <c r="AL505" s="43"/>
      <c r="AM505" s="99">
        <f t="shared" si="65"/>
        <v>0</v>
      </c>
      <c r="AN505" s="43"/>
      <c r="AO505" s="20">
        <f t="shared" si="66"/>
        <v>18984315</v>
      </c>
      <c r="AP505" s="15" t="str">
        <f t="shared" si="67"/>
        <v>OK</v>
      </c>
      <c r="AQ505" s="15" t="str">
        <f t="shared" si="68"/>
        <v>OK</v>
      </c>
      <c r="AR505" s="17" t="s">
        <v>211</v>
      </c>
      <c r="AS505" s="17"/>
      <c r="AT505" s="17"/>
      <c r="AU505" s="17"/>
      <c r="AV505" s="21">
        <v>7861</v>
      </c>
      <c r="AW505" s="17" t="s">
        <v>35</v>
      </c>
      <c r="AX505" s="22"/>
      <c r="AY505" s="17" t="s">
        <v>310</v>
      </c>
      <c r="AZ505" s="17" t="s">
        <v>213</v>
      </c>
      <c r="BA505" s="99">
        <f t="shared" si="69"/>
        <v>0</v>
      </c>
      <c r="BB505" s="17" t="s">
        <v>214</v>
      </c>
      <c r="BC505" s="17">
        <v>51019</v>
      </c>
      <c r="BD505" s="57" t="s">
        <v>716</v>
      </c>
    </row>
    <row r="506" spans="2:56" hidden="1" x14ac:dyDescent="0.15">
      <c r="B506" s="16">
        <v>90000476</v>
      </c>
      <c r="C506" s="17"/>
      <c r="D506" s="17" t="s">
        <v>736</v>
      </c>
      <c r="E506" s="17"/>
      <c r="F506" s="17" t="s">
        <v>201</v>
      </c>
      <c r="G506" s="17" t="s">
        <v>317</v>
      </c>
      <c r="H506" s="17" t="s">
        <v>1585</v>
      </c>
      <c r="I506" s="17" t="s">
        <v>1564</v>
      </c>
      <c r="J506" s="17" t="s">
        <v>736</v>
      </c>
      <c r="K506" s="17" t="s">
        <v>203</v>
      </c>
      <c r="L506" s="17"/>
      <c r="M506" s="17">
        <v>0</v>
      </c>
      <c r="N506" s="18">
        <v>34814</v>
      </c>
      <c r="O506" s="17">
        <v>1995</v>
      </c>
      <c r="P506" s="18">
        <v>34814</v>
      </c>
      <c r="Q506" s="19">
        <v>13371855</v>
      </c>
      <c r="R506" s="17" t="s">
        <v>204</v>
      </c>
      <c r="S506" s="17" t="s">
        <v>718</v>
      </c>
      <c r="T506" s="17">
        <v>1</v>
      </c>
      <c r="U506" s="18"/>
      <c r="V506" s="99">
        <f t="shared" si="70"/>
        <v>13371855</v>
      </c>
      <c r="W506" s="139">
        <v>13371855</v>
      </c>
      <c r="X506" s="149">
        <f t="shared" si="71"/>
        <v>0</v>
      </c>
      <c r="Y506" s="43"/>
      <c r="Z506" s="20">
        <f t="shared" si="74"/>
        <v>0</v>
      </c>
      <c r="AA506" s="43"/>
      <c r="AB506" s="43"/>
      <c r="AC506" s="43"/>
      <c r="AD506" s="43"/>
      <c r="AE506" s="43"/>
      <c r="AF506" s="43"/>
      <c r="AG506" s="20">
        <f t="shared" si="75"/>
        <v>0</v>
      </c>
      <c r="AH506" s="43"/>
      <c r="AI506" s="43"/>
      <c r="AJ506" s="43"/>
      <c r="AK506" s="43"/>
      <c r="AL506" s="43"/>
      <c r="AM506" s="99">
        <f t="shared" si="65"/>
        <v>0</v>
      </c>
      <c r="AN506" s="43"/>
      <c r="AO506" s="20">
        <f t="shared" si="66"/>
        <v>13371855</v>
      </c>
      <c r="AP506" s="15" t="str">
        <f t="shared" si="67"/>
        <v>OK</v>
      </c>
      <c r="AQ506" s="15" t="str">
        <f t="shared" si="68"/>
        <v>OK</v>
      </c>
      <c r="AR506" s="17" t="s">
        <v>211</v>
      </c>
      <c r="AS506" s="17"/>
      <c r="AT506" s="17"/>
      <c r="AU506" s="17"/>
      <c r="AV506" s="21">
        <v>5537</v>
      </c>
      <c r="AW506" s="17" t="s">
        <v>35</v>
      </c>
      <c r="AX506" s="22"/>
      <c r="AY506" s="17" t="s">
        <v>310</v>
      </c>
      <c r="AZ506" s="17" t="s">
        <v>213</v>
      </c>
      <c r="BA506" s="99">
        <f t="shared" si="69"/>
        <v>0</v>
      </c>
      <c r="BB506" s="17" t="s">
        <v>214</v>
      </c>
      <c r="BC506" s="17">
        <v>51020</v>
      </c>
      <c r="BD506" s="57" t="s">
        <v>716</v>
      </c>
    </row>
    <row r="507" spans="2:56" hidden="1" x14ac:dyDescent="0.15">
      <c r="B507" s="16">
        <v>90000477</v>
      </c>
      <c r="C507" s="17"/>
      <c r="D507" s="17" t="s">
        <v>737</v>
      </c>
      <c r="E507" s="17"/>
      <c r="F507" s="17" t="s">
        <v>201</v>
      </c>
      <c r="G507" s="17" t="s">
        <v>317</v>
      </c>
      <c r="H507" s="17" t="s">
        <v>1585</v>
      </c>
      <c r="I507" s="17" t="s">
        <v>1564</v>
      </c>
      <c r="J507" s="17" t="s">
        <v>737</v>
      </c>
      <c r="K507" s="17" t="s">
        <v>203</v>
      </c>
      <c r="L507" s="17"/>
      <c r="M507" s="17">
        <v>0</v>
      </c>
      <c r="N507" s="18">
        <v>34814</v>
      </c>
      <c r="O507" s="17">
        <v>1995</v>
      </c>
      <c r="P507" s="18">
        <v>34814</v>
      </c>
      <c r="Q507" s="19">
        <v>1135050</v>
      </c>
      <c r="R507" s="17" t="s">
        <v>204</v>
      </c>
      <c r="S507" s="17" t="s">
        <v>718</v>
      </c>
      <c r="T507" s="17">
        <v>1</v>
      </c>
      <c r="U507" s="18"/>
      <c r="V507" s="99">
        <f t="shared" si="70"/>
        <v>1135050</v>
      </c>
      <c r="W507" s="139">
        <v>1135050</v>
      </c>
      <c r="X507" s="149">
        <f t="shared" si="71"/>
        <v>0</v>
      </c>
      <c r="Y507" s="43"/>
      <c r="Z507" s="20">
        <f t="shared" si="74"/>
        <v>0</v>
      </c>
      <c r="AA507" s="43"/>
      <c r="AB507" s="43"/>
      <c r="AC507" s="43"/>
      <c r="AD507" s="43"/>
      <c r="AE507" s="43"/>
      <c r="AF507" s="43"/>
      <c r="AG507" s="20">
        <f t="shared" si="75"/>
        <v>0</v>
      </c>
      <c r="AH507" s="43"/>
      <c r="AI507" s="43"/>
      <c r="AJ507" s="43"/>
      <c r="AK507" s="43"/>
      <c r="AL507" s="43"/>
      <c r="AM507" s="99">
        <f t="shared" si="65"/>
        <v>0</v>
      </c>
      <c r="AN507" s="43"/>
      <c r="AO507" s="20">
        <f t="shared" si="66"/>
        <v>1135050</v>
      </c>
      <c r="AP507" s="15" t="str">
        <f t="shared" si="67"/>
        <v>OK</v>
      </c>
      <c r="AQ507" s="15" t="str">
        <f t="shared" si="68"/>
        <v>OK</v>
      </c>
      <c r="AR507" s="17" t="s">
        <v>211</v>
      </c>
      <c r="AS507" s="17"/>
      <c r="AT507" s="17"/>
      <c r="AU507" s="17"/>
      <c r="AV507" s="21">
        <v>470</v>
      </c>
      <c r="AW507" s="17" t="s">
        <v>35</v>
      </c>
      <c r="AX507" s="22"/>
      <c r="AY507" s="17" t="s">
        <v>310</v>
      </c>
      <c r="AZ507" s="17" t="s">
        <v>213</v>
      </c>
      <c r="BA507" s="99">
        <f t="shared" si="69"/>
        <v>0</v>
      </c>
      <c r="BB507" s="17" t="s">
        <v>214</v>
      </c>
      <c r="BC507" s="17">
        <v>51021</v>
      </c>
      <c r="BD507" s="57" t="s">
        <v>716</v>
      </c>
    </row>
    <row r="508" spans="2:56" hidden="1" x14ac:dyDescent="0.15">
      <c r="B508" s="16">
        <v>90000478</v>
      </c>
      <c r="C508" s="17"/>
      <c r="D508" s="17" t="s">
        <v>738</v>
      </c>
      <c r="E508" s="17"/>
      <c r="F508" s="17" t="s">
        <v>201</v>
      </c>
      <c r="G508" s="17" t="s">
        <v>317</v>
      </c>
      <c r="H508" s="17" t="s">
        <v>1585</v>
      </c>
      <c r="I508" s="17" t="s">
        <v>1564</v>
      </c>
      <c r="J508" s="17" t="s">
        <v>738</v>
      </c>
      <c r="K508" s="17" t="s">
        <v>203</v>
      </c>
      <c r="L508" s="17"/>
      <c r="M508" s="17">
        <v>0</v>
      </c>
      <c r="N508" s="18">
        <v>34814</v>
      </c>
      <c r="O508" s="17">
        <v>1995</v>
      </c>
      <c r="P508" s="18">
        <v>34814</v>
      </c>
      <c r="Q508" s="19">
        <v>1852305</v>
      </c>
      <c r="R508" s="17" t="s">
        <v>204</v>
      </c>
      <c r="S508" s="17" t="s">
        <v>718</v>
      </c>
      <c r="T508" s="17">
        <v>1</v>
      </c>
      <c r="U508" s="18"/>
      <c r="V508" s="99">
        <f t="shared" si="70"/>
        <v>1852305</v>
      </c>
      <c r="W508" s="139">
        <v>1852305</v>
      </c>
      <c r="X508" s="149">
        <f t="shared" si="71"/>
        <v>0</v>
      </c>
      <c r="Y508" s="43"/>
      <c r="Z508" s="20">
        <f t="shared" si="74"/>
        <v>0</v>
      </c>
      <c r="AA508" s="43"/>
      <c r="AB508" s="43"/>
      <c r="AC508" s="43"/>
      <c r="AD508" s="43"/>
      <c r="AE508" s="43"/>
      <c r="AF508" s="43"/>
      <c r="AG508" s="20">
        <f t="shared" si="75"/>
        <v>0</v>
      </c>
      <c r="AH508" s="43"/>
      <c r="AI508" s="43"/>
      <c r="AJ508" s="43"/>
      <c r="AK508" s="43"/>
      <c r="AL508" s="43"/>
      <c r="AM508" s="99">
        <f t="shared" si="65"/>
        <v>0</v>
      </c>
      <c r="AN508" s="43"/>
      <c r="AO508" s="20">
        <f t="shared" si="66"/>
        <v>1852305</v>
      </c>
      <c r="AP508" s="15" t="str">
        <f t="shared" si="67"/>
        <v>OK</v>
      </c>
      <c r="AQ508" s="15" t="str">
        <f t="shared" si="68"/>
        <v>OK</v>
      </c>
      <c r="AR508" s="17" t="s">
        <v>211</v>
      </c>
      <c r="AS508" s="17"/>
      <c r="AT508" s="17"/>
      <c r="AU508" s="17"/>
      <c r="AV508" s="21">
        <v>767</v>
      </c>
      <c r="AW508" s="17" t="s">
        <v>35</v>
      </c>
      <c r="AX508" s="22"/>
      <c r="AY508" s="17" t="s">
        <v>310</v>
      </c>
      <c r="AZ508" s="17" t="s">
        <v>213</v>
      </c>
      <c r="BA508" s="99">
        <f t="shared" si="69"/>
        <v>0</v>
      </c>
      <c r="BB508" s="17" t="s">
        <v>214</v>
      </c>
      <c r="BC508" s="17">
        <v>51022</v>
      </c>
      <c r="BD508" s="57" t="s">
        <v>716</v>
      </c>
    </row>
    <row r="509" spans="2:56" hidden="1" x14ac:dyDescent="0.15">
      <c r="B509" s="16">
        <v>90000479</v>
      </c>
      <c r="C509" s="17"/>
      <c r="D509" s="17" t="s">
        <v>739</v>
      </c>
      <c r="E509" s="17"/>
      <c r="F509" s="17" t="s">
        <v>201</v>
      </c>
      <c r="G509" s="17" t="s">
        <v>317</v>
      </c>
      <c r="H509" s="17" t="s">
        <v>1585</v>
      </c>
      <c r="I509" s="17" t="s">
        <v>1564</v>
      </c>
      <c r="J509" s="17" t="s">
        <v>739</v>
      </c>
      <c r="K509" s="17" t="s">
        <v>203</v>
      </c>
      <c r="L509" s="17"/>
      <c r="M509" s="17">
        <v>0</v>
      </c>
      <c r="N509" s="18">
        <v>34814</v>
      </c>
      <c r="O509" s="17">
        <v>1995</v>
      </c>
      <c r="P509" s="18">
        <v>34814</v>
      </c>
      <c r="Q509" s="19">
        <v>748650</v>
      </c>
      <c r="R509" s="17" t="s">
        <v>204</v>
      </c>
      <c r="S509" s="17" t="s">
        <v>718</v>
      </c>
      <c r="T509" s="17">
        <v>1</v>
      </c>
      <c r="U509" s="18"/>
      <c r="V509" s="99">
        <f t="shared" si="70"/>
        <v>748650</v>
      </c>
      <c r="W509" s="139">
        <v>748650</v>
      </c>
      <c r="X509" s="149">
        <f t="shared" si="71"/>
        <v>0</v>
      </c>
      <c r="Y509" s="43"/>
      <c r="Z509" s="20">
        <f t="shared" si="74"/>
        <v>0</v>
      </c>
      <c r="AA509" s="43"/>
      <c r="AB509" s="43"/>
      <c r="AC509" s="43"/>
      <c r="AD509" s="43"/>
      <c r="AE509" s="43"/>
      <c r="AF509" s="43"/>
      <c r="AG509" s="20">
        <f t="shared" si="75"/>
        <v>0</v>
      </c>
      <c r="AH509" s="43"/>
      <c r="AI509" s="43"/>
      <c r="AJ509" s="43"/>
      <c r="AK509" s="43"/>
      <c r="AL509" s="43"/>
      <c r="AM509" s="99">
        <f t="shared" si="65"/>
        <v>0</v>
      </c>
      <c r="AN509" s="43"/>
      <c r="AO509" s="20">
        <f t="shared" si="66"/>
        <v>748650</v>
      </c>
      <c r="AP509" s="15" t="str">
        <f t="shared" si="67"/>
        <v>OK</v>
      </c>
      <c r="AQ509" s="15" t="str">
        <f t="shared" si="68"/>
        <v>OK</v>
      </c>
      <c r="AR509" s="17" t="s">
        <v>211</v>
      </c>
      <c r="AS509" s="17"/>
      <c r="AT509" s="17"/>
      <c r="AU509" s="17"/>
      <c r="AV509" s="21">
        <v>310</v>
      </c>
      <c r="AW509" s="17" t="s">
        <v>35</v>
      </c>
      <c r="AX509" s="22"/>
      <c r="AY509" s="17" t="s">
        <v>310</v>
      </c>
      <c r="AZ509" s="17" t="s">
        <v>213</v>
      </c>
      <c r="BA509" s="99">
        <f t="shared" si="69"/>
        <v>0</v>
      </c>
      <c r="BB509" s="17" t="s">
        <v>214</v>
      </c>
      <c r="BC509" s="17">
        <v>51023</v>
      </c>
      <c r="BD509" s="57" t="s">
        <v>716</v>
      </c>
    </row>
    <row r="510" spans="2:56" hidden="1" x14ac:dyDescent="0.15">
      <c r="B510" s="16">
        <v>90000480</v>
      </c>
      <c r="C510" s="17"/>
      <c r="D510" s="17" t="s">
        <v>740</v>
      </c>
      <c r="E510" s="17"/>
      <c r="F510" s="17" t="s">
        <v>201</v>
      </c>
      <c r="G510" s="17" t="s">
        <v>317</v>
      </c>
      <c r="H510" s="17" t="s">
        <v>1585</v>
      </c>
      <c r="I510" s="17" t="s">
        <v>1564</v>
      </c>
      <c r="J510" s="17" t="s">
        <v>740</v>
      </c>
      <c r="K510" s="17" t="s">
        <v>203</v>
      </c>
      <c r="L510" s="17"/>
      <c r="M510" s="17">
        <v>0</v>
      </c>
      <c r="N510" s="18">
        <v>34814</v>
      </c>
      <c r="O510" s="17">
        <v>1995</v>
      </c>
      <c r="P510" s="18">
        <v>34814</v>
      </c>
      <c r="Q510" s="19">
        <v>25403385</v>
      </c>
      <c r="R510" s="17" t="s">
        <v>204</v>
      </c>
      <c r="S510" s="17" t="s">
        <v>718</v>
      </c>
      <c r="T510" s="17">
        <v>1</v>
      </c>
      <c r="U510" s="18"/>
      <c r="V510" s="99">
        <f t="shared" si="70"/>
        <v>25403385</v>
      </c>
      <c r="W510" s="139">
        <v>25403385</v>
      </c>
      <c r="X510" s="149">
        <f t="shared" si="71"/>
        <v>0</v>
      </c>
      <c r="Y510" s="43"/>
      <c r="Z510" s="20">
        <f t="shared" si="74"/>
        <v>0</v>
      </c>
      <c r="AA510" s="43"/>
      <c r="AB510" s="43"/>
      <c r="AC510" s="43"/>
      <c r="AD510" s="43"/>
      <c r="AE510" s="43"/>
      <c r="AF510" s="43"/>
      <c r="AG510" s="20">
        <f t="shared" si="75"/>
        <v>0</v>
      </c>
      <c r="AH510" s="43"/>
      <c r="AI510" s="43"/>
      <c r="AJ510" s="43"/>
      <c r="AK510" s="43"/>
      <c r="AL510" s="43"/>
      <c r="AM510" s="99">
        <f t="shared" si="65"/>
        <v>0</v>
      </c>
      <c r="AN510" s="43"/>
      <c r="AO510" s="20">
        <f t="shared" si="66"/>
        <v>25403385</v>
      </c>
      <c r="AP510" s="15" t="str">
        <f t="shared" si="67"/>
        <v>OK</v>
      </c>
      <c r="AQ510" s="15" t="str">
        <f t="shared" si="68"/>
        <v>OK</v>
      </c>
      <c r="AR510" s="17" t="s">
        <v>211</v>
      </c>
      <c r="AS510" s="17"/>
      <c r="AT510" s="17"/>
      <c r="AU510" s="17"/>
      <c r="AV510" s="21">
        <v>10519</v>
      </c>
      <c r="AW510" s="17" t="s">
        <v>35</v>
      </c>
      <c r="AX510" s="22"/>
      <c r="AY510" s="17" t="s">
        <v>310</v>
      </c>
      <c r="AZ510" s="17" t="s">
        <v>213</v>
      </c>
      <c r="BA510" s="99">
        <f t="shared" si="69"/>
        <v>0</v>
      </c>
      <c r="BB510" s="17" t="s">
        <v>214</v>
      </c>
      <c r="BC510" s="17">
        <v>51024</v>
      </c>
      <c r="BD510" s="57" t="s">
        <v>716</v>
      </c>
    </row>
    <row r="511" spans="2:56" hidden="1" x14ac:dyDescent="0.15">
      <c r="B511" s="16">
        <v>90000481</v>
      </c>
      <c r="C511" s="17"/>
      <c r="D511" s="17" t="s">
        <v>741</v>
      </c>
      <c r="E511" s="17"/>
      <c r="F511" s="17" t="s">
        <v>201</v>
      </c>
      <c r="G511" s="17" t="s">
        <v>317</v>
      </c>
      <c r="H511" s="17" t="s">
        <v>1585</v>
      </c>
      <c r="I511" s="17" t="s">
        <v>1564</v>
      </c>
      <c r="J511" s="17" t="s">
        <v>741</v>
      </c>
      <c r="K511" s="17" t="s">
        <v>203</v>
      </c>
      <c r="L511" s="17"/>
      <c r="M511" s="17">
        <v>0</v>
      </c>
      <c r="N511" s="18">
        <v>34814</v>
      </c>
      <c r="O511" s="17">
        <v>1995</v>
      </c>
      <c r="P511" s="18">
        <v>34814</v>
      </c>
      <c r="Q511" s="19">
        <v>3272254</v>
      </c>
      <c r="R511" s="17" t="s">
        <v>204</v>
      </c>
      <c r="S511" s="17" t="s">
        <v>718</v>
      </c>
      <c r="T511" s="17">
        <v>1</v>
      </c>
      <c r="U511" s="18"/>
      <c r="V511" s="99">
        <f t="shared" si="70"/>
        <v>3272254</v>
      </c>
      <c r="W511" s="139">
        <v>3272254</v>
      </c>
      <c r="X511" s="149">
        <f t="shared" si="71"/>
        <v>0</v>
      </c>
      <c r="Y511" s="43"/>
      <c r="Z511" s="20">
        <f t="shared" si="74"/>
        <v>0</v>
      </c>
      <c r="AA511" s="43"/>
      <c r="AB511" s="43"/>
      <c r="AC511" s="43"/>
      <c r="AD511" s="43"/>
      <c r="AE511" s="43"/>
      <c r="AF511" s="43"/>
      <c r="AG511" s="20">
        <f t="shared" si="75"/>
        <v>0</v>
      </c>
      <c r="AH511" s="43"/>
      <c r="AI511" s="43"/>
      <c r="AJ511" s="43"/>
      <c r="AK511" s="43"/>
      <c r="AL511" s="43"/>
      <c r="AM511" s="99">
        <f t="shared" si="65"/>
        <v>0</v>
      </c>
      <c r="AN511" s="43"/>
      <c r="AO511" s="20">
        <f t="shared" si="66"/>
        <v>3272254</v>
      </c>
      <c r="AP511" s="15" t="str">
        <f t="shared" si="67"/>
        <v>OK</v>
      </c>
      <c r="AQ511" s="15" t="str">
        <f t="shared" si="68"/>
        <v>OK</v>
      </c>
      <c r="AR511" s="17" t="s">
        <v>211</v>
      </c>
      <c r="AS511" s="17"/>
      <c r="AT511" s="17"/>
      <c r="AU511" s="17"/>
      <c r="AV511" s="21">
        <v>1350</v>
      </c>
      <c r="AW511" s="17" t="s">
        <v>35</v>
      </c>
      <c r="AX511" s="22"/>
      <c r="AY511" s="17" t="s">
        <v>310</v>
      </c>
      <c r="AZ511" s="17" t="s">
        <v>213</v>
      </c>
      <c r="BA511" s="99">
        <f t="shared" si="69"/>
        <v>0</v>
      </c>
      <c r="BB511" s="17" t="s">
        <v>214</v>
      </c>
      <c r="BC511" s="17">
        <v>51025</v>
      </c>
      <c r="BD511" s="57" t="s">
        <v>716</v>
      </c>
    </row>
    <row r="512" spans="2:56" hidden="1" x14ac:dyDescent="0.15">
      <c r="B512" s="16">
        <v>90000482</v>
      </c>
      <c r="C512" s="17"/>
      <c r="D512" s="17" t="s">
        <v>742</v>
      </c>
      <c r="E512" s="17"/>
      <c r="F512" s="17" t="s">
        <v>201</v>
      </c>
      <c r="G512" s="17" t="s">
        <v>317</v>
      </c>
      <c r="H512" s="17" t="s">
        <v>1585</v>
      </c>
      <c r="I512" s="17" t="s">
        <v>1564</v>
      </c>
      <c r="J512" s="17" t="s">
        <v>742</v>
      </c>
      <c r="K512" s="17" t="s">
        <v>203</v>
      </c>
      <c r="L512" s="17"/>
      <c r="M512" s="17">
        <v>0</v>
      </c>
      <c r="N512" s="18">
        <v>34814</v>
      </c>
      <c r="O512" s="17">
        <v>1995</v>
      </c>
      <c r="P512" s="18">
        <v>34814</v>
      </c>
      <c r="Q512" s="19">
        <v>29051</v>
      </c>
      <c r="R512" s="17" t="s">
        <v>204</v>
      </c>
      <c r="S512" s="17" t="s">
        <v>718</v>
      </c>
      <c r="T512" s="17">
        <v>1</v>
      </c>
      <c r="U512" s="18"/>
      <c r="V512" s="99">
        <f t="shared" si="70"/>
        <v>29051</v>
      </c>
      <c r="W512" s="139">
        <v>29051</v>
      </c>
      <c r="X512" s="149">
        <f t="shared" si="71"/>
        <v>0</v>
      </c>
      <c r="Y512" s="43"/>
      <c r="Z512" s="20">
        <f t="shared" si="74"/>
        <v>0</v>
      </c>
      <c r="AA512" s="43"/>
      <c r="AB512" s="43"/>
      <c r="AC512" s="43"/>
      <c r="AD512" s="43"/>
      <c r="AE512" s="43"/>
      <c r="AF512" s="43"/>
      <c r="AG512" s="20">
        <f t="shared" si="75"/>
        <v>0</v>
      </c>
      <c r="AH512" s="43"/>
      <c r="AI512" s="43"/>
      <c r="AJ512" s="43"/>
      <c r="AK512" s="43"/>
      <c r="AL512" s="43"/>
      <c r="AM512" s="99">
        <f t="shared" si="65"/>
        <v>0</v>
      </c>
      <c r="AN512" s="43"/>
      <c r="AO512" s="20">
        <f t="shared" si="66"/>
        <v>29051</v>
      </c>
      <c r="AP512" s="15" t="str">
        <f t="shared" si="67"/>
        <v>OK</v>
      </c>
      <c r="AQ512" s="15" t="str">
        <f t="shared" si="68"/>
        <v>OK</v>
      </c>
      <c r="AR512" s="17" t="s">
        <v>211</v>
      </c>
      <c r="AS512" s="17"/>
      <c r="AT512" s="17"/>
      <c r="AU512" s="17"/>
      <c r="AV512" s="21">
        <v>12</v>
      </c>
      <c r="AW512" s="17" t="s">
        <v>35</v>
      </c>
      <c r="AX512" s="22"/>
      <c r="AY512" s="17" t="s">
        <v>310</v>
      </c>
      <c r="AZ512" s="17" t="s">
        <v>213</v>
      </c>
      <c r="BA512" s="99">
        <f t="shared" si="69"/>
        <v>0</v>
      </c>
      <c r="BB512" s="17" t="s">
        <v>214</v>
      </c>
      <c r="BC512" s="17">
        <v>51026</v>
      </c>
      <c r="BD512" s="57" t="s">
        <v>716</v>
      </c>
    </row>
    <row r="513" spans="2:56" hidden="1" x14ac:dyDescent="0.15">
      <c r="B513" s="16">
        <v>90000483</v>
      </c>
      <c r="C513" s="17"/>
      <c r="D513" s="17" t="s">
        <v>743</v>
      </c>
      <c r="E513" s="17"/>
      <c r="F513" s="17" t="s">
        <v>201</v>
      </c>
      <c r="G513" s="17" t="s">
        <v>317</v>
      </c>
      <c r="H513" s="17" t="s">
        <v>1585</v>
      </c>
      <c r="I513" s="17" t="s">
        <v>1564</v>
      </c>
      <c r="J513" s="17" t="s">
        <v>743</v>
      </c>
      <c r="K513" s="17" t="s">
        <v>203</v>
      </c>
      <c r="L513" s="17"/>
      <c r="M513" s="17">
        <v>0</v>
      </c>
      <c r="N513" s="18">
        <v>34814</v>
      </c>
      <c r="O513" s="17">
        <v>1995</v>
      </c>
      <c r="P513" s="18">
        <v>34814</v>
      </c>
      <c r="Q513" s="19">
        <v>29051</v>
      </c>
      <c r="R513" s="17" t="s">
        <v>204</v>
      </c>
      <c r="S513" s="17" t="s">
        <v>718</v>
      </c>
      <c r="T513" s="17">
        <v>1</v>
      </c>
      <c r="U513" s="18"/>
      <c r="V513" s="99">
        <f t="shared" si="70"/>
        <v>29051</v>
      </c>
      <c r="W513" s="139">
        <v>29051</v>
      </c>
      <c r="X513" s="149">
        <f t="shared" si="71"/>
        <v>0</v>
      </c>
      <c r="Y513" s="43"/>
      <c r="Z513" s="20">
        <f t="shared" si="74"/>
        <v>0</v>
      </c>
      <c r="AA513" s="43"/>
      <c r="AB513" s="43"/>
      <c r="AC513" s="43"/>
      <c r="AD513" s="43"/>
      <c r="AE513" s="43"/>
      <c r="AF513" s="43"/>
      <c r="AG513" s="20">
        <f t="shared" si="75"/>
        <v>0</v>
      </c>
      <c r="AH513" s="43"/>
      <c r="AI513" s="43"/>
      <c r="AJ513" s="43"/>
      <c r="AK513" s="43"/>
      <c r="AL513" s="43"/>
      <c r="AM513" s="99">
        <f t="shared" si="65"/>
        <v>0</v>
      </c>
      <c r="AN513" s="43"/>
      <c r="AO513" s="20">
        <f t="shared" si="66"/>
        <v>29051</v>
      </c>
      <c r="AP513" s="15" t="str">
        <f t="shared" si="67"/>
        <v>OK</v>
      </c>
      <c r="AQ513" s="15" t="str">
        <f t="shared" si="68"/>
        <v>OK</v>
      </c>
      <c r="AR513" s="17" t="s">
        <v>211</v>
      </c>
      <c r="AS513" s="17"/>
      <c r="AT513" s="17"/>
      <c r="AU513" s="17"/>
      <c r="AV513" s="21">
        <v>5</v>
      </c>
      <c r="AW513" s="17" t="s">
        <v>35</v>
      </c>
      <c r="AX513" s="22"/>
      <c r="AY513" s="17" t="s">
        <v>310</v>
      </c>
      <c r="AZ513" s="17" t="s">
        <v>213</v>
      </c>
      <c r="BA513" s="99">
        <f t="shared" si="69"/>
        <v>0</v>
      </c>
      <c r="BB513" s="17" t="s">
        <v>214</v>
      </c>
      <c r="BC513" s="17">
        <v>51027</v>
      </c>
      <c r="BD513" s="57" t="s">
        <v>716</v>
      </c>
    </row>
    <row r="514" spans="2:56" hidden="1" x14ac:dyDescent="0.15">
      <c r="B514" s="16">
        <v>90000484</v>
      </c>
      <c r="C514" s="17"/>
      <c r="D514" s="17" t="s">
        <v>744</v>
      </c>
      <c r="E514" s="17"/>
      <c r="F514" s="17" t="s">
        <v>201</v>
      </c>
      <c r="G514" s="17" t="s">
        <v>317</v>
      </c>
      <c r="H514" s="17" t="s">
        <v>1585</v>
      </c>
      <c r="I514" s="17" t="s">
        <v>1564</v>
      </c>
      <c r="J514" s="17" t="s">
        <v>744</v>
      </c>
      <c r="K514" s="17" t="s">
        <v>203</v>
      </c>
      <c r="L514" s="17"/>
      <c r="M514" s="17">
        <v>0</v>
      </c>
      <c r="N514" s="18">
        <v>34814</v>
      </c>
      <c r="O514" s="17">
        <v>1995</v>
      </c>
      <c r="P514" s="18">
        <v>34814</v>
      </c>
      <c r="Q514" s="19">
        <v>2393265</v>
      </c>
      <c r="R514" s="17" t="s">
        <v>204</v>
      </c>
      <c r="S514" s="17" t="s">
        <v>718</v>
      </c>
      <c r="T514" s="17">
        <v>1</v>
      </c>
      <c r="U514" s="18"/>
      <c r="V514" s="99">
        <f t="shared" si="70"/>
        <v>2393265</v>
      </c>
      <c r="W514" s="139">
        <v>2393265</v>
      </c>
      <c r="X514" s="149">
        <f t="shared" si="71"/>
        <v>0</v>
      </c>
      <c r="Y514" s="43"/>
      <c r="Z514" s="20">
        <f t="shared" si="74"/>
        <v>0</v>
      </c>
      <c r="AA514" s="43"/>
      <c r="AB514" s="43"/>
      <c r="AC514" s="43"/>
      <c r="AD514" s="43"/>
      <c r="AE514" s="43"/>
      <c r="AF514" s="43"/>
      <c r="AG514" s="20">
        <f t="shared" si="75"/>
        <v>0</v>
      </c>
      <c r="AH514" s="43"/>
      <c r="AI514" s="43"/>
      <c r="AJ514" s="43"/>
      <c r="AK514" s="43"/>
      <c r="AL514" s="43"/>
      <c r="AM514" s="99">
        <f t="shared" si="65"/>
        <v>0</v>
      </c>
      <c r="AN514" s="43"/>
      <c r="AO514" s="20">
        <f t="shared" si="66"/>
        <v>2393265</v>
      </c>
      <c r="AP514" s="15" t="str">
        <f t="shared" si="67"/>
        <v>OK</v>
      </c>
      <c r="AQ514" s="15" t="str">
        <f t="shared" si="68"/>
        <v>OK</v>
      </c>
      <c r="AR514" s="17" t="s">
        <v>211</v>
      </c>
      <c r="AS514" s="17"/>
      <c r="AT514" s="17"/>
      <c r="AU514" s="17"/>
      <c r="AV514" s="21">
        <v>991</v>
      </c>
      <c r="AW514" s="17" t="s">
        <v>35</v>
      </c>
      <c r="AX514" s="22"/>
      <c r="AY514" s="17" t="s">
        <v>310</v>
      </c>
      <c r="AZ514" s="17" t="s">
        <v>213</v>
      </c>
      <c r="BA514" s="99">
        <f t="shared" si="69"/>
        <v>0</v>
      </c>
      <c r="BB514" s="17" t="s">
        <v>214</v>
      </c>
      <c r="BC514" s="17">
        <v>51028</v>
      </c>
      <c r="BD514" s="57" t="s">
        <v>716</v>
      </c>
    </row>
    <row r="515" spans="2:56" hidden="1" x14ac:dyDescent="0.15">
      <c r="B515" s="16">
        <v>90000485</v>
      </c>
      <c r="C515" s="17"/>
      <c r="D515" s="17" t="s">
        <v>745</v>
      </c>
      <c r="E515" s="17"/>
      <c r="F515" s="17" t="s">
        <v>201</v>
      </c>
      <c r="G515" s="17" t="s">
        <v>317</v>
      </c>
      <c r="H515" s="17" t="s">
        <v>1585</v>
      </c>
      <c r="I515" s="17" t="s">
        <v>1564</v>
      </c>
      <c r="J515" s="17" t="s">
        <v>745</v>
      </c>
      <c r="K515" s="17" t="s">
        <v>203</v>
      </c>
      <c r="L515" s="17"/>
      <c r="M515" s="17">
        <v>0</v>
      </c>
      <c r="N515" s="18">
        <v>34814</v>
      </c>
      <c r="O515" s="17">
        <v>1995</v>
      </c>
      <c r="P515" s="18">
        <v>34814</v>
      </c>
      <c r="Q515" s="19">
        <v>1267875</v>
      </c>
      <c r="R515" s="17" t="s">
        <v>204</v>
      </c>
      <c r="S515" s="17" t="s">
        <v>718</v>
      </c>
      <c r="T515" s="17">
        <v>1</v>
      </c>
      <c r="U515" s="18"/>
      <c r="V515" s="99">
        <f t="shared" si="70"/>
        <v>1267875</v>
      </c>
      <c r="W515" s="139">
        <v>1267875</v>
      </c>
      <c r="X515" s="149">
        <f t="shared" si="71"/>
        <v>0</v>
      </c>
      <c r="Y515" s="43"/>
      <c r="Z515" s="20">
        <f t="shared" si="74"/>
        <v>0</v>
      </c>
      <c r="AA515" s="43"/>
      <c r="AB515" s="43"/>
      <c r="AC515" s="43"/>
      <c r="AD515" s="43"/>
      <c r="AE515" s="43"/>
      <c r="AF515" s="43"/>
      <c r="AG515" s="20">
        <f t="shared" si="75"/>
        <v>0</v>
      </c>
      <c r="AH515" s="43"/>
      <c r="AI515" s="43"/>
      <c r="AJ515" s="43"/>
      <c r="AK515" s="43"/>
      <c r="AL515" s="43"/>
      <c r="AM515" s="99">
        <f t="shared" si="65"/>
        <v>0</v>
      </c>
      <c r="AN515" s="43"/>
      <c r="AO515" s="20">
        <f t="shared" si="66"/>
        <v>1267875</v>
      </c>
      <c r="AP515" s="15" t="str">
        <f t="shared" si="67"/>
        <v>OK</v>
      </c>
      <c r="AQ515" s="15" t="str">
        <f t="shared" si="68"/>
        <v>OK</v>
      </c>
      <c r="AR515" s="17" t="s">
        <v>211</v>
      </c>
      <c r="AS515" s="17"/>
      <c r="AT515" s="17"/>
      <c r="AU515" s="17"/>
      <c r="AV515" s="21">
        <v>525</v>
      </c>
      <c r="AW515" s="17" t="s">
        <v>35</v>
      </c>
      <c r="AX515" s="22"/>
      <c r="AY515" s="17" t="s">
        <v>310</v>
      </c>
      <c r="AZ515" s="17" t="s">
        <v>213</v>
      </c>
      <c r="BA515" s="99">
        <f t="shared" si="69"/>
        <v>0</v>
      </c>
      <c r="BB515" s="17" t="s">
        <v>214</v>
      </c>
      <c r="BC515" s="17">
        <v>51029</v>
      </c>
      <c r="BD515" s="57" t="s">
        <v>716</v>
      </c>
    </row>
    <row r="516" spans="2:56" hidden="1" x14ac:dyDescent="0.15">
      <c r="B516" s="16">
        <v>90000486</v>
      </c>
      <c r="C516" s="17"/>
      <c r="D516" s="17" t="s">
        <v>746</v>
      </c>
      <c r="E516" s="17"/>
      <c r="F516" s="17" t="s">
        <v>201</v>
      </c>
      <c r="G516" s="17" t="s">
        <v>317</v>
      </c>
      <c r="H516" s="17" t="s">
        <v>1585</v>
      </c>
      <c r="I516" s="17" t="s">
        <v>1564</v>
      </c>
      <c r="J516" s="17" t="s">
        <v>746</v>
      </c>
      <c r="K516" s="17" t="s">
        <v>203</v>
      </c>
      <c r="L516" s="17"/>
      <c r="M516" s="17">
        <v>0</v>
      </c>
      <c r="N516" s="18">
        <v>34814</v>
      </c>
      <c r="O516" s="17">
        <v>1995</v>
      </c>
      <c r="P516" s="18">
        <v>34814</v>
      </c>
      <c r="Q516" s="19">
        <v>2586465</v>
      </c>
      <c r="R516" s="17" t="s">
        <v>204</v>
      </c>
      <c r="S516" s="17" t="s">
        <v>718</v>
      </c>
      <c r="T516" s="17">
        <v>1</v>
      </c>
      <c r="U516" s="18"/>
      <c r="V516" s="99">
        <f t="shared" si="70"/>
        <v>2586465</v>
      </c>
      <c r="W516" s="139">
        <v>2586465</v>
      </c>
      <c r="X516" s="149">
        <f t="shared" si="71"/>
        <v>0</v>
      </c>
      <c r="Y516" s="43"/>
      <c r="Z516" s="20">
        <f t="shared" si="74"/>
        <v>0</v>
      </c>
      <c r="AA516" s="43"/>
      <c r="AB516" s="43"/>
      <c r="AC516" s="43"/>
      <c r="AD516" s="43"/>
      <c r="AE516" s="43"/>
      <c r="AF516" s="43"/>
      <c r="AG516" s="20">
        <f t="shared" si="75"/>
        <v>0</v>
      </c>
      <c r="AH516" s="43"/>
      <c r="AI516" s="43"/>
      <c r="AJ516" s="43"/>
      <c r="AK516" s="43"/>
      <c r="AL516" s="43"/>
      <c r="AM516" s="99">
        <f t="shared" si="65"/>
        <v>0</v>
      </c>
      <c r="AN516" s="43"/>
      <c r="AO516" s="20">
        <f t="shared" si="66"/>
        <v>2586465</v>
      </c>
      <c r="AP516" s="15" t="str">
        <f t="shared" si="67"/>
        <v>OK</v>
      </c>
      <c r="AQ516" s="15" t="str">
        <f t="shared" si="68"/>
        <v>OK</v>
      </c>
      <c r="AR516" s="17" t="s">
        <v>211</v>
      </c>
      <c r="AS516" s="17"/>
      <c r="AT516" s="17"/>
      <c r="AU516" s="17"/>
      <c r="AV516" s="21">
        <v>1071</v>
      </c>
      <c r="AW516" s="17" t="s">
        <v>35</v>
      </c>
      <c r="AX516" s="22"/>
      <c r="AY516" s="17" t="s">
        <v>310</v>
      </c>
      <c r="AZ516" s="17" t="s">
        <v>213</v>
      </c>
      <c r="BA516" s="99">
        <f t="shared" si="69"/>
        <v>0</v>
      </c>
      <c r="BB516" s="17" t="s">
        <v>214</v>
      </c>
      <c r="BC516" s="17">
        <v>51030</v>
      </c>
      <c r="BD516" s="57" t="s">
        <v>716</v>
      </c>
    </row>
    <row r="517" spans="2:56" hidden="1" x14ac:dyDescent="0.15">
      <c r="B517" s="16">
        <v>90000487</v>
      </c>
      <c r="C517" s="17"/>
      <c r="D517" s="17" t="s">
        <v>747</v>
      </c>
      <c r="E517" s="17"/>
      <c r="F517" s="17" t="s">
        <v>201</v>
      </c>
      <c r="G517" s="17" t="s">
        <v>317</v>
      </c>
      <c r="H517" s="17" t="s">
        <v>1585</v>
      </c>
      <c r="I517" s="17" t="s">
        <v>1564</v>
      </c>
      <c r="J517" s="17" t="s">
        <v>747</v>
      </c>
      <c r="K517" s="17" t="s">
        <v>203</v>
      </c>
      <c r="L517" s="17"/>
      <c r="M517" s="17">
        <v>0</v>
      </c>
      <c r="N517" s="18">
        <v>34848</v>
      </c>
      <c r="O517" s="17">
        <v>1995</v>
      </c>
      <c r="P517" s="18">
        <v>34848</v>
      </c>
      <c r="Q517" s="19">
        <v>321195</v>
      </c>
      <c r="R517" s="17" t="s">
        <v>204</v>
      </c>
      <c r="S517" s="17" t="s">
        <v>718</v>
      </c>
      <c r="T517" s="17">
        <v>1</v>
      </c>
      <c r="U517" s="18"/>
      <c r="V517" s="99">
        <f t="shared" si="70"/>
        <v>321195</v>
      </c>
      <c r="W517" s="139">
        <v>321195</v>
      </c>
      <c r="X517" s="149">
        <f t="shared" si="71"/>
        <v>0</v>
      </c>
      <c r="Y517" s="43"/>
      <c r="Z517" s="20">
        <f t="shared" si="74"/>
        <v>0</v>
      </c>
      <c r="AA517" s="43"/>
      <c r="AB517" s="43"/>
      <c r="AC517" s="43"/>
      <c r="AD517" s="43"/>
      <c r="AE517" s="43"/>
      <c r="AF517" s="43"/>
      <c r="AG517" s="20">
        <f t="shared" si="75"/>
        <v>0</v>
      </c>
      <c r="AH517" s="43"/>
      <c r="AI517" s="43"/>
      <c r="AJ517" s="43"/>
      <c r="AK517" s="43"/>
      <c r="AL517" s="43"/>
      <c r="AM517" s="99">
        <f t="shared" si="65"/>
        <v>0</v>
      </c>
      <c r="AN517" s="43"/>
      <c r="AO517" s="20">
        <f t="shared" si="66"/>
        <v>321195</v>
      </c>
      <c r="AP517" s="15" t="str">
        <f t="shared" si="67"/>
        <v>OK</v>
      </c>
      <c r="AQ517" s="15" t="str">
        <f t="shared" si="68"/>
        <v>OK</v>
      </c>
      <c r="AR517" s="17" t="s">
        <v>211</v>
      </c>
      <c r="AS517" s="17"/>
      <c r="AT517" s="17"/>
      <c r="AU517" s="17"/>
      <c r="AV517" s="21">
        <v>133</v>
      </c>
      <c r="AW517" s="17" t="s">
        <v>35</v>
      </c>
      <c r="AX517" s="22"/>
      <c r="AY517" s="17" t="s">
        <v>310</v>
      </c>
      <c r="AZ517" s="17" t="s">
        <v>213</v>
      </c>
      <c r="BA517" s="99">
        <f t="shared" si="69"/>
        <v>0</v>
      </c>
      <c r="BB517" s="17" t="s">
        <v>214</v>
      </c>
      <c r="BC517" s="17">
        <v>51031</v>
      </c>
      <c r="BD517" s="57" t="s">
        <v>716</v>
      </c>
    </row>
    <row r="518" spans="2:56" hidden="1" x14ac:dyDescent="0.15">
      <c r="B518" s="16">
        <v>90000488</v>
      </c>
      <c r="C518" s="17"/>
      <c r="D518" s="17" t="s">
        <v>748</v>
      </c>
      <c r="E518" s="17"/>
      <c r="F518" s="17" t="s">
        <v>201</v>
      </c>
      <c r="G518" s="17" t="s">
        <v>317</v>
      </c>
      <c r="H518" s="17" t="s">
        <v>1585</v>
      </c>
      <c r="I518" s="17" t="s">
        <v>1564</v>
      </c>
      <c r="J518" s="17" t="s">
        <v>748</v>
      </c>
      <c r="K518" s="17" t="s">
        <v>203</v>
      </c>
      <c r="L518" s="17"/>
      <c r="M518" s="17">
        <v>0</v>
      </c>
      <c r="N518" s="18">
        <v>34848</v>
      </c>
      <c r="O518" s="17">
        <v>1995</v>
      </c>
      <c r="P518" s="18">
        <v>34848</v>
      </c>
      <c r="Q518" s="19">
        <v>2159010</v>
      </c>
      <c r="R518" s="17" t="s">
        <v>204</v>
      </c>
      <c r="S518" s="17" t="s">
        <v>718</v>
      </c>
      <c r="T518" s="17">
        <v>1</v>
      </c>
      <c r="U518" s="18"/>
      <c r="V518" s="99">
        <f t="shared" si="70"/>
        <v>2159010</v>
      </c>
      <c r="W518" s="139">
        <v>2159010</v>
      </c>
      <c r="X518" s="149">
        <f t="shared" si="71"/>
        <v>0</v>
      </c>
      <c r="Y518" s="43"/>
      <c r="Z518" s="20">
        <f t="shared" si="74"/>
        <v>0</v>
      </c>
      <c r="AA518" s="43"/>
      <c r="AB518" s="43"/>
      <c r="AC518" s="43"/>
      <c r="AD518" s="43"/>
      <c r="AE518" s="43"/>
      <c r="AF518" s="43"/>
      <c r="AG518" s="20">
        <f t="shared" si="75"/>
        <v>0</v>
      </c>
      <c r="AH518" s="43"/>
      <c r="AI518" s="43"/>
      <c r="AJ518" s="43"/>
      <c r="AK518" s="43"/>
      <c r="AL518" s="43"/>
      <c r="AM518" s="99">
        <f t="shared" si="65"/>
        <v>0</v>
      </c>
      <c r="AN518" s="43"/>
      <c r="AO518" s="20">
        <f t="shared" si="66"/>
        <v>2159010</v>
      </c>
      <c r="AP518" s="15" t="str">
        <f t="shared" si="67"/>
        <v>OK</v>
      </c>
      <c r="AQ518" s="15" t="str">
        <f t="shared" si="68"/>
        <v>OK</v>
      </c>
      <c r="AR518" s="17" t="s">
        <v>211</v>
      </c>
      <c r="AS518" s="17"/>
      <c r="AT518" s="17"/>
      <c r="AU518" s="17"/>
      <c r="AV518" s="21">
        <v>894</v>
      </c>
      <c r="AW518" s="17" t="s">
        <v>35</v>
      </c>
      <c r="AX518" s="22"/>
      <c r="AY518" s="17" t="s">
        <v>310</v>
      </c>
      <c r="AZ518" s="17" t="s">
        <v>213</v>
      </c>
      <c r="BA518" s="99">
        <f t="shared" si="69"/>
        <v>0</v>
      </c>
      <c r="BB518" s="17" t="s">
        <v>214</v>
      </c>
      <c r="BC518" s="17">
        <v>51032</v>
      </c>
      <c r="BD518" s="57" t="s">
        <v>716</v>
      </c>
    </row>
    <row r="519" spans="2:56" hidden="1" x14ac:dyDescent="0.15">
      <c r="B519" s="16">
        <v>90000489</v>
      </c>
      <c r="C519" s="17"/>
      <c r="D519" s="17" t="s">
        <v>749</v>
      </c>
      <c r="E519" s="17"/>
      <c r="F519" s="17" t="s">
        <v>201</v>
      </c>
      <c r="G519" s="17" t="s">
        <v>317</v>
      </c>
      <c r="H519" s="17" t="s">
        <v>1585</v>
      </c>
      <c r="I519" s="17" t="s">
        <v>1564</v>
      </c>
      <c r="J519" s="17" t="s">
        <v>749</v>
      </c>
      <c r="K519" s="17" t="s">
        <v>203</v>
      </c>
      <c r="L519" s="17"/>
      <c r="M519" s="17">
        <v>0</v>
      </c>
      <c r="N519" s="18">
        <v>34848</v>
      </c>
      <c r="O519" s="17">
        <v>1995</v>
      </c>
      <c r="P519" s="18">
        <v>34848</v>
      </c>
      <c r="Q519" s="19">
        <v>664125</v>
      </c>
      <c r="R519" s="17" t="s">
        <v>204</v>
      </c>
      <c r="S519" s="17" t="s">
        <v>718</v>
      </c>
      <c r="T519" s="17">
        <v>1</v>
      </c>
      <c r="U519" s="18"/>
      <c r="V519" s="99">
        <f t="shared" si="70"/>
        <v>664125</v>
      </c>
      <c r="W519" s="139">
        <v>664125</v>
      </c>
      <c r="X519" s="149">
        <f t="shared" si="71"/>
        <v>0</v>
      </c>
      <c r="Y519" s="43"/>
      <c r="Z519" s="20">
        <f t="shared" si="74"/>
        <v>0</v>
      </c>
      <c r="AA519" s="43"/>
      <c r="AB519" s="43"/>
      <c r="AC519" s="43"/>
      <c r="AD519" s="43"/>
      <c r="AE519" s="43"/>
      <c r="AF519" s="43"/>
      <c r="AG519" s="20">
        <f t="shared" si="75"/>
        <v>0</v>
      </c>
      <c r="AH519" s="43"/>
      <c r="AI519" s="43"/>
      <c r="AJ519" s="43"/>
      <c r="AK519" s="43"/>
      <c r="AL519" s="43"/>
      <c r="AM519" s="99">
        <f t="shared" si="65"/>
        <v>0</v>
      </c>
      <c r="AN519" s="43"/>
      <c r="AO519" s="20">
        <f t="shared" si="66"/>
        <v>664125</v>
      </c>
      <c r="AP519" s="15" t="str">
        <f t="shared" si="67"/>
        <v>OK</v>
      </c>
      <c r="AQ519" s="15" t="str">
        <f t="shared" si="68"/>
        <v>OK</v>
      </c>
      <c r="AR519" s="17" t="s">
        <v>211</v>
      </c>
      <c r="AS519" s="17"/>
      <c r="AT519" s="17"/>
      <c r="AU519" s="17"/>
      <c r="AV519" s="21">
        <v>275</v>
      </c>
      <c r="AW519" s="17" t="s">
        <v>35</v>
      </c>
      <c r="AX519" s="22"/>
      <c r="AY519" s="17" t="s">
        <v>310</v>
      </c>
      <c r="AZ519" s="17" t="s">
        <v>213</v>
      </c>
      <c r="BA519" s="99">
        <f t="shared" si="69"/>
        <v>0</v>
      </c>
      <c r="BB519" s="17" t="s">
        <v>214</v>
      </c>
      <c r="BC519" s="17">
        <v>51033</v>
      </c>
      <c r="BD519" s="57" t="s">
        <v>716</v>
      </c>
    </row>
    <row r="520" spans="2:56" hidden="1" x14ac:dyDescent="0.15">
      <c r="B520" s="16">
        <v>90000490</v>
      </c>
      <c r="C520" s="17"/>
      <c r="D520" s="17" t="s">
        <v>750</v>
      </c>
      <c r="E520" s="17"/>
      <c r="F520" s="17" t="s">
        <v>201</v>
      </c>
      <c r="G520" s="17" t="s">
        <v>317</v>
      </c>
      <c r="H520" s="17" t="s">
        <v>1585</v>
      </c>
      <c r="I520" s="17" t="s">
        <v>1564</v>
      </c>
      <c r="J520" s="17" t="s">
        <v>750</v>
      </c>
      <c r="K520" s="17" t="s">
        <v>203</v>
      </c>
      <c r="L520" s="17"/>
      <c r="M520" s="17">
        <v>0</v>
      </c>
      <c r="N520" s="18">
        <v>34848</v>
      </c>
      <c r="O520" s="17">
        <v>1995</v>
      </c>
      <c r="P520" s="18">
        <v>34848</v>
      </c>
      <c r="Q520" s="19">
        <v>4506390</v>
      </c>
      <c r="R520" s="17" t="s">
        <v>204</v>
      </c>
      <c r="S520" s="17" t="s">
        <v>718</v>
      </c>
      <c r="T520" s="17">
        <v>1</v>
      </c>
      <c r="U520" s="18"/>
      <c r="V520" s="99">
        <f t="shared" si="70"/>
        <v>4506390</v>
      </c>
      <c r="W520" s="139">
        <v>4506390</v>
      </c>
      <c r="X520" s="149">
        <f t="shared" si="71"/>
        <v>0</v>
      </c>
      <c r="Y520" s="43"/>
      <c r="Z520" s="20">
        <f t="shared" si="74"/>
        <v>0</v>
      </c>
      <c r="AA520" s="43"/>
      <c r="AB520" s="43"/>
      <c r="AC520" s="43"/>
      <c r="AD520" s="43"/>
      <c r="AE520" s="43"/>
      <c r="AF520" s="43"/>
      <c r="AG520" s="20">
        <f t="shared" si="75"/>
        <v>0</v>
      </c>
      <c r="AH520" s="43"/>
      <c r="AI520" s="43"/>
      <c r="AJ520" s="43"/>
      <c r="AK520" s="43"/>
      <c r="AL520" s="43"/>
      <c r="AM520" s="99">
        <f t="shared" si="65"/>
        <v>0</v>
      </c>
      <c r="AN520" s="43"/>
      <c r="AO520" s="20">
        <f t="shared" si="66"/>
        <v>4506390</v>
      </c>
      <c r="AP520" s="15" t="str">
        <f t="shared" si="67"/>
        <v>OK</v>
      </c>
      <c r="AQ520" s="15" t="str">
        <f t="shared" si="68"/>
        <v>OK</v>
      </c>
      <c r="AR520" s="17" t="s">
        <v>211</v>
      </c>
      <c r="AS520" s="17"/>
      <c r="AT520" s="17"/>
      <c r="AU520" s="17"/>
      <c r="AV520" s="21">
        <v>1866</v>
      </c>
      <c r="AW520" s="17" t="s">
        <v>35</v>
      </c>
      <c r="AX520" s="22"/>
      <c r="AY520" s="17" t="s">
        <v>310</v>
      </c>
      <c r="AZ520" s="17" t="s">
        <v>213</v>
      </c>
      <c r="BA520" s="99">
        <f t="shared" si="69"/>
        <v>0</v>
      </c>
      <c r="BB520" s="17" t="s">
        <v>214</v>
      </c>
      <c r="BC520" s="17">
        <v>51034</v>
      </c>
      <c r="BD520" s="57" t="s">
        <v>716</v>
      </c>
    </row>
    <row r="521" spans="2:56" hidden="1" x14ac:dyDescent="0.15">
      <c r="B521" s="16">
        <v>90000491</v>
      </c>
      <c r="C521" s="17"/>
      <c r="D521" s="17" t="s">
        <v>751</v>
      </c>
      <c r="E521" s="17"/>
      <c r="F521" s="17" t="s">
        <v>201</v>
      </c>
      <c r="G521" s="17" t="s">
        <v>317</v>
      </c>
      <c r="H521" s="17" t="s">
        <v>1585</v>
      </c>
      <c r="I521" s="17" t="s">
        <v>1564</v>
      </c>
      <c r="J521" s="17" t="s">
        <v>751</v>
      </c>
      <c r="K521" s="17" t="s">
        <v>203</v>
      </c>
      <c r="L521" s="17"/>
      <c r="M521" s="17">
        <v>0</v>
      </c>
      <c r="N521" s="18">
        <v>34848</v>
      </c>
      <c r="O521" s="17">
        <v>1995</v>
      </c>
      <c r="P521" s="18">
        <v>34848</v>
      </c>
      <c r="Q521" s="19">
        <v>304290</v>
      </c>
      <c r="R521" s="17" t="s">
        <v>204</v>
      </c>
      <c r="S521" s="17" t="s">
        <v>718</v>
      </c>
      <c r="T521" s="17">
        <v>1</v>
      </c>
      <c r="U521" s="18"/>
      <c r="V521" s="99">
        <f t="shared" si="70"/>
        <v>304290</v>
      </c>
      <c r="W521" s="139">
        <v>304290</v>
      </c>
      <c r="X521" s="149">
        <f t="shared" si="71"/>
        <v>0</v>
      </c>
      <c r="Y521" s="43"/>
      <c r="Z521" s="20">
        <f t="shared" si="74"/>
        <v>0</v>
      </c>
      <c r="AA521" s="43"/>
      <c r="AB521" s="43"/>
      <c r="AC521" s="43"/>
      <c r="AD521" s="43"/>
      <c r="AE521" s="43"/>
      <c r="AF521" s="43"/>
      <c r="AG521" s="20">
        <f t="shared" si="75"/>
        <v>0</v>
      </c>
      <c r="AH521" s="43"/>
      <c r="AI521" s="43"/>
      <c r="AJ521" s="43"/>
      <c r="AK521" s="43"/>
      <c r="AL521" s="43"/>
      <c r="AM521" s="99">
        <f t="shared" si="65"/>
        <v>0</v>
      </c>
      <c r="AN521" s="43"/>
      <c r="AO521" s="20">
        <f t="shared" si="66"/>
        <v>304290</v>
      </c>
      <c r="AP521" s="15" t="str">
        <f t="shared" si="67"/>
        <v>OK</v>
      </c>
      <c r="AQ521" s="15" t="str">
        <f t="shared" si="68"/>
        <v>OK</v>
      </c>
      <c r="AR521" s="17" t="s">
        <v>211</v>
      </c>
      <c r="AS521" s="17"/>
      <c r="AT521" s="17"/>
      <c r="AU521" s="17"/>
      <c r="AV521" s="21">
        <v>126</v>
      </c>
      <c r="AW521" s="17" t="s">
        <v>35</v>
      </c>
      <c r="AX521" s="22"/>
      <c r="AY521" s="17" t="s">
        <v>310</v>
      </c>
      <c r="AZ521" s="17" t="s">
        <v>213</v>
      </c>
      <c r="BA521" s="99">
        <f t="shared" si="69"/>
        <v>0</v>
      </c>
      <c r="BB521" s="17" t="s">
        <v>214</v>
      </c>
      <c r="BC521" s="17">
        <v>51035</v>
      </c>
      <c r="BD521" s="57" t="s">
        <v>716</v>
      </c>
    </row>
    <row r="522" spans="2:56" hidden="1" x14ac:dyDescent="0.15">
      <c r="B522" s="16">
        <v>90000492</v>
      </c>
      <c r="C522" s="17"/>
      <c r="D522" s="17" t="s">
        <v>752</v>
      </c>
      <c r="E522" s="17"/>
      <c r="F522" s="17" t="s">
        <v>201</v>
      </c>
      <c r="G522" s="17" t="s">
        <v>317</v>
      </c>
      <c r="H522" s="17" t="s">
        <v>1585</v>
      </c>
      <c r="I522" s="17" t="s">
        <v>1564</v>
      </c>
      <c r="J522" s="17" t="s">
        <v>752</v>
      </c>
      <c r="K522" s="17" t="s">
        <v>203</v>
      </c>
      <c r="L522" s="17"/>
      <c r="M522" s="17">
        <v>0</v>
      </c>
      <c r="N522" s="18">
        <v>34848</v>
      </c>
      <c r="O522" s="17">
        <v>1995</v>
      </c>
      <c r="P522" s="18">
        <v>34848</v>
      </c>
      <c r="Q522" s="19">
        <v>210105</v>
      </c>
      <c r="R522" s="17" t="s">
        <v>204</v>
      </c>
      <c r="S522" s="17" t="s">
        <v>718</v>
      </c>
      <c r="T522" s="17">
        <v>1</v>
      </c>
      <c r="U522" s="18"/>
      <c r="V522" s="99">
        <f t="shared" si="70"/>
        <v>210105</v>
      </c>
      <c r="W522" s="139">
        <v>210105</v>
      </c>
      <c r="X522" s="149">
        <f t="shared" si="71"/>
        <v>0</v>
      </c>
      <c r="Y522" s="43"/>
      <c r="Z522" s="20">
        <f t="shared" si="74"/>
        <v>0</v>
      </c>
      <c r="AA522" s="43"/>
      <c r="AB522" s="43"/>
      <c r="AC522" s="43"/>
      <c r="AD522" s="43"/>
      <c r="AE522" s="43"/>
      <c r="AF522" s="43"/>
      <c r="AG522" s="20">
        <f t="shared" si="75"/>
        <v>0</v>
      </c>
      <c r="AH522" s="43"/>
      <c r="AI522" s="43"/>
      <c r="AJ522" s="43"/>
      <c r="AK522" s="43"/>
      <c r="AL522" s="43"/>
      <c r="AM522" s="99">
        <f t="shared" si="65"/>
        <v>0</v>
      </c>
      <c r="AN522" s="43"/>
      <c r="AO522" s="20">
        <f t="shared" si="66"/>
        <v>210105</v>
      </c>
      <c r="AP522" s="15" t="str">
        <f t="shared" si="67"/>
        <v>OK</v>
      </c>
      <c r="AQ522" s="15" t="str">
        <f t="shared" si="68"/>
        <v>OK</v>
      </c>
      <c r="AR522" s="17" t="s">
        <v>211</v>
      </c>
      <c r="AS522" s="17"/>
      <c r="AT522" s="17"/>
      <c r="AU522" s="17"/>
      <c r="AV522" s="21">
        <v>87</v>
      </c>
      <c r="AW522" s="17" t="s">
        <v>35</v>
      </c>
      <c r="AX522" s="22"/>
      <c r="AY522" s="17" t="s">
        <v>310</v>
      </c>
      <c r="AZ522" s="17" t="s">
        <v>213</v>
      </c>
      <c r="BA522" s="99">
        <f t="shared" si="69"/>
        <v>0</v>
      </c>
      <c r="BB522" s="17" t="s">
        <v>214</v>
      </c>
      <c r="BC522" s="17">
        <v>51036</v>
      </c>
      <c r="BD522" s="57" t="s">
        <v>716</v>
      </c>
    </row>
    <row r="523" spans="2:56" hidden="1" x14ac:dyDescent="0.15">
      <c r="B523" s="16">
        <v>90000493</v>
      </c>
      <c r="C523" s="17"/>
      <c r="D523" s="17" t="s">
        <v>753</v>
      </c>
      <c r="E523" s="17"/>
      <c r="F523" s="17" t="s">
        <v>201</v>
      </c>
      <c r="G523" s="17" t="s">
        <v>317</v>
      </c>
      <c r="H523" s="17" t="s">
        <v>1585</v>
      </c>
      <c r="I523" s="17" t="s">
        <v>1564</v>
      </c>
      <c r="J523" s="17" t="s">
        <v>753</v>
      </c>
      <c r="K523" s="17" t="s">
        <v>203</v>
      </c>
      <c r="L523" s="17"/>
      <c r="M523" s="17">
        <v>0</v>
      </c>
      <c r="N523" s="18">
        <v>34848</v>
      </c>
      <c r="O523" s="17">
        <v>1995</v>
      </c>
      <c r="P523" s="18">
        <v>34848</v>
      </c>
      <c r="Q523" s="19">
        <v>5926410</v>
      </c>
      <c r="R523" s="17" t="s">
        <v>204</v>
      </c>
      <c r="S523" s="17" t="s">
        <v>718</v>
      </c>
      <c r="T523" s="17">
        <v>1</v>
      </c>
      <c r="U523" s="18"/>
      <c r="V523" s="99">
        <f t="shared" si="70"/>
        <v>5926410</v>
      </c>
      <c r="W523" s="139">
        <v>5926410</v>
      </c>
      <c r="X523" s="149">
        <f t="shared" si="71"/>
        <v>0</v>
      </c>
      <c r="Y523" s="43"/>
      <c r="Z523" s="20">
        <f t="shared" si="74"/>
        <v>0</v>
      </c>
      <c r="AA523" s="43"/>
      <c r="AB523" s="43"/>
      <c r="AC523" s="43"/>
      <c r="AD523" s="43"/>
      <c r="AE523" s="43"/>
      <c r="AF523" s="43"/>
      <c r="AG523" s="20">
        <f t="shared" si="75"/>
        <v>0</v>
      </c>
      <c r="AH523" s="43"/>
      <c r="AI523" s="43"/>
      <c r="AJ523" s="43"/>
      <c r="AK523" s="43"/>
      <c r="AL523" s="43"/>
      <c r="AM523" s="99">
        <f t="shared" si="65"/>
        <v>0</v>
      </c>
      <c r="AN523" s="43"/>
      <c r="AO523" s="20">
        <f t="shared" si="66"/>
        <v>5926410</v>
      </c>
      <c r="AP523" s="15" t="str">
        <f t="shared" si="67"/>
        <v>OK</v>
      </c>
      <c r="AQ523" s="15" t="str">
        <f t="shared" si="68"/>
        <v>OK</v>
      </c>
      <c r="AR523" s="17" t="s">
        <v>211</v>
      </c>
      <c r="AS523" s="17"/>
      <c r="AT523" s="17"/>
      <c r="AU523" s="17"/>
      <c r="AV523" s="21">
        <v>2454</v>
      </c>
      <c r="AW523" s="17" t="s">
        <v>35</v>
      </c>
      <c r="AX523" s="22"/>
      <c r="AY523" s="17" t="s">
        <v>310</v>
      </c>
      <c r="AZ523" s="17" t="s">
        <v>213</v>
      </c>
      <c r="BA523" s="99">
        <f t="shared" si="69"/>
        <v>0</v>
      </c>
      <c r="BB523" s="17" t="s">
        <v>214</v>
      </c>
      <c r="BC523" s="17">
        <v>51037</v>
      </c>
      <c r="BD523" s="57" t="s">
        <v>716</v>
      </c>
    </row>
    <row r="524" spans="2:56" hidden="1" x14ac:dyDescent="0.15">
      <c r="B524" s="16">
        <v>90000494</v>
      </c>
      <c r="C524" s="17"/>
      <c r="D524" s="17" t="s">
        <v>754</v>
      </c>
      <c r="E524" s="17"/>
      <c r="F524" s="17" t="s">
        <v>201</v>
      </c>
      <c r="G524" s="17" t="s">
        <v>317</v>
      </c>
      <c r="H524" s="17" t="s">
        <v>1585</v>
      </c>
      <c r="I524" s="17" t="s">
        <v>1564</v>
      </c>
      <c r="J524" s="17" t="s">
        <v>754</v>
      </c>
      <c r="K524" s="17" t="s">
        <v>203</v>
      </c>
      <c r="L524" s="17"/>
      <c r="M524" s="17">
        <v>0</v>
      </c>
      <c r="N524" s="18">
        <v>34848</v>
      </c>
      <c r="O524" s="17">
        <v>1995</v>
      </c>
      <c r="P524" s="18">
        <v>34848</v>
      </c>
      <c r="Q524" s="19">
        <v>3267495</v>
      </c>
      <c r="R524" s="17" t="s">
        <v>204</v>
      </c>
      <c r="S524" s="17" t="s">
        <v>718</v>
      </c>
      <c r="T524" s="17">
        <v>1</v>
      </c>
      <c r="U524" s="18"/>
      <c r="V524" s="99">
        <f t="shared" si="70"/>
        <v>3267495</v>
      </c>
      <c r="W524" s="139">
        <v>3267495</v>
      </c>
      <c r="X524" s="149">
        <f t="shared" si="71"/>
        <v>0</v>
      </c>
      <c r="Y524" s="43"/>
      <c r="Z524" s="20">
        <f t="shared" si="74"/>
        <v>0</v>
      </c>
      <c r="AA524" s="43"/>
      <c r="AB524" s="43"/>
      <c r="AC524" s="43"/>
      <c r="AD524" s="43"/>
      <c r="AE524" s="43"/>
      <c r="AF524" s="43"/>
      <c r="AG524" s="20">
        <f t="shared" si="75"/>
        <v>0</v>
      </c>
      <c r="AH524" s="43"/>
      <c r="AI524" s="43"/>
      <c r="AJ524" s="43"/>
      <c r="AK524" s="43"/>
      <c r="AL524" s="43"/>
      <c r="AM524" s="99">
        <f t="shared" ref="AM524:AM587" si="76">IF(Q524=0,0,IF(M524=0,0,IF($C$5-O524=0,0,IF($C$5-O524&gt;M524,0,IF($C$5-O524=M524,V524-1,ROUNDDOWN(Q524*ROUNDUP(1/M524,3),0))))))</f>
        <v>0</v>
      </c>
      <c r="AN524" s="43"/>
      <c r="AO524" s="20">
        <f t="shared" ref="AO524:AO587" si="77">+V524+Z524-AG524</f>
        <v>3267495</v>
      </c>
      <c r="AP524" s="15" t="str">
        <f t="shared" ref="AP524:AP587" si="78">IF(AND(AO524=0,AU524=1),"OK",IF(Q524=BA524+AO524,"OK","ERROR"))</f>
        <v>OK</v>
      </c>
      <c r="AQ524" s="15" t="str">
        <f t="shared" ref="AQ524:AQ587" si="79">IF($C$5-O524=0,"新規",IF(AU524=1,"OK",IF(V524-AM524=AO524,"OK","ERROR")))</f>
        <v>OK</v>
      </c>
      <c r="AR524" s="17" t="s">
        <v>211</v>
      </c>
      <c r="AS524" s="17"/>
      <c r="AT524" s="17"/>
      <c r="AU524" s="17"/>
      <c r="AV524" s="21">
        <v>1353</v>
      </c>
      <c r="AW524" s="17" t="s">
        <v>35</v>
      </c>
      <c r="AX524" s="22"/>
      <c r="AY524" s="17" t="s">
        <v>310</v>
      </c>
      <c r="AZ524" s="17" t="s">
        <v>213</v>
      </c>
      <c r="BA524" s="99">
        <f t="shared" ref="BA524:BA587" si="80">IF(Q524=0,0,IF(M524=0,0,IF($C$5-O524&gt;=M524,Q524-1,ROUNDDOWN(Q524*ROUNDUP(1/M524,3),0)*($C$5-O524))))</f>
        <v>0</v>
      </c>
      <c r="BB524" s="17" t="s">
        <v>214</v>
      </c>
      <c r="BC524" s="17">
        <v>51038</v>
      </c>
      <c r="BD524" s="57" t="s">
        <v>716</v>
      </c>
    </row>
    <row r="525" spans="2:56" hidden="1" x14ac:dyDescent="0.15">
      <c r="B525" s="16">
        <v>90000495</v>
      </c>
      <c r="C525" s="17"/>
      <c r="D525" s="17" t="s">
        <v>755</v>
      </c>
      <c r="E525" s="17"/>
      <c r="F525" s="17" t="s">
        <v>201</v>
      </c>
      <c r="G525" s="17" t="s">
        <v>317</v>
      </c>
      <c r="H525" s="17" t="s">
        <v>1585</v>
      </c>
      <c r="I525" s="17" t="s">
        <v>1564</v>
      </c>
      <c r="J525" s="17" t="s">
        <v>755</v>
      </c>
      <c r="K525" s="17" t="s">
        <v>203</v>
      </c>
      <c r="L525" s="17"/>
      <c r="M525" s="17">
        <v>0</v>
      </c>
      <c r="N525" s="18">
        <v>34949</v>
      </c>
      <c r="O525" s="17">
        <v>1995</v>
      </c>
      <c r="P525" s="18">
        <v>34949</v>
      </c>
      <c r="Q525" s="19">
        <v>329816</v>
      </c>
      <c r="R525" s="17" t="s">
        <v>204</v>
      </c>
      <c r="S525" s="17" t="s">
        <v>718</v>
      </c>
      <c r="T525" s="17">
        <v>1</v>
      </c>
      <c r="U525" s="18"/>
      <c r="V525" s="99">
        <f t="shared" ref="V525:V588" si="81">IF(Q525=0,0,IF($C$5-O525=0,0,IF(M525=0,Q525,IF($C$5-O525&gt;M525,1,Q525-(ROUNDDOWN(Q525*ROUNDUP(1/M525,3),0)*($C$5-O525-1))))))</f>
        <v>329816</v>
      </c>
      <c r="W525" s="139">
        <v>329816</v>
      </c>
      <c r="X525" s="149">
        <f t="shared" ref="X525:X588" si="82">W525-V525</f>
        <v>0</v>
      </c>
      <c r="Y525" s="43"/>
      <c r="Z525" s="20">
        <f t="shared" si="74"/>
        <v>0</v>
      </c>
      <c r="AA525" s="43"/>
      <c r="AB525" s="43"/>
      <c r="AC525" s="43"/>
      <c r="AD525" s="43"/>
      <c r="AE525" s="43"/>
      <c r="AF525" s="43"/>
      <c r="AG525" s="20">
        <f t="shared" si="75"/>
        <v>0</v>
      </c>
      <c r="AH525" s="43"/>
      <c r="AI525" s="43"/>
      <c r="AJ525" s="43"/>
      <c r="AK525" s="43"/>
      <c r="AL525" s="43"/>
      <c r="AM525" s="99">
        <f t="shared" si="76"/>
        <v>0</v>
      </c>
      <c r="AN525" s="43"/>
      <c r="AO525" s="20">
        <f t="shared" si="77"/>
        <v>329816</v>
      </c>
      <c r="AP525" s="15" t="str">
        <f t="shared" si="78"/>
        <v>OK</v>
      </c>
      <c r="AQ525" s="15" t="str">
        <f t="shared" si="79"/>
        <v>OK</v>
      </c>
      <c r="AR525" s="17" t="s">
        <v>211</v>
      </c>
      <c r="AS525" s="17"/>
      <c r="AT525" s="17"/>
      <c r="AU525" s="17"/>
      <c r="AV525" s="21">
        <v>136.57</v>
      </c>
      <c r="AW525" s="17" t="s">
        <v>35</v>
      </c>
      <c r="AX525" s="22"/>
      <c r="AY525" s="17" t="s">
        <v>310</v>
      </c>
      <c r="AZ525" s="17" t="s">
        <v>213</v>
      </c>
      <c r="BA525" s="99">
        <f t="shared" si="80"/>
        <v>0</v>
      </c>
      <c r="BB525" s="17" t="s">
        <v>214</v>
      </c>
      <c r="BC525" s="17">
        <v>51040</v>
      </c>
      <c r="BD525" s="57" t="s">
        <v>716</v>
      </c>
    </row>
    <row r="526" spans="2:56" hidden="1" x14ac:dyDescent="0.15">
      <c r="B526" s="16">
        <v>90000496</v>
      </c>
      <c r="C526" s="17"/>
      <c r="D526" s="17" t="s">
        <v>756</v>
      </c>
      <c r="E526" s="17"/>
      <c r="F526" s="17" t="s">
        <v>201</v>
      </c>
      <c r="G526" s="17" t="s">
        <v>317</v>
      </c>
      <c r="H526" s="17" t="s">
        <v>1585</v>
      </c>
      <c r="I526" s="17" t="s">
        <v>1564</v>
      </c>
      <c r="J526" s="17" t="s">
        <v>756</v>
      </c>
      <c r="K526" s="17" t="s">
        <v>203</v>
      </c>
      <c r="L526" s="17"/>
      <c r="M526" s="17">
        <v>0</v>
      </c>
      <c r="N526" s="18">
        <v>34949</v>
      </c>
      <c r="O526" s="17">
        <v>1995</v>
      </c>
      <c r="P526" s="18">
        <v>34949</v>
      </c>
      <c r="Q526" s="19">
        <v>660430</v>
      </c>
      <c r="R526" s="17" t="s">
        <v>204</v>
      </c>
      <c r="S526" s="17" t="s">
        <v>718</v>
      </c>
      <c r="T526" s="17">
        <v>1</v>
      </c>
      <c r="U526" s="18"/>
      <c r="V526" s="99">
        <f t="shared" si="81"/>
        <v>660430</v>
      </c>
      <c r="W526" s="139">
        <v>660430</v>
      </c>
      <c r="X526" s="149">
        <f t="shared" si="82"/>
        <v>0</v>
      </c>
      <c r="Y526" s="43"/>
      <c r="Z526" s="20">
        <f t="shared" si="74"/>
        <v>0</v>
      </c>
      <c r="AA526" s="43"/>
      <c r="AB526" s="43"/>
      <c r="AC526" s="43"/>
      <c r="AD526" s="43"/>
      <c r="AE526" s="43"/>
      <c r="AF526" s="43"/>
      <c r="AG526" s="20">
        <f t="shared" si="75"/>
        <v>0</v>
      </c>
      <c r="AH526" s="43"/>
      <c r="AI526" s="43"/>
      <c r="AJ526" s="43"/>
      <c r="AK526" s="43"/>
      <c r="AL526" s="43"/>
      <c r="AM526" s="99">
        <f t="shared" si="76"/>
        <v>0</v>
      </c>
      <c r="AN526" s="43"/>
      <c r="AO526" s="20">
        <f t="shared" si="77"/>
        <v>660430</v>
      </c>
      <c r="AP526" s="15" t="str">
        <f t="shared" si="78"/>
        <v>OK</v>
      </c>
      <c r="AQ526" s="15" t="str">
        <f t="shared" si="79"/>
        <v>OK</v>
      </c>
      <c r="AR526" s="17" t="s">
        <v>211</v>
      </c>
      <c r="AS526" s="17"/>
      <c r="AT526" s="17"/>
      <c r="AU526" s="17"/>
      <c r="AV526" s="21">
        <v>273.47000000000003</v>
      </c>
      <c r="AW526" s="17" t="s">
        <v>35</v>
      </c>
      <c r="AX526" s="22"/>
      <c r="AY526" s="17" t="s">
        <v>310</v>
      </c>
      <c r="AZ526" s="17" t="s">
        <v>213</v>
      </c>
      <c r="BA526" s="99">
        <f t="shared" si="80"/>
        <v>0</v>
      </c>
      <c r="BB526" s="17" t="s">
        <v>214</v>
      </c>
      <c r="BC526" s="17">
        <v>51041</v>
      </c>
      <c r="BD526" s="57" t="s">
        <v>716</v>
      </c>
    </row>
    <row r="527" spans="2:56" hidden="1" x14ac:dyDescent="0.15">
      <c r="B527" s="16">
        <v>90000497</v>
      </c>
      <c r="C527" s="17"/>
      <c r="D527" s="17" t="s">
        <v>757</v>
      </c>
      <c r="E527" s="17"/>
      <c r="F527" s="17" t="s">
        <v>201</v>
      </c>
      <c r="G527" s="17" t="s">
        <v>317</v>
      </c>
      <c r="H527" s="17" t="s">
        <v>1585</v>
      </c>
      <c r="I527" s="17" t="s">
        <v>1564</v>
      </c>
      <c r="J527" s="17" t="s">
        <v>757</v>
      </c>
      <c r="K527" s="17" t="s">
        <v>203</v>
      </c>
      <c r="L527" s="17"/>
      <c r="M527" s="17">
        <v>0</v>
      </c>
      <c r="N527" s="18">
        <v>34949</v>
      </c>
      <c r="O527" s="17">
        <v>1995</v>
      </c>
      <c r="P527" s="18">
        <v>34949</v>
      </c>
      <c r="Q527" s="19">
        <v>2050335</v>
      </c>
      <c r="R527" s="17" t="s">
        <v>204</v>
      </c>
      <c r="S527" s="17" t="s">
        <v>718</v>
      </c>
      <c r="T527" s="17">
        <v>1</v>
      </c>
      <c r="U527" s="18"/>
      <c r="V527" s="99">
        <f t="shared" si="81"/>
        <v>2050335</v>
      </c>
      <c r="W527" s="139">
        <v>2050335</v>
      </c>
      <c r="X527" s="149">
        <f t="shared" si="82"/>
        <v>0</v>
      </c>
      <c r="Y527" s="43"/>
      <c r="Z527" s="20">
        <f t="shared" si="74"/>
        <v>0</v>
      </c>
      <c r="AA527" s="43"/>
      <c r="AB527" s="43"/>
      <c r="AC527" s="43"/>
      <c r="AD527" s="43"/>
      <c r="AE527" s="43"/>
      <c r="AF527" s="43"/>
      <c r="AG527" s="20">
        <f t="shared" si="75"/>
        <v>0</v>
      </c>
      <c r="AH527" s="43"/>
      <c r="AI527" s="43"/>
      <c r="AJ527" s="43"/>
      <c r="AK527" s="43"/>
      <c r="AL527" s="43"/>
      <c r="AM527" s="99">
        <f t="shared" si="76"/>
        <v>0</v>
      </c>
      <c r="AN527" s="43"/>
      <c r="AO527" s="20">
        <f t="shared" si="77"/>
        <v>2050335</v>
      </c>
      <c r="AP527" s="15" t="str">
        <f t="shared" si="78"/>
        <v>OK</v>
      </c>
      <c r="AQ527" s="15" t="str">
        <f t="shared" si="79"/>
        <v>OK</v>
      </c>
      <c r="AR527" s="17" t="s">
        <v>211</v>
      </c>
      <c r="AS527" s="17"/>
      <c r="AT527" s="17"/>
      <c r="AU527" s="17"/>
      <c r="AV527" s="21">
        <v>849</v>
      </c>
      <c r="AW527" s="17" t="s">
        <v>35</v>
      </c>
      <c r="AX527" s="22"/>
      <c r="AY527" s="17" t="s">
        <v>310</v>
      </c>
      <c r="AZ527" s="17" t="s">
        <v>213</v>
      </c>
      <c r="BA527" s="99">
        <f t="shared" si="80"/>
        <v>0</v>
      </c>
      <c r="BB527" s="17" t="s">
        <v>214</v>
      </c>
      <c r="BC527" s="17">
        <v>51042</v>
      </c>
      <c r="BD527" s="57" t="s">
        <v>716</v>
      </c>
    </row>
    <row r="528" spans="2:56" hidden="1" x14ac:dyDescent="0.15">
      <c r="B528" s="16">
        <v>90000498</v>
      </c>
      <c r="C528" s="17"/>
      <c r="D528" s="17" t="s">
        <v>758</v>
      </c>
      <c r="E528" s="17"/>
      <c r="F528" s="17" t="s">
        <v>201</v>
      </c>
      <c r="G528" s="17" t="s">
        <v>317</v>
      </c>
      <c r="H528" s="17" t="s">
        <v>1585</v>
      </c>
      <c r="I528" s="17" t="s">
        <v>1564</v>
      </c>
      <c r="J528" s="17" t="s">
        <v>758</v>
      </c>
      <c r="K528" s="17" t="s">
        <v>203</v>
      </c>
      <c r="L528" s="17"/>
      <c r="M528" s="17">
        <v>0</v>
      </c>
      <c r="N528" s="18">
        <v>34954</v>
      </c>
      <c r="O528" s="17">
        <v>1995</v>
      </c>
      <c r="P528" s="18">
        <v>34954</v>
      </c>
      <c r="Q528" s="19">
        <v>254674</v>
      </c>
      <c r="R528" s="17" t="s">
        <v>204</v>
      </c>
      <c r="S528" s="17" t="s">
        <v>718</v>
      </c>
      <c r="T528" s="17">
        <v>1</v>
      </c>
      <c r="U528" s="18"/>
      <c r="V528" s="99">
        <f t="shared" si="81"/>
        <v>254674</v>
      </c>
      <c r="W528" s="139">
        <v>254674</v>
      </c>
      <c r="X528" s="149">
        <f t="shared" si="82"/>
        <v>0</v>
      </c>
      <c r="Y528" s="43"/>
      <c r="Z528" s="20">
        <f t="shared" si="74"/>
        <v>0</v>
      </c>
      <c r="AA528" s="43"/>
      <c r="AB528" s="43"/>
      <c r="AC528" s="43"/>
      <c r="AD528" s="43"/>
      <c r="AE528" s="43"/>
      <c r="AF528" s="43"/>
      <c r="AG528" s="20">
        <f t="shared" si="75"/>
        <v>0</v>
      </c>
      <c r="AH528" s="43"/>
      <c r="AI528" s="43"/>
      <c r="AJ528" s="43"/>
      <c r="AK528" s="43"/>
      <c r="AL528" s="43"/>
      <c r="AM528" s="99">
        <f t="shared" si="76"/>
        <v>0</v>
      </c>
      <c r="AN528" s="43"/>
      <c r="AO528" s="20">
        <f t="shared" si="77"/>
        <v>254674</v>
      </c>
      <c r="AP528" s="15" t="str">
        <f t="shared" si="78"/>
        <v>OK</v>
      </c>
      <c r="AQ528" s="15" t="str">
        <f t="shared" si="79"/>
        <v>OK</v>
      </c>
      <c r="AR528" s="17" t="s">
        <v>211</v>
      </c>
      <c r="AS528" s="17"/>
      <c r="AT528" s="17"/>
      <c r="AU528" s="17"/>
      <c r="AV528" s="21">
        <v>246.3</v>
      </c>
      <c r="AW528" s="17" t="s">
        <v>35</v>
      </c>
      <c r="AX528" s="22"/>
      <c r="AY528" s="17" t="s">
        <v>313</v>
      </c>
      <c r="AZ528" s="17" t="s">
        <v>213</v>
      </c>
      <c r="BA528" s="99">
        <f t="shared" si="80"/>
        <v>0</v>
      </c>
      <c r="BB528" s="17" t="s">
        <v>214</v>
      </c>
      <c r="BC528" s="17">
        <v>51043</v>
      </c>
      <c r="BD528" s="57" t="s">
        <v>716</v>
      </c>
    </row>
    <row r="529" spans="2:56" hidden="1" x14ac:dyDescent="0.15">
      <c r="B529" s="16">
        <v>90000499</v>
      </c>
      <c r="C529" s="17"/>
      <c r="D529" s="17" t="s">
        <v>759</v>
      </c>
      <c r="E529" s="17"/>
      <c r="F529" s="17" t="s">
        <v>201</v>
      </c>
      <c r="G529" s="17" t="s">
        <v>317</v>
      </c>
      <c r="H529" s="17" t="s">
        <v>1585</v>
      </c>
      <c r="I529" s="17" t="s">
        <v>1564</v>
      </c>
      <c r="J529" s="17" t="s">
        <v>759</v>
      </c>
      <c r="K529" s="17" t="s">
        <v>203</v>
      </c>
      <c r="L529" s="17"/>
      <c r="M529" s="17">
        <v>0</v>
      </c>
      <c r="N529" s="18">
        <v>34954</v>
      </c>
      <c r="O529" s="17">
        <v>1995</v>
      </c>
      <c r="P529" s="18">
        <v>34954</v>
      </c>
      <c r="Q529" s="19">
        <v>521640</v>
      </c>
      <c r="R529" s="17" t="s">
        <v>204</v>
      </c>
      <c r="S529" s="17" t="s">
        <v>718</v>
      </c>
      <c r="T529" s="17">
        <v>1</v>
      </c>
      <c r="U529" s="18"/>
      <c r="V529" s="99">
        <f t="shared" si="81"/>
        <v>521640</v>
      </c>
      <c r="W529" s="139">
        <v>521640</v>
      </c>
      <c r="X529" s="149">
        <f t="shared" si="82"/>
        <v>0</v>
      </c>
      <c r="Y529" s="43"/>
      <c r="Z529" s="20">
        <f t="shared" si="74"/>
        <v>0</v>
      </c>
      <c r="AA529" s="43"/>
      <c r="AB529" s="43"/>
      <c r="AC529" s="43"/>
      <c r="AD529" s="43"/>
      <c r="AE529" s="43"/>
      <c r="AF529" s="43"/>
      <c r="AG529" s="20">
        <f t="shared" si="75"/>
        <v>0</v>
      </c>
      <c r="AH529" s="43"/>
      <c r="AI529" s="43"/>
      <c r="AJ529" s="43"/>
      <c r="AK529" s="43"/>
      <c r="AL529" s="43"/>
      <c r="AM529" s="99">
        <f t="shared" si="76"/>
        <v>0</v>
      </c>
      <c r="AN529" s="43"/>
      <c r="AO529" s="20">
        <f t="shared" si="77"/>
        <v>521640</v>
      </c>
      <c r="AP529" s="15" t="str">
        <f t="shared" si="78"/>
        <v>OK</v>
      </c>
      <c r="AQ529" s="15" t="str">
        <f t="shared" si="79"/>
        <v>OK</v>
      </c>
      <c r="AR529" s="17" t="s">
        <v>211</v>
      </c>
      <c r="AS529" s="17"/>
      <c r="AT529" s="17"/>
      <c r="AU529" s="17"/>
      <c r="AV529" s="21">
        <v>216</v>
      </c>
      <c r="AW529" s="17" t="s">
        <v>35</v>
      </c>
      <c r="AX529" s="22"/>
      <c r="AY529" s="17" t="s">
        <v>310</v>
      </c>
      <c r="AZ529" s="17" t="s">
        <v>213</v>
      </c>
      <c r="BA529" s="99">
        <f t="shared" si="80"/>
        <v>0</v>
      </c>
      <c r="BB529" s="17" t="s">
        <v>214</v>
      </c>
      <c r="BC529" s="17">
        <v>51044</v>
      </c>
      <c r="BD529" s="57" t="s">
        <v>716</v>
      </c>
    </row>
    <row r="530" spans="2:56" hidden="1" x14ac:dyDescent="0.15">
      <c r="B530" s="16">
        <v>90000500</v>
      </c>
      <c r="C530" s="17"/>
      <c r="D530" s="17" t="s">
        <v>760</v>
      </c>
      <c r="E530" s="17"/>
      <c r="F530" s="17" t="s">
        <v>201</v>
      </c>
      <c r="G530" s="17" t="s">
        <v>317</v>
      </c>
      <c r="H530" s="17" t="s">
        <v>1585</v>
      </c>
      <c r="I530" s="17" t="s">
        <v>1564</v>
      </c>
      <c r="J530" s="17" t="s">
        <v>760</v>
      </c>
      <c r="K530" s="17" t="s">
        <v>203</v>
      </c>
      <c r="L530" s="17"/>
      <c r="M530" s="17">
        <v>0</v>
      </c>
      <c r="N530" s="18">
        <v>34954</v>
      </c>
      <c r="O530" s="17">
        <v>1995</v>
      </c>
      <c r="P530" s="18">
        <v>34954</v>
      </c>
      <c r="Q530" s="19">
        <v>5259870</v>
      </c>
      <c r="R530" s="17" t="s">
        <v>204</v>
      </c>
      <c r="S530" s="17" t="s">
        <v>718</v>
      </c>
      <c r="T530" s="17">
        <v>1</v>
      </c>
      <c r="U530" s="18"/>
      <c r="V530" s="99">
        <f t="shared" si="81"/>
        <v>5259870</v>
      </c>
      <c r="W530" s="139">
        <v>5259870</v>
      </c>
      <c r="X530" s="149">
        <f t="shared" si="82"/>
        <v>0</v>
      </c>
      <c r="Y530" s="43"/>
      <c r="Z530" s="20">
        <f t="shared" si="74"/>
        <v>0</v>
      </c>
      <c r="AA530" s="43"/>
      <c r="AB530" s="43"/>
      <c r="AC530" s="43"/>
      <c r="AD530" s="43"/>
      <c r="AE530" s="43"/>
      <c r="AF530" s="43"/>
      <c r="AG530" s="20">
        <f t="shared" si="75"/>
        <v>0</v>
      </c>
      <c r="AH530" s="43"/>
      <c r="AI530" s="43"/>
      <c r="AJ530" s="43"/>
      <c r="AK530" s="43"/>
      <c r="AL530" s="43"/>
      <c r="AM530" s="99">
        <f t="shared" si="76"/>
        <v>0</v>
      </c>
      <c r="AN530" s="43"/>
      <c r="AO530" s="20">
        <f t="shared" si="77"/>
        <v>5259870</v>
      </c>
      <c r="AP530" s="15" t="str">
        <f t="shared" si="78"/>
        <v>OK</v>
      </c>
      <c r="AQ530" s="15" t="str">
        <f t="shared" si="79"/>
        <v>OK</v>
      </c>
      <c r="AR530" s="17" t="s">
        <v>211</v>
      </c>
      <c r="AS530" s="17"/>
      <c r="AT530" s="17"/>
      <c r="AU530" s="17"/>
      <c r="AV530" s="21">
        <v>2178</v>
      </c>
      <c r="AW530" s="17" t="s">
        <v>35</v>
      </c>
      <c r="AX530" s="22"/>
      <c r="AY530" s="17" t="s">
        <v>310</v>
      </c>
      <c r="AZ530" s="17" t="s">
        <v>213</v>
      </c>
      <c r="BA530" s="99">
        <f t="shared" si="80"/>
        <v>0</v>
      </c>
      <c r="BB530" s="17" t="s">
        <v>214</v>
      </c>
      <c r="BC530" s="17">
        <v>51045</v>
      </c>
      <c r="BD530" s="57" t="s">
        <v>716</v>
      </c>
    </row>
    <row r="531" spans="2:56" hidden="1" x14ac:dyDescent="0.15">
      <c r="B531" s="16">
        <v>90000501</v>
      </c>
      <c r="C531" s="17"/>
      <c r="D531" s="17" t="s">
        <v>761</v>
      </c>
      <c r="E531" s="17"/>
      <c r="F531" s="17" t="s">
        <v>201</v>
      </c>
      <c r="G531" s="17" t="s">
        <v>317</v>
      </c>
      <c r="H531" s="17" t="s">
        <v>1585</v>
      </c>
      <c r="I531" s="17" t="s">
        <v>1564</v>
      </c>
      <c r="J531" s="17" t="s">
        <v>761</v>
      </c>
      <c r="K531" s="17" t="s">
        <v>203</v>
      </c>
      <c r="L531" s="17"/>
      <c r="M531" s="17">
        <v>0</v>
      </c>
      <c r="N531" s="18">
        <v>34954</v>
      </c>
      <c r="O531" s="17">
        <v>1995</v>
      </c>
      <c r="P531" s="18">
        <v>34954</v>
      </c>
      <c r="Q531" s="19">
        <v>1575328</v>
      </c>
      <c r="R531" s="17" t="s">
        <v>204</v>
      </c>
      <c r="S531" s="17" t="s">
        <v>718</v>
      </c>
      <c r="T531" s="17">
        <v>1</v>
      </c>
      <c r="U531" s="18"/>
      <c r="V531" s="99">
        <f t="shared" si="81"/>
        <v>1575328</v>
      </c>
      <c r="W531" s="139">
        <v>1575328</v>
      </c>
      <c r="X531" s="149">
        <f t="shared" si="82"/>
        <v>0</v>
      </c>
      <c r="Y531" s="43"/>
      <c r="Z531" s="20">
        <f t="shared" si="74"/>
        <v>0</v>
      </c>
      <c r="AA531" s="43"/>
      <c r="AB531" s="43"/>
      <c r="AC531" s="43"/>
      <c r="AD531" s="43"/>
      <c r="AE531" s="43"/>
      <c r="AF531" s="43"/>
      <c r="AG531" s="20">
        <f t="shared" si="75"/>
        <v>0</v>
      </c>
      <c r="AH531" s="43"/>
      <c r="AI531" s="43"/>
      <c r="AJ531" s="43"/>
      <c r="AK531" s="43"/>
      <c r="AL531" s="43"/>
      <c r="AM531" s="99">
        <f t="shared" si="76"/>
        <v>0</v>
      </c>
      <c r="AN531" s="43"/>
      <c r="AO531" s="20">
        <f t="shared" si="77"/>
        <v>1575328</v>
      </c>
      <c r="AP531" s="15" t="str">
        <f t="shared" si="78"/>
        <v>OK</v>
      </c>
      <c r="AQ531" s="15" t="str">
        <f t="shared" si="79"/>
        <v>OK</v>
      </c>
      <c r="AR531" s="17" t="s">
        <v>211</v>
      </c>
      <c r="AS531" s="17"/>
      <c r="AT531" s="17"/>
      <c r="AU531" s="17"/>
      <c r="AV531" s="21">
        <v>652.30999999999995</v>
      </c>
      <c r="AW531" s="17" t="s">
        <v>35</v>
      </c>
      <c r="AX531" s="22"/>
      <c r="AY531" s="17" t="s">
        <v>310</v>
      </c>
      <c r="AZ531" s="17" t="s">
        <v>213</v>
      </c>
      <c r="BA531" s="99">
        <f t="shared" si="80"/>
        <v>0</v>
      </c>
      <c r="BB531" s="17" t="s">
        <v>214</v>
      </c>
      <c r="BC531" s="17">
        <v>51046</v>
      </c>
      <c r="BD531" s="57" t="s">
        <v>716</v>
      </c>
    </row>
    <row r="532" spans="2:56" hidden="1" x14ac:dyDescent="0.15">
      <c r="B532" s="16">
        <v>90000502</v>
      </c>
      <c r="C532" s="17"/>
      <c r="D532" s="17" t="s">
        <v>762</v>
      </c>
      <c r="E532" s="17"/>
      <c r="F532" s="17" t="s">
        <v>201</v>
      </c>
      <c r="G532" s="17" t="s">
        <v>317</v>
      </c>
      <c r="H532" s="17" t="s">
        <v>1585</v>
      </c>
      <c r="I532" s="17" t="s">
        <v>1564</v>
      </c>
      <c r="J532" s="17" t="s">
        <v>762</v>
      </c>
      <c r="K532" s="17" t="s">
        <v>203</v>
      </c>
      <c r="L532" s="17"/>
      <c r="M532" s="17">
        <v>0</v>
      </c>
      <c r="N532" s="18">
        <v>34954</v>
      </c>
      <c r="O532" s="17">
        <v>1995</v>
      </c>
      <c r="P532" s="18">
        <v>34954</v>
      </c>
      <c r="Q532" s="19">
        <v>287385</v>
      </c>
      <c r="R532" s="17" t="s">
        <v>204</v>
      </c>
      <c r="S532" s="17" t="s">
        <v>718</v>
      </c>
      <c r="T532" s="17">
        <v>1</v>
      </c>
      <c r="U532" s="18"/>
      <c r="V532" s="99">
        <f t="shared" si="81"/>
        <v>287385</v>
      </c>
      <c r="W532" s="139">
        <v>287385</v>
      </c>
      <c r="X532" s="149">
        <f t="shared" si="82"/>
        <v>0</v>
      </c>
      <c r="Y532" s="43"/>
      <c r="Z532" s="20">
        <f t="shared" si="74"/>
        <v>0</v>
      </c>
      <c r="AA532" s="43"/>
      <c r="AB532" s="43"/>
      <c r="AC532" s="43"/>
      <c r="AD532" s="43"/>
      <c r="AE532" s="43"/>
      <c r="AF532" s="43"/>
      <c r="AG532" s="20">
        <f t="shared" si="75"/>
        <v>0</v>
      </c>
      <c r="AH532" s="43"/>
      <c r="AI532" s="43"/>
      <c r="AJ532" s="43"/>
      <c r="AK532" s="43"/>
      <c r="AL532" s="43"/>
      <c r="AM532" s="99">
        <f t="shared" si="76"/>
        <v>0</v>
      </c>
      <c r="AN532" s="43"/>
      <c r="AO532" s="20">
        <f t="shared" si="77"/>
        <v>287385</v>
      </c>
      <c r="AP532" s="15" t="str">
        <f t="shared" si="78"/>
        <v>OK</v>
      </c>
      <c r="AQ532" s="15" t="str">
        <f t="shared" si="79"/>
        <v>OK</v>
      </c>
      <c r="AR532" s="17" t="s">
        <v>211</v>
      </c>
      <c r="AS532" s="17"/>
      <c r="AT532" s="17"/>
      <c r="AU532" s="17"/>
      <c r="AV532" s="21">
        <v>119</v>
      </c>
      <c r="AW532" s="17" t="s">
        <v>35</v>
      </c>
      <c r="AX532" s="22"/>
      <c r="AY532" s="17" t="s">
        <v>310</v>
      </c>
      <c r="AZ532" s="17" t="s">
        <v>213</v>
      </c>
      <c r="BA532" s="99">
        <f t="shared" si="80"/>
        <v>0</v>
      </c>
      <c r="BB532" s="17" t="s">
        <v>214</v>
      </c>
      <c r="BC532" s="17">
        <v>51047</v>
      </c>
      <c r="BD532" s="57" t="s">
        <v>716</v>
      </c>
    </row>
    <row r="533" spans="2:56" hidden="1" x14ac:dyDescent="0.15">
      <c r="B533" s="16">
        <v>90000503</v>
      </c>
      <c r="C533" s="17"/>
      <c r="D533" s="17" t="s">
        <v>763</v>
      </c>
      <c r="E533" s="17"/>
      <c r="F533" s="17" t="s">
        <v>201</v>
      </c>
      <c r="G533" s="17" t="s">
        <v>317</v>
      </c>
      <c r="H533" s="17" t="s">
        <v>1585</v>
      </c>
      <c r="I533" s="17" t="s">
        <v>1564</v>
      </c>
      <c r="J533" s="17" t="s">
        <v>763</v>
      </c>
      <c r="K533" s="17" t="s">
        <v>203</v>
      </c>
      <c r="L533" s="17"/>
      <c r="M533" s="17">
        <v>0</v>
      </c>
      <c r="N533" s="18">
        <v>34954</v>
      </c>
      <c r="O533" s="17">
        <v>1995</v>
      </c>
      <c r="P533" s="18">
        <v>34954</v>
      </c>
      <c r="Q533" s="19">
        <v>3723930</v>
      </c>
      <c r="R533" s="17" t="s">
        <v>204</v>
      </c>
      <c r="S533" s="17" t="s">
        <v>718</v>
      </c>
      <c r="T533" s="17">
        <v>1</v>
      </c>
      <c r="U533" s="18"/>
      <c r="V533" s="99">
        <f t="shared" si="81"/>
        <v>3723930</v>
      </c>
      <c r="W533" s="139">
        <v>3723930</v>
      </c>
      <c r="X533" s="149">
        <f t="shared" si="82"/>
        <v>0</v>
      </c>
      <c r="Y533" s="43"/>
      <c r="Z533" s="20">
        <f t="shared" si="74"/>
        <v>0</v>
      </c>
      <c r="AA533" s="43"/>
      <c r="AB533" s="43"/>
      <c r="AC533" s="43"/>
      <c r="AD533" s="43"/>
      <c r="AE533" s="43"/>
      <c r="AF533" s="43"/>
      <c r="AG533" s="20">
        <f t="shared" si="75"/>
        <v>0</v>
      </c>
      <c r="AH533" s="43"/>
      <c r="AI533" s="43"/>
      <c r="AJ533" s="43"/>
      <c r="AK533" s="43"/>
      <c r="AL533" s="43"/>
      <c r="AM533" s="99">
        <f t="shared" si="76"/>
        <v>0</v>
      </c>
      <c r="AN533" s="43"/>
      <c r="AO533" s="20">
        <f t="shared" si="77"/>
        <v>3723930</v>
      </c>
      <c r="AP533" s="15" t="str">
        <f t="shared" si="78"/>
        <v>OK</v>
      </c>
      <c r="AQ533" s="15" t="str">
        <f t="shared" si="79"/>
        <v>OK</v>
      </c>
      <c r="AR533" s="17" t="s">
        <v>211</v>
      </c>
      <c r="AS533" s="17"/>
      <c r="AT533" s="17"/>
      <c r="AU533" s="17"/>
      <c r="AV533" s="21">
        <v>1542</v>
      </c>
      <c r="AW533" s="17" t="s">
        <v>35</v>
      </c>
      <c r="AX533" s="22"/>
      <c r="AY533" s="17" t="s">
        <v>310</v>
      </c>
      <c r="AZ533" s="17" t="s">
        <v>213</v>
      </c>
      <c r="BA533" s="99">
        <f t="shared" si="80"/>
        <v>0</v>
      </c>
      <c r="BB533" s="17" t="s">
        <v>214</v>
      </c>
      <c r="BC533" s="17">
        <v>51048</v>
      </c>
      <c r="BD533" s="57" t="s">
        <v>716</v>
      </c>
    </row>
    <row r="534" spans="2:56" hidden="1" x14ac:dyDescent="0.15">
      <c r="B534" s="16">
        <v>90000504</v>
      </c>
      <c r="C534" s="17"/>
      <c r="D534" s="17" t="s">
        <v>764</v>
      </c>
      <c r="E534" s="17"/>
      <c r="F534" s="17" t="s">
        <v>201</v>
      </c>
      <c r="G534" s="17" t="s">
        <v>317</v>
      </c>
      <c r="H534" s="17" t="s">
        <v>1585</v>
      </c>
      <c r="I534" s="17" t="s">
        <v>1564</v>
      </c>
      <c r="J534" s="17" t="s">
        <v>764</v>
      </c>
      <c r="K534" s="17" t="s">
        <v>203</v>
      </c>
      <c r="L534" s="17"/>
      <c r="M534" s="17">
        <v>0</v>
      </c>
      <c r="N534" s="18">
        <v>34954</v>
      </c>
      <c r="O534" s="17">
        <v>1995</v>
      </c>
      <c r="P534" s="18">
        <v>34954</v>
      </c>
      <c r="Q534" s="19">
        <v>572330</v>
      </c>
      <c r="R534" s="17" t="s">
        <v>204</v>
      </c>
      <c r="S534" s="17" t="s">
        <v>718</v>
      </c>
      <c r="T534" s="17">
        <v>1</v>
      </c>
      <c r="U534" s="18"/>
      <c r="V534" s="99">
        <f t="shared" si="81"/>
        <v>572330</v>
      </c>
      <c r="W534" s="139">
        <v>572330</v>
      </c>
      <c r="X534" s="149">
        <f t="shared" si="82"/>
        <v>0</v>
      </c>
      <c r="Y534" s="43"/>
      <c r="Z534" s="20">
        <f t="shared" si="74"/>
        <v>0</v>
      </c>
      <c r="AA534" s="43"/>
      <c r="AB534" s="43"/>
      <c r="AC534" s="43"/>
      <c r="AD534" s="43"/>
      <c r="AE534" s="43"/>
      <c r="AF534" s="43"/>
      <c r="AG534" s="20">
        <f t="shared" si="75"/>
        <v>0</v>
      </c>
      <c r="AH534" s="43"/>
      <c r="AI534" s="43"/>
      <c r="AJ534" s="43"/>
      <c r="AK534" s="43"/>
      <c r="AL534" s="43"/>
      <c r="AM534" s="99">
        <f t="shared" si="76"/>
        <v>0</v>
      </c>
      <c r="AN534" s="43"/>
      <c r="AO534" s="20">
        <f t="shared" si="77"/>
        <v>572330</v>
      </c>
      <c r="AP534" s="15" t="str">
        <f t="shared" si="78"/>
        <v>OK</v>
      </c>
      <c r="AQ534" s="15" t="str">
        <f t="shared" si="79"/>
        <v>OK</v>
      </c>
      <c r="AR534" s="17" t="s">
        <v>211</v>
      </c>
      <c r="AS534" s="17"/>
      <c r="AT534" s="17"/>
      <c r="AU534" s="17"/>
      <c r="AV534" s="21">
        <v>236.99</v>
      </c>
      <c r="AW534" s="17" t="s">
        <v>35</v>
      </c>
      <c r="AX534" s="22"/>
      <c r="AY534" s="17" t="s">
        <v>310</v>
      </c>
      <c r="AZ534" s="17" t="s">
        <v>213</v>
      </c>
      <c r="BA534" s="99">
        <f t="shared" si="80"/>
        <v>0</v>
      </c>
      <c r="BB534" s="17" t="s">
        <v>214</v>
      </c>
      <c r="BC534" s="17">
        <v>51049</v>
      </c>
      <c r="BD534" s="57" t="s">
        <v>716</v>
      </c>
    </row>
    <row r="535" spans="2:56" hidden="1" x14ac:dyDescent="0.15">
      <c r="B535" s="16">
        <v>90000505</v>
      </c>
      <c r="C535" s="17"/>
      <c r="D535" s="17" t="s">
        <v>765</v>
      </c>
      <c r="E535" s="17"/>
      <c r="F535" s="17" t="s">
        <v>201</v>
      </c>
      <c r="G535" s="17" t="s">
        <v>317</v>
      </c>
      <c r="H535" s="17" t="s">
        <v>1585</v>
      </c>
      <c r="I535" s="17" t="s">
        <v>1564</v>
      </c>
      <c r="J535" s="17" t="s">
        <v>765</v>
      </c>
      <c r="K535" s="17" t="s">
        <v>203</v>
      </c>
      <c r="L535" s="17"/>
      <c r="M535" s="17">
        <v>0</v>
      </c>
      <c r="N535" s="18">
        <v>34956</v>
      </c>
      <c r="O535" s="17">
        <v>1995</v>
      </c>
      <c r="P535" s="18">
        <v>34956</v>
      </c>
      <c r="Q535" s="19">
        <v>5817735</v>
      </c>
      <c r="R535" s="17" t="s">
        <v>204</v>
      </c>
      <c r="S535" s="17" t="s">
        <v>718</v>
      </c>
      <c r="T535" s="17">
        <v>1</v>
      </c>
      <c r="U535" s="18"/>
      <c r="V535" s="99">
        <f t="shared" si="81"/>
        <v>5817735</v>
      </c>
      <c r="W535" s="139">
        <v>5817735</v>
      </c>
      <c r="X535" s="149">
        <f t="shared" si="82"/>
        <v>0</v>
      </c>
      <c r="Y535" s="43"/>
      <c r="Z535" s="20">
        <f t="shared" si="74"/>
        <v>0</v>
      </c>
      <c r="AA535" s="43"/>
      <c r="AB535" s="43"/>
      <c r="AC535" s="43"/>
      <c r="AD535" s="43"/>
      <c r="AE535" s="43"/>
      <c r="AF535" s="43"/>
      <c r="AG535" s="20">
        <f t="shared" si="75"/>
        <v>0</v>
      </c>
      <c r="AH535" s="43"/>
      <c r="AI535" s="43"/>
      <c r="AJ535" s="43"/>
      <c r="AK535" s="43"/>
      <c r="AL535" s="43"/>
      <c r="AM535" s="99">
        <f t="shared" si="76"/>
        <v>0</v>
      </c>
      <c r="AN535" s="43"/>
      <c r="AO535" s="20">
        <f t="shared" si="77"/>
        <v>5817735</v>
      </c>
      <c r="AP535" s="15" t="str">
        <f t="shared" si="78"/>
        <v>OK</v>
      </c>
      <c r="AQ535" s="15" t="str">
        <f t="shared" si="79"/>
        <v>OK</v>
      </c>
      <c r="AR535" s="17" t="s">
        <v>211</v>
      </c>
      <c r="AS535" s="17"/>
      <c r="AT535" s="17"/>
      <c r="AU535" s="17"/>
      <c r="AV535" s="21">
        <v>2409</v>
      </c>
      <c r="AW535" s="17" t="s">
        <v>35</v>
      </c>
      <c r="AX535" s="22"/>
      <c r="AY535" s="17" t="s">
        <v>310</v>
      </c>
      <c r="AZ535" s="17" t="s">
        <v>213</v>
      </c>
      <c r="BA535" s="99">
        <f t="shared" si="80"/>
        <v>0</v>
      </c>
      <c r="BB535" s="17" t="s">
        <v>214</v>
      </c>
      <c r="BC535" s="17">
        <v>51060</v>
      </c>
      <c r="BD535" s="57" t="s">
        <v>716</v>
      </c>
    </row>
    <row r="536" spans="2:56" hidden="1" x14ac:dyDescent="0.15">
      <c r="B536" s="16">
        <v>90000506</v>
      </c>
      <c r="C536" s="17"/>
      <c r="D536" s="17" t="s">
        <v>766</v>
      </c>
      <c r="E536" s="17"/>
      <c r="F536" s="17" t="s">
        <v>201</v>
      </c>
      <c r="G536" s="17" t="s">
        <v>317</v>
      </c>
      <c r="H536" s="17" t="s">
        <v>1585</v>
      </c>
      <c r="I536" s="17" t="s">
        <v>1564</v>
      </c>
      <c r="J536" s="17" t="s">
        <v>766</v>
      </c>
      <c r="K536" s="17" t="s">
        <v>203</v>
      </c>
      <c r="L536" s="17"/>
      <c r="M536" s="17">
        <v>0</v>
      </c>
      <c r="N536" s="18">
        <v>34968</v>
      </c>
      <c r="O536" s="17">
        <v>1995</v>
      </c>
      <c r="P536" s="18">
        <v>34968</v>
      </c>
      <c r="Q536" s="19">
        <v>326025</v>
      </c>
      <c r="R536" s="17" t="s">
        <v>204</v>
      </c>
      <c r="S536" s="17" t="s">
        <v>718</v>
      </c>
      <c r="T536" s="17">
        <v>1</v>
      </c>
      <c r="U536" s="18"/>
      <c r="V536" s="99">
        <f t="shared" si="81"/>
        <v>326025</v>
      </c>
      <c r="W536" s="139">
        <v>326025</v>
      </c>
      <c r="X536" s="149">
        <f t="shared" si="82"/>
        <v>0</v>
      </c>
      <c r="Y536" s="43"/>
      <c r="Z536" s="20">
        <f t="shared" si="74"/>
        <v>0</v>
      </c>
      <c r="AA536" s="43"/>
      <c r="AB536" s="43"/>
      <c r="AC536" s="43"/>
      <c r="AD536" s="43"/>
      <c r="AE536" s="43"/>
      <c r="AF536" s="43"/>
      <c r="AG536" s="20">
        <f t="shared" si="75"/>
        <v>0</v>
      </c>
      <c r="AH536" s="43"/>
      <c r="AI536" s="43"/>
      <c r="AJ536" s="43"/>
      <c r="AK536" s="43"/>
      <c r="AL536" s="43"/>
      <c r="AM536" s="99">
        <f t="shared" si="76"/>
        <v>0</v>
      </c>
      <c r="AN536" s="43"/>
      <c r="AO536" s="20">
        <f t="shared" si="77"/>
        <v>326025</v>
      </c>
      <c r="AP536" s="15" t="str">
        <f t="shared" si="78"/>
        <v>OK</v>
      </c>
      <c r="AQ536" s="15" t="str">
        <f t="shared" si="79"/>
        <v>OK</v>
      </c>
      <c r="AR536" s="17" t="s">
        <v>211</v>
      </c>
      <c r="AS536" s="17"/>
      <c r="AT536" s="17"/>
      <c r="AU536" s="17"/>
      <c r="AV536" s="21">
        <v>135</v>
      </c>
      <c r="AW536" s="17" t="s">
        <v>35</v>
      </c>
      <c r="AX536" s="22"/>
      <c r="AY536" s="17" t="s">
        <v>310</v>
      </c>
      <c r="AZ536" s="17" t="s">
        <v>213</v>
      </c>
      <c r="BA536" s="99">
        <f t="shared" si="80"/>
        <v>0</v>
      </c>
      <c r="BB536" s="17" t="s">
        <v>214</v>
      </c>
      <c r="BC536" s="17">
        <v>51061</v>
      </c>
      <c r="BD536" s="57" t="s">
        <v>716</v>
      </c>
    </row>
    <row r="537" spans="2:56" hidden="1" x14ac:dyDescent="0.15">
      <c r="B537" s="16">
        <v>90000507</v>
      </c>
      <c r="C537" s="17"/>
      <c r="D537" s="17" t="s">
        <v>767</v>
      </c>
      <c r="E537" s="17"/>
      <c r="F537" s="17" t="s">
        <v>201</v>
      </c>
      <c r="G537" s="17" t="s">
        <v>317</v>
      </c>
      <c r="H537" s="17" t="s">
        <v>1585</v>
      </c>
      <c r="I537" s="17" t="s">
        <v>1564</v>
      </c>
      <c r="J537" s="17" t="s">
        <v>767</v>
      </c>
      <c r="K537" s="17" t="s">
        <v>203</v>
      </c>
      <c r="L537" s="17"/>
      <c r="M537" s="17">
        <v>0</v>
      </c>
      <c r="N537" s="18">
        <v>35049</v>
      </c>
      <c r="O537" s="17">
        <v>1995</v>
      </c>
      <c r="P537" s="18">
        <v>35049</v>
      </c>
      <c r="Q537" s="19">
        <v>505048</v>
      </c>
      <c r="R537" s="17" t="s">
        <v>204</v>
      </c>
      <c r="S537" s="17" t="s">
        <v>718</v>
      </c>
      <c r="T537" s="17">
        <v>1</v>
      </c>
      <c r="U537" s="18"/>
      <c r="V537" s="99">
        <f t="shared" si="81"/>
        <v>505048</v>
      </c>
      <c r="W537" s="139">
        <v>505048</v>
      </c>
      <c r="X537" s="149">
        <f t="shared" si="82"/>
        <v>0</v>
      </c>
      <c r="Y537" s="43"/>
      <c r="Z537" s="20">
        <f t="shared" si="74"/>
        <v>0</v>
      </c>
      <c r="AA537" s="43"/>
      <c r="AB537" s="43"/>
      <c r="AC537" s="43"/>
      <c r="AD537" s="43"/>
      <c r="AE537" s="43"/>
      <c r="AF537" s="43"/>
      <c r="AG537" s="20">
        <f t="shared" si="75"/>
        <v>0</v>
      </c>
      <c r="AH537" s="43"/>
      <c r="AI537" s="43"/>
      <c r="AJ537" s="43"/>
      <c r="AK537" s="43"/>
      <c r="AL537" s="43"/>
      <c r="AM537" s="99">
        <f t="shared" si="76"/>
        <v>0</v>
      </c>
      <c r="AN537" s="43"/>
      <c r="AO537" s="20">
        <f t="shared" si="77"/>
        <v>505048</v>
      </c>
      <c r="AP537" s="15" t="str">
        <f t="shared" si="78"/>
        <v>OK</v>
      </c>
      <c r="AQ537" s="15" t="str">
        <f t="shared" si="79"/>
        <v>OK</v>
      </c>
      <c r="AR537" s="17" t="s">
        <v>211</v>
      </c>
      <c r="AS537" s="17"/>
      <c r="AT537" s="17"/>
      <c r="AU537" s="17"/>
      <c r="AV537" s="21">
        <v>209.13</v>
      </c>
      <c r="AW537" s="17" t="s">
        <v>35</v>
      </c>
      <c r="AX537" s="22"/>
      <c r="AY537" s="17" t="s">
        <v>310</v>
      </c>
      <c r="AZ537" s="17" t="s">
        <v>213</v>
      </c>
      <c r="BA537" s="99">
        <f t="shared" si="80"/>
        <v>0</v>
      </c>
      <c r="BB537" s="17" t="s">
        <v>214</v>
      </c>
      <c r="BC537" s="17">
        <v>51066</v>
      </c>
      <c r="BD537" s="57" t="s">
        <v>716</v>
      </c>
    </row>
    <row r="538" spans="2:56" hidden="1" x14ac:dyDescent="0.15">
      <c r="B538" s="16">
        <v>90000508</v>
      </c>
      <c r="C538" s="17"/>
      <c r="D538" s="17" t="s">
        <v>768</v>
      </c>
      <c r="E538" s="17"/>
      <c r="F538" s="17" t="s">
        <v>201</v>
      </c>
      <c r="G538" s="17" t="s">
        <v>317</v>
      </c>
      <c r="H538" s="17" t="s">
        <v>1585</v>
      </c>
      <c r="I538" s="17" t="s">
        <v>1564</v>
      </c>
      <c r="J538" s="17" t="s">
        <v>768</v>
      </c>
      <c r="K538" s="17" t="s">
        <v>203</v>
      </c>
      <c r="L538" s="17"/>
      <c r="M538" s="17">
        <v>0</v>
      </c>
      <c r="N538" s="18">
        <v>35095</v>
      </c>
      <c r="O538" s="17">
        <v>1995</v>
      </c>
      <c r="P538" s="18">
        <v>35095</v>
      </c>
      <c r="Q538" s="19">
        <v>1167652</v>
      </c>
      <c r="R538" s="17" t="s">
        <v>204</v>
      </c>
      <c r="S538" s="17" t="s">
        <v>718</v>
      </c>
      <c r="T538" s="17">
        <v>1</v>
      </c>
      <c r="U538" s="18"/>
      <c r="V538" s="99">
        <f t="shared" si="81"/>
        <v>1167652</v>
      </c>
      <c r="W538" s="139">
        <v>1167652</v>
      </c>
      <c r="X538" s="149">
        <f t="shared" si="82"/>
        <v>0</v>
      </c>
      <c r="Y538" s="43"/>
      <c r="Z538" s="20">
        <f t="shared" si="74"/>
        <v>0</v>
      </c>
      <c r="AA538" s="43"/>
      <c r="AB538" s="43"/>
      <c r="AC538" s="43"/>
      <c r="AD538" s="43"/>
      <c r="AE538" s="43"/>
      <c r="AF538" s="43"/>
      <c r="AG538" s="20">
        <f t="shared" si="75"/>
        <v>0</v>
      </c>
      <c r="AH538" s="43"/>
      <c r="AI538" s="43"/>
      <c r="AJ538" s="43"/>
      <c r="AK538" s="43"/>
      <c r="AL538" s="43"/>
      <c r="AM538" s="99">
        <f t="shared" si="76"/>
        <v>0</v>
      </c>
      <c r="AN538" s="43"/>
      <c r="AO538" s="20">
        <f t="shared" si="77"/>
        <v>1167652</v>
      </c>
      <c r="AP538" s="15" t="str">
        <f t="shared" si="78"/>
        <v>OK</v>
      </c>
      <c r="AQ538" s="15" t="str">
        <f t="shared" si="79"/>
        <v>OK</v>
      </c>
      <c r="AR538" s="17" t="s">
        <v>211</v>
      </c>
      <c r="AS538" s="17"/>
      <c r="AT538" s="17"/>
      <c r="AU538" s="17"/>
      <c r="AV538" s="21">
        <v>483.5</v>
      </c>
      <c r="AW538" s="17" t="s">
        <v>35</v>
      </c>
      <c r="AX538" s="22"/>
      <c r="AY538" s="17" t="s">
        <v>310</v>
      </c>
      <c r="AZ538" s="17" t="s">
        <v>213</v>
      </c>
      <c r="BA538" s="99">
        <f t="shared" si="80"/>
        <v>0</v>
      </c>
      <c r="BB538" s="17" t="s">
        <v>214</v>
      </c>
      <c r="BC538" s="17">
        <v>51067</v>
      </c>
      <c r="BD538" s="57" t="s">
        <v>716</v>
      </c>
    </row>
    <row r="539" spans="2:56" hidden="1" x14ac:dyDescent="0.15">
      <c r="B539" s="16">
        <v>90000509</v>
      </c>
      <c r="C539" s="17"/>
      <c r="D539" s="17" t="s">
        <v>769</v>
      </c>
      <c r="E539" s="17"/>
      <c r="F539" s="17" t="s">
        <v>201</v>
      </c>
      <c r="G539" s="17" t="s">
        <v>317</v>
      </c>
      <c r="H539" s="17" t="s">
        <v>1585</v>
      </c>
      <c r="I539" s="17" t="s">
        <v>1564</v>
      </c>
      <c r="J539" s="17" t="s">
        <v>769</v>
      </c>
      <c r="K539" s="17" t="s">
        <v>203</v>
      </c>
      <c r="L539" s="17"/>
      <c r="M539" s="17">
        <v>0</v>
      </c>
      <c r="N539" s="18">
        <v>35100</v>
      </c>
      <c r="O539" s="17">
        <v>1995</v>
      </c>
      <c r="P539" s="18">
        <v>35100</v>
      </c>
      <c r="Q539" s="19">
        <v>966000</v>
      </c>
      <c r="R539" s="17" t="s">
        <v>204</v>
      </c>
      <c r="S539" s="17" t="s">
        <v>718</v>
      </c>
      <c r="T539" s="17">
        <v>1</v>
      </c>
      <c r="U539" s="18"/>
      <c r="V539" s="99">
        <f t="shared" si="81"/>
        <v>966000</v>
      </c>
      <c r="W539" s="139">
        <v>966000</v>
      </c>
      <c r="X539" s="149">
        <f t="shared" si="82"/>
        <v>0</v>
      </c>
      <c r="Y539" s="43"/>
      <c r="Z539" s="20">
        <f t="shared" si="74"/>
        <v>0</v>
      </c>
      <c r="AA539" s="43"/>
      <c r="AB539" s="43"/>
      <c r="AC539" s="43"/>
      <c r="AD539" s="43"/>
      <c r="AE539" s="43"/>
      <c r="AF539" s="43"/>
      <c r="AG539" s="20">
        <f t="shared" si="75"/>
        <v>0</v>
      </c>
      <c r="AH539" s="43"/>
      <c r="AI539" s="43"/>
      <c r="AJ539" s="43"/>
      <c r="AK539" s="43"/>
      <c r="AL539" s="43"/>
      <c r="AM539" s="99">
        <f t="shared" si="76"/>
        <v>0</v>
      </c>
      <c r="AN539" s="43"/>
      <c r="AO539" s="20">
        <f t="shared" si="77"/>
        <v>966000</v>
      </c>
      <c r="AP539" s="15" t="str">
        <f t="shared" si="78"/>
        <v>OK</v>
      </c>
      <c r="AQ539" s="15" t="str">
        <f t="shared" si="79"/>
        <v>OK</v>
      </c>
      <c r="AR539" s="17" t="s">
        <v>211</v>
      </c>
      <c r="AS539" s="17"/>
      <c r="AT539" s="17"/>
      <c r="AU539" s="17"/>
      <c r="AV539" s="21">
        <v>400</v>
      </c>
      <c r="AW539" s="17" t="s">
        <v>35</v>
      </c>
      <c r="AX539" s="22"/>
      <c r="AY539" s="17" t="s">
        <v>310</v>
      </c>
      <c r="AZ539" s="17" t="s">
        <v>213</v>
      </c>
      <c r="BA539" s="99">
        <f t="shared" si="80"/>
        <v>0</v>
      </c>
      <c r="BB539" s="17" t="s">
        <v>214</v>
      </c>
      <c r="BC539" s="17">
        <v>51068</v>
      </c>
      <c r="BD539" s="57" t="s">
        <v>716</v>
      </c>
    </row>
    <row r="540" spans="2:56" hidden="1" x14ac:dyDescent="0.15">
      <c r="B540" s="16">
        <v>90000510</v>
      </c>
      <c r="C540" s="17"/>
      <c r="D540" s="17" t="s">
        <v>770</v>
      </c>
      <c r="E540" s="17"/>
      <c r="F540" s="17" t="s">
        <v>201</v>
      </c>
      <c r="G540" s="17" t="s">
        <v>317</v>
      </c>
      <c r="H540" s="17" t="s">
        <v>1585</v>
      </c>
      <c r="I540" s="17" t="s">
        <v>1564</v>
      </c>
      <c r="J540" s="17" t="s">
        <v>770</v>
      </c>
      <c r="K540" s="17" t="s">
        <v>203</v>
      </c>
      <c r="L540" s="17"/>
      <c r="M540" s="17">
        <v>0</v>
      </c>
      <c r="N540" s="18">
        <v>35136</v>
      </c>
      <c r="O540" s="17">
        <v>1995</v>
      </c>
      <c r="P540" s="18">
        <v>35136</v>
      </c>
      <c r="Q540" s="19">
        <v>610415</v>
      </c>
      <c r="R540" s="17" t="s">
        <v>204</v>
      </c>
      <c r="S540" s="17" t="s">
        <v>718</v>
      </c>
      <c r="T540" s="17">
        <v>1</v>
      </c>
      <c r="U540" s="18"/>
      <c r="V540" s="99">
        <f t="shared" si="81"/>
        <v>610415</v>
      </c>
      <c r="W540" s="139">
        <v>610415</v>
      </c>
      <c r="X540" s="149">
        <f t="shared" si="82"/>
        <v>0</v>
      </c>
      <c r="Y540" s="43"/>
      <c r="Z540" s="20">
        <f t="shared" si="74"/>
        <v>0</v>
      </c>
      <c r="AA540" s="43"/>
      <c r="AB540" s="43"/>
      <c r="AC540" s="43"/>
      <c r="AD540" s="43"/>
      <c r="AE540" s="43"/>
      <c r="AF540" s="43"/>
      <c r="AG540" s="20">
        <f t="shared" si="75"/>
        <v>0</v>
      </c>
      <c r="AH540" s="43"/>
      <c r="AI540" s="43"/>
      <c r="AJ540" s="43"/>
      <c r="AK540" s="43"/>
      <c r="AL540" s="43"/>
      <c r="AM540" s="99">
        <f t="shared" si="76"/>
        <v>0</v>
      </c>
      <c r="AN540" s="43"/>
      <c r="AO540" s="20">
        <f t="shared" si="77"/>
        <v>610415</v>
      </c>
      <c r="AP540" s="15" t="str">
        <f t="shared" si="78"/>
        <v>OK</v>
      </c>
      <c r="AQ540" s="15" t="str">
        <f t="shared" si="79"/>
        <v>OK</v>
      </c>
      <c r="AR540" s="17" t="s">
        <v>211</v>
      </c>
      <c r="AS540" s="17"/>
      <c r="AT540" s="17"/>
      <c r="AU540" s="17"/>
      <c r="AV540" s="21">
        <v>252.76</v>
      </c>
      <c r="AW540" s="17" t="s">
        <v>35</v>
      </c>
      <c r="AX540" s="22"/>
      <c r="AY540" s="17" t="s">
        <v>310</v>
      </c>
      <c r="AZ540" s="17" t="s">
        <v>213</v>
      </c>
      <c r="BA540" s="99">
        <f t="shared" si="80"/>
        <v>0</v>
      </c>
      <c r="BB540" s="17" t="s">
        <v>214</v>
      </c>
      <c r="BC540" s="17">
        <v>51069</v>
      </c>
      <c r="BD540" s="57" t="s">
        <v>716</v>
      </c>
    </row>
    <row r="541" spans="2:56" hidden="1" x14ac:dyDescent="0.15">
      <c r="B541" s="16">
        <v>90000511</v>
      </c>
      <c r="C541" s="17"/>
      <c r="D541" s="17" t="s">
        <v>771</v>
      </c>
      <c r="E541" s="17"/>
      <c r="F541" s="17" t="s">
        <v>201</v>
      </c>
      <c r="G541" s="17" t="s">
        <v>317</v>
      </c>
      <c r="H541" s="17" t="s">
        <v>1585</v>
      </c>
      <c r="I541" s="17" t="s">
        <v>1564</v>
      </c>
      <c r="J541" s="17" t="s">
        <v>771</v>
      </c>
      <c r="K541" s="17" t="s">
        <v>203</v>
      </c>
      <c r="L541" s="17"/>
      <c r="M541" s="17">
        <v>0</v>
      </c>
      <c r="N541" s="18">
        <v>35136</v>
      </c>
      <c r="O541" s="17">
        <v>1995</v>
      </c>
      <c r="P541" s="18">
        <v>35136</v>
      </c>
      <c r="Q541" s="19">
        <v>510410</v>
      </c>
      <c r="R541" s="17" t="s">
        <v>204</v>
      </c>
      <c r="S541" s="17" t="s">
        <v>718</v>
      </c>
      <c r="T541" s="17">
        <v>1</v>
      </c>
      <c r="U541" s="18"/>
      <c r="V541" s="99">
        <f t="shared" si="81"/>
        <v>510410</v>
      </c>
      <c r="W541" s="139">
        <v>510410</v>
      </c>
      <c r="X541" s="149">
        <f t="shared" si="82"/>
        <v>0</v>
      </c>
      <c r="Y541" s="43"/>
      <c r="Z541" s="20">
        <f t="shared" si="74"/>
        <v>0</v>
      </c>
      <c r="AA541" s="43"/>
      <c r="AB541" s="43"/>
      <c r="AC541" s="43"/>
      <c r="AD541" s="43"/>
      <c r="AE541" s="43"/>
      <c r="AF541" s="43"/>
      <c r="AG541" s="20">
        <f t="shared" si="75"/>
        <v>0</v>
      </c>
      <c r="AH541" s="43"/>
      <c r="AI541" s="43"/>
      <c r="AJ541" s="43"/>
      <c r="AK541" s="43"/>
      <c r="AL541" s="43"/>
      <c r="AM541" s="99">
        <f t="shared" si="76"/>
        <v>0</v>
      </c>
      <c r="AN541" s="43"/>
      <c r="AO541" s="20">
        <f t="shared" si="77"/>
        <v>510410</v>
      </c>
      <c r="AP541" s="15" t="str">
        <f t="shared" si="78"/>
        <v>OK</v>
      </c>
      <c r="AQ541" s="15" t="str">
        <f t="shared" si="79"/>
        <v>OK</v>
      </c>
      <c r="AR541" s="17" t="s">
        <v>211</v>
      </c>
      <c r="AS541" s="17"/>
      <c r="AT541" s="17"/>
      <c r="AU541" s="17"/>
      <c r="AV541" s="21">
        <v>211.35</v>
      </c>
      <c r="AW541" s="17" t="s">
        <v>35</v>
      </c>
      <c r="AX541" s="22"/>
      <c r="AY541" s="17" t="s">
        <v>310</v>
      </c>
      <c r="AZ541" s="17" t="s">
        <v>213</v>
      </c>
      <c r="BA541" s="99">
        <f t="shared" si="80"/>
        <v>0</v>
      </c>
      <c r="BB541" s="17" t="s">
        <v>214</v>
      </c>
      <c r="BC541" s="17">
        <v>51070</v>
      </c>
      <c r="BD541" s="57" t="s">
        <v>716</v>
      </c>
    </row>
    <row r="542" spans="2:56" hidden="1" x14ac:dyDescent="0.15">
      <c r="B542" s="16">
        <v>90000512</v>
      </c>
      <c r="C542" s="17"/>
      <c r="D542" s="17" t="s">
        <v>772</v>
      </c>
      <c r="E542" s="17"/>
      <c r="F542" s="17" t="s">
        <v>201</v>
      </c>
      <c r="G542" s="17" t="s">
        <v>317</v>
      </c>
      <c r="H542" s="17" t="s">
        <v>1585</v>
      </c>
      <c r="I542" s="17" t="s">
        <v>1564</v>
      </c>
      <c r="J542" s="17" t="s">
        <v>772</v>
      </c>
      <c r="K542" s="17" t="s">
        <v>203</v>
      </c>
      <c r="L542" s="17"/>
      <c r="M542" s="17">
        <v>0</v>
      </c>
      <c r="N542" s="18">
        <v>35136</v>
      </c>
      <c r="O542" s="17">
        <v>1995</v>
      </c>
      <c r="P542" s="18">
        <v>35136</v>
      </c>
      <c r="Q542" s="19">
        <v>155477</v>
      </c>
      <c r="R542" s="17" t="s">
        <v>204</v>
      </c>
      <c r="S542" s="17" t="s">
        <v>718</v>
      </c>
      <c r="T542" s="17">
        <v>1</v>
      </c>
      <c r="U542" s="18"/>
      <c r="V542" s="99">
        <f t="shared" si="81"/>
        <v>155477</v>
      </c>
      <c r="W542" s="139">
        <v>155477</v>
      </c>
      <c r="X542" s="149">
        <f t="shared" si="82"/>
        <v>0</v>
      </c>
      <c r="Y542" s="43"/>
      <c r="Z542" s="20">
        <f t="shared" si="74"/>
        <v>0</v>
      </c>
      <c r="AA542" s="43"/>
      <c r="AB542" s="43"/>
      <c r="AC542" s="43"/>
      <c r="AD542" s="43"/>
      <c r="AE542" s="43"/>
      <c r="AF542" s="43"/>
      <c r="AG542" s="20">
        <f t="shared" si="75"/>
        <v>0</v>
      </c>
      <c r="AH542" s="43"/>
      <c r="AI542" s="43"/>
      <c r="AJ542" s="43"/>
      <c r="AK542" s="43"/>
      <c r="AL542" s="43"/>
      <c r="AM542" s="99">
        <f t="shared" si="76"/>
        <v>0</v>
      </c>
      <c r="AN542" s="43"/>
      <c r="AO542" s="20">
        <f t="shared" si="77"/>
        <v>155477</v>
      </c>
      <c r="AP542" s="15" t="str">
        <f t="shared" si="78"/>
        <v>OK</v>
      </c>
      <c r="AQ542" s="15" t="str">
        <f t="shared" si="79"/>
        <v>OK</v>
      </c>
      <c r="AR542" s="17" t="s">
        <v>211</v>
      </c>
      <c r="AS542" s="17"/>
      <c r="AT542" s="17"/>
      <c r="AU542" s="17"/>
      <c r="AV542" s="21">
        <v>64.38</v>
      </c>
      <c r="AW542" s="17" t="s">
        <v>35</v>
      </c>
      <c r="AX542" s="22"/>
      <c r="AY542" s="17" t="s">
        <v>310</v>
      </c>
      <c r="AZ542" s="17" t="s">
        <v>213</v>
      </c>
      <c r="BA542" s="99">
        <f t="shared" si="80"/>
        <v>0</v>
      </c>
      <c r="BB542" s="17" t="s">
        <v>214</v>
      </c>
      <c r="BC542" s="17">
        <v>51071</v>
      </c>
      <c r="BD542" s="57" t="s">
        <v>716</v>
      </c>
    </row>
    <row r="543" spans="2:56" hidden="1" x14ac:dyDescent="0.15">
      <c r="B543" s="16">
        <v>90000513</v>
      </c>
      <c r="C543" s="17"/>
      <c r="D543" s="17" t="s">
        <v>773</v>
      </c>
      <c r="E543" s="17"/>
      <c r="F543" s="17" t="s">
        <v>201</v>
      </c>
      <c r="G543" s="17" t="s">
        <v>317</v>
      </c>
      <c r="H543" s="17" t="s">
        <v>1585</v>
      </c>
      <c r="I543" s="17" t="s">
        <v>1564</v>
      </c>
      <c r="J543" s="17" t="s">
        <v>773</v>
      </c>
      <c r="K543" s="17" t="s">
        <v>203</v>
      </c>
      <c r="L543" s="17"/>
      <c r="M543" s="17">
        <v>0</v>
      </c>
      <c r="N543" s="18">
        <v>35937</v>
      </c>
      <c r="O543" s="17">
        <v>1998</v>
      </c>
      <c r="P543" s="18">
        <v>35937</v>
      </c>
      <c r="Q543" s="19">
        <v>1269756</v>
      </c>
      <c r="R543" s="17" t="s">
        <v>204</v>
      </c>
      <c r="S543" s="17" t="s">
        <v>718</v>
      </c>
      <c r="T543" s="17">
        <v>1</v>
      </c>
      <c r="U543" s="18"/>
      <c r="V543" s="99">
        <f t="shared" si="81"/>
        <v>1269756</v>
      </c>
      <c r="W543" s="139">
        <v>1269756</v>
      </c>
      <c r="X543" s="149">
        <f t="shared" si="82"/>
        <v>0</v>
      </c>
      <c r="Y543" s="43"/>
      <c r="Z543" s="20">
        <f t="shared" si="74"/>
        <v>0</v>
      </c>
      <c r="AA543" s="43"/>
      <c r="AB543" s="43"/>
      <c r="AC543" s="43"/>
      <c r="AD543" s="43"/>
      <c r="AE543" s="43"/>
      <c r="AF543" s="43"/>
      <c r="AG543" s="20">
        <f t="shared" si="75"/>
        <v>0</v>
      </c>
      <c r="AH543" s="43"/>
      <c r="AI543" s="43"/>
      <c r="AJ543" s="43"/>
      <c r="AK543" s="43"/>
      <c r="AL543" s="43"/>
      <c r="AM543" s="99">
        <f t="shared" si="76"/>
        <v>0</v>
      </c>
      <c r="AN543" s="43"/>
      <c r="AO543" s="20">
        <f t="shared" si="77"/>
        <v>1269756</v>
      </c>
      <c r="AP543" s="15" t="str">
        <f t="shared" si="78"/>
        <v>OK</v>
      </c>
      <c r="AQ543" s="15" t="str">
        <f t="shared" si="79"/>
        <v>OK</v>
      </c>
      <c r="AR543" s="17" t="s">
        <v>211</v>
      </c>
      <c r="AS543" s="17"/>
      <c r="AT543" s="17"/>
      <c r="AU543" s="17"/>
      <c r="AV543" s="21">
        <v>525.78</v>
      </c>
      <c r="AW543" s="17" t="s">
        <v>35</v>
      </c>
      <c r="AX543" s="22"/>
      <c r="AY543" s="17" t="s">
        <v>310</v>
      </c>
      <c r="AZ543" s="17" t="s">
        <v>213</v>
      </c>
      <c r="BA543" s="99">
        <f t="shared" si="80"/>
        <v>0</v>
      </c>
      <c r="BB543" s="17" t="s">
        <v>214</v>
      </c>
      <c r="BC543" s="17">
        <v>51072</v>
      </c>
      <c r="BD543" s="57" t="s">
        <v>716</v>
      </c>
    </row>
    <row r="544" spans="2:56" hidden="1" x14ac:dyDescent="0.15">
      <c r="B544" s="16">
        <v>90000514</v>
      </c>
      <c r="C544" s="17"/>
      <c r="D544" s="17" t="s">
        <v>774</v>
      </c>
      <c r="E544" s="17"/>
      <c r="F544" s="17" t="s">
        <v>201</v>
      </c>
      <c r="G544" s="17" t="s">
        <v>317</v>
      </c>
      <c r="H544" s="17" t="s">
        <v>1585</v>
      </c>
      <c r="I544" s="17" t="s">
        <v>1564</v>
      </c>
      <c r="J544" s="17" t="s">
        <v>774</v>
      </c>
      <c r="K544" s="17" t="s">
        <v>203</v>
      </c>
      <c r="L544" s="17"/>
      <c r="M544" s="17">
        <v>0</v>
      </c>
      <c r="N544" s="18">
        <v>36045</v>
      </c>
      <c r="O544" s="17">
        <v>1998</v>
      </c>
      <c r="P544" s="18">
        <v>36045</v>
      </c>
      <c r="Q544" s="19">
        <v>5332</v>
      </c>
      <c r="R544" s="17" t="s">
        <v>204</v>
      </c>
      <c r="S544" s="17" t="s">
        <v>718</v>
      </c>
      <c r="T544" s="17">
        <v>1</v>
      </c>
      <c r="U544" s="18"/>
      <c r="V544" s="99">
        <f t="shared" si="81"/>
        <v>5332</v>
      </c>
      <c r="W544" s="139">
        <v>5332</v>
      </c>
      <c r="X544" s="149">
        <f t="shared" si="82"/>
        <v>0</v>
      </c>
      <c r="Y544" s="43"/>
      <c r="Z544" s="20">
        <f t="shared" ref="Z544:Z607" si="83">SUM(AA544:AF544)</f>
        <v>0</v>
      </c>
      <c r="AA544" s="43"/>
      <c r="AB544" s="43"/>
      <c r="AC544" s="43"/>
      <c r="AD544" s="43"/>
      <c r="AE544" s="43"/>
      <c r="AF544" s="43"/>
      <c r="AG544" s="20">
        <f t="shared" ref="AG544:AG607" si="84">SUM(AH544:AN544)</f>
        <v>0</v>
      </c>
      <c r="AH544" s="43"/>
      <c r="AI544" s="43"/>
      <c r="AJ544" s="43"/>
      <c r="AK544" s="43"/>
      <c r="AL544" s="43"/>
      <c r="AM544" s="99">
        <f t="shared" si="76"/>
        <v>0</v>
      </c>
      <c r="AN544" s="43"/>
      <c r="AO544" s="20">
        <f t="shared" si="77"/>
        <v>5332</v>
      </c>
      <c r="AP544" s="15" t="str">
        <f t="shared" si="78"/>
        <v>OK</v>
      </c>
      <c r="AQ544" s="15" t="str">
        <f t="shared" si="79"/>
        <v>OK</v>
      </c>
      <c r="AR544" s="17" t="s">
        <v>211</v>
      </c>
      <c r="AS544" s="17"/>
      <c r="AT544" s="17"/>
      <c r="AU544" s="17"/>
      <c r="AV544" s="21">
        <v>215</v>
      </c>
      <c r="AW544" s="17" t="s">
        <v>35</v>
      </c>
      <c r="AX544" s="22"/>
      <c r="AY544" s="17" t="s">
        <v>790</v>
      </c>
      <c r="AZ544" s="17" t="s">
        <v>213</v>
      </c>
      <c r="BA544" s="99">
        <f t="shared" si="80"/>
        <v>0</v>
      </c>
      <c r="BB544" s="17" t="s">
        <v>214</v>
      </c>
      <c r="BC544" s="17">
        <v>51073</v>
      </c>
      <c r="BD544" s="57" t="s">
        <v>716</v>
      </c>
    </row>
    <row r="545" spans="2:56" hidden="1" x14ac:dyDescent="0.15">
      <c r="B545" s="16">
        <v>90000515</v>
      </c>
      <c r="C545" s="17"/>
      <c r="D545" s="17" t="s">
        <v>775</v>
      </c>
      <c r="E545" s="17"/>
      <c r="F545" s="17" t="s">
        <v>201</v>
      </c>
      <c r="G545" s="17" t="s">
        <v>317</v>
      </c>
      <c r="H545" s="17" t="s">
        <v>1585</v>
      </c>
      <c r="I545" s="17" t="s">
        <v>1564</v>
      </c>
      <c r="J545" s="17" t="s">
        <v>775</v>
      </c>
      <c r="K545" s="17" t="s">
        <v>203</v>
      </c>
      <c r="L545" s="17"/>
      <c r="M545" s="17">
        <v>0</v>
      </c>
      <c r="N545" s="18">
        <v>36045</v>
      </c>
      <c r="O545" s="17">
        <v>1998</v>
      </c>
      <c r="P545" s="18">
        <v>36045</v>
      </c>
      <c r="Q545" s="19">
        <v>13640</v>
      </c>
      <c r="R545" s="17" t="s">
        <v>204</v>
      </c>
      <c r="S545" s="17" t="s">
        <v>718</v>
      </c>
      <c r="T545" s="17">
        <v>1</v>
      </c>
      <c r="U545" s="18"/>
      <c r="V545" s="99">
        <f t="shared" si="81"/>
        <v>13640</v>
      </c>
      <c r="W545" s="139">
        <v>13640</v>
      </c>
      <c r="X545" s="149">
        <f t="shared" si="82"/>
        <v>0</v>
      </c>
      <c r="Y545" s="43"/>
      <c r="Z545" s="20">
        <f t="shared" si="83"/>
        <v>0</v>
      </c>
      <c r="AA545" s="43"/>
      <c r="AB545" s="43"/>
      <c r="AC545" s="43"/>
      <c r="AD545" s="43"/>
      <c r="AE545" s="43"/>
      <c r="AF545" s="43"/>
      <c r="AG545" s="20">
        <f t="shared" si="84"/>
        <v>0</v>
      </c>
      <c r="AH545" s="43"/>
      <c r="AI545" s="43"/>
      <c r="AJ545" s="43"/>
      <c r="AK545" s="43"/>
      <c r="AL545" s="43"/>
      <c r="AM545" s="99">
        <f t="shared" si="76"/>
        <v>0</v>
      </c>
      <c r="AN545" s="43"/>
      <c r="AO545" s="20">
        <f t="shared" si="77"/>
        <v>13640</v>
      </c>
      <c r="AP545" s="15" t="str">
        <f t="shared" si="78"/>
        <v>OK</v>
      </c>
      <c r="AQ545" s="15" t="str">
        <f t="shared" si="79"/>
        <v>OK</v>
      </c>
      <c r="AR545" s="17" t="s">
        <v>211</v>
      </c>
      <c r="AS545" s="17"/>
      <c r="AT545" s="17"/>
      <c r="AU545" s="17"/>
      <c r="AV545" s="21">
        <v>550</v>
      </c>
      <c r="AW545" s="17" t="s">
        <v>35</v>
      </c>
      <c r="AX545" s="22"/>
      <c r="AY545" s="17" t="s">
        <v>790</v>
      </c>
      <c r="AZ545" s="17" t="s">
        <v>213</v>
      </c>
      <c r="BA545" s="99">
        <f t="shared" si="80"/>
        <v>0</v>
      </c>
      <c r="BB545" s="17" t="s">
        <v>214</v>
      </c>
      <c r="BC545" s="17">
        <v>51074</v>
      </c>
      <c r="BD545" s="57" t="s">
        <v>716</v>
      </c>
    </row>
    <row r="546" spans="2:56" hidden="1" x14ac:dyDescent="0.15">
      <c r="B546" s="16">
        <v>90000516</v>
      </c>
      <c r="C546" s="17"/>
      <c r="D546" s="17" t="s">
        <v>328</v>
      </c>
      <c r="E546" s="17"/>
      <c r="F546" s="17" t="s">
        <v>201</v>
      </c>
      <c r="G546" s="17" t="s">
        <v>317</v>
      </c>
      <c r="H546" s="17" t="s">
        <v>1585</v>
      </c>
      <c r="I546" s="17" t="s">
        <v>1564</v>
      </c>
      <c r="J546" s="17" t="s">
        <v>776</v>
      </c>
      <c r="K546" s="17" t="s">
        <v>203</v>
      </c>
      <c r="L546" s="17"/>
      <c r="M546" s="17">
        <v>0</v>
      </c>
      <c r="N546" s="18">
        <v>36045</v>
      </c>
      <c r="O546" s="17">
        <v>1998</v>
      </c>
      <c r="P546" s="18">
        <v>36045</v>
      </c>
      <c r="Q546" s="19">
        <v>632940</v>
      </c>
      <c r="R546" s="17" t="s">
        <v>204</v>
      </c>
      <c r="S546" s="17" t="s">
        <v>718</v>
      </c>
      <c r="T546" s="17">
        <v>1</v>
      </c>
      <c r="U546" s="18"/>
      <c r="V546" s="99">
        <f t="shared" si="81"/>
        <v>632940</v>
      </c>
      <c r="W546" s="139">
        <v>632940</v>
      </c>
      <c r="X546" s="149">
        <f t="shared" si="82"/>
        <v>0</v>
      </c>
      <c r="Y546" s="43"/>
      <c r="Z546" s="20">
        <f t="shared" si="83"/>
        <v>0</v>
      </c>
      <c r="AA546" s="43"/>
      <c r="AB546" s="43"/>
      <c r="AC546" s="43"/>
      <c r="AD546" s="43"/>
      <c r="AE546" s="43"/>
      <c r="AF546" s="43"/>
      <c r="AG546" s="20">
        <f t="shared" si="84"/>
        <v>0</v>
      </c>
      <c r="AH546" s="43"/>
      <c r="AI546" s="43"/>
      <c r="AJ546" s="43"/>
      <c r="AK546" s="43"/>
      <c r="AL546" s="43"/>
      <c r="AM546" s="99">
        <f t="shared" si="76"/>
        <v>0</v>
      </c>
      <c r="AN546" s="43"/>
      <c r="AO546" s="20">
        <f t="shared" si="77"/>
        <v>632940</v>
      </c>
      <c r="AP546" s="15" t="str">
        <f t="shared" si="78"/>
        <v>OK</v>
      </c>
      <c r="AQ546" s="15" t="str">
        <f t="shared" si="79"/>
        <v>OK</v>
      </c>
      <c r="AR546" s="17" t="s">
        <v>211</v>
      </c>
      <c r="AS546" s="17"/>
      <c r="AT546" s="17"/>
      <c r="AU546" s="17"/>
      <c r="AV546" s="21">
        <v>264033</v>
      </c>
      <c r="AW546" s="17" t="s">
        <v>35</v>
      </c>
      <c r="AX546" s="22"/>
      <c r="AY546" s="17" t="s">
        <v>313</v>
      </c>
      <c r="AZ546" s="17" t="s">
        <v>213</v>
      </c>
      <c r="BA546" s="99">
        <f t="shared" si="80"/>
        <v>0</v>
      </c>
      <c r="BB546" s="17" t="s">
        <v>214</v>
      </c>
      <c r="BC546" s="17">
        <v>51075</v>
      </c>
      <c r="BD546" s="57" t="s">
        <v>716</v>
      </c>
    </row>
    <row r="547" spans="2:56" hidden="1" x14ac:dyDescent="0.15">
      <c r="B547" s="16">
        <v>90000517</v>
      </c>
      <c r="C547" s="17"/>
      <c r="D547" s="17" t="s">
        <v>328</v>
      </c>
      <c r="E547" s="17"/>
      <c r="F547" s="17" t="s">
        <v>201</v>
      </c>
      <c r="G547" s="17" t="s">
        <v>317</v>
      </c>
      <c r="H547" s="17" t="s">
        <v>1585</v>
      </c>
      <c r="I547" s="17" t="s">
        <v>1564</v>
      </c>
      <c r="J547" s="17" t="s">
        <v>777</v>
      </c>
      <c r="K547" s="17" t="s">
        <v>203</v>
      </c>
      <c r="L547" s="17"/>
      <c r="M547" s="17">
        <v>0</v>
      </c>
      <c r="N547" s="18">
        <v>36045</v>
      </c>
      <c r="O547" s="17">
        <v>1998</v>
      </c>
      <c r="P547" s="18">
        <v>36045</v>
      </c>
      <c r="Q547" s="19">
        <v>1509740</v>
      </c>
      <c r="R547" s="17" t="s">
        <v>204</v>
      </c>
      <c r="S547" s="17" t="s">
        <v>718</v>
      </c>
      <c r="T547" s="17">
        <v>1</v>
      </c>
      <c r="U547" s="18"/>
      <c r="V547" s="99">
        <f t="shared" si="81"/>
        <v>1509740</v>
      </c>
      <c r="W547" s="139">
        <v>1509740</v>
      </c>
      <c r="X547" s="149">
        <f t="shared" si="82"/>
        <v>0</v>
      </c>
      <c r="Y547" s="43"/>
      <c r="Z547" s="20">
        <f t="shared" si="83"/>
        <v>0</v>
      </c>
      <c r="AA547" s="43"/>
      <c r="AB547" s="43"/>
      <c r="AC547" s="43"/>
      <c r="AD547" s="43"/>
      <c r="AE547" s="43"/>
      <c r="AF547" s="43"/>
      <c r="AG547" s="20">
        <f t="shared" si="84"/>
        <v>0</v>
      </c>
      <c r="AH547" s="43"/>
      <c r="AI547" s="43"/>
      <c r="AJ547" s="43"/>
      <c r="AK547" s="43"/>
      <c r="AL547" s="43"/>
      <c r="AM547" s="99">
        <f t="shared" si="76"/>
        <v>0</v>
      </c>
      <c r="AN547" s="43"/>
      <c r="AO547" s="20">
        <f t="shared" si="77"/>
        <v>1509740</v>
      </c>
      <c r="AP547" s="15" t="str">
        <f t="shared" si="78"/>
        <v>OK</v>
      </c>
      <c r="AQ547" s="15" t="str">
        <f t="shared" si="79"/>
        <v>OK</v>
      </c>
      <c r="AR547" s="17" t="s">
        <v>211</v>
      </c>
      <c r="AS547" s="17"/>
      <c r="AT547" s="17"/>
      <c r="AU547" s="17"/>
      <c r="AV547" s="21">
        <v>629793</v>
      </c>
      <c r="AW547" s="17" t="s">
        <v>35</v>
      </c>
      <c r="AX547" s="22"/>
      <c r="AY547" s="17" t="s">
        <v>313</v>
      </c>
      <c r="AZ547" s="17" t="s">
        <v>213</v>
      </c>
      <c r="BA547" s="99">
        <f t="shared" si="80"/>
        <v>0</v>
      </c>
      <c r="BB547" s="17" t="s">
        <v>214</v>
      </c>
      <c r="BC547" s="17">
        <v>51076</v>
      </c>
      <c r="BD547" s="57" t="s">
        <v>716</v>
      </c>
    </row>
    <row r="548" spans="2:56" hidden="1" x14ac:dyDescent="0.15">
      <c r="B548" s="16">
        <v>90000518</v>
      </c>
      <c r="C548" s="17"/>
      <c r="D548" s="17" t="s">
        <v>328</v>
      </c>
      <c r="E548" s="17"/>
      <c r="F548" s="17" t="s">
        <v>201</v>
      </c>
      <c r="G548" s="17" t="s">
        <v>317</v>
      </c>
      <c r="H548" s="17" t="s">
        <v>1585</v>
      </c>
      <c r="I548" s="17" t="s">
        <v>1564</v>
      </c>
      <c r="J548" s="17" t="s">
        <v>778</v>
      </c>
      <c r="K548" s="17" t="s">
        <v>203</v>
      </c>
      <c r="L548" s="17"/>
      <c r="M548" s="17">
        <v>0</v>
      </c>
      <c r="N548" s="18">
        <v>36045</v>
      </c>
      <c r="O548" s="17">
        <v>1998</v>
      </c>
      <c r="P548" s="18">
        <v>36045</v>
      </c>
      <c r="Q548" s="19">
        <v>975440</v>
      </c>
      <c r="R548" s="17" t="s">
        <v>204</v>
      </c>
      <c r="S548" s="17" t="s">
        <v>718</v>
      </c>
      <c r="T548" s="17">
        <v>1</v>
      </c>
      <c r="U548" s="18"/>
      <c r="V548" s="99">
        <f t="shared" si="81"/>
        <v>975440</v>
      </c>
      <c r="W548" s="139">
        <v>975440</v>
      </c>
      <c r="X548" s="149">
        <f t="shared" si="82"/>
        <v>0</v>
      </c>
      <c r="Y548" s="43"/>
      <c r="Z548" s="20">
        <f t="shared" si="83"/>
        <v>0</v>
      </c>
      <c r="AA548" s="43"/>
      <c r="AB548" s="43"/>
      <c r="AC548" s="43"/>
      <c r="AD548" s="43"/>
      <c r="AE548" s="43"/>
      <c r="AF548" s="43"/>
      <c r="AG548" s="20">
        <f t="shared" si="84"/>
        <v>0</v>
      </c>
      <c r="AH548" s="43"/>
      <c r="AI548" s="43"/>
      <c r="AJ548" s="43"/>
      <c r="AK548" s="43"/>
      <c r="AL548" s="43"/>
      <c r="AM548" s="99">
        <f t="shared" si="76"/>
        <v>0</v>
      </c>
      <c r="AN548" s="43"/>
      <c r="AO548" s="20">
        <f t="shared" si="77"/>
        <v>975440</v>
      </c>
      <c r="AP548" s="15" t="str">
        <f t="shared" si="78"/>
        <v>OK</v>
      </c>
      <c r="AQ548" s="15" t="str">
        <f t="shared" si="79"/>
        <v>OK</v>
      </c>
      <c r="AR548" s="17" t="s">
        <v>211</v>
      </c>
      <c r="AS548" s="17"/>
      <c r="AT548" s="17"/>
      <c r="AU548" s="17"/>
      <c r="AV548" s="21">
        <v>344991</v>
      </c>
      <c r="AW548" s="17" t="s">
        <v>35</v>
      </c>
      <c r="AX548" s="22"/>
      <c r="AY548" s="17" t="s">
        <v>791</v>
      </c>
      <c r="AZ548" s="17" t="s">
        <v>213</v>
      </c>
      <c r="BA548" s="99">
        <f t="shared" si="80"/>
        <v>0</v>
      </c>
      <c r="BB548" s="17" t="s">
        <v>214</v>
      </c>
      <c r="BC548" s="17">
        <v>51077</v>
      </c>
      <c r="BD548" s="57" t="s">
        <v>716</v>
      </c>
    </row>
    <row r="549" spans="2:56" hidden="1" x14ac:dyDescent="0.15">
      <c r="B549" s="16">
        <v>90000519</v>
      </c>
      <c r="C549" s="17"/>
      <c r="D549" s="17" t="s">
        <v>328</v>
      </c>
      <c r="E549" s="17"/>
      <c r="F549" s="17" t="s">
        <v>201</v>
      </c>
      <c r="G549" s="17" t="s">
        <v>317</v>
      </c>
      <c r="H549" s="17" t="s">
        <v>1585</v>
      </c>
      <c r="I549" s="17" t="s">
        <v>1564</v>
      </c>
      <c r="J549" s="17" t="s">
        <v>779</v>
      </c>
      <c r="K549" s="17" t="s">
        <v>203</v>
      </c>
      <c r="L549" s="17"/>
      <c r="M549" s="17">
        <v>0</v>
      </c>
      <c r="N549" s="18">
        <v>36045</v>
      </c>
      <c r="O549" s="17">
        <v>1998</v>
      </c>
      <c r="P549" s="18">
        <v>36045</v>
      </c>
      <c r="Q549" s="19">
        <v>115080</v>
      </c>
      <c r="R549" s="17" t="s">
        <v>204</v>
      </c>
      <c r="S549" s="17" t="s">
        <v>718</v>
      </c>
      <c r="T549" s="17">
        <v>1</v>
      </c>
      <c r="U549" s="18"/>
      <c r="V549" s="99">
        <f t="shared" si="81"/>
        <v>115080</v>
      </c>
      <c r="W549" s="139">
        <v>115080</v>
      </c>
      <c r="X549" s="149">
        <f t="shared" si="82"/>
        <v>0</v>
      </c>
      <c r="Y549" s="43"/>
      <c r="Z549" s="20">
        <f t="shared" si="83"/>
        <v>0</v>
      </c>
      <c r="AA549" s="43"/>
      <c r="AB549" s="43"/>
      <c r="AC549" s="43"/>
      <c r="AD549" s="43"/>
      <c r="AE549" s="43"/>
      <c r="AF549" s="43"/>
      <c r="AG549" s="20">
        <f t="shared" si="84"/>
        <v>0</v>
      </c>
      <c r="AH549" s="43"/>
      <c r="AI549" s="43"/>
      <c r="AJ549" s="43"/>
      <c r="AK549" s="43"/>
      <c r="AL549" s="43"/>
      <c r="AM549" s="99">
        <f t="shared" si="76"/>
        <v>0</v>
      </c>
      <c r="AN549" s="43"/>
      <c r="AO549" s="20">
        <f t="shared" si="77"/>
        <v>115080</v>
      </c>
      <c r="AP549" s="15" t="str">
        <f t="shared" si="78"/>
        <v>OK</v>
      </c>
      <c r="AQ549" s="15" t="str">
        <f t="shared" si="79"/>
        <v>OK</v>
      </c>
      <c r="AR549" s="17" t="s">
        <v>211</v>
      </c>
      <c r="AS549" s="17"/>
      <c r="AT549" s="17"/>
      <c r="AU549" s="17"/>
      <c r="AV549" s="21">
        <v>2164</v>
      </c>
      <c r="AW549" s="17" t="s">
        <v>35</v>
      </c>
      <c r="AX549" s="22"/>
      <c r="AY549" s="17" t="s">
        <v>312</v>
      </c>
      <c r="AZ549" s="17" t="s">
        <v>213</v>
      </c>
      <c r="BA549" s="99">
        <f t="shared" si="80"/>
        <v>0</v>
      </c>
      <c r="BB549" s="17" t="s">
        <v>214</v>
      </c>
      <c r="BC549" s="17">
        <v>51078</v>
      </c>
      <c r="BD549" s="57" t="s">
        <v>716</v>
      </c>
    </row>
    <row r="550" spans="2:56" hidden="1" x14ac:dyDescent="0.15">
      <c r="B550" s="16">
        <v>90000520</v>
      </c>
      <c r="C550" s="17"/>
      <c r="D550" s="17" t="s">
        <v>328</v>
      </c>
      <c r="E550" s="17"/>
      <c r="F550" s="17" t="s">
        <v>201</v>
      </c>
      <c r="G550" s="17" t="s">
        <v>317</v>
      </c>
      <c r="H550" s="17" t="s">
        <v>1585</v>
      </c>
      <c r="I550" s="17" t="s">
        <v>1564</v>
      </c>
      <c r="J550" s="17" t="s">
        <v>780</v>
      </c>
      <c r="K550" s="17" t="s">
        <v>203</v>
      </c>
      <c r="L550" s="17"/>
      <c r="M550" s="17">
        <v>0</v>
      </c>
      <c r="N550" s="18">
        <v>36045</v>
      </c>
      <c r="O550" s="17">
        <v>1998</v>
      </c>
      <c r="P550" s="18">
        <v>36045</v>
      </c>
      <c r="Q550" s="19">
        <v>354</v>
      </c>
      <c r="R550" s="17" t="s">
        <v>204</v>
      </c>
      <c r="S550" s="17" t="s">
        <v>718</v>
      </c>
      <c r="T550" s="17">
        <v>1</v>
      </c>
      <c r="U550" s="18"/>
      <c r="V550" s="99">
        <f t="shared" si="81"/>
        <v>354</v>
      </c>
      <c r="W550" s="139">
        <v>354</v>
      </c>
      <c r="X550" s="149">
        <f t="shared" si="82"/>
        <v>0</v>
      </c>
      <c r="Y550" s="43"/>
      <c r="Z550" s="20">
        <f t="shared" si="83"/>
        <v>0</v>
      </c>
      <c r="AA550" s="43"/>
      <c r="AB550" s="43"/>
      <c r="AC550" s="43"/>
      <c r="AD550" s="43"/>
      <c r="AE550" s="43"/>
      <c r="AF550" s="43"/>
      <c r="AG550" s="20">
        <f t="shared" si="84"/>
        <v>0</v>
      </c>
      <c r="AH550" s="43"/>
      <c r="AI550" s="43"/>
      <c r="AJ550" s="43"/>
      <c r="AK550" s="43"/>
      <c r="AL550" s="43"/>
      <c r="AM550" s="99">
        <f t="shared" si="76"/>
        <v>0</v>
      </c>
      <c r="AN550" s="43"/>
      <c r="AO550" s="20">
        <f t="shared" si="77"/>
        <v>354</v>
      </c>
      <c r="AP550" s="15" t="str">
        <f t="shared" si="78"/>
        <v>OK</v>
      </c>
      <c r="AQ550" s="15" t="str">
        <f t="shared" si="79"/>
        <v>OK</v>
      </c>
      <c r="AR550" s="17" t="s">
        <v>211</v>
      </c>
      <c r="AS550" s="17"/>
      <c r="AT550" s="17"/>
      <c r="AU550" s="17"/>
      <c r="AV550" s="21">
        <v>8779</v>
      </c>
      <c r="AW550" s="17" t="s">
        <v>35</v>
      </c>
      <c r="AX550" s="22"/>
      <c r="AY550" s="17" t="s">
        <v>792</v>
      </c>
      <c r="AZ550" s="17" t="s">
        <v>213</v>
      </c>
      <c r="BA550" s="99">
        <f t="shared" si="80"/>
        <v>0</v>
      </c>
      <c r="BB550" s="17" t="s">
        <v>214</v>
      </c>
      <c r="BC550" s="17">
        <v>51079</v>
      </c>
      <c r="BD550" s="57" t="s">
        <v>716</v>
      </c>
    </row>
    <row r="551" spans="2:56" hidden="1" x14ac:dyDescent="0.15">
      <c r="B551" s="16">
        <v>90000521</v>
      </c>
      <c r="C551" s="17"/>
      <c r="D551" s="17" t="s">
        <v>328</v>
      </c>
      <c r="E551" s="17"/>
      <c r="F551" s="17" t="s">
        <v>201</v>
      </c>
      <c r="G551" s="17" t="s">
        <v>317</v>
      </c>
      <c r="H551" s="17" t="s">
        <v>1585</v>
      </c>
      <c r="I551" s="17" t="s">
        <v>1564</v>
      </c>
      <c r="J551" s="17" t="s">
        <v>781</v>
      </c>
      <c r="K551" s="17" t="s">
        <v>203</v>
      </c>
      <c r="L551" s="17"/>
      <c r="M551" s="17">
        <v>0</v>
      </c>
      <c r="N551" s="18">
        <v>36045</v>
      </c>
      <c r="O551" s="17">
        <v>1998</v>
      </c>
      <c r="P551" s="18">
        <v>36045</v>
      </c>
      <c r="Q551" s="19">
        <v>1216</v>
      </c>
      <c r="R551" s="17" t="s">
        <v>204</v>
      </c>
      <c r="S551" s="17" t="s">
        <v>718</v>
      </c>
      <c r="T551" s="17">
        <v>1</v>
      </c>
      <c r="U551" s="18"/>
      <c r="V551" s="99">
        <f t="shared" si="81"/>
        <v>1216</v>
      </c>
      <c r="W551" s="139">
        <v>1216</v>
      </c>
      <c r="X551" s="149">
        <f t="shared" si="82"/>
        <v>0</v>
      </c>
      <c r="Y551" s="43"/>
      <c r="Z551" s="20">
        <f t="shared" si="83"/>
        <v>0</v>
      </c>
      <c r="AA551" s="43"/>
      <c r="AB551" s="43"/>
      <c r="AC551" s="43"/>
      <c r="AD551" s="43"/>
      <c r="AE551" s="43"/>
      <c r="AF551" s="43"/>
      <c r="AG551" s="20">
        <f t="shared" si="84"/>
        <v>0</v>
      </c>
      <c r="AH551" s="43"/>
      <c r="AI551" s="43"/>
      <c r="AJ551" s="43"/>
      <c r="AK551" s="43"/>
      <c r="AL551" s="43"/>
      <c r="AM551" s="99">
        <f t="shared" si="76"/>
        <v>0</v>
      </c>
      <c r="AN551" s="43"/>
      <c r="AO551" s="20">
        <f t="shared" si="77"/>
        <v>1216</v>
      </c>
      <c r="AP551" s="15" t="str">
        <f t="shared" si="78"/>
        <v>OK</v>
      </c>
      <c r="AQ551" s="15" t="str">
        <f t="shared" si="79"/>
        <v>OK</v>
      </c>
      <c r="AR551" s="17" t="s">
        <v>211</v>
      </c>
      <c r="AS551" s="17"/>
      <c r="AT551" s="17"/>
      <c r="AU551" s="17"/>
      <c r="AV551" s="21">
        <v>30156</v>
      </c>
      <c r="AW551" s="17" t="s">
        <v>35</v>
      </c>
      <c r="AX551" s="22"/>
      <c r="AY551" s="17" t="s">
        <v>790</v>
      </c>
      <c r="AZ551" s="17" t="s">
        <v>213</v>
      </c>
      <c r="BA551" s="99">
        <f t="shared" si="80"/>
        <v>0</v>
      </c>
      <c r="BB551" s="17" t="s">
        <v>214</v>
      </c>
      <c r="BC551" s="17">
        <v>51080</v>
      </c>
      <c r="BD551" s="57" t="s">
        <v>716</v>
      </c>
    </row>
    <row r="552" spans="2:56" hidden="1" x14ac:dyDescent="0.15">
      <c r="B552" s="16">
        <v>90000522</v>
      </c>
      <c r="C552" s="17"/>
      <c r="D552" s="17" t="s">
        <v>328</v>
      </c>
      <c r="E552" s="17"/>
      <c r="F552" s="17" t="s">
        <v>201</v>
      </c>
      <c r="G552" s="17" t="s">
        <v>317</v>
      </c>
      <c r="H552" s="17" t="s">
        <v>1585</v>
      </c>
      <c r="I552" s="17" t="s">
        <v>1564</v>
      </c>
      <c r="J552" s="17" t="s">
        <v>782</v>
      </c>
      <c r="K552" s="17" t="s">
        <v>203</v>
      </c>
      <c r="L552" s="17"/>
      <c r="M552" s="17">
        <v>0</v>
      </c>
      <c r="N552" s="18">
        <v>36045</v>
      </c>
      <c r="O552" s="17">
        <v>1998</v>
      </c>
      <c r="P552" s="18">
        <v>36045</v>
      </c>
      <c r="Q552" s="19">
        <v>205</v>
      </c>
      <c r="R552" s="17" t="s">
        <v>204</v>
      </c>
      <c r="S552" s="17" t="s">
        <v>718</v>
      </c>
      <c r="T552" s="17">
        <v>1</v>
      </c>
      <c r="U552" s="18"/>
      <c r="V552" s="99">
        <f t="shared" si="81"/>
        <v>205</v>
      </c>
      <c r="W552" s="139">
        <v>205</v>
      </c>
      <c r="X552" s="149">
        <f t="shared" si="82"/>
        <v>0</v>
      </c>
      <c r="Y552" s="43"/>
      <c r="Z552" s="20">
        <f t="shared" si="83"/>
        <v>0</v>
      </c>
      <c r="AA552" s="43"/>
      <c r="AB552" s="43"/>
      <c r="AC552" s="43"/>
      <c r="AD552" s="43"/>
      <c r="AE552" s="43"/>
      <c r="AF552" s="43"/>
      <c r="AG552" s="20">
        <f t="shared" si="84"/>
        <v>0</v>
      </c>
      <c r="AH552" s="43"/>
      <c r="AI552" s="43"/>
      <c r="AJ552" s="43"/>
      <c r="AK552" s="43"/>
      <c r="AL552" s="43"/>
      <c r="AM552" s="99">
        <f t="shared" si="76"/>
        <v>0</v>
      </c>
      <c r="AN552" s="43"/>
      <c r="AO552" s="20">
        <f t="shared" si="77"/>
        <v>205</v>
      </c>
      <c r="AP552" s="15" t="str">
        <f t="shared" si="78"/>
        <v>OK</v>
      </c>
      <c r="AQ552" s="15" t="str">
        <f t="shared" si="79"/>
        <v>OK</v>
      </c>
      <c r="AR552" s="17" t="s">
        <v>211</v>
      </c>
      <c r="AS552" s="17"/>
      <c r="AT552" s="17"/>
      <c r="AU552" s="17"/>
      <c r="AV552" s="21">
        <v>5084</v>
      </c>
      <c r="AW552" s="17" t="s">
        <v>35</v>
      </c>
      <c r="AX552" s="22"/>
      <c r="AY552" s="17" t="s">
        <v>790</v>
      </c>
      <c r="AZ552" s="17" t="s">
        <v>213</v>
      </c>
      <c r="BA552" s="99">
        <f t="shared" si="80"/>
        <v>0</v>
      </c>
      <c r="BB552" s="17" t="s">
        <v>214</v>
      </c>
      <c r="BC552" s="17">
        <v>51081</v>
      </c>
      <c r="BD552" s="57" t="s">
        <v>716</v>
      </c>
    </row>
    <row r="553" spans="2:56" hidden="1" x14ac:dyDescent="0.15">
      <c r="B553" s="16">
        <v>90000523</v>
      </c>
      <c r="C553" s="17"/>
      <c r="D553" s="17" t="s">
        <v>328</v>
      </c>
      <c r="E553" s="17"/>
      <c r="F553" s="17" t="s">
        <v>201</v>
      </c>
      <c r="G553" s="17" t="s">
        <v>317</v>
      </c>
      <c r="H553" s="17" t="s">
        <v>1585</v>
      </c>
      <c r="I553" s="17" t="s">
        <v>1564</v>
      </c>
      <c r="J553" s="17" t="s">
        <v>783</v>
      </c>
      <c r="K553" s="17" t="s">
        <v>203</v>
      </c>
      <c r="L553" s="17"/>
      <c r="M553" s="17">
        <v>0</v>
      </c>
      <c r="N553" s="18">
        <v>36045</v>
      </c>
      <c r="O553" s="17">
        <v>1998</v>
      </c>
      <c r="P553" s="18">
        <v>36045</v>
      </c>
      <c r="Q553" s="19">
        <v>730</v>
      </c>
      <c r="R553" s="17" t="s">
        <v>204</v>
      </c>
      <c r="S553" s="17" t="s">
        <v>718</v>
      </c>
      <c r="T553" s="17">
        <v>1</v>
      </c>
      <c r="U553" s="18"/>
      <c r="V553" s="99">
        <f t="shared" si="81"/>
        <v>730</v>
      </c>
      <c r="W553" s="139">
        <v>730</v>
      </c>
      <c r="X553" s="149">
        <f t="shared" si="82"/>
        <v>0</v>
      </c>
      <c r="Y553" s="43"/>
      <c r="Z553" s="20">
        <f t="shared" si="83"/>
        <v>0</v>
      </c>
      <c r="AA553" s="43"/>
      <c r="AB553" s="43"/>
      <c r="AC553" s="43"/>
      <c r="AD553" s="43"/>
      <c r="AE553" s="43"/>
      <c r="AF553" s="43"/>
      <c r="AG553" s="20">
        <f t="shared" si="84"/>
        <v>0</v>
      </c>
      <c r="AH553" s="43"/>
      <c r="AI553" s="43"/>
      <c r="AJ553" s="43"/>
      <c r="AK553" s="43"/>
      <c r="AL553" s="43"/>
      <c r="AM553" s="99">
        <f t="shared" si="76"/>
        <v>0</v>
      </c>
      <c r="AN553" s="43"/>
      <c r="AO553" s="20">
        <f t="shared" si="77"/>
        <v>730</v>
      </c>
      <c r="AP553" s="15" t="str">
        <f t="shared" si="78"/>
        <v>OK</v>
      </c>
      <c r="AQ553" s="15" t="str">
        <f t="shared" si="79"/>
        <v>OK</v>
      </c>
      <c r="AR553" s="17" t="s">
        <v>211</v>
      </c>
      <c r="AS553" s="17"/>
      <c r="AT553" s="17"/>
      <c r="AU553" s="17"/>
      <c r="AV553" s="21">
        <v>18104</v>
      </c>
      <c r="AW553" s="17" t="s">
        <v>35</v>
      </c>
      <c r="AX553" s="22"/>
      <c r="AY553" s="17" t="s">
        <v>790</v>
      </c>
      <c r="AZ553" s="17" t="s">
        <v>213</v>
      </c>
      <c r="BA553" s="99">
        <f t="shared" si="80"/>
        <v>0</v>
      </c>
      <c r="BB553" s="17" t="s">
        <v>214</v>
      </c>
      <c r="BC553" s="17">
        <v>51082</v>
      </c>
      <c r="BD553" s="57" t="s">
        <v>716</v>
      </c>
    </row>
    <row r="554" spans="2:56" hidden="1" x14ac:dyDescent="0.15">
      <c r="B554" s="16">
        <v>90000524</v>
      </c>
      <c r="C554" s="17"/>
      <c r="D554" s="17" t="s">
        <v>328</v>
      </c>
      <c r="E554" s="17"/>
      <c r="F554" s="17" t="s">
        <v>201</v>
      </c>
      <c r="G554" s="17" t="s">
        <v>317</v>
      </c>
      <c r="H554" s="17" t="s">
        <v>1585</v>
      </c>
      <c r="I554" s="17" t="s">
        <v>1564</v>
      </c>
      <c r="J554" s="17" t="s">
        <v>784</v>
      </c>
      <c r="K554" s="17" t="s">
        <v>203</v>
      </c>
      <c r="L554" s="17"/>
      <c r="M554" s="17">
        <v>0</v>
      </c>
      <c r="N554" s="18">
        <v>36045</v>
      </c>
      <c r="O554" s="17">
        <v>1998</v>
      </c>
      <c r="P554" s="18">
        <v>36045</v>
      </c>
      <c r="Q554" s="19">
        <v>18699</v>
      </c>
      <c r="R554" s="17" t="s">
        <v>204</v>
      </c>
      <c r="S554" s="17" t="s">
        <v>718</v>
      </c>
      <c r="T554" s="17">
        <v>1</v>
      </c>
      <c r="U554" s="18"/>
      <c r="V554" s="99">
        <f t="shared" si="81"/>
        <v>18699</v>
      </c>
      <c r="W554" s="139">
        <v>18699</v>
      </c>
      <c r="X554" s="149">
        <f t="shared" si="82"/>
        <v>0</v>
      </c>
      <c r="Y554" s="43"/>
      <c r="Z554" s="20">
        <f t="shared" si="83"/>
        <v>0</v>
      </c>
      <c r="AA554" s="43"/>
      <c r="AB554" s="43"/>
      <c r="AC554" s="43"/>
      <c r="AD554" s="43"/>
      <c r="AE554" s="43"/>
      <c r="AF554" s="43"/>
      <c r="AG554" s="20">
        <f t="shared" si="84"/>
        <v>0</v>
      </c>
      <c r="AH554" s="43"/>
      <c r="AI554" s="43"/>
      <c r="AJ554" s="43"/>
      <c r="AK554" s="43"/>
      <c r="AL554" s="43"/>
      <c r="AM554" s="99">
        <f t="shared" si="76"/>
        <v>0</v>
      </c>
      <c r="AN554" s="43"/>
      <c r="AO554" s="20">
        <f t="shared" si="77"/>
        <v>18699</v>
      </c>
      <c r="AP554" s="15" t="str">
        <f t="shared" si="78"/>
        <v>OK</v>
      </c>
      <c r="AQ554" s="15" t="str">
        <f t="shared" si="79"/>
        <v>OK</v>
      </c>
      <c r="AR554" s="17" t="s">
        <v>211</v>
      </c>
      <c r="AS554" s="17"/>
      <c r="AT554" s="17"/>
      <c r="AU554" s="17"/>
      <c r="AV554" s="21">
        <v>754</v>
      </c>
      <c r="AW554" s="17" t="s">
        <v>35</v>
      </c>
      <c r="AX554" s="22"/>
      <c r="AY554" s="17" t="s">
        <v>790</v>
      </c>
      <c r="AZ554" s="17" t="s">
        <v>213</v>
      </c>
      <c r="BA554" s="99">
        <f t="shared" si="80"/>
        <v>0</v>
      </c>
      <c r="BB554" s="17" t="s">
        <v>214</v>
      </c>
      <c r="BC554" s="17">
        <v>51083</v>
      </c>
      <c r="BD554" s="57" t="s">
        <v>716</v>
      </c>
    </row>
    <row r="555" spans="2:56" hidden="1" x14ac:dyDescent="0.15">
      <c r="B555" s="16">
        <v>90000525</v>
      </c>
      <c r="C555" s="17"/>
      <c r="D555" s="17" t="s">
        <v>328</v>
      </c>
      <c r="E555" s="17"/>
      <c r="F555" s="17" t="s">
        <v>201</v>
      </c>
      <c r="G555" s="17" t="s">
        <v>317</v>
      </c>
      <c r="H555" s="17" t="s">
        <v>1585</v>
      </c>
      <c r="I555" s="17" t="s">
        <v>1564</v>
      </c>
      <c r="J555" s="17" t="s">
        <v>785</v>
      </c>
      <c r="K555" s="17" t="s">
        <v>203</v>
      </c>
      <c r="L555" s="17"/>
      <c r="M555" s="17">
        <v>0</v>
      </c>
      <c r="N555" s="18">
        <v>36045</v>
      </c>
      <c r="O555" s="17">
        <v>1998</v>
      </c>
      <c r="P555" s="18">
        <v>36045</v>
      </c>
      <c r="Q555" s="19">
        <v>5505</v>
      </c>
      <c r="R555" s="17" t="s">
        <v>204</v>
      </c>
      <c r="S555" s="17" t="s">
        <v>718</v>
      </c>
      <c r="T555" s="17">
        <v>1</v>
      </c>
      <c r="U555" s="18"/>
      <c r="V555" s="99">
        <f t="shared" si="81"/>
        <v>5505</v>
      </c>
      <c r="W555" s="139">
        <v>5505</v>
      </c>
      <c r="X555" s="149">
        <f t="shared" si="82"/>
        <v>0</v>
      </c>
      <c r="Y555" s="43"/>
      <c r="Z555" s="20">
        <f t="shared" si="83"/>
        <v>0</v>
      </c>
      <c r="AA555" s="43"/>
      <c r="AB555" s="43"/>
      <c r="AC555" s="43"/>
      <c r="AD555" s="43"/>
      <c r="AE555" s="43"/>
      <c r="AF555" s="43"/>
      <c r="AG555" s="20">
        <f t="shared" si="84"/>
        <v>0</v>
      </c>
      <c r="AH555" s="43"/>
      <c r="AI555" s="43"/>
      <c r="AJ555" s="43"/>
      <c r="AK555" s="43"/>
      <c r="AL555" s="43"/>
      <c r="AM555" s="99">
        <f t="shared" si="76"/>
        <v>0</v>
      </c>
      <c r="AN555" s="43"/>
      <c r="AO555" s="20">
        <f t="shared" si="77"/>
        <v>5505</v>
      </c>
      <c r="AP555" s="15" t="str">
        <f t="shared" si="78"/>
        <v>OK</v>
      </c>
      <c r="AQ555" s="15" t="str">
        <f t="shared" si="79"/>
        <v>OK</v>
      </c>
      <c r="AR555" s="17" t="s">
        <v>211</v>
      </c>
      <c r="AS555" s="17"/>
      <c r="AT555" s="17"/>
      <c r="AU555" s="17"/>
      <c r="AV555" s="21">
        <v>222</v>
      </c>
      <c r="AW555" s="17" t="s">
        <v>35</v>
      </c>
      <c r="AX555" s="22"/>
      <c r="AY555" s="17" t="s">
        <v>790</v>
      </c>
      <c r="AZ555" s="17" t="s">
        <v>213</v>
      </c>
      <c r="BA555" s="99">
        <f t="shared" si="80"/>
        <v>0</v>
      </c>
      <c r="BB555" s="17" t="s">
        <v>214</v>
      </c>
      <c r="BC555" s="17">
        <v>51084</v>
      </c>
      <c r="BD555" s="57" t="s">
        <v>716</v>
      </c>
    </row>
    <row r="556" spans="2:56" hidden="1" x14ac:dyDescent="0.15">
      <c r="B556" s="16">
        <v>90000526</v>
      </c>
      <c r="C556" s="17"/>
      <c r="D556" s="17" t="s">
        <v>328</v>
      </c>
      <c r="E556" s="17"/>
      <c r="F556" s="17" t="s">
        <v>201</v>
      </c>
      <c r="G556" s="17" t="s">
        <v>317</v>
      </c>
      <c r="H556" s="17" t="s">
        <v>1585</v>
      </c>
      <c r="I556" s="17" t="s">
        <v>1564</v>
      </c>
      <c r="J556" s="17" t="s">
        <v>786</v>
      </c>
      <c r="K556" s="17" t="s">
        <v>203</v>
      </c>
      <c r="L556" s="17"/>
      <c r="M556" s="17">
        <v>0</v>
      </c>
      <c r="N556" s="18">
        <v>36045</v>
      </c>
      <c r="O556" s="17">
        <v>1998</v>
      </c>
      <c r="P556" s="18">
        <v>36045</v>
      </c>
      <c r="Q556" s="19">
        <v>3174</v>
      </c>
      <c r="R556" s="17" t="s">
        <v>204</v>
      </c>
      <c r="S556" s="17" t="s">
        <v>718</v>
      </c>
      <c r="T556" s="17">
        <v>1</v>
      </c>
      <c r="U556" s="18"/>
      <c r="V556" s="99">
        <f t="shared" si="81"/>
        <v>3174</v>
      </c>
      <c r="W556" s="139">
        <v>3174</v>
      </c>
      <c r="X556" s="149">
        <f t="shared" si="82"/>
        <v>0</v>
      </c>
      <c r="Y556" s="43"/>
      <c r="Z556" s="20">
        <f t="shared" si="83"/>
        <v>0</v>
      </c>
      <c r="AA556" s="43"/>
      <c r="AB556" s="43"/>
      <c r="AC556" s="43"/>
      <c r="AD556" s="43"/>
      <c r="AE556" s="43"/>
      <c r="AF556" s="43"/>
      <c r="AG556" s="20">
        <f t="shared" si="84"/>
        <v>0</v>
      </c>
      <c r="AH556" s="43"/>
      <c r="AI556" s="43"/>
      <c r="AJ556" s="43"/>
      <c r="AK556" s="43"/>
      <c r="AL556" s="43"/>
      <c r="AM556" s="99">
        <f t="shared" si="76"/>
        <v>0</v>
      </c>
      <c r="AN556" s="43"/>
      <c r="AO556" s="20">
        <f t="shared" si="77"/>
        <v>3174</v>
      </c>
      <c r="AP556" s="15" t="str">
        <f t="shared" si="78"/>
        <v>OK</v>
      </c>
      <c r="AQ556" s="15" t="str">
        <f t="shared" si="79"/>
        <v>OK</v>
      </c>
      <c r="AR556" s="17" t="s">
        <v>211</v>
      </c>
      <c r="AS556" s="17"/>
      <c r="AT556" s="17"/>
      <c r="AU556" s="17"/>
      <c r="AV556" s="21">
        <v>128</v>
      </c>
      <c r="AW556" s="17" t="s">
        <v>35</v>
      </c>
      <c r="AX556" s="22"/>
      <c r="AY556" s="17" t="s">
        <v>792</v>
      </c>
      <c r="AZ556" s="17" t="s">
        <v>213</v>
      </c>
      <c r="BA556" s="99">
        <f t="shared" si="80"/>
        <v>0</v>
      </c>
      <c r="BB556" s="17" t="s">
        <v>214</v>
      </c>
      <c r="BC556" s="17">
        <v>51085</v>
      </c>
      <c r="BD556" s="57" t="s">
        <v>716</v>
      </c>
    </row>
    <row r="557" spans="2:56" hidden="1" x14ac:dyDescent="0.15">
      <c r="B557" s="16">
        <v>90000527</v>
      </c>
      <c r="C557" s="17"/>
      <c r="D557" s="17" t="s">
        <v>328</v>
      </c>
      <c r="E557" s="17"/>
      <c r="F557" s="17" t="s">
        <v>201</v>
      </c>
      <c r="G557" s="17" t="s">
        <v>317</v>
      </c>
      <c r="H557" s="17" t="s">
        <v>1585</v>
      </c>
      <c r="I557" s="17" t="s">
        <v>1564</v>
      </c>
      <c r="J557" s="17" t="s">
        <v>787</v>
      </c>
      <c r="K557" s="17" t="s">
        <v>203</v>
      </c>
      <c r="L557" s="17"/>
      <c r="M557" s="17">
        <v>0</v>
      </c>
      <c r="N557" s="18">
        <v>36045</v>
      </c>
      <c r="O557" s="17">
        <v>1998</v>
      </c>
      <c r="P557" s="18">
        <v>36045</v>
      </c>
      <c r="Q557" s="19">
        <v>7613</v>
      </c>
      <c r="R557" s="17" t="s">
        <v>204</v>
      </c>
      <c r="S557" s="17" t="s">
        <v>718</v>
      </c>
      <c r="T557" s="17">
        <v>1</v>
      </c>
      <c r="U557" s="18"/>
      <c r="V557" s="99">
        <f t="shared" si="81"/>
        <v>7613</v>
      </c>
      <c r="W557" s="139">
        <v>7613</v>
      </c>
      <c r="X557" s="149">
        <f t="shared" si="82"/>
        <v>0</v>
      </c>
      <c r="Y557" s="43"/>
      <c r="Z557" s="20">
        <f t="shared" si="83"/>
        <v>0</v>
      </c>
      <c r="AA557" s="43"/>
      <c r="AB557" s="43"/>
      <c r="AC557" s="43"/>
      <c r="AD557" s="43"/>
      <c r="AE557" s="43"/>
      <c r="AF557" s="43"/>
      <c r="AG557" s="20">
        <f t="shared" si="84"/>
        <v>0</v>
      </c>
      <c r="AH557" s="43"/>
      <c r="AI557" s="43"/>
      <c r="AJ557" s="43"/>
      <c r="AK557" s="43"/>
      <c r="AL557" s="43"/>
      <c r="AM557" s="99">
        <f t="shared" si="76"/>
        <v>0</v>
      </c>
      <c r="AN557" s="43"/>
      <c r="AO557" s="20">
        <f t="shared" si="77"/>
        <v>7613</v>
      </c>
      <c r="AP557" s="15" t="str">
        <f t="shared" si="78"/>
        <v>OK</v>
      </c>
      <c r="AQ557" s="15" t="str">
        <f t="shared" si="79"/>
        <v>OK</v>
      </c>
      <c r="AR557" s="17" t="s">
        <v>211</v>
      </c>
      <c r="AS557" s="17"/>
      <c r="AT557" s="17"/>
      <c r="AU557" s="17"/>
      <c r="AV557" s="21">
        <v>307</v>
      </c>
      <c r="AW557" s="17" t="s">
        <v>35</v>
      </c>
      <c r="AX557" s="22"/>
      <c r="AY557" s="17" t="s">
        <v>790</v>
      </c>
      <c r="AZ557" s="17" t="s">
        <v>213</v>
      </c>
      <c r="BA557" s="99">
        <f t="shared" si="80"/>
        <v>0</v>
      </c>
      <c r="BB557" s="17" t="s">
        <v>214</v>
      </c>
      <c r="BC557" s="17">
        <v>51086</v>
      </c>
      <c r="BD557" s="57" t="s">
        <v>716</v>
      </c>
    </row>
    <row r="558" spans="2:56" hidden="1" x14ac:dyDescent="0.15">
      <c r="B558" s="16">
        <v>90000528</v>
      </c>
      <c r="C558" s="17"/>
      <c r="D558" s="17" t="s">
        <v>328</v>
      </c>
      <c r="E558" s="17"/>
      <c r="F558" s="17" t="s">
        <v>201</v>
      </c>
      <c r="G558" s="17" t="s">
        <v>317</v>
      </c>
      <c r="H558" s="17" t="s">
        <v>1585</v>
      </c>
      <c r="I558" s="17" t="s">
        <v>1564</v>
      </c>
      <c r="J558" s="17" t="s">
        <v>788</v>
      </c>
      <c r="K558" s="17" t="s">
        <v>203</v>
      </c>
      <c r="L558" s="17"/>
      <c r="M558" s="17">
        <v>0</v>
      </c>
      <c r="N558" s="18">
        <v>36045</v>
      </c>
      <c r="O558" s="17">
        <v>1998</v>
      </c>
      <c r="P558" s="18">
        <v>36045</v>
      </c>
      <c r="Q558" s="19">
        <v>10068</v>
      </c>
      <c r="R558" s="17" t="s">
        <v>204</v>
      </c>
      <c r="S558" s="17" t="s">
        <v>718</v>
      </c>
      <c r="T558" s="17">
        <v>1</v>
      </c>
      <c r="U558" s="18"/>
      <c r="V558" s="99">
        <f t="shared" si="81"/>
        <v>10068</v>
      </c>
      <c r="W558" s="139">
        <v>10068</v>
      </c>
      <c r="X558" s="149">
        <f t="shared" si="82"/>
        <v>0</v>
      </c>
      <c r="Y558" s="43"/>
      <c r="Z558" s="20">
        <f t="shared" si="83"/>
        <v>0</v>
      </c>
      <c r="AA558" s="43"/>
      <c r="AB558" s="43"/>
      <c r="AC558" s="43"/>
      <c r="AD558" s="43"/>
      <c r="AE558" s="43"/>
      <c r="AF558" s="43"/>
      <c r="AG558" s="20">
        <f t="shared" si="84"/>
        <v>0</v>
      </c>
      <c r="AH558" s="43"/>
      <c r="AI558" s="43"/>
      <c r="AJ558" s="43"/>
      <c r="AK558" s="43"/>
      <c r="AL558" s="43"/>
      <c r="AM558" s="99">
        <f t="shared" si="76"/>
        <v>0</v>
      </c>
      <c r="AN558" s="43"/>
      <c r="AO558" s="20">
        <f t="shared" si="77"/>
        <v>10068</v>
      </c>
      <c r="AP558" s="15" t="str">
        <f t="shared" si="78"/>
        <v>OK</v>
      </c>
      <c r="AQ558" s="15" t="str">
        <f t="shared" si="79"/>
        <v>OK</v>
      </c>
      <c r="AR558" s="17" t="s">
        <v>211</v>
      </c>
      <c r="AS558" s="17"/>
      <c r="AT558" s="17"/>
      <c r="AU558" s="17"/>
      <c r="AV558" s="21">
        <v>406</v>
      </c>
      <c r="AW558" s="17" t="s">
        <v>35</v>
      </c>
      <c r="AX558" s="22"/>
      <c r="AY558" s="17" t="s">
        <v>790</v>
      </c>
      <c r="AZ558" s="17" t="s">
        <v>213</v>
      </c>
      <c r="BA558" s="99">
        <f t="shared" si="80"/>
        <v>0</v>
      </c>
      <c r="BB558" s="17" t="s">
        <v>214</v>
      </c>
      <c r="BC558" s="17">
        <v>51087</v>
      </c>
      <c r="BD558" s="57" t="s">
        <v>716</v>
      </c>
    </row>
    <row r="559" spans="2:56" hidden="1" x14ac:dyDescent="0.15">
      <c r="B559" s="16">
        <v>90000529</v>
      </c>
      <c r="C559" s="17"/>
      <c r="D559" s="17" t="s">
        <v>328</v>
      </c>
      <c r="E559" s="17"/>
      <c r="F559" s="17" t="s">
        <v>201</v>
      </c>
      <c r="G559" s="17" t="s">
        <v>317</v>
      </c>
      <c r="H559" s="17" t="s">
        <v>1585</v>
      </c>
      <c r="I559" s="17" t="s">
        <v>1564</v>
      </c>
      <c r="J559" s="17" t="s">
        <v>789</v>
      </c>
      <c r="K559" s="17" t="s">
        <v>203</v>
      </c>
      <c r="L559" s="17"/>
      <c r="M559" s="17">
        <v>0</v>
      </c>
      <c r="N559" s="18">
        <v>42089</v>
      </c>
      <c r="O559" s="17">
        <v>2014</v>
      </c>
      <c r="P559" s="18">
        <v>42089</v>
      </c>
      <c r="Q559" s="19">
        <v>29786999</v>
      </c>
      <c r="R559" s="17" t="s">
        <v>219</v>
      </c>
      <c r="S559" s="17" t="s">
        <v>236</v>
      </c>
      <c r="T559" s="17">
        <v>1</v>
      </c>
      <c r="U559" s="18"/>
      <c r="V559" s="99">
        <f t="shared" si="81"/>
        <v>29786999</v>
      </c>
      <c r="W559" s="139">
        <v>29786999</v>
      </c>
      <c r="X559" s="149">
        <f t="shared" si="82"/>
        <v>0</v>
      </c>
      <c r="Y559" s="43"/>
      <c r="Z559" s="20">
        <f t="shared" si="83"/>
        <v>0</v>
      </c>
      <c r="AA559" s="43"/>
      <c r="AB559" s="43"/>
      <c r="AC559" s="43"/>
      <c r="AD559" s="43"/>
      <c r="AE559" s="43"/>
      <c r="AF559" s="43"/>
      <c r="AG559" s="20">
        <f t="shared" si="84"/>
        <v>0</v>
      </c>
      <c r="AH559" s="43"/>
      <c r="AI559" s="43"/>
      <c r="AJ559" s="43"/>
      <c r="AK559" s="43"/>
      <c r="AL559" s="43"/>
      <c r="AM559" s="99">
        <f t="shared" si="76"/>
        <v>0</v>
      </c>
      <c r="AN559" s="43"/>
      <c r="AO559" s="20">
        <f t="shared" si="77"/>
        <v>29786999</v>
      </c>
      <c r="AP559" s="15" t="str">
        <f t="shared" si="78"/>
        <v>OK</v>
      </c>
      <c r="AQ559" s="15" t="str">
        <f t="shared" si="79"/>
        <v>OK</v>
      </c>
      <c r="AR559" s="17" t="s">
        <v>211</v>
      </c>
      <c r="AS559" s="17"/>
      <c r="AT559" s="17"/>
      <c r="AU559" s="17"/>
      <c r="AV559" s="21">
        <v>1</v>
      </c>
      <c r="AW559" s="17" t="s">
        <v>45</v>
      </c>
      <c r="AX559" s="22"/>
      <c r="AY559" s="17"/>
      <c r="AZ559" s="17" t="s">
        <v>213</v>
      </c>
      <c r="BA559" s="99">
        <f t="shared" si="80"/>
        <v>0</v>
      </c>
      <c r="BB559" s="17" t="s">
        <v>214</v>
      </c>
      <c r="BC559" s="17"/>
      <c r="BD559" s="57"/>
    </row>
    <row r="560" spans="2:56" hidden="1" x14ac:dyDescent="0.15">
      <c r="B560" s="16">
        <v>90000530</v>
      </c>
      <c r="C560" s="17"/>
      <c r="D560" s="17" t="s">
        <v>793</v>
      </c>
      <c r="E560" s="17"/>
      <c r="F560" s="17" t="s">
        <v>201</v>
      </c>
      <c r="G560" s="17" t="s">
        <v>794</v>
      </c>
      <c r="H560" s="17" t="s">
        <v>1585</v>
      </c>
      <c r="I560" s="17" t="s">
        <v>1561</v>
      </c>
      <c r="J560" s="17" t="s">
        <v>795</v>
      </c>
      <c r="K560" s="17" t="s">
        <v>203</v>
      </c>
      <c r="L560" s="17" t="s">
        <v>796</v>
      </c>
      <c r="M560" s="17">
        <v>38</v>
      </c>
      <c r="N560" s="18">
        <v>35874</v>
      </c>
      <c r="O560" s="17">
        <v>1997</v>
      </c>
      <c r="P560" s="18">
        <v>35874</v>
      </c>
      <c r="Q560" s="19">
        <v>516545037</v>
      </c>
      <c r="R560" s="17" t="s">
        <v>797</v>
      </c>
      <c r="S560" s="17" t="s">
        <v>798</v>
      </c>
      <c r="T560" s="17">
        <v>1</v>
      </c>
      <c r="U560" s="18"/>
      <c r="V560" s="99">
        <f t="shared" si="81"/>
        <v>251557452</v>
      </c>
      <c r="W560" s="139">
        <v>251557452</v>
      </c>
      <c r="X560" s="149">
        <f t="shared" si="82"/>
        <v>0</v>
      </c>
      <c r="Y560" s="43"/>
      <c r="Z560" s="20">
        <f t="shared" si="83"/>
        <v>0</v>
      </c>
      <c r="AA560" s="43"/>
      <c r="AB560" s="43"/>
      <c r="AC560" s="43"/>
      <c r="AD560" s="43"/>
      <c r="AE560" s="43"/>
      <c r="AF560" s="43"/>
      <c r="AG560" s="20">
        <f t="shared" si="84"/>
        <v>13946715</v>
      </c>
      <c r="AH560" s="43"/>
      <c r="AI560" s="43"/>
      <c r="AJ560" s="43"/>
      <c r="AK560" s="43"/>
      <c r="AL560" s="43"/>
      <c r="AM560" s="99">
        <f t="shared" si="76"/>
        <v>13946715</v>
      </c>
      <c r="AN560" s="43"/>
      <c r="AO560" s="20">
        <f t="shared" si="77"/>
        <v>237610737</v>
      </c>
      <c r="AP560" s="15" t="str">
        <f t="shared" si="78"/>
        <v>OK</v>
      </c>
      <c r="AQ560" s="15" t="str">
        <f t="shared" si="79"/>
        <v>OK</v>
      </c>
      <c r="AR560" s="17" t="s">
        <v>211</v>
      </c>
      <c r="AS560" s="17"/>
      <c r="AT560" s="17"/>
      <c r="AU560" s="17"/>
      <c r="AV560" s="21">
        <v>4093.34</v>
      </c>
      <c r="AW560" s="17" t="s">
        <v>35</v>
      </c>
      <c r="AX560" s="22">
        <v>5</v>
      </c>
      <c r="AY560" s="17"/>
      <c r="AZ560" s="17" t="s">
        <v>803</v>
      </c>
      <c r="BA560" s="99">
        <f t="shared" si="80"/>
        <v>278934300</v>
      </c>
      <c r="BB560" s="17" t="s">
        <v>214</v>
      </c>
      <c r="BC560" s="17"/>
      <c r="BD560" s="57" t="s">
        <v>804</v>
      </c>
    </row>
    <row r="561" spans="2:56" hidden="1" x14ac:dyDescent="0.15">
      <c r="B561" s="16">
        <v>90000531</v>
      </c>
      <c r="C561" s="17"/>
      <c r="D561" s="17" t="s">
        <v>793</v>
      </c>
      <c r="E561" s="17"/>
      <c r="F561" s="17" t="s">
        <v>201</v>
      </c>
      <c r="G561" s="17" t="s">
        <v>794</v>
      </c>
      <c r="H561" s="17" t="s">
        <v>1585</v>
      </c>
      <c r="I561" s="17" t="s">
        <v>1561</v>
      </c>
      <c r="J561" s="17" t="s">
        <v>799</v>
      </c>
      <c r="K561" s="17" t="s">
        <v>203</v>
      </c>
      <c r="L561" s="17" t="s">
        <v>331</v>
      </c>
      <c r="M561" s="17">
        <v>31</v>
      </c>
      <c r="N561" s="18">
        <v>35874</v>
      </c>
      <c r="O561" s="17">
        <v>1997</v>
      </c>
      <c r="P561" s="18">
        <v>35874</v>
      </c>
      <c r="Q561" s="19">
        <v>12703504</v>
      </c>
      <c r="R561" s="17" t="s">
        <v>797</v>
      </c>
      <c r="S561" s="17" t="s">
        <v>798</v>
      </c>
      <c r="T561" s="17">
        <v>1</v>
      </c>
      <c r="U561" s="18"/>
      <c r="V561" s="99">
        <f t="shared" si="81"/>
        <v>4738419</v>
      </c>
      <c r="W561" s="139">
        <v>4738419</v>
      </c>
      <c r="X561" s="149">
        <f t="shared" si="82"/>
        <v>0</v>
      </c>
      <c r="Y561" s="43"/>
      <c r="Z561" s="20">
        <f t="shared" si="83"/>
        <v>0</v>
      </c>
      <c r="AA561" s="43"/>
      <c r="AB561" s="43"/>
      <c r="AC561" s="43"/>
      <c r="AD561" s="43"/>
      <c r="AE561" s="43"/>
      <c r="AF561" s="43"/>
      <c r="AG561" s="20">
        <f t="shared" si="84"/>
        <v>419215</v>
      </c>
      <c r="AH561" s="43"/>
      <c r="AI561" s="43"/>
      <c r="AJ561" s="43"/>
      <c r="AK561" s="43"/>
      <c r="AL561" s="43"/>
      <c r="AM561" s="99">
        <f t="shared" si="76"/>
        <v>419215</v>
      </c>
      <c r="AN561" s="43"/>
      <c r="AO561" s="20">
        <f t="shared" si="77"/>
        <v>4319204</v>
      </c>
      <c r="AP561" s="15" t="str">
        <f t="shared" si="78"/>
        <v>OK</v>
      </c>
      <c r="AQ561" s="15" t="str">
        <f t="shared" si="79"/>
        <v>OK</v>
      </c>
      <c r="AR561" s="17" t="s">
        <v>211</v>
      </c>
      <c r="AS561" s="17"/>
      <c r="AT561" s="17"/>
      <c r="AU561" s="17"/>
      <c r="AV561" s="21">
        <v>120</v>
      </c>
      <c r="AW561" s="17" t="s">
        <v>35</v>
      </c>
      <c r="AX561" s="22">
        <v>1</v>
      </c>
      <c r="AY561" s="17"/>
      <c r="AZ561" s="17" t="s">
        <v>803</v>
      </c>
      <c r="BA561" s="99">
        <f t="shared" si="80"/>
        <v>8384300</v>
      </c>
      <c r="BB561" s="17" t="s">
        <v>214</v>
      </c>
      <c r="BC561" s="17"/>
      <c r="BD561" s="57" t="s">
        <v>331</v>
      </c>
    </row>
    <row r="562" spans="2:56" hidden="1" x14ac:dyDescent="0.15">
      <c r="B562" s="16">
        <v>90000532</v>
      </c>
      <c r="C562" s="17"/>
      <c r="D562" s="17" t="s">
        <v>793</v>
      </c>
      <c r="E562" s="17"/>
      <c r="F562" s="17" t="s">
        <v>201</v>
      </c>
      <c r="G562" s="17" t="s">
        <v>794</v>
      </c>
      <c r="H562" s="17" t="s">
        <v>1585</v>
      </c>
      <c r="I562" s="17" t="s">
        <v>1561</v>
      </c>
      <c r="J562" s="17" t="s">
        <v>800</v>
      </c>
      <c r="K562" s="17" t="s">
        <v>203</v>
      </c>
      <c r="L562" s="17" t="s">
        <v>801</v>
      </c>
      <c r="M562" s="17">
        <v>34</v>
      </c>
      <c r="N562" s="18">
        <v>34731</v>
      </c>
      <c r="O562" s="17">
        <v>1994</v>
      </c>
      <c r="P562" s="18">
        <v>34731</v>
      </c>
      <c r="Q562" s="19">
        <v>3784334</v>
      </c>
      <c r="R562" s="17" t="s">
        <v>797</v>
      </c>
      <c r="S562" s="17" t="s">
        <v>798</v>
      </c>
      <c r="T562" s="17">
        <v>1</v>
      </c>
      <c r="U562" s="18"/>
      <c r="V562" s="99">
        <f t="shared" si="81"/>
        <v>1286674</v>
      </c>
      <c r="W562" s="139">
        <v>1286674</v>
      </c>
      <c r="X562" s="149">
        <f t="shared" si="82"/>
        <v>0</v>
      </c>
      <c r="Y562" s="43"/>
      <c r="Z562" s="20">
        <f t="shared" si="83"/>
        <v>0</v>
      </c>
      <c r="AA562" s="43"/>
      <c r="AB562" s="43"/>
      <c r="AC562" s="43"/>
      <c r="AD562" s="43"/>
      <c r="AE562" s="43"/>
      <c r="AF562" s="43"/>
      <c r="AG562" s="20">
        <f t="shared" si="84"/>
        <v>113530</v>
      </c>
      <c r="AH562" s="43"/>
      <c r="AI562" s="43"/>
      <c r="AJ562" s="43"/>
      <c r="AK562" s="43"/>
      <c r="AL562" s="43"/>
      <c r="AM562" s="99">
        <f t="shared" si="76"/>
        <v>113530</v>
      </c>
      <c r="AN562" s="43"/>
      <c r="AO562" s="20">
        <f t="shared" si="77"/>
        <v>1173144</v>
      </c>
      <c r="AP562" s="15" t="str">
        <f t="shared" si="78"/>
        <v>OK</v>
      </c>
      <c r="AQ562" s="15" t="str">
        <f t="shared" si="79"/>
        <v>OK</v>
      </c>
      <c r="AR562" s="17" t="s">
        <v>211</v>
      </c>
      <c r="AS562" s="17"/>
      <c r="AT562" s="17"/>
      <c r="AU562" s="17"/>
      <c r="AV562" s="21">
        <v>6</v>
      </c>
      <c r="AW562" s="17" t="s">
        <v>35</v>
      </c>
      <c r="AX562" s="22" t="s">
        <v>805</v>
      </c>
      <c r="AY562" s="17"/>
      <c r="AZ562" s="17" t="s">
        <v>803</v>
      </c>
      <c r="BA562" s="99">
        <f t="shared" si="80"/>
        <v>2611190</v>
      </c>
      <c r="BB562" s="17" t="s">
        <v>214</v>
      </c>
      <c r="BC562" s="17"/>
      <c r="BD562" s="57" t="s">
        <v>801</v>
      </c>
    </row>
    <row r="563" spans="2:56" hidden="1" x14ac:dyDescent="0.15">
      <c r="B563" s="16">
        <v>90000533</v>
      </c>
      <c r="C563" s="17"/>
      <c r="D563" s="17" t="s">
        <v>793</v>
      </c>
      <c r="E563" s="17"/>
      <c r="F563" s="17" t="s">
        <v>201</v>
      </c>
      <c r="G563" s="17" t="s">
        <v>794</v>
      </c>
      <c r="H563" s="17" t="s">
        <v>1585</v>
      </c>
      <c r="I563" s="17" t="s">
        <v>1561</v>
      </c>
      <c r="J563" s="17" t="s">
        <v>802</v>
      </c>
      <c r="K563" s="17" t="s">
        <v>203</v>
      </c>
      <c r="L563" s="17" t="s">
        <v>801</v>
      </c>
      <c r="M563" s="17">
        <v>34</v>
      </c>
      <c r="N563" s="18">
        <v>34731</v>
      </c>
      <c r="O563" s="17">
        <v>1994</v>
      </c>
      <c r="P563" s="18">
        <v>34731</v>
      </c>
      <c r="Q563" s="19">
        <v>3453344</v>
      </c>
      <c r="R563" s="17" t="s">
        <v>797</v>
      </c>
      <c r="S563" s="17" t="s">
        <v>798</v>
      </c>
      <c r="T563" s="17">
        <v>1</v>
      </c>
      <c r="U563" s="18"/>
      <c r="V563" s="99">
        <f t="shared" si="81"/>
        <v>1174144</v>
      </c>
      <c r="W563" s="139">
        <v>1174144</v>
      </c>
      <c r="X563" s="149">
        <f t="shared" si="82"/>
        <v>0</v>
      </c>
      <c r="Y563" s="43"/>
      <c r="Z563" s="20">
        <f t="shared" si="83"/>
        <v>0</v>
      </c>
      <c r="AA563" s="43"/>
      <c r="AB563" s="43"/>
      <c r="AC563" s="43"/>
      <c r="AD563" s="43"/>
      <c r="AE563" s="43"/>
      <c r="AF563" s="43"/>
      <c r="AG563" s="20">
        <f t="shared" si="84"/>
        <v>103600</v>
      </c>
      <c r="AH563" s="43"/>
      <c r="AI563" s="43"/>
      <c r="AJ563" s="43"/>
      <c r="AK563" s="43"/>
      <c r="AL563" s="43"/>
      <c r="AM563" s="99">
        <f t="shared" si="76"/>
        <v>103600</v>
      </c>
      <c r="AN563" s="43"/>
      <c r="AO563" s="20">
        <f t="shared" si="77"/>
        <v>1070544</v>
      </c>
      <c r="AP563" s="15" t="str">
        <f t="shared" si="78"/>
        <v>OK</v>
      </c>
      <c r="AQ563" s="15" t="str">
        <f t="shared" si="79"/>
        <v>OK</v>
      </c>
      <c r="AR563" s="17" t="s">
        <v>211</v>
      </c>
      <c r="AS563" s="17"/>
      <c r="AT563" s="17"/>
      <c r="AU563" s="17"/>
      <c r="AV563" s="21">
        <v>8.8000000000000007</v>
      </c>
      <c r="AW563" s="17" t="s">
        <v>35</v>
      </c>
      <c r="AX563" s="22">
        <v>1</v>
      </c>
      <c r="AY563" s="17"/>
      <c r="AZ563" s="17" t="s">
        <v>803</v>
      </c>
      <c r="BA563" s="99">
        <f t="shared" si="80"/>
        <v>2382800</v>
      </c>
      <c r="BB563" s="17" t="s">
        <v>214</v>
      </c>
      <c r="BC563" s="17"/>
      <c r="BD563" s="57" t="s">
        <v>801</v>
      </c>
    </row>
    <row r="564" spans="2:56" hidden="1" x14ac:dyDescent="0.15">
      <c r="B564" s="16">
        <v>90000534</v>
      </c>
      <c r="C564" s="17"/>
      <c r="D564" s="17" t="s">
        <v>793</v>
      </c>
      <c r="E564" s="17"/>
      <c r="F564" s="17" t="s">
        <v>201</v>
      </c>
      <c r="G564" s="17" t="s">
        <v>794</v>
      </c>
      <c r="H564" s="17" t="s">
        <v>1585</v>
      </c>
      <c r="I564" s="17" t="s">
        <v>1561</v>
      </c>
      <c r="J564" s="17" t="s">
        <v>806</v>
      </c>
      <c r="K564" s="17" t="s">
        <v>203</v>
      </c>
      <c r="L564" s="17"/>
      <c r="M564" s="17">
        <v>15</v>
      </c>
      <c r="N564" s="18">
        <v>35874</v>
      </c>
      <c r="O564" s="17">
        <v>1997</v>
      </c>
      <c r="P564" s="18">
        <v>35874</v>
      </c>
      <c r="Q564" s="19">
        <v>119938314</v>
      </c>
      <c r="R564" s="17" t="s">
        <v>797</v>
      </c>
      <c r="S564" s="17" t="s">
        <v>798</v>
      </c>
      <c r="T564" s="17">
        <v>1</v>
      </c>
      <c r="U564" s="18"/>
      <c r="V564" s="99">
        <f t="shared" si="81"/>
        <v>1</v>
      </c>
      <c r="W564" s="139">
        <v>1</v>
      </c>
      <c r="X564" s="149">
        <f t="shared" si="82"/>
        <v>0</v>
      </c>
      <c r="Y564" s="43"/>
      <c r="Z564" s="20">
        <f t="shared" si="83"/>
        <v>0</v>
      </c>
      <c r="AA564" s="43"/>
      <c r="AB564" s="43"/>
      <c r="AC564" s="43"/>
      <c r="AD564" s="43"/>
      <c r="AE564" s="43"/>
      <c r="AF564" s="43"/>
      <c r="AG564" s="20">
        <f t="shared" si="84"/>
        <v>0</v>
      </c>
      <c r="AH564" s="43"/>
      <c r="AI564" s="43"/>
      <c r="AJ564" s="43"/>
      <c r="AK564" s="43"/>
      <c r="AL564" s="43"/>
      <c r="AM564" s="99">
        <f t="shared" si="76"/>
        <v>0</v>
      </c>
      <c r="AN564" s="43"/>
      <c r="AO564" s="20">
        <f t="shared" si="77"/>
        <v>1</v>
      </c>
      <c r="AP564" s="15" t="str">
        <f t="shared" si="78"/>
        <v>OK</v>
      </c>
      <c r="AQ564" s="15" t="str">
        <f t="shared" si="79"/>
        <v>OK</v>
      </c>
      <c r="AR564" s="17" t="s">
        <v>211</v>
      </c>
      <c r="AS564" s="17"/>
      <c r="AT564" s="17"/>
      <c r="AU564" s="17"/>
      <c r="AV564" s="21">
        <v>1</v>
      </c>
      <c r="AW564" s="17" t="s">
        <v>815</v>
      </c>
      <c r="AX564" s="22"/>
      <c r="AY564" s="17"/>
      <c r="AZ564" s="17" t="s">
        <v>803</v>
      </c>
      <c r="BA564" s="99">
        <f t="shared" si="80"/>
        <v>119938313</v>
      </c>
      <c r="BB564" s="17" t="s">
        <v>214</v>
      </c>
      <c r="BC564" s="17"/>
      <c r="BD564" s="57"/>
    </row>
    <row r="565" spans="2:56" hidden="1" x14ac:dyDescent="0.15">
      <c r="B565" s="16">
        <v>90000535</v>
      </c>
      <c r="C565" s="17"/>
      <c r="D565" s="17" t="s">
        <v>793</v>
      </c>
      <c r="E565" s="17"/>
      <c r="F565" s="17" t="s">
        <v>201</v>
      </c>
      <c r="G565" s="17" t="s">
        <v>794</v>
      </c>
      <c r="H565" s="17" t="s">
        <v>1585</v>
      </c>
      <c r="I565" s="17" t="s">
        <v>1561</v>
      </c>
      <c r="J565" s="17" t="s">
        <v>807</v>
      </c>
      <c r="K565" s="17" t="s">
        <v>203</v>
      </c>
      <c r="L565" s="17"/>
      <c r="M565" s="17">
        <v>15</v>
      </c>
      <c r="N565" s="18">
        <v>35874</v>
      </c>
      <c r="O565" s="17">
        <v>1997</v>
      </c>
      <c r="P565" s="18">
        <v>35874</v>
      </c>
      <c r="Q565" s="19">
        <v>1202984</v>
      </c>
      <c r="R565" s="17" t="s">
        <v>797</v>
      </c>
      <c r="S565" s="17" t="s">
        <v>798</v>
      </c>
      <c r="T565" s="17">
        <v>1</v>
      </c>
      <c r="U565" s="18"/>
      <c r="V565" s="99">
        <f t="shared" si="81"/>
        <v>1</v>
      </c>
      <c r="W565" s="139">
        <v>1</v>
      </c>
      <c r="X565" s="149">
        <f t="shared" si="82"/>
        <v>0</v>
      </c>
      <c r="Y565" s="43"/>
      <c r="Z565" s="20">
        <f t="shared" si="83"/>
        <v>0</v>
      </c>
      <c r="AA565" s="43"/>
      <c r="AB565" s="43"/>
      <c r="AC565" s="43"/>
      <c r="AD565" s="43"/>
      <c r="AE565" s="43"/>
      <c r="AF565" s="43"/>
      <c r="AG565" s="20">
        <f t="shared" si="84"/>
        <v>0</v>
      </c>
      <c r="AH565" s="43"/>
      <c r="AI565" s="43"/>
      <c r="AJ565" s="43"/>
      <c r="AK565" s="43"/>
      <c r="AL565" s="43"/>
      <c r="AM565" s="99">
        <f t="shared" si="76"/>
        <v>0</v>
      </c>
      <c r="AN565" s="43"/>
      <c r="AO565" s="20">
        <f t="shared" si="77"/>
        <v>1</v>
      </c>
      <c r="AP565" s="15" t="str">
        <f t="shared" si="78"/>
        <v>OK</v>
      </c>
      <c r="AQ565" s="15" t="str">
        <f t="shared" si="79"/>
        <v>OK</v>
      </c>
      <c r="AR565" s="17" t="s">
        <v>211</v>
      </c>
      <c r="AS565" s="17"/>
      <c r="AT565" s="17"/>
      <c r="AU565" s="17"/>
      <c r="AV565" s="21">
        <v>1</v>
      </c>
      <c r="AW565" s="17" t="s">
        <v>815</v>
      </c>
      <c r="AX565" s="22"/>
      <c r="AY565" s="17"/>
      <c r="AZ565" s="17" t="s">
        <v>803</v>
      </c>
      <c r="BA565" s="99">
        <f t="shared" si="80"/>
        <v>1202983</v>
      </c>
      <c r="BB565" s="17" t="s">
        <v>214</v>
      </c>
      <c r="BC565" s="17"/>
      <c r="BD565" s="57"/>
    </row>
    <row r="566" spans="2:56" hidden="1" x14ac:dyDescent="0.15">
      <c r="B566" s="16">
        <v>90000536</v>
      </c>
      <c r="C566" s="17"/>
      <c r="D566" s="17" t="s">
        <v>793</v>
      </c>
      <c r="E566" s="17"/>
      <c r="F566" s="17" t="s">
        <v>201</v>
      </c>
      <c r="G566" s="17" t="s">
        <v>794</v>
      </c>
      <c r="H566" s="17" t="s">
        <v>1585</v>
      </c>
      <c r="I566" s="17" t="s">
        <v>1561</v>
      </c>
      <c r="J566" s="17" t="s">
        <v>808</v>
      </c>
      <c r="K566" s="17" t="s">
        <v>203</v>
      </c>
      <c r="L566" s="17"/>
      <c r="M566" s="17">
        <v>15</v>
      </c>
      <c r="N566" s="18">
        <v>35874</v>
      </c>
      <c r="O566" s="17">
        <v>1997</v>
      </c>
      <c r="P566" s="18">
        <v>35874</v>
      </c>
      <c r="Q566" s="19">
        <v>129075580</v>
      </c>
      <c r="R566" s="17" t="s">
        <v>797</v>
      </c>
      <c r="S566" s="17" t="s">
        <v>798</v>
      </c>
      <c r="T566" s="17">
        <v>1</v>
      </c>
      <c r="U566" s="18"/>
      <c r="V566" s="99">
        <f t="shared" si="81"/>
        <v>1</v>
      </c>
      <c r="W566" s="139">
        <v>1</v>
      </c>
      <c r="X566" s="149">
        <f t="shared" si="82"/>
        <v>0</v>
      </c>
      <c r="Y566" s="43"/>
      <c r="Z566" s="20">
        <f t="shared" si="83"/>
        <v>0</v>
      </c>
      <c r="AA566" s="43"/>
      <c r="AB566" s="43"/>
      <c r="AC566" s="43"/>
      <c r="AD566" s="43"/>
      <c r="AE566" s="43"/>
      <c r="AF566" s="43"/>
      <c r="AG566" s="20">
        <f t="shared" si="84"/>
        <v>0</v>
      </c>
      <c r="AH566" s="43"/>
      <c r="AI566" s="43"/>
      <c r="AJ566" s="43"/>
      <c r="AK566" s="43"/>
      <c r="AL566" s="43"/>
      <c r="AM566" s="99">
        <f t="shared" si="76"/>
        <v>0</v>
      </c>
      <c r="AN566" s="43"/>
      <c r="AO566" s="20">
        <f t="shared" si="77"/>
        <v>1</v>
      </c>
      <c r="AP566" s="15" t="str">
        <f t="shared" si="78"/>
        <v>OK</v>
      </c>
      <c r="AQ566" s="15" t="str">
        <f t="shared" si="79"/>
        <v>OK</v>
      </c>
      <c r="AR566" s="17" t="s">
        <v>211</v>
      </c>
      <c r="AS566" s="17"/>
      <c r="AT566" s="17"/>
      <c r="AU566" s="17"/>
      <c r="AV566" s="21">
        <v>1</v>
      </c>
      <c r="AW566" s="17" t="s">
        <v>815</v>
      </c>
      <c r="AX566" s="22"/>
      <c r="AY566" s="17"/>
      <c r="AZ566" s="17" t="s">
        <v>803</v>
      </c>
      <c r="BA566" s="99">
        <f t="shared" si="80"/>
        <v>129075579</v>
      </c>
      <c r="BB566" s="17" t="s">
        <v>214</v>
      </c>
      <c r="BC566" s="17"/>
      <c r="BD566" s="57"/>
    </row>
    <row r="567" spans="2:56" hidden="1" x14ac:dyDescent="0.15">
      <c r="B567" s="16">
        <v>90000537</v>
      </c>
      <c r="C567" s="17"/>
      <c r="D567" s="17" t="s">
        <v>793</v>
      </c>
      <c r="E567" s="17"/>
      <c r="F567" s="17" t="s">
        <v>201</v>
      </c>
      <c r="G567" s="17" t="s">
        <v>794</v>
      </c>
      <c r="H567" s="17" t="s">
        <v>1585</v>
      </c>
      <c r="I567" s="17" t="s">
        <v>1561</v>
      </c>
      <c r="J567" s="17" t="s">
        <v>809</v>
      </c>
      <c r="K567" s="17" t="s">
        <v>203</v>
      </c>
      <c r="L567" s="17"/>
      <c r="M567" s="17">
        <v>15</v>
      </c>
      <c r="N567" s="18">
        <v>35874</v>
      </c>
      <c r="O567" s="17">
        <v>1997</v>
      </c>
      <c r="P567" s="18">
        <v>35874</v>
      </c>
      <c r="Q567" s="19">
        <v>24498560</v>
      </c>
      <c r="R567" s="17" t="s">
        <v>797</v>
      </c>
      <c r="S567" s="17" t="s">
        <v>798</v>
      </c>
      <c r="T567" s="17">
        <v>1</v>
      </c>
      <c r="U567" s="18"/>
      <c r="V567" s="99">
        <f t="shared" si="81"/>
        <v>1</v>
      </c>
      <c r="W567" s="139">
        <v>1</v>
      </c>
      <c r="X567" s="149">
        <f t="shared" si="82"/>
        <v>0</v>
      </c>
      <c r="Y567" s="43"/>
      <c r="Z567" s="20">
        <f t="shared" si="83"/>
        <v>0</v>
      </c>
      <c r="AA567" s="43"/>
      <c r="AB567" s="43"/>
      <c r="AC567" s="43"/>
      <c r="AD567" s="43"/>
      <c r="AE567" s="43"/>
      <c r="AF567" s="43"/>
      <c r="AG567" s="20">
        <f t="shared" si="84"/>
        <v>0</v>
      </c>
      <c r="AH567" s="43"/>
      <c r="AI567" s="43"/>
      <c r="AJ567" s="43"/>
      <c r="AK567" s="43"/>
      <c r="AL567" s="43"/>
      <c r="AM567" s="99">
        <f t="shared" si="76"/>
        <v>0</v>
      </c>
      <c r="AN567" s="43"/>
      <c r="AO567" s="20">
        <f t="shared" si="77"/>
        <v>1</v>
      </c>
      <c r="AP567" s="15" t="str">
        <f t="shared" si="78"/>
        <v>OK</v>
      </c>
      <c r="AQ567" s="15" t="str">
        <f t="shared" si="79"/>
        <v>OK</v>
      </c>
      <c r="AR567" s="17" t="s">
        <v>211</v>
      </c>
      <c r="AS567" s="17"/>
      <c r="AT567" s="17"/>
      <c r="AU567" s="17"/>
      <c r="AV567" s="21">
        <v>1</v>
      </c>
      <c r="AW567" s="17" t="s">
        <v>815</v>
      </c>
      <c r="AX567" s="22"/>
      <c r="AY567" s="17"/>
      <c r="AZ567" s="17" t="s">
        <v>803</v>
      </c>
      <c r="BA567" s="99">
        <f t="shared" si="80"/>
        <v>24498559</v>
      </c>
      <c r="BB567" s="17" t="s">
        <v>214</v>
      </c>
      <c r="BC567" s="17"/>
      <c r="BD567" s="57"/>
    </row>
    <row r="568" spans="2:56" hidden="1" x14ac:dyDescent="0.15">
      <c r="B568" s="16">
        <v>90000538</v>
      </c>
      <c r="C568" s="17"/>
      <c r="D568" s="17" t="s">
        <v>793</v>
      </c>
      <c r="E568" s="17"/>
      <c r="F568" s="17" t="s">
        <v>201</v>
      </c>
      <c r="G568" s="17" t="s">
        <v>794</v>
      </c>
      <c r="H568" s="17" t="s">
        <v>1585</v>
      </c>
      <c r="I568" s="17" t="s">
        <v>1561</v>
      </c>
      <c r="J568" s="17" t="s">
        <v>810</v>
      </c>
      <c r="K568" s="17" t="s">
        <v>203</v>
      </c>
      <c r="L568" s="17"/>
      <c r="M568" s="17">
        <v>15</v>
      </c>
      <c r="N568" s="18">
        <v>35874</v>
      </c>
      <c r="O568" s="17">
        <v>1997</v>
      </c>
      <c r="P568" s="18">
        <v>35874</v>
      </c>
      <c r="Q568" s="19">
        <v>9361153</v>
      </c>
      <c r="R568" s="17" t="s">
        <v>797</v>
      </c>
      <c r="S568" s="17" t="s">
        <v>798</v>
      </c>
      <c r="T568" s="17">
        <v>1</v>
      </c>
      <c r="U568" s="18"/>
      <c r="V568" s="99">
        <f t="shared" si="81"/>
        <v>1</v>
      </c>
      <c r="W568" s="139">
        <v>1</v>
      </c>
      <c r="X568" s="149">
        <f t="shared" si="82"/>
        <v>0</v>
      </c>
      <c r="Y568" s="43"/>
      <c r="Z568" s="20">
        <f t="shared" si="83"/>
        <v>0</v>
      </c>
      <c r="AA568" s="43"/>
      <c r="AB568" s="43"/>
      <c r="AC568" s="43"/>
      <c r="AD568" s="43"/>
      <c r="AE568" s="43"/>
      <c r="AF568" s="43"/>
      <c r="AG568" s="20">
        <f t="shared" si="84"/>
        <v>0</v>
      </c>
      <c r="AH568" s="43"/>
      <c r="AI568" s="43"/>
      <c r="AJ568" s="43"/>
      <c r="AK568" s="43"/>
      <c r="AL568" s="43"/>
      <c r="AM568" s="99">
        <f t="shared" si="76"/>
        <v>0</v>
      </c>
      <c r="AN568" s="43"/>
      <c r="AO568" s="20">
        <f t="shared" si="77"/>
        <v>1</v>
      </c>
      <c r="AP568" s="15" t="str">
        <f t="shared" si="78"/>
        <v>OK</v>
      </c>
      <c r="AQ568" s="15" t="str">
        <f t="shared" si="79"/>
        <v>OK</v>
      </c>
      <c r="AR568" s="17" t="s">
        <v>211</v>
      </c>
      <c r="AS568" s="17"/>
      <c r="AT568" s="17"/>
      <c r="AU568" s="17"/>
      <c r="AV568" s="21">
        <v>1</v>
      </c>
      <c r="AW568" s="17" t="s">
        <v>815</v>
      </c>
      <c r="AX568" s="22"/>
      <c r="AY568" s="17"/>
      <c r="AZ568" s="17" t="s">
        <v>803</v>
      </c>
      <c r="BA568" s="99">
        <f t="shared" si="80"/>
        <v>9361152</v>
      </c>
      <c r="BB568" s="17" t="s">
        <v>214</v>
      </c>
      <c r="BC568" s="17"/>
      <c r="BD568" s="57" t="s">
        <v>816</v>
      </c>
    </row>
    <row r="569" spans="2:56" hidden="1" x14ac:dyDescent="0.15">
      <c r="B569" s="16">
        <v>90000539</v>
      </c>
      <c r="C569" s="17"/>
      <c r="D569" s="17" t="s">
        <v>793</v>
      </c>
      <c r="E569" s="17"/>
      <c r="F569" s="17" t="s">
        <v>201</v>
      </c>
      <c r="G569" s="17" t="s">
        <v>794</v>
      </c>
      <c r="H569" s="17" t="s">
        <v>1585</v>
      </c>
      <c r="I569" s="17" t="s">
        <v>1561</v>
      </c>
      <c r="J569" s="17" t="s">
        <v>811</v>
      </c>
      <c r="K569" s="17" t="s">
        <v>203</v>
      </c>
      <c r="L569" s="17"/>
      <c r="M569" s="17">
        <v>15</v>
      </c>
      <c r="N569" s="18">
        <v>35874</v>
      </c>
      <c r="O569" s="17">
        <v>1997</v>
      </c>
      <c r="P569" s="18">
        <v>35874</v>
      </c>
      <c r="Q569" s="19">
        <v>76075119</v>
      </c>
      <c r="R569" s="17" t="s">
        <v>797</v>
      </c>
      <c r="S569" s="17" t="s">
        <v>798</v>
      </c>
      <c r="T569" s="17">
        <v>1</v>
      </c>
      <c r="U569" s="18"/>
      <c r="V569" s="99">
        <f t="shared" si="81"/>
        <v>1</v>
      </c>
      <c r="W569" s="139">
        <v>1</v>
      </c>
      <c r="X569" s="149">
        <f t="shared" si="82"/>
        <v>0</v>
      </c>
      <c r="Y569" s="43"/>
      <c r="Z569" s="20">
        <f t="shared" si="83"/>
        <v>0</v>
      </c>
      <c r="AA569" s="43"/>
      <c r="AB569" s="43"/>
      <c r="AC569" s="43"/>
      <c r="AD569" s="43"/>
      <c r="AE569" s="43"/>
      <c r="AF569" s="43"/>
      <c r="AG569" s="20">
        <f t="shared" si="84"/>
        <v>0</v>
      </c>
      <c r="AH569" s="43"/>
      <c r="AI569" s="43"/>
      <c r="AJ569" s="43"/>
      <c r="AK569" s="43"/>
      <c r="AL569" s="43"/>
      <c r="AM569" s="99">
        <f t="shared" si="76"/>
        <v>0</v>
      </c>
      <c r="AN569" s="43"/>
      <c r="AO569" s="20">
        <f t="shared" si="77"/>
        <v>1</v>
      </c>
      <c r="AP569" s="15" t="str">
        <f t="shared" si="78"/>
        <v>OK</v>
      </c>
      <c r="AQ569" s="15" t="str">
        <f t="shared" si="79"/>
        <v>OK</v>
      </c>
      <c r="AR569" s="17" t="s">
        <v>211</v>
      </c>
      <c r="AS569" s="17"/>
      <c r="AT569" s="17"/>
      <c r="AU569" s="17"/>
      <c r="AV569" s="21">
        <v>1</v>
      </c>
      <c r="AW569" s="17" t="s">
        <v>815</v>
      </c>
      <c r="AX569" s="22"/>
      <c r="AY569" s="17"/>
      <c r="AZ569" s="17" t="s">
        <v>803</v>
      </c>
      <c r="BA569" s="99">
        <f t="shared" si="80"/>
        <v>76075118</v>
      </c>
      <c r="BB569" s="17" t="s">
        <v>214</v>
      </c>
      <c r="BC569" s="17"/>
      <c r="BD569" s="57"/>
    </row>
    <row r="570" spans="2:56" hidden="1" x14ac:dyDescent="0.15">
      <c r="B570" s="16">
        <v>90000540</v>
      </c>
      <c r="C570" s="17"/>
      <c r="D570" s="17" t="s">
        <v>793</v>
      </c>
      <c r="E570" s="17"/>
      <c r="F570" s="17" t="s">
        <v>201</v>
      </c>
      <c r="G570" s="17" t="s">
        <v>794</v>
      </c>
      <c r="H570" s="17" t="s">
        <v>1585</v>
      </c>
      <c r="I570" s="17" t="s">
        <v>1561</v>
      </c>
      <c r="J570" s="17" t="s">
        <v>812</v>
      </c>
      <c r="K570" s="17" t="s">
        <v>203</v>
      </c>
      <c r="L570" s="17"/>
      <c r="M570" s="17">
        <v>15</v>
      </c>
      <c r="N570" s="18">
        <v>35874</v>
      </c>
      <c r="O570" s="17">
        <v>1997</v>
      </c>
      <c r="P570" s="18">
        <v>35874</v>
      </c>
      <c r="Q570" s="19">
        <v>9494452</v>
      </c>
      <c r="R570" s="17" t="s">
        <v>797</v>
      </c>
      <c r="S570" s="17" t="s">
        <v>798</v>
      </c>
      <c r="T570" s="17">
        <v>1</v>
      </c>
      <c r="U570" s="18"/>
      <c r="V570" s="99">
        <f t="shared" si="81"/>
        <v>1</v>
      </c>
      <c r="W570" s="139">
        <v>1</v>
      </c>
      <c r="X570" s="149">
        <f t="shared" si="82"/>
        <v>0</v>
      </c>
      <c r="Y570" s="43"/>
      <c r="Z570" s="20">
        <f t="shared" si="83"/>
        <v>0</v>
      </c>
      <c r="AA570" s="43"/>
      <c r="AB570" s="43"/>
      <c r="AC570" s="43"/>
      <c r="AD570" s="43"/>
      <c r="AE570" s="43"/>
      <c r="AF570" s="43"/>
      <c r="AG570" s="20">
        <f t="shared" si="84"/>
        <v>0</v>
      </c>
      <c r="AH570" s="43"/>
      <c r="AI570" s="43"/>
      <c r="AJ570" s="43"/>
      <c r="AK570" s="43"/>
      <c r="AL570" s="43"/>
      <c r="AM570" s="99">
        <f t="shared" si="76"/>
        <v>0</v>
      </c>
      <c r="AN570" s="43"/>
      <c r="AO570" s="20">
        <f t="shared" si="77"/>
        <v>1</v>
      </c>
      <c r="AP570" s="15" t="str">
        <f t="shared" si="78"/>
        <v>OK</v>
      </c>
      <c r="AQ570" s="15" t="str">
        <f t="shared" si="79"/>
        <v>OK</v>
      </c>
      <c r="AR570" s="17" t="s">
        <v>211</v>
      </c>
      <c r="AS570" s="17"/>
      <c r="AT570" s="17"/>
      <c r="AU570" s="17"/>
      <c r="AV570" s="21">
        <v>1</v>
      </c>
      <c r="AW570" s="17" t="s">
        <v>817</v>
      </c>
      <c r="AX570" s="22"/>
      <c r="AY570" s="17"/>
      <c r="AZ570" s="17" t="s">
        <v>803</v>
      </c>
      <c r="BA570" s="99">
        <f t="shared" si="80"/>
        <v>9494451</v>
      </c>
      <c r="BB570" s="17" t="s">
        <v>214</v>
      </c>
      <c r="BC570" s="17"/>
      <c r="BD570" s="57"/>
    </row>
    <row r="571" spans="2:56" hidden="1" x14ac:dyDescent="0.15">
      <c r="B571" s="16">
        <v>90000541</v>
      </c>
      <c r="C571" s="17"/>
      <c r="D571" s="17" t="s">
        <v>793</v>
      </c>
      <c r="E571" s="17"/>
      <c r="F571" s="17" t="s">
        <v>201</v>
      </c>
      <c r="G571" s="17" t="s">
        <v>794</v>
      </c>
      <c r="H571" s="17" t="s">
        <v>1585</v>
      </c>
      <c r="I571" s="17" t="s">
        <v>1561</v>
      </c>
      <c r="J571" s="17" t="s">
        <v>813</v>
      </c>
      <c r="K571" s="17" t="s">
        <v>203</v>
      </c>
      <c r="L571" s="17"/>
      <c r="M571" s="17">
        <v>15</v>
      </c>
      <c r="N571" s="18">
        <v>35874</v>
      </c>
      <c r="O571" s="17">
        <v>1997</v>
      </c>
      <c r="P571" s="18">
        <v>35874</v>
      </c>
      <c r="Q571" s="19">
        <v>7161280</v>
      </c>
      <c r="R571" s="17" t="s">
        <v>797</v>
      </c>
      <c r="S571" s="17" t="s">
        <v>798</v>
      </c>
      <c r="T571" s="17">
        <v>1</v>
      </c>
      <c r="U571" s="18"/>
      <c r="V571" s="99">
        <f t="shared" si="81"/>
        <v>1</v>
      </c>
      <c r="W571" s="139">
        <v>1</v>
      </c>
      <c r="X571" s="149">
        <f t="shared" si="82"/>
        <v>0</v>
      </c>
      <c r="Y571" s="43"/>
      <c r="Z571" s="20">
        <f t="shared" si="83"/>
        <v>0</v>
      </c>
      <c r="AA571" s="43"/>
      <c r="AB571" s="43"/>
      <c r="AC571" s="43"/>
      <c r="AD571" s="43"/>
      <c r="AE571" s="43"/>
      <c r="AF571" s="43"/>
      <c r="AG571" s="20">
        <f t="shared" si="84"/>
        <v>0</v>
      </c>
      <c r="AH571" s="43"/>
      <c r="AI571" s="43"/>
      <c r="AJ571" s="43"/>
      <c r="AK571" s="43"/>
      <c r="AL571" s="43"/>
      <c r="AM571" s="99">
        <f t="shared" si="76"/>
        <v>0</v>
      </c>
      <c r="AN571" s="43"/>
      <c r="AO571" s="20">
        <f t="shared" si="77"/>
        <v>1</v>
      </c>
      <c r="AP571" s="15" t="str">
        <f t="shared" si="78"/>
        <v>OK</v>
      </c>
      <c r="AQ571" s="15" t="str">
        <f t="shared" si="79"/>
        <v>OK</v>
      </c>
      <c r="AR571" s="17" t="s">
        <v>211</v>
      </c>
      <c r="AS571" s="17"/>
      <c r="AT571" s="17"/>
      <c r="AU571" s="17"/>
      <c r="AV571" s="21">
        <v>1</v>
      </c>
      <c r="AW571" s="17" t="s">
        <v>817</v>
      </c>
      <c r="AX571" s="22"/>
      <c r="AY571" s="17"/>
      <c r="AZ571" s="17" t="s">
        <v>803</v>
      </c>
      <c r="BA571" s="99">
        <f t="shared" si="80"/>
        <v>7161279</v>
      </c>
      <c r="BB571" s="17" t="s">
        <v>214</v>
      </c>
      <c r="BC571" s="17"/>
      <c r="BD571" s="57"/>
    </row>
    <row r="572" spans="2:56" hidden="1" x14ac:dyDescent="0.15">
      <c r="B572" s="16">
        <v>90000542</v>
      </c>
      <c r="C572" s="17"/>
      <c r="D572" s="17" t="s">
        <v>793</v>
      </c>
      <c r="E572" s="17"/>
      <c r="F572" s="17" t="s">
        <v>201</v>
      </c>
      <c r="G572" s="17" t="s">
        <v>794</v>
      </c>
      <c r="H572" s="17" t="s">
        <v>1585</v>
      </c>
      <c r="I572" s="17" t="s">
        <v>1561</v>
      </c>
      <c r="J572" s="17" t="s">
        <v>814</v>
      </c>
      <c r="K572" s="17" t="s">
        <v>203</v>
      </c>
      <c r="L572" s="17"/>
      <c r="M572" s="17">
        <v>15</v>
      </c>
      <c r="N572" s="18">
        <v>35874</v>
      </c>
      <c r="O572" s="17">
        <v>1997</v>
      </c>
      <c r="P572" s="18">
        <v>35874</v>
      </c>
      <c r="Q572" s="19">
        <v>39039800</v>
      </c>
      <c r="R572" s="17" t="s">
        <v>797</v>
      </c>
      <c r="S572" s="17" t="s">
        <v>798</v>
      </c>
      <c r="T572" s="17">
        <v>1</v>
      </c>
      <c r="U572" s="18"/>
      <c r="V572" s="99">
        <f t="shared" si="81"/>
        <v>1</v>
      </c>
      <c r="W572" s="139">
        <v>1</v>
      </c>
      <c r="X572" s="149">
        <f t="shared" si="82"/>
        <v>0</v>
      </c>
      <c r="Y572" s="43"/>
      <c r="Z572" s="20">
        <f t="shared" si="83"/>
        <v>0</v>
      </c>
      <c r="AA572" s="43"/>
      <c r="AB572" s="43"/>
      <c r="AC572" s="43"/>
      <c r="AD572" s="43"/>
      <c r="AE572" s="43"/>
      <c r="AF572" s="43"/>
      <c r="AG572" s="20">
        <f t="shared" si="84"/>
        <v>0</v>
      </c>
      <c r="AH572" s="43"/>
      <c r="AI572" s="43"/>
      <c r="AJ572" s="43"/>
      <c r="AK572" s="43"/>
      <c r="AL572" s="43"/>
      <c r="AM572" s="99">
        <f t="shared" si="76"/>
        <v>0</v>
      </c>
      <c r="AN572" s="43"/>
      <c r="AO572" s="20">
        <f t="shared" si="77"/>
        <v>1</v>
      </c>
      <c r="AP572" s="15" t="str">
        <f t="shared" si="78"/>
        <v>OK</v>
      </c>
      <c r="AQ572" s="15" t="str">
        <f t="shared" si="79"/>
        <v>OK</v>
      </c>
      <c r="AR572" s="17" t="s">
        <v>211</v>
      </c>
      <c r="AS572" s="17"/>
      <c r="AT572" s="17"/>
      <c r="AU572" s="17"/>
      <c r="AV572" s="21">
        <v>1</v>
      </c>
      <c r="AW572" s="17" t="s">
        <v>818</v>
      </c>
      <c r="AX572" s="22"/>
      <c r="AY572" s="17"/>
      <c r="AZ572" s="17" t="s">
        <v>803</v>
      </c>
      <c r="BA572" s="99">
        <f t="shared" si="80"/>
        <v>39039799</v>
      </c>
      <c r="BB572" s="17" t="s">
        <v>214</v>
      </c>
      <c r="BC572" s="17"/>
      <c r="BD572" s="57"/>
    </row>
    <row r="573" spans="2:56" hidden="1" x14ac:dyDescent="0.15">
      <c r="B573" s="16">
        <v>90000543</v>
      </c>
      <c r="C573" s="17"/>
      <c r="D573" s="17" t="s">
        <v>793</v>
      </c>
      <c r="E573" s="17"/>
      <c r="F573" s="17" t="s">
        <v>201</v>
      </c>
      <c r="G573" s="17" t="s">
        <v>794</v>
      </c>
      <c r="H573" s="17" t="s">
        <v>1585</v>
      </c>
      <c r="I573" s="17" t="s">
        <v>1587</v>
      </c>
      <c r="J573" s="17" t="s">
        <v>819</v>
      </c>
      <c r="K573" s="17" t="s">
        <v>203</v>
      </c>
      <c r="L573" s="17"/>
      <c r="M573" s="17">
        <v>17</v>
      </c>
      <c r="N573" s="18">
        <v>35874</v>
      </c>
      <c r="O573" s="17">
        <v>1997</v>
      </c>
      <c r="P573" s="18">
        <v>35874</v>
      </c>
      <c r="Q573" s="19">
        <v>707975</v>
      </c>
      <c r="R573" s="17" t="s">
        <v>797</v>
      </c>
      <c r="S573" s="17" t="s">
        <v>798</v>
      </c>
      <c r="T573" s="17">
        <v>1</v>
      </c>
      <c r="U573" s="18"/>
      <c r="V573" s="99">
        <f t="shared" si="81"/>
        <v>1</v>
      </c>
      <c r="W573" s="139">
        <v>1</v>
      </c>
      <c r="X573" s="149">
        <f t="shared" si="82"/>
        <v>0</v>
      </c>
      <c r="Y573" s="43"/>
      <c r="Z573" s="20">
        <f t="shared" si="83"/>
        <v>0</v>
      </c>
      <c r="AA573" s="43"/>
      <c r="AB573" s="43"/>
      <c r="AC573" s="43"/>
      <c r="AD573" s="43"/>
      <c r="AE573" s="43"/>
      <c r="AF573" s="43"/>
      <c r="AG573" s="20">
        <f t="shared" si="84"/>
        <v>0</v>
      </c>
      <c r="AH573" s="43"/>
      <c r="AI573" s="43"/>
      <c r="AJ573" s="43"/>
      <c r="AK573" s="43"/>
      <c r="AL573" s="43"/>
      <c r="AM573" s="99">
        <f t="shared" si="76"/>
        <v>0</v>
      </c>
      <c r="AN573" s="43"/>
      <c r="AO573" s="20">
        <f t="shared" si="77"/>
        <v>1</v>
      </c>
      <c r="AP573" s="15" t="str">
        <f t="shared" si="78"/>
        <v>OK</v>
      </c>
      <c r="AQ573" s="15" t="str">
        <f t="shared" si="79"/>
        <v>OK</v>
      </c>
      <c r="AR573" s="17" t="s">
        <v>211</v>
      </c>
      <c r="AS573" s="17"/>
      <c r="AT573" s="17"/>
      <c r="AU573" s="17"/>
      <c r="AV573" s="21">
        <v>1</v>
      </c>
      <c r="AW573" s="17" t="s">
        <v>815</v>
      </c>
      <c r="AX573" s="22"/>
      <c r="AY573" s="17"/>
      <c r="AZ573" s="17" t="s">
        <v>803</v>
      </c>
      <c r="BA573" s="99">
        <f t="shared" si="80"/>
        <v>707974</v>
      </c>
      <c r="BB573" s="17" t="s">
        <v>214</v>
      </c>
      <c r="BC573" s="17"/>
      <c r="BD573" s="57"/>
    </row>
    <row r="574" spans="2:56" hidden="1" x14ac:dyDescent="0.15">
      <c r="B574" s="16">
        <v>90000544</v>
      </c>
      <c r="C574" s="17"/>
      <c r="D574" s="17" t="s">
        <v>793</v>
      </c>
      <c r="E574" s="17"/>
      <c r="F574" s="17" t="s">
        <v>201</v>
      </c>
      <c r="G574" s="17" t="s">
        <v>794</v>
      </c>
      <c r="H574" s="17" t="s">
        <v>1585</v>
      </c>
      <c r="I574" s="17" t="s">
        <v>1587</v>
      </c>
      <c r="J574" s="17" t="s">
        <v>820</v>
      </c>
      <c r="K574" s="17" t="s">
        <v>203</v>
      </c>
      <c r="L574" s="17"/>
      <c r="M574" s="17">
        <v>17</v>
      </c>
      <c r="N574" s="18">
        <v>35874</v>
      </c>
      <c r="O574" s="17">
        <v>1997</v>
      </c>
      <c r="P574" s="18">
        <v>35874</v>
      </c>
      <c r="Q574" s="19">
        <v>16652353</v>
      </c>
      <c r="R574" s="17" t="s">
        <v>797</v>
      </c>
      <c r="S574" s="17" t="s">
        <v>798</v>
      </c>
      <c r="T574" s="17">
        <v>1</v>
      </c>
      <c r="U574" s="18"/>
      <c r="V574" s="99">
        <f t="shared" si="81"/>
        <v>1</v>
      </c>
      <c r="W574" s="139">
        <v>1</v>
      </c>
      <c r="X574" s="149">
        <f t="shared" si="82"/>
        <v>0</v>
      </c>
      <c r="Y574" s="43"/>
      <c r="Z574" s="20">
        <f t="shared" si="83"/>
        <v>0</v>
      </c>
      <c r="AA574" s="43"/>
      <c r="AB574" s="43"/>
      <c r="AC574" s="43"/>
      <c r="AD574" s="43"/>
      <c r="AE574" s="43"/>
      <c r="AF574" s="43"/>
      <c r="AG574" s="20">
        <f t="shared" si="84"/>
        <v>0</v>
      </c>
      <c r="AH574" s="43"/>
      <c r="AI574" s="43"/>
      <c r="AJ574" s="43"/>
      <c r="AK574" s="43"/>
      <c r="AL574" s="43"/>
      <c r="AM574" s="99">
        <f t="shared" si="76"/>
        <v>0</v>
      </c>
      <c r="AN574" s="43"/>
      <c r="AO574" s="20">
        <f t="shared" si="77"/>
        <v>1</v>
      </c>
      <c r="AP574" s="15" t="str">
        <f t="shared" si="78"/>
        <v>OK</v>
      </c>
      <c r="AQ574" s="15" t="str">
        <f t="shared" si="79"/>
        <v>OK</v>
      </c>
      <c r="AR574" s="17" t="s">
        <v>211</v>
      </c>
      <c r="AS574" s="17"/>
      <c r="AT574" s="17"/>
      <c r="AU574" s="17"/>
      <c r="AV574" s="21">
        <v>1</v>
      </c>
      <c r="AW574" s="17" t="s">
        <v>815</v>
      </c>
      <c r="AX574" s="22"/>
      <c r="AY574" s="17"/>
      <c r="AZ574" s="17" t="s">
        <v>803</v>
      </c>
      <c r="BA574" s="99">
        <f t="shared" si="80"/>
        <v>16652352</v>
      </c>
      <c r="BB574" s="17" t="s">
        <v>214</v>
      </c>
      <c r="BC574" s="17"/>
      <c r="BD574" s="57"/>
    </row>
    <row r="575" spans="2:56" hidden="1" x14ac:dyDescent="0.15">
      <c r="B575" s="16">
        <v>90000545</v>
      </c>
      <c r="C575" s="17"/>
      <c r="D575" s="17" t="s">
        <v>793</v>
      </c>
      <c r="E575" s="17"/>
      <c r="F575" s="17" t="s">
        <v>201</v>
      </c>
      <c r="G575" s="17" t="s">
        <v>794</v>
      </c>
      <c r="H575" s="17" t="s">
        <v>1585</v>
      </c>
      <c r="I575" s="17" t="s">
        <v>1587</v>
      </c>
      <c r="J575" s="17" t="s">
        <v>821</v>
      </c>
      <c r="K575" s="17" t="s">
        <v>203</v>
      </c>
      <c r="L575" s="17"/>
      <c r="M575" s="17">
        <v>17</v>
      </c>
      <c r="N575" s="18">
        <v>35874</v>
      </c>
      <c r="O575" s="17">
        <v>1997</v>
      </c>
      <c r="P575" s="18">
        <v>35874</v>
      </c>
      <c r="Q575" s="19">
        <v>19031659</v>
      </c>
      <c r="R575" s="17" t="s">
        <v>797</v>
      </c>
      <c r="S575" s="17" t="s">
        <v>798</v>
      </c>
      <c r="T575" s="17">
        <v>1</v>
      </c>
      <c r="U575" s="18"/>
      <c r="V575" s="99">
        <f t="shared" si="81"/>
        <v>1</v>
      </c>
      <c r="W575" s="139">
        <v>1</v>
      </c>
      <c r="X575" s="149">
        <f t="shared" si="82"/>
        <v>0</v>
      </c>
      <c r="Y575" s="43"/>
      <c r="Z575" s="20">
        <f t="shared" si="83"/>
        <v>0</v>
      </c>
      <c r="AA575" s="43"/>
      <c r="AB575" s="43"/>
      <c r="AC575" s="43"/>
      <c r="AD575" s="43"/>
      <c r="AE575" s="43"/>
      <c r="AF575" s="43"/>
      <c r="AG575" s="20">
        <f t="shared" si="84"/>
        <v>0</v>
      </c>
      <c r="AH575" s="43"/>
      <c r="AI575" s="43"/>
      <c r="AJ575" s="43"/>
      <c r="AK575" s="43"/>
      <c r="AL575" s="43"/>
      <c r="AM575" s="99">
        <f t="shared" si="76"/>
        <v>0</v>
      </c>
      <c r="AN575" s="43"/>
      <c r="AO575" s="20">
        <f t="shared" si="77"/>
        <v>1</v>
      </c>
      <c r="AP575" s="15" t="str">
        <f t="shared" si="78"/>
        <v>OK</v>
      </c>
      <c r="AQ575" s="15" t="str">
        <f t="shared" si="79"/>
        <v>OK</v>
      </c>
      <c r="AR575" s="17" t="s">
        <v>211</v>
      </c>
      <c r="AS575" s="17"/>
      <c r="AT575" s="17"/>
      <c r="AU575" s="17"/>
      <c r="AV575" s="21">
        <v>1</v>
      </c>
      <c r="AW575" s="17" t="s">
        <v>818</v>
      </c>
      <c r="AX575" s="22"/>
      <c r="AY575" s="17"/>
      <c r="AZ575" s="17" t="s">
        <v>803</v>
      </c>
      <c r="BA575" s="99">
        <f t="shared" si="80"/>
        <v>19031658</v>
      </c>
      <c r="BB575" s="17" t="s">
        <v>214</v>
      </c>
      <c r="BC575" s="17"/>
      <c r="BD575" s="57"/>
    </row>
    <row r="576" spans="2:56" hidden="1" x14ac:dyDescent="0.15">
      <c r="B576" s="16">
        <v>90000546</v>
      </c>
      <c r="C576" s="17"/>
      <c r="D576" s="17" t="s">
        <v>793</v>
      </c>
      <c r="E576" s="17"/>
      <c r="F576" s="17" t="s">
        <v>201</v>
      </c>
      <c r="G576" s="17" t="s">
        <v>794</v>
      </c>
      <c r="H576" s="17" t="s">
        <v>1585</v>
      </c>
      <c r="I576" s="17" t="s">
        <v>1587</v>
      </c>
      <c r="J576" s="17" t="s">
        <v>822</v>
      </c>
      <c r="K576" s="17" t="s">
        <v>203</v>
      </c>
      <c r="L576" s="17"/>
      <c r="M576" s="17">
        <v>17</v>
      </c>
      <c r="N576" s="18">
        <v>35874</v>
      </c>
      <c r="O576" s="17">
        <v>1997</v>
      </c>
      <c r="P576" s="18">
        <v>35874</v>
      </c>
      <c r="Q576" s="19">
        <v>7003315</v>
      </c>
      <c r="R576" s="17" t="s">
        <v>797</v>
      </c>
      <c r="S576" s="17" t="s">
        <v>798</v>
      </c>
      <c r="T576" s="17">
        <v>1</v>
      </c>
      <c r="U576" s="18"/>
      <c r="V576" s="99">
        <f t="shared" si="81"/>
        <v>1</v>
      </c>
      <c r="W576" s="139">
        <v>1</v>
      </c>
      <c r="X576" s="149">
        <f t="shared" si="82"/>
        <v>0</v>
      </c>
      <c r="Y576" s="43"/>
      <c r="Z576" s="20">
        <f t="shared" si="83"/>
        <v>0</v>
      </c>
      <c r="AA576" s="43"/>
      <c r="AB576" s="43"/>
      <c r="AC576" s="43"/>
      <c r="AD576" s="43"/>
      <c r="AE576" s="43"/>
      <c r="AF576" s="43"/>
      <c r="AG576" s="20">
        <f t="shared" si="84"/>
        <v>0</v>
      </c>
      <c r="AH576" s="43"/>
      <c r="AI576" s="43"/>
      <c r="AJ576" s="43"/>
      <c r="AK576" s="43"/>
      <c r="AL576" s="43"/>
      <c r="AM576" s="99">
        <f t="shared" si="76"/>
        <v>0</v>
      </c>
      <c r="AN576" s="43"/>
      <c r="AO576" s="20">
        <f t="shared" si="77"/>
        <v>1</v>
      </c>
      <c r="AP576" s="15" t="str">
        <f t="shared" si="78"/>
        <v>OK</v>
      </c>
      <c r="AQ576" s="15" t="str">
        <f t="shared" si="79"/>
        <v>OK</v>
      </c>
      <c r="AR576" s="17" t="s">
        <v>211</v>
      </c>
      <c r="AS576" s="17"/>
      <c r="AT576" s="17"/>
      <c r="AU576" s="17"/>
      <c r="AV576" s="21">
        <v>1</v>
      </c>
      <c r="AW576" s="17" t="s">
        <v>818</v>
      </c>
      <c r="AX576" s="22"/>
      <c r="AY576" s="17"/>
      <c r="AZ576" s="17" t="s">
        <v>803</v>
      </c>
      <c r="BA576" s="99">
        <f t="shared" si="80"/>
        <v>7003314</v>
      </c>
      <c r="BB576" s="17" t="s">
        <v>214</v>
      </c>
      <c r="BC576" s="17"/>
      <c r="BD576" s="57"/>
    </row>
    <row r="577" spans="2:56" hidden="1" x14ac:dyDescent="0.15">
      <c r="B577" s="16">
        <v>90000547</v>
      </c>
      <c r="C577" s="17"/>
      <c r="D577" s="17" t="s">
        <v>793</v>
      </c>
      <c r="E577" s="17"/>
      <c r="F577" s="17" t="s">
        <v>201</v>
      </c>
      <c r="G577" s="17" t="s">
        <v>794</v>
      </c>
      <c r="H577" s="17" t="s">
        <v>1585</v>
      </c>
      <c r="I577" s="17" t="s">
        <v>1587</v>
      </c>
      <c r="J577" s="17" t="s">
        <v>823</v>
      </c>
      <c r="K577" s="17" t="s">
        <v>203</v>
      </c>
      <c r="L577" s="17" t="s">
        <v>824</v>
      </c>
      <c r="M577" s="17">
        <v>35</v>
      </c>
      <c r="N577" s="18">
        <v>35874</v>
      </c>
      <c r="O577" s="17">
        <v>1997</v>
      </c>
      <c r="P577" s="18">
        <v>35874</v>
      </c>
      <c r="Q577" s="19">
        <v>149475916</v>
      </c>
      <c r="R577" s="17" t="s">
        <v>797</v>
      </c>
      <c r="S577" s="17" t="s">
        <v>798</v>
      </c>
      <c r="T577" s="17">
        <v>1</v>
      </c>
      <c r="U577" s="18"/>
      <c r="V577" s="99">
        <f t="shared" si="81"/>
        <v>67114697</v>
      </c>
      <c r="W577" s="139">
        <v>67114697</v>
      </c>
      <c r="X577" s="149">
        <f t="shared" si="82"/>
        <v>0</v>
      </c>
      <c r="Y577" s="43"/>
      <c r="Z577" s="20">
        <f t="shared" si="83"/>
        <v>0</v>
      </c>
      <c r="AA577" s="43"/>
      <c r="AB577" s="43"/>
      <c r="AC577" s="43"/>
      <c r="AD577" s="43"/>
      <c r="AE577" s="43"/>
      <c r="AF577" s="43"/>
      <c r="AG577" s="20">
        <f t="shared" si="84"/>
        <v>4334801</v>
      </c>
      <c r="AH577" s="43"/>
      <c r="AI577" s="43"/>
      <c r="AJ577" s="43"/>
      <c r="AK577" s="43"/>
      <c r="AL577" s="43"/>
      <c r="AM577" s="99">
        <f t="shared" si="76"/>
        <v>4334801</v>
      </c>
      <c r="AN577" s="43"/>
      <c r="AO577" s="20">
        <f t="shared" si="77"/>
        <v>62779896</v>
      </c>
      <c r="AP577" s="15" t="str">
        <f t="shared" si="78"/>
        <v>OK</v>
      </c>
      <c r="AQ577" s="15" t="str">
        <f t="shared" si="79"/>
        <v>OK</v>
      </c>
      <c r="AR577" s="17" t="s">
        <v>211</v>
      </c>
      <c r="AS577" s="17"/>
      <c r="AT577" s="17"/>
      <c r="AU577" s="17"/>
      <c r="AV577" s="21">
        <v>1</v>
      </c>
      <c r="AW577" s="17" t="s">
        <v>868</v>
      </c>
      <c r="AX577" s="22"/>
      <c r="AY577" s="17"/>
      <c r="AZ577" s="17" t="s">
        <v>803</v>
      </c>
      <c r="BA577" s="99">
        <f t="shared" si="80"/>
        <v>86696020</v>
      </c>
      <c r="BB577" s="17" t="s">
        <v>214</v>
      </c>
      <c r="BC577" s="17"/>
      <c r="BD577" s="57"/>
    </row>
    <row r="578" spans="2:56" hidden="1" x14ac:dyDescent="0.15">
      <c r="B578" s="16">
        <v>90000548</v>
      </c>
      <c r="C578" s="17"/>
      <c r="D578" s="17" t="s">
        <v>793</v>
      </c>
      <c r="E578" s="17"/>
      <c r="F578" s="17" t="s">
        <v>201</v>
      </c>
      <c r="G578" s="17" t="s">
        <v>794</v>
      </c>
      <c r="H578" s="17" t="s">
        <v>1585</v>
      </c>
      <c r="I578" s="17" t="s">
        <v>1587</v>
      </c>
      <c r="J578" s="17" t="s">
        <v>825</v>
      </c>
      <c r="K578" s="17" t="s">
        <v>203</v>
      </c>
      <c r="L578" s="17" t="s">
        <v>251</v>
      </c>
      <c r="M578" s="17">
        <v>15</v>
      </c>
      <c r="N578" s="18">
        <v>35874</v>
      </c>
      <c r="O578" s="17">
        <v>1997</v>
      </c>
      <c r="P578" s="18">
        <v>35874</v>
      </c>
      <c r="Q578" s="19">
        <v>6140162</v>
      </c>
      <c r="R578" s="17" t="s">
        <v>797</v>
      </c>
      <c r="S578" s="17" t="s">
        <v>798</v>
      </c>
      <c r="T578" s="17">
        <v>1</v>
      </c>
      <c r="U578" s="18"/>
      <c r="V578" s="99">
        <f t="shared" si="81"/>
        <v>1</v>
      </c>
      <c r="W578" s="139">
        <v>1</v>
      </c>
      <c r="X578" s="149">
        <f t="shared" si="82"/>
        <v>0</v>
      </c>
      <c r="Y578" s="43"/>
      <c r="Z578" s="20">
        <f t="shared" si="83"/>
        <v>0</v>
      </c>
      <c r="AA578" s="43"/>
      <c r="AB578" s="43"/>
      <c r="AC578" s="43"/>
      <c r="AD578" s="43"/>
      <c r="AE578" s="43"/>
      <c r="AF578" s="43"/>
      <c r="AG578" s="20">
        <f t="shared" si="84"/>
        <v>0</v>
      </c>
      <c r="AH578" s="43"/>
      <c r="AI578" s="43"/>
      <c r="AJ578" s="43"/>
      <c r="AK578" s="43"/>
      <c r="AL578" s="43"/>
      <c r="AM578" s="99">
        <f t="shared" si="76"/>
        <v>0</v>
      </c>
      <c r="AN578" s="43"/>
      <c r="AO578" s="20">
        <f t="shared" si="77"/>
        <v>1</v>
      </c>
      <c r="AP578" s="15" t="str">
        <f t="shared" si="78"/>
        <v>OK</v>
      </c>
      <c r="AQ578" s="15" t="str">
        <f t="shared" si="79"/>
        <v>OK</v>
      </c>
      <c r="AR578" s="17" t="s">
        <v>211</v>
      </c>
      <c r="AS578" s="17"/>
      <c r="AT578" s="17"/>
      <c r="AU578" s="17"/>
      <c r="AV578" s="21">
        <v>1</v>
      </c>
      <c r="AW578" s="17" t="s">
        <v>818</v>
      </c>
      <c r="AX578" s="22"/>
      <c r="AY578" s="17"/>
      <c r="AZ578" s="17" t="s">
        <v>803</v>
      </c>
      <c r="BA578" s="99">
        <f t="shared" si="80"/>
        <v>6140161</v>
      </c>
      <c r="BB578" s="17" t="s">
        <v>214</v>
      </c>
      <c r="BC578" s="17"/>
      <c r="BD578" s="57"/>
    </row>
    <row r="579" spans="2:56" hidden="1" x14ac:dyDescent="0.15">
      <c r="B579" s="16">
        <v>90000549</v>
      </c>
      <c r="C579" s="17"/>
      <c r="D579" s="17" t="s">
        <v>793</v>
      </c>
      <c r="E579" s="17"/>
      <c r="F579" s="17" t="s">
        <v>201</v>
      </c>
      <c r="G579" s="17" t="s">
        <v>794</v>
      </c>
      <c r="H579" s="17" t="s">
        <v>1585</v>
      </c>
      <c r="I579" s="17" t="s">
        <v>1587</v>
      </c>
      <c r="J579" s="17" t="s">
        <v>826</v>
      </c>
      <c r="K579" s="17" t="s">
        <v>203</v>
      </c>
      <c r="L579" s="17" t="s">
        <v>251</v>
      </c>
      <c r="M579" s="17">
        <v>15</v>
      </c>
      <c r="N579" s="18">
        <v>35874</v>
      </c>
      <c r="O579" s="17">
        <v>1997</v>
      </c>
      <c r="P579" s="18">
        <v>35874</v>
      </c>
      <c r="Q579" s="19">
        <v>6140162</v>
      </c>
      <c r="R579" s="17" t="s">
        <v>797</v>
      </c>
      <c r="S579" s="17" t="s">
        <v>798</v>
      </c>
      <c r="T579" s="17">
        <v>1</v>
      </c>
      <c r="U579" s="18"/>
      <c r="V579" s="99">
        <f t="shared" si="81"/>
        <v>1</v>
      </c>
      <c r="W579" s="139">
        <v>1</v>
      </c>
      <c r="X579" s="149">
        <f t="shared" si="82"/>
        <v>0</v>
      </c>
      <c r="Y579" s="43"/>
      <c r="Z579" s="20">
        <f t="shared" si="83"/>
        <v>0</v>
      </c>
      <c r="AA579" s="43"/>
      <c r="AB579" s="43"/>
      <c r="AC579" s="43"/>
      <c r="AD579" s="43"/>
      <c r="AE579" s="43"/>
      <c r="AF579" s="43"/>
      <c r="AG579" s="20">
        <f t="shared" si="84"/>
        <v>0</v>
      </c>
      <c r="AH579" s="43"/>
      <c r="AI579" s="43"/>
      <c r="AJ579" s="43"/>
      <c r="AK579" s="43"/>
      <c r="AL579" s="43"/>
      <c r="AM579" s="99">
        <f t="shared" si="76"/>
        <v>0</v>
      </c>
      <c r="AN579" s="43"/>
      <c r="AO579" s="20">
        <f t="shared" si="77"/>
        <v>1</v>
      </c>
      <c r="AP579" s="15" t="str">
        <f t="shared" si="78"/>
        <v>OK</v>
      </c>
      <c r="AQ579" s="15" t="str">
        <f t="shared" si="79"/>
        <v>OK</v>
      </c>
      <c r="AR579" s="17" t="s">
        <v>211</v>
      </c>
      <c r="AS579" s="17"/>
      <c r="AT579" s="17"/>
      <c r="AU579" s="17"/>
      <c r="AV579" s="21">
        <v>1</v>
      </c>
      <c r="AW579" s="17" t="s">
        <v>818</v>
      </c>
      <c r="AX579" s="22"/>
      <c r="AY579" s="17"/>
      <c r="AZ579" s="17" t="s">
        <v>803</v>
      </c>
      <c r="BA579" s="99">
        <f t="shared" si="80"/>
        <v>6140161</v>
      </c>
      <c r="BB579" s="17" t="s">
        <v>214</v>
      </c>
      <c r="BC579" s="17"/>
      <c r="BD579" s="57"/>
    </row>
    <row r="580" spans="2:56" hidden="1" x14ac:dyDescent="0.15">
      <c r="B580" s="16">
        <v>90000550</v>
      </c>
      <c r="C580" s="17"/>
      <c r="D580" s="17" t="s">
        <v>793</v>
      </c>
      <c r="E580" s="17"/>
      <c r="F580" s="17" t="s">
        <v>201</v>
      </c>
      <c r="G580" s="17" t="s">
        <v>794</v>
      </c>
      <c r="H580" s="17" t="s">
        <v>1585</v>
      </c>
      <c r="I580" s="17" t="s">
        <v>1587</v>
      </c>
      <c r="J580" s="17" t="s">
        <v>827</v>
      </c>
      <c r="K580" s="17" t="s">
        <v>203</v>
      </c>
      <c r="L580" s="17" t="s">
        <v>251</v>
      </c>
      <c r="M580" s="17">
        <v>15</v>
      </c>
      <c r="N580" s="18">
        <v>35874</v>
      </c>
      <c r="O580" s="17">
        <v>1997</v>
      </c>
      <c r="P580" s="18">
        <v>35874</v>
      </c>
      <c r="Q580" s="19">
        <v>1576268</v>
      </c>
      <c r="R580" s="17" t="s">
        <v>797</v>
      </c>
      <c r="S580" s="17" t="s">
        <v>798</v>
      </c>
      <c r="T580" s="17">
        <v>1</v>
      </c>
      <c r="U580" s="18"/>
      <c r="V580" s="99">
        <f t="shared" si="81"/>
        <v>1</v>
      </c>
      <c r="W580" s="139">
        <v>1</v>
      </c>
      <c r="X580" s="149">
        <f t="shared" si="82"/>
        <v>0</v>
      </c>
      <c r="Y580" s="43"/>
      <c r="Z580" s="20">
        <f t="shared" si="83"/>
        <v>0</v>
      </c>
      <c r="AA580" s="43"/>
      <c r="AB580" s="43"/>
      <c r="AC580" s="43"/>
      <c r="AD580" s="43"/>
      <c r="AE580" s="43"/>
      <c r="AF580" s="43"/>
      <c r="AG580" s="20">
        <f t="shared" si="84"/>
        <v>0</v>
      </c>
      <c r="AH580" s="43"/>
      <c r="AI580" s="43"/>
      <c r="AJ580" s="43"/>
      <c r="AK580" s="43"/>
      <c r="AL580" s="43"/>
      <c r="AM580" s="99">
        <f t="shared" si="76"/>
        <v>0</v>
      </c>
      <c r="AN580" s="43"/>
      <c r="AO580" s="20">
        <f t="shared" si="77"/>
        <v>1</v>
      </c>
      <c r="AP580" s="15" t="str">
        <f t="shared" si="78"/>
        <v>OK</v>
      </c>
      <c r="AQ580" s="15" t="str">
        <f t="shared" si="79"/>
        <v>OK</v>
      </c>
      <c r="AR580" s="17" t="s">
        <v>211</v>
      </c>
      <c r="AS580" s="17"/>
      <c r="AT580" s="17"/>
      <c r="AU580" s="17"/>
      <c r="AV580" s="21">
        <v>1</v>
      </c>
      <c r="AW580" s="17" t="s">
        <v>818</v>
      </c>
      <c r="AX580" s="22"/>
      <c r="AY580" s="17"/>
      <c r="AZ580" s="17" t="s">
        <v>803</v>
      </c>
      <c r="BA580" s="99">
        <f t="shared" si="80"/>
        <v>1576267</v>
      </c>
      <c r="BB580" s="17" t="s">
        <v>214</v>
      </c>
      <c r="BC580" s="17"/>
      <c r="BD580" s="57"/>
    </row>
    <row r="581" spans="2:56" hidden="1" x14ac:dyDescent="0.15">
      <c r="B581" s="16">
        <v>90000551</v>
      </c>
      <c r="C581" s="17"/>
      <c r="D581" s="17" t="s">
        <v>793</v>
      </c>
      <c r="E581" s="17"/>
      <c r="F581" s="17" t="s">
        <v>201</v>
      </c>
      <c r="G581" s="17" t="s">
        <v>794</v>
      </c>
      <c r="H581" s="17" t="s">
        <v>1585</v>
      </c>
      <c r="I581" s="17" t="s">
        <v>1587</v>
      </c>
      <c r="J581" s="17" t="s">
        <v>828</v>
      </c>
      <c r="K581" s="17" t="s">
        <v>203</v>
      </c>
      <c r="L581" s="17" t="s">
        <v>251</v>
      </c>
      <c r="M581" s="17">
        <v>15</v>
      </c>
      <c r="N581" s="18">
        <v>35874</v>
      </c>
      <c r="O581" s="17">
        <v>1997</v>
      </c>
      <c r="P581" s="18">
        <v>35874</v>
      </c>
      <c r="Q581" s="19">
        <v>1576267</v>
      </c>
      <c r="R581" s="17" t="s">
        <v>797</v>
      </c>
      <c r="S581" s="17" t="s">
        <v>798</v>
      </c>
      <c r="T581" s="17">
        <v>1</v>
      </c>
      <c r="U581" s="18"/>
      <c r="V581" s="99">
        <f t="shared" si="81"/>
        <v>1</v>
      </c>
      <c r="W581" s="139">
        <v>1</v>
      </c>
      <c r="X581" s="149">
        <f t="shared" si="82"/>
        <v>0</v>
      </c>
      <c r="Y581" s="43"/>
      <c r="Z581" s="20">
        <f t="shared" si="83"/>
        <v>0</v>
      </c>
      <c r="AA581" s="43"/>
      <c r="AB581" s="43"/>
      <c r="AC581" s="43"/>
      <c r="AD581" s="43"/>
      <c r="AE581" s="43"/>
      <c r="AF581" s="43"/>
      <c r="AG581" s="20">
        <f t="shared" si="84"/>
        <v>0</v>
      </c>
      <c r="AH581" s="43"/>
      <c r="AI581" s="43"/>
      <c r="AJ581" s="43"/>
      <c r="AK581" s="43"/>
      <c r="AL581" s="43"/>
      <c r="AM581" s="99">
        <f t="shared" si="76"/>
        <v>0</v>
      </c>
      <c r="AN581" s="43"/>
      <c r="AO581" s="20">
        <f t="shared" si="77"/>
        <v>1</v>
      </c>
      <c r="AP581" s="15" t="str">
        <f t="shared" si="78"/>
        <v>OK</v>
      </c>
      <c r="AQ581" s="15" t="str">
        <f t="shared" si="79"/>
        <v>OK</v>
      </c>
      <c r="AR581" s="17" t="s">
        <v>211</v>
      </c>
      <c r="AS581" s="17"/>
      <c r="AT581" s="17"/>
      <c r="AU581" s="17"/>
      <c r="AV581" s="21">
        <v>1</v>
      </c>
      <c r="AW581" s="17" t="s">
        <v>818</v>
      </c>
      <c r="AX581" s="22"/>
      <c r="AY581" s="17"/>
      <c r="AZ581" s="17" t="s">
        <v>803</v>
      </c>
      <c r="BA581" s="99">
        <f t="shared" si="80"/>
        <v>1576266</v>
      </c>
      <c r="BB581" s="17" t="s">
        <v>214</v>
      </c>
      <c r="BC581" s="17"/>
      <c r="BD581" s="57"/>
    </row>
    <row r="582" spans="2:56" hidden="1" x14ac:dyDescent="0.15">
      <c r="B582" s="16">
        <v>90000552</v>
      </c>
      <c r="C582" s="17"/>
      <c r="D582" s="17" t="s">
        <v>793</v>
      </c>
      <c r="E582" s="17"/>
      <c r="F582" s="17" t="s">
        <v>201</v>
      </c>
      <c r="G582" s="17" t="s">
        <v>794</v>
      </c>
      <c r="H582" s="17" t="s">
        <v>1585</v>
      </c>
      <c r="I582" s="17" t="s">
        <v>1587</v>
      </c>
      <c r="J582" s="17" t="s">
        <v>829</v>
      </c>
      <c r="K582" s="17" t="s">
        <v>203</v>
      </c>
      <c r="L582" s="17" t="s">
        <v>251</v>
      </c>
      <c r="M582" s="17">
        <v>15</v>
      </c>
      <c r="N582" s="18">
        <v>35874</v>
      </c>
      <c r="O582" s="17">
        <v>1997</v>
      </c>
      <c r="P582" s="18">
        <v>35874</v>
      </c>
      <c r="Q582" s="19">
        <v>1253259</v>
      </c>
      <c r="R582" s="17" t="s">
        <v>797</v>
      </c>
      <c r="S582" s="17" t="s">
        <v>798</v>
      </c>
      <c r="T582" s="17">
        <v>1</v>
      </c>
      <c r="U582" s="18"/>
      <c r="V582" s="99">
        <f t="shared" si="81"/>
        <v>1</v>
      </c>
      <c r="W582" s="139">
        <v>1</v>
      </c>
      <c r="X582" s="149">
        <f t="shared" si="82"/>
        <v>0</v>
      </c>
      <c r="Y582" s="43"/>
      <c r="Z582" s="20">
        <f t="shared" si="83"/>
        <v>0</v>
      </c>
      <c r="AA582" s="43"/>
      <c r="AB582" s="43"/>
      <c r="AC582" s="43"/>
      <c r="AD582" s="43"/>
      <c r="AE582" s="43"/>
      <c r="AF582" s="43"/>
      <c r="AG582" s="20">
        <f t="shared" si="84"/>
        <v>0</v>
      </c>
      <c r="AH582" s="43"/>
      <c r="AI582" s="43"/>
      <c r="AJ582" s="43"/>
      <c r="AK582" s="43"/>
      <c r="AL582" s="43"/>
      <c r="AM582" s="99">
        <f t="shared" si="76"/>
        <v>0</v>
      </c>
      <c r="AN582" s="43"/>
      <c r="AO582" s="20">
        <f t="shared" si="77"/>
        <v>1</v>
      </c>
      <c r="AP582" s="15" t="str">
        <f t="shared" si="78"/>
        <v>OK</v>
      </c>
      <c r="AQ582" s="15" t="str">
        <f t="shared" si="79"/>
        <v>OK</v>
      </c>
      <c r="AR582" s="17" t="s">
        <v>211</v>
      </c>
      <c r="AS582" s="17"/>
      <c r="AT582" s="17"/>
      <c r="AU582" s="17"/>
      <c r="AV582" s="21">
        <v>1</v>
      </c>
      <c r="AW582" s="17" t="s">
        <v>818</v>
      </c>
      <c r="AX582" s="22"/>
      <c r="AY582" s="17"/>
      <c r="AZ582" s="17" t="s">
        <v>803</v>
      </c>
      <c r="BA582" s="99">
        <f t="shared" si="80"/>
        <v>1253258</v>
      </c>
      <c r="BB582" s="17" t="s">
        <v>214</v>
      </c>
      <c r="BC582" s="17"/>
      <c r="BD582" s="57"/>
    </row>
    <row r="583" spans="2:56" hidden="1" x14ac:dyDescent="0.15">
      <c r="B583" s="16">
        <v>90000553</v>
      </c>
      <c r="C583" s="17"/>
      <c r="D583" s="17" t="s">
        <v>793</v>
      </c>
      <c r="E583" s="17"/>
      <c r="F583" s="17" t="s">
        <v>201</v>
      </c>
      <c r="G583" s="17" t="s">
        <v>794</v>
      </c>
      <c r="H583" s="17" t="s">
        <v>1585</v>
      </c>
      <c r="I583" s="17" t="s">
        <v>1587</v>
      </c>
      <c r="J583" s="17" t="s">
        <v>830</v>
      </c>
      <c r="K583" s="17" t="s">
        <v>203</v>
      </c>
      <c r="L583" s="17" t="s">
        <v>251</v>
      </c>
      <c r="M583" s="17">
        <v>15</v>
      </c>
      <c r="N583" s="18">
        <v>35874</v>
      </c>
      <c r="O583" s="17">
        <v>1997</v>
      </c>
      <c r="P583" s="18">
        <v>35874</v>
      </c>
      <c r="Q583" s="19">
        <v>1253258</v>
      </c>
      <c r="R583" s="17" t="s">
        <v>797</v>
      </c>
      <c r="S583" s="17" t="s">
        <v>798</v>
      </c>
      <c r="T583" s="17">
        <v>1</v>
      </c>
      <c r="U583" s="18"/>
      <c r="V583" s="99">
        <f t="shared" si="81"/>
        <v>1</v>
      </c>
      <c r="W583" s="139">
        <v>1</v>
      </c>
      <c r="X583" s="149">
        <f t="shared" si="82"/>
        <v>0</v>
      </c>
      <c r="Y583" s="43"/>
      <c r="Z583" s="20">
        <f t="shared" si="83"/>
        <v>0</v>
      </c>
      <c r="AA583" s="43"/>
      <c r="AB583" s="43"/>
      <c r="AC583" s="43"/>
      <c r="AD583" s="43"/>
      <c r="AE583" s="43"/>
      <c r="AF583" s="43"/>
      <c r="AG583" s="20">
        <f t="shared" si="84"/>
        <v>0</v>
      </c>
      <c r="AH583" s="43"/>
      <c r="AI583" s="43"/>
      <c r="AJ583" s="43"/>
      <c r="AK583" s="43"/>
      <c r="AL583" s="43"/>
      <c r="AM583" s="99">
        <f t="shared" si="76"/>
        <v>0</v>
      </c>
      <c r="AN583" s="43"/>
      <c r="AO583" s="20">
        <f t="shared" si="77"/>
        <v>1</v>
      </c>
      <c r="AP583" s="15" t="str">
        <f t="shared" si="78"/>
        <v>OK</v>
      </c>
      <c r="AQ583" s="15" t="str">
        <f t="shared" si="79"/>
        <v>OK</v>
      </c>
      <c r="AR583" s="17" t="s">
        <v>211</v>
      </c>
      <c r="AS583" s="17"/>
      <c r="AT583" s="17"/>
      <c r="AU583" s="17"/>
      <c r="AV583" s="21">
        <v>1</v>
      </c>
      <c r="AW583" s="17" t="s">
        <v>818</v>
      </c>
      <c r="AX583" s="22"/>
      <c r="AY583" s="17"/>
      <c r="AZ583" s="17" t="s">
        <v>803</v>
      </c>
      <c r="BA583" s="99">
        <f t="shared" si="80"/>
        <v>1253257</v>
      </c>
      <c r="BB583" s="17" t="s">
        <v>214</v>
      </c>
      <c r="BC583" s="17"/>
      <c r="BD583" s="57"/>
    </row>
    <row r="584" spans="2:56" hidden="1" x14ac:dyDescent="0.15">
      <c r="B584" s="16">
        <v>90000554</v>
      </c>
      <c r="C584" s="17"/>
      <c r="D584" s="17" t="s">
        <v>793</v>
      </c>
      <c r="E584" s="17"/>
      <c r="F584" s="17" t="s">
        <v>201</v>
      </c>
      <c r="G584" s="17" t="s">
        <v>794</v>
      </c>
      <c r="H584" s="17" t="s">
        <v>1585</v>
      </c>
      <c r="I584" s="17" t="s">
        <v>1587</v>
      </c>
      <c r="J584" s="17" t="s">
        <v>831</v>
      </c>
      <c r="K584" s="17" t="s">
        <v>203</v>
      </c>
      <c r="L584" s="17" t="s">
        <v>251</v>
      </c>
      <c r="M584" s="17">
        <v>15</v>
      </c>
      <c r="N584" s="18">
        <v>35874</v>
      </c>
      <c r="O584" s="17">
        <v>1997</v>
      </c>
      <c r="P584" s="18">
        <v>35874</v>
      </c>
      <c r="Q584" s="19">
        <v>11413131</v>
      </c>
      <c r="R584" s="17" t="s">
        <v>797</v>
      </c>
      <c r="S584" s="17" t="s">
        <v>798</v>
      </c>
      <c r="T584" s="17">
        <v>1</v>
      </c>
      <c r="U584" s="18"/>
      <c r="V584" s="99">
        <f t="shared" si="81"/>
        <v>1</v>
      </c>
      <c r="W584" s="139">
        <v>1</v>
      </c>
      <c r="X584" s="149">
        <f t="shared" si="82"/>
        <v>0</v>
      </c>
      <c r="Y584" s="43"/>
      <c r="Z584" s="20">
        <f t="shared" si="83"/>
        <v>0</v>
      </c>
      <c r="AA584" s="43"/>
      <c r="AB584" s="43"/>
      <c r="AC584" s="43"/>
      <c r="AD584" s="43"/>
      <c r="AE584" s="43"/>
      <c r="AF584" s="43"/>
      <c r="AG584" s="20">
        <f t="shared" si="84"/>
        <v>0</v>
      </c>
      <c r="AH584" s="43"/>
      <c r="AI584" s="43"/>
      <c r="AJ584" s="43"/>
      <c r="AK584" s="43"/>
      <c r="AL584" s="43"/>
      <c r="AM584" s="99">
        <f t="shared" si="76"/>
        <v>0</v>
      </c>
      <c r="AN584" s="43"/>
      <c r="AO584" s="20">
        <f t="shared" si="77"/>
        <v>1</v>
      </c>
      <c r="AP584" s="15" t="str">
        <f t="shared" si="78"/>
        <v>OK</v>
      </c>
      <c r="AQ584" s="15" t="str">
        <f t="shared" si="79"/>
        <v>OK</v>
      </c>
      <c r="AR584" s="17" t="s">
        <v>211</v>
      </c>
      <c r="AS584" s="17"/>
      <c r="AT584" s="17"/>
      <c r="AU584" s="17"/>
      <c r="AV584" s="21">
        <v>1</v>
      </c>
      <c r="AW584" s="17" t="s">
        <v>818</v>
      </c>
      <c r="AX584" s="22"/>
      <c r="AY584" s="17"/>
      <c r="AZ584" s="17" t="s">
        <v>803</v>
      </c>
      <c r="BA584" s="99">
        <f t="shared" si="80"/>
        <v>11413130</v>
      </c>
      <c r="BB584" s="17" t="s">
        <v>214</v>
      </c>
      <c r="BC584" s="17"/>
      <c r="BD584" s="57"/>
    </row>
    <row r="585" spans="2:56" hidden="1" x14ac:dyDescent="0.15">
      <c r="B585" s="16">
        <v>90000555</v>
      </c>
      <c r="C585" s="17"/>
      <c r="D585" s="17" t="s">
        <v>793</v>
      </c>
      <c r="E585" s="17"/>
      <c r="F585" s="17" t="s">
        <v>201</v>
      </c>
      <c r="G585" s="17" t="s">
        <v>794</v>
      </c>
      <c r="H585" s="17" t="s">
        <v>1585</v>
      </c>
      <c r="I585" s="17" t="s">
        <v>1587</v>
      </c>
      <c r="J585" s="17" t="s">
        <v>832</v>
      </c>
      <c r="K585" s="17" t="s">
        <v>203</v>
      </c>
      <c r="L585" s="17" t="s">
        <v>251</v>
      </c>
      <c r="M585" s="17">
        <v>15</v>
      </c>
      <c r="N585" s="18">
        <v>35874</v>
      </c>
      <c r="O585" s="17">
        <v>1997</v>
      </c>
      <c r="P585" s="18">
        <v>35874</v>
      </c>
      <c r="Q585" s="19">
        <v>7363679</v>
      </c>
      <c r="R585" s="17" t="s">
        <v>797</v>
      </c>
      <c r="S585" s="17" t="s">
        <v>798</v>
      </c>
      <c r="T585" s="17">
        <v>1</v>
      </c>
      <c r="U585" s="18"/>
      <c r="V585" s="99">
        <f t="shared" si="81"/>
        <v>1</v>
      </c>
      <c r="W585" s="139">
        <v>1</v>
      </c>
      <c r="X585" s="149">
        <f t="shared" si="82"/>
        <v>0</v>
      </c>
      <c r="Y585" s="43"/>
      <c r="Z585" s="20">
        <f t="shared" si="83"/>
        <v>0</v>
      </c>
      <c r="AA585" s="43"/>
      <c r="AB585" s="43"/>
      <c r="AC585" s="43"/>
      <c r="AD585" s="43"/>
      <c r="AE585" s="43"/>
      <c r="AF585" s="43"/>
      <c r="AG585" s="20">
        <f t="shared" si="84"/>
        <v>0</v>
      </c>
      <c r="AH585" s="43"/>
      <c r="AI585" s="43"/>
      <c r="AJ585" s="43"/>
      <c r="AK585" s="43"/>
      <c r="AL585" s="43"/>
      <c r="AM585" s="99">
        <f t="shared" si="76"/>
        <v>0</v>
      </c>
      <c r="AN585" s="43"/>
      <c r="AO585" s="20">
        <f t="shared" si="77"/>
        <v>1</v>
      </c>
      <c r="AP585" s="15" t="str">
        <f t="shared" si="78"/>
        <v>OK</v>
      </c>
      <c r="AQ585" s="15" t="str">
        <f t="shared" si="79"/>
        <v>OK</v>
      </c>
      <c r="AR585" s="17" t="s">
        <v>211</v>
      </c>
      <c r="AS585" s="17"/>
      <c r="AT585" s="17"/>
      <c r="AU585" s="17"/>
      <c r="AV585" s="21">
        <v>1</v>
      </c>
      <c r="AW585" s="17" t="s">
        <v>818</v>
      </c>
      <c r="AX585" s="22"/>
      <c r="AY585" s="17"/>
      <c r="AZ585" s="17" t="s">
        <v>803</v>
      </c>
      <c r="BA585" s="99">
        <f t="shared" si="80"/>
        <v>7363678</v>
      </c>
      <c r="BB585" s="17" t="s">
        <v>214</v>
      </c>
      <c r="BC585" s="17"/>
      <c r="BD585" s="57"/>
    </row>
    <row r="586" spans="2:56" hidden="1" x14ac:dyDescent="0.15">
      <c r="B586" s="16">
        <v>90000556</v>
      </c>
      <c r="C586" s="17"/>
      <c r="D586" s="17" t="s">
        <v>793</v>
      </c>
      <c r="E586" s="17"/>
      <c r="F586" s="17" t="s">
        <v>201</v>
      </c>
      <c r="G586" s="17" t="s">
        <v>794</v>
      </c>
      <c r="H586" s="17" t="s">
        <v>1585</v>
      </c>
      <c r="I586" s="17" t="s">
        <v>1587</v>
      </c>
      <c r="J586" s="17" t="s">
        <v>833</v>
      </c>
      <c r="K586" s="17" t="s">
        <v>203</v>
      </c>
      <c r="L586" s="17"/>
      <c r="M586" s="17">
        <v>17</v>
      </c>
      <c r="N586" s="18">
        <v>35874</v>
      </c>
      <c r="O586" s="17">
        <v>1997</v>
      </c>
      <c r="P586" s="18">
        <v>35874</v>
      </c>
      <c r="Q586" s="19">
        <v>2639006</v>
      </c>
      <c r="R586" s="17" t="s">
        <v>797</v>
      </c>
      <c r="S586" s="17" t="s">
        <v>798</v>
      </c>
      <c r="T586" s="17">
        <v>1</v>
      </c>
      <c r="U586" s="18"/>
      <c r="V586" s="99">
        <f t="shared" si="81"/>
        <v>1</v>
      </c>
      <c r="W586" s="139">
        <v>1</v>
      </c>
      <c r="X586" s="149">
        <f t="shared" si="82"/>
        <v>0</v>
      </c>
      <c r="Y586" s="43"/>
      <c r="Z586" s="20">
        <f t="shared" si="83"/>
        <v>0</v>
      </c>
      <c r="AA586" s="43"/>
      <c r="AB586" s="43"/>
      <c r="AC586" s="43"/>
      <c r="AD586" s="43"/>
      <c r="AE586" s="43"/>
      <c r="AF586" s="43"/>
      <c r="AG586" s="20">
        <f t="shared" si="84"/>
        <v>0</v>
      </c>
      <c r="AH586" s="43"/>
      <c r="AI586" s="43"/>
      <c r="AJ586" s="43"/>
      <c r="AK586" s="43"/>
      <c r="AL586" s="43"/>
      <c r="AM586" s="99">
        <f t="shared" si="76"/>
        <v>0</v>
      </c>
      <c r="AN586" s="43"/>
      <c r="AO586" s="20">
        <f t="shared" si="77"/>
        <v>1</v>
      </c>
      <c r="AP586" s="15" t="str">
        <f t="shared" si="78"/>
        <v>OK</v>
      </c>
      <c r="AQ586" s="15" t="str">
        <f t="shared" si="79"/>
        <v>OK</v>
      </c>
      <c r="AR586" s="17" t="s">
        <v>211</v>
      </c>
      <c r="AS586" s="17"/>
      <c r="AT586" s="17"/>
      <c r="AU586" s="17"/>
      <c r="AV586" s="21">
        <v>1</v>
      </c>
      <c r="AW586" s="17" t="s">
        <v>818</v>
      </c>
      <c r="AX586" s="22"/>
      <c r="AY586" s="17"/>
      <c r="AZ586" s="17" t="s">
        <v>803</v>
      </c>
      <c r="BA586" s="99">
        <f t="shared" si="80"/>
        <v>2639005</v>
      </c>
      <c r="BB586" s="17" t="s">
        <v>214</v>
      </c>
      <c r="BC586" s="17"/>
      <c r="BD586" s="57"/>
    </row>
    <row r="587" spans="2:56" hidden="1" x14ac:dyDescent="0.15">
      <c r="B587" s="16">
        <v>90000557</v>
      </c>
      <c r="C587" s="17"/>
      <c r="D587" s="17" t="s">
        <v>793</v>
      </c>
      <c r="E587" s="17"/>
      <c r="F587" s="17" t="s">
        <v>201</v>
      </c>
      <c r="G587" s="17" t="s">
        <v>794</v>
      </c>
      <c r="H587" s="17" t="s">
        <v>1585</v>
      </c>
      <c r="I587" s="17" t="s">
        <v>1587</v>
      </c>
      <c r="J587" s="17" t="s">
        <v>834</v>
      </c>
      <c r="K587" s="17" t="s">
        <v>203</v>
      </c>
      <c r="L587" s="17" t="s">
        <v>251</v>
      </c>
      <c r="M587" s="17">
        <v>15</v>
      </c>
      <c r="N587" s="18">
        <v>35874</v>
      </c>
      <c r="O587" s="17">
        <v>1997</v>
      </c>
      <c r="P587" s="18">
        <v>35874</v>
      </c>
      <c r="Q587" s="19">
        <v>7501895</v>
      </c>
      <c r="R587" s="17" t="s">
        <v>797</v>
      </c>
      <c r="S587" s="17" t="s">
        <v>798</v>
      </c>
      <c r="T587" s="17">
        <v>1</v>
      </c>
      <c r="U587" s="18"/>
      <c r="V587" s="99">
        <f t="shared" si="81"/>
        <v>1</v>
      </c>
      <c r="W587" s="139">
        <v>1</v>
      </c>
      <c r="X587" s="149">
        <f t="shared" si="82"/>
        <v>0</v>
      </c>
      <c r="Y587" s="43"/>
      <c r="Z587" s="20">
        <f t="shared" si="83"/>
        <v>0</v>
      </c>
      <c r="AA587" s="43"/>
      <c r="AB587" s="43"/>
      <c r="AC587" s="43"/>
      <c r="AD587" s="43"/>
      <c r="AE587" s="43"/>
      <c r="AF587" s="43"/>
      <c r="AG587" s="20">
        <f t="shared" si="84"/>
        <v>0</v>
      </c>
      <c r="AH587" s="43"/>
      <c r="AI587" s="43"/>
      <c r="AJ587" s="43"/>
      <c r="AK587" s="43"/>
      <c r="AL587" s="43"/>
      <c r="AM587" s="99">
        <f t="shared" si="76"/>
        <v>0</v>
      </c>
      <c r="AN587" s="43"/>
      <c r="AO587" s="20">
        <f t="shared" si="77"/>
        <v>1</v>
      </c>
      <c r="AP587" s="15" t="str">
        <f t="shared" si="78"/>
        <v>OK</v>
      </c>
      <c r="AQ587" s="15" t="str">
        <f t="shared" si="79"/>
        <v>OK</v>
      </c>
      <c r="AR587" s="17" t="s">
        <v>211</v>
      </c>
      <c r="AS587" s="17"/>
      <c r="AT587" s="17"/>
      <c r="AU587" s="17"/>
      <c r="AV587" s="21">
        <v>1</v>
      </c>
      <c r="AW587" s="17" t="s">
        <v>815</v>
      </c>
      <c r="AX587" s="22"/>
      <c r="AY587" s="17"/>
      <c r="AZ587" s="17" t="s">
        <v>803</v>
      </c>
      <c r="BA587" s="99">
        <f t="shared" si="80"/>
        <v>7501894</v>
      </c>
      <c r="BB587" s="17" t="s">
        <v>214</v>
      </c>
      <c r="BC587" s="17"/>
      <c r="BD587" s="57" t="s">
        <v>869</v>
      </c>
    </row>
    <row r="588" spans="2:56" hidden="1" x14ac:dyDescent="0.15">
      <c r="B588" s="16">
        <v>90000558</v>
      </c>
      <c r="C588" s="17"/>
      <c r="D588" s="17" t="s">
        <v>793</v>
      </c>
      <c r="E588" s="17"/>
      <c r="F588" s="17" t="s">
        <v>201</v>
      </c>
      <c r="G588" s="17" t="s">
        <v>794</v>
      </c>
      <c r="H588" s="17" t="s">
        <v>1585</v>
      </c>
      <c r="I588" s="17" t="s">
        <v>1587</v>
      </c>
      <c r="J588" s="17" t="s">
        <v>835</v>
      </c>
      <c r="K588" s="17" t="s">
        <v>203</v>
      </c>
      <c r="L588" s="17" t="s">
        <v>251</v>
      </c>
      <c r="M588" s="17">
        <v>15</v>
      </c>
      <c r="N588" s="18">
        <v>35874</v>
      </c>
      <c r="O588" s="17">
        <v>1997</v>
      </c>
      <c r="P588" s="18">
        <v>35874</v>
      </c>
      <c r="Q588" s="19">
        <v>1395948</v>
      </c>
      <c r="R588" s="17" t="s">
        <v>797</v>
      </c>
      <c r="S588" s="17" t="s">
        <v>798</v>
      </c>
      <c r="T588" s="17">
        <v>1</v>
      </c>
      <c r="U588" s="18"/>
      <c r="V588" s="99">
        <f t="shared" si="81"/>
        <v>1</v>
      </c>
      <c r="W588" s="139">
        <v>1</v>
      </c>
      <c r="X588" s="149">
        <f t="shared" si="82"/>
        <v>0</v>
      </c>
      <c r="Y588" s="43"/>
      <c r="Z588" s="20">
        <f t="shared" si="83"/>
        <v>0</v>
      </c>
      <c r="AA588" s="43"/>
      <c r="AB588" s="43"/>
      <c r="AC588" s="43"/>
      <c r="AD588" s="43"/>
      <c r="AE588" s="43"/>
      <c r="AF588" s="43"/>
      <c r="AG588" s="20">
        <f t="shared" si="84"/>
        <v>0</v>
      </c>
      <c r="AH588" s="43"/>
      <c r="AI588" s="43"/>
      <c r="AJ588" s="43"/>
      <c r="AK588" s="43"/>
      <c r="AL588" s="43"/>
      <c r="AM588" s="99">
        <f t="shared" ref="AM588:AM651" si="85">IF(Q588=0,0,IF(M588=0,0,IF($C$5-O588=0,0,IF($C$5-O588&gt;M588,0,IF($C$5-O588=M588,V588-1,ROUNDDOWN(Q588*ROUNDUP(1/M588,3),0))))))</f>
        <v>0</v>
      </c>
      <c r="AN588" s="43"/>
      <c r="AO588" s="20">
        <f t="shared" ref="AO588:AO651" si="86">+V588+Z588-AG588</f>
        <v>1</v>
      </c>
      <c r="AP588" s="15" t="str">
        <f t="shared" ref="AP588:AP651" si="87">IF(AND(AO588=0,AU588=1),"OK",IF(Q588=BA588+AO588,"OK","ERROR"))</f>
        <v>OK</v>
      </c>
      <c r="AQ588" s="15" t="str">
        <f t="shared" ref="AQ588:AQ651" si="88">IF($C$5-O588=0,"新規",IF(AU588=1,"OK",IF(V588-AM588=AO588,"OK","ERROR")))</f>
        <v>OK</v>
      </c>
      <c r="AR588" s="17" t="s">
        <v>211</v>
      </c>
      <c r="AS588" s="17"/>
      <c r="AT588" s="17"/>
      <c r="AU588" s="17"/>
      <c r="AV588" s="21">
        <v>1</v>
      </c>
      <c r="AW588" s="17" t="s">
        <v>815</v>
      </c>
      <c r="AX588" s="22"/>
      <c r="AY588" s="17"/>
      <c r="AZ588" s="17" t="s">
        <v>803</v>
      </c>
      <c r="BA588" s="99">
        <f t="shared" ref="BA588:BA651" si="89">IF(Q588=0,0,IF(M588=0,0,IF($C$5-O588&gt;=M588,Q588-1,ROUNDDOWN(Q588*ROUNDUP(1/M588,3),0)*($C$5-O588))))</f>
        <v>1395947</v>
      </c>
      <c r="BB588" s="17" t="s">
        <v>214</v>
      </c>
      <c r="BC588" s="17"/>
      <c r="BD588" s="57"/>
    </row>
    <row r="589" spans="2:56" hidden="1" x14ac:dyDescent="0.15">
      <c r="B589" s="16">
        <v>90000559</v>
      </c>
      <c r="C589" s="17"/>
      <c r="D589" s="17" t="s">
        <v>793</v>
      </c>
      <c r="E589" s="17"/>
      <c r="F589" s="17" t="s">
        <v>201</v>
      </c>
      <c r="G589" s="17" t="s">
        <v>794</v>
      </c>
      <c r="H589" s="17" t="s">
        <v>1585</v>
      </c>
      <c r="I589" s="17" t="s">
        <v>1587</v>
      </c>
      <c r="J589" s="17" t="s">
        <v>836</v>
      </c>
      <c r="K589" s="17" t="s">
        <v>203</v>
      </c>
      <c r="L589" s="17" t="s">
        <v>251</v>
      </c>
      <c r="M589" s="17">
        <v>15</v>
      </c>
      <c r="N589" s="18">
        <v>35874</v>
      </c>
      <c r="O589" s="17">
        <v>1997</v>
      </c>
      <c r="P589" s="18">
        <v>35874</v>
      </c>
      <c r="Q589" s="19">
        <v>1550176</v>
      </c>
      <c r="R589" s="17" t="s">
        <v>797</v>
      </c>
      <c r="S589" s="17" t="s">
        <v>798</v>
      </c>
      <c r="T589" s="17">
        <v>1</v>
      </c>
      <c r="U589" s="18"/>
      <c r="V589" s="99">
        <f t="shared" ref="V589:V652" si="90">IF(Q589=0,0,IF($C$5-O589=0,0,IF(M589=0,Q589,IF($C$5-O589&gt;M589,1,Q589-(ROUNDDOWN(Q589*ROUNDUP(1/M589,3),0)*($C$5-O589-1))))))</f>
        <v>1</v>
      </c>
      <c r="W589" s="139">
        <v>1</v>
      </c>
      <c r="X589" s="149">
        <f t="shared" ref="X589:X652" si="91">W589-V589</f>
        <v>0</v>
      </c>
      <c r="Y589" s="43"/>
      <c r="Z589" s="20">
        <f t="shared" si="83"/>
        <v>0</v>
      </c>
      <c r="AA589" s="43"/>
      <c r="AB589" s="43"/>
      <c r="AC589" s="43"/>
      <c r="AD589" s="43"/>
      <c r="AE589" s="43"/>
      <c r="AF589" s="43"/>
      <c r="AG589" s="20">
        <f t="shared" si="84"/>
        <v>0</v>
      </c>
      <c r="AH589" s="43"/>
      <c r="AI589" s="43"/>
      <c r="AJ589" s="43"/>
      <c r="AK589" s="43"/>
      <c r="AL589" s="43"/>
      <c r="AM589" s="99">
        <f t="shared" si="85"/>
        <v>0</v>
      </c>
      <c r="AN589" s="43"/>
      <c r="AO589" s="20">
        <f t="shared" si="86"/>
        <v>1</v>
      </c>
      <c r="AP589" s="15" t="str">
        <f t="shared" si="87"/>
        <v>OK</v>
      </c>
      <c r="AQ589" s="15" t="str">
        <f t="shared" si="88"/>
        <v>OK</v>
      </c>
      <c r="AR589" s="17" t="s">
        <v>211</v>
      </c>
      <c r="AS589" s="17"/>
      <c r="AT589" s="17"/>
      <c r="AU589" s="17"/>
      <c r="AV589" s="21">
        <v>1</v>
      </c>
      <c r="AW589" s="17" t="s">
        <v>818</v>
      </c>
      <c r="AX589" s="22"/>
      <c r="AY589" s="17"/>
      <c r="AZ589" s="17" t="s">
        <v>803</v>
      </c>
      <c r="BA589" s="99">
        <f t="shared" si="89"/>
        <v>1550175</v>
      </c>
      <c r="BB589" s="17" t="s">
        <v>214</v>
      </c>
      <c r="BC589" s="17"/>
      <c r="BD589" s="57"/>
    </row>
    <row r="590" spans="2:56" hidden="1" x14ac:dyDescent="0.15">
      <c r="B590" s="16">
        <v>90000560</v>
      </c>
      <c r="C590" s="17"/>
      <c r="D590" s="17" t="s">
        <v>793</v>
      </c>
      <c r="E590" s="17"/>
      <c r="F590" s="17" t="s">
        <v>201</v>
      </c>
      <c r="G590" s="17" t="s">
        <v>794</v>
      </c>
      <c r="H590" s="17" t="s">
        <v>1585</v>
      </c>
      <c r="I590" s="17" t="s">
        <v>1587</v>
      </c>
      <c r="J590" s="17" t="s">
        <v>837</v>
      </c>
      <c r="K590" s="17" t="s">
        <v>203</v>
      </c>
      <c r="L590" s="17" t="s">
        <v>838</v>
      </c>
      <c r="M590" s="17">
        <v>15</v>
      </c>
      <c r="N590" s="18">
        <v>35874</v>
      </c>
      <c r="O590" s="17">
        <v>1997</v>
      </c>
      <c r="P590" s="18">
        <v>35874</v>
      </c>
      <c r="Q590" s="19">
        <v>2897062</v>
      </c>
      <c r="R590" s="17" t="s">
        <v>797</v>
      </c>
      <c r="S590" s="17" t="s">
        <v>798</v>
      </c>
      <c r="T590" s="17">
        <v>1</v>
      </c>
      <c r="U590" s="18"/>
      <c r="V590" s="99">
        <f t="shared" si="90"/>
        <v>1</v>
      </c>
      <c r="W590" s="139">
        <v>1</v>
      </c>
      <c r="X590" s="149">
        <f t="shared" si="91"/>
        <v>0</v>
      </c>
      <c r="Y590" s="43"/>
      <c r="Z590" s="20">
        <f t="shared" si="83"/>
        <v>0</v>
      </c>
      <c r="AA590" s="43"/>
      <c r="AB590" s="43"/>
      <c r="AC590" s="43"/>
      <c r="AD590" s="43"/>
      <c r="AE590" s="43"/>
      <c r="AF590" s="43"/>
      <c r="AG590" s="20">
        <f t="shared" si="84"/>
        <v>0</v>
      </c>
      <c r="AH590" s="43"/>
      <c r="AI590" s="43"/>
      <c r="AJ590" s="43"/>
      <c r="AK590" s="43"/>
      <c r="AL590" s="43"/>
      <c r="AM590" s="99">
        <f t="shared" si="85"/>
        <v>0</v>
      </c>
      <c r="AN590" s="43"/>
      <c r="AO590" s="20">
        <f t="shared" si="86"/>
        <v>1</v>
      </c>
      <c r="AP590" s="15" t="str">
        <f t="shared" si="87"/>
        <v>OK</v>
      </c>
      <c r="AQ590" s="15" t="str">
        <f t="shared" si="88"/>
        <v>OK</v>
      </c>
      <c r="AR590" s="17" t="s">
        <v>211</v>
      </c>
      <c r="AS590" s="17"/>
      <c r="AT590" s="17"/>
      <c r="AU590" s="17"/>
      <c r="AV590" s="21">
        <v>1</v>
      </c>
      <c r="AW590" s="17" t="s">
        <v>815</v>
      </c>
      <c r="AX590" s="22"/>
      <c r="AY590" s="17"/>
      <c r="AZ590" s="17" t="s">
        <v>803</v>
      </c>
      <c r="BA590" s="99">
        <f t="shared" si="89"/>
        <v>2897061</v>
      </c>
      <c r="BB590" s="17" t="s">
        <v>214</v>
      </c>
      <c r="BC590" s="17"/>
      <c r="BD590" s="57" t="s">
        <v>838</v>
      </c>
    </row>
    <row r="591" spans="2:56" hidden="1" x14ac:dyDescent="0.15">
      <c r="B591" s="16">
        <v>90000561</v>
      </c>
      <c r="C591" s="17"/>
      <c r="D591" s="17" t="s">
        <v>793</v>
      </c>
      <c r="E591" s="17"/>
      <c r="F591" s="17" t="s">
        <v>201</v>
      </c>
      <c r="G591" s="17" t="s">
        <v>794</v>
      </c>
      <c r="H591" s="17" t="s">
        <v>1585</v>
      </c>
      <c r="I591" s="17" t="s">
        <v>1587</v>
      </c>
      <c r="J591" s="17" t="s">
        <v>839</v>
      </c>
      <c r="K591" s="17" t="s">
        <v>203</v>
      </c>
      <c r="L591" s="17"/>
      <c r="M591" s="17">
        <v>17</v>
      </c>
      <c r="N591" s="18">
        <v>35874</v>
      </c>
      <c r="O591" s="17">
        <v>1997</v>
      </c>
      <c r="P591" s="18">
        <v>35874</v>
      </c>
      <c r="Q591" s="19">
        <v>3046129</v>
      </c>
      <c r="R591" s="17" t="s">
        <v>797</v>
      </c>
      <c r="S591" s="17" t="s">
        <v>798</v>
      </c>
      <c r="T591" s="17">
        <v>1</v>
      </c>
      <c r="U591" s="18"/>
      <c r="V591" s="99">
        <f t="shared" si="90"/>
        <v>1</v>
      </c>
      <c r="W591" s="139">
        <v>1</v>
      </c>
      <c r="X591" s="149">
        <f t="shared" si="91"/>
        <v>0</v>
      </c>
      <c r="Y591" s="43"/>
      <c r="Z591" s="20">
        <f t="shared" si="83"/>
        <v>0</v>
      </c>
      <c r="AA591" s="43"/>
      <c r="AB591" s="43"/>
      <c r="AC591" s="43"/>
      <c r="AD591" s="43"/>
      <c r="AE591" s="43"/>
      <c r="AF591" s="43"/>
      <c r="AG591" s="20">
        <f t="shared" si="84"/>
        <v>0</v>
      </c>
      <c r="AH591" s="43"/>
      <c r="AI591" s="43"/>
      <c r="AJ591" s="43"/>
      <c r="AK591" s="43"/>
      <c r="AL591" s="43"/>
      <c r="AM591" s="99">
        <f t="shared" si="85"/>
        <v>0</v>
      </c>
      <c r="AN591" s="43"/>
      <c r="AO591" s="20">
        <f t="shared" si="86"/>
        <v>1</v>
      </c>
      <c r="AP591" s="15" t="str">
        <f t="shared" si="87"/>
        <v>OK</v>
      </c>
      <c r="AQ591" s="15" t="str">
        <f t="shared" si="88"/>
        <v>OK</v>
      </c>
      <c r="AR591" s="17" t="s">
        <v>211</v>
      </c>
      <c r="AS591" s="17"/>
      <c r="AT591" s="17"/>
      <c r="AU591" s="17"/>
      <c r="AV591" s="21">
        <v>1</v>
      </c>
      <c r="AW591" s="17" t="s">
        <v>818</v>
      </c>
      <c r="AX591" s="22"/>
      <c r="AY591" s="17"/>
      <c r="AZ591" s="17" t="s">
        <v>803</v>
      </c>
      <c r="BA591" s="99">
        <f t="shared" si="89"/>
        <v>3046128</v>
      </c>
      <c r="BB591" s="17" t="s">
        <v>214</v>
      </c>
      <c r="BC591" s="17"/>
      <c r="BD591" s="57"/>
    </row>
    <row r="592" spans="2:56" hidden="1" x14ac:dyDescent="0.15">
      <c r="B592" s="16">
        <v>90000562</v>
      </c>
      <c r="C592" s="17"/>
      <c r="D592" s="17" t="s">
        <v>793</v>
      </c>
      <c r="E592" s="17"/>
      <c r="F592" s="17" t="s">
        <v>201</v>
      </c>
      <c r="G592" s="17" t="s">
        <v>794</v>
      </c>
      <c r="H592" s="17" t="s">
        <v>1585</v>
      </c>
      <c r="I592" s="17" t="s">
        <v>1587</v>
      </c>
      <c r="J592" s="17" t="s">
        <v>840</v>
      </c>
      <c r="K592" s="17" t="s">
        <v>203</v>
      </c>
      <c r="L592" s="17" t="s">
        <v>251</v>
      </c>
      <c r="M592" s="17">
        <v>15</v>
      </c>
      <c r="N592" s="18">
        <v>35874</v>
      </c>
      <c r="O592" s="17">
        <v>1997</v>
      </c>
      <c r="P592" s="18">
        <v>35874</v>
      </c>
      <c r="Q592" s="19">
        <v>4613060</v>
      </c>
      <c r="R592" s="17" t="s">
        <v>797</v>
      </c>
      <c r="S592" s="17" t="s">
        <v>798</v>
      </c>
      <c r="T592" s="17">
        <v>1</v>
      </c>
      <c r="U592" s="18"/>
      <c r="V592" s="99">
        <f t="shared" si="90"/>
        <v>1</v>
      </c>
      <c r="W592" s="139">
        <v>1</v>
      </c>
      <c r="X592" s="149">
        <f t="shared" si="91"/>
        <v>0</v>
      </c>
      <c r="Y592" s="43"/>
      <c r="Z592" s="20">
        <f t="shared" si="83"/>
        <v>0</v>
      </c>
      <c r="AA592" s="43"/>
      <c r="AB592" s="43"/>
      <c r="AC592" s="43"/>
      <c r="AD592" s="43"/>
      <c r="AE592" s="43"/>
      <c r="AF592" s="43"/>
      <c r="AG592" s="20">
        <f t="shared" si="84"/>
        <v>0</v>
      </c>
      <c r="AH592" s="43"/>
      <c r="AI592" s="43"/>
      <c r="AJ592" s="43"/>
      <c r="AK592" s="43"/>
      <c r="AL592" s="43"/>
      <c r="AM592" s="99">
        <f t="shared" si="85"/>
        <v>0</v>
      </c>
      <c r="AN592" s="43"/>
      <c r="AO592" s="20">
        <f t="shared" si="86"/>
        <v>1</v>
      </c>
      <c r="AP592" s="15" t="str">
        <f t="shared" si="87"/>
        <v>OK</v>
      </c>
      <c r="AQ592" s="15" t="str">
        <f t="shared" si="88"/>
        <v>OK</v>
      </c>
      <c r="AR592" s="17" t="s">
        <v>211</v>
      </c>
      <c r="AS592" s="17"/>
      <c r="AT592" s="17"/>
      <c r="AU592" s="17"/>
      <c r="AV592" s="21">
        <v>1</v>
      </c>
      <c r="AW592" s="17" t="s">
        <v>818</v>
      </c>
      <c r="AX592" s="22"/>
      <c r="AY592" s="17"/>
      <c r="AZ592" s="17" t="s">
        <v>803</v>
      </c>
      <c r="BA592" s="99">
        <f t="shared" si="89"/>
        <v>4613059</v>
      </c>
      <c r="BB592" s="17" t="s">
        <v>214</v>
      </c>
      <c r="BC592" s="17"/>
      <c r="BD592" s="57"/>
    </row>
    <row r="593" spans="2:56" hidden="1" x14ac:dyDescent="0.15">
      <c r="B593" s="16">
        <v>90000563</v>
      </c>
      <c r="C593" s="17"/>
      <c r="D593" s="17" t="s">
        <v>793</v>
      </c>
      <c r="E593" s="17"/>
      <c r="F593" s="17" t="s">
        <v>201</v>
      </c>
      <c r="G593" s="17" t="s">
        <v>794</v>
      </c>
      <c r="H593" s="17" t="s">
        <v>1585</v>
      </c>
      <c r="I593" s="17" t="s">
        <v>1587</v>
      </c>
      <c r="J593" s="17" t="s">
        <v>841</v>
      </c>
      <c r="K593" s="17" t="s">
        <v>203</v>
      </c>
      <c r="L593" s="17" t="s">
        <v>251</v>
      </c>
      <c r="M593" s="17">
        <v>15</v>
      </c>
      <c r="N593" s="18">
        <v>35874</v>
      </c>
      <c r="O593" s="17">
        <v>1997</v>
      </c>
      <c r="P593" s="18">
        <v>35874</v>
      </c>
      <c r="Q593" s="19">
        <v>511677</v>
      </c>
      <c r="R593" s="17" t="s">
        <v>797</v>
      </c>
      <c r="S593" s="17" t="s">
        <v>798</v>
      </c>
      <c r="T593" s="17">
        <v>1</v>
      </c>
      <c r="U593" s="18"/>
      <c r="V593" s="99">
        <f t="shared" si="90"/>
        <v>1</v>
      </c>
      <c r="W593" s="139">
        <v>1</v>
      </c>
      <c r="X593" s="149">
        <f t="shared" si="91"/>
        <v>0</v>
      </c>
      <c r="Y593" s="43"/>
      <c r="Z593" s="20">
        <f t="shared" si="83"/>
        <v>0</v>
      </c>
      <c r="AA593" s="43"/>
      <c r="AB593" s="43"/>
      <c r="AC593" s="43"/>
      <c r="AD593" s="43"/>
      <c r="AE593" s="43"/>
      <c r="AF593" s="43"/>
      <c r="AG593" s="20">
        <f t="shared" si="84"/>
        <v>0</v>
      </c>
      <c r="AH593" s="43"/>
      <c r="AI593" s="43"/>
      <c r="AJ593" s="43"/>
      <c r="AK593" s="43"/>
      <c r="AL593" s="43"/>
      <c r="AM593" s="99">
        <f t="shared" si="85"/>
        <v>0</v>
      </c>
      <c r="AN593" s="43"/>
      <c r="AO593" s="20">
        <f t="shared" si="86"/>
        <v>1</v>
      </c>
      <c r="AP593" s="15" t="str">
        <f t="shared" si="87"/>
        <v>OK</v>
      </c>
      <c r="AQ593" s="15" t="str">
        <f t="shared" si="88"/>
        <v>OK</v>
      </c>
      <c r="AR593" s="17" t="s">
        <v>211</v>
      </c>
      <c r="AS593" s="17"/>
      <c r="AT593" s="17"/>
      <c r="AU593" s="17"/>
      <c r="AV593" s="21">
        <v>1</v>
      </c>
      <c r="AW593" s="17" t="s">
        <v>818</v>
      </c>
      <c r="AX593" s="22"/>
      <c r="AY593" s="17"/>
      <c r="AZ593" s="17" t="s">
        <v>803</v>
      </c>
      <c r="BA593" s="99">
        <f t="shared" si="89"/>
        <v>511676</v>
      </c>
      <c r="BB593" s="17" t="s">
        <v>214</v>
      </c>
      <c r="BC593" s="17"/>
      <c r="BD593" s="57"/>
    </row>
    <row r="594" spans="2:56" hidden="1" x14ac:dyDescent="0.15">
      <c r="B594" s="16">
        <v>90000564</v>
      </c>
      <c r="C594" s="17"/>
      <c r="D594" s="17" t="s">
        <v>793</v>
      </c>
      <c r="E594" s="17"/>
      <c r="F594" s="17" t="s">
        <v>201</v>
      </c>
      <c r="G594" s="17" t="s">
        <v>794</v>
      </c>
      <c r="H594" s="17" t="s">
        <v>1585</v>
      </c>
      <c r="I594" s="17" t="s">
        <v>1587</v>
      </c>
      <c r="J594" s="17" t="s">
        <v>842</v>
      </c>
      <c r="K594" s="17" t="s">
        <v>203</v>
      </c>
      <c r="L594" s="17" t="s">
        <v>251</v>
      </c>
      <c r="M594" s="17">
        <v>15</v>
      </c>
      <c r="N594" s="18">
        <v>35874</v>
      </c>
      <c r="O594" s="17">
        <v>1997</v>
      </c>
      <c r="P594" s="18">
        <v>35874</v>
      </c>
      <c r="Q594" s="19">
        <v>1389424</v>
      </c>
      <c r="R594" s="17" t="s">
        <v>797</v>
      </c>
      <c r="S594" s="17" t="s">
        <v>798</v>
      </c>
      <c r="T594" s="17">
        <v>1</v>
      </c>
      <c r="U594" s="18"/>
      <c r="V594" s="99">
        <f t="shared" si="90"/>
        <v>1</v>
      </c>
      <c r="W594" s="139">
        <v>1</v>
      </c>
      <c r="X594" s="149">
        <f t="shared" si="91"/>
        <v>0</v>
      </c>
      <c r="Y594" s="43"/>
      <c r="Z594" s="20">
        <f t="shared" si="83"/>
        <v>0</v>
      </c>
      <c r="AA594" s="43"/>
      <c r="AB594" s="43"/>
      <c r="AC594" s="43"/>
      <c r="AD594" s="43"/>
      <c r="AE594" s="43"/>
      <c r="AF594" s="43"/>
      <c r="AG594" s="20">
        <f t="shared" si="84"/>
        <v>0</v>
      </c>
      <c r="AH594" s="43"/>
      <c r="AI594" s="43"/>
      <c r="AJ594" s="43"/>
      <c r="AK594" s="43"/>
      <c r="AL594" s="43"/>
      <c r="AM594" s="99">
        <f t="shared" si="85"/>
        <v>0</v>
      </c>
      <c r="AN594" s="43"/>
      <c r="AO594" s="20">
        <f t="shared" si="86"/>
        <v>1</v>
      </c>
      <c r="AP594" s="15" t="str">
        <f t="shared" si="87"/>
        <v>OK</v>
      </c>
      <c r="AQ594" s="15" t="str">
        <f t="shared" si="88"/>
        <v>OK</v>
      </c>
      <c r="AR594" s="17" t="s">
        <v>211</v>
      </c>
      <c r="AS594" s="17"/>
      <c r="AT594" s="17"/>
      <c r="AU594" s="17"/>
      <c r="AV594" s="21">
        <v>1</v>
      </c>
      <c r="AW594" s="17" t="s">
        <v>815</v>
      </c>
      <c r="AX594" s="22"/>
      <c r="AY594" s="17"/>
      <c r="AZ594" s="17" t="s">
        <v>803</v>
      </c>
      <c r="BA594" s="99">
        <f t="shared" si="89"/>
        <v>1389423</v>
      </c>
      <c r="BB594" s="17" t="s">
        <v>214</v>
      </c>
      <c r="BC594" s="17"/>
      <c r="BD594" s="57"/>
    </row>
    <row r="595" spans="2:56" hidden="1" x14ac:dyDescent="0.15">
      <c r="B595" s="16">
        <v>90000565</v>
      </c>
      <c r="C595" s="17"/>
      <c r="D595" s="17" t="s">
        <v>793</v>
      </c>
      <c r="E595" s="17"/>
      <c r="F595" s="17" t="s">
        <v>201</v>
      </c>
      <c r="G595" s="17" t="s">
        <v>794</v>
      </c>
      <c r="H595" s="17" t="s">
        <v>1585</v>
      </c>
      <c r="I595" s="17" t="s">
        <v>1587</v>
      </c>
      <c r="J595" s="17" t="s">
        <v>843</v>
      </c>
      <c r="K595" s="17" t="s">
        <v>203</v>
      </c>
      <c r="L595" s="17"/>
      <c r="M595" s="17">
        <v>17</v>
      </c>
      <c r="N595" s="18">
        <v>35874</v>
      </c>
      <c r="O595" s="17">
        <v>1997</v>
      </c>
      <c r="P595" s="18">
        <v>35874</v>
      </c>
      <c r="Q595" s="19">
        <v>11647742</v>
      </c>
      <c r="R595" s="17" t="s">
        <v>797</v>
      </c>
      <c r="S595" s="17" t="s">
        <v>798</v>
      </c>
      <c r="T595" s="17">
        <v>1</v>
      </c>
      <c r="U595" s="18"/>
      <c r="V595" s="99">
        <f t="shared" si="90"/>
        <v>1</v>
      </c>
      <c r="W595" s="139">
        <v>1</v>
      </c>
      <c r="X595" s="149">
        <f t="shared" si="91"/>
        <v>0</v>
      </c>
      <c r="Y595" s="43"/>
      <c r="Z595" s="20">
        <f t="shared" si="83"/>
        <v>0</v>
      </c>
      <c r="AA595" s="43"/>
      <c r="AB595" s="43"/>
      <c r="AC595" s="43"/>
      <c r="AD595" s="43"/>
      <c r="AE595" s="43"/>
      <c r="AF595" s="43"/>
      <c r="AG595" s="20">
        <f t="shared" si="84"/>
        <v>0</v>
      </c>
      <c r="AH595" s="43"/>
      <c r="AI595" s="43"/>
      <c r="AJ595" s="43"/>
      <c r="AK595" s="43"/>
      <c r="AL595" s="43"/>
      <c r="AM595" s="99">
        <f t="shared" si="85"/>
        <v>0</v>
      </c>
      <c r="AN595" s="43"/>
      <c r="AO595" s="20">
        <f t="shared" si="86"/>
        <v>1</v>
      </c>
      <c r="AP595" s="15" t="str">
        <f t="shared" si="87"/>
        <v>OK</v>
      </c>
      <c r="AQ595" s="15" t="str">
        <f t="shared" si="88"/>
        <v>OK</v>
      </c>
      <c r="AR595" s="17" t="s">
        <v>211</v>
      </c>
      <c r="AS595" s="17"/>
      <c r="AT595" s="17"/>
      <c r="AU595" s="17"/>
      <c r="AV595" s="21">
        <v>1</v>
      </c>
      <c r="AW595" s="17" t="s">
        <v>815</v>
      </c>
      <c r="AX595" s="22"/>
      <c r="AY595" s="17"/>
      <c r="AZ595" s="17" t="s">
        <v>803</v>
      </c>
      <c r="BA595" s="99">
        <f t="shared" si="89"/>
        <v>11647741</v>
      </c>
      <c r="BB595" s="17" t="s">
        <v>214</v>
      </c>
      <c r="BC595" s="17"/>
      <c r="BD595" s="57" t="s">
        <v>870</v>
      </c>
    </row>
    <row r="596" spans="2:56" hidden="1" x14ac:dyDescent="0.15">
      <c r="B596" s="16">
        <v>90000566</v>
      </c>
      <c r="C596" s="17"/>
      <c r="D596" s="17" t="s">
        <v>793</v>
      </c>
      <c r="E596" s="17"/>
      <c r="F596" s="17" t="s">
        <v>201</v>
      </c>
      <c r="G596" s="17" t="s">
        <v>794</v>
      </c>
      <c r="H596" s="17" t="s">
        <v>1585</v>
      </c>
      <c r="I596" s="17" t="s">
        <v>1587</v>
      </c>
      <c r="J596" s="17" t="s">
        <v>844</v>
      </c>
      <c r="K596" s="17" t="s">
        <v>203</v>
      </c>
      <c r="L596" s="17" t="s">
        <v>801</v>
      </c>
      <c r="M596" s="17">
        <v>40</v>
      </c>
      <c r="N596" s="18">
        <v>35874</v>
      </c>
      <c r="O596" s="17">
        <v>1997</v>
      </c>
      <c r="P596" s="18">
        <v>35874</v>
      </c>
      <c r="Q596" s="19">
        <v>79870210</v>
      </c>
      <c r="R596" s="17" t="s">
        <v>797</v>
      </c>
      <c r="S596" s="17" t="s">
        <v>798</v>
      </c>
      <c r="T596" s="17">
        <v>1</v>
      </c>
      <c r="U596" s="18"/>
      <c r="V596" s="99">
        <f t="shared" si="90"/>
        <v>41931865</v>
      </c>
      <c r="W596" s="139">
        <v>41931865</v>
      </c>
      <c r="X596" s="149">
        <f t="shared" si="91"/>
        <v>0</v>
      </c>
      <c r="Y596" s="43"/>
      <c r="Z596" s="20">
        <f t="shared" si="83"/>
        <v>0</v>
      </c>
      <c r="AA596" s="43"/>
      <c r="AB596" s="43"/>
      <c r="AC596" s="43"/>
      <c r="AD596" s="43"/>
      <c r="AE596" s="43"/>
      <c r="AF596" s="43"/>
      <c r="AG596" s="20">
        <f t="shared" si="84"/>
        <v>1996755</v>
      </c>
      <c r="AH596" s="43"/>
      <c r="AI596" s="43"/>
      <c r="AJ596" s="43"/>
      <c r="AK596" s="43"/>
      <c r="AL596" s="43"/>
      <c r="AM596" s="99">
        <f t="shared" si="85"/>
        <v>1996755</v>
      </c>
      <c r="AN596" s="43"/>
      <c r="AO596" s="20">
        <f t="shared" si="86"/>
        <v>39935110</v>
      </c>
      <c r="AP596" s="15" t="str">
        <f t="shared" si="87"/>
        <v>OK</v>
      </c>
      <c r="AQ596" s="15" t="str">
        <f t="shared" si="88"/>
        <v>OK</v>
      </c>
      <c r="AR596" s="17" t="s">
        <v>211</v>
      </c>
      <c r="AS596" s="17"/>
      <c r="AT596" s="17"/>
      <c r="AU596" s="17"/>
      <c r="AV596" s="21">
        <v>1</v>
      </c>
      <c r="AW596" s="17" t="s">
        <v>815</v>
      </c>
      <c r="AX596" s="22"/>
      <c r="AY596" s="17"/>
      <c r="AZ596" s="17" t="s">
        <v>803</v>
      </c>
      <c r="BA596" s="99">
        <f t="shared" si="89"/>
        <v>39935100</v>
      </c>
      <c r="BB596" s="17" t="s">
        <v>214</v>
      </c>
      <c r="BC596" s="17"/>
      <c r="BD596" s="57"/>
    </row>
    <row r="597" spans="2:56" hidden="1" x14ac:dyDescent="0.15">
      <c r="B597" s="16">
        <v>90000567</v>
      </c>
      <c r="C597" s="17"/>
      <c r="D597" s="17" t="s">
        <v>793</v>
      </c>
      <c r="E597" s="17"/>
      <c r="F597" s="17" t="s">
        <v>201</v>
      </c>
      <c r="G597" s="17" t="s">
        <v>794</v>
      </c>
      <c r="H597" s="17" t="s">
        <v>1585</v>
      </c>
      <c r="I597" s="17" t="s">
        <v>1587</v>
      </c>
      <c r="J597" s="17" t="s">
        <v>845</v>
      </c>
      <c r="K597" s="17" t="s">
        <v>203</v>
      </c>
      <c r="L597" s="17" t="s">
        <v>838</v>
      </c>
      <c r="M597" s="17">
        <v>15</v>
      </c>
      <c r="N597" s="18">
        <v>35874</v>
      </c>
      <c r="O597" s="17">
        <v>1997</v>
      </c>
      <c r="P597" s="18">
        <v>35874</v>
      </c>
      <c r="Q597" s="19">
        <v>42483285</v>
      </c>
      <c r="R597" s="17" t="s">
        <v>797</v>
      </c>
      <c r="S597" s="17" t="s">
        <v>798</v>
      </c>
      <c r="T597" s="17">
        <v>1</v>
      </c>
      <c r="U597" s="18"/>
      <c r="V597" s="99">
        <f t="shared" si="90"/>
        <v>1</v>
      </c>
      <c r="W597" s="139">
        <v>1</v>
      </c>
      <c r="X597" s="149">
        <f t="shared" si="91"/>
        <v>0</v>
      </c>
      <c r="Y597" s="43"/>
      <c r="Z597" s="20">
        <f t="shared" si="83"/>
        <v>0</v>
      </c>
      <c r="AA597" s="43"/>
      <c r="AB597" s="43"/>
      <c r="AC597" s="43"/>
      <c r="AD597" s="43"/>
      <c r="AE597" s="43"/>
      <c r="AF597" s="43"/>
      <c r="AG597" s="20">
        <f t="shared" si="84"/>
        <v>0</v>
      </c>
      <c r="AH597" s="43"/>
      <c r="AI597" s="43"/>
      <c r="AJ597" s="43"/>
      <c r="AK597" s="43"/>
      <c r="AL597" s="43"/>
      <c r="AM597" s="99">
        <f t="shared" si="85"/>
        <v>0</v>
      </c>
      <c r="AN597" s="43"/>
      <c r="AO597" s="20">
        <f t="shared" si="86"/>
        <v>1</v>
      </c>
      <c r="AP597" s="15" t="str">
        <f t="shared" si="87"/>
        <v>OK</v>
      </c>
      <c r="AQ597" s="15" t="str">
        <f t="shared" si="88"/>
        <v>OK</v>
      </c>
      <c r="AR597" s="17" t="s">
        <v>211</v>
      </c>
      <c r="AS597" s="17"/>
      <c r="AT597" s="17"/>
      <c r="AU597" s="17"/>
      <c r="AV597" s="21">
        <v>792</v>
      </c>
      <c r="AW597" s="17" t="s">
        <v>35</v>
      </c>
      <c r="AX597" s="22"/>
      <c r="AY597" s="17"/>
      <c r="AZ597" s="17" t="s">
        <v>803</v>
      </c>
      <c r="BA597" s="99">
        <f t="shared" si="89"/>
        <v>42483284</v>
      </c>
      <c r="BB597" s="17" t="s">
        <v>214</v>
      </c>
      <c r="BC597" s="17"/>
      <c r="BD597" s="57" t="s">
        <v>838</v>
      </c>
    </row>
    <row r="598" spans="2:56" hidden="1" x14ac:dyDescent="0.15">
      <c r="B598" s="16">
        <v>90000568</v>
      </c>
      <c r="C598" s="17"/>
      <c r="D598" s="17" t="s">
        <v>793</v>
      </c>
      <c r="E598" s="17"/>
      <c r="F598" s="17" t="s">
        <v>201</v>
      </c>
      <c r="G598" s="17" t="s">
        <v>794</v>
      </c>
      <c r="H598" s="17" t="s">
        <v>1585</v>
      </c>
      <c r="I598" s="17" t="s">
        <v>1587</v>
      </c>
      <c r="J598" s="17" t="s">
        <v>846</v>
      </c>
      <c r="K598" s="17" t="s">
        <v>203</v>
      </c>
      <c r="L598" s="17" t="s">
        <v>847</v>
      </c>
      <c r="M598" s="17">
        <v>10</v>
      </c>
      <c r="N598" s="18">
        <v>35874</v>
      </c>
      <c r="O598" s="17">
        <v>1997</v>
      </c>
      <c r="P598" s="18">
        <v>35874</v>
      </c>
      <c r="Q598" s="19">
        <v>18032695</v>
      </c>
      <c r="R598" s="17" t="s">
        <v>797</v>
      </c>
      <c r="S598" s="17" t="s">
        <v>798</v>
      </c>
      <c r="T598" s="17">
        <v>1</v>
      </c>
      <c r="U598" s="18"/>
      <c r="V598" s="99">
        <f t="shared" si="90"/>
        <v>1</v>
      </c>
      <c r="W598" s="139">
        <v>1</v>
      </c>
      <c r="X598" s="149">
        <f t="shared" si="91"/>
        <v>0</v>
      </c>
      <c r="Y598" s="43"/>
      <c r="Z598" s="20">
        <f t="shared" si="83"/>
        <v>0</v>
      </c>
      <c r="AA598" s="43"/>
      <c r="AB598" s="43"/>
      <c r="AC598" s="43"/>
      <c r="AD598" s="43"/>
      <c r="AE598" s="43"/>
      <c r="AF598" s="43"/>
      <c r="AG598" s="20">
        <f t="shared" si="84"/>
        <v>0</v>
      </c>
      <c r="AH598" s="43"/>
      <c r="AI598" s="43"/>
      <c r="AJ598" s="43"/>
      <c r="AK598" s="43"/>
      <c r="AL598" s="43"/>
      <c r="AM598" s="99">
        <f t="shared" si="85"/>
        <v>0</v>
      </c>
      <c r="AN598" s="43"/>
      <c r="AO598" s="20">
        <f t="shared" si="86"/>
        <v>1</v>
      </c>
      <c r="AP598" s="15" t="str">
        <f t="shared" si="87"/>
        <v>OK</v>
      </c>
      <c r="AQ598" s="15" t="str">
        <f t="shared" si="88"/>
        <v>OK</v>
      </c>
      <c r="AR598" s="17" t="s">
        <v>211</v>
      </c>
      <c r="AS598" s="17"/>
      <c r="AT598" s="17"/>
      <c r="AU598" s="17"/>
      <c r="AV598" s="21">
        <v>3329</v>
      </c>
      <c r="AW598" s="17" t="s">
        <v>35</v>
      </c>
      <c r="AX598" s="22"/>
      <c r="AY598" s="17"/>
      <c r="AZ598" s="17" t="s">
        <v>803</v>
      </c>
      <c r="BA598" s="99">
        <f t="shared" si="89"/>
        <v>18032694</v>
      </c>
      <c r="BB598" s="17" t="s">
        <v>214</v>
      </c>
      <c r="BC598" s="17"/>
      <c r="BD598" s="57" t="s">
        <v>847</v>
      </c>
    </row>
    <row r="599" spans="2:56" hidden="1" x14ac:dyDescent="0.15">
      <c r="B599" s="16">
        <v>90000569</v>
      </c>
      <c r="C599" s="17"/>
      <c r="D599" s="17" t="s">
        <v>793</v>
      </c>
      <c r="E599" s="17"/>
      <c r="F599" s="17" t="s">
        <v>201</v>
      </c>
      <c r="G599" s="17" t="s">
        <v>794</v>
      </c>
      <c r="H599" s="17" t="s">
        <v>1585</v>
      </c>
      <c r="I599" s="17" t="s">
        <v>1587</v>
      </c>
      <c r="J599" s="17" t="s">
        <v>848</v>
      </c>
      <c r="K599" s="17" t="s">
        <v>203</v>
      </c>
      <c r="L599" s="17" t="s">
        <v>847</v>
      </c>
      <c r="M599" s="17">
        <v>10</v>
      </c>
      <c r="N599" s="18">
        <v>35874</v>
      </c>
      <c r="O599" s="17">
        <v>1997</v>
      </c>
      <c r="P599" s="18">
        <v>35874</v>
      </c>
      <c r="Q599" s="19">
        <v>924482</v>
      </c>
      <c r="R599" s="17" t="s">
        <v>797</v>
      </c>
      <c r="S599" s="17" t="s">
        <v>798</v>
      </c>
      <c r="T599" s="17">
        <v>1</v>
      </c>
      <c r="U599" s="18"/>
      <c r="V599" s="99">
        <f t="shared" si="90"/>
        <v>1</v>
      </c>
      <c r="W599" s="139">
        <v>1</v>
      </c>
      <c r="X599" s="149">
        <f t="shared" si="91"/>
        <v>0</v>
      </c>
      <c r="Y599" s="43"/>
      <c r="Z599" s="20">
        <f t="shared" si="83"/>
        <v>0</v>
      </c>
      <c r="AA599" s="43"/>
      <c r="AB599" s="43"/>
      <c r="AC599" s="43"/>
      <c r="AD599" s="43"/>
      <c r="AE599" s="43"/>
      <c r="AF599" s="43"/>
      <c r="AG599" s="20">
        <f t="shared" si="84"/>
        <v>0</v>
      </c>
      <c r="AH599" s="43"/>
      <c r="AI599" s="43"/>
      <c r="AJ599" s="43"/>
      <c r="AK599" s="43"/>
      <c r="AL599" s="43"/>
      <c r="AM599" s="99">
        <f t="shared" si="85"/>
        <v>0</v>
      </c>
      <c r="AN599" s="43"/>
      <c r="AO599" s="20">
        <f t="shared" si="86"/>
        <v>1</v>
      </c>
      <c r="AP599" s="15" t="str">
        <f t="shared" si="87"/>
        <v>OK</v>
      </c>
      <c r="AQ599" s="15" t="str">
        <f t="shared" si="88"/>
        <v>OK</v>
      </c>
      <c r="AR599" s="17" t="s">
        <v>211</v>
      </c>
      <c r="AS599" s="17"/>
      <c r="AT599" s="17"/>
      <c r="AU599" s="17"/>
      <c r="AV599" s="21">
        <v>73</v>
      </c>
      <c r="AW599" s="17" t="s">
        <v>35</v>
      </c>
      <c r="AX599" s="22"/>
      <c r="AY599" s="17"/>
      <c r="AZ599" s="17" t="s">
        <v>803</v>
      </c>
      <c r="BA599" s="99">
        <f t="shared" si="89"/>
        <v>924481</v>
      </c>
      <c r="BB599" s="17" t="s">
        <v>214</v>
      </c>
      <c r="BC599" s="17"/>
      <c r="BD599" s="57" t="s">
        <v>847</v>
      </c>
    </row>
    <row r="600" spans="2:56" hidden="1" x14ac:dyDescent="0.15">
      <c r="B600" s="16">
        <v>90000570</v>
      </c>
      <c r="C600" s="17"/>
      <c r="D600" s="17" t="s">
        <v>793</v>
      </c>
      <c r="E600" s="17"/>
      <c r="F600" s="17" t="s">
        <v>201</v>
      </c>
      <c r="G600" s="17" t="s">
        <v>794</v>
      </c>
      <c r="H600" s="17" t="s">
        <v>1585</v>
      </c>
      <c r="I600" s="17" t="s">
        <v>1587</v>
      </c>
      <c r="J600" s="17" t="s">
        <v>849</v>
      </c>
      <c r="K600" s="17" t="s">
        <v>203</v>
      </c>
      <c r="L600" s="17"/>
      <c r="M600" s="17">
        <v>40</v>
      </c>
      <c r="N600" s="18">
        <v>35874</v>
      </c>
      <c r="O600" s="17">
        <v>1997</v>
      </c>
      <c r="P600" s="18">
        <v>35874</v>
      </c>
      <c r="Q600" s="19">
        <v>24622107</v>
      </c>
      <c r="R600" s="17" t="s">
        <v>797</v>
      </c>
      <c r="S600" s="17" t="s">
        <v>798</v>
      </c>
      <c r="T600" s="17">
        <v>1</v>
      </c>
      <c r="U600" s="18"/>
      <c r="V600" s="99">
        <f t="shared" si="90"/>
        <v>12926619</v>
      </c>
      <c r="W600" s="139">
        <v>12926619</v>
      </c>
      <c r="X600" s="149">
        <f t="shared" si="91"/>
        <v>0</v>
      </c>
      <c r="Y600" s="43"/>
      <c r="Z600" s="20">
        <f t="shared" si="83"/>
        <v>0</v>
      </c>
      <c r="AA600" s="43"/>
      <c r="AB600" s="43"/>
      <c r="AC600" s="43"/>
      <c r="AD600" s="43"/>
      <c r="AE600" s="43"/>
      <c r="AF600" s="43"/>
      <c r="AG600" s="20">
        <f t="shared" si="84"/>
        <v>615552</v>
      </c>
      <c r="AH600" s="43"/>
      <c r="AI600" s="43"/>
      <c r="AJ600" s="43"/>
      <c r="AK600" s="43"/>
      <c r="AL600" s="43"/>
      <c r="AM600" s="99">
        <f t="shared" si="85"/>
        <v>615552</v>
      </c>
      <c r="AN600" s="43"/>
      <c r="AO600" s="20">
        <f t="shared" si="86"/>
        <v>12311067</v>
      </c>
      <c r="AP600" s="15" t="str">
        <f t="shared" si="87"/>
        <v>OK</v>
      </c>
      <c r="AQ600" s="15" t="str">
        <f t="shared" si="88"/>
        <v>OK</v>
      </c>
      <c r="AR600" s="17" t="s">
        <v>211</v>
      </c>
      <c r="AS600" s="17"/>
      <c r="AT600" s="17"/>
      <c r="AU600" s="17"/>
      <c r="AV600" s="21">
        <v>1</v>
      </c>
      <c r="AW600" s="17" t="s">
        <v>815</v>
      </c>
      <c r="AX600" s="22"/>
      <c r="AY600" s="17"/>
      <c r="AZ600" s="17" t="s">
        <v>803</v>
      </c>
      <c r="BA600" s="99">
        <f t="shared" si="89"/>
        <v>12311040</v>
      </c>
      <c r="BB600" s="17" t="s">
        <v>214</v>
      </c>
      <c r="BC600" s="17"/>
      <c r="BD600" s="57"/>
    </row>
    <row r="601" spans="2:56" hidden="1" x14ac:dyDescent="0.15">
      <c r="B601" s="16">
        <v>90000571</v>
      </c>
      <c r="C601" s="17"/>
      <c r="D601" s="17" t="s">
        <v>793</v>
      </c>
      <c r="E601" s="17"/>
      <c r="F601" s="17" t="s">
        <v>201</v>
      </c>
      <c r="G601" s="17" t="s">
        <v>794</v>
      </c>
      <c r="H601" s="17" t="s">
        <v>1585</v>
      </c>
      <c r="I601" s="17" t="s">
        <v>1587</v>
      </c>
      <c r="J601" s="17" t="s">
        <v>850</v>
      </c>
      <c r="K601" s="17" t="s">
        <v>203</v>
      </c>
      <c r="L601" s="17"/>
      <c r="M601" s="17">
        <v>40</v>
      </c>
      <c r="N601" s="18">
        <v>35874</v>
      </c>
      <c r="O601" s="17">
        <v>1997</v>
      </c>
      <c r="P601" s="18">
        <v>35874</v>
      </c>
      <c r="Q601" s="19">
        <v>7247975</v>
      </c>
      <c r="R601" s="17" t="s">
        <v>797</v>
      </c>
      <c r="S601" s="17" t="s">
        <v>798</v>
      </c>
      <c r="T601" s="17">
        <v>1</v>
      </c>
      <c r="U601" s="18"/>
      <c r="V601" s="99">
        <f t="shared" si="90"/>
        <v>3805194</v>
      </c>
      <c r="W601" s="139">
        <v>3805194</v>
      </c>
      <c r="X601" s="149">
        <f t="shared" si="91"/>
        <v>0</v>
      </c>
      <c r="Y601" s="43"/>
      <c r="Z601" s="20">
        <f t="shared" si="83"/>
        <v>0</v>
      </c>
      <c r="AA601" s="43"/>
      <c r="AB601" s="43"/>
      <c r="AC601" s="43"/>
      <c r="AD601" s="43"/>
      <c r="AE601" s="43"/>
      <c r="AF601" s="43"/>
      <c r="AG601" s="20">
        <f t="shared" si="84"/>
        <v>181199</v>
      </c>
      <c r="AH601" s="43"/>
      <c r="AI601" s="43"/>
      <c r="AJ601" s="43"/>
      <c r="AK601" s="43"/>
      <c r="AL601" s="43"/>
      <c r="AM601" s="99">
        <f t="shared" si="85"/>
        <v>181199</v>
      </c>
      <c r="AN601" s="43"/>
      <c r="AO601" s="20">
        <f t="shared" si="86"/>
        <v>3623995</v>
      </c>
      <c r="AP601" s="15" t="str">
        <f t="shared" si="87"/>
        <v>OK</v>
      </c>
      <c r="AQ601" s="15" t="str">
        <f t="shared" si="88"/>
        <v>OK</v>
      </c>
      <c r="AR601" s="17" t="s">
        <v>211</v>
      </c>
      <c r="AS601" s="17"/>
      <c r="AT601" s="17"/>
      <c r="AU601" s="17"/>
      <c r="AV601" s="21">
        <v>1</v>
      </c>
      <c r="AW601" s="17" t="s">
        <v>815</v>
      </c>
      <c r="AX601" s="22"/>
      <c r="AY601" s="17"/>
      <c r="AZ601" s="17" t="s">
        <v>803</v>
      </c>
      <c r="BA601" s="99">
        <f t="shared" si="89"/>
        <v>3623980</v>
      </c>
      <c r="BB601" s="17" t="s">
        <v>214</v>
      </c>
      <c r="BC601" s="17"/>
      <c r="BD601" s="57"/>
    </row>
    <row r="602" spans="2:56" hidden="1" x14ac:dyDescent="0.15">
      <c r="B602" s="16">
        <v>90000572</v>
      </c>
      <c r="C602" s="17"/>
      <c r="D602" s="17" t="s">
        <v>793</v>
      </c>
      <c r="E602" s="17"/>
      <c r="F602" s="17" t="s">
        <v>201</v>
      </c>
      <c r="G602" s="17" t="s">
        <v>794</v>
      </c>
      <c r="H602" s="17" t="s">
        <v>1585</v>
      </c>
      <c r="I602" s="17" t="s">
        <v>1587</v>
      </c>
      <c r="J602" s="17" t="s">
        <v>851</v>
      </c>
      <c r="K602" s="17" t="s">
        <v>203</v>
      </c>
      <c r="L602" s="17"/>
      <c r="M602" s="17">
        <v>10</v>
      </c>
      <c r="N602" s="18">
        <v>35874</v>
      </c>
      <c r="O602" s="17">
        <v>1997</v>
      </c>
      <c r="P602" s="18">
        <v>35874</v>
      </c>
      <c r="Q602" s="19">
        <v>1072625</v>
      </c>
      <c r="R602" s="17" t="s">
        <v>797</v>
      </c>
      <c r="S602" s="17" t="s">
        <v>798</v>
      </c>
      <c r="T602" s="17">
        <v>1</v>
      </c>
      <c r="U602" s="18"/>
      <c r="V602" s="99">
        <f t="shared" si="90"/>
        <v>1</v>
      </c>
      <c r="W602" s="139">
        <v>1</v>
      </c>
      <c r="X602" s="149">
        <f t="shared" si="91"/>
        <v>0</v>
      </c>
      <c r="Y602" s="43"/>
      <c r="Z602" s="20">
        <f t="shared" si="83"/>
        <v>0</v>
      </c>
      <c r="AA602" s="43"/>
      <c r="AB602" s="43"/>
      <c r="AC602" s="43"/>
      <c r="AD602" s="43"/>
      <c r="AE602" s="43"/>
      <c r="AF602" s="43"/>
      <c r="AG602" s="20">
        <f t="shared" si="84"/>
        <v>0</v>
      </c>
      <c r="AH602" s="43"/>
      <c r="AI602" s="43"/>
      <c r="AJ602" s="43"/>
      <c r="AK602" s="43"/>
      <c r="AL602" s="43"/>
      <c r="AM602" s="99">
        <f t="shared" si="85"/>
        <v>0</v>
      </c>
      <c r="AN602" s="43"/>
      <c r="AO602" s="20">
        <f t="shared" si="86"/>
        <v>1</v>
      </c>
      <c r="AP602" s="15" t="str">
        <f t="shared" si="87"/>
        <v>OK</v>
      </c>
      <c r="AQ602" s="15" t="str">
        <f t="shared" si="88"/>
        <v>OK</v>
      </c>
      <c r="AR602" s="17" t="s">
        <v>211</v>
      </c>
      <c r="AS602" s="17"/>
      <c r="AT602" s="17"/>
      <c r="AU602" s="17"/>
      <c r="AV602" s="21">
        <v>1</v>
      </c>
      <c r="AW602" s="17" t="s">
        <v>868</v>
      </c>
      <c r="AX602" s="22"/>
      <c r="AY602" s="17"/>
      <c r="AZ602" s="17" t="s">
        <v>803</v>
      </c>
      <c r="BA602" s="99">
        <f t="shared" si="89"/>
        <v>1072624</v>
      </c>
      <c r="BB602" s="17" t="s">
        <v>214</v>
      </c>
      <c r="BC602" s="17"/>
      <c r="BD602" s="57"/>
    </row>
    <row r="603" spans="2:56" hidden="1" x14ac:dyDescent="0.15">
      <c r="B603" s="16">
        <v>90000573</v>
      </c>
      <c r="C603" s="17"/>
      <c r="D603" s="17" t="s">
        <v>793</v>
      </c>
      <c r="E603" s="17"/>
      <c r="F603" s="17" t="s">
        <v>201</v>
      </c>
      <c r="G603" s="17" t="s">
        <v>794</v>
      </c>
      <c r="H603" s="17" t="s">
        <v>1585</v>
      </c>
      <c r="I603" s="17" t="s">
        <v>1587</v>
      </c>
      <c r="J603" s="17" t="s">
        <v>852</v>
      </c>
      <c r="K603" s="17" t="s">
        <v>203</v>
      </c>
      <c r="L603" s="17"/>
      <c r="M603" s="17">
        <v>10</v>
      </c>
      <c r="N603" s="18">
        <v>35874</v>
      </c>
      <c r="O603" s="17">
        <v>1997</v>
      </c>
      <c r="P603" s="18">
        <v>35874</v>
      </c>
      <c r="Q603" s="19">
        <v>3609851</v>
      </c>
      <c r="R603" s="17" t="s">
        <v>797</v>
      </c>
      <c r="S603" s="17" t="s">
        <v>798</v>
      </c>
      <c r="T603" s="17">
        <v>1</v>
      </c>
      <c r="U603" s="18"/>
      <c r="V603" s="99">
        <f t="shared" si="90"/>
        <v>1</v>
      </c>
      <c r="W603" s="139">
        <v>1</v>
      </c>
      <c r="X603" s="149">
        <f t="shared" si="91"/>
        <v>0</v>
      </c>
      <c r="Y603" s="43"/>
      <c r="Z603" s="20">
        <f t="shared" si="83"/>
        <v>0</v>
      </c>
      <c r="AA603" s="43"/>
      <c r="AB603" s="43"/>
      <c r="AC603" s="43"/>
      <c r="AD603" s="43"/>
      <c r="AE603" s="43"/>
      <c r="AF603" s="43"/>
      <c r="AG603" s="20">
        <f t="shared" si="84"/>
        <v>0</v>
      </c>
      <c r="AH603" s="43"/>
      <c r="AI603" s="43"/>
      <c r="AJ603" s="43"/>
      <c r="AK603" s="43"/>
      <c r="AL603" s="43"/>
      <c r="AM603" s="99">
        <f t="shared" si="85"/>
        <v>0</v>
      </c>
      <c r="AN603" s="43"/>
      <c r="AO603" s="20">
        <f t="shared" si="86"/>
        <v>1</v>
      </c>
      <c r="AP603" s="15" t="str">
        <f t="shared" si="87"/>
        <v>OK</v>
      </c>
      <c r="AQ603" s="15" t="str">
        <f t="shared" si="88"/>
        <v>OK</v>
      </c>
      <c r="AR603" s="17" t="s">
        <v>211</v>
      </c>
      <c r="AS603" s="17"/>
      <c r="AT603" s="17"/>
      <c r="AU603" s="17"/>
      <c r="AV603" s="21">
        <v>353</v>
      </c>
      <c r="AW603" s="17" t="s">
        <v>404</v>
      </c>
      <c r="AX603" s="22"/>
      <c r="AY603" s="17"/>
      <c r="AZ603" s="17" t="s">
        <v>803</v>
      </c>
      <c r="BA603" s="99">
        <f t="shared" si="89"/>
        <v>3609850</v>
      </c>
      <c r="BB603" s="17" t="s">
        <v>214</v>
      </c>
      <c r="BC603" s="17"/>
      <c r="BD603" s="57" t="s">
        <v>871</v>
      </c>
    </row>
    <row r="604" spans="2:56" hidden="1" x14ac:dyDescent="0.15">
      <c r="B604" s="16">
        <v>90000574</v>
      </c>
      <c r="C604" s="17"/>
      <c r="D604" s="17" t="s">
        <v>793</v>
      </c>
      <c r="E604" s="17"/>
      <c r="F604" s="17" t="s">
        <v>201</v>
      </c>
      <c r="G604" s="17" t="s">
        <v>794</v>
      </c>
      <c r="H604" s="17" t="s">
        <v>1585</v>
      </c>
      <c r="I604" s="17" t="s">
        <v>1587</v>
      </c>
      <c r="J604" s="17" t="s">
        <v>853</v>
      </c>
      <c r="K604" s="17" t="s">
        <v>203</v>
      </c>
      <c r="L604" s="17"/>
      <c r="M604" s="17">
        <v>10</v>
      </c>
      <c r="N604" s="18">
        <v>35874</v>
      </c>
      <c r="O604" s="17">
        <v>1997</v>
      </c>
      <c r="P604" s="18">
        <v>35874</v>
      </c>
      <c r="Q604" s="19">
        <v>6587023</v>
      </c>
      <c r="R604" s="17" t="s">
        <v>797</v>
      </c>
      <c r="S604" s="17" t="s">
        <v>798</v>
      </c>
      <c r="T604" s="17">
        <v>1</v>
      </c>
      <c r="U604" s="18"/>
      <c r="V604" s="99">
        <f t="shared" si="90"/>
        <v>1</v>
      </c>
      <c r="W604" s="139">
        <v>1</v>
      </c>
      <c r="X604" s="149">
        <f t="shared" si="91"/>
        <v>0</v>
      </c>
      <c r="Y604" s="43"/>
      <c r="Z604" s="20">
        <f t="shared" si="83"/>
        <v>0</v>
      </c>
      <c r="AA604" s="43"/>
      <c r="AB604" s="43"/>
      <c r="AC604" s="43"/>
      <c r="AD604" s="43"/>
      <c r="AE604" s="43"/>
      <c r="AF604" s="43"/>
      <c r="AG604" s="20">
        <f t="shared" si="84"/>
        <v>0</v>
      </c>
      <c r="AH604" s="43"/>
      <c r="AI604" s="43"/>
      <c r="AJ604" s="43"/>
      <c r="AK604" s="43"/>
      <c r="AL604" s="43"/>
      <c r="AM604" s="99">
        <f t="shared" si="85"/>
        <v>0</v>
      </c>
      <c r="AN604" s="43"/>
      <c r="AO604" s="20">
        <f t="shared" si="86"/>
        <v>1</v>
      </c>
      <c r="AP604" s="15" t="str">
        <f t="shared" si="87"/>
        <v>OK</v>
      </c>
      <c r="AQ604" s="15" t="str">
        <f t="shared" si="88"/>
        <v>OK</v>
      </c>
      <c r="AR604" s="17" t="s">
        <v>211</v>
      </c>
      <c r="AS604" s="17"/>
      <c r="AT604" s="17"/>
      <c r="AU604" s="17"/>
      <c r="AV604" s="21">
        <v>1</v>
      </c>
      <c r="AW604" s="17" t="s">
        <v>815</v>
      </c>
      <c r="AX604" s="22"/>
      <c r="AY604" s="17"/>
      <c r="AZ604" s="17" t="s">
        <v>803</v>
      </c>
      <c r="BA604" s="99">
        <f t="shared" si="89"/>
        <v>6587022</v>
      </c>
      <c r="BB604" s="17" t="s">
        <v>214</v>
      </c>
      <c r="BC604" s="17"/>
      <c r="BD604" s="57"/>
    </row>
    <row r="605" spans="2:56" hidden="1" x14ac:dyDescent="0.15">
      <c r="B605" s="16">
        <v>90000575</v>
      </c>
      <c r="C605" s="17"/>
      <c r="D605" s="17" t="s">
        <v>793</v>
      </c>
      <c r="E605" s="17"/>
      <c r="F605" s="17" t="s">
        <v>201</v>
      </c>
      <c r="G605" s="17" t="s">
        <v>794</v>
      </c>
      <c r="H605" s="17" t="s">
        <v>1585</v>
      </c>
      <c r="I605" s="17" t="s">
        <v>1587</v>
      </c>
      <c r="J605" s="17" t="s">
        <v>854</v>
      </c>
      <c r="K605" s="17" t="s">
        <v>203</v>
      </c>
      <c r="L605" s="17"/>
      <c r="M605" s="17">
        <v>40</v>
      </c>
      <c r="N605" s="18">
        <v>34731</v>
      </c>
      <c r="O605" s="17">
        <v>1994</v>
      </c>
      <c r="P605" s="18">
        <v>34731</v>
      </c>
      <c r="Q605" s="19">
        <v>118696677</v>
      </c>
      <c r="R605" s="17" t="s">
        <v>797</v>
      </c>
      <c r="S605" s="17" t="s">
        <v>798</v>
      </c>
      <c r="T605" s="17">
        <v>1</v>
      </c>
      <c r="U605" s="18"/>
      <c r="V605" s="99">
        <f t="shared" si="90"/>
        <v>53413525</v>
      </c>
      <c r="W605" s="139">
        <v>53413525</v>
      </c>
      <c r="X605" s="149">
        <f t="shared" si="91"/>
        <v>0</v>
      </c>
      <c r="Y605" s="43"/>
      <c r="Z605" s="20">
        <f t="shared" si="83"/>
        <v>0</v>
      </c>
      <c r="AA605" s="43"/>
      <c r="AB605" s="43"/>
      <c r="AC605" s="43"/>
      <c r="AD605" s="43"/>
      <c r="AE605" s="43"/>
      <c r="AF605" s="43"/>
      <c r="AG605" s="20">
        <f t="shared" si="84"/>
        <v>2967416</v>
      </c>
      <c r="AH605" s="43"/>
      <c r="AI605" s="43"/>
      <c r="AJ605" s="43"/>
      <c r="AK605" s="43"/>
      <c r="AL605" s="43"/>
      <c r="AM605" s="99">
        <f t="shared" si="85"/>
        <v>2967416</v>
      </c>
      <c r="AN605" s="43"/>
      <c r="AO605" s="20">
        <f t="shared" si="86"/>
        <v>50446109</v>
      </c>
      <c r="AP605" s="15" t="str">
        <f t="shared" si="87"/>
        <v>OK</v>
      </c>
      <c r="AQ605" s="15" t="str">
        <f t="shared" si="88"/>
        <v>OK</v>
      </c>
      <c r="AR605" s="17" t="s">
        <v>211</v>
      </c>
      <c r="AS605" s="17"/>
      <c r="AT605" s="17"/>
      <c r="AU605" s="17"/>
      <c r="AV605" s="21">
        <v>1</v>
      </c>
      <c r="AW605" s="17" t="s">
        <v>815</v>
      </c>
      <c r="AX605" s="22"/>
      <c r="AY605" s="17"/>
      <c r="AZ605" s="17" t="s">
        <v>803</v>
      </c>
      <c r="BA605" s="99">
        <f t="shared" si="89"/>
        <v>68250568</v>
      </c>
      <c r="BB605" s="17" t="s">
        <v>214</v>
      </c>
      <c r="BC605" s="17"/>
      <c r="BD605" s="57"/>
    </row>
    <row r="606" spans="2:56" hidden="1" x14ac:dyDescent="0.15">
      <c r="B606" s="16">
        <v>90000576</v>
      </c>
      <c r="C606" s="17"/>
      <c r="D606" s="17" t="s">
        <v>793</v>
      </c>
      <c r="E606" s="17"/>
      <c r="F606" s="17" t="s">
        <v>201</v>
      </c>
      <c r="G606" s="17" t="s">
        <v>794</v>
      </c>
      <c r="H606" s="17" t="s">
        <v>1585</v>
      </c>
      <c r="I606" s="17" t="s">
        <v>1587</v>
      </c>
      <c r="J606" s="17" t="s">
        <v>855</v>
      </c>
      <c r="K606" s="17" t="s">
        <v>203</v>
      </c>
      <c r="L606" s="17" t="s">
        <v>856</v>
      </c>
      <c r="M606" s="17">
        <v>10</v>
      </c>
      <c r="N606" s="18">
        <v>34731</v>
      </c>
      <c r="O606" s="17">
        <v>1994</v>
      </c>
      <c r="P606" s="18">
        <v>34731</v>
      </c>
      <c r="Q606" s="19">
        <v>93567683</v>
      </c>
      <c r="R606" s="17" t="s">
        <v>797</v>
      </c>
      <c r="S606" s="17" t="s">
        <v>798</v>
      </c>
      <c r="T606" s="17">
        <v>1</v>
      </c>
      <c r="U606" s="18"/>
      <c r="V606" s="99">
        <f t="shared" si="90"/>
        <v>1</v>
      </c>
      <c r="W606" s="139">
        <v>1</v>
      </c>
      <c r="X606" s="149">
        <f t="shared" si="91"/>
        <v>0</v>
      </c>
      <c r="Y606" s="43"/>
      <c r="Z606" s="20">
        <f t="shared" si="83"/>
        <v>0</v>
      </c>
      <c r="AA606" s="43"/>
      <c r="AB606" s="43"/>
      <c r="AC606" s="43"/>
      <c r="AD606" s="43"/>
      <c r="AE606" s="43"/>
      <c r="AF606" s="43"/>
      <c r="AG606" s="20">
        <f t="shared" si="84"/>
        <v>0</v>
      </c>
      <c r="AH606" s="43"/>
      <c r="AI606" s="43"/>
      <c r="AJ606" s="43"/>
      <c r="AK606" s="43"/>
      <c r="AL606" s="43"/>
      <c r="AM606" s="99">
        <f t="shared" si="85"/>
        <v>0</v>
      </c>
      <c r="AN606" s="43"/>
      <c r="AO606" s="20">
        <f t="shared" si="86"/>
        <v>1</v>
      </c>
      <c r="AP606" s="15" t="str">
        <f t="shared" si="87"/>
        <v>OK</v>
      </c>
      <c r="AQ606" s="15" t="str">
        <f t="shared" si="88"/>
        <v>OK</v>
      </c>
      <c r="AR606" s="17" t="s">
        <v>211</v>
      </c>
      <c r="AS606" s="17"/>
      <c r="AT606" s="17"/>
      <c r="AU606" s="17"/>
      <c r="AV606" s="21">
        <v>2719</v>
      </c>
      <c r="AW606" s="17" t="s">
        <v>35</v>
      </c>
      <c r="AX606" s="22"/>
      <c r="AY606" s="17"/>
      <c r="AZ606" s="17" t="s">
        <v>803</v>
      </c>
      <c r="BA606" s="99">
        <f t="shared" si="89"/>
        <v>93567682</v>
      </c>
      <c r="BB606" s="17" t="s">
        <v>214</v>
      </c>
      <c r="BC606" s="17"/>
      <c r="BD606" s="57"/>
    </row>
    <row r="607" spans="2:56" hidden="1" x14ac:dyDescent="0.15">
      <c r="B607" s="16">
        <v>90000577</v>
      </c>
      <c r="C607" s="17"/>
      <c r="D607" s="17" t="s">
        <v>793</v>
      </c>
      <c r="E607" s="17"/>
      <c r="F607" s="17" t="s">
        <v>201</v>
      </c>
      <c r="G607" s="17" t="s">
        <v>794</v>
      </c>
      <c r="H607" s="17" t="s">
        <v>1585</v>
      </c>
      <c r="I607" s="17" t="s">
        <v>1587</v>
      </c>
      <c r="J607" s="17" t="s">
        <v>857</v>
      </c>
      <c r="K607" s="17" t="s">
        <v>203</v>
      </c>
      <c r="L607" s="17"/>
      <c r="M607" s="17">
        <v>50</v>
      </c>
      <c r="N607" s="18">
        <v>34731</v>
      </c>
      <c r="O607" s="17">
        <v>1994</v>
      </c>
      <c r="P607" s="18">
        <v>34731</v>
      </c>
      <c r="Q607" s="19">
        <v>6311954</v>
      </c>
      <c r="R607" s="17" t="s">
        <v>797</v>
      </c>
      <c r="S607" s="17" t="s">
        <v>798</v>
      </c>
      <c r="T607" s="17">
        <v>1</v>
      </c>
      <c r="U607" s="18"/>
      <c r="V607" s="99">
        <f t="shared" si="90"/>
        <v>3534696</v>
      </c>
      <c r="W607" s="139">
        <v>3534696</v>
      </c>
      <c r="X607" s="149">
        <f t="shared" si="91"/>
        <v>0</v>
      </c>
      <c r="Y607" s="43"/>
      <c r="Z607" s="20">
        <f t="shared" si="83"/>
        <v>0</v>
      </c>
      <c r="AA607" s="43"/>
      <c r="AB607" s="43"/>
      <c r="AC607" s="43"/>
      <c r="AD607" s="43"/>
      <c r="AE607" s="43"/>
      <c r="AF607" s="43"/>
      <c r="AG607" s="20">
        <f t="shared" si="84"/>
        <v>126239</v>
      </c>
      <c r="AH607" s="43"/>
      <c r="AI607" s="43"/>
      <c r="AJ607" s="43"/>
      <c r="AK607" s="43"/>
      <c r="AL607" s="43"/>
      <c r="AM607" s="99">
        <f t="shared" si="85"/>
        <v>126239</v>
      </c>
      <c r="AN607" s="43"/>
      <c r="AO607" s="20">
        <f t="shared" si="86"/>
        <v>3408457</v>
      </c>
      <c r="AP607" s="15" t="str">
        <f t="shared" si="87"/>
        <v>OK</v>
      </c>
      <c r="AQ607" s="15" t="str">
        <f t="shared" si="88"/>
        <v>OK</v>
      </c>
      <c r="AR607" s="17" t="s">
        <v>211</v>
      </c>
      <c r="AS607" s="17"/>
      <c r="AT607" s="17"/>
      <c r="AU607" s="17"/>
      <c r="AV607" s="21">
        <v>1</v>
      </c>
      <c r="AW607" s="17" t="s">
        <v>815</v>
      </c>
      <c r="AX607" s="22"/>
      <c r="AY607" s="17"/>
      <c r="AZ607" s="17" t="s">
        <v>803</v>
      </c>
      <c r="BA607" s="99">
        <f t="shared" si="89"/>
        <v>2903497</v>
      </c>
      <c r="BB607" s="17" t="s">
        <v>214</v>
      </c>
      <c r="BC607" s="17"/>
      <c r="BD607" s="57" t="s">
        <v>872</v>
      </c>
    </row>
    <row r="608" spans="2:56" hidden="1" x14ac:dyDescent="0.15">
      <c r="B608" s="16">
        <v>90000578</v>
      </c>
      <c r="C608" s="17"/>
      <c r="D608" s="17" t="s">
        <v>793</v>
      </c>
      <c r="E608" s="17"/>
      <c r="F608" s="17" t="s">
        <v>201</v>
      </c>
      <c r="G608" s="17" t="s">
        <v>794</v>
      </c>
      <c r="H608" s="17" t="s">
        <v>1585</v>
      </c>
      <c r="I608" s="17" t="s">
        <v>1587</v>
      </c>
      <c r="J608" s="17" t="s">
        <v>858</v>
      </c>
      <c r="K608" s="17" t="s">
        <v>203</v>
      </c>
      <c r="L608" s="17"/>
      <c r="M608" s="17">
        <v>40</v>
      </c>
      <c r="N608" s="18">
        <v>34731</v>
      </c>
      <c r="O608" s="17">
        <v>1994</v>
      </c>
      <c r="P608" s="18">
        <v>34731</v>
      </c>
      <c r="Q608" s="19">
        <v>17888930</v>
      </c>
      <c r="R608" s="17" t="s">
        <v>797</v>
      </c>
      <c r="S608" s="17" t="s">
        <v>798</v>
      </c>
      <c r="T608" s="17">
        <v>1</v>
      </c>
      <c r="U608" s="18"/>
      <c r="V608" s="99">
        <f t="shared" si="90"/>
        <v>8050024</v>
      </c>
      <c r="W608" s="139">
        <v>8050024</v>
      </c>
      <c r="X608" s="149">
        <f t="shared" si="91"/>
        <v>0</v>
      </c>
      <c r="Y608" s="43"/>
      <c r="Z608" s="20">
        <f t="shared" ref="Z608:Z671" si="92">SUM(AA608:AF608)</f>
        <v>0</v>
      </c>
      <c r="AA608" s="43"/>
      <c r="AB608" s="43"/>
      <c r="AC608" s="43"/>
      <c r="AD608" s="43"/>
      <c r="AE608" s="43"/>
      <c r="AF608" s="43"/>
      <c r="AG608" s="20">
        <f t="shared" ref="AG608:AG671" si="93">SUM(AH608:AN608)</f>
        <v>447223</v>
      </c>
      <c r="AH608" s="43"/>
      <c r="AI608" s="43"/>
      <c r="AJ608" s="43"/>
      <c r="AK608" s="43"/>
      <c r="AL608" s="43"/>
      <c r="AM608" s="99">
        <f t="shared" si="85"/>
        <v>447223</v>
      </c>
      <c r="AN608" s="43"/>
      <c r="AO608" s="20">
        <f t="shared" si="86"/>
        <v>7602801</v>
      </c>
      <c r="AP608" s="15" t="str">
        <f t="shared" si="87"/>
        <v>OK</v>
      </c>
      <c r="AQ608" s="15" t="str">
        <f t="shared" si="88"/>
        <v>OK</v>
      </c>
      <c r="AR608" s="17" t="s">
        <v>211</v>
      </c>
      <c r="AS608" s="17"/>
      <c r="AT608" s="17"/>
      <c r="AU608" s="17"/>
      <c r="AV608" s="21">
        <v>1</v>
      </c>
      <c r="AW608" s="17" t="s">
        <v>815</v>
      </c>
      <c r="AX608" s="22"/>
      <c r="AY608" s="17"/>
      <c r="AZ608" s="17" t="s">
        <v>803</v>
      </c>
      <c r="BA608" s="99">
        <f t="shared" si="89"/>
        <v>10286129</v>
      </c>
      <c r="BB608" s="17" t="s">
        <v>214</v>
      </c>
      <c r="BC608" s="17"/>
      <c r="BD608" s="57" t="s">
        <v>873</v>
      </c>
    </row>
    <row r="609" spans="2:56" hidden="1" x14ac:dyDescent="0.15">
      <c r="B609" s="16">
        <v>90000579</v>
      </c>
      <c r="C609" s="17"/>
      <c r="D609" s="17" t="s">
        <v>793</v>
      </c>
      <c r="E609" s="17"/>
      <c r="F609" s="17" t="s">
        <v>201</v>
      </c>
      <c r="G609" s="17" t="s">
        <v>794</v>
      </c>
      <c r="H609" s="17" t="s">
        <v>1585</v>
      </c>
      <c r="I609" s="17" t="s">
        <v>1587</v>
      </c>
      <c r="J609" s="17" t="s">
        <v>859</v>
      </c>
      <c r="K609" s="17" t="s">
        <v>203</v>
      </c>
      <c r="L609" s="17"/>
      <c r="M609" s="17">
        <v>40</v>
      </c>
      <c r="N609" s="18">
        <v>34731</v>
      </c>
      <c r="O609" s="17">
        <v>1994</v>
      </c>
      <c r="P609" s="18">
        <v>34731</v>
      </c>
      <c r="Q609" s="19">
        <v>3795622</v>
      </c>
      <c r="R609" s="17" t="s">
        <v>797</v>
      </c>
      <c r="S609" s="17" t="s">
        <v>798</v>
      </c>
      <c r="T609" s="17">
        <v>1</v>
      </c>
      <c r="U609" s="18"/>
      <c r="V609" s="99">
        <f t="shared" si="90"/>
        <v>1708042</v>
      </c>
      <c r="W609" s="139">
        <v>1708042</v>
      </c>
      <c r="X609" s="149">
        <f t="shared" si="91"/>
        <v>0</v>
      </c>
      <c r="Y609" s="43"/>
      <c r="Z609" s="20">
        <f t="shared" si="92"/>
        <v>0</v>
      </c>
      <c r="AA609" s="43"/>
      <c r="AB609" s="43"/>
      <c r="AC609" s="43"/>
      <c r="AD609" s="43"/>
      <c r="AE609" s="43"/>
      <c r="AF609" s="43"/>
      <c r="AG609" s="20">
        <f t="shared" si="93"/>
        <v>94890</v>
      </c>
      <c r="AH609" s="43"/>
      <c r="AI609" s="43"/>
      <c r="AJ609" s="43"/>
      <c r="AK609" s="43"/>
      <c r="AL609" s="43"/>
      <c r="AM609" s="99">
        <f t="shared" si="85"/>
        <v>94890</v>
      </c>
      <c r="AN609" s="43"/>
      <c r="AO609" s="20">
        <f t="shared" si="86"/>
        <v>1613152</v>
      </c>
      <c r="AP609" s="15" t="str">
        <f t="shared" si="87"/>
        <v>OK</v>
      </c>
      <c r="AQ609" s="15" t="str">
        <f t="shared" si="88"/>
        <v>OK</v>
      </c>
      <c r="AR609" s="17" t="s">
        <v>211</v>
      </c>
      <c r="AS609" s="17"/>
      <c r="AT609" s="17"/>
      <c r="AU609" s="17"/>
      <c r="AV609" s="21">
        <v>1</v>
      </c>
      <c r="AW609" s="17" t="s">
        <v>815</v>
      </c>
      <c r="AX609" s="22"/>
      <c r="AY609" s="17"/>
      <c r="AZ609" s="17" t="s">
        <v>803</v>
      </c>
      <c r="BA609" s="99">
        <f t="shared" si="89"/>
        <v>2182470</v>
      </c>
      <c r="BB609" s="17" t="s">
        <v>214</v>
      </c>
      <c r="BC609" s="17"/>
      <c r="BD609" s="57" t="s">
        <v>872</v>
      </c>
    </row>
    <row r="610" spans="2:56" hidden="1" x14ac:dyDescent="0.15">
      <c r="B610" s="16">
        <v>90000580</v>
      </c>
      <c r="C610" s="17"/>
      <c r="D610" s="17" t="s">
        <v>793</v>
      </c>
      <c r="E610" s="17"/>
      <c r="F610" s="17" t="s">
        <v>201</v>
      </c>
      <c r="G610" s="17" t="s">
        <v>794</v>
      </c>
      <c r="H610" s="17" t="s">
        <v>1585</v>
      </c>
      <c r="I610" s="17" t="s">
        <v>1587</v>
      </c>
      <c r="J610" s="17" t="s">
        <v>860</v>
      </c>
      <c r="K610" s="17" t="s">
        <v>203</v>
      </c>
      <c r="L610" s="17"/>
      <c r="M610" s="17">
        <v>40</v>
      </c>
      <c r="N610" s="18">
        <v>34731</v>
      </c>
      <c r="O610" s="17">
        <v>1994</v>
      </c>
      <c r="P610" s="18">
        <v>34731</v>
      </c>
      <c r="Q610" s="19">
        <v>4689408</v>
      </c>
      <c r="R610" s="17" t="s">
        <v>797</v>
      </c>
      <c r="S610" s="17" t="s">
        <v>798</v>
      </c>
      <c r="T610" s="17">
        <v>1</v>
      </c>
      <c r="U610" s="18"/>
      <c r="V610" s="99">
        <f t="shared" si="90"/>
        <v>2110238</v>
      </c>
      <c r="W610" s="139">
        <v>2110238</v>
      </c>
      <c r="X610" s="149">
        <f t="shared" si="91"/>
        <v>0</v>
      </c>
      <c r="Y610" s="43"/>
      <c r="Z610" s="20">
        <f t="shared" si="92"/>
        <v>0</v>
      </c>
      <c r="AA610" s="43"/>
      <c r="AB610" s="43"/>
      <c r="AC610" s="43"/>
      <c r="AD610" s="43"/>
      <c r="AE610" s="43"/>
      <c r="AF610" s="43"/>
      <c r="AG610" s="20">
        <f t="shared" si="93"/>
        <v>117235</v>
      </c>
      <c r="AH610" s="43"/>
      <c r="AI610" s="43"/>
      <c r="AJ610" s="43"/>
      <c r="AK610" s="43"/>
      <c r="AL610" s="43"/>
      <c r="AM610" s="99">
        <f t="shared" si="85"/>
        <v>117235</v>
      </c>
      <c r="AN610" s="43"/>
      <c r="AO610" s="20">
        <f t="shared" si="86"/>
        <v>1993003</v>
      </c>
      <c r="AP610" s="15" t="str">
        <f t="shared" si="87"/>
        <v>OK</v>
      </c>
      <c r="AQ610" s="15" t="str">
        <f t="shared" si="88"/>
        <v>OK</v>
      </c>
      <c r="AR610" s="17" t="s">
        <v>211</v>
      </c>
      <c r="AS610" s="17"/>
      <c r="AT610" s="17"/>
      <c r="AU610" s="17"/>
      <c r="AV610" s="21">
        <v>1</v>
      </c>
      <c r="AW610" s="17" t="s">
        <v>815</v>
      </c>
      <c r="AX610" s="22"/>
      <c r="AY610" s="17"/>
      <c r="AZ610" s="17" t="s">
        <v>803</v>
      </c>
      <c r="BA610" s="99">
        <f t="shared" si="89"/>
        <v>2696405</v>
      </c>
      <c r="BB610" s="17" t="s">
        <v>214</v>
      </c>
      <c r="BC610" s="17"/>
      <c r="BD610" s="57" t="s">
        <v>874</v>
      </c>
    </row>
    <row r="611" spans="2:56" hidden="1" x14ac:dyDescent="0.15">
      <c r="B611" s="16">
        <v>90000581</v>
      </c>
      <c r="C611" s="17"/>
      <c r="D611" s="17" t="s">
        <v>793</v>
      </c>
      <c r="E611" s="17"/>
      <c r="F611" s="17" t="s">
        <v>201</v>
      </c>
      <c r="G611" s="17" t="s">
        <v>794</v>
      </c>
      <c r="H611" s="17" t="s">
        <v>1585</v>
      </c>
      <c r="I611" s="17" t="s">
        <v>1587</v>
      </c>
      <c r="J611" s="17" t="s">
        <v>861</v>
      </c>
      <c r="K611" s="17" t="s">
        <v>203</v>
      </c>
      <c r="L611" s="17" t="s">
        <v>862</v>
      </c>
      <c r="M611" s="17">
        <v>10</v>
      </c>
      <c r="N611" s="18">
        <v>34731</v>
      </c>
      <c r="O611" s="17">
        <v>1994</v>
      </c>
      <c r="P611" s="18">
        <v>34731</v>
      </c>
      <c r="Q611" s="19">
        <v>1424297</v>
      </c>
      <c r="R611" s="17" t="s">
        <v>797</v>
      </c>
      <c r="S611" s="17" t="s">
        <v>798</v>
      </c>
      <c r="T611" s="17">
        <v>1</v>
      </c>
      <c r="U611" s="18"/>
      <c r="V611" s="99">
        <f t="shared" si="90"/>
        <v>1</v>
      </c>
      <c r="W611" s="139">
        <v>1</v>
      </c>
      <c r="X611" s="149">
        <f t="shared" si="91"/>
        <v>0</v>
      </c>
      <c r="Y611" s="43"/>
      <c r="Z611" s="20">
        <f t="shared" si="92"/>
        <v>0</v>
      </c>
      <c r="AA611" s="43"/>
      <c r="AB611" s="43"/>
      <c r="AC611" s="43"/>
      <c r="AD611" s="43"/>
      <c r="AE611" s="43"/>
      <c r="AF611" s="43"/>
      <c r="AG611" s="20">
        <f t="shared" si="93"/>
        <v>0</v>
      </c>
      <c r="AH611" s="43"/>
      <c r="AI611" s="43"/>
      <c r="AJ611" s="43"/>
      <c r="AK611" s="43"/>
      <c r="AL611" s="43"/>
      <c r="AM611" s="99">
        <f t="shared" si="85"/>
        <v>0</v>
      </c>
      <c r="AN611" s="43"/>
      <c r="AO611" s="20">
        <f t="shared" si="86"/>
        <v>1</v>
      </c>
      <c r="AP611" s="15" t="str">
        <f t="shared" si="87"/>
        <v>OK</v>
      </c>
      <c r="AQ611" s="15" t="str">
        <f t="shared" si="88"/>
        <v>OK</v>
      </c>
      <c r="AR611" s="17" t="s">
        <v>211</v>
      </c>
      <c r="AS611" s="17"/>
      <c r="AT611" s="17"/>
      <c r="AU611" s="17"/>
      <c r="AV611" s="21">
        <v>66</v>
      </c>
      <c r="AW611" s="17" t="s">
        <v>404</v>
      </c>
      <c r="AX611" s="22"/>
      <c r="AY611" s="17"/>
      <c r="AZ611" s="17" t="s">
        <v>803</v>
      </c>
      <c r="BA611" s="99">
        <f t="shared" si="89"/>
        <v>1424296</v>
      </c>
      <c r="BB611" s="17" t="s">
        <v>214</v>
      </c>
      <c r="BC611" s="17"/>
      <c r="BD611" s="57" t="s">
        <v>875</v>
      </c>
    </row>
    <row r="612" spans="2:56" hidden="1" x14ac:dyDescent="0.15">
      <c r="B612" s="16">
        <v>90000582</v>
      </c>
      <c r="C612" s="17"/>
      <c r="D612" s="17" t="s">
        <v>793</v>
      </c>
      <c r="E612" s="17"/>
      <c r="F612" s="17" t="s">
        <v>201</v>
      </c>
      <c r="G612" s="17" t="s">
        <v>794</v>
      </c>
      <c r="H612" s="17" t="s">
        <v>1585</v>
      </c>
      <c r="I612" s="17" t="s">
        <v>1587</v>
      </c>
      <c r="J612" s="17" t="s">
        <v>863</v>
      </c>
      <c r="K612" s="17" t="s">
        <v>203</v>
      </c>
      <c r="L612" s="17" t="s">
        <v>862</v>
      </c>
      <c r="M612" s="17">
        <v>10</v>
      </c>
      <c r="N612" s="18">
        <v>34731</v>
      </c>
      <c r="O612" s="17">
        <v>1994</v>
      </c>
      <c r="P612" s="18">
        <v>34731</v>
      </c>
      <c r="Q612" s="19">
        <v>11668288</v>
      </c>
      <c r="R612" s="17" t="s">
        <v>797</v>
      </c>
      <c r="S612" s="17" t="s">
        <v>798</v>
      </c>
      <c r="T612" s="17">
        <v>1</v>
      </c>
      <c r="U612" s="18"/>
      <c r="V612" s="99">
        <f t="shared" si="90"/>
        <v>1</v>
      </c>
      <c r="W612" s="139">
        <v>1</v>
      </c>
      <c r="X612" s="149">
        <f t="shared" si="91"/>
        <v>0</v>
      </c>
      <c r="Y612" s="43"/>
      <c r="Z612" s="20">
        <f t="shared" si="92"/>
        <v>0</v>
      </c>
      <c r="AA612" s="43"/>
      <c r="AB612" s="43"/>
      <c r="AC612" s="43"/>
      <c r="AD612" s="43"/>
      <c r="AE612" s="43"/>
      <c r="AF612" s="43"/>
      <c r="AG612" s="20">
        <f t="shared" si="93"/>
        <v>0</v>
      </c>
      <c r="AH612" s="43"/>
      <c r="AI612" s="43"/>
      <c r="AJ612" s="43"/>
      <c r="AK612" s="43"/>
      <c r="AL612" s="43"/>
      <c r="AM612" s="99">
        <f t="shared" si="85"/>
        <v>0</v>
      </c>
      <c r="AN612" s="43"/>
      <c r="AO612" s="20">
        <f t="shared" si="86"/>
        <v>1</v>
      </c>
      <c r="AP612" s="15" t="str">
        <f t="shared" si="87"/>
        <v>OK</v>
      </c>
      <c r="AQ612" s="15" t="str">
        <f t="shared" si="88"/>
        <v>OK</v>
      </c>
      <c r="AR612" s="17" t="s">
        <v>211</v>
      </c>
      <c r="AS612" s="17"/>
      <c r="AT612" s="17"/>
      <c r="AU612" s="17"/>
      <c r="AV612" s="21">
        <v>423.5</v>
      </c>
      <c r="AW612" s="17" t="s">
        <v>404</v>
      </c>
      <c r="AX612" s="22"/>
      <c r="AY612" s="17"/>
      <c r="AZ612" s="17" t="s">
        <v>803</v>
      </c>
      <c r="BA612" s="99">
        <f t="shared" si="89"/>
        <v>11668287</v>
      </c>
      <c r="BB612" s="17" t="s">
        <v>214</v>
      </c>
      <c r="BC612" s="17"/>
      <c r="BD612" s="57" t="s">
        <v>876</v>
      </c>
    </row>
    <row r="613" spans="2:56" hidden="1" x14ac:dyDescent="0.15">
      <c r="B613" s="16">
        <v>90000583</v>
      </c>
      <c r="C613" s="17"/>
      <c r="D613" s="17" t="s">
        <v>793</v>
      </c>
      <c r="E613" s="17"/>
      <c r="F613" s="17" t="s">
        <v>201</v>
      </c>
      <c r="G613" s="17" t="s">
        <v>794</v>
      </c>
      <c r="H613" s="17" t="s">
        <v>1585</v>
      </c>
      <c r="I613" s="17" t="s">
        <v>1587</v>
      </c>
      <c r="J613" s="17" t="s">
        <v>864</v>
      </c>
      <c r="K613" s="17" t="s">
        <v>203</v>
      </c>
      <c r="L613" s="17"/>
      <c r="M613" s="17">
        <v>40</v>
      </c>
      <c r="N613" s="18">
        <v>34731</v>
      </c>
      <c r="O613" s="17">
        <v>1994</v>
      </c>
      <c r="P613" s="18">
        <v>34731</v>
      </c>
      <c r="Q613" s="19">
        <v>2673438</v>
      </c>
      <c r="R613" s="17" t="s">
        <v>797</v>
      </c>
      <c r="S613" s="17" t="s">
        <v>798</v>
      </c>
      <c r="T613" s="17">
        <v>1</v>
      </c>
      <c r="U613" s="18"/>
      <c r="V613" s="99">
        <f t="shared" si="90"/>
        <v>1203068</v>
      </c>
      <c r="W613" s="139">
        <v>1203068</v>
      </c>
      <c r="X613" s="149">
        <f t="shared" si="91"/>
        <v>0</v>
      </c>
      <c r="Y613" s="43"/>
      <c r="Z613" s="20">
        <f t="shared" si="92"/>
        <v>0</v>
      </c>
      <c r="AA613" s="43"/>
      <c r="AB613" s="43"/>
      <c r="AC613" s="43"/>
      <c r="AD613" s="43"/>
      <c r="AE613" s="43"/>
      <c r="AF613" s="43"/>
      <c r="AG613" s="20">
        <f t="shared" si="93"/>
        <v>66835</v>
      </c>
      <c r="AH613" s="43"/>
      <c r="AI613" s="43"/>
      <c r="AJ613" s="43"/>
      <c r="AK613" s="43"/>
      <c r="AL613" s="43"/>
      <c r="AM613" s="99">
        <f t="shared" si="85"/>
        <v>66835</v>
      </c>
      <c r="AN613" s="43"/>
      <c r="AO613" s="20">
        <f t="shared" si="86"/>
        <v>1136233</v>
      </c>
      <c r="AP613" s="15" t="str">
        <f t="shared" si="87"/>
        <v>OK</v>
      </c>
      <c r="AQ613" s="15" t="str">
        <f t="shared" si="88"/>
        <v>OK</v>
      </c>
      <c r="AR613" s="17" t="s">
        <v>211</v>
      </c>
      <c r="AS613" s="17"/>
      <c r="AT613" s="17"/>
      <c r="AU613" s="17"/>
      <c r="AV613" s="21">
        <v>3</v>
      </c>
      <c r="AW613" s="17" t="s">
        <v>868</v>
      </c>
      <c r="AX613" s="22"/>
      <c r="AY613" s="17"/>
      <c r="AZ613" s="17" t="s">
        <v>803</v>
      </c>
      <c r="BA613" s="99">
        <f t="shared" si="89"/>
        <v>1537205</v>
      </c>
      <c r="BB613" s="17" t="s">
        <v>214</v>
      </c>
      <c r="BC613" s="17"/>
      <c r="BD613" s="57"/>
    </row>
    <row r="614" spans="2:56" hidden="1" x14ac:dyDescent="0.15">
      <c r="B614" s="16">
        <v>90000584</v>
      </c>
      <c r="C614" s="17"/>
      <c r="D614" s="17" t="s">
        <v>793</v>
      </c>
      <c r="E614" s="17"/>
      <c r="F614" s="17" t="s">
        <v>201</v>
      </c>
      <c r="G614" s="17" t="s">
        <v>794</v>
      </c>
      <c r="H614" s="17" t="s">
        <v>1585</v>
      </c>
      <c r="I614" s="17" t="s">
        <v>1587</v>
      </c>
      <c r="J614" s="17" t="s">
        <v>865</v>
      </c>
      <c r="K614" s="17" t="s">
        <v>203</v>
      </c>
      <c r="L614" s="17" t="s">
        <v>801</v>
      </c>
      <c r="M614" s="17">
        <v>40</v>
      </c>
      <c r="N614" s="18">
        <v>34731</v>
      </c>
      <c r="O614" s="17">
        <v>1994</v>
      </c>
      <c r="P614" s="18">
        <v>34731</v>
      </c>
      <c r="Q614" s="19">
        <v>28590350</v>
      </c>
      <c r="R614" s="17" t="s">
        <v>797</v>
      </c>
      <c r="S614" s="17" t="s">
        <v>798</v>
      </c>
      <c r="T614" s="17">
        <v>1</v>
      </c>
      <c r="U614" s="18"/>
      <c r="V614" s="99">
        <f t="shared" si="90"/>
        <v>12865674</v>
      </c>
      <c r="W614" s="139">
        <v>12865674</v>
      </c>
      <c r="X614" s="149">
        <f t="shared" si="91"/>
        <v>0</v>
      </c>
      <c r="Y614" s="43"/>
      <c r="Z614" s="20">
        <f t="shared" si="92"/>
        <v>0</v>
      </c>
      <c r="AA614" s="43"/>
      <c r="AB614" s="43"/>
      <c r="AC614" s="43"/>
      <c r="AD614" s="43"/>
      <c r="AE614" s="43"/>
      <c r="AF614" s="43"/>
      <c r="AG614" s="20">
        <f t="shared" si="93"/>
        <v>714758</v>
      </c>
      <c r="AH614" s="43"/>
      <c r="AI614" s="43"/>
      <c r="AJ614" s="43"/>
      <c r="AK614" s="43"/>
      <c r="AL614" s="43"/>
      <c r="AM614" s="99">
        <f t="shared" si="85"/>
        <v>714758</v>
      </c>
      <c r="AN614" s="43"/>
      <c r="AO614" s="20">
        <f t="shared" si="86"/>
        <v>12150916</v>
      </c>
      <c r="AP614" s="15" t="str">
        <f t="shared" si="87"/>
        <v>OK</v>
      </c>
      <c r="AQ614" s="15" t="str">
        <f t="shared" si="88"/>
        <v>OK</v>
      </c>
      <c r="AR614" s="17" t="s">
        <v>211</v>
      </c>
      <c r="AS614" s="17"/>
      <c r="AT614" s="17"/>
      <c r="AU614" s="17"/>
      <c r="AV614" s="21">
        <v>1</v>
      </c>
      <c r="AW614" s="17" t="s">
        <v>815</v>
      </c>
      <c r="AX614" s="22"/>
      <c r="AY614" s="17"/>
      <c r="AZ614" s="17" t="s">
        <v>803</v>
      </c>
      <c r="BA614" s="99">
        <f t="shared" si="89"/>
        <v>16439434</v>
      </c>
      <c r="BB614" s="17" t="s">
        <v>214</v>
      </c>
      <c r="BC614" s="17"/>
      <c r="BD614" s="57"/>
    </row>
    <row r="615" spans="2:56" hidden="1" x14ac:dyDescent="0.15">
      <c r="B615" s="16">
        <v>90000585</v>
      </c>
      <c r="C615" s="17"/>
      <c r="D615" s="17" t="s">
        <v>793</v>
      </c>
      <c r="E615" s="17"/>
      <c r="F615" s="17" t="s">
        <v>201</v>
      </c>
      <c r="G615" s="17" t="s">
        <v>794</v>
      </c>
      <c r="H615" s="17" t="s">
        <v>1585</v>
      </c>
      <c r="I615" s="17" t="s">
        <v>1587</v>
      </c>
      <c r="J615" s="17" t="s">
        <v>866</v>
      </c>
      <c r="K615" s="17" t="s">
        <v>203</v>
      </c>
      <c r="L615" s="17"/>
      <c r="M615" s="17">
        <v>40</v>
      </c>
      <c r="N615" s="18">
        <v>34731</v>
      </c>
      <c r="O615" s="17">
        <v>1994</v>
      </c>
      <c r="P615" s="18">
        <v>34731</v>
      </c>
      <c r="Q615" s="19">
        <v>49587321</v>
      </c>
      <c r="R615" s="17" t="s">
        <v>797</v>
      </c>
      <c r="S615" s="17" t="s">
        <v>798</v>
      </c>
      <c r="T615" s="17">
        <v>1</v>
      </c>
      <c r="U615" s="18"/>
      <c r="V615" s="99">
        <f t="shared" si="90"/>
        <v>22314295</v>
      </c>
      <c r="W615" s="139">
        <v>22314295</v>
      </c>
      <c r="X615" s="149">
        <f t="shared" si="91"/>
        <v>0</v>
      </c>
      <c r="Y615" s="43"/>
      <c r="Z615" s="20">
        <f t="shared" si="92"/>
        <v>0</v>
      </c>
      <c r="AA615" s="43"/>
      <c r="AB615" s="43"/>
      <c r="AC615" s="43"/>
      <c r="AD615" s="43"/>
      <c r="AE615" s="43"/>
      <c r="AF615" s="43"/>
      <c r="AG615" s="20">
        <f t="shared" si="93"/>
        <v>1239683</v>
      </c>
      <c r="AH615" s="43"/>
      <c r="AI615" s="43"/>
      <c r="AJ615" s="43"/>
      <c r="AK615" s="43"/>
      <c r="AL615" s="43"/>
      <c r="AM615" s="99">
        <f t="shared" si="85"/>
        <v>1239683</v>
      </c>
      <c r="AN615" s="43"/>
      <c r="AO615" s="20">
        <f t="shared" si="86"/>
        <v>21074612</v>
      </c>
      <c r="AP615" s="15" t="str">
        <f t="shared" si="87"/>
        <v>OK</v>
      </c>
      <c r="AQ615" s="15" t="str">
        <f t="shared" si="88"/>
        <v>OK</v>
      </c>
      <c r="AR615" s="17" t="s">
        <v>211</v>
      </c>
      <c r="AS615" s="17"/>
      <c r="AT615" s="17"/>
      <c r="AU615" s="17"/>
      <c r="AV615" s="21">
        <v>1</v>
      </c>
      <c r="AW615" s="17" t="s">
        <v>815</v>
      </c>
      <c r="AX615" s="22"/>
      <c r="AY615" s="17"/>
      <c r="AZ615" s="17" t="s">
        <v>803</v>
      </c>
      <c r="BA615" s="99">
        <f t="shared" si="89"/>
        <v>28512709</v>
      </c>
      <c r="BB615" s="17" t="s">
        <v>214</v>
      </c>
      <c r="BC615" s="17"/>
      <c r="BD615" s="57" t="s">
        <v>877</v>
      </c>
    </row>
    <row r="616" spans="2:56" hidden="1" x14ac:dyDescent="0.15">
      <c r="B616" s="16">
        <v>90000586</v>
      </c>
      <c r="C616" s="17"/>
      <c r="D616" s="17" t="s">
        <v>793</v>
      </c>
      <c r="E616" s="17"/>
      <c r="F616" s="17" t="s">
        <v>201</v>
      </c>
      <c r="G616" s="17" t="s">
        <v>794</v>
      </c>
      <c r="H616" s="17" t="s">
        <v>1585</v>
      </c>
      <c r="I616" s="17" t="s">
        <v>1587</v>
      </c>
      <c r="J616" s="17" t="s">
        <v>867</v>
      </c>
      <c r="K616" s="17" t="s">
        <v>203</v>
      </c>
      <c r="L616" s="17" t="s">
        <v>847</v>
      </c>
      <c r="M616" s="17">
        <v>10</v>
      </c>
      <c r="N616" s="18">
        <v>34731</v>
      </c>
      <c r="O616" s="17">
        <v>1994</v>
      </c>
      <c r="P616" s="18">
        <v>34731</v>
      </c>
      <c r="Q616" s="19">
        <v>6664451</v>
      </c>
      <c r="R616" s="17" t="s">
        <v>797</v>
      </c>
      <c r="S616" s="17" t="s">
        <v>798</v>
      </c>
      <c r="T616" s="17">
        <v>1</v>
      </c>
      <c r="U616" s="18"/>
      <c r="V616" s="99">
        <f t="shared" si="90"/>
        <v>1</v>
      </c>
      <c r="W616" s="139">
        <v>1</v>
      </c>
      <c r="X616" s="149">
        <f t="shared" si="91"/>
        <v>0</v>
      </c>
      <c r="Y616" s="43"/>
      <c r="Z616" s="20">
        <f t="shared" si="92"/>
        <v>0</v>
      </c>
      <c r="AA616" s="43"/>
      <c r="AB616" s="43"/>
      <c r="AC616" s="43"/>
      <c r="AD616" s="43"/>
      <c r="AE616" s="43"/>
      <c r="AF616" s="43"/>
      <c r="AG616" s="20">
        <f t="shared" si="93"/>
        <v>0</v>
      </c>
      <c r="AH616" s="43"/>
      <c r="AI616" s="43"/>
      <c r="AJ616" s="43"/>
      <c r="AK616" s="43"/>
      <c r="AL616" s="43"/>
      <c r="AM616" s="99">
        <f t="shared" si="85"/>
        <v>0</v>
      </c>
      <c r="AN616" s="43"/>
      <c r="AO616" s="20">
        <f t="shared" si="86"/>
        <v>1</v>
      </c>
      <c r="AP616" s="15" t="str">
        <f t="shared" si="87"/>
        <v>OK</v>
      </c>
      <c r="AQ616" s="15" t="str">
        <f t="shared" si="88"/>
        <v>OK</v>
      </c>
      <c r="AR616" s="17" t="s">
        <v>211</v>
      </c>
      <c r="AS616" s="17"/>
      <c r="AT616" s="17"/>
      <c r="AU616" s="17"/>
      <c r="AV616" s="21">
        <v>642</v>
      </c>
      <c r="AW616" s="17" t="s">
        <v>35</v>
      </c>
      <c r="AX616" s="22"/>
      <c r="AY616" s="17"/>
      <c r="AZ616" s="17" t="s">
        <v>803</v>
      </c>
      <c r="BA616" s="99">
        <f t="shared" si="89"/>
        <v>6664450</v>
      </c>
      <c r="BB616" s="17" t="s">
        <v>214</v>
      </c>
      <c r="BC616" s="17"/>
      <c r="BD616" s="57" t="s">
        <v>847</v>
      </c>
    </row>
    <row r="617" spans="2:56" hidden="1" x14ac:dyDescent="0.15">
      <c r="B617" s="16">
        <v>90000587</v>
      </c>
      <c r="C617" s="17"/>
      <c r="D617" s="17" t="s">
        <v>793</v>
      </c>
      <c r="E617" s="17"/>
      <c r="F617" s="17" t="s">
        <v>201</v>
      </c>
      <c r="G617" s="17" t="s">
        <v>794</v>
      </c>
      <c r="H617" s="17" t="s">
        <v>1577</v>
      </c>
      <c r="I617" s="17" t="s">
        <v>1573</v>
      </c>
      <c r="J617" s="17" t="s">
        <v>878</v>
      </c>
      <c r="K617" s="17" t="s">
        <v>203</v>
      </c>
      <c r="L617" s="17"/>
      <c r="M617" s="17">
        <v>17</v>
      </c>
      <c r="N617" s="18">
        <v>35874</v>
      </c>
      <c r="O617" s="17">
        <v>1997</v>
      </c>
      <c r="P617" s="18">
        <v>35874</v>
      </c>
      <c r="Q617" s="19">
        <v>14648296</v>
      </c>
      <c r="R617" s="17" t="s">
        <v>797</v>
      </c>
      <c r="S617" s="17" t="s">
        <v>798</v>
      </c>
      <c r="T617" s="17">
        <v>1</v>
      </c>
      <c r="U617" s="18"/>
      <c r="V617" s="99">
        <f t="shared" si="90"/>
        <v>1</v>
      </c>
      <c r="W617" s="139">
        <v>1</v>
      </c>
      <c r="X617" s="149">
        <f t="shared" si="91"/>
        <v>0</v>
      </c>
      <c r="Y617" s="43"/>
      <c r="Z617" s="20">
        <f t="shared" si="92"/>
        <v>0</v>
      </c>
      <c r="AA617" s="43"/>
      <c r="AB617" s="43"/>
      <c r="AC617" s="43"/>
      <c r="AD617" s="43"/>
      <c r="AE617" s="43"/>
      <c r="AF617" s="43"/>
      <c r="AG617" s="20">
        <f t="shared" si="93"/>
        <v>0</v>
      </c>
      <c r="AH617" s="43"/>
      <c r="AI617" s="43"/>
      <c r="AJ617" s="43"/>
      <c r="AK617" s="43"/>
      <c r="AL617" s="43"/>
      <c r="AM617" s="99">
        <f t="shared" si="85"/>
        <v>0</v>
      </c>
      <c r="AN617" s="43"/>
      <c r="AO617" s="20">
        <f t="shared" si="86"/>
        <v>1</v>
      </c>
      <c r="AP617" s="15" t="str">
        <f t="shared" si="87"/>
        <v>OK</v>
      </c>
      <c r="AQ617" s="15" t="str">
        <f t="shared" si="88"/>
        <v>OK</v>
      </c>
      <c r="AR617" s="17" t="s">
        <v>211</v>
      </c>
      <c r="AS617" s="17"/>
      <c r="AT617" s="17"/>
      <c r="AU617" s="17"/>
      <c r="AV617" s="21">
        <v>1</v>
      </c>
      <c r="AW617" s="17" t="s">
        <v>818</v>
      </c>
      <c r="AX617" s="22"/>
      <c r="AY617" s="17"/>
      <c r="AZ617" s="17" t="s">
        <v>803</v>
      </c>
      <c r="BA617" s="99">
        <f t="shared" si="89"/>
        <v>14648295</v>
      </c>
      <c r="BB617" s="17" t="s">
        <v>214</v>
      </c>
      <c r="BC617" s="17"/>
      <c r="BD617" s="57"/>
    </row>
    <row r="618" spans="2:56" hidden="1" x14ac:dyDescent="0.15">
      <c r="B618" s="16">
        <v>90000588</v>
      </c>
      <c r="C618" s="17"/>
      <c r="D618" s="17" t="s">
        <v>793</v>
      </c>
      <c r="E618" s="17"/>
      <c r="F618" s="17" t="s">
        <v>201</v>
      </c>
      <c r="G618" s="17" t="s">
        <v>794</v>
      </c>
      <c r="H618" s="17" t="s">
        <v>1577</v>
      </c>
      <c r="I618" s="17" t="s">
        <v>1573</v>
      </c>
      <c r="J618" s="17" t="s">
        <v>879</v>
      </c>
      <c r="K618" s="17" t="s">
        <v>203</v>
      </c>
      <c r="L618" s="17"/>
      <c r="M618" s="17">
        <v>17</v>
      </c>
      <c r="N618" s="18">
        <v>35874</v>
      </c>
      <c r="O618" s="17">
        <v>1997</v>
      </c>
      <c r="P618" s="18">
        <v>35874</v>
      </c>
      <c r="Q618" s="19">
        <v>14648295</v>
      </c>
      <c r="R618" s="17" t="s">
        <v>797</v>
      </c>
      <c r="S618" s="17" t="s">
        <v>798</v>
      </c>
      <c r="T618" s="17">
        <v>1</v>
      </c>
      <c r="U618" s="18"/>
      <c r="V618" s="99">
        <f t="shared" si="90"/>
        <v>1</v>
      </c>
      <c r="W618" s="139">
        <v>1</v>
      </c>
      <c r="X618" s="149">
        <f t="shared" si="91"/>
        <v>0</v>
      </c>
      <c r="Y618" s="43"/>
      <c r="Z618" s="20">
        <f t="shared" si="92"/>
        <v>0</v>
      </c>
      <c r="AA618" s="43"/>
      <c r="AB618" s="43"/>
      <c r="AC618" s="43"/>
      <c r="AD618" s="43"/>
      <c r="AE618" s="43"/>
      <c r="AF618" s="43"/>
      <c r="AG618" s="20">
        <f t="shared" si="93"/>
        <v>0</v>
      </c>
      <c r="AH618" s="43"/>
      <c r="AI618" s="43"/>
      <c r="AJ618" s="43"/>
      <c r="AK618" s="43"/>
      <c r="AL618" s="43"/>
      <c r="AM618" s="99">
        <f t="shared" si="85"/>
        <v>0</v>
      </c>
      <c r="AN618" s="43"/>
      <c r="AO618" s="20">
        <f t="shared" si="86"/>
        <v>1</v>
      </c>
      <c r="AP618" s="15" t="str">
        <f t="shared" si="87"/>
        <v>OK</v>
      </c>
      <c r="AQ618" s="15" t="str">
        <f t="shared" si="88"/>
        <v>OK</v>
      </c>
      <c r="AR618" s="17" t="s">
        <v>211</v>
      </c>
      <c r="AS618" s="17"/>
      <c r="AT618" s="17"/>
      <c r="AU618" s="17"/>
      <c r="AV618" s="21">
        <v>1</v>
      </c>
      <c r="AW618" s="17" t="s">
        <v>818</v>
      </c>
      <c r="AX618" s="22"/>
      <c r="AY618" s="17"/>
      <c r="AZ618" s="17" t="s">
        <v>803</v>
      </c>
      <c r="BA618" s="99">
        <f t="shared" si="89"/>
        <v>14648294</v>
      </c>
      <c r="BB618" s="17" t="s">
        <v>214</v>
      </c>
      <c r="BC618" s="17"/>
      <c r="BD618" s="57"/>
    </row>
    <row r="619" spans="2:56" hidden="1" x14ac:dyDescent="0.15">
      <c r="B619" s="16">
        <v>90000589</v>
      </c>
      <c r="C619" s="17"/>
      <c r="D619" s="17" t="s">
        <v>793</v>
      </c>
      <c r="E619" s="17"/>
      <c r="F619" s="17" t="s">
        <v>201</v>
      </c>
      <c r="G619" s="17" t="s">
        <v>794</v>
      </c>
      <c r="H619" s="17" t="s">
        <v>1577</v>
      </c>
      <c r="I619" s="17" t="s">
        <v>1573</v>
      </c>
      <c r="J619" s="17" t="s">
        <v>880</v>
      </c>
      <c r="K619" s="17" t="s">
        <v>203</v>
      </c>
      <c r="L619" s="17"/>
      <c r="M619" s="17">
        <v>17</v>
      </c>
      <c r="N619" s="18">
        <v>35874</v>
      </c>
      <c r="O619" s="17">
        <v>1997</v>
      </c>
      <c r="P619" s="18">
        <v>35874</v>
      </c>
      <c r="Q619" s="19">
        <v>20415254</v>
      </c>
      <c r="R619" s="17" t="s">
        <v>797</v>
      </c>
      <c r="S619" s="17" t="s">
        <v>798</v>
      </c>
      <c r="T619" s="17">
        <v>1</v>
      </c>
      <c r="U619" s="18"/>
      <c r="V619" s="99">
        <f t="shared" si="90"/>
        <v>1</v>
      </c>
      <c r="W619" s="139">
        <v>1</v>
      </c>
      <c r="X619" s="149">
        <f t="shared" si="91"/>
        <v>0</v>
      </c>
      <c r="Y619" s="43"/>
      <c r="Z619" s="20">
        <f t="shared" si="92"/>
        <v>0</v>
      </c>
      <c r="AA619" s="43"/>
      <c r="AB619" s="43"/>
      <c r="AC619" s="43"/>
      <c r="AD619" s="43"/>
      <c r="AE619" s="43"/>
      <c r="AF619" s="43"/>
      <c r="AG619" s="20">
        <f t="shared" si="93"/>
        <v>0</v>
      </c>
      <c r="AH619" s="43"/>
      <c r="AI619" s="43"/>
      <c r="AJ619" s="43"/>
      <c r="AK619" s="43"/>
      <c r="AL619" s="43"/>
      <c r="AM619" s="99">
        <f t="shared" si="85"/>
        <v>0</v>
      </c>
      <c r="AN619" s="43"/>
      <c r="AO619" s="20">
        <f t="shared" si="86"/>
        <v>1</v>
      </c>
      <c r="AP619" s="15" t="str">
        <f t="shared" si="87"/>
        <v>OK</v>
      </c>
      <c r="AQ619" s="15" t="str">
        <f t="shared" si="88"/>
        <v>OK</v>
      </c>
      <c r="AR619" s="17" t="s">
        <v>211</v>
      </c>
      <c r="AS619" s="17"/>
      <c r="AT619" s="17"/>
      <c r="AU619" s="17"/>
      <c r="AV619" s="21">
        <v>2</v>
      </c>
      <c r="AW619" s="17" t="s">
        <v>818</v>
      </c>
      <c r="AX619" s="22"/>
      <c r="AY619" s="17"/>
      <c r="AZ619" s="17" t="s">
        <v>803</v>
      </c>
      <c r="BA619" s="99">
        <f t="shared" si="89"/>
        <v>20415253</v>
      </c>
      <c r="BB619" s="17" t="s">
        <v>214</v>
      </c>
      <c r="BC619" s="17"/>
      <c r="BD619" s="57" t="s">
        <v>1077</v>
      </c>
    </row>
    <row r="620" spans="2:56" hidden="1" x14ac:dyDescent="0.15">
      <c r="B620" s="16">
        <v>90000590</v>
      </c>
      <c r="C620" s="17"/>
      <c r="D620" s="17" t="s">
        <v>793</v>
      </c>
      <c r="E620" s="17"/>
      <c r="F620" s="17" t="s">
        <v>201</v>
      </c>
      <c r="G620" s="17" t="s">
        <v>794</v>
      </c>
      <c r="H620" s="17" t="s">
        <v>1577</v>
      </c>
      <c r="I620" s="17" t="s">
        <v>1573</v>
      </c>
      <c r="J620" s="17" t="s">
        <v>881</v>
      </c>
      <c r="K620" s="17" t="s">
        <v>203</v>
      </c>
      <c r="L620" s="17"/>
      <c r="M620" s="17">
        <v>17</v>
      </c>
      <c r="N620" s="18">
        <v>35874</v>
      </c>
      <c r="O620" s="17">
        <v>1997</v>
      </c>
      <c r="P620" s="18">
        <v>35874</v>
      </c>
      <c r="Q620" s="19">
        <v>6658535</v>
      </c>
      <c r="R620" s="17" t="s">
        <v>797</v>
      </c>
      <c r="S620" s="17" t="s">
        <v>798</v>
      </c>
      <c r="T620" s="17">
        <v>1</v>
      </c>
      <c r="U620" s="18"/>
      <c r="V620" s="99">
        <f t="shared" si="90"/>
        <v>1</v>
      </c>
      <c r="W620" s="139">
        <v>1</v>
      </c>
      <c r="X620" s="149">
        <f t="shared" si="91"/>
        <v>0</v>
      </c>
      <c r="Y620" s="43"/>
      <c r="Z620" s="20">
        <f t="shared" si="92"/>
        <v>0</v>
      </c>
      <c r="AA620" s="43"/>
      <c r="AB620" s="43"/>
      <c r="AC620" s="43"/>
      <c r="AD620" s="43"/>
      <c r="AE620" s="43"/>
      <c r="AF620" s="43"/>
      <c r="AG620" s="20">
        <f t="shared" si="93"/>
        <v>0</v>
      </c>
      <c r="AH620" s="43"/>
      <c r="AI620" s="43"/>
      <c r="AJ620" s="43"/>
      <c r="AK620" s="43"/>
      <c r="AL620" s="43"/>
      <c r="AM620" s="99">
        <f t="shared" si="85"/>
        <v>0</v>
      </c>
      <c r="AN620" s="43"/>
      <c r="AO620" s="20">
        <f t="shared" si="86"/>
        <v>1</v>
      </c>
      <c r="AP620" s="15" t="str">
        <f t="shared" si="87"/>
        <v>OK</v>
      </c>
      <c r="AQ620" s="15" t="str">
        <f t="shared" si="88"/>
        <v>OK</v>
      </c>
      <c r="AR620" s="17" t="s">
        <v>211</v>
      </c>
      <c r="AS620" s="17"/>
      <c r="AT620" s="17"/>
      <c r="AU620" s="17"/>
      <c r="AV620" s="21">
        <v>1</v>
      </c>
      <c r="AW620" s="17" t="s">
        <v>817</v>
      </c>
      <c r="AX620" s="22"/>
      <c r="AY620" s="17"/>
      <c r="AZ620" s="17" t="s">
        <v>803</v>
      </c>
      <c r="BA620" s="99">
        <f t="shared" si="89"/>
        <v>6658534</v>
      </c>
      <c r="BB620" s="17" t="s">
        <v>214</v>
      </c>
      <c r="BC620" s="17"/>
      <c r="BD620" s="57"/>
    </row>
    <row r="621" spans="2:56" hidden="1" x14ac:dyDescent="0.15">
      <c r="B621" s="16">
        <v>90000591</v>
      </c>
      <c r="C621" s="17"/>
      <c r="D621" s="17" t="s">
        <v>793</v>
      </c>
      <c r="E621" s="17"/>
      <c r="F621" s="17" t="s">
        <v>201</v>
      </c>
      <c r="G621" s="17" t="s">
        <v>794</v>
      </c>
      <c r="H621" s="17" t="s">
        <v>1577</v>
      </c>
      <c r="I621" s="17" t="s">
        <v>1573</v>
      </c>
      <c r="J621" s="17" t="s">
        <v>882</v>
      </c>
      <c r="K621" s="17" t="s">
        <v>203</v>
      </c>
      <c r="L621" s="17"/>
      <c r="M621" s="17">
        <v>17</v>
      </c>
      <c r="N621" s="18">
        <v>35874</v>
      </c>
      <c r="O621" s="17">
        <v>1997</v>
      </c>
      <c r="P621" s="18">
        <v>35874</v>
      </c>
      <c r="Q621" s="19">
        <v>24373411</v>
      </c>
      <c r="R621" s="17" t="s">
        <v>797</v>
      </c>
      <c r="S621" s="17" t="s">
        <v>798</v>
      </c>
      <c r="T621" s="17">
        <v>1</v>
      </c>
      <c r="U621" s="18"/>
      <c r="V621" s="99">
        <f t="shared" si="90"/>
        <v>1</v>
      </c>
      <c r="W621" s="139">
        <v>1</v>
      </c>
      <c r="X621" s="149">
        <f t="shared" si="91"/>
        <v>0</v>
      </c>
      <c r="Y621" s="43"/>
      <c r="Z621" s="20">
        <f t="shared" si="92"/>
        <v>0</v>
      </c>
      <c r="AA621" s="43"/>
      <c r="AB621" s="43"/>
      <c r="AC621" s="43"/>
      <c r="AD621" s="43"/>
      <c r="AE621" s="43"/>
      <c r="AF621" s="43"/>
      <c r="AG621" s="20">
        <f t="shared" si="93"/>
        <v>0</v>
      </c>
      <c r="AH621" s="43"/>
      <c r="AI621" s="43"/>
      <c r="AJ621" s="43"/>
      <c r="AK621" s="43"/>
      <c r="AL621" s="43"/>
      <c r="AM621" s="99">
        <f t="shared" si="85"/>
        <v>0</v>
      </c>
      <c r="AN621" s="43"/>
      <c r="AO621" s="20">
        <f t="shared" si="86"/>
        <v>1</v>
      </c>
      <c r="AP621" s="15" t="str">
        <f t="shared" si="87"/>
        <v>OK</v>
      </c>
      <c r="AQ621" s="15" t="str">
        <f t="shared" si="88"/>
        <v>OK</v>
      </c>
      <c r="AR621" s="17" t="s">
        <v>211</v>
      </c>
      <c r="AS621" s="17"/>
      <c r="AT621" s="17"/>
      <c r="AU621" s="17"/>
      <c r="AV621" s="21">
        <v>4</v>
      </c>
      <c r="AW621" s="17" t="s">
        <v>817</v>
      </c>
      <c r="AX621" s="22"/>
      <c r="AY621" s="17"/>
      <c r="AZ621" s="17" t="s">
        <v>803</v>
      </c>
      <c r="BA621" s="99">
        <f t="shared" si="89"/>
        <v>24373410</v>
      </c>
      <c r="BB621" s="17" t="s">
        <v>214</v>
      </c>
      <c r="BC621" s="17"/>
      <c r="BD621" s="57"/>
    </row>
    <row r="622" spans="2:56" hidden="1" x14ac:dyDescent="0.15">
      <c r="B622" s="16">
        <v>90000592</v>
      </c>
      <c r="C622" s="17"/>
      <c r="D622" s="17" t="s">
        <v>793</v>
      </c>
      <c r="E622" s="17"/>
      <c r="F622" s="17" t="s">
        <v>201</v>
      </c>
      <c r="G622" s="17" t="s">
        <v>794</v>
      </c>
      <c r="H622" s="17" t="s">
        <v>1577</v>
      </c>
      <c r="I622" s="17" t="s">
        <v>1573</v>
      </c>
      <c r="J622" s="17" t="s">
        <v>883</v>
      </c>
      <c r="K622" s="17" t="s">
        <v>203</v>
      </c>
      <c r="L622" s="17"/>
      <c r="M622" s="17">
        <v>17</v>
      </c>
      <c r="N622" s="18">
        <v>35874</v>
      </c>
      <c r="O622" s="17">
        <v>1997</v>
      </c>
      <c r="P622" s="18">
        <v>35874</v>
      </c>
      <c r="Q622" s="19">
        <v>20101256</v>
      </c>
      <c r="R622" s="17" t="s">
        <v>797</v>
      </c>
      <c r="S622" s="17" t="s">
        <v>798</v>
      </c>
      <c r="T622" s="17">
        <v>1</v>
      </c>
      <c r="U622" s="18"/>
      <c r="V622" s="99">
        <f t="shared" si="90"/>
        <v>1</v>
      </c>
      <c r="W622" s="139">
        <v>1</v>
      </c>
      <c r="X622" s="149">
        <f t="shared" si="91"/>
        <v>0</v>
      </c>
      <c r="Y622" s="43"/>
      <c r="Z622" s="20">
        <f t="shared" si="92"/>
        <v>0</v>
      </c>
      <c r="AA622" s="43"/>
      <c r="AB622" s="43"/>
      <c r="AC622" s="43"/>
      <c r="AD622" s="43"/>
      <c r="AE622" s="43"/>
      <c r="AF622" s="43"/>
      <c r="AG622" s="20">
        <f t="shared" si="93"/>
        <v>0</v>
      </c>
      <c r="AH622" s="43"/>
      <c r="AI622" s="43"/>
      <c r="AJ622" s="43"/>
      <c r="AK622" s="43"/>
      <c r="AL622" s="43"/>
      <c r="AM622" s="99">
        <f t="shared" si="85"/>
        <v>0</v>
      </c>
      <c r="AN622" s="43"/>
      <c r="AO622" s="20">
        <f t="shared" si="86"/>
        <v>1</v>
      </c>
      <c r="AP622" s="15" t="str">
        <f t="shared" si="87"/>
        <v>OK</v>
      </c>
      <c r="AQ622" s="15" t="str">
        <f t="shared" si="88"/>
        <v>OK</v>
      </c>
      <c r="AR622" s="17" t="s">
        <v>211</v>
      </c>
      <c r="AS622" s="17"/>
      <c r="AT622" s="17"/>
      <c r="AU622" s="17"/>
      <c r="AV622" s="21">
        <v>4</v>
      </c>
      <c r="AW622" s="17" t="s">
        <v>817</v>
      </c>
      <c r="AX622" s="22"/>
      <c r="AY622" s="17"/>
      <c r="AZ622" s="17" t="s">
        <v>803</v>
      </c>
      <c r="BA622" s="99">
        <f t="shared" si="89"/>
        <v>20101255</v>
      </c>
      <c r="BB622" s="17" t="s">
        <v>214</v>
      </c>
      <c r="BC622" s="17"/>
      <c r="BD622" s="57"/>
    </row>
    <row r="623" spans="2:56" hidden="1" x14ac:dyDescent="0.15">
      <c r="B623" s="16">
        <v>90000593</v>
      </c>
      <c r="C623" s="17"/>
      <c r="D623" s="17" t="s">
        <v>793</v>
      </c>
      <c r="E623" s="17"/>
      <c r="F623" s="17" t="s">
        <v>201</v>
      </c>
      <c r="G623" s="17" t="s">
        <v>794</v>
      </c>
      <c r="H623" s="17" t="s">
        <v>1577</v>
      </c>
      <c r="I623" s="17" t="s">
        <v>1573</v>
      </c>
      <c r="J623" s="17" t="s">
        <v>884</v>
      </c>
      <c r="K623" s="17" t="s">
        <v>203</v>
      </c>
      <c r="L623" s="17"/>
      <c r="M623" s="17">
        <v>17</v>
      </c>
      <c r="N623" s="18">
        <v>35874</v>
      </c>
      <c r="O623" s="17">
        <v>1997</v>
      </c>
      <c r="P623" s="18">
        <v>35874</v>
      </c>
      <c r="Q623" s="19">
        <v>25126571</v>
      </c>
      <c r="R623" s="17" t="s">
        <v>797</v>
      </c>
      <c r="S623" s="17" t="s">
        <v>798</v>
      </c>
      <c r="T623" s="17">
        <v>1</v>
      </c>
      <c r="U623" s="18"/>
      <c r="V623" s="99">
        <f t="shared" si="90"/>
        <v>1</v>
      </c>
      <c r="W623" s="139">
        <v>1</v>
      </c>
      <c r="X623" s="149">
        <f t="shared" si="91"/>
        <v>0</v>
      </c>
      <c r="Y623" s="43"/>
      <c r="Z623" s="20">
        <f t="shared" si="92"/>
        <v>0</v>
      </c>
      <c r="AA623" s="43"/>
      <c r="AB623" s="43"/>
      <c r="AC623" s="43"/>
      <c r="AD623" s="43"/>
      <c r="AE623" s="43"/>
      <c r="AF623" s="43"/>
      <c r="AG623" s="20">
        <f t="shared" si="93"/>
        <v>0</v>
      </c>
      <c r="AH623" s="43"/>
      <c r="AI623" s="43"/>
      <c r="AJ623" s="43"/>
      <c r="AK623" s="43"/>
      <c r="AL623" s="43"/>
      <c r="AM623" s="99">
        <f t="shared" si="85"/>
        <v>0</v>
      </c>
      <c r="AN623" s="43"/>
      <c r="AO623" s="20">
        <f t="shared" si="86"/>
        <v>1</v>
      </c>
      <c r="AP623" s="15" t="str">
        <f t="shared" si="87"/>
        <v>OK</v>
      </c>
      <c r="AQ623" s="15" t="str">
        <f t="shared" si="88"/>
        <v>OK</v>
      </c>
      <c r="AR623" s="17" t="s">
        <v>211</v>
      </c>
      <c r="AS623" s="17"/>
      <c r="AT623" s="17"/>
      <c r="AU623" s="17"/>
      <c r="AV623" s="21">
        <v>5</v>
      </c>
      <c r="AW623" s="17" t="s">
        <v>817</v>
      </c>
      <c r="AX623" s="22"/>
      <c r="AY623" s="17"/>
      <c r="AZ623" s="17" t="s">
        <v>803</v>
      </c>
      <c r="BA623" s="99">
        <f t="shared" si="89"/>
        <v>25126570</v>
      </c>
      <c r="BB623" s="17" t="s">
        <v>214</v>
      </c>
      <c r="BC623" s="17"/>
      <c r="BD623" s="57"/>
    </row>
    <row r="624" spans="2:56" hidden="1" x14ac:dyDescent="0.15">
      <c r="B624" s="16">
        <v>90000594</v>
      </c>
      <c r="C624" s="17"/>
      <c r="D624" s="17" t="s">
        <v>793</v>
      </c>
      <c r="E624" s="17"/>
      <c r="F624" s="17" t="s">
        <v>201</v>
      </c>
      <c r="G624" s="17" t="s">
        <v>794</v>
      </c>
      <c r="H624" s="17" t="s">
        <v>1577</v>
      </c>
      <c r="I624" s="17" t="s">
        <v>1573</v>
      </c>
      <c r="J624" s="17" t="s">
        <v>885</v>
      </c>
      <c r="K624" s="17" t="s">
        <v>203</v>
      </c>
      <c r="L624" s="17"/>
      <c r="M624" s="17">
        <v>17</v>
      </c>
      <c r="N624" s="18">
        <v>35874</v>
      </c>
      <c r="O624" s="17">
        <v>1997</v>
      </c>
      <c r="P624" s="18">
        <v>35874</v>
      </c>
      <c r="Q624" s="19">
        <v>1161920</v>
      </c>
      <c r="R624" s="17" t="s">
        <v>797</v>
      </c>
      <c r="S624" s="17" t="s">
        <v>798</v>
      </c>
      <c r="T624" s="17">
        <v>1</v>
      </c>
      <c r="U624" s="18"/>
      <c r="V624" s="99">
        <f t="shared" si="90"/>
        <v>1</v>
      </c>
      <c r="W624" s="139">
        <v>1</v>
      </c>
      <c r="X624" s="149">
        <f t="shared" si="91"/>
        <v>0</v>
      </c>
      <c r="Y624" s="43"/>
      <c r="Z624" s="20">
        <f t="shared" si="92"/>
        <v>0</v>
      </c>
      <c r="AA624" s="43"/>
      <c r="AB624" s="43"/>
      <c r="AC624" s="43"/>
      <c r="AD624" s="43"/>
      <c r="AE624" s="43"/>
      <c r="AF624" s="43"/>
      <c r="AG624" s="20">
        <f t="shared" si="93"/>
        <v>0</v>
      </c>
      <c r="AH624" s="43"/>
      <c r="AI624" s="43"/>
      <c r="AJ624" s="43"/>
      <c r="AK624" s="43"/>
      <c r="AL624" s="43"/>
      <c r="AM624" s="99">
        <f t="shared" si="85"/>
        <v>0</v>
      </c>
      <c r="AN624" s="43"/>
      <c r="AO624" s="20">
        <f t="shared" si="86"/>
        <v>1</v>
      </c>
      <c r="AP624" s="15" t="str">
        <f t="shared" si="87"/>
        <v>OK</v>
      </c>
      <c r="AQ624" s="15" t="str">
        <f t="shared" si="88"/>
        <v>OK</v>
      </c>
      <c r="AR624" s="17" t="s">
        <v>211</v>
      </c>
      <c r="AS624" s="17"/>
      <c r="AT624" s="17"/>
      <c r="AU624" s="17"/>
      <c r="AV624" s="21">
        <v>1</v>
      </c>
      <c r="AW624" s="17" t="s">
        <v>817</v>
      </c>
      <c r="AX624" s="22"/>
      <c r="AY624" s="17"/>
      <c r="AZ624" s="17" t="s">
        <v>803</v>
      </c>
      <c r="BA624" s="99">
        <f t="shared" si="89"/>
        <v>1161919</v>
      </c>
      <c r="BB624" s="17" t="s">
        <v>214</v>
      </c>
      <c r="BC624" s="17"/>
      <c r="BD624" s="57"/>
    </row>
    <row r="625" spans="2:56" hidden="1" x14ac:dyDescent="0.15">
      <c r="B625" s="16">
        <v>90000595</v>
      </c>
      <c r="C625" s="17"/>
      <c r="D625" s="17" t="s">
        <v>793</v>
      </c>
      <c r="E625" s="17"/>
      <c r="F625" s="17" t="s">
        <v>201</v>
      </c>
      <c r="G625" s="17" t="s">
        <v>794</v>
      </c>
      <c r="H625" s="17" t="s">
        <v>1577</v>
      </c>
      <c r="I625" s="17" t="s">
        <v>1573</v>
      </c>
      <c r="J625" s="17" t="s">
        <v>886</v>
      </c>
      <c r="K625" s="17" t="s">
        <v>203</v>
      </c>
      <c r="L625" s="17"/>
      <c r="M625" s="17">
        <v>17</v>
      </c>
      <c r="N625" s="18">
        <v>35874</v>
      </c>
      <c r="O625" s="17">
        <v>1997</v>
      </c>
      <c r="P625" s="18">
        <v>35874</v>
      </c>
      <c r="Q625" s="19">
        <v>1584691</v>
      </c>
      <c r="R625" s="17" t="s">
        <v>797</v>
      </c>
      <c r="S625" s="17" t="s">
        <v>798</v>
      </c>
      <c r="T625" s="17">
        <v>1</v>
      </c>
      <c r="U625" s="18"/>
      <c r="V625" s="99">
        <f t="shared" si="90"/>
        <v>1</v>
      </c>
      <c r="W625" s="139">
        <v>1</v>
      </c>
      <c r="X625" s="149">
        <f t="shared" si="91"/>
        <v>0</v>
      </c>
      <c r="Y625" s="43"/>
      <c r="Z625" s="20">
        <f t="shared" si="92"/>
        <v>0</v>
      </c>
      <c r="AA625" s="43"/>
      <c r="AB625" s="43"/>
      <c r="AC625" s="43"/>
      <c r="AD625" s="43"/>
      <c r="AE625" s="43"/>
      <c r="AF625" s="43"/>
      <c r="AG625" s="20">
        <f t="shared" si="93"/>
        <v>0</v>
      </c>
      <c r="AH625" s="43"/>
      <c r="AI625" s="43"/>
      <c r="AJ625" s="43"/>
      <c r="AK625" s="43"/>
      <c r="AL625" s="43"/>
      <c r="AM625" s="99">
        <f t="shared" si="85"/>
        <v>0</v>
      </c>
      <c r="AN625" s="43"/>
      <c r="AO625" s="20">
        <f t="shared" si="86"/>
        <v>1</v>
      </c>
      <c r="AP625" s="15" t="str">
        <f t="shared" si="87"/>
        <v>OK</v>
      </c>
      <c r="AQ625" s="15" t="str">
        <f t="shared" si="88"/>
        <v>OK</v>
      </c>
      <c r="AR625" s="17" t="s">
        <v>211</v>
      </c>
      <c r="AS625" s="17"/>
      <c r="AT625" s="17"/>
      <c r="AU625" s="17"/>
      <c r="AV625" s="21">
        <v>2</v>
      </c>
      <c r="AW625" s="17" t="s">
        <v>817</v>
      </c>
      <c r="AX625" s="22"/>
      <c r="AY625" s="17"/>
      <c r="AZ625" s="17" t="s">
        <v>803</v>
      </c>
      <c r="BA625" s="99">
        <f t="shared" si="89"/>
        <v>1584690</v>
      </c>
      <c r="BB625" s="17" t="s">
        <v>214</v>
      </c>
      <c r="BC625" s="17"/>
      <c r="BD625" s="57"/>
    </row>
    <row r="626" spans="2:56" hidden="1" x14ac:dyDescent="0.15">
      <c r="B626" s="16">
        <v>90000596</v>
      </c>
      <c r="C626" s="17"/>
      <c r="D626" s="17" t="s">
        <v>793</v>
      </c>
      <c r="E626" s="17"/>
      <c r="F626" s="17" t="s">
        <v>201</v>
      </c>
      <c r="G626" s="17" t="s">
        <v>794</v>
      </c>
      <c r="H626" s="17" t="s">
        <v>1577</v>
      </c>
      <c r="I626" s="17" t="s">
        <v>1573</v>
      </c>
      <c r="J626" s="17" t="s">
        <v>887</v>
      </c>
      <c r="K626" s="17" t="s">
        <v>203</v>
      </c>
      <c r="L626" s="17"/>
      <c r="M626" s="17">
        <v>17</v>
      </c>
      <c r="N626" s="18">
        <v>35874</v>
      </c>
      <c r="O626" s="17">
        <v>1997</v>
      </c>
      <c r="P626" s="18">
        <v>35874</v>
      </c>
      <c r="Q626" s="19">
        <v>792345</v>
      </c>
      <c r="R626" s="17" t="s">
        <v>797</v>
      </c>
      <c r="S626" s="17" t="s">
        <v>798</v>
      </c>
      <c r="T626" s="17">
        <v>1</v>
      </c>
      <c r="U626" s="18"/>
      <c r="V626" s="99">
        <f t="shared" si="90"/>
        <v>1</v>
      </c>
      <c r="W626" s="139">
        <v>1</v>
      </c>
      <c r="X626" s="149">
        <f t="shared" si="91"/>
        <v>0</v>
      </c>
      <c r="Y626" s="43"/>
      <c r="Z626" s="20">
        <f t="shared" si="92"/>
        <v>0</v>
      </c>
      <c r="AA626" s="43"/>
      <c r="AB626" s="43"/>
      <c r="AC626" s="43"/>
      <c r="AD626" s="43"/>
      <c r="AE626" s="43"/>
      <c r="AF626" s="43"/>
      <c r="AG626" s="20">
        <f t="shared" si="93"/>
        <v>0</v>
      </c>
      <c r="AH626" s="43"/>
      <c r="AI626" s="43"/>
      <c r="AJ626" s="43"/>
      <c r="AK626" s="43"/>
      <c r="AL626" s="43"/>
      <c r="AM626" s="99">
        <f t="shared" si="85"/>
        <v>0</v>
      </c>
      <c r="AN626" s="43"/>
      <c r="AO626" s="20">
        <f t="shared" si="86"/>
        <v>1</v>
      </c>
      <c r="AP626" s="15" t="str">
        <f t="shared" si="87"/>
        <v>OK</v>
      </c>
      <c r="AQ626" s="15" t="str">
        <f t="shared" si="88"/>
        <v>OK</v>
      </c>
      <c r="AR626" s="17" t="s">
        <v>211</v>
      </c>
      <c r="AS626" s="17"/>
      <c r="AT626" s="17"/>
      <c r="AU626" s="17"/>
      <c r="AV626" s="21">
        <v>1</v>
      </c>
      <c r="AW626" s="17" t="s">
        <v>817</v>
      </c>
      <c r="AX626" s="22"/>
      <c r="AY626" s="17"/>
      <c r="AZ626" s="17" t="s">
        <v>803</v>
      </c>
      <c r="BA626" s="99">
        <f t="shared" si="89"/>
        <v>792344</v>
      </c>
      <c r="BB626" s="17" t="s">
        <v>214</v>
      </c>
      <c r="BC626" s="17"/>
      <c r="BD626" s="57"/>
    </row>
    <row r="627" spans="2:56" hidden="1" x14ac:dyDescent="0.15">
      <c r="B627" s="16">
        <v>90000597</v>
      </c>
      <c r="C627" s="17"/>
      <c r="D627" s="17" t="s">
        <v>793</v>
      </c>
      <c r="E627" s="17"/>
      <c r="F627" s="17" t="s">
        <v>201</v>
      </c>
      <c r="G627" s="17" t="s">
        <v>794</v>
      </c>
      <c r="H627" s="17" t="s">
        <v>1577</v>
      </c>
      <c r="I627" s="17" t="s">
        <v>1573</v>
      </c>
      <c r="J627" s="17" t="s">
        <v>888</v>
      </c>
      <c r="K627" s="17" t="s">
        <v>203</v>
      </c>
      <c r="L627" s="17"/>
      <c r="M627" s="17">
        <v>17</v>
      </c>
      <c r="N627" s="18">
        <v>35874</v>
      </c>
      <c r="O627" s="17">
        <v>1997</v>
      </c>
      <c r="P627" s="18">
        <v>35874</v>
      </c>
      <c r="Q627" s="19">
        <v>2051324</v>
      </c>
      <c r="R627" s="17" t="s">
        <v>797</v>
      </c>
      <c r="S627" s="17" t="s">
        <v>798</v>
      </c>
      <c r="T627" s="17">
        <v>1</v>
      </c>
      <c r="U627" s="18"/>
      <c r="V627" s="99">
        <f t="shared" si="90"/>
        <v>1</v>
      </c>
      <c r="W627" s="139">
        <v>1</v>
      </c>
      <c r="X627" s="149">
        <f t="shared" si="91"/>
        <v>0</v>
      </c>
      <c r="Y627" s="43"/>
      <c r="Z627" s="20">
        <f t="shared" si="92"/>
        <v>0</v>
      </c>
      <c r="AA627" s="43"/>
      <c r="AB627" s="43"/>
      <c r="AC627" s="43"/>
      <c r="AD627" s="43"/>
      <c r="AE627" s="43"/>
      <c r="AF627" s="43"/>
      <c r="AG627" s="20">
        <f t="shared" si="93"/>
        <v>0</v>
      </c>
      <c r="AH627" s="43"/>
      <c r="AI627" s="43"/>
      <c r="AJ627" s="43"/>
      <c r="AK627" s="43"/>
      <c r="AL627" s="43"/>
      <c r="AM627" s="99">
        <f t="shared" si="85"/>
        <v>0</v>
      </c>
      <c r="AN627" s="43"/>
      <c r="AO627" s="20">
        <f t="shared" si="86"/>
        <v>1</v>
      </c>
      <c r="AP627" s="15" t="str">
        <f t="shared" si="87"/>
        <v>OK</v>
      </c>
      <c r="AQ627" s="15" t="str">
        <f t="shared" si="88"/>
        <v>OK</v>
      </c>
      <c r="AR627" s="17" t="s">
        <v>211</v>
      </c>
      <c r="AS627" s="17"/>
      <c r="AT627" s="17"/>
      <c r="AU627" s="17"/>
      <c r="AV627" s="21">
        <v>2</v>
      </c>
      <c r="AW627" s="17" t="s">
        <v>817</v>
      </c>
      <c r="AX627" s="22"/>
      <c r="AY627" s="17"/>
      <c r="AZ627" s="17" t="s">
        <v>803</v>
      </c>
      <c r="BA627" s="99">
        <f t="shared" si="89"/>
        <v>2051323</v>
      </c>
      <c r="BB627" s="17" t="s">
        <v>214</v>
      </c>
      <c r="BC627" s="17"/>
      <c r="BD627" s="57"/>
    </row>
    <row r="628" spans="2:56" hidden="1" x14ac:dyDescent="0.15">
      <c r="B628" s="16">
        <v>90000598</v>
      </c>
      <c r="C628" s="17"/>
      <c r="D628" s="17" t="s">
        <v>793</v>
      </c>
      <c r="E628" s="17"/>
      <c r="F628" s="17" t="s">
        <v>201</v>
      </c>
      <c r="G628" s="17" t="s">
        <v>794</v>
      </c>
      <c r="H628" s="17" t="s">
        <v>1577</v>
      </c>
      <c r="I628" s="17" t="s">
        <v>1573</v>
      </c>
      <c r="J628" s="17" t="s">
        <v>889</v>
      </c>
      <c r="K628" s="17" t="s">
        <v>203</v>
      </c>
      <c r="L628" s="17"/>
      <c r="M628" s="17">
        <v>17</v>
      </c>
      <c r="N628" s="18">
        <v>35874</v>
      </c>
      <c r="O628" s="17">
        <v>1997</v>
      </c>
      <c r="P628" s="18">
        <v>35874</v>
      </c>
      <c r="Q628" s="19">
        <v>792345</v>
      </c>
      <c r="R628" s="17" t="s">
        <v>797</v>
      </c>
      <c r="S628" s="17" t="s">
        <v>798</v>
      </c>
      <c r="T628" s="17">
        <v>1</v>
      </c>
      <c r="U628" s="18"/>
      <c r="V628" s="99">
        <f t="shared" si="90"/>
        <v>1</v>
      </c>
      <c r="W628" s="139">
        <v>1</v>
      </c>
      <c r="X628" s="149">
        <f t="shared" si="91"/>
        <v>0</v>
      </c>
      <c r="Y628" s="43"/>
      <c r="Z628" s="20">
        <f t="shared" si="92"/>
        <v>0</v>
      </c>
      <c r="AA628" s="43"/>
      <c r="AB628" s="43"/>
      <c r="AC628" s="43"/>
      <c r="AD628" s="43"/>
      <c r="AE628" s="43"/>
      <c r="AF628" s="43"/>
      <c r="AG628" s="20">
        <f t="shared" si="93"/>
        <v>0</v>
      </c>
      <c r="AH628" s="43"/>
      <c r="AI628" s="43"/>
      <c r="AJ628" s="43"/>
      <c r="AK628" s="43"/>
      <c r="AL628" s="43"/>
      <c r="AM628" s="99">
        <f t="shared" si="85"/>
        <v>0</v>
      </c>
      <c r="AN628" s="43"/>
      <c r="AO628" s="20">
        <f t="shared" si="86"/>
        <v>1</v>
      </c>
      <c r="AP628" s="15" t="str">
        <f t="shared" si="87"/>
        <v>OK</v>
      </c>
      <c r="AQ628" s="15" t="str">
        <f t="shared" si="88"/>
        <v>OK</v>
      </c>
      <c r="AR628" s="17" t="s">
        <v>211</v>
      </c>
      <c r="AS628" s="17"/>
      <c r="AT628" s="17"/>
      <c r="AU628" s="17"/>
      <c r="AV628" s="21">
        <v>1</v>
      </c>
      <c r="AW628" s="17" t="s">
        <v>817</v>
      </c>
      <c r="AX628" s="22"/>
      <c r="AY628" s="17"/>
      <c r="AZ628" s="17" t="s">
        <v>803</v>
      </c>
      <c r="BA628" s="99">
        <f t="shared" si="89"/>
        <v>792344</v>
      </c>
      <c r="BB628" s="17" t="s">
        <v>214</v>
      </c>
      <c r="BC628" s="17"/>
      <c r="BD628" s="57"/>
    </row>
    <row r="629" spans="2:56" hidden="1" x14ac:dyDescent="0.15">
      <c r="B629" s="16">
        <v>90000599</v>
      </c>
      <c r="C629" s="17"/>
      <c r="D629" s="17" t="s">
        <v>793</v>
      </c>
      <c r="E629" s="17"/>
      <c r="F629" s="17" t="s">
        <v>201</v>
      </c>
      <c r="G629" s="17" t="s">
        <v>794</v>
      </c>
      <c r="H629" s="17" t="s">
        <v>1577</v>
      </c>
      <c r="I629" s="17" t="s">
        <v>1573</v>
      </c>
      <c r="J629" s="17" t="s">
        <v>890</v>
      </c>
      <c r="K629" s="17" t="s">
        <v>203</v>
      </c>
      <c r="L629" s="17"/>
      <c r="M629" s="17">
        <v>17</v>
      </c>
      <c r="N629" s="18">
        <v>35874</v>
      </c>
      <c r="O629" s="17">
        <v>1997</v>
      </c>
      <c r="P629" s="18">
        <v>35874</v>
      </c>
      <c r="Q629" s="19">
        <v>512832</v>
      </c>
      <c r="R629" s="17" t="s">
        <v>797</v>
      </c>
      <c r="S629" s="17" t="s">
        <v>798</v>
      </c>
      <c r="T629" s="17">
        <v>1</v>
      </c>
      <c r="U629" s="18"/>
      <c r="V629" s="99">
        <f t="shared" si="90"/>
        <v>1</v>
      </c>
      <c r="W629" s="139">
        <v>1</v>
      </c>
      <c r="X629" s="149">
        <f t="shared" si="91"/>
        <v>0</v>
      </c>
      <c r="Y629" s="43"/>
      <c r="Z629" s="20">
        <f t="shared" si="92"/>
        <v>0</v>
      </c>
      <c r="AA629" s="43"/>
      <c r="AB629" s="43"/>
      <c r="AC629" s="43"/>
      <c r="AD629" s="43"/>
      <c r="AE629" s="43"/>
      <c r="AF629" s="43"/>
      <c r="AG629" s="20">
        <f t="shared" si="93"/>
        <v>0</v>
      </c>
      <c r="AH629" s="43"/>
      <c r="AI629" s="43"/>
      <c r="AJ629" s="43"/>
      <c r="AK629" s="43"/>
      <c r="AL629" s="43"/>
      <c r="AM629" s="99">
        <f t="shared" si="85"/>
        <v>0</v>
      </c>
      <c r="AN629" s="43"/>
      <c r="AO629" s="20">
        <f t="shared" si="86"/>
        <v>1</v>
      </c>
      <c r="AP629" s="15" t="str">
        <f t="shared" si="87"/>
        <v>OK</v>
      </c>
      <c r="AQ629" s="15" t="str">
        <f t="shared" si="88"/>
        <v>OK</v>
      </c>
      <c r="AR629" s="17" t="s">
        <v>211</v>
      </c>
      <c r="AS629" s="17"/>
      <c r="AT629" s="17"/>
      <c r="AU629" s="17"/>
      <c r="AV629" s="21">
        <v>1</v>
      </c>
      <c r="AW629" s="17" t="s">
        <v>817</v>
      </c>
      <c r="AX629" s="22"/>
      <c r="AY629" s="17"/>
      <c r="AZ629" s="17" t="s">
        <v>803</v>
      </c>
      <c r="BA629" s="99">
        <f t="shared" si="89"/>
        <v>512831</v>
      </c>
      <c r="BB629" s="17" t="s">
        <v>214</v>
      </c>
      <c r="BC629" s="17"/>
      <c r="BD629" s="57"/>
    </row>
    <row r="630" spans="2:56" hidden="1" x14ac:dyDescent="0.15">
      <c r="B630" s="16">
        <v>90000600</v>
      </c>
      <c r="C630" s="17"/>
      <c r="D630" s="17" t="s">
        <v>793</v>
      </c>
      <c r="E630" s="17"/>
      <c r="F630" s="17" t="s">
        <v>201</v>
      </c>
      <c r="G630" s="17" t="s">
        <v>794</v>
      </c>
      <c r="H630" s="17" t="s">
        <v>1577</v>
      </c>
      <c r="I630" s="17" t="s">
        <v>1573</v>
      </c>
      <c r="J630" s="17" t="s">
        <v>891</v>
      </c>
      <c r="K630" s="17" t="s">
        <v>203</v>
      </c>
      <c r="L630" s="17"/>
      <c r="M630" s="17">
        <v>17</v>
      </c>
      <c r="N630" s="18">
        <v>35874</v>
      </c>
      <c r="O630" s="17">
        <v>1997</v>
      </c>
      <c r="P630" s="18">
        <v>35874</v>
      </c>
      <c r="Q630" s="19">
        <v>559028</v>
      </c>
      <c r="R630" s="17" t="s">
        <v>797</v>
      </c>
      <c r="S630" s="17" t="s">
        <v>798</v>
      </c>
      <c r="T630" s="17">
        <v>1</v>
      </c>
      <c r="U630" s="18"/>
      <c r="V630" s="99">
        <f t="shared" si="90"/>
        <v>1</v>
      </c>
      <c r="W630" s="139">
        <v>1</v>
      </c>
      <c r="X630" s="149">
        <f t="shared" si="91"/>
        <v>0</v>
      </c>
      <c r="Y630" s="43"/>
      <c r="Z630" s="20">
        <f t="shared" si="92"/>
        <v>0</v>
      </c>
      <c r="AA630" s="43"/>
      <c r="AB630" s="43"/>
      <c r="AC630" s="43"/>
      <c r="AD630" s="43"/>
      <c r="AE630" s="43"/>
      <c r="AF630" s="43"/>
      <c r="AG630" s="20">
        <f t="shared" si="93"/>
        <v>0</v>
      </c>
      <c r="AH630" s="43"/>
      <c r="AI630" s="43"/>
      <c r="AJ630" s="43"/>
      <c r="AK630" s="43"/>
      <c r="AL630" s="43"/>
      <c r="AM630" s="99">
        <f t="shared" si="85"/>
        <v>0</v>
      </c>
      <c r="AN630" s="43"/>
      <c r="AO630" s="20">
        <f t="shared" si="86"/>
        <v>1</v>
      </c>
      <c r="AP630" s="15" t="str">
        <f t="shared" si="87"/>
        <v>OK</v>
      </c>
      <c r="AQ630" s="15" t="str">
        <f t="shared" si="88"/>
        <v>OK</v>
      </c>
      <c r="AR630" s="17" t="s">
        <v>211</v>
      </c>
      <c r="AS630" s="17"/>
      <c r="AT630" s="17"/>
      <c r="AU630" s="17"/>
      <c r="AV630" s="21">
        <v>1</v>
      </c>
      <c r="AW630" s="17" t="s">
        <v>817</v>
      </c>
      <c r="AX630" s="22"/>
      <c r="AY630" s="17"/>
      <c r="AZ630" s="17" t="s">
        <v>803</v>
      </c>
      <c r="BA630" s="99">
        <f t="shared" si="89"/>
        <v>559027</v>
      </c>
      <c r="BB630" s="17" t="s">
        <v>214</v>
      </c>
      <c r="BC630" s="17"/>
      <c r="BD630" s="57"/>
    </row>
    <row r="631" spans="2:56" hidden="1" x14ac:dyDescent="0.15">
      <c r="B631" s="16">
        <v>90000601</v>
      </c>
      <c r="C631" s="17"/>
      <c r="D631" s="17" t="s">
        <v>793</v>
      </c>
      <c r="E631" s="17"/>
      <c r="F631" s="17" t="s">
        <v>201</v>
      </c>
      <c r="G631" s="17" t="s">
        <v>794</v>
      </c>
      <c r="H631" s="17" t="s">
        <v>1577</v>
      </c>
      <c r="I631" s="17" t="s">
        <v>1573</v>
      </c>
      <c r="J631" s="17" t="s">
        <v>892</v>
      </c>
      <c r="K631" s="17" t="s">
        <v>203</v>
      </c>
      <c r="L631" s="17"/>
      <c r="M631" s="17">
        <v>17</v>
      </c>
      <c r="N631" s="18">
        <v>35874</v>
      </c>
      <c r="O631" s="17">
        <v>1997</v>
      </c>
      <c r="P631" s="18">
        <v>35874</v>
      </c>
      <c r="Q631" s="19">
        <v>2051324</v>
      </c>
      <c r="R631" s="17" t="s">
        <v>797</v>
      </c>
      <c r="S631" s="17" t="s">
        <v>798</v>
      </c>
      <c r="T631" s="17">
        <v>1</v>
      </c>
      <c r="U631" s="18"/>
      <c r="V631" s="99">
        <f t="shared" si="90"/>
        <v>1</v>
      </c>
      <c r="W631" s="139">
        <v>1</v>
      </c>
      <c r="X631" s="149">
        <f t="shared" si="91"/>
        <v>0</v>
      </c>
      <c r="Y631" s="43"/>
      <c r="Z631" s="20">
        <f t="shared" si="92"/>
        <v>0</v>
      </c>
      <c r="AA631" s="43"/>
      <c r="AB631" s="43"/>
      <c r="AC631" s="43"/>
      <c r="AD631" s="43"/>
      <c r="AE631" s="43"/>
      <c r="AF631" s="43"/>
      <c r="AG631" s="20">
        <f t="shared" si="93"/>
        <v>0</v>
      </c>
      <c r="AH631" s="43"/>
      <c r="AI631" s="43"/>
      <c r="AJ631" s="43"/>
      <c r="AK631" s="43"/>
      <c r="AL631" s="43"/>
      <c r="AM631" s="99">
        <f t="shared" si="85"/>
        <v>0</v>
      </c>
      <c r="AN631" s="43"/>
      <c r="AO631" s="20">
        <f t="shared" si="86"/>
        <v>1</v>
      </c>
      <c r="AP631" s="15" t="str">
        <f t="shared" si="87"/>
        <v>OK</v>
      </c>
      <c r="AQ631" s="15" t="str">
        <f t="shared" si="88"/>
        <v>OK</v>
      </c>
      <c r="AR631" s="17" t="s">
        <v>211</v>
      </c>
      <c r="AS631" s="17"/>
      <c r="AT631" s="17"/>
      <c r="AU631" s="17"/>
      <c r="AV631" s="21">
        <v>2</v>
      </c>
      <c r="AW631" s="17" t="s">
        <v>817</v>
      </c>
      <c r="AX631" s="22"/>
      <c r="AY631" s="17"/>
      <c r="AZ631" s="17" t="s">
        <v>803</v>
      </c>
      <c r="BA631" s="99">
        <f t="shared" si="89"/>
        <v>2051323</v>
      </c>
      <c r="BB631" s="17" t="s">
        <v>214</v>
      </c>
      <c r="BC631" s="17"/>
      <c r="BD631" s="57"/>
    </row>
    <row r="632" spans="2:56" hidden="1" x14ac:dyDescent="0.15">
      <c r="B632" s="16">
        <v>90000602</v>
      </c>
      <c r="C632" s="17"/>
      <c r="D632" s="17" t="s">
        <v>793</v>
      </c>
      <c r="E632" s="17"/>
      <c r="F632" s="17" t="s">
        <v>201</v>
      </c>
      <c r="G632" s="17" t="s">
        <v>794</v>
      </c>
      <c r="H632" s="17" t="s">
        <v>1577</v>
      </c>
      <c r="I632" s="17" t="s">
        <v>1573</v>
      </c>
      <c r="J632" s="17" t="s">
        <v>893</v>
      </c>
      <c r="K632" s="17" t="s">
        <v>203</v>
      </c>
      <c r="L632" s="17"/>
      <c r="M632" s="17">
        <v>17</v>
      </c>
      <c r="N632" s="18">
        <v>35874</v>
      </c>
      <c r="O632" s="17">
        <v>1997</v>
      </c>
      <c r="P632" s="18">
        <v>35874</v>
      </c>
      <c r="Q632" s="19">
        <v>1351373</v>
      </c>
      <c r="R632" s="17" t="s">
        <v>797</v>
      </c>
      <c r="S632" s="17" t="s">
        <v>798</v>
      </c>
      <c r="T632" s="17">
        <v>1</v>
      </c>
      <c r="U632" s="18"/>
      <c r="V632" s="99">
        <f t="shared" si="90"/>
        <v>1</v>
      </c>
      <c r="W632" s="139">
        <v>1</v>
      </c>
      <c r="X632" s="149">
        <f t="shared" si="91"/>
        <v>0</v>
      </c>
      <c r="Y632" s="43"/>
      <c r="Z632" s="20">
        <f t="shared" si="92"/>
        <v>0</v>
      </c>
      <c r="AA632" s="43"/>
      <c r="AB632" s="43"/>
      <c r="AC632" s="43"/>
      <c r="AD632" s="43"/>
      <c r="AE632" s="43"/>
      <c r="AF632" s="43"/>
      <c r="AG632" s="20">
        <f t="shared" si="93"/>
        <v>0</v>
      </c>
      <c r="AH632" s="43"/>
      <c r="AI632" s="43"/>
      <c r="AJ632" s="43"/>
      <c r="AK632" s="43"/>
      <c r="AL632" s="43"/>
      <c r="AM632" s="99">
        <f t="shared" si="85"/>
        <v>0</v>
      </c>
      <c r="AN632" s="43"/>
      <c r="AO632" s="20">
        <f t="shared" si="86"/>
        <v>1</v>
      </c>
      <c r="AP632" s="15" t="str">
        <f t="shared" si="87"/>
        <v>OK</v>
      </c>
      <c r="AQ632" s="15" t="str">
        <f t="shared" si="88"/>
        <v>OK</v>
      </c>
      <c r="AR632" s="17" t="s">
        <v>211</v>
      </c>
      <c r="AS632" s="17"/>
      <c r="AT632" s="17"/>
      <c r="AU632" s="17"/>
      <c r="AV632" s="21">
        <v>2</v>
      </c>
      <c r="AW632" s="17" t="s">
        <v>817</v>
      </c>
      <c r="AX632" s="22"/>
      <c r="AY632" s="17"/>
      <c r="AZ632" s="17" t="s">
        <v>803</v>
      </c>
      <c r="BA632" s="99">
        <f t="shared" si="89"/>
        <v>1351372</v>
      </c>
      <c r="BB632" s="17" t="s">
        <v>214</v>
      </c>
      <c r="BC632" s="17"/>
      <c r="BD632" s="57"/>
    </row>
    <row r="633" spans="2:56" hidden="1" x14ac:dyDescent="0.15">
      <c r="B633" s="16">
        <v>90000603</v>
      </c>
      <c r="C633" s="17"/>
      <c r="D633" s="17" t="s">
        <v>793</v>
      </c>
      <c r="E633" s="17"/>
      <c r="F633" s="17" t="s">
        <v>201</v>
      </c>
      <c r="G633" s="17" t="s">
        <v>794</v>
      </c>
      <c r="H633" s="17" t="s">
        <v>1577</v>
      </c>
      <c r="I633" s="17" t="s">
        <v>1573</v>
      </c>
      <c r="J633" s="17" t="s">
        <v>894</v>
      </c>
      <c r="K633" s="17" t="s">
        <v>203</v>
      </c>
      <c r="L633" s="17"/>
      <c r="M633" s="17">
        <v>17</v>
      </c>
      <c r="N633" s="18">
        <v>35874</v>
      </c>
      <c r="O633" s="17">
        <v>1997</v>
      </c>
      <c r="P633" s="18">
        <v>35874</v>
      </c>
      <c r="Q633" s="19">
        <v>559028</v>
      </c>
      <c r="R633" s="17" t="s">
        <v>797</v>
      </c>
      <c r="S633" s="17" t="s">
        <v>798</v>
      </c>
      <c r="T633" s="17">
        <v>1</v>
      </c>
      <c r="U633" s="18"/>
      <c r="V633" s="99">
        <f t="shared" si="90"/>
        <v>1</v>
      </c>
      <c r="W633" s="139">
        <v>1</v>
      </c>
      <c r="X633" s="149">
        <f t="shared" si="91"/>
        <v>0</v>
      </c>
      <c r="Y633" s="43"/>
      <c r="Z633" s="20">
        <f t="shared" si="92"/>
        <v>0</v>
      </c>
      <c r="AA633" s="43"/>
      <c r="AB633" s="43"/>
      <c r="AC633" s="43"/>
      <c r="AD633" s="43"/>
      <c r="AE633" s="43"/>
      <c r="AF633" s="43"/>
      <c r="AG633" s="20">
        <f t="shared" si="93"/>
        <v>0</v>
      </c>
      <c r="AH633" s="43"/>
      <c r="AI633" s="43"/>
      <c r="AJ633" s="43"/>
      <c r="AK633" s="43"/>
      <c r="AL633" s="43"/>
      <c r="AM633" s="99">
        <f t="shared" si="85"/>
        <v>0</v>
      </c>
      <c r="AN633" s="43"/>
      <c r="AO633" s="20">
        <f t="shared" si="86"/>
        <v>1</v>
      </c>
      <c r="AP633" s="15" t="str">
        <f t="shared" si="87"/>
        <v>OK</v>
      </c>
      <c r="AQ633" s="15" t="str">
        <f t="shared" si="88"/>
        <v>OK</v>
      </c>
      <c r="AR633" s="17" t="s">
        <v>211</v>
      </c>
      <c r="AS633" s="17"/>
      <c r="AT633" s="17"/>
      <c r="AU633" s="17"/>
      <c r="AV633" s="21">
        <v>1</v>
      </c>
      <c r="AW633" s="17" t="s">
        <v>817</v>
      </c>
      <c r="AX633" s="22"/>
      <c r="AY633" s="17"/>
      <c r="AZ633" s="17" t="s">
        <v>803</v>
      </c>
      <c r="BA633" s="99">
        <f t="shared" si="89"/>
        <v>559027</v>
      </c>
      <c r="BB633" s="17" t="s">
        <v>214</v>
      </c>
      <c r="BC633" s="17"/>
      <c r="BD633" s="57"/>
    </row>
    <row r="634" spans="2:56" hidden="1" x14ac:dyDescent="0.15">
      <c r="B634" s="16">
        <v>90000604</v>
      </c>
      <c r="C634" s="17"/>
      <c r="D634" s="17" t="s">
        <v>793</v>
      </c>
      <c r="E634" s="17"/>
      <c r="F634" s="17" t="s">
        <v>201</v>
      </c>
      <c r="G634" s="17" t="s">
        <v>794</v>
      </c>
      <c r="H634" s="17" t="s">
        <v>1577</v>
      </c>
      <c r="I634" s="17" t="s">
        <v>1573</v>
      </c>
      <c r="J634" s="17" t="s">
        <v>895</v>
      </c>
      <c r="K634" s="17" t="s">
        <v>203</v>
      </c>
      <c r="L634" s="17"/>
      <c r="M634" s="17">
        <v>17</v>
      </c>
      <c r="N634" s="18">
        <v>35874</v>
      </c>
      <c r="O634" s="17">
        <v>1997</v>
      </c>
      <c r="P634" s="18">
        <v>35874</v>
      </c>
      <c r="Q634" s="19">
        <v>67441502</v>
      </c>
      <c r="R634" s="17" t="s">
        <v>797</v>
      </c>
      <c r="S634" s="17" t="s">
        <v>798</v>
      </c>
      <c r="T634" s="17">
        <v>1</v>
      </c>
      <c r="U634" s="18"/>
      <c r="V634" s="99">
        <f t="shared" si="90"/>
        <v>1</v>
      </c>
      <c r="W634" s="139">
        <v>1</v>
      </c>
      <c r="X634" s="149">
        <f t="shared" si="91"/>
        <v>0</v>
      </c>
      <c r="Y634" s="43"/>
      <c r="Z634" s="20">
        <f t="shared" si="92"/>
        <v>0</v>
      </c>
      <c r="AA634" s="43"/>
      <c r="AB634" s="43"/>
      <c r="AC634" s="43"/>
      <c r="AD634" s="43"/>
      <c r="AE634" s="43"/>
      <c r="AF634" s="43"/>
      <c r="AG634" s="20">
        <f t="shared" si="93"/>
        <v>0</v>
      </c>
      <c r="AH634" s="43"/>
      <c r="AI634" s="43"/>
      <c r="AJ634" s="43"/>
      <c r="AK634" s="43"/>
      <c r="AL634" s="43"/>
      <c r="AM634" s="99">
        <f t="shared" si="85"/>
        <v>0</v>
      </c>
      <c r="AN634" s="43"/>
      <c r="AO634" s="20">
        <f t="shared" si="86"/>
        <v>1</v>
      </c>
      <c r="AP634" s="15" t="str">
        <f t="shared" si="87"/>
        <v>OK</v>
      </c>
      <c r="AQ634" s="15" t="str">
        <f t="shared" si="88"/>
        <v>OK</v>
      </c>
      <c r="AR634" s="17" t="s">
        <v>211</v>
      </c>
      <c r="AS634" s="17"/>
      <c r="AT634" s="17"/>
      <c r="AU634" s="17"/>
      <c r="AV634" s="21">
        <v>1</v>
      </c>
      <c r="AW634" s="17" t="s">
        <v>818</v>
      </c>
      <c r="AX634" s="22"/>
      <c r="AY634" s="17"/>
      <c r="AZ634" s="17" t="s">
        <v>803</v>
      </c>
      <c r="BA634" s="99">
        <f t="shared" si="89"/>
        <v>67441501</v>
      </c>
      <c r="BB634" s="17" t="s">
        <v>214</v>
      </c>
      <c r="BC634" s="17"/>
      <c r="BD634" s="57"/>
    </row>
    <row r="635" spans="2:56" hidden="1" x14ac:dyDescent="0.15">
      <c r="B635" s="16">
        <v>90000605</v>
      </c>
      <c r="C635" s="17"/>
      <c r="D635" s="17" t="s">
        <v>793</v>
      </c>
      <c r="E635" s="17"/>
      <c r="F635" s="17" t="s">
        <v>201</v>
      </c>
      <c r="G635" s="17" t="s">
        <v>794</v>
      </c>
      <c r="H635" s="17" t="s">
        <v>1577</v>
      </c>
      <c r="I635" s="17" t="s">
        <v>1573</v>
      </c>
      <c r="J635" s="17" t="s">
        <v>896</v>
      </c>
      <c r="K635" s="17" t="s">
        <v>203</v>
      </c>
      <c r="L635" s="17"/>
      <c r="M635" s="17">
        <v>17</v>
      </c>
      <c r="N635" s="18">
        <v>35874</v>
      </c>
      <c r="O635" s="17">
        <v>1997</v>
      </c>
      <c r="P635" s="18">
        <v>35874</v>
      </c>
      <c r="Q635" s="19">
        <v>67441502</v>
      </c>
      <c r="R635" s="17" t="s">
        <v>797</v>
      </c>
      <c r="S635" s="17" t="s">
        <v>798</v>
      </c>
      <c r="T635" s="17">
        <v>1</v>
      </c>
      <c r="U635" s="18"/>
      <c r="V635" s="99">
        <f t="shared" si="90"/>
        <v>1</v>
      </c>
      <c r="W635" s="139">
        <v>1</v>
      </c>
      <c r="X635" s="149">
        <f t="shared" si="91"/>
        <v>0</v>
      </c>
      <c r="Y635" s="43"/>
      <c r="Z635" s="20">
        <f t="shared" si="92"/>
        <v>0</v>
      </c>
      <c r="AA635" s="43"/>
      <c r="AB635" s="43"/>
      <c r="AC635" s="43"/>
      <c r="AD635" s="43"/>
      <c r="AE635" s="43"/>
      <c r="AF635" s="43"/>
      <c r="AG635" s="20">
        <f t="shared" si="93"/>
        <v>0</v>
      </c>
      <c r="AH635" s="43"/>
      <c r="AI635" s="43"/>
      <c r="AJ635" s="43"/>
      <c r="AK635" s="43"/>
      <c r="AL635" s="43"/>
      <c r="AM635" s="99">
        <f t="shared" si="85"/>
        <v>0</v>
      </c>
      <c r="AN635" s="43"/>
      <c r="AO635" s="20">
        <f t="shared" si="86"/>
        <v>1</v>
      </c>
      <c r="AP635" s="15" t="str">
        <f t="shared" si="87"/>
        <v>OK</v>
      </c>
      <c r="AQ635" s="15" t="str">
        <f t="shared" si="88"/>
        <v>OK</v>
      </c>
      <c r="AR635" s="17" t="s">
        <v>211</v>
      </c>
      <c r="AS635" s="17"/>
      <c r="AT635" s="17"/>
      <c r="AU635" s="17"/>
      <c r="AV635" s="21">
        <v>1</v>
      </c>
      <c r="AW635" s="17" t="s">
        <v>818</v>
      </c>
      <c r="AX635" s="22"/>
      <c r="AY635" s="17"/>
      <c r="AZ635" s="17" t="s">
        <v>803</v>
      </c>
      <c r="BA635" s="99">
        <f t="shared" si="89"/>
        <v>67441501</v>
      </c>
      <c r="BB635" s="17" t="s">
        <v>214</v>
      </c>
      <c r="BC635" s="17"/>
      <c r="BD635" s="57"/>
    </row>
    <row r="636" spans="2:56" hidden="1" x14ac:dyDescent="0.15">
      <c r="B636" s="16">
        <v>90000606</v>
      </c>
      <c r="C636" s="17"/>
      <c r="D636" s="17" t="s">
        <v>793</v>
      </c>
      <c r="E636" s="17"/>
      <c r="F636" s="17" t="s">
        <v>201</v>
      </c>
      <c r="G636" s="17" t="s">
        <v>794</v>
      </c>
      <c r="H636" s="17" t="s">
        <v>1577</v>
      </c>
      <c r="I636" s="17" t="s">
        <v>1573</v>
      </c>
      <c r="J636" s="17" t="s">
        <v>897</v>
      </c>
      <c r="K636" s="17" t="s">
        <v>203</v>
      </c>
      <c r="L636" s="17"/>
      <c r="M636" s="17">
        <v>17</v>
      </c>
      <c r="N636" s="18">
        <v>35874</v>
      </c>
      <c r="O636" s="17">
        <v>1997</v>
      </c>
      <c r="P636" s="18">
        <v>35874</v>
      </c>
      <c r="Q636" s="19">
        <v>24581786</v>
      </c>
      <c r="R636" s="17" t="s">
        <v>797</v>
      </c>
      <c r="S636" s="17" t="s">
        <v>798</v>
      </c>
      <c r="T636" s="17">
        <v>1</v>
      </c>
      <c r="U636" s="18"/>
      <c r="V636" s="99">
        <f t="shared" si="90"/>
        <v>1</v>
      </c>
      <c r="W636" s="139">
        <v>1</v>
      </c>
      <c r="X636" s="149">
        <f t="shared" si="91"/>
        <v>0</v>
      </c>
      <c r="Y636" s="43"/>
      <c r="Z636" s="20">
        <f t="shared" si="92"/>
        <v>0</v>
      </c>
      <c r="AA636" s="43"/>
      <c r="AB636" s="43"/>
      <c r="AC636" s="43"/>
      <c r="AD636" s="43"/>
      <c r="AE636" s="43"/>
      <c r="AF636" s="43"/>
      <c r="AG636" s="20">
        <f t="shared" si="93"/>
        <v>0</v>
      </c>
      <c r="AH636" s="43"/>
      <c r="AI636" s="43"/>
      <c r="AJ636" s="43"/>
      <c r="AK636" s="43"/>
      <c r="AL636" s="43"/>
      <c r="AM636" s="99">
        <f t="shared" si="85"/>
        <v>0</v>
      </c>
      <c r="AN636" s="43"/>
      <c r="AO636" s="20">
        <f t="shared" si="86"/>
        <v>1</v>
      </c>
      <c r="AP636" s="15" t="str">
        <f t="shared" si="87"/>
        <v>OK</v>
      </c>
      <c r="AQ636" s="15" t="str">
        <f t="shared" si="88"/>
        <v>OK</v>
      </c>
      <c r="AR636" s="17" t="s">
        <v>211</v>
      </c>
      <c r="AS636" s="17"/>
      <c r="AT636" s="17"/>
      <c r="AU636" s="17"/>
      <c r="AV636" s="21">
        <v>1</v>
      </c>
      <c r="AW636" s="17" t="s">
        <v>818</v>
      </c>
      <c r="AX636" s="22"/>
      <c r="AY636" s="17"/>
      <c r="AZ636" s="17" t="s">
        <v>803</v>
      </c>
      <c r="BA636" s="99">
        <f t="shared" si="89"/>
        <v>24581785</v>
      </c>
      <c r="BB636" s="17" t="s">
        <v>214</v>
      </c>
      <c r="BC636" s="17"/>
      <c r="BD636" s="57"/>
    </row>
    <row r="637" spans="2:56" hidden="1" x14ac:dyDescent="0.15">
      <c r="B637" s="16">
        <v>90000607</v>
      </c>
      <c r="C637" s="17"/>
      <c r="D637" s="17" t="s">
        <v>793</v>
      </c>
      <c r="E637" s="17"/>
      <c r="F637" s="17" t="s">
        <v>201</v>
      </c>
      <c r="G637" s="17" t="s">
        <v>794</v>
      </c>
      <c r="H637" s="17" t="s">
        <v>1577</v>
      </c>
      <c r="I637" s="17" t="s">
        <v>1573</v>
      </c>
      <c r="J637" s="17" t="s">
        <v>898</v>
      </c>
      <c r="K637" s="17" t="s">
        <v>203</v>
      </c>
      <c r="L637" s="17"/>
      <c r="M637" s="17">
        <v>17</v>
      </c>
      <c r="N637" s="18">
        <v>35874</v>
      </c>
      <c r="O637" s="17">
        <v>1997</v>
      </c>
      <c r="P637" s="18">
        <v>35874</v>
      </c>
      <c r="Q637" s="19">
        <v>6743194</v>
      </c>
      <c r="R637" s="17" t="s">
        <v>797</v>
      </c>
      <c r="S637" s="17" t="s">
        <v>798</v>
      </c>
      <c r="T637" s="17">
        <v>1</v>
      </c>
      <c r="U637" s="18"/>
      <c r="V637" s="99">
        <f t="shared" si="90"/>
        <v>1</v>
      </c>
      <c r="W637" s="139">
        <v>1</v>
      </c>
      <c r="X637" s="149">
        <f t="shared" si="91"/>
        <v>0</v>
      </c>
      <c r="Y637" s="43"/>
      <c r="Z637" s="20">
        <f t="shared" si="92"/>
        <v>0</v>
      </c>
      <c r="AA637" s="43"/>
      <c r="AB637" s="43"/>
      <c r="AC637" s="43"/>
      <c r="AD637" s="43"/>
      <c r="AE637" s="43"/>
      <c r="AF637" s="43"/>
      <c r="AG637" s="20">
        <f t="shared" si="93"/>
        <v>0</v>
      </c>
      <c r="AH637" s="43"/>
      <c r="AI637" s="43"/>
      <c r="AJ637" s="43"/>
      <c r="AK637" s="43"/>
      <c r="AL637" s="43"/>
      <c r="AM637" s="99">
        <f t="shared" si="85"/>
        <v>0</v>
      </c>
      <c r="AN637" s="43"/>
      <c r="AO637" s="20">
        <f t="shared" si="86"/>
        <v>1</v>
      </c>
      <c r="AP637" s="15" t="str">
        <f t="shared" si="87"/>
        <v>OK</v>
      </c>
      <c r="AQ637" s="15" t="str">
        <f t="shared" si="88"/>
        <v>OK</v>
      </c>
      <c r="AR637" s="17" t="s">
        <v>211</v>
      </c>
      <c r="AS637" s="17"/>
      <c r="AT637" s="17"/>
      <c r="AU637" s="17"/>
      <c r="AV637" s="21">
        <v>1</v>
      </c>
      <c r="AW637" s="17" t="s">
        <v>818</v>
      </c>
      <c r="AX637" s="22"/>
      <c r="AY637" s="17"/>
      <c r="AZ637" s="17" t="s">
        <v>803</v>
      </c>
      <c r="BA637" s="99">
        <f t="shared" si="89"/>
        <v>6743193</v>
      </c>
      <c r="BB637" s="17" t="s">
        <v>214</v>
      </c>
      <c r="BC637" s="17"/>
      <c r="BD637" s="57"/>
    </row>
    <row r="638" spans="2:56" hidden="1" x14ac:dyDescent="0.15">
      <c r="B638" s="16">
        <v>90000608</v>
      </c>
      <c r="C638" s="17"/>
      <c r="D638" s="17" t="s">
        <v>793</v>
      </c>
      <c r="E638" s="17"/>
      <c r="F638" s="17" t="s">
        <v>201</v>
      </c>
      <c r="G638" s="17" t="s">
        <v>794</v>
      </c>
      <c r="H638" s="17" t="s">
        <v>1577</v>
      </c>
      <c r="I638" s="17" t="s">
        <v>1573</v>
      </c>
      <c r="J638" s="17" t="s">
        <v>899</v>
      </c>
      <c r="K638" s="17" t="s">
        <v>203</v>
      </c>
      <c r="L638" s="17"/>
      <c r="M638" s="17">
        <v>17</v>
      </c>
      <c r="N638" s="18">
        <v>35874</v>
      </c>
      <c r="O638" s="17">
        <v>1997</v>
      </c>
      <c r="P638" s="18">
        <v>35874</v>
      </c>
      <c r="Q638" s="19">
        <v>2692219</v>
      </c>
      <c r="R638" s="17" t="s">
        <v>797</v>
      </c>
      <c r="S638" s="17" t="s">
        <v>798</v>
      </c>
      <c r="T638" s="17">
        <v>1</v>
      </c>
      <c r="U638" s="18"/>
      <c r="V638" s="99">
        <f t="shared" si="90"/>
        <v>1</v>
      </c>
      <c r="W638" s="139">
        <v>1</v>
      </c>
      <c r="X638" s="149">
        <f t="shared" si="91"/>
        <v>0</v>
      </c>
      <c r="Y638" s="43"/>
      <c r="Z638" s="20">
        <f t="shared" si="92"/>
        <v>0</v>
      </c>
      <c r="AA638" s="43"/>
      <c r="AB638" s="43"/>
      <c r="AC638" s="43"/>
      <c r="AD638" s="43"/>
      <c r="AE638" s="43"/>
      <c r="AF638" s="43"/>
      <c r="AG638" s="20">
        <f t="shared" si="93"/>
        <v>0</v>
      </c>
      <c r="AH638" s="43"/>
      <c r="AI638" s="43"/>
      <c r="AJ638" s="43"/>
      <c r="AK638" s="43"/>
      <c r="AL638" s="43"/>
      <c r="AM638" s="99">
        <f t="shared" si="85"/>
        <v>0</v>
      </c>
      <c r="AN638" s="43"/>
      <c r="AO638" s="20">
        <f t="shared" si="86"/>
        <v>1</v>
      </c>
      <c r="AP638" s="15" t="str">
        <f t="shared" si="87"/>
        <v>OK</v>
      </c>
      <c r="AQ638" s="15" t="str">
        <f t="shared" si="88"/>
        <v>OK</v>
      </c>
      <c r="AR638" s="17" t="s">
        <v>211</v>
      </c>
      <c r="AS638" s="17"/>
      <c r="AT638" s="17"/>
      <c r="AU638" s="17"/>
      <c r="AV638" s="21">
        <v>1</v>
      </c>
      <c r="AW638" s="17" t="s">
        <v>818</v>
      </c>
      <c r="AX638" s="22"/>
      <c r="AY638" s="17"/>
      <c r="AZ638" s="17" t="s">
        <v>803</v>
      </c>
      <c r="BA638" s="99">
        <f t="shared" si="89"/>
        <v>2692218</v>
      </c>
      <c r="BB638" s="17" t="s">
        <v>214</v>
      </c>
      <c r="BC638" s="17"/>
      <c r="BD638" s="57"/>
    </row>
    <row r="639" spans="2:56" hidden="1" x14ac:dyDescent="0.15">
      <c r="B639" s="16">
        <v>90000609</v>
      </c>
      <c r="C639" s="17"/>
      <c r="D639" s="17" t="s">
        <v>793</v>
      </c>
      <c r="E639" s="17"/>
      <c r="F639" s="17" t="s">
        <v>201</v>
      </c>
      <c r="G639" s="17" t="s">
        <v>794</v>
      </c>
      <c r="H639" s="17" t="s">
        <v>1577</v>
      </c>
      <c r="I639" s="17" t="s">
        <v>1573</v>
      </c>
      <c r="J639" s="17" t="s">
        <v>900</v>
      </c>
      <c r="K639" s="17" t="s">
        <v>203</v>
      </c>
      <c r="L639" s="17"/>
      <c r="M639" s="17">
        <v>17</v>
      </c>
      <c r="N639" s="18">
        <v>35874</v>
      </c>
      <c r="O639" s="17">
        <v>1997</v>
      </c>
      <c r="P639" s="18">
        <v>35874</v>
      </c>
      <c r="Q639" s="19">
        <v>2692219</v>
      </c>
      <c r="R639" s="17" t="s">
        <v>797</v>
      </c>
      <c r="S639" s="17" t="s">
        <v>798</v>
      </c>
      <c r="T639" s="17">
        <v>1</v>
      </c>
      <c r="U639" s="18"/>
      <c r="V639" s="99">
        <f t="shared" si="90"/>
        <v>1</v>
      </c>
      <c r="W639" s="139">
        <v>1</v>
      </c>
      <c r="X639" s="149">
        <f t="shared" si="91"/>
        <v>0</v>
      </c>
      <c r="Y639" s="43"/>
      <c r="Z639" s="20">
        <f t="shared" si="92"/>
        <v>0</v>
      </c>
      <c r="AA639" s="43"/>
      <c r="AB639" s="43"/>
      <c r="AC639" s="43"/>
      <c r="AD639" s="43"/>
      <c r="AE639" s="43"/>
      <c r="AF639" s="43"/>
      <c r="AG639" s="20">
        <f t="shared" si="93"/>
        <v>0</v>
      </c>
      <c r="AH639" s="43"/>
      <c r="AI639" s="43"/>
      <c r="AJ639" s="43"/>
      <c r="AK639" s="43"/>
      <c r="AL639" s="43"/>
      <c r="AM639" s="99">
        <f t="shared" si="85"/>
        <v>0</v>
      </c>
      <c r="AN639" s="43"/>
      <c r="AO639" s="20">
        <f t="shared" si="86"/>
        <v>1</v>
      </c>
      <c r="AP639" s="15" t="str">
        <f t="shared" si="87"/>
        <v>OK</v>
      </c>
      <c r="AQ639" s="15" t="str">
        <f t="shared" si="88"/>
        <v>OK</v>
      </c>
      <c r="AR639" s="17" t="s">
        <v>211</v>
      </c>
      <c r="AS639" s="17"/>
      <c r="AT639" s="17"/>
      <c r="AU639" s="17"/>
      <c r="AV639" s="21">
        <v>1</v>
      </c>
      <c r="AW639" s="17" t="s">
        <v>818</v>
      </c>
      <c r="AX639" s="22"/>
      <c r="AY639" s="17"/>
      <c r="AZ639" s="17" t="s">
        <v>803</v>
      </c>
      <c r="BA639" s="99">
        <f t="shared" si="89"/>
        <v>2692218</v>
      </c>
      <c r="BB639" s="17" t="s">
        <v>214</v>
      </c>
      <c r="BC639" s="17"/>
      <c r="BD639" s="57"/>
    </row>
    <row r="640" spans="2:56" hidden="1" x14ac:dyDescent="0.15">
      <c r="B640" s="16">
        <v>90000610</v>
      </c>
      <c r="C640" s="17"/>
      <c r="D640" s="17" t="s">
        <v>793</v>
      </c>
      <c r="E640" s="17"/>
      <c r="F640" s="17" t="s">
        <v>201</v>
      </c>
      <c r="G640" s="17" t="s">
        <v>794</v>
      </c>
      <c r="H640" s="17" t="s">
        <v>1577</v>
      </c>
      <c r="I640" s="17" t="s">
        <v>1573</v>
      </c>
      <c r="J640" s="17" t="s">
        <v>901</v>
      </c>
      <c r="K640" s="17" t="s">
        <v>203</v>
      </c>
      <c r="L640" s="17"/>
      <c r="M640" s="17">
        <v>17</v>
      </c>
      <c r="N640" s="18">
        <v>35874</v>
      </c>
      <c r="O640" s="17">
        <v>1997</v>
      </c>
      <c r="P640" s="18">
        <v>35874</v>
      </c>
      <c r="Q640" s="19">
        <v>1355788</v>
      </c>
      <c r="R640" s="17" t="s">
        <v>797</v>
      </c>
      <c r="S640" s="17" t="s">
        <v>798</v>
      </c>
      <c r="T640" s="17">
        <v>1</v>
      </c>
      <c r="U640" s="18"/>
      <c r="V640" s="99">
        <f t="shared" si="90"/>
        <v>1</v>
      </c>
      <c r="W640" s="139">
        <v>1</v>
      </c>
      <c r="X640" s="149">
        <f t="shared" si="91"/>
        <v>0</v>
      </c>
      <c r="Y640" s="43"/>
      <c r="Z640" s="20">
        <f t="shared" si="92"/>
        <v>0</v>
      </c>
      <c r="AA640" s="43"/>
      <c r="AB640" s="43"/>
      <c r="AC640" s="43"/>
      <c r="AD640" s="43"/>
      <c r="AE640" s="43"/>
      <c r="AF640" s="43"/>
      <c r="AG640" s="20">
        <f t="shared" si="93"/>
        <v>0</v>
      </c>
      <c r="AH640" s="43"/>
      <c r="AI640" s="43"/>
      <c r="AJ640" s="43"/>
      <c r="AK640" s="43"/>
      <c r="AL640" s="43"/>
      <c r="AM640" s="99">
        <f t="shared" si="85"/>
        <v>0</v>
      </c>
      <c r="AN640" s="43"/>
      <c r="AO640" s="20">
        <f t="shared" si="86"/>
        <v>1</v>
      </c>
      <c r="AP640" s="15" t="str">
        <f t="shared" si="87"/>
        <v>OK</v>
      </c>
      <c r="AQ640" s="15" t="str">
        <f t="shared" si="88"/>
        <v>OK</v>
      </c>
      <c r="AR640" s="17" t="s">
        <v>211</v>
      </c>
      <c r="AS640" s="17"/>
      <c r="AT640" s="17"/>
      <c r="AU640" s="17"/>
      <c r="AV640" s="21">
        <v>1</v>
      </c>
      <c r="AW640" s="17" t="s">
        <v>818</v>
      </c>
      <c r="AX640" s="22"/>
      <c r="AY640" s="17"/>
      <c r="AZ640" s="17" t="s">
        <v>803</v>
      </c>
      <c r="BA640" s="99">
        <f t="shared" si="89"/>
        <v>1355787</v>
      </c>
      <c r="BB640" s="17" t="s">
        <v>214</v>
      </c>
      <c r="BC640" s="17"/>
      <c r="BD640" s="57"/>
    </row>
    <row r="641" spans="2:56" hidden="1" x14ac:dyDescent="0.15">
      <c r="B641" s="16">
        <v>90000611</v>
      </c>
      <c r="C641" s="17"/>
      <c r="D641" s="17" t="s">
        <v>793</v>
      </c>
      <c r="E641" s="17"/>
      <c r="F641" s="17" t="s">
        <v>201</v>
      </c>
      <c r="G641" s="17" t="s">
        <v>794</v>
      </c>
      <c r="H641" s="17" t="s">
        <v>1577</v>
      </c>
      <c r="I641" s="17" t="s">
        <v>1573</v>
      </c>
      <c r="J641" s="17" t="s">
        <v>902</v>
      </c>
      <c r="K641" s="17" t="s">
        <v>203</v>
      </c>
      <c r="L641" s="17"/>
      <c r="M641" s="17">
        <v>17</v>
      </c>
      <c r="N641" s="18">
        <v>35874</v>
      </c>
      <c r="O641" s="17">
        <v>1997</v>
      </c>
      <c r="P641" s="18">
        <v>35874</v>
      </c>
      <c r="Q641" s="19">
        <v>1355788</v>
      </c>
      <c r="R641" s="17" t="s">
        <v>797</v>
      </c>
      <c r="S641" s="17" t="s">
        <v>798</v>
      </c>
      <c r="T641" s="17">
        <v>1</v>
      </c>
      <c r="U641" s="18"/>
      <c r="V641" s="99">
        <f t="shared" si="90"/>
        <v>1</v>
      </c>
      <c r="W641" s="139">
        <v>1</v>
      </c>
      <c r="X641" s="149">
        <f t="shared" si="91"/>
        <v>0</v>
      </c>
      <c r="Y641" s="43"/>
      <c r="Z641" s="20">
        <f t="shared" si="92"/>
        <v>0</v>
      </c>
      <c r="AA641" s="43"/>
      <c r="AB641" s="43"/>
      <c r="AC641" s="43"/>
      <c r="AD641" s="43"/>
      <c r="AE641" s="43"/>
      <c r="AF641" s="43"/>
      <c r="AG641" s="20">
        <f t="shared" si="93"/>
        <v>0</v>
      </c>
      <c r="AH641" s="43"/>
      <c r="AI641" s="43"/>
      <c r="AJ641" s="43"/>
      <c r="AK641" s="43"/>
      <c r="AL641" s="43"/>
      <c r="AM641" s="99">
        <f t="shared" si="85"/>
        <v>0</v>
      </c>
      <c r="AN641" s="43"/>
      <c r="AO641" s="20">
        <f t="shared" si="86"/>
        <v>1</v>
      </c>
      <c r="AP641" s="15" t="str">
        <f t="shared" si="87"/>
        <v>OK</v>
      </c>
      <c r="AQ641" s="15" t="str">
        <f t="shared" si="88"/>
        <v>OK</v>
      </c>
      <c r="AR641" s="17" t="s">
        <v>211</v>
      </c>
      <c r="AS641" s="17"/>
      <c r="AT641" s="17"/>
      <c r="AU641" s="17"/>
      <c r="AV641" s="21">
        <v>1</v>
      </c>
      <c r="AW641" s="17" t="s">
        <v>818</v>
      </c>
      <c r="AX641" s="22"/>
      <c r="AY641" s="17"/>
      <c r="AZ641" s="17" t="s">
        <v>803</v>
      </c>
      <c r="BA641" s="99">
        <f t="shared" si="89"/>
        <v>1355787</v>
      </c>
      <c r="BB641" s="17" t="s">
        <v>214</v>
      </c>
      <c r="BC641" s="17"/>
      <c r="BD641" s="57"/>
    </row>
    <row r="642" spans="2:56" hidden="1" x14ac:dyDescent="0.15">
      <c r="B642" s="16">
        <v>90000612</v>
      </c>
      <c r="C642" s="17"/>
      <c r="D642" s="17" t="s">
        <v>793</v>
      </c>
      <c r="E642" s="17"/>
      <c r="F642" s="17" t="s">
        <v>201</v>
      </c>
      <c r="G642" s="17" t="s">
        <v>794</v>
      </c>
      <c r="H642" s="17" t="s">
        <v>1577</v>
      </c>
      <c r="I642" s="17" t="s">
        <v>1573</v>
      </c>
      <c r="J642" s="17" t="s">
        <v>903</v>
      </c>
      <c r="K642" s="17" t="s">
        <v>203</v>
      </c>
      <c r="L642" s="17"/>
      <c r="M642" s="17">
        <v>17</v>
      </c>
      <c r="N642" s="18">
        <v>35874</v>
      </c>
      <c r="O642" s="17">
        <v>1997</v>
      </c>
      <c r="P642" s="18">
        <v>35874</v>
      </c>
      <c r="Q642" s="19">
        <v>1150146</v>
      </c>
      <c r="R642" s="17" t="s">
        <v>797</v>
      </c>
      <c r="S642" s="17" t="s">
        <v>798</v>
      </c>
      <c r="T642" s="17">
        <v>1</v>
      </c>
      <c r="U642" s="18"/>
      <c r="V642" s="99">
        <f t="shared" si="90"/>
        <v>1</v>
      </c>
      <c r="W642" s="139">
        <v>1</v>
      </c>
      <c r="X642" s="149">
        <f t="shared" si="91"/>
        <v>0</v>
      </c>
      <c r="Y642" s="43"/>
      <c r="Z642" s="20">
        <f t="shared" si="92"/>
        <v>0</v>
      </c>
      <c r="AA642" s="43"/>
      <c r="AB642" s="43"/>
      <c r="AC642" s="43"/>
      <c r="AD642" s="43"/>
      <c r="AE642" s="43"/>
      <c r="AF642" s="43"/>
      <c r="AG642" s="20">
        <f t="shared" si="93"/>
        <v>0</v>
      </c>
      <c r="AH642" s="43"/>
      <c r="AI642" s="43"/>
      <c r="AJ642" s="43"/>
      <c r="AK642" s="43"/>
      <c r="AL642" s="43"/>
      <c r="AM642" s="99">
        <f t="shared" si="85"/>
        <v>0</v>
      </c>
      <c r="AN642" s="43"/>
      <c r="AO642" s="20">
        <f t="shared" si="86"/>
        <v>1</v>
      </c>
      <c r="AP642" s="15" t="str">
        <f t="shared" si="87"/>
        <v>OK</v>
      </c>
      <c r="AQ642" s="15" t="str">
        <f t="shared" si="88"/>
        <v>OK</v>
      </c>
      <c r="AR642" s="17" t="s">
        <v>211</v>
      </c>
      <c r="AS642" s="17"/>
      <c r="AT642" s="17"/>
      <c r="AU642" s="17"/>
      <c r="AV642" s="21">
        <v>1</v>
      </c>
      <c r="AW642" s="17" t="s">
        <v>818</v>
      </c>
      <c r="AX642" s="22"/>
      <c r="AY642" s="17"/>
      <c r="AZ642" s="17" t="s">
        <v>803</v>
      </c>
      <c r="BA642" s="99">
        <f t="shared" si="89"/>
        <v>1150145</v>
      </c>
      <c r="BB642" s="17" t="s">
        <v>214</v>
      </c>
      <c r="BC642" s="17"/>
      <c r="BD642" s="57"/>
    </row>
    <row r="643" spans="2:56" hidden="1" x14ac:dyDescent="0.15">
      <c r="B643" s="16">
        <v>90000613</v>
      </c>
      <c r="C643" s="17"/>
      <c r="D643" s="17" t="s">
        <v>793</v>
      </c>
      <c r="E643" s="17"/>
      <c r="F643" s="17" t="s">
        <v>201</v>
      </c>
      <c r="G643" s="17" t="s">
        <v>794</v>
      </c>
      <c r="H643" s="17" t="s">
        <v>1577</v>
      </c>
      <c r="I643" s="17" t="s">
        <v>1573</v>
      </c>
      <c r="J643" s="17" t="s">
        <v>904</v>
      </c>
      <c r="K643" s="17" t="s">
        <v>203</v>
      </c>
      <c r="L643" s="17"/>
      <c r="M643" s="17">
        <v>17</v>
      </c>
      <c r="N643" s="18">
        <v>35874</v>
      </c>
      <c r="O643" s="17">
        <v>1997</v>
      </c>
      <c r="P643" s="18">
        <v>35874</v>
      </c>
      <c r="Q643" s="19">
        <v>6403554</v>
      </c>
      <c r="R643" s="17" t="s">
        <v>797</v>
      </c>
      <c r="S643" s="17" t="s">
        <v>798</v>
      </c>
      <c r="T643" s="17">
        <v>1</v>
      </c>
      <c r="U643" s="18"/>
      <c r="V643" s="99">
        <f t="shared" si="90"/>
        <v>1</v>
      </c>
      <c r="W643" s="139">
        <v>1</v>
      </c>
      <c r="X643" s="149">
        <f t="shared" si="91"/>
        <v>0</v>
      </c>
      <c r="Y643" s="43"/>
      <c r="Z643" s="20">
        <f t="shared" si="92"/>
        <v>0</v>
      </c>
      <c r="AA643" s="43"/>
      <c r="AB643" s="43"/>
      <c r="AC643" s="43"/>
      <c r="AD643" s="43"/>
      <c r="AE643" s="43"/>
      <c r="AF643" s="43"/>
      <c r="AG643" s="20">
        <f t="shared" si="93"/>
        <v>0</v>
      </c>
      <c r="AH643" s="43"/>
      <c r="AI643" s="43"/>
      <c r="AJ643" s="43"/>
      <c r="AK643" s="43"/>
      <c r="AL643" s="43"/>
      <c r="AM643" s="99">
        <f t="shared" si="85"/>
        <v>0</v>
      </c>
      <c r="AN643" s="43"/>
      <c r="AO643" s="20">
        <f t="shared" si="86"/>
        <v>1</v>
      </c>
      <c r="AP643" s="15" t="str">
        <f t="shared" si="87"/>
        <v>OK</v>
      </c>
      <c r="AQ643" s="15" t="str">
        <f t="shared" si="88"/>
        <v>OK</v>
      </c>
      <c r="AR643" s="17" t="s">
        <v>211</v>
      </c>
      <c r="AS643" s="17"/>
      <c r="AT643" s="17"/>
      <c r="AU643" s="17"/>
      <c r="AV643" s="21">
        <v>1</v>
      </c>
      <c r="AW643" s="17" t="s">
        <v>818</v>
      </c>
      <c r="AX643" s="22"/>
      <c r="AY643" s="17"/>
      <c r="AZ643" s="17" t="s">
        <v>803</v>
      </c>
      <c r="BA643" s="99">
        <f t="shared" si="89"/>
        <v>6403553</v>
      </c>
      <c r="BB643" s="17" t="s">
        <v>214</v>
      </c>
      <c r="BC643" s="17"/>
      <c r="BD643" s="57"/>
    </row>
    <row r="644" spans="2:56" hidden="1" x14ac:dyDescent="0.15">
      <c r="B644" s="16">
        <v>90000614</v>
      </c>
      <c r="C644" s="17"/>
      <c r="D644" s="17" t="s">
        <v>793</v>
      </c>
      <c r="E644" s="17"/>
      <c r="F644" s="17" t="s">
        <v>201</v>
      </c>
      <c r="G644" s="17" t="s">
        <v>794</v>
      </c>
      <c r="H644" s="17" t="s">
        <v>1577</v>
      </c>
      <c r="I644" s="17" t="s">
        <v>1573</v>
      </c>
      <c r="J644" s="17" t="s">
        <v>905</v>
      </c>
      <c r="K644" s="17" t="s">
        <v>203</v>
      </c>
      <c r="L644" s="17"/>
      <c r="M644" s="17">
        <v>17</v>
      </c>
      <c r="N644" s="18">
        <v>35874</v>
      </c>
      <c r="O644" s="17">
        <v>1997</v>
      </c>
      <c r="P644" s="18">
        <v>35874</v>
      </c>
      <c r="Q644" s="19">
        <v>6403554</v>
      </c>
      <c r="R644" s="17" t="s">
        <v>797</v>
      </c>
      <c r="S644" s="17" t="s">
        <v>798</v>
      </c>
      <c r="T644" s="17">
        <v>1</v>
      </c>
      <c r="U644" s="18"/>
      <c r="V644" s="99">
        <f t="shared" si="90"/>
        <v>1</v>
      </c>
      <c r="W644" s="139">
        <v>1</v>
      </c>
      <c r="X644" s="149">
        <f t="shared" si="91"/>
        <v>0</v>
      </c>
      <c r="Y644" s="43"/>
      <c r="Z644" s="20">
        <f t="shared" si="92"/>
        <v>0</v>
      </c>
      <c r="AA644" s="43"/>
      <c r="AB644" s="43"/>
      <c r="AC644" s="43"/>
      <c r="AD644" s="43"/>
      <c r="AE644" s="43"/>
      <c r="AF644" s="43"/>
      <c r="AG644" s="20">
        <f t="shared" si="93"/>
        <v>0</v>
      </c>
      <c r="AH644" s="43"/>
      <c r="AI644" s="43"/>
      <c r="AJ644" s="43"/>
      <c r="AK644" s="43"/>
      <c r="AL644" s="43"/>
      <c r="AM644" s="99">
        <f t="shared" si="85"/>
        <v>0</v>
      </c>
      <c r="AN644" s="43"/>
      <c r="AO644" s="20">
        <f t="shared" si="86"/>
        <v>1</v>
      </c>
      <c r="AP644" s="15" t="str">
        <f t="shared" si="87"/>
        <v>OK</v>
      </c>
      <c r="AQ644" s="15" t="str">
        <f t="shared" si="88"/>
        <v>OK</v>
      </c>
      <c r="AR644" s="17" t="s">
        <v>211</v>
      </c>
      <c r="AS644" s="17"/>
      <c r="AT644" s="17"/>
      <c r="AU644" s="17"/>
      <c r="AV644" s="21">
        <v>1</v>
      </c>
      <c r="AW644" s="17" t="s">
        <v>818</v>
      </c>
      <c r="AX644" s="22"/>
      <c r="AY644" s="17"/>
      <c r="AZ644" s="17" t="s">
        <v>803</v>
      </c>
      <c r="BA644" s="99">
        <f t="shared" si="89"/>
        <v>6403553</v>
      </c>
      <c r="BB644" s="17" t="s">
        <v>214</v>
      </c>
      <c r="BC644" s="17"/>
      <c r="BD644" s="57"/>
    </row>
    <row r="645" spans="2:56" hidden="1" x14ac:dyDescent="0.15">
      <c r="B645" s="16">
        <v>90000615</v>
      </c>
      <c r="C645" s="17"/>
      <c r="D645" s="17" t="s">
        <v>793</v>
      </c>
      <c r="E645" s="17"/>
      <c r="F645" s="17" t="s">
        <v>201</v>
      </c>
      <c r="G645" s="17" t="s">
        <v>794</v>
      </c>
      <c r="H645" s="17" t="s">
        <v>1577</v>
      </c>
      <c r="I645" s="17" t="s">
        <v>1573</v>
      </c>
      <c r="J645" s="17" t="s">
        <v>906</v>
      </c>
      <c r="K645" s="17" t="s">
        <v>203</v>
      </c>
      <c r="L645" s="17"/>
      <c r="M645" s="17">
        <v>17</v>
      </c>
      <c r="N645" s="18">
        <v>35874</v>
      </c>
      <c r="O645" s="17">
        <v>1997</v>
      </c>
      <c r="P645" s="18">
        <v>35874</v>
      </c>
      <c r="Q645" s="19">
        <v>76711568</v>
      </c>
      <c r="R645" s="17" t="s">
        <v>797</v>
      </c>
      <c r="S645" s="17" t="s">
        <v>798</v>
      </c>
      <c r="T645" s="17">
        <v>1</v>
      </c>
      <c r="U645" s="18"/>
      <c r="V645" s="99">
        <f t="shared" si="90"/>
        <v>1</v>
      </c>
      <c r="W645" s="139">
        <v>1</v>
      </c>
      <c r="X645" s="149">
        <f t="shared" si="91"/>
        <v>0</v>
      </c>
      <c r="Y645" s="43"/>
      <c r="Z645" s="20">
        <f t="shared" si="92"/>
        <v>0</v>
      </c>
      <c r="AA645" s="43"/>
      <c r="AB645" s="43"/>
      <c r="AC645" s="43"/>
      <c r="AD645" s="43"/>
      <c r="AE645" s="43"/>
      <c r="AF645" s="43"/>
      <c r="AG645" s="20">
        <f t="shared" si="93"/>
        <v>0</v>
      </c>
      <c r="AH645" s="43"/>
      <c r="AI645" s="43"/>
      <c r="AJ645" s="43"/>
      <c r="AK645" s="43"/>
      <c r="AL645" s="43"/>
      <c r="AM645" s="99">
        <f t="shared" si="85"/>
        <v>0</v>
      </c>
      <c r="AN645" s="43"/>
      <c r="AO645" s="20">
        <f t="shared" si="86"/>
        <v>1</v>
      </c>
      <c r="AP645" s="15" t="str">
        <f t="shared" si="87"/>
        <v>OK</v>
      </c>
      <c r="AQ645" s="15" t="str">
        <f t="shared" si="88"/>
        <v>OK</v>
      </c>
      <c r="AR645" s="17" t="s">
        <v>211</v>
      </c>
      <c r="AS645" s="17"/>
      <c r="AT645" s="17"/>
      <c r="AU645" s="17"/>
      <c r="AV645" s="21">
        <v>1</v>
      </c>
      <c r="AW645" s="17" t="s">
        <v>818</v>
      </c>
      <c r="AX645" s="22"/>
      <c r="AY645" s="17"/>
      <c r="AZ645" s="17" t="s">
        <v>803</v>
      </c>
      <c r="BA645" s="99">
        <f t="shared" si="89"/>
        <v>76711567</v>
      </c>
      <c r="BB645" s="17" t="s">
        <v>214</v>
      </c>
      <c r="BC645" s="17"/>
      <c r="BD645" s="57"/>
    </row>
    <row r="646" spans="2:56" hidden="1" x14ac:dyDescent="0.15">
      <c r="B646" s="16">
        <v>90000616</v>
      </c>
      <c r="C646" s="17"/>
      <c r="D646" s="17" t="s">
        <v>793</v>
      </c>
      <c r="E646" s="17"/>
      <c r="F646" s="17" t="s">
        <v>201</v>
      </c>
      <c r="G646" s="17" t="s">
        <v>794</v>
      </c>
      <c r="H646" s="17" t="s">
        <v>1577</v>
      </c>
      <c r="I646" s="17" t="s">
        <v>1573</v>
      </c>
      <c r="J646" s="17" t="s">
        <v>907</v>
      </c>
      <c r="K646" s="17" t="s">
        <v>203</v>
      </c>
      <c r="L646" s="17"/>
      <c r="M646" s="17">
        <v>17</v>
      </c>
      <c r="N646" s="18">
        <v>35874</v>
      </c>
      <c r="O646" s="17">
        <v>1997</v>
      </c>
      <c r="P646" s="18">
        <v>35874</v>
      </c>
      <c r="Q646" s="19">
        <v>76711567</v>
      </c>
      <c r="R646" s="17" t="s">
        <v>797</v>
      </c>
      <c r="S646" s="17" t="s">
        <v>798</v>
      </c>
      <c r="T646" s="17">
        <v>1</v>
      </c>
      <c r="U646" s="18"/>
      <c r="V646" s="99">
        <f t="shared" si="90"/>
        <v>1</v>
      </c>
      <c r="W646" s="139">
        <v>1</v>
      </c>
      <c r="X646" s="149">
        <f t="shared" si="91"/>
        <v>0</v>
      </c>
      <c r="Y646" s="43"/>
      <c r="Z646" s="20">
        <f t="shared" si="92"/>
        <v>0</v>
      </c>
      <c r="AA646" s="43"/>
      <c r="AB646" s="43"/>
      <c r="AC646" s="43"/>
      <c r="AD646" s="43"/>
      <c r="AE646" s="43"/>
      <c r="AF646" s="43"/>
      <c r="AG646" s="20">
        <f t="shared" si="93"/>
        <v>0</v>
      </c>
      <c r="AH646" s="43"/>
      <c r="AI646" s="43"/>
      <c r="AJ646" s="43"/>
      <c r="AK646" s="43"/>
      <c r="AL646" s="43"/>
      <c r="AM646" s="99">
        <f t="shared" si="85"/>
        <v>0</v>
      </c>
      <c r="AN646" s="43"/>
      <c r="AO646" s="20">
        <f t="shared" si="86"/>
        <v>1</v>
      </c>
      <c r="AP646" s="15" t="str">
        <f t="shared" si="87"/>
        <v>OK</v>
      </c>
      <c r="AQ646" s="15" t="str">
        <f t="shared" si="88"/>
        <v>OK</v>
      </c>
      <c r="AR646" s="17" t="s">
        <v>211</v>
      </c>
      <c r="AS646" s="17"/>
      <c r="AT646" s="17"/>
      <c r="AU646" s="17"/>
      <c r="AV646" s="21">
        <v>1</v>
      </c>
      <c r="AW646" s="17" t="s">
        <v>818</v>
      </c>
      <c r="AX646" s="22"/>
      <c r="AY646" s="17"/>
      <c r="AZ646" s="17" t="s">
        <v>803</v>
      </c>
      <c r="BA646" s="99">
        <f t="shared" si="89"/>
        <v>76711566</v>
      </c>
      <c r="BB646" s="17" t="s">
        <v>214</v>
      </c>
      <c r="BC646" s="17"/>
      <c r="BD646" s="57"/>
    </row>
    <row r="647" spans="2:56" hidden="1" x14ac:dyDescent="0.15">
      <c r="B647" s="16">
        <v>90000617</v>
      </c>
      <c r="C647" s="17"/>
      <c r="D647" s="17" t="s">
        <v>793</v>
      </c>
      <c r="E647" s="17"/>
      <c r="F647" s="17" t="s">
        <v>201</v>
      </c>
      <c r="G647" s="17" t="s">
        <v>794</v>
      </c>
      <c r="H647" s="17" t="s">
        <v>1577</v>
      </c>
      <c r="I647" s="17" t="s">
        <v>1573</v>
      </c>
      <c r="J647" s="17" t="s">
        <v>908</v>
      </c>
      <c r="K647" s="17" t="s">
        <v>203</v>
      </c>
      <c r="L647" s="17"/>
      <c r="M647" s="17">
        <v>17</v>
      </c>
      <c r="N647" s="18">
        <v>35874</v>
      </c>
      <c r="O647" s="17">
        <v>1997</v>
      </c>
      <c r="P647" s="18">
        <v>35874</v>
      </c>
      <c r="Q647" s="19">
        <v>2298064</v>
      </c>
      <c r="R647" s="17" t="s">
        <v>797</v>
      </c>
      <c r="S647" s="17" t="s">
        <v>798</v>
      </c>
      <c r="T647" s="17">
        <v>1</v>
      </c>
      <c r="U647" s="18"/>
      <c r="V647" s="99">
        <f t="shared" si="90"/>
        <v>1</v>
      </c>
      <c r="W647" s="139">
        <v>1</v>
      </c>
      <c r="X647" s="149">
        <f t="shared" si="91"/>
        <v>0</v>
      </c>
      <c r="Y647" s="43"/>
      <c r="Z647" s="20">
        <f t="shared" si="92"/>
        <v>0</v>
      </c>
      <c r="AA647" s="43"/>
      <c r="AB647" s="43"/>
      <c r="AC647" s="43"/>
      <c r="AD647" s="43"/>
      <c r="AE647" s="43"/>
      <c r="AF647" s="43"/>
      <c r="AG647" s="20">
        <f t="shared" si="93"/>
        <v>0</v>
      </c>
      <c r="AH647" s="43"/>
      <c r="AI647" s="43"/>
      <c r="AJ647" s="43"/>
      <c r="AK647" s="43"/>
      <c r="AL647" s="43"/>
      <c r="AM647" s="99">
        <f t="shared" si="85"/>
        <v>0</v>
      </c>
      <c r="AN647" s="43"/>
      <c r="AO647" s="20">
        <f t="shared" si="86"/>
        <v>1</v>
      </c>
      <c r="AP647" s="15" t="str">
        <f t="shared" si="87"/>
        <v>OK</v>
      </c>
      <c r="AQ647" s="15" t="str">
        <f t="shared" si="88"/>
        <v>OK</v>
      </c>
      <c r="AR647" s="17" t="s">
        <v>211</v>
      </c>
      <c r="AS647" s="17"/>
      <c r="AT647" s="17"/>
      <c r="AU647" s="17"/>
      <c r="AV647" s="21">
        <v>1</v>
      </c>
      <c r="AW647" s="17" t="s">
        <v>818</v>
      </c>
      <c r="AX647" s="22"/>
      <c r="AY647" s="17"/>
      <c r="AZ647" s="17" t="s">
        <v>803</v>
      </c>
      <c r="BA647" s="99">
        <f t="shared" si="89"/>
        <v>2298063</v>
      </c>
      <c r="BB647" s="17" t="s">
        <v>214</v>
      </c>
      <c r="BC647" s="17"/>
      <c r="BD647" s="57"/>
    </row>
    <row r="648" spans="2:56" hidden="1" x14ac:dyDescent="0.15">
      <c r="B648" s="16">
        <v>90000618</v>
      </c>
      <c r="C648" s="17"/>
      <c r="D648" s="17" t="s">
        <v>793</v>
      </c>
      <c r="E648" s="17"/>
      <c r="F648" s="17" t="s">
        <v>201</v>
      </c>
      <c r="G648" s="17" t="s">
        <v>794</v>
      </c>
      <c r="H648" s="17" t="s">
        <v>1577</v>
      </c>
      <c r="I648" s="17" t="s">
        <v>1573</v>
      </c>
      <c r="J648" s="17" t="s">
        <v>909</v>
      </c>
      <c r="K648" s="17" t="s">
        <v>203</v>
      </c>
      <c r="L648" s="17"/>
      <c r="M648" s="17">
        <v>17</v>
      </c>
      <c r="N648" s="18">
        <v>35874</v>
      </c>
      <c r="O648" s="17">
        <v>1997</v>
      </c>
      <c r="P648" s="18">
        <v>35874</v>
      </c>
      <c r="Q648" s="19">
        <v>2298063</v>
      </c>
      <c r="R648" s="17" t="s">
        <v>797</v>
      </c>
      <c r="S648" s="17" t="s">
        <v>798</v>
      </c>
      <c r="T648" s="17">
        <v>1</v>
      </c>
      <c r="U648" s="18"/>
      <c r="V648" s="99">
        <f t="shared" si="90"/>
        <v>1</v>
      </c>
      <c r="W648" s="139">
        <v>1</v>
      </c>
      <c r="X648" s="149">
        <f t="shared" si="91"/>
        <v>0</v>
      </c>
      <c r="Y648" s="43"/>
      <c r="Z648" s="20">
        <f t="shared" si="92"/>
        <v>0</v>
      </c>
      <c r="AA648" s="43"/>
      <c r="AB648" s="43"/>
      <c r="AC648" s="43"/>
      <c r="AD648" s="43"/>
      <c r="AE648" s="43"/>
      <c r="AF648" s="43"/>
      <c r="AG648" s="20">
        <f t="shared" si="93"/>
        <v>0</v>
      </c>
      <c r="AH648" s="43"/>
      <c r="AI648" s="43"/>
      <c r="AJ648" s="43"/>
      <c r="AK648" s="43"/>
      <c r="AL648" s="43"/>
      <c r="AM648" s="99">
        <f t="shared" si="85"/>
        <v>0</v>
      </c>
      <c r="AN648" s="43"/>
      <c r="AO648" s="20">
        <f t="shared" si="86"/>
        <v>1</v>
      </c>
      <c r="AP648" s="15" t="str">
        <f t="shared" si="87"/>
        <v>OK</v>
      </c>
      <c r="AQ648" s="15" t="str">
        <f t="shared" si="88"/>
        <v>OK</v>
      </c>
      <c r="AR648" s="17" t="s">
        <v>211</v>
      </c>
      <c r="AS648" s="17"/>
      <c r="AT648" s="17"/>
      <c r="AU648" s="17"/>
      <c r="AV648" s="21">
        <v>1</v>
      </c>
      <c r="AW648" s="17" t="s">
        <v>818</v>
      </c>
      <c r="AX648" s="22"/>
      <c r="AY648" s="17"/>
      <c r="AZ648" s="17" t="s">
        <v>803</v>
      </c>
      <c r="BA648" s="99">
        <f t="shared" si="89"/>
        <v>2298062</v>
      </c>
      <c r="BB648" s="17" t="s">
        <v>214</v>
      </c>
      <c r="BC648" s="17"/>
      <c r="BD648" s="57"/>
    </row>
    <row r="649" spans="2:56" hidden="1" x14ac:dyDescent="0.15">
      <c r="B649" s="16">
        <v>90000619</v>
      </c>
      <c r="C649" s="17"/>
      <c r="D649" s="17" t="s">
        <v>793</v>
      </c>
      <c r="E649" s="17"/>
      <c r="F649" s="17" t="s">
        <v>201</v>
      </c>
      <c r="G649" s="17" t="s">
        <v>794</v>
      </c>
      <c r="H649" s="17" t="s">
        <v>1577</v>
      </c>
      <c r="I649" s="17" t="s">
        <v>1573</v>
      </c>
      <c r="J649" s="17" t="s">
        <v>910</v>
      </c>
      <c r="K649" s="17" t="s">
        <v>203</v>
      </c>
      <c r="L649" s="17"/>
      <c r="M649" s="17">
        <v>17</v>
      </c>
      <c r="N649" s="18">
        <v>35874</v>
      </c>
      <c r="O649" s="17">
        <v>1997</v>
      </c>
      <c r="P649" s="18">
        <v>35874</v>
      </c>
      <c r="Q649" s="19">
        <v>309212666</v>
      </c>
      <c r="R649" s="17" t="s">
        <v>797</v>
      </c>
      <c r="S649" s="17" t="s">
        <v>798</v>
      </c>
      <c r="T649" s="17">
        <v>1</v>
      </c>
      <c r="U649" s="18"/>
      <c r="V649" s="99">
        <f t="shared" si="90"/>
        <v>1</v>
      </c>
      <c r="W649" s="139">
        <v>1</v>
      </c>
      <c r="X649" s="149">
        <f t="shared" si="91"/>
        <v>0</v>
      </c>
      <c r="Y649" s="43"/>
      <c r="Z649" s="20">
        <f t="shared" si="92"/>
        <v>0</v>
      </c>
      <c r="AA649" s="43"/>
      <c r="AB649" s="43"/>
      <c r="AC649" s="43"/>
      <c r="AD649" s="43"/>
      <c r="AE649" s="43"/>
      <c r="AF649" s="43"/>
      <c r="AG649" s="20">
        <f t="shared" si="93"/>
        <v>0</v>
      </c>
      <c r="AH649" s="43"/>
      <c r="AI649" s="43"/>
      <c r="AJ649" s="43"/>
      <c r="AK649" s="43"/>
      <c r="AL649" s="43"/>
      <c r="AM649" s="99">
        <f t="shared" si="85"/>
        <v>0</v>
      </c>
      <c r="AN649" s="43"/>
      <c r="AO649" s="20">
        <f t="shared" si="86"/>
        <v>1</v>
      </c>
      <c r="AP649" s="15" t="str">
        <f t="shared" si="87"/>
        <v>OK</v>
      </c>
      <c r="AQ649" s="15" t="str">
        <f t="shared" si="88"/>
        <v>OK</v>
      </c>
      <c r="AR649" s="17" t="s">
        <v>211</v>
      </c>
      <c r="AS649" s="17"/>
      <c r="AT649" s="17"/>
      <c r="AU649" s="17"/>
      <c r="AV649" s="21">
        <v>1</v>
      </c>
      <c r="AW649" s="17" t="s">
        <v>818</v>
      </c>
      <c r="AX649" s="22"/>
      <c r="AY649" s="17"/>
      <c r="AZ649" s="17" t="s">
        <v>803</v>
      </c>
      <c r="BA649" s="99">
        <f t="shared" si="89"/>
        <v>309212665</v>
      </c>
      <c r="BB649" s="17" t="s">
        <v>214</v>
      </c>
      <c r="BC649" s="17"/>
      <c r="BD649" s="57" t="s">
        <v>1078</v>
      </c>
    </row>
    <row r="650" spans="2:56" hidden="1" x14ac:dyDescent="0.15">
      <c r="B650" s="16">
        <v>90000620</v>
      </c>
      <c r="C650" s="17"/>
      <c r="D650" s="17" t="s">
        <v>793</v>
      </c>
      <c r="E650" s="17"/>
      <c r="F650" s="17" t="s">
        <v>201</v>
      </c>
      <c r="G650" s="17" t="s">
        <v>794</v>
      </c>
      <c r="H650" s="17" t="s">
        <v>1577</v>
      </c>
      <c r="I650" s="17" t="s">
        <v>1573</v>
      </c>
      <c r="J650" s="17" t="s">
        <v>911</v>
      </c>
      <c r="K650" s="17" t="s">
        <v>203</v>
      </c>
      <c r="L650" s="17"/>
      <c r="M650" s="17">
        <v>17</v>
      </c>
      <c r="N650" s="18">
        <v>35874</v>
      </c>
      <c r="O650" s="17">
        <v>1997</v>
      </c>
      <c r="P650" s="18">
        <v>35874</v>
      </c>
      <c r="Q650" s="19">
        <v>309212665</v>
      </c>
      <c r="R650" s="17" t="s">
        <v>797</v>
      </c>
      <c r="S650" s="17" t="s">
        <v>798</v>
      </c>
      <c r="T650" s="17">
        <v>1</v>
      </c>
      <c r="U650" s="18"/>
      <c r="V650" s="99">
        <f t="shared" si="90"/>
        <v>1</v>
      </c>
      <c r="W650" s="139">
        <v>1</v>
      </c>
      <c r="X650" s="149">
        <f t="shared" si="91"/>
        <v>0</v>
      </c>
      <c r="Y650" s="43"/>
      <c r="Z650" s="20">
        <f t="shared" si="92"/>
        <v>0</v>
      </c>
      <c r="AA650" s="43"/>
      <c r="AB650" s="43"/>
      <c r="AC650" s="43"/>
      <c r="AD650" s="43"/>
      <c r="AE650" s="43"/>
      <c r="AF650" s="43"/>
      <c r="AG650" s="20">
        <f t="shared" si="93"/>
        <v>0</v>
      </c>
      <c r="AH650" s="43"/>
      <c r="AI650" s="43"/>
      <c r="AJ650" s="43"/>
      <c r="AK650" s="43"/>
      <c r="AL650" s="43"/>
      <c r="AM650" s="99">
        <f t="shared" si="85"/>
        <v>0</v>
      </c>
      <c r="AN650" s="43"/>
      <c r="AO650" s="20">
        <f t="shared" si="86"/>
        <v>1</v>
      </c>
      <c r="AP650" s="15" t="str">
        <f t="shared" si="87"/>
        <v>OK</v>
      </c>
      <c r="AQ650" s="15" t="str">
        <f t="shared" si="88"/>
        <v>OK</v>
      </c>
      <c r="AR650" s="17" t="s">
        <v>211</v>
      </c>
      <c r="AS650" s="17"/>
      <c r="AT650" s="17"/>
      <c r="AU650" s="17"/>
      <c r="AV650" s="21">
        <v>1</v>
      </c>
      <c r="AW650" s="17" t="s">
        <v>818</v>
      </c>
      <c r="AX650" s="22"/>
      <c r="AY650" s="17"/>
      <c r="AZ650" s="17" t="s">
        <v>803</v>
      </c>
      <c r="BA650" s="99">
        <f t="shared" si="89"/>
        <v>309212664</v>
      </c>
      <c r="BB650" s="17" t="s">
        <v>214</v>
      </c>
      <c r="BC650" s="17"/>
      <c r="BD650" s="57"/>
    </row>
    <row r="651" spans="2:56" hidden="1" x14ac:dyDescent="0.15">
      <c r="B651" s="16">
        <v>90000621</v>
      </c>
      <c r="C651" s="17"/>
      <c r="D651" s="17" t="s">
        <v>793</v>
      </c>
      <c r="E651" s="17"/>
      <c r="F651" s="17" t="s">
        <v>201</v>
      </c>
      <c r="G651" s="17" t="s">
        <v>794</v>
      </c>
      <c r="H651" s="17" t="s">
        <v>1577</v>
      </c>
      <c r="I651" s="17" t="s">
        <v>1573</v>
      </c>
      <c r="J651" s="17" t="s">
        <v>912</v>
      </c>
      <c r="K651" s="17" t="s">
        <v>203</v>
      </c>
      <c r="L651" s="17"/>
      <c r="M651" s="17">
        <v>17</v>
      </c>
      <c r="N651" s="18">
        <v>35874</v>
      </c>
      <c r="O651" s="17">
        <v>1997</v>
      </c>
      <c r="P651" s="18">
        <v>35874</v>
      </c>
      <c r="Q651" s="19">
        <v>5043042</v>
      </c>
      <c r="R651" s="17" t="s">
        <v>797</v>
      </c>
      <c r="S651" s="17" t="s">
        <v>798</v>
      </c>
      <c r="T651" s="17">
        <v>1</v>
      </c>
      <c r="U651" s="18"/>
      <c r="V651" s="99">
        <f t="shared" si="90"/>
        <v>1</v>
      </c>
      <c r="W651" s="139">
        <v>1</v>
      </c>
      <c r="X651" s="149">
        <f t="shared" si="91"/>
        <v>0</v>
      </c>
      <c r="Y651" s="43"/>
      <c r="Z651" s="20">
        <f t="shared" si="92"/>
        <v>0</v>
      </c>
      <c r="AA651" s="43"/>
      <c r="AB651" s="43"/>
      <c r="AC651" s="43"/>
      <c r="AD651" s="43"/>
      <c r="AE651" s="43"/>
      <c r="AF651" s="43"/>
      <c r="AG651" s="20">
        <f t="shared" si="93"/>
        <v>0</v>
      </c>
      <c r="AH651" s="43"/>
      <c r="AI651" s="43"/>
      <c r="AJ651" s="43"/>
      <c r="AK651" s="43"/>
      <c r="AL651" s="43"/>
      <c r="AM651" s="99">
        <f t="shared" si="85"/>
        <v>0</v>
      </c>
      <c r="AN651" s="43"/>
      <c r="AO651" s="20">
        <f t="shared" si="86"/>
        <v>1</v>
      </c>
      <c r="AP651" s="15" t="str">
        <f t="shared" si="87"/>
        <v>OK</v>
      </c>
      <c r="AQ651" s="15" t="str">
        <f t="shared" si="88"/>
        <v>OK</v>
      </c>
      <c r="AR651" s="17" t="s">
        <v>211</v>
      </c>
      <c r="AS651" s="17"/>
      <c r="AT651" s="17"/>
      <c r="AU651" s="17"/>
      <c r="AV651" s="21">
        <v>1</v>
      </c>
      <c r="AW651" s="17" t="s">
        <v>818</v>
      </c>
      <c r="AX651" s="22"/>
      <c r="AY651" s="17"/>
      <c r="AZ651" s="17" t="s">
        <v>803</v>
      </c>
      <c r="BA651" s="99">
        <f t="shared" si="89"/>
        <v>5043041</v>
      </c>
      <c r="BB651" s="17" t="s">
        <v>214</v>
      </c>
      <c r="BC651" s="17"/>
      <c r="BD651" s="57"/>
    </row>
    <row r="652" spans="2:56" hidden="1" x14ac:dyDescent="0.15">
      <c r="B652" s="16">
        <v>90000622</v>
      </c>
      <c r="C652" s="17"/>
      <c r="D652" s="17" t="s">
        <v>793</v>
      </c>
      <c r="E652" s="17"/>
      <c r="F652" s="17" t="s">
        <v>201</v>
      </c>
      <c r="G652" s="17" t="s">
        <v>794</v>
      </c>
      <c r="H652" s="17" t="s">
        <v>1577</v>
      </c>
      <c r="I652" s="17" t="s">
        <v>1573</v>
      </c>
      <c r="J652" s="17" t="s">
        <v>913</v>
      </c>
      <c r="K652" s="17" t="s">
        <v>203</v>
      </c>
      <c r="L652" s="17"/>
      <c r="M652" s="17">
        <v>17</v>
      </c>
      <c r="N652" s="18">
        <v>35874</v>
      </c>
      <c r="O652" s="17">
        <v>1997</v>
      </c>
      <c r="P652" s="18">
        <v>35874</v>
      </c>
      <c r="Q652" s="19">
        <v>5043043</v>
      </c>
      <c r="R652" s="17" t="s">
        <v>797</v>
      </c>
      <c r="S652" s="17" t="s">
        <v>798</v>
      </c>
      <c r="T652" s="17">
        <v>1</v>
      </c>
      <c r="U652" s="18"/>
      <c r="V652" s="99">
        <f t="shared" si="90"/>
        <v>1</v>
      </c>
      <c r="W652" s="139">
        <v>1</v>
      </c>
      <c r="X652" s="149">
        <f t="shared" si="91"/>
        <v>0</v>
      </c>
      <c r="Y652" s="43"/>
      <c r="Z652" s="20">
        <f t="shared" si="92"/>
        <v>0</v>
      </c>
      <c r="AA652" s="43"/>
      <c r="AB652" s="43"/>
      <c r="AC652" s="43"/>
      <c r="AD652" s="43"/>
      <c r="AE652" s="43"/>
      <c r="AF652" s="43"/>
      <c r="AG652" s="20">
        <f t="shared" si="93"/>
        <v>0</v>
      </c>
      <c r="AH652" s="43"/>
      <c r="AI652" s="43"/>
      <c r="AJ652" s="43"/>
      <c r="AK652" s="43"/>
      <c r="AL652" s="43"/>
      <c r="AM652" s="99">
        <f t="shared" ref="AM652:AM715" si="94">IF(Q652=0,0,IF(M652=0,0,IF($C$5-O652=0,0,IF($C$5-O652&gt;M652,0,IF($C$5-O652=M652,V652-1,ROUNDDOWN(Q652*ROUNDUP(1/M652,3),0))))))</f>
        <v>0</v>
      </c>
      <c r="AN652" s="43"/>
      <c r="AO652" s="20">
        <f t="shared" ref="AO652:AO715" si="95">+V652+Z652-AG652</f>
        <v>1</v>
      </c>
      <c r="AP652" s="15" t="str">
        <f t="shared" ref="AP652:AP715" si="96">IF(AND(AO652=0,AU652=1),"OK",IF(Q652=BA652+AO652,"OK","ERROR"))</f>
        <v>OK</v>
      </c>
      <c r="AQ652" s="15" t="str">
        <f t="shared" ref="AQ652:AQ715" si="97">IF($C$5-O652=0,"新規",IF(AU652=1,"OK",IF(V652-AM652=AO652,"OK","ERROR")))</f>
        <v>OK</v>
      </c>
      <c r="AR652" s="17" t="s">
        <v>211</v>
      </c>
      <c r="AS652" s="17"/>
      <c r="AT652" s="17"/>
      <c r="AU652" s="17"/>
      <c r="AV652" s="21">
        <v>1</v>
      </c>
      <c r="AW652" s="17" t="s">
        <v>818</v>
      </c>
      <c r="AX652" s="22"/>
      <c r="AY652" s="17"/>
      <c r="AZ652" s="17" t="s">
        <v>803</v>
      </c>
      <c r="BA652" s="99">
        <f t="shared" ref="BA652:BA715" si="98">IF(Q652=0,0,IF(M652=0,0,IF($C$5-O652&gt;=M652,Q652-1,ROUNDDOWN(Q652*ROUNDUP(1/M652,3),0)*($C$5-O652))))</f>
        <v>5043042</v>
      </c>
      <c r="BB652" s="17" t="s">
        <v>214</v>
      </c>
      <c r="BC652" s="17"/>
      <c r="BD652" s="57"/>
    </row>
    <row r="653" spans="2:56" hidden="1" x14ac:dyDescent="0.15">
      <c r="B653" s="16">
        <v>90000623</v>
      </c>
      <c r="C653" s="17"/>
      <c r="D653" s="17" t="s">
        <v>793</v>
      </c>
      <c r="E653" s="17"/>
      <c r="F653" s="17" t="s">
        <v>201</v>
      </c>
      <c r="G653" s="17" t="s">
        <v>794</v>
      </c>
      <c r="H653" s="17" t="s">
        <v>1577</v>
      </c>
      <c r="I653" s="17" t="s">
        <v>1573</v>
      </c>
      <c r="J653" s="17" t="s">
        <v>914</v>
      </c>
      <c r="K653" s="17" t="s">
        <v>203</v>
      </c>
      <c r="L653" s="17"/>
      <c r="M653" s="17">
        <v>17</v>
      </c>
      <c r="N653" s="18">
        <v>35874</v>
      </c>
      <c r="O653" s="17">
        <v>1997</v>
      </c>
      <c r="P653" s="18">
        <v>35874</v>
      </c>
      <c r="Q653" s="19">
        <v>4623072</v>
      </c>
      <c r="R653" s="17" t="s">
        <v>797</v>
      </c>
      <c r="S653" s="17" t="s">
        <v>798</v>
      </c>
      <c r="T653" s="17">
        <v>1</v>
      </c>
      <c r="U653" s="18"/>
      <c r="V653" s="99">
        <f t="shared" ref="V653:V716" si="99">IF(Q653=0,0,IF($C$5-O653=0,0,IF(M653=0,Q653,IF($C$5-O653&gt;M653,1,Q653-(ROUNDDOWN(Q653*ROUNDUP(1/M653,3),0)*($C$5-O653-1))))))</f>
        <v>1</v>
      </c>
      <c r="W653" s="139">
        <v>1</v>
      </c>
      <c r="X653" s="149">
        <f t="shared" ref="X653:X716" si="100">W653-V653</f>
        <v>0</v>
      </c>
      <c r="Y653" s="43"/>
      <c r="Z653" s="20">
        <f t="shared" si="92"/>
        <v>0</v>
      </c>
      <c r="AA653" s="43"/>
      <c r="AB653" s="43"/>
      <c r="AC653" s="43"/>
      <c r="AD653" s="43"/>
      <c r="AE653" s="43"/>
      <c r="AF653" s="43"/>
      <c r="AG653" s="20">
        <f t="shared" si="93"/>
        <v>0</v>
      </c>
      <c r="AH653" s="43"/>
      <c r="AI653" s="43"/>
      <c r="AJ653" s="43"/>
      <c r="AK653" s="43"/>
      <c r="AL653" s="43"/>
      <c r="AM653" s="99">
        <f t="shared" si="94"/>
        <v>0</v>
      </c>
      <c r="AN653" s="43"/>
      <c r="AO653" s="20">
        <f t="shared" si="95"/>
        <v>1</v>
      </c>
      <c r="AP653" s="15" t="str">
        <f t="shared" si="96"/>
        <v>OK</v>
      </c>
      <c r="AQ653" s="15" t="str">
        <f t="shared" si="97"/>
        <v>OK</v>
      </c>
      <c r="AR653" s="17" t="s">
        <v>211</v>
      </c>
      <c r="AS653" s="17"/>
      <c r="AT653" s="17"/>
      <c r="AU653" s="17"/>
      <c r="AV653" s="21">
        <v>1</v>
      </c>
      <c r="AW653" s="17" t="s">
        <v>818</v>
      </c>
      <c r="AX653" s="22"/>
      <c r="AY653" s="17"/>
      <c r="AZ653" s="17" t="s">
        <v>803</v>
      </c>
      <c r="BA653" s="99">
        <f t="shared" si="98"/>
        <v>4623071</v>
      </c>
      <c r="BB653" s="17" t="s">
        <v>214</v>
      </c>
      <c r="BC653" s="17"/>
      <c r="BD653" s="57"/>
    </row>
    <row r="654" spans="2:56" hidden="1" x14ac:dyDescent="0.15">
      <c r="B654" s="16">
        <v>90000624</v>
      </c>
      <c r="C654" s="17"/>
      <c r="D654" s="17" t="s">
        <v>793</v>
      </c>
      <c r="E654" s="17"/>
      <c r="F654" s="17" t="s">
        <v>201</v>
      </c>
      <c r="G654" s="17" t="s">
        <v>794</v>
      </c>
      <c r="H654" s="17" t="s">
        <v>1577</v>
      </c>
      <c r="I654" s="17" t="s">
        <v>1573</v>
      </c>
      <c r="J654" s="17" t="s">
        <v>915</v>
      </c>
      <c r="K654" s="17" t="s">
        <v>203</v>
      </c>
      <c r="L654" s="17"/>
      <c r="M654" s="17">
        <v>17</v>
      </c>
      <c r="N654" s="18">
        <v>35874</v>
      </c>
      <c r="O654" s="17">
        <v>1997</v>
      </c>
      <c r="P654" s="18">
        <v>35874</v>
      </c>
      <c r="Q654" s="19">
        <v>4623072</v>
      </c>
      <c r="R654" s="17" t="s">
        <v>797</v>
      </c>
      <c r="S654" s="17" t="s">
        <v>798</v>
      </c>
      <c r="T654" s="17">
        <v>1</v>
      </c>
      <c r="U654" s="18"/>
      <c r="V654" s="99">
        <f t="shared" si="99"/>
        <v>1</v>
      </c>
      <c r="W654" s="139">
        <v>1</v>
      </c>
      <c r="X654" s="149">
        <f t="shared" si="100"/>
        <v>0</v>
      </c>
      <c r="Y654" s="43"/>
      <c r="Z654" s="20">
        <f t="shared" si="92"/>
        <v>0</v>
      </c>
      <c r="AA654" s="43"/>
      <c r="AB654" s="43"/>
      <c r="AC654" s="43"/>
      <c r="AD654" s="43"/>
      <c r="AE654" s="43"/>
      <c r="AF654" s="43"/>
      <c r="AG654" s="20">
        <f t="shared" si="93"/>
        <v>0</v>
      </c>
      <c r="AH654" s="43"/>
      <c r="AI654" s="43"/>
      <c r="AJ654" s="43"/>
      <c r="AK654" s="43"/>
      <c r="AL654" s="43"/>
      <c r="AM654" s="99">
        <f t="shared" si="94"/>
        <v>0</v>
      </c>
      <c r="AN654" s="43"/>
      <c r="AO654" s="20">
        <f t="shared" si="95"/>
        <v>1</v>
      </c>
      <c r="AP654" s="15" t="str">
        <f t="shared" si="96"/>
        <v>OK</v>
      </c>
      <c r="AQ654" s="15" t="str">
        <f t="shared" si="97"/>
        <v>OK</v>
      </c>
      <c r="AR654" s="17" t="s">
        <v>211</v>
      </c>
      <c r="AS654" s="17"/>
      <c r="AT654" s="17"/>
      <c r="AU654" s="17"/>
      <c r="AV654" s="21">
        <v>1</v>
      </c>
      <c r="AW654" s="17" t="s">
        <v>818</v>
      </c>
      <c r="AX654" s="22"/>
      <c r="AY654" s="17"/>
      <c r="AZ654" s="17" t="s">
        <v>803</v>
      </c>
      <c r="BA654" s="99">
        <f t="shared" si="98"/>
        <v>4623071</v>
      </c>
      <c r="BB654" s="17" t="s">
        <v>214</v>
      </c>
      <c r="BC654" s="17"/>
      <c r="BD654" s="57"/>
    </row>
    <row r="655" spans="2:56" hidden="1" x14ac:dyDescent="0.15">
      <c r="B655" s="16">
        <v>90000625</v>
      </c>
      <c r="C655" s="17"/>
      <c r="D655" s="17" t="s">
        <v>793</v>
      </c>
      <c r="E655" s="17"/>
      <c r="F655" s="17" t="s">
        <v>201</v>
      </c>
      <c r="G655" s="17" t="s">
        <v>794</v>
      </c>
      <c r="H655" s="17" t="s">
        <v>1577</v>
      </c>
      <c r="I655" s="17" t="s">
        <v>1573</v>
      </c>
      <c r="J655" s="17" t="s">
        <v>916</v>
      </c>
      <c r="K655" s="17" t="s">
        <v>203</v>
      </c>
      <c r="L655" s="17"/>
      <c r="M655" s="17">
        <v>17</v>
      </c>
      <c r="N655" s="18">
        <v>35874</v>
      </c>
      <c r="O655" s="17">
        <v>1997</v>
      </c>
      <c r="P655" s="18">
        <v>35874</v>
      </c>
      <c r="Q655" s="19">
        <v>696753</v>
      </c>
      <c r="R655" s="17" t="s">
        <v>797</v>
      </c>
      <c r="S655" s="17" t="s">
        <v>798</v>
      </c>
      <c r="T655" s="17">
        <v>1</v>
      </c>
      <c r="U655" s="18"/>
      <c r="V655" s="99">
        <f t="shared" si="99"/>
        <v>1</v>
      </c>
      <c r="W655" s="139">
        <v>1</v>
      </c>
      <c r="X655" s="149">
        <f t="shared" si="100"/>
        <v>0</v>
      </c>
      <c r="Y655" s="43"/>
      <c r="Z655" s="20">
        <f t="shared" si="92"/>
        <v>0</v>
      </c>
      <c r="AA655" s="43"/>
      <c r="AB655" s="43"/>
      <c r="AC655" s="43"/>
      <c r="AD655" s="43"/>
      <c r="AE655" s="43"/>
      <c r="AF655" s="43"/>
      <c r="AG655" s="20">
        <f t="shared" si="93"/>
        <v>0</v>
      </c>
      <c r="AH655" s="43"/>
      <c r="AI655" s="43"/>
      <c r="AJ655" s="43"/>
      <c r="AK655" s="43"/>
      <c r="AL655" s="43"/>
      <c r="AM655" s="99">
        <f t="shared" si="94"/>
        <v>0</v>
      </c>
      <c r="AN655" s="43"/>
      <c r="AO655" s="20">
        <f t="shared" si="95"/>
        <v>1</v>
      </c>
      <c r="AP655" s="15" t="str">
        <f t="shared" si="96"/>
        <v>OK</v>
      </c>
      <c r="AQ655" s="15" t="str">
        <f t="shared" si="97"/>
        <v>OK</v>
      </c>
      <c r="AR655" s="17" t="s">
        <v>211</v>
      </c>
      <c r="AS655" s="17"/>
      <c r="AT655" s="17"/>
      <c r="AU655" s="17"/>
      <c r="AV655" s="21">
        <v>1</v>
      </c>
      <c r="AW655" s="17" t="s">
        <v>818</v>
      </c>
      <c r="AX655" s="22"/>
      <c r="AY655" s="17"/>
      <c r="AZ655" s="17" t="s">
        <v>803</v>
      </c>
      <c r="BA655" s="99">
        <f t="shared" si="98"/>
        <v>696752</v>
      </c>
      <c r="BB655" s="17" t="s">
        <v>214</v>
      </c>
      <c r="BC655" s="17"/>
      <c r="BD655" s="57"/>
    </row>
    <row r="656" spans="2:56" hidden="1" x14ac:dyDescent="0.15">
      <c r="B656" s="16">
        <v>90000626</v>
      </c>
      <c r="C656" s="17"/>
      <c r="D656" s="17" t="s">
        <v>793</v>
      </c>
      <c r="E656" s="17"/>
      <c r="F656" s="17" t="s">
        <v>201</v>
      </c>
      <c r="G656" s="17" t="s">
        <v>794</v>
      </c>
      <c r="H656" s="17" t="s">
        <v>1577</v>
      </c>
      <c r="I656" s="17" t="s">
        <v>1573</v>
      </c>
      <c r="J656" s="17" t="s">
        <v>917</v>
      </c>
      <c r="K656" s="17" t="s">
        <v>203</v>
      </c>
      <c r="L656" s="17"/>
      <c r="M656" s="17">
        <v>17</v>
      </c>
      <c r="N656" s="18">
        <v>35874</v>
      </c>
      <c r="O656" s="17">
        <v>1997</v>
      </c>
      <c r="P656" s="18">
        <v>35874</v>
      </c>
      <c r="Q656" s="19">
        <v>696753</v>
      </c>
      <c r="R656" s="17" t="s">
        <v>797</v>
      </c>
      <c r="S656" s="17" t="s">
        <v>798</v>
      </c>
      <c r="T656" s="17">
        <v>1</v>
      </c>
      <c r="U656" s="18"/>
      <c r="V656" s="99">
        <f t="shared" si="99"/>
        <v>1</v>
      </c>
      <c r="W656" s="139">
        <v>1</v>
      </c>
      <c r="X656" s="149">
        <f t="shared" si="100"/>
        <v>0</v>
      </c>
      <c r="Y656" s="43"/>
      <c r="Z656" s="20">
        <f t="shared" si="92"/>
        <v>0</v>
      </c>
      <c r="AA656" s="43"/>
      <c r="AB656" s="43"/>
      <c r="AC656" s="43"/>
      <c r="AD656" s="43"/>
      <c r="AE656" s="43"/>
      <c r="AF656" s="43"/>
      <c r="AG656" s="20">
        <f t="shared" si="93"/>
        <v>0</v>
      </c>
      <c r="AH656" s="43"/>
      <c r="AI656" s="43"/>
      <c r="AJ656" s="43"/>
      <c r="AK656" s="43"/>
      <c r="AL656" s="43"/>
      <c r="AM656" s="99">
        <f t="shared" si="94"/>
        <v>0</v>
      </c>
      <c r="AN656" s="43"/>
      <c r="AO656" s="20">
        <f t="shared" si="95"/>
        <v>1</v>
      </c>
      <c r="AP656" s="15" t="str">
        <f t="shared" si="96"/>
        <v>OK</v>
      </c>
      <c r="AQ656" s="15" t="str">
        <f t="shared" si="97"/>
        <v>OK</v>
      </c>
      <c r="AR656" s="17" t="s">
        <v>211</v>
      </c>
      <c r="AS656" s="17"/>
      <c r="AT656" s="17"/>
      <c r="AU656" s="17"/>
      <c r="AV656" s="21">
        <v>1</v>
      </c>
      <c r="AW656" s="17" t="s">
        <v>818</v>
      </c>
      <c r="AX656" s="22"/>
      <c r="AY656" s="17"/>
      <c r="AZ656" s="17" t="s">
        <v>803</v>
      </c>
      <c r="BA656" s="99">
        <f t="shared" si="98"/>
        <v>696752</v>
      </c>
      <c r="BB656" s="17" t="s">
        <v>214</v>
      </c>
      <c r="BC656" s="17"/>
      <c r="BD656" s="57"/>
    </row>
    <row r="657" spans="2:56" hidden="1" x14ac:dyDescent="0.15">
      <c r="B657" s="16">
        <v>90000627</v>
      </c>
      <c r="C657" s="17"/>
      <c r="D657" s="17" t="s">
        <v>793</v>
      </c>
      <c r="E657" s="17"/>
      <c r="F657" s="17" t="s">
        <v>201</v>
      </c>
      <c r="G657" s="17" t="s">
        <v>794</v>
      </c>
      <c r="H657" s="17" t="s">
        <v>1577</v>
      </c>
      <c r="I657" s="17" t="s">
        <v>1573</v>
      </c>
      <c r="J657" s="17" t="s">
        <v>918</v>
      </c>
      <c r="K657" s="17" t="s">
        <v>203</v>
      </c>
      <c r="L657" s="17"/>
      <c r="M657" s="17">
        <v>17</v>
      </c>
      <c r="N657" s="18">
        <v>35874</v>
      </c>
      <c r="O657" s="17">
        <v>1997</v>
      </c>
      <c r="P657" s="18">
        <v>35874</v>
      </c>
      <c r="Q657" s="19">
        <v>10404389</v>
      </c>
      <c r="R657" s="17" t="s">
        <v>797</v>
      </c>
      <c r="S657" s="17" t="s">
        <v>798</v>
      </c>
      <c r="T657" s="17">
        <v>1</v>
      </c>
      <c r="U657" s="18"/>
      <c r="V657" s="99">
        <f t="shared" si="99"/>
        <v>1</v>
      </c>
      <c r="W657" s="139">
        <v>1</v>
      </c>
      <c r="X657" s="149">
        <f t="shared" si="100"/>
        <v>0</v>
      </c>
      <c r="Y657" s="43"/>
      <c r="Z657" s="20">
        <f t="shared" si="92"/>
        <v>0</v>
      </c>
      <c r="AA657" s="43"/>
      <c r="AB657" s="43"/>
      <c r="AC657" s="43"/>
      <c r="AD657" s="43"/>
      <c r="AE657" s="43"/>
      <c r="AF657" s="43"/>
      <c r="AG657" s="20">
        <f t="shared" si="93"/>
        <v>0</v>
      </c>
      <c r="AH657" s="43"/>
      <c r="AI657" s="43"/>
      <c r="AJ657" s="43"/>
      <c r="AK657" s="43"/>
      <c r="AL657" s="43"/>
      <c r="AM657" s="99">
        <f t="shared" si="94"/>
        <v>0</v>
      </c>
      <c r="AN657" s="43"/>
      <c r="AO657" s="20">
        <f t="shared" si="95"/>
        <v>1</v>
      </c>
      <c r="AP657" s="15" t="str">
        <f t="shared" si="96"/>
        <v>OK</v>
      </c>
      <c r="AQ657" s="15" t="str">
        <f t="shared" si="97"/>
        <v>OK</v>
      </c>
      <c r="AR657" s="17" t="s">
        <v>211</v>
      </c>
      <c r="AS657" s="17"/>
      <c r="AT657" s="17"/>
      <c r="AU657" s="17"/>
      <c r="AV657" s="21">
        <v>1</v>
      </c>
      <c r="AW657" s="17" t="s">
        <v>818</v>
      </c>
      <c r="AX657" s="22"/>
      <c r="AY657" s="17"/>
      <c r="AZ657" s="17" t="s">
        <v>803</v>
      </c>
      <c r="BA657" s="99">
        <f t="shared" si="98"/>
        <v>10404388</v>
      </c>
      <c r="BB657" s="17" t="s">
        <v>214</v>
      </c>
      <c r="BC657" s="17"/>
      <c r="BD657" s="57" t="s">
        <v>1079</v>
      </c>
    </row>
    <row r="658" spans="2:56" hidden="1" x14ac:dyDescent="0.15">
      <c r="B658" s="16">
        <v>90000628</v>
      </c>
      <c r="C658" s="17"/>
      <c r="D658" s="17" t="s">
        <v>793</v>
      </c>
      <c r="E658" s="17"/>
      <c r="F658" s="17" t="s">
        <v>201</v>
      </c>
      <c r="G658" s="17" t="s">
        <v>794</v>
      </c>
      <c r="H658" s="17" t="s">
        <v>1577</v>
      </c>
      <c r="I658" s="17" t="s">
        <v>1573</v>
      </c>
      <c r="J658" s="17" t="s">
        <v>919</v>
      </c>
      <c r="K658" s="17" t="s">
        <v>203</v>
      </c>
      <c r="L658" s="17"/>
      <c r="M658" s="17">
        <v>17</v>
      </c>
      <c r="N658" s="18">
        <v>35874</v>
      </c>
      <c r="O658" s="17">
        <v>1997</v>
      </c>
      <c r="P658" s="18">
        <v>35874</v>
      </c>
      <c r="Q658" s="19">
        <v>52624235</v>
      </c>
      <c r="R658" s="17" t="s">
        <v>797</v>
      </c>
      <c r="S658" s="17" t="s">
        <v>798</v>
      </c>
      <c r="T658" s="17">
        <v>1</v>
      </c>
      <c r="U658" s="18"/>
      <c r="V658" s="99">
        <f t="shared" si="99"/>
        <v>1</v>
      </c>
      <c r="W658" s="139">
        <v>1</v>
      </c>
      <c r="X658" s="149">
        <f t="shared" si="100"/>
        <v>0</v>
      </c>
      <c r="Y658" s="43"/>
      <c r="Z658" s="20">
        <f t="shared" si="92"/>
        <v>0</v>
      </c>
      <c r="AA658" s="43"/>
      <c r="AB658" s="43"/>
      <c r="AC658" s="43"/>
      <c r="AD658" s="43"/>
      <c r="AE658" s="43"/>
      <c r="AF658" s="43"/>
      <c r="AG658" s="20">
        <f t="shared" si="93"/>
        <v>0</v>
      </c>
      <c r="AH658" s="43"/>
      <c r="AI658" s="43"/>
      <c r="AJ658" s="43"/>
      <c r="AK658" s="43"/>
      <c r="AL658" s="43"/>
      <c r="AM658" s="99">
        <f t="shared" si="94"/>
        <v>0</v>
      </c>
      <c r="AN658" s="43"/>
      <c r="AO658" s="20">
        <f t="shared" si="95"/>
        <v>1</v>
      </c>
      <c r="AP658" s="15" t="str">
        <f t="shared" si="96"/>
        <v>OK</v>
      </c>
      <c r="AQ658" s="15" t="str">
        <f t="shared" si="97"/>
        <v>OK</v>
      </c>
      <c r="AR658" s="17" t="s">
        <v>211</v>
      </c>
      <c r="AS658" s="17"/>
      <c r="AT658" s="17"/>
      <c r="AU658" s="17"/>
      <c r="AV658" s="21">
        <v>1</v>
      </c>
      <c r="AW658" s="17" t="s">
        <v>818</v>
      </c>
      <c r="AX658" s="22"/>
      <c r="AY658" s="17"/>
      <c r="AZ658" s="17" t="s">
        <v>803</v>
      </c>
      <c r="BA658" s="99">
        <f t="shared" si="98"/>
        <v>52624234</v>
      </c>
      <c r="BB658" s="17" t="s">
        <v>214</v>
      </c>
      <c r="BC658" s="17"/>
      <c r="BD658" s="57" t="s">
        <v>1080</v>
      </c>
    </row>
    <row r="659" spans="2:56" hidden="1" x14ac:dyDescent="0.15">
      <c r="B659" s="16">
        <v>90000629</v>
      </c>
      <c r="C659" s="17"/>
      <c r="D659" s="17" t="s">
        <v>793</v>
      </c>
      <c r="E659" s="17"/>
      <c r="F659" s="17" t="s">
        <v>201</v>
      </c>
      <c r="G659" s="17" t="s">
        <v>794</v>
      </c>
      <c r="H659" s="17" t="s">
        <v>1577</v>
      </c>
      <c r="I659" s="17" t="s">
        <v>1573</v>
      </c>
      <c r="J659" s="17" t="s">
        <v>920</v>
      </c>
      <c r="K659" s="17" t="s">
        <v>203</v>
      </c>
      <c r="L659" s="17"/>
      <c r="M659" s="17">
        <v>17</v>
      </c>
      <c r="N659" s="18">
        <v>35874</v>
      </c>
      <c r="O659" s="17">
        <v>1997</v>
      </c>
      <c r="P659" s="18">
        <v>35874</v>
      </c>
      <c r="Q659" s="19">
        <v>52624235</v>
      </c>
      <c r="R659" s="17" t="s">
        <v>797</v>
      </c>
      <c r="S659" s="17" t="s">
        <v>798</v>
      </c>
      <c r="T659" s="17">
        <v>1</v>
      </c>
      <c r="U659" s="18"/>
      <c r="V659" s="99">
        <f t="shared" si="99"/>
        <v>1</v>
      </c>
      <c r="W659" s="139">
        <v>1</v>
      </c>
      <c r="X659" s="149">
        <f t="shared" si="100"/>
        <v>0</v>
      </c>
      <c r="Y659" s="43"/>
      <c r="Z659" s="20">
        <f t="shared" si="92"/>
        <v>0</v>
      </c>
      <c r="AA659" s="43"/>
      <c r="AB659" s="43"/>
      <c r="AC659" s="43"/>
      <c r="AD659" s="43"/>
      <c r="AE659" s="43"/>
      <c r="AF659" s="43"/>
      <c r="AG659" s="20">
        <f t="shared" si="93"/>
        <v>0</v>
      </c>
      <c r="AH659" s="43"/>
      <c r="AI659" s="43"/>
      <c r="AJ659" s="43"/>
      <c r="AK659" s="43"/>
      <c r="AL659" s="43"/>
      <c r="AM659" s="99">
        <f t="shared" si="94"/>
        <v>0</v>
      </c>
      <c r="AN659" s="43"/>
      <c r="AO659" s="20">
        <f t="shared" si="95"/>
        <v>1</v>
      </c>
      <c r="AP659" s="15" t="str">
        <f t="shared" si="96"/>
        <v>OK</v>
      </c>
      <c r="AQ659" s="15" t="str">
        <f t="shared" si="97"/>
        <v>OK</v>
      </c>
      <c r="AR659" s="17" t="s">
        <v>211</v>
      </c>
      <c r="AS659" s="17"/>
      <c r="AT659" s="17"/>
      <c r="AU659" s="17"/>
      <c r="AV659" s="21">
        <v>1</v>
      </c>
      <c r="AW659" s="17" t="s">
        <v>818</v>
      </c>
      <c r="AX659" s="22"/>
      <c r="AY659" s="17"/>
      <c r="AZ659" s="17" t="s">
        <v>803</v>
      </c>
      <c r="BA659" s="99">
        <f t="shared" si="98"/>
        <v>52624234</v>
      </c>
      <c r="BB659" s="17" t="s">
        <v>214</v>
      </c>
      <c r="BC659" s="17"/>
      <c r="BD659" s="57"/>
    </row>
    <row r="660" spans="2:56" hidden="1" x14ac:dyDescent="0.15">
      <c r="B660" s="16">
        <v>90000630</v>
      </c>
      <c r="C660" s="17"/>
      <c r="D660" s="17" t="s">
        <v>793</v>
      </c>
      <c r="E660" s="17"/>
      <c r="F660" s="17" t="s">
        <v>201</v>
      </c>
      <c r="G660" s="17" t="s">
        <v>794</v>
      </c>
      <c r="H660" s="17" t="s">
        <v>1577</v>
      </c>
      <c r="I660" s="17" t="s">
        <v>1573</v>
      </c>
      <c r="J660" s="17" t="s">
        <v>921</v>
      </c>
      <c r="K660" s="17" t="s">
        <v>203</v>
      </c>
      <c r="L660" s="17"/>
      <c r="M660" s="17">
        <v>17</v>
      </c>
      <c r="N660" s="18">
        <v>35874</v>
      </c>
      <c r="O660" s="17">
        <v>1997</v>
      </c>
      <c r="P660" s="18">
        <v>35874</v>
      </c>
      <c r="Q660" s="19">
        <v>103092370</v>
      </c>
      <c r="R660" s="17" t="s">
        <v>797</v>
      </c>
      <c r="S660" s="17" t="s">
        <v>798</v>
      </c>
      <c r="T660" s="17">
        <v>1</v>
      </c>
      <c r="U660" s="18"/>
      <c r="V660" s="99">
        <f t="shared" si="99"/>
        <v>1</v>
      </c>
      <c r="W660" s="139">
        <v>1</v>
      </c>
      <c r="X660" s="149">
        <f t="shared" si="100"/>
        <v>0</v>
      </c>
      <c r="Y660" s="43"/>
      <c r="Z660" s="20">
        <f t="shared" si="92"/>
        <v>0</v>
      </c>
      <c r="AA660" s="43"/>
      <c r="AB660" s="43"/>
      <c r="AC660" s="43"/>
      <c r="AD660" s="43"/>
      <c r="AE660" s="43"/>
      <c r="AF660" s="43"/>
      <c r="AG660" s="20">
        <f t="shared" si="93"/>
        <v>0</v>
      </c>
      <c r="AH660" s="43"/>
      <c r="AI660" s="43"/>
      <c r="AJ660" s="43"/>
      <c r="AK660" s="43"/>
      <c r="AL660" s="43"/>
      <c r="AM660" s="99">
        <f t="shared" si="94"/>
        <v>0</v>
      </c>
      <c r="AN660" s="43"/>
      <c r="AO660" s="20">
        <f t="shared" si="95"/>
        <v>1</v>
      </c>
      <c r="AP660" s="15" t="str">
        <f t="shared" si="96"/>
        <v>OK</v>
      </c>
      <c r="AQ660" s="15" t="str">
        <f t="shared" si="97"/>
        <v>OK</v>
      </c>
      <c r="AR660" s="17" t="s">
        <v>211</v>
      </c>
      <c r="AS660" s="17"/>
      <c r="AT660" s="17"/>
      <c r="AU660" s="17"/>
      <c r="AV660" s="21">
        <v>1</v>
      </c>
      <c r="AW660" s="17" t="s">
        <v>818</v>
      </c>
      <c r="AX660" s="22"/>
      <c r="AY660" s="17"/>
      <c r="AZ660" s="17" t="s">
        <v>803</v>
      </c>
      <c r="BA660" s="99">
        <f t="shared" si="98"/>
        <v>103092369</v>
      </c>
      <c r="BB660" s="17" t="s">
        <v>214</v>
      </c>
      <c r="BC660" s="17"/>
      <c r="BD660" s="57"/>
    </row>
    <row r="661" spans="2:56" hidden="1" x14ac:dyDescent="0.15">
      <c r="B661" s="16">
        <v>90000631</v>
      </c>
      <c r="C661" s="17"/>
      <c r="D661" s="17" t="s">
        <v>793</v>
      </c>
      <c r="E661" s="17"/>
      <c r="F661" s="17" t="s">
        <v>201</v>
      </c>
      <c r="G661" s="17" t="s">
        <v>794</v>
      </c>
      <c r="H661" s="17" t="s">
        <v>1577</v>
      </c>
      <c r="I661" s="17" t="s">
        <v>1573</v>
      </c>
      <c r="J661" s="17" t="s">
        <v>922</v>
      </c>
      <c r="K661" s="17" t="s">
        <v>203</v>
      </c>
      <c r="L661" s="17"/>
      <c r="M661" s="17">
        <v>17</v>
      </c>
      <c r="N661" s="18">
        <v>35874</v>
      </c>
      <c r="O661" s="17">
        <v>1997</v>
      </c>
      <c r="P661" s="18">
        <v>35874</v>
      </c>
      <c r="Q661" s="19">
        <v>103092369</v>
      </c>
      <c r="R661" s="17" t="s">
        <v>797</v>
      </c>
      <c r="S661" s="17" t="s">
        <v>798</v>
      </c>
      <c r="T661" s="17">
        <v>1</v>
      </c>
      <c r="U661" s="18"/>
      <c r="V661" s="99">
        <f t="shared" si="99"/>
        <v>1</v>
      </c>
      <c r="W661" s="139">
        <v>1</v>
      </c>
      <c r="X661" s="149">
        <f t="shared" si="100"/>
        <v>0</v>
      </c>
      <c r="Y661" s="43"/>
      <c r="Z661" s="20">
        <f t="shared" si="92"/>
        <v>0</v>
      </c>
      <c r="AA661" s="43"/>
      <c r="AB661" s="43"/>
      <c r="AC661" s="43"/>
      <c r="AD661" s="43"/>
      <c r="AE661" s="43"/>
      <c r="AF661" s="43"/>
      <c r="AG661" s="20">
        <f t="shared" si="93"/>
        <v>0</v>
      </c>
      <c r="AH661" s="43"/>
      <c r="AI661" s="43"/>
      <c r="AJ661" s="43"/>
      <c r="AK661" s="43"/>
      <c r="AL661" s="43"/>
      <c r="AM661" s="99">
        <f t="shared" si="94"/>
        <v>0</v>
      </c>
      <c r="AN661" s="43"/>
      <c r="AO661" s="20">
        <f t="shared" si="95"/>
        <v>1</v>
      </c>
      <c r="AP661" s="15" t="str">
        <f t="shared" si="96"/>
        <v>OK</v>
      </c>
      <c r="AQ661" s="15" t="str">
        <f t="shared" si="97"/>
        <v>OK</v>
      </c>
      <c r="AR661" s="17" t="s">
        <v>211</v>
      </c>
      <c r="AS661" s="17"/>
      <c r="AT661" s="17"/>
      <c r="AU661" s="17"/>
      <c r="AV661" s="21">
        <v>1</v>
      </c>
      <c r="AW661" s="17" t="s">
        <v>818</v>
      </c>
      <c r="AX661" s="22"/>
      <c r="AY661" s="17"/>
      <c r="AZ661" s="17" t="s">
        <v>803</v>
      </c>
      <c r="BA661" s="99">
        <f t="shared" si="98"/>
        <v>103092368</v>
      </c>
      <c r="BB661" s="17" t="s">
        <v>214</v>
      </c>
      <c r="BC661" s="17"/>
      <c r="BD661" s="57"/>
    </row>
    <row r="662" spans="2:56" hidden="1" x14ac:dyDescent="0.15">
      <c r="B662" s="16">
        <v>90000632</v>
      </c>
      <c r="C662" s="17"/>
      <c r="D662" s="17" t="s">
        <v>793</v>
      </c>
      <c r="E662" s="17"/>
      <c r="F662" s="17" t="s">
        <v>201</v>
      </c>
      <c r="G662" s="17" t="s">
        <v>794</v>
      </c>
      <c r="H662" s="17" t="s">
        <v>1577</v>
      </c>
      <c r="I662" s="17" t="s">
        <v>1573</v>
      </c>
      <c r="J662" s="17" t="s">
        <v>923</v>
      </c>
      <c r="K662" s="17" t="s">
        <v>203</v>
      </c>
      <c r="L662" s="17"/>
      <c r="M662" s="17">
        <v>17</v>
      </c>
      <c r="N662" s="18">
        <v>35874</v>
      </c>
      <c r="O662" s="17">
        <v>1997</v>
      </c>
      <c r="P662" s="18">
        <v>35874</v>
      </c>
      <c r="Q662" s="19">
        <v>7403749</v>
      </c>
      <c r="R662" s="17" t="s">
        <v>797</v>
      </c>
      <c r="S662" s="17" t="s">
        <v>798</v>
      </c>
      <c r="T662" s="17">
        <v>1</v>
      </c>
      <c r="U662" s="18"/>
      <c r="V662" s="99">
        <f t="shared" si="99"/>
        <v>1</v>
      </c>
      <c r="W662" s="139">
        <v>1</v>
      </c>
      <c r="X662" s="149">
        <f t="shared" si="100"/>
        <v>0</v>
      </c>
      <c r="Y662" s="43"/>
      <c r="Z662" s="20">
        <f t="shared" si="92"/>
        <v>0</v>
      </c>
      <c r="AA662" s="43"/>
      <c r="AB662" s="43"/>
      <c r="AC662" s="43"/>
      <c r="AD662" s="43"/>
      <c r="AE662" s="43"/>
      <c r="AF662" s="43"/>
      <c r="AG662" s="20">
        <f t="shared" si="93"/>
        <v>0</v>
      </c>
      <c r="AH662" s="43"/>
      <c r="AI662" s="43"/>
      <c r="AJ662" s="43"/>
      <c r="AK662" s="43"/>
      <c r="AL662" s="43"/>
      <c r="AM662" s="99">
        <f t="shared" si="94"/>
        <v>0</v>
      </c>
      <c r="AN662" s="43"/>
      <c r="AO662" s="20">
        <f t="shared" si="95"/>
        <v>1</v>
      </c>
      <c r="AP662" s="15" t="str">
        <f t="shared" si="96"/>
        <v>OK</v>
      </c>
      <c r="AQ662" s="15" t="str">
        <f t="shared" si="97"/>
        <v>OK</v>
      </c>
      <c r="AR662" s="17" t="s">
        <v>211</v>
      </c>
      <c r="AS662" s="17"/>
      <c r="AT662" s="17"/>
      <c r="AU662" s="17"/>
      <c r="AV662" s="21">
        <v>1</v>
      </c>
      <c r="AW662" s="17" t="s">
        <v>818</v>
      </c>
      <c r="AX662" s="22"/>
      <c r="AY662" s="17"/>
      <c r="AZ662" s="17" t="s">
        <v>803</v>
      </c>
      <c r="BA662" s="99">
        <f t="shared" si="98"/>
        <v>7403748</v>
      </c>
      <c r="BB662" s="17" t="s">
        <v>214</v>
      </c>
      <c r="BC662" s="17"/>
      <c r="BD662" s="57"/>
    </row>
    <row r="663" spans="2:56" hidden="1" x14ac:dyDescent="0.15">
      <c r="B663" s="16">
        <v>90000633</v>
      </c>
      <c r="C663" s="17"/>
      <c r="D663" s="17" t="s">
        <v>793</v>
      </c>
      <c r="E663" s="17"/>
      <c r="F663" s="17" t="s">
        <v>201</v>
      </c>
      <c r="G663" s="17" t="s">
        <v>794</v>
      </c>
      <c r="H663" s="17" t="s">
        <v>1577</v>
      </c>
      <c r="I663" s="17" t="s">
        <v>1573</v>
      </c>
      <c r="J663" s="17" t="s">
        <v>924</v>
      </c>
      <c r="K663" s="17" t="s">
        <v>203</v>
      </c>
      <c r="L663" s="17"/>
      <c r="M663" s="17">
        <v>17</v>
      </c>
      <c r="N663" s="18">
        <v>35874</v>
      </c>
      <c r="O663" s="17">
        <v>1997</v>
      </c>
      <c r="P663" s="18">
        <v>35874</v>
      </c>
      <c r="Q663" s="19">
        <v>913565</v>
      </c>
      <c r="R663" s="17" t="s">
        <v>797</v>
      </c>
      <c r="S663" s="17" t="s">
        <v>798</v>
      </c>
      <c r="T663" s="17">
        <v>1</v>
      </c>
      <c r="U663" s="18"/>
      <c r="V663" s="99">
        <f t="shared" si="99"/>
        <v>1</v>
      </c>
      <c r="W663" s="139">
        <v>1</v>
      </c>
      <c r="X663" s="149">
        <f t="shared" si="100"/>
        <v>0</v>
      </c>
      <c r="Y663" s="43"/>
      <c r="Z663" s="20">
        <f t="shared" si="92"/>
        <v>0</v>
      </c>
      <c r="AA663" s="43"/>
      <c r="AB663" s="43"/>
      <c r="AC663" s="43"/>
      <c r="AD663" s="43"/>
      <c r="AE663" s="43"/>
      <c r="AF663" s="43"/>
      <c r="AG663" s="20">
        <f t="shared" si="93"/>
        <v>0</v>
      </c>
      <c r="AH663" s="43"/>
      <c r="AI663" s="43"/>
      <c r="AJ663" s="43"/>
      <c r="AK663" s="43"/>
      <c r="AL663" s="43"/>
      <c r="AM663" s="99">
        <f t="shared" si="94"/>
        <v>0</v>
      </c>
      <c r="AN663" s="43"/>
      <c r="AO663" s="20">
        <f t="shared" si="95"/>
        <v>1</v>
      </c>
      <c r="AP663" s="15" t="str">
        <f t="shared" si="96"/>
        <v>OK</v>
      </c>
      <c r="AQ663" s="15" t="str">
        <f t="shared" si="97"/>
        <v>OK</v>
      </c>
      <c r="AR663" s="17" t="s">
        <v>211</v>
      </c>
      <c r="AS663" s="17"/>
      <c r="AT663" s="17"/>
      <c r="AU663" s="17"/>
      <c r="AV663" s="21">
        <v>1</v>
      </c>
      <c r="AW663" s="17" t="s">
        <v>818</v>
      </c>
      <c r="AX663" s="22"/>
      <c r="AY663" s="17"/>
      <c r="AZ663" s="17" t="s">
        <v>803</v>
      </c>
      <c r="BA663" s="99">
        <f t="shared" si="98"/>
        <v>913564</v>
      </c>
      <c r="BB663" s="17" t="s">
        <v>214</v>
      </c>
      <c r="BC663" s="17"/>
      <c r="BD663" s="57"/>
    </row>
    <row r="664" spans="2:56" hidden="1" x14ac:dyDescent="0.15">
      <c r="B664" s="16">
        <v>90000634</v>
      </c>
      <c r="C664" s="17"/>
      <c r="D664" s="17" t="s">
        <v>793</v>
      </c>
      <c r="E664" s="17"/>
      <c r="F664" s="17" t="s">
        <v>201</v>
      </c>
      <c r="G664" s="17" t="s">
        <v>794</v>
      </c>
      <c r="H664" s="17" t="s">
        <v>1577</v>
      </c>
      <c r="I664" s="17" t="s">
        <v>1573</v>
      </c>
      <c r="J664" s="17" t="s">
        <v>925</v>
      </c>
      <c r="K664" s="17" t="s">
        <v>203</v>
      </c>
      <c r="L664" s="17"/>
      <c r="M664" s="17">
        <v>17</v>
      </c>
      <c r="N664" s="18">
        <v>35874</v>
      </c>
      <c r="O664" s="17">
        <v>1997</v>
      </c>
      <c r="P664" s="18">
        <v>35874</v>
      </c>
      <c r="Q664" s="19">
        <v>913565</v>
      </c>
      <c r="R664" s="17" t="s">
        <v>797</v>
      </c>
      <c r="S664" s="17" t="s">
        <v>798</v>
      </c>
      <c r="T664" s="17">
        <v>1</v>
      </c>
      <c r="U664" s="18"/>
      <c r="V664" s="99">
        <f t="shared" si="99"/>
        <v>1</v>
      </c>
      <c r="W664" s="139">
        <v>1</v>
      </c>
      <c r="X664" s="149">
        <f t="shared" si="100"/>
        <v>0</v>
      </c>
      <c r="Y664" s="43"/>
      <c r="Z664" s="20">
        <f t="shared" si="92"/>
        <v>0</v>
      </c>
      <c r="AA664" s="43"/>
      <c r="AB664" s="43"/>
      <c r="AC664" s="43"/>
      <c r="AD664" s="43"/>
      <c r="AE664" s="43"/>
      <c r="AF664" s="43"/>
      <c r="AG664" s="20">
        <f t="shared" si="93"/>
        <v>0</v>
      </c>
      <c r="AH664" s="43"/>
      <c r="AI664" s="43"/>
      <c r="AJ664" s="43"/>
      <c r="AK664" s="43"/>
      <c r="AL664" s="43"/>
      <c r="AM664" s="99">
        <f t="shared" si="94"/>
        <v>0</v>
      </c>
      <c r="AN664" s="43"/>
      <c r="AO664" s="20">
        <f t="shared" si="95"/>
        <v>1</v>
      </c>
      <c r="AP664" s="15" t="str">
        <f t="shared" si="96"/>
        <v>OK</v>
      </c>
      <c r="AQ664" s="15" t="str">
        <f t="shared" si="97"/>
        <v>OK</v>
      </c>
      <c r="AR664" s="17" t="s">
        <v>211</v>
      </c>
      <c r="AS664" s="17"/>
      <c r="AT664" s="17"/>
      <c r="AU664" s="17"/>
      <c r="AV664" s="21">
        <v>1</v>
      </c>
      <c r="AW664" s="17" t="s">
        <v>818</v>
      </c>
      <c r="AX664" s="22"/>
      <c r="AY664" s="17"/>
      <c r="AZ664" s="17" t="s">
        <v>803</v>
      </c>
      <c r="BA664" s="99">
        <f t="shared" si="98"/>
        <v>913564</v>
      </c>
      <c r="BB664" s="17" t="s">
        <v>214</v>
      </c>
      <c r="BC664" s="17"/>
      <c r="BD664" s="57"/>
    </row>
    <row r="665" spans="2:56" hidden="1" x14ac:dyDescent="0.15">
      <c r="B665" s="16">
        <v>90000635</v>
      </c>
      <c r="C665" s="17"/>
      <c r="D665" s="17" t="s">
        <v>793</v>
      </c>
      <c r="E665" s="17"/>
      <c r="F665" s="17" t="s">
        <v>201</v>
      </c>
      <c r="G665" s="17" t="s">
        <v>794</v>
      </c>
      <c r="H665" s="17" t="s">
        <v>1577</v>
      </c>
      <c r="I665" s="17" t="s">
        <v>1573</v>
      </c>
      <c r="J665" s="17" t="s">
        <v>926</v>
      </c>
      <c r="K665" s="17" t="s">
        <v>203</v>
      </c>
      <c r="L665" s="17"/>
      <c r="M665" s="17">
        <v>17</v>
      </c>
      <c r="N665" s="18">
        <v>35874</v>
      </c>
      <c r="O665" s="17">
        <v>1997</v>
      </c>
      <c r="P665" s="18">
        <v>35874</v>
      </c>
      <c r="Q665" s="19">
        <v>5561932</v>
      </c>
      <c r="R665" s="17" t="s">
        <v>797</v>
      </c>
      <c r="S665" s="17" t="s">
        <v>798</v>
      </c>
      <c r="T665" s="17">
        <v>1</v>
      </c>
      <c r="U665" s="18"/>
      <c r="V665" s="99">
        <f t="shared" si="99"/>
        <v>1</v>
      </c>
      <c r="W665" s="139">
        <v>1</v>
      </c>
      <c r="X665" s="149">
        <f t="shared" si="100"/>
        <v>0</v>
      </c>
      <c r="Y665" s="43"/>
      <c r="Z665" s="20">
        <f t="shared" si="92"/>
        <v>0</v>
      </c>
      <c r="AA665" s="43"/>
      <c r="AB665" s="43"/>
      <c r="AC665" s="43"/>
      <c r="AD665" s="43"/>
      <c r="AE665" s="43"/>
      <c r="AF665" s="43"/>
      <c r="AG665" s="20">
        <f t="shared" si="93"/>
        <v>0</v>
      </c>
      <c r="AH665" s="43"/>
      <c r="AI665" s="43"/>
      <c r="AJ665" s="43"/>
      <c r="AK665" s="43"/>
      <c r="AL665" s="43"/>
      <c r="AM665" s="99">
        <f t="shared" si="94"/>
        <v>0</v>
      </c>
      <c r="AN665" s="43"/>
      <c r="AO665" s="20">
        <f t="shared" si="95"/>
        <v>1</v>
      </c>
      <c r="AP665" s="15" t="str">
        <f t="shared" si="96"/>
        <v>OK</v>
      </c>
      <c r="AQ665" s="15" t="str">
        <f t="shared" si="97"/>
        <v>OK</v>
      </c>
      <c r="AR665" s="17" t="s">
        <v>211</v>
      </c>
      <c r="AS665" s="17"/>
      <c r="AT665" s="17"/>
      <c r="AU665" s="17"/>
      <c r="AV665" s="21">
        <v>1</v>
      </c>
      <c r="AW665" s="17" t="s">
        <v>818</v>
      </c>
      <c r="AX665" s="22"/>
      <c r="AY665" s="17"/>
      <c r="AZ665" s="17" t="s">
        <v>803</v>
      </c>
      <c r="BA665" s="99">
        <f t="shared" si="98"/>
        <v>5561931</v>
      </c>
      <c r="BB665" s="17" t="s">
        <v>214</v>
      </c>
      <c r="BC665" s="17"/>
      <c r="BD665" s="57"/>
    </row>
    <row r="666" spans="2:56" hidden="1" x14ac:dyDescent="0.15">
      <c r="B666" s="16">
        <v>90000636</v>
      </c>
      <c r="C666" s="17"/>
      <c r="D666" s="17" t="s">
        <v>793</v>
      </c>
      <c r="E666" s="17"/>
      <c r="F666" s="17" t="s">
        <v>201</v>
      </c>
      <c r="G666" s="17" t="s">
        <v>794</v>
      </c>
      <c r="H666" s="17" t="s">
        <v>1577</v>
      </c>
      <c r="I666" s="17" t="s">
        <v>1573</v>
      </c>
      <c r="J666" s="17" t="s">
        <v>927</v>
      </c>
      <c r="K666" s="17" t="s">
        <v>203</v>
      </c>
      <c r="L666" s="17"/>
      <c r="M666" s="17">
        <v>17</v>
      </c>
      <c r="N666" s="18">
        <v>35874</v>
      </c>
      <c r="O666" s="17">
        <v>1997</v>
      </c>
      <c r="P666" s="18">
        <v>35874</v>
      </c>
      <c r="Q666" s="19">
        <v>2178512</v>
      </c>
      <c r="R666" s="17" t="s">
        <v>797</v>
      </c>
      <c r="S666" s="17" t="s">
        <v>798</v>
      </c>
      <c r="T666" s="17">
        <v>1</v>
      </c>
      <c r="U666" s="18"/>
      <c r="V666" s="99">
        <f t="shared" si="99"/>
        <v>1</v>
      </c>
      <c r="W666" s="139">
        <v>1</v>
      </c>
      <c r="X666" s="149">
        <f t="shared" si="100"/>
        <v>0</v>
      </c>
      <c r="Y666" s="43"/>
      <c r="Z666" s="20">
        <f t="shared" si="92"/>
        <v>0</v>
      </c>
      <c r="AA666" s="43"/>
      <c r="AB666" s="43"/>
      <c r="AC666" s="43"/>
      <c r="AD666" s="43"/>
      <c r="AE666" s="43"/>
      <c r="AF666" s="43"/>
      <c r="AG666" s="20">
        <f t="shared" si="93"/>
        <v>0</v>
      </c>
      <c r="AH666" s="43"/>
      <c r="AI666" s="43"/>
      <c r="AJ666" s="43"/>
      <c r="AK666" s="43"/>
      <c r="AL666" s="43"/>
      <c r="AM666" s="99">
        <f t="shared" si="94"/>
        <v>0</v>
      </c>
      <c r="AN666" s="43"/>
      <c r="AO666" s="20">
        <f t="shared" si="95"/>
        <v>1</v>
      </c>
      <c r="AP666" s="15" t="str">
        <f t="shared" si="96"/>
        <v>OK</v>
      </c>
      <c r="AQ666" s="15" t="str">
        <f t="shared" si="97"/>
        <v>OK</v>
      </c>
      <c r="AR666" s="17" t="s">
        <v>211</v>
      </c>
      <c r="AS666" s="17"/>
      <c r="AT666" s="17"/>
      <c r="AU666" s="17"/>
      <c r="AV666" s="21">
        <v>1</v>
      </c>
      <c r="AW666" s="17" t="s">
        <v>818</v>
      </c>
      <c r="AX666" s="22"/>
      <c r="AY666" s="17"/>
      <c r="AZ666" s="17" t="s">
        <v>803</v>
      </c>
      <c r="BA666" s="99">
        <f t="shared" si="98"/>
        <v>2178511</v>
      </c>
      <c r="BB666" s="17" t="s">
        <v>214</v>
      </c>
      <c r="BC666" s="17"/>
      <c r="BD666" s="57"/>
    </row>
    <row r="667" spans="2:56" hidden="1" x14ac:dyDescent="0.15">
      <c r="B667" s="16">
        <v>90000637</v>
      </c>
      <c r="C667" s="17"/>
      <c r="D667" s="17" t="s">
        <v>793</v>
      </c>
      <c r="E667" s="17"/>
      <c r="F667" s="17" t="s">
        <v>201</v>
      </c>
      <c r="G667" s="17" t="s">
        <v>794</v>
      </c>
      <c r="H667" s="17" t="s">
        <v>1577</v>
      </c>
      <c r="I667" s="17" t="s">
        <v>1573</v>
      </c>
      <c r="J667" s="17" t="s">
        <v>928</v>
      </c>
      <c r="K667" s="17" t="s">
        <v>203</v>
      </c>
      <c r="L667" s="17"/>
      <c r="M667" s="17">
        <v>17</v>
      </c>
      <c r="N667" s="18">
        <v>35874</v>
      </c>
      <c r="O667" s="17">
        <v>1997</v>
      </c>
      <c r="P667" s="18">
        <v>35874</v>
      </c>
      <c r="Q667" s="19">
        <v>2597509</v>
      </c>
      <c r="R667" s="17" t="s">
        <v>797</v>
      </c>
      <c r="S667" s="17" t="s">
        <v>798</v>
      </c>
      <c r="T667" s="17">
        <v>1</v>
      </c>
      <c r="U667" s="18"/>
      <c r="V667" s="99">
        <f t="shared" si="99"/>
        <v>1</v>
      </c>
      <c r="W667" s="139">
        <v>1</v>
      </c>
      <c r="X667" s="149">
        <f t="shared" si="100"/>
        <v>0</v>
      </c>
      <c r="Y667" s="43"/>
      <c r="Z667" s="20">
        <f t="shared" si="92"/>
        <v>0</v>
      </c>
      <c r="AA667" s="43"/>
      <c r="AB667" s="43"/>
      <c r="AC667" s="43"/>
      <c r="AD667" s="43"/>
      <c r="AE667" s="43"/>
      <c r="AF667" s="43"/>
      <c r="AG667" s="20">
        <f t="shared" si="93"/>
        <v>0</v>
      </c>
      <c r="AH667" s="43"/>
      <c r="AI667" s="43"/>
      <c r="AJ667" s="43"/>
      <c r="AK667" s="43"/>
      <c r="AL667" s="43"/>
      <c r="AM667" s="99">
        <f t="shared" si="94"/>
        <v>0</v>
      </c>
      <c r="AN667" s="43"/>
      <c r="AO667" s="20">
        <f t="shared" si="95"/>
        <v>1</v>
      </c>
      <c r="AP667" s="15" t="str">
        <f t="shared" si="96"/>
        <v>OK</v>
      </c>
      <c r="AQ667" s="15" t="str">
        <f t="shared" si="97"/>
        <v>OK</v>
      </c>
      <c r="AR667" s="17" t="s">
        <v>211</v>
      </c>
      <c r="AS667" s="17"/>
      <c r="AT667" s="17"/>
      <c r="AU667" s="17"/>
      <c r="AV667" s="21">
        <v>1</v>
      </c>
      <c r="AW667" s="17" t="s">
        <v>818</v>
      </c>
      <c r="AX667" s="22"/>
      <c r="AY667" s="17"/>
      <c r="AZ667" s="17" t="s">
        <v>803</v>
      </c>
      <c r="BA667" s="99">
        <f t="shared" si="98"/>
        <v>2597508</v>
      </c>
      <c r="BB667" s="17" t="s">
        <v>214</v>
      </c>
      <c r="BC667" s="17"/>
      <c r="BD667" s="57"/>
    </row>
    <row r="668" spans="2:56" hidden="1" x14ac:dyDescent="0.15">
      <c r="B668" s="16">
        <v>90000638</v>
      </c>
      <c r="C668" s="17"/>
      <c r="D668" s="17" t="s">
        <v>793</v>
      </c>
      <c r="E668" s="17"/>
      <c r="F668" s="17" t="s">
        <v>201</v>
      </c>
      <c r="G668" s="17" t="s">
        <v>794</v>
      </c>
      <c r="H668" s="17" t="s">
        <v>1577</v>
      </c>
      <c r="I668" s="17" t="s">
        <v>1573</v>
      </c>
      <c r="J668" s="17" t="s">
        <v>929</v>
      </c>
      <c r="K668" s="17" t="s">
        <v>203</v>
      </c>
      <c r="L668" s="17"/>
      <c r="M668" s="17">
        <v>17</v>
      </c>
      <c r="N668" s="18">
        <v>35874</v>
      </c>
      <c r="O668" s="17">
        <v>1997</v>
      </c>
      <c r="P668" s="18">
        <v>35874</v>
      </c>
      <c r="Q668" s="19">
        <v>2597508</v>
      </c>
      <c r="R668" s="17" t="s">
        <v>797</v>
      </c>
      <c r="S668" s="17" t="s">
        <v>798</v>
      </c>
      <c r="T668" s="17">
        <v>1</v>
      </c>
      <c r="U668" s="18"/>
      <c r="V668" s="99">
        <f t="shared" si="99"/>
        <v>1</v>
      </c>
      <c r="W668" s="139">
        <v>1</v>
      </c>
      <c r="X668" s="149">
        <f t="shared" si="100"/>
        <v>0</v>
      </c>
      <c r="Y668" s="43"/>
      <c r="Z668" s="20">
        <f t="shared" si="92"/>
        <v>0</v>
      </c>
      <c r="AA668" s="43"/>
      <c r="AB668" s="43"/>
      <c r="AC668" s="43"/>
      <c r="AD668" s="43"/>
      <c r="AE668" s="43"/>
      <c r="AF668" s="43"/>
      <c r="AG668" s="20">
        <f t="shared" si="93"/>
        <v>0</v>
      </c>
      <c r="AH668" s="43"/>
      <c r="AI668" s="43"/>
      <c r="AJ668" s="43"/>
      <c r="AK668" s="43"/>
      <c r="AL668" s="43"/>
      <c r="AM668" s="99">
        <f t="shared" si="94"/>
        <v>0</v>
      </c>
      <c r="AN668" s="43"/>
      <c r="AO668" s="20">
        <f t="shared" si="95"/>
        <v>1</v>
      </c>
      <c r="AP668" s="15" t="str">
        <f t="shared" si="96"/>
        <v>OK</v>
      </c>
      <c r="AQ668" s="15" t="str">
        <f t="shared" si="97"/>
        <v>OK</v>
      </c>
      <c r="AR668" s="17" t="s">
        <v>211</v>
      </c>
      <c r="AS668" s="17"/>
      <c r="AT668" s="17"/>
      <c r="AU668" s="17"/>
      <c r="AV668" s="21">
        <v>1</v>
      </c>
      <c r="AW668" s="17" t="s">
        <v>818</v>
      </c>
      <c r="AX668" s="22"/>
      <c r="AY668" s="17"/>
      <c r="AZ668" s="17" t="s">
        <v>803</v>
      </c>
      <c r="BA668" s="99">
        <f t="shared" si="98"/>
        <v>2597507</v>
      </c>
      <c r="BB668" s="17" t="s">
        <v>214</v>
      </c>
      <c r="BC668" s="17"/>
      <c r="BD668" s="57"/>
    </row>
    <row r="669" spans="2:56" hidden="1" x14ac:dyDescent="0.15">
      <c r="B669" s="16">
        <v>90000639</v>
      </c>
      <c r="C669" s="17"/>
      <c r="D669" s="17" t="s">
        <v>793</v>
      </c>
      <c r="E669" s="17"/>
      <c r="F669" s="17" t="s">
        <v>201</v>
      </c>
      <c r="G669" s="17" t="s">
        <v>794</v>
      </c>
      <c r="H669" s="17" t="s">
        <v>1577</v>
      </c>
      <c r="I669" s="17" t="s">
        <v>1573</v>
      </c>
      <c r="J669" s="17" t="s">
        <v>930</v>
      </c>
      <c r="K669" s="17" t="s">
        <v>203</v>
      </c>
      <c r="L669" s="17"/>
      <c r="M669" s="17">
        <v>17</v>
      </c>
      <c r="N669" s="18">
        <v>35874</v>
      </c>
      <c r="O669" s="17">
        <v>1997</v>
      </c>
      <c r="P669" s="18">
        <v>35874</v>
      </c>
      <c r="Q669" s="19">
        <v>3832892</v>
      </c>
      <c r="R669" s="17" t="s">
        <v>797</v>
      </c>
      <c r="S669" s="17" t="s">
        <v>798</v>
      </c>
      <c r="T669" s="17">
        <v>1</v>
      </c>
      <c r="U669" s="18"/>
      <c r="V669" s="99">
        <f t="shared" si="99"/>
        <v>1</v>
      </c>
      <c r="W669" s="139">
        <v>1</v>
      </c>
      <c r="X669" s="149">
        <f t="shared" si="100"/>
        <v>0</v>
      </c>
      <c r="Y669" s="43"/>
      <c r="Z669" s="20">
        <f t="shared" si="92"/>
        <v>0</v>
      </c>
      <c r="AA669" s="43"/>
      <c r="AB669" s="43"/>
      <c r="AC669" s="43"/>
      <c r="AD669" s="43"/>
      <c r="AE669" s="43"/>
      <c r="AF669" s="43"/>
      <c r="AG669" s="20">
        <f t="shared" si="93"/>
        <v>0</v>
      </c>
      <c r="AH669" s="43"/>
      <c r="AI669" s="43"/>
      <c r="AJ669" s="43"/>
      <c r="AK669" s="43"/>
      <c r="AL669" s="43"/>
      <c r="AM669" s="99">
        <f t="shared" si="94"/>
        <v>0</v>
      </c>
      <c r="AN669" s="43"/>
      <c r="AO669" s="20">
        <f t="shared" si="95"/>
        <v>1</v>
      </c>
      <c r="AP669" s="15" t="str">
        <f t="shared" si="96"/>
        <v>OK</v>
      </c>
      <c r="AQ669" s="15" t="str">
        <f t="shared" si="97"/>
        <v>OK</v>
      </c>
      <c r="AR669" s="17" t="s">
        <v>211</v>
      </c>
      <c r="AS669" s="17"/>
      <c r="AT669" s="17"/>
      <c r="AU669" s="17"/>
      <c r="AV669" s="21">
        <v>1</v>
      </c>
      <c r="AW669" s="17" t="s">
        <v>818</v>
      </c>
      <c r="AX669" s="22"/>
      <c r="AY669" s="17"/>
      <c r="AZ669" s="17" t="s">
        <v>803</v>
      </c>
      <c r="BA669" s="99">
        <f t="shared" si="98"/>
        <v>3832891</v>
      </c>
      <c r="BB669" s="17" t="s">
        <v>214</v>
      </c>
      <c r="BC669" s="17"/>
      <c r="BD669" s="57" t="s">
        <v>1081</v>
      </c>
    </row>
    <row r="670" spans="2:56" hidden="1" x14ac:dyDescent="0.15">
      <c r="B670" s="16">
        <v>90000640</v>
      </c>
      <c r="C670" s="17"/>
      <c r="D670" s="17" t="s">
        <v>793</v>
      </c>
      <c r="E670" s="17"/>
      <c r="F670" s="17" t="s">
        <v>201</v>
      </c>
      <c r="G670" s="17" t="s">
        <v>794</v>
      </c>
      <c r="H670" s="17" t="s">
        <v>1577</v>
      </c>
      <c r="I670" s="17" t="s">
        <v>1573</v>
      </c>
      <c r="J670" s="17" t="s">
        <v>931</v>
      </c>
      <c r="K670" s="17" t="s">
        <v>203</v>
      </c>
      <c r="L670" s="17"/>
      <c r="M670" s="17">
        <v>17</v>
      </c>
      <c r="N670" s="18">
        <v>35874</v>
      </c>
      <c r="O670" s="17">
        <v>1997</v>
      </c>
      <c r="P670" s="18">
        <v>35874</v>
      </c>
      <c r="Q670" s="19">
        <v>3832892</v>
      </c>
      <c r="R670" s="17" t="s">
        <v>797</v>
      </c>
      <c r="S670" s="17" t="s">
        <v>798</v>
      </c>
      <c r="T670" s="17">
        <v>1</v>
      </c>
      <c r="U670" s="18"/>
      <c r="V670" s="99">
        <f t="shared" si="99"/>
        <v>1</v>
      </c>
      <c r="W670" s="139">
        <v>1</v>
      </c>
      <c r="X670" s="149">
        <f t="shared" si="100"/>
        <v>0</v>
      </c>
      <c r="Y670" s="43"/>
      <c r="Z670" s="20">
        <f t="shared" si="92"/>
        <v>0</v>
      </c>
      <c r="AA670" s="43"/>
      <c r="AB670" s="43"/>
      <c r="AC670" s="43"/>
      <c r="AD670" s="43"/>
      <c r="AE670" s="43"/>
      <c r="AF670" s="43"/>
      <c r="AG670" s="20">
        <f t="shared" si="93"/>
        <v>0</v>
      </c>
      <c r="AH670" s="43"/>
      <c r="AI670" s="43"/>
      <c r="AJ670" s="43"/>
      <c r="AK670" s="43"/>
      <c r="AL670" s="43"/>
      <c r="AM670" s="99">
        <f t="shared" si="94"/>
        <v>0</v>
      </c>
      <c r="AN670" s="43"/>
      <c r="AO670" s="20">
        <f t="shared" si="95"/>
        <v>1</v>
      </c>
      <c r="AP670" s="15" t="str">
        <f t="shared" si="96"/>
        <v>OK</v>
      </c>
      <c r="AQ670" s="15" t="str">
        <f t="shared" si="97"/>
        <v>OK</v>
      </c>
      <c r="AR670" s="17" t="s">
        <v>211</v>
      </c>
      <c r="AS670" s="17"/>
      <c r="AT670" s="17"/>
      <c r="AU670" s="17"/>
      <c r="AV670" s="21">
        <v>1</v>
      </c>
      <c r="AW670" s="17" t="s">
        <v>818</v>
      </c>
      <c r="AX670" s="22"/>
      <c r="AY670" s="17"/>
      <c r="AZ670" s="17" t="s">
        <v>803</v>
      </c>
      <c r="BA670" s="99">
        <f t="shared" si="98"/>
        <v>3832891</v>
      </c>
      <c r="BB670" s="17" t="s">
        <v>214</v>
      </c>
      <c r="BC670" s="17"/>
      <c r="BD670" s="57"/>
    </row>
    <row r="671" spans="2:56" hidden="1" x14ac:dyDescent="0.15">
      <c r="B671" s="16">
        <v>90000641</v>
      </c>
      <c r="C671" s="17"/>
      <c r="D671" s="17" t="s">
        <v>793</v>
      </c>
      <c r="E671" s="17"/>
      <c r="F671" s="17" t="s">
        <v>201</v>
      </c>
      <c r="G671" s="17" t="s">
        <v>794</v>
      </c>
      <c r="H671" s="17" t="s">
        <v>1577</v>
      </c>
      <c r="I671" s="17" t="s">
        <v>1573</v>
      </c>
      <c r="J671" s="17" t="s">
        <v>932</v>
      </c>
      <c r="K671" s="17" t="s">
        <v>203</v>
      </c>
      <c r="L671" s="17"/>
      <c r="M671" s="17">
        <v>17</v>
      </c>
      <c r="N671" s="18">
        <v>35874</v>
      </c>
      <c r="O671" s="17">
        <v>1997</v>
      </c>
      <c r="P671" s="18">
        <v>35874</v>
      </c>
      <c r="Q671" s="19">
        <v>4351901</v>
      </c>
      <c r="R671" s="17" t="s">
        <v>797</v>
      </c>
      <c r="S671" s="17" t="s">
        <v>798</v>
      </c>
      <c r="T671" s="17">
        <v>1</v>
      </c>
      <c r="U671" s="18"/>
      <c r="V671" s="99">
        <f t="shared" si="99"/>
        <v>1</v>
      </c>
      <c r="W671" s="139">
        <v>1</v>
      </c>
      <c r="X671" s="149">
        <f t="shared" si="100"/>
        <v>0</v>
      </c>
      <c r="Y671" s="43"/>
      <c r="Z671" s="20">
        <f t="shared" si="92"/>
        <v>0</v>
      </c>
      <c r="AA671" s="43"/>
      <c r="AB671" s="43"/>
      <c r="AC671" s="43"/>
      <c r="AD671" s="43"/>
      <c r="AE671" s="43"/>
      <c r="AF671" s="43"/>
      <c r="AG671" s="20">
        <f t="shared" si="93"/>
        <v>0</v>
      </c>
      <c r="AH671" s="43"/>
      <c r="AI671" s="43"/>
      <c r="AJ671" s="43"/>
      <c r="AK671" s="43"/>
      <c r="AL671" s="43"/>
      <c r="AM671" s="99">
        <f t="shared" si="94"/>
        <v>0</v>
      </c>
      <c r="AN671" s="43"/>
      <c r="AO671" s="20">
        <f t="shared" si="95"/>
        <v>1</v>
      </c>
      <c r="AP671" s="15" t="str">
        <f t="shared" si="96"/>
        <v>OK</v>
      </c>
      <c r="AQ671" s="15" t="str">
        <f t="shared" si="97"/>
        <v>OK</v>
      </c>
      <c r="AR671" s="17" t="s">
        <v>211</v>
      </c>
      <c r="AS671" s="17"/>
      <c r="AT671" s="17"/>
      <c r="AU671" s="17"/>
      <c r="AV671" s="21">
        <v>1</v>
      </c>
      <c r="AW671" s="17" t="s">
        <v>818</v>
      </c>
      <c r="AX671" s="22"/>
      <c r="AY671" s="17"/>
      <c r="AZ671" s="17" t="s">
        <v>803</v>
      </c>
      <c r="BA671" s="99">
        <f t="shared" si="98"/>
        <v>4351900</v>
      </c>
      <c r="BB671" s="17" t="s">
        <v>214</v>
      </c>
      <c r="BC671" s="17"/>
      <c r="BD671" s="57" t="s">
        <v>1082</v>
      </c>
    </row>
    <row r="672" spans="2:56" hidden="1" x14ac:dyDescent="0.15">
      <c r="B672" s="16">
        <v>90000642</v>
      </c>
      <c r="C672" s="17"/>
      <c r="D672" s="17" t="s">
        <v>793</v>
      </c>
      <c r="E672" s="17"/>
      <c r="F672" s="17" t="s">
        <v>201</v>
      </c>
      <c r="G672" s="17" t="s">
        <v>794</v>
      </c>
      <c r="H672" s="17" t="s">
        <v>1577</v>
      </c>
      <c r="I672" s="17" t="s">
        <v>1573</v>
      </c>
      <c r="J672" s="17" t="s">
        <v>933</v>
      </c>
      <c r="K672" s="17" t="s">
        <v>203</v>
      </c>
      <c r="L672" s="17"/>
      <c r="M672" s="17">
        <v>17</v>
      </c>
      <c r="N672" s="18">
        <v>35874</v>
      </c>
      <c r="O672" s="17">
        <v>1997</v>
      </c>
      <c r="P672" s="18">
        <v>35874</v>
      </c>
      <c r="Q672" s="19">
        <v>1649681</v>
      </c>
      <c r="R672" s="17" t="s">
        <v>797</v>
      </c>
      <c r="S672" s="17" t="s">
        <v>798</v>
      </c>
      <c r="T672" s="17">
        <v>1</v>
      </c>
      <c r="U672" s="18"/>
      <c r="V672" s="99">
        <f t="shared" si="99"/>
        <v>1</v>
      </c>
      <c r="W672" s="139">
        <v>1</v>
      </c>
      <c r="X672" s="149">
        <f t="shared" si="100"/>
        <v>0</v>
      </c>
      <c r="Y672" s="43"/>
      <c r="Z672" s="20">
        <f t="shared" ref="Z672:Z735" si="101">SUM(AA672:AF672)</f>
        <v>0</v>
      </c>
      <c r="AA672" s="43"/>
      <c r="AB672" s="43"/>
      <c r="AC672" s="43"/>
      <c r="AD672" s="43"/>
      <c r="AE672" s="43"/>
      <c r="AF672" s="43"/>
      <c r="AG672" s="20">
        <f t="shared" ref="AG672:AG735" si="102">SUM(AH672:AN672)</f>
        <v>0</v>
      </c>
      <c r="AH672" s="43"/>
      <c r="AI672" s="43"/>
      <c r="AJ672" s="43"/>
      <c r="AK672" s="43"/>
      <c r="AL672" s="43"/>
      <c r="AM672" s="99">
        <f t="shared" si="94"/>
        <v>0</v>
      </c>
      <c r="AN672" s="43"/>
      <c r="AO672" s="20">
        <f t="shared" si="95"/>
        <v>1</v>
      </c>
      <c r="AP672" s="15" t="str">
        <f t="shared" si="96"/>
        <v>OK</v>
      </c>
      <c r="AQ672" s="15" t="str">
        <f t="shared" si="97"/>
        <v>OK</v>
      </c>
      <c r="AR672" s="17" t="s">
        <v>211</v>
      </c>
      <c r="AS672" s="17"/>
      <c r="AT672" s="17"/>
      <c r="AU672" s="17"/>
      <c r="AV672" s="21">
        <v>1</v>
      </c>
      <c r="AW672" s="17" t="s">
        <v>818</v>
      </c>
      <c r="AX672" s="22"/>
      <c r="AY672" s="17"/>
      <c r="AZ672" s="17" t="s">
        <v>803</v>
      </c>
      <c r="BA672" s="99">
        <f t="shared" si="98"/>
        <v>1649680</v>
      </c>
      <c r="BB672" s="17" t="s">
        <v>214</v>
      </c>
      <c r="BC672" s="17"/>
      <c r="BD672" s="57"/>
    </row>
    <row r="673" spans="2:56" hidden="1" x14ac:dyDescent="0.15">
      <c r="B673" s="16">
        <v>90000643</v>
      </c>
      <c r="C673" s="17"/>
      <c r="D673" s="17" t="s">
        <v>793</v>
      </c>
      <c r="E673" s="17"/>
      <c r="F673" s="17" t="s">
        <v>201</v>
      </c>
      <c r="G673" s="17" t="s">
        <v>794</v>
      </c>
      <c r="H673" s="17" t="s">
        <v>1577</v>
      </c>
      <c r="I673" s="17" t="s">
        <v>1573</v>
      </c>
      <c r="J673" s="17" t="s">
        <v>934</v>
      </c>
      <c r="K673" s="17" t="s">
        <v>203</v>
      </c>
      <c r="L673" s="17"/>
      <c r="M673" s="17">
        <v>17</v>
      </c>
      <c r="N673" s="18">
        <v>35874</v>
      </c>
      <c r="O673" s="17">
        <v>1997</v>
      </c>
      <c r="P673" s="18">
        <v>35874</v>
      </c>
      <c r="Q673" s="19">
        <v>14628370</v>
      </c>
      <c r="R673" s="17" t="s">
        <v>797</v>
      </c>
      <c r="S673" s="17" t="s">
        <v>798</v>
      </c>
      <c r="T673" s="17">
        <v>1</v>
      </c>
      <c r="U673" s="18"/>
      <c r="V673" s="99">
        <f t="shared" si="99"/>
        <v>1</v>
      </c>
      <c r="W673" s="139">
        <v>1</v>
      </c>
      <c r="X673" s="149">
        <f t="shared" si="100"/>
        <v>0</v>
      </c>
      <c r="Y673" s="43"/>
      <c r="Z673" s="20">
        <f t="shared" si="101"/>
        <v>0</v>
      </c>
      <c r="AA673" s="43"/>
      <c r="AB673" s="43"/>
      <c r="AC673" s="43"/>
      <c r="AD673" s="43"/>
      <c r="AE673" s="43"/>
      <c r="AF673" s="43"/>
      <c r="AG673" s="20">
        <f t="shared" si="102"/>
        <v>0</v>
      </c>
      <c r="AH673" s="43"/>
      <c r="AI673" s="43"/>
      <c r="AJ673" s="43"/>
      <c r="AK673" s="43"/>
      <c r="AL673" s="43"/>
      <c r="AM673" s="99">
        <f t="shared" si="94"/>
        <v>0</v>
      </c>
      <c r="AN673" s="43"/>
      <c r="AO673" s="20">
        <f t="shared" si="95"/>
        <v>1</v>
      </c>
      <c r="AP673" s="15" t="str">
        <f t="shared" si="96"/>
        <v>OK</v>
      </c>
      <c r="AQ673" s="15" t="str">
        <f t="shared" si="97"/>
        <v>OK</v>
      </c>
      <c r="AR673" s="17" t="s">
        <v>211</v>
      </c>
      <c r="AS673" s="17"/>
      <c r="AT673" s="17"/>
      <c r="AU673" s="17"/>
      <c r="AV673" s="21">
        <v>1</v>
      </c>
      <c r="AW673" s="17" t="s">
        <v>818</v>
      </c>
      <c r="AX673" s="22"/>
      <c r="AY673" s="17"/>
      <c r="AZ673" s="17" t="s">
        <v>803</v>
      </c>
      <c r="BA673" s="99">
        <f t="shared" si="98"/>
        <v>14628369</v>
      </c>
      <c r="BB673" s="17" t="s">
        <v>214</v>
      </c>
      <c r="BC673" s="17"/>
      <c r="BD673" s="57"/>
    </row>
    <row r="674" spans="2:56" hidden="1" x14ac:dyDescent="0.15">
      <c r="B674" s="16">
        <v>90000644</v>
      </c>
      <c r="C674" s="17"/>
      <c r="D674" s="17" t="s">
        <v>793</v>
      </c>
      <c r="E674" s="17"/>
      <c r="F674" s="17" t="s">
        <v>201</v>
      </c>
      <c r="G674" s="17" t="s">
        <v>794</v>
      </c>
      <c r="H674" s="17" t="s">
        <v>1577</v>
      </c>
      <c r="I674" s="17" t="s">
        <v>1573</v>
      </c>
      <c r="J674" s="17" t="s">
        <v>935</v>
      </c>
      <c r="K674" s="17" t="s">
        <v>203</v>
      </c>
      <c r="L674" s="17"/>
      <c r="M674" s="17">
        <v>17</v>
      </c>
      <c r="N674" s="18">
        <v>35874</v>
      </c>
      <c r="O674" s="17">
        <v>1997</v>
      </c>
      <c r="P674" s="18">
        <v>35874</v>
      </c>
      <c r="Q674" s="19">
        <v>14628369</v>
      </c>
      <c r="R674" s="17" t="s">
        <v>797</v>
      </c>
      <c r="S674" s="17" t="s">
        <v>798</v>
      </c>
      <c r="T674" s="17">
        <v>1</v>
      </c>
      <c r="U674" s="18"/>
      <c r="V674" s="99">
        <f t="shared" si="99"/>
        <v>1</v>
      </c>
      <c r="W674" s="139">
        <v>1</v>
      </c>
      <c r="X674" s="149">
        <f t="shared" si="100"/>
        <v>0</v>
      </c>
      <c r="Y674" s="43"/>
      <c r="Z674" s="20">
        <f t="shared" si="101"/>
        <v>0</v>
      </c>
      <c r="AA674" s="43"/>
      <c r="AB674" s="43"/>
      <c r="AC674" s="43"/>
      <c r="AD674" s="43"/>
      <c r="AE674" s="43"/>
      <c r="AF674" s="43"/>
      <c r="AG674" s="20">
        <f t="shared" si="102"/>
        <v>0</v>
      </c>
      <c r="AH674" s="43"/>
      <c r="AI674" s="43"/>
      <c r="AJ674" s="43"/>
      <c r="AK674" s="43"/>
      <c r="AL674" s="43"/>
      <c r="AM674" s="99">
        <f t="shared" si="94"/>
        <v>0</v>
      </c>
      <c r="AN674" s="43"/>
      <c r="AO674" s="20">
        <f t="shared" si="95"/>
        <v>1</v>
      </c>
      <c r="AP674" s="15" t="str">
        <f t="shared" si="96"/>
        <v>OK</v>
      </c>
      <c r="AQ674" s="15" t="str">
        <f t="shared" si="97"/>
        <v>OK</v>
      </c>
      <c r="AR674" s="17" t="s">
        <v>211</v>
      </c>
      <c r="AS674" s="17"/>
      <c r="AT674" s="17"/>
      <c r="AU674" s="17"/>
      <c r="AV674" s="21">
        <v>1</v>
      </c>
      <c r="AW674" s="17" t="s">
        <v>818</v>
      </c>
      <c r="AX674" s="22"/>
      <c r="AY674" s="17"/>
      <c r="AZ674" s="17" t="s">
        <v>803</v>
      </c>
      <c r="BA674" s="99">
        <f t="shared" si="98"/>
        <v>14628368</v>
      </c>
      <c r="BB674" s="17" t="s">
        <v>214</v>
      </c>
      <c r="BC674" s="17"/>
      <c r="BD674" s="57"/>
    </row>
    <row r="675" spans="2:56" hidden="1" x14ac:dyDescent="0.15">
      <c r="B675" s="16">
        <v>90000645</v>
      </c>
      <c r="C675" s="17"/>
      <c r="D675" s="17" t="s">
        <v>793</v>
      </c>
      <c r="E675" s="17"/>
      <c r="F675" s="17" t="s">
        <v>201</v>
      </c>
      <c r="G675" s="17" t="s">
        <v>794</v>
      </c>
      <c r="H675" s="17" t="s">
        <v>1577</v>
      </c>
      <c r="I675" s="17" t="s">
        <v>1573</v>
      </c>
      <c r="J675" s="17" t="s">
        <v>936</v>
      </c>
      <c r="K675" s="17" t="s">
        <v>203</v>
      </c>
      <c r="L675" s="17"/>
      <c r="M675" s="17">
        <v>17</v>
      </c>
      <c r="N675" s="18">
        <v>35874</v>
      </c>
      <c r="O675" s="17">
        <v>1997</v>
      </c>
      <c r="P675" s="18">
        <v>35874</v>
      </c>
      <c r="Q675" s="19">
        <v>3296247</v>
      </c>
      <c r="R675" s="17" t="s">
        <v>797</v>
      </c>
      <c r="S675" s="17" t="s">
        <v>798</v>
      </c>
      <c r="T675" s="17">
        <v>1</v>
      </c>
      <c r="U675" s="18"/>
      <c r="V675" s="99">
        <f t="shared" si="99"/>
        <v>1</v>
      </c>
      <c r="W675" s="139">
        <v>1</v>
      </c>
      <c r="X675" s="149">
        <f t="shared" si="100"/>
        <v>0</v>
      </c>
      <c r="Y675" s="43"/>
      <c r="Z675" s="20">
        <f t="shared" si="101"/>
        <v>0</v>
      </c>
      <c r="AA675" s="43"/>
      <c r="AB675" s="43"/>
      <c r="AC675" s="43"/>
      <c r="AD675" s="43"/>
      <c r="AE675" s="43"/>
      <c r="AF675" s="43"/>
      <c r="AG675" s="20">
        <f t="shared" si="102"/>
        <v>0</v>
      </c>
      <c r="AH675" s="43"/>
      <c r="AI675" s="43"/>
      <c r="AJ675" s="43"/>
      <c r="AK675" s="43"/>
      <c r="AL675" s="43"/>
      <c r="AM675" s="99">
        <f t="shared" si="94"/>
        <v>0</v>
      </c>
      <c r="AN675" s="43"/>
      <c r="AO675" s="20">
        <f t="shared" si="95"/>
        <v>1</v>
      </c>
      <c r="AP675" s="15" t="str">
        <f t="shared" si="96"/>
        <v>OK</v>
      </c>
      <c r="AQ675" s="15" t="str">
        <f t="shared" si="97"/>
        <v>OK</v>
      </c>
      <c r="AR675" s="17" t="s">
        <v>211</v>
      </c>
      <c r="AS675" s="17"/>
      <c r="AT675" s="17"/>
      <c r="AU675" s="17"/>
      <c r="AV675" s="21">
        <v>1</v>
      </c>
      <c r="AW675" s="17" t="s">
        <v>818</v>
      </c>
      <c r="AX675" s="22"/>
      <c r="AY675" s="17"/>
      <c r="AZ675" s="17" t="s">
        <v>803</v>
      </c>
      <c r="BA675" s="99">
        <f t="shared" si="98"/>
        <v>3296246</v>
      </c>
      <c r="BB675" s="17" t="s">
        <v>214</v>
      </c>
      <c r="BC675" s="17"/>
      <c r="BD675" s="57"/>
    </row>
    <row r="676" spans="2:56" hidden="1" x14ac:dyDescent="0.15">
      <c r="B676" s="16">
        <v>90000646</v>
      </c>
      <c r="C676" s="17"/>
      <c r="D676" s="17" t="s">
        <v>793</v>
      </c>
      <c r="E676" s="17"/>
      <c r="F676" s="17" t="s">
        <v>201</v>
      </c>
      <c r="G676" s="17" t="s">
        <v>794</v>
      </c>
      <c r="H676" s="17" t="s">
        <v>1577</v>
      </c>
      <c r="I676" s="17" t="s">
        <v>1573</v>
      </c>
      <c r="J676" s="17" t="s">
        <v>937</v>
      </c>
      <c r="K676" s="17" t="s">
        <v>203</v>
      </c>
      <c r="L676" s="17"/>
      <c r="M676" s="17">
        <v>17</v>
      </c>
      <c r="N676" s="18">
        <v>35874</v>
      </c>
      <c r="O676" s="17">
        <v>1997</v>
      </c>
      <c r="P676" s="18">
        <v>35874</v>
      </c>
      <c r="Q676" s="19">
        <v>3296247</v>
      </c>
      <c r="R676" s="17" t="s">
        <v>797</v>
      </c>
      <c r="S676" s="17" t="s">
        <v>798</v>
      </c>
      <c r="T676" s="17">
        <v>1</v>
      </c>
      <c r="U676" s="18"/>
      <c r="V676" s="99">
        <f t="shared" si="99"/>
        <v>1</v>
      </c>
      <c r="W676" s="139">
        <v>1</v>
      </c>
      <c r="X676" s="149">
        <f t="shared" si="100"/>
        <v>0</v>
      </c>
      <c r="Y676" s="43"/>
      <c r="Z676" s="20">
        <f t="shared" si="101"/>
        <v>0</v>
      </c>
      <c r="AA676" s="43"/>
      <c r="AB676" s="43"/>
      <c r="AC676" s="43"/>
      <c r="AD676" s="43"/>
      <c r="AE676" s="43"/>
      <c r="AF676" s="43"/>
      <c r="AG676" s="20">
        <f t="shared" si="102"/>
        <v>0</v>
      </c>
      <c r="AH676" s="43"/>
      <c r="AI676" s="43"/>
      <c r="AJ676" s="43"/>
      <c r="AK676" s="43"/>
      <c r="AL676" s="43"/>
      <c r="AM676" s="99">
        <f t="shared" si="94"/>
        <v>0</v>
      </c>
      <c r="AN676" s="43"/>
      <c r="AO676" s="20">
        <f t="shared" si="95"/>
        <v>1</v>
      </c>
      <c r="AP676" s="15" t="str">
        <f t="shared" si="96"/>
        <v>OK</v>
      </c>
      <c r="AQ676" s="15" t="str">
        <f t="shared" si="97"/>
        <v>OK</v>
      </c>
      <c r="AR676" s="17" t="s">
        <v>211</v>
      </c>
      <c r="AS676" s="17"/>
      <c r="AT676" s="17"/>
      <c r="AU676" s="17"/>
      <c r="AV676" s="21">
        <v>1</v>
      </c>
      <c r="AW676" s="17" t="s">
        <v>818</v>
      </c>
      <c r="AX676" s="22"/>
      <c r="AY676" s="17"/>
      <c r="AZ676" s="17" t="s">
        <v>803</v>
      </c>
      <c r="BA676" s="99">
        <f t="shared" si="98"/>
        <v>3296246</v>
      </c>
      <c r="BB676" s="17" t="s">
        <v>214</v>
      </c>
      <c r="BC676" s="17"/>
      <c r="BD676" s="57"/>
    </row>
    <row r="677" spans="2:56" hidden="1" x14ac:dyDescent="0.15">
      <c r="B677" s="16">
        <v>90000647</v>
      </c>
      <c r="C677" s="17"/>
      <c r="D677" s="17" t="s">
        <v>793</v>
      </c>
      <c r="E677" s="17"/>
      <c r="F677" s="17" t="s">
        <v>201</v>
      </c>
      <c r="G677" s="17" t="s">
        <v>794</v>
      </c>
      <c r="H677" s="17" t="s">
        <v>1577</v>
      </c>
      <c r="I677" s="17" t="s">
        <v>1573</v>
      </c>
      <c r="J677" s="17" t="s">
        <v>938</v>
      </c>
      <c r="K677" s="17" t="s">
        <v>203</v>
      </c>
      <c r="L677" s="17"/>
      <c r="M677" s="17">
        <v>17</v>
      </c>
      <c r="N677" s="18">
        <v>35874</v>
      </c>
      <c r="O677" s="17">
        <v>1997</v>
      </c>
      <c r="P677" s="18">
        <v>35874</v>
      </c>
      <c r="Q677" s="19">
        <v>18302988</v>
      </c>
      <c r="R677" s="17" t="s">
        <v>797</v>
      </c>
      <c r="S677" s="17" t="s">
        <v>798</v>
      </c>
      <c r="T677" s="17">
        <v>1</v>
      </c>
      <c r="U677" s="18"/>
      <c r="V677" s="99">
        <f t="shared" si="99"/>
        <v>1</v>
      </c>
      <c r="W677" s="139">
        <v>1</v>
      </c>
      <c r="X677" s="149">
        <f t="shared" si="100"/>
        <v>0</v>
      </c>
      <c r="Y677" s="43"/>
      <c r="Z677" s="20">
        <f t="shared" si="101"/>
        <v>0</v>
      </c>
      <c r="AA677" s="43"/>
      <c r="AB677" s="43"/>
      <c r="AC677" s="43"/>
      <c r="AD677" s="43"/>
      <c r="AE677" s="43"/>
      <c r="AF677" s="43"/>
      <c r="AG677" s="20">
        <f t="shared" si="102"/>
        <v>0</v>
      </c>
      <c r="AH677" s="43"/>
      <c r="AI677" s="43"/>
      <c r="AJ677" s="43"/>
      <c r="AK677" s="43"/>
      <c r="AL677" s="43"/>
      <c r="AM677" s="99">
        <f t="shared" si="94"/>
        <v>0</v>
      </c>
      <c r="AN677" s="43"/>
      <c r="AO677" s="20">
        <f t="shared" si="95"/>
        <v>1</v>
      </c>
      <c r="AP677" s="15" t="str">
        <f t="shared" si="96"/>
        <v>OK</v>
      </c>
      <c r="AQ677" s="15" t="str">
        <f t="shared" si="97"/>
        <v>OK</v>
      </c>
      <c r="AR677" s="17" t="s">
        <v>211</v>
      </c>
      <c r="AS677" s="17"/>
      <c r="AT677" s="17"/>
      <c r="AU677" s="17"/>
      <c r="AV677" s="21">
        <v>1</v>
      </c>
      <c r="AW677" s="17" t="s">
        <v>818</v>
      </c>
      <c r="AX677" s="22"/>
      <c r="AY677" s="17"/>
      <c r="AZ677" s="17" t="s">
        <v>803</v>
      </c>
      <c r="BA677" s="99">
        <f t="shared" si="98"/>
        <v>18302987</v>
      </c>
      <c r="BB677" s="17" t="s">
        <v>214</v>
      </c>
      <c r="BC677" s="17"/>
      <c r="BD677" s="57"/>
    </row>
    <row r="678" spans="2:56" hidden="1" x14ac:dyDescent="0.15">
      <c r="B678" s="16">
        <v>90000648</v>
      </c>
      <c r="C678" s="17"/>
      <c r="D678" s="17" t="s">
        <v>793</v>
      </c>
      <c r="E678" s="17"/>
      <c r="F678" s="17" t="s">
        <v>201</v>
      </c>
      <c r="G678" s="17" t="s">
        <v>794</v>
      </c>
      <c r="H678" s="17" t="s">
        <v>1577</v>
      </c>
      <c r="I678" s="17" t="s">
        <v>1573</v>
      </c>
      <c r="J678" s="17" t="s">
        <v>939</v>
      </c>
      <c r="K678" s="17" t="s">
        <v>203</v>
      </c>
      <c r="L678" s="17"/>
      <c r="M678" s="17">
        <v>17</v>
      </c>
      <c r="N678" s="18">
        <v>35874</v>
      </c>
      <c r="O678" s="17">
        <v>1997</v>
      </c>
      <c r="P678" s="18">
        <v>35874</v>
      </c>
      <c r="Q678" s="19">
        <v>18302987</v>
      </c>
      <c r="R678" s="17" t="s">
        <v>797</v>
      </c>
      <c r="S678" s="17" t="s">
        <v>798</v>
      </c>
      <c r="T678" s="17">
        <v>1</v>
      </c>
      <c r="U678" s="18"/>
      <c r="V678" s="99">
        <f t="shared" si="99"/>
        <v>1</v>
      </c>
      <c r="W678" s="139">
        <v>1</v>
      </c>
      <c r="X678" s="149">
        <f t="shared" si="100"/>
        <v>0</v>
      </c>
      <c r="Y678" s="43"/>
      <c r="Z678" s="20">
        <f t="shared" si="101"/>
        <v>0</v>
      </c>
      <c r="AA678" s="43"/>
      <c r="AB678" s="43"/>
      <c r="AC678" s="43"/>
      <c r="AD678" s="43"/>
      <c r="AE678" s="43"/>
      <c r="AF678" s="43"/>
      <c r="AG678" s="20">
        <f t="shared" si="102"/>
        <v>0</v>
      </c>
      <c r="AH678" s="43"/>
      <c r="AI678" s="43"/>
      <c r="AJ678" s="43"/>
      <c r="AK678" s="43"/>
      <c r="AL678" s="43"/>
      <c r="AM678" s="99">
        <f t="shared" si="94"/>
        <v>0</v>
      </c>
      <c r="AN678" s="43"/>
      <c r="AO678" s="20">
        <f t="shared" si="95"/>
        <v>1</v>
      </c>
      <c r="AP678" s="15" t="str">
        <f t="shared" si="96"/>
        <v>OK</v>
      </c>
      <c r="AQ678" s="15" t="str">
        <f t="shared" si="97"/>
        <v>OK</v>
      </c>
      <c r="AR678" s="17" t="s">
        <v>211</v>
      </c>
      <c r="AS678" s="17"/>
      <c r="AT678" s="17"/>
      <c r="AU678" s="17"/>
      <c r="AV678" s="21">
        <v>1</v>
      </c>
      <c r="AW678" s="17" t="s">
        <v>818</v>
      </c>
      <c r="AX678" s="22"/>
      <c r="AY678" s="17"/>
      <c r="AZ678" s="17" t="s">
        <v>803</v>
      </c>
      <c r="BA678" s="99">
        <f t="shared" si="98"/>
        <v>18302986</v>
      </c>
      <c r="BB678" s="17" t="s">
        <v>214</v>
      </c>
      <c r="BC678" s="17"/>
      <c r="BD678" s="57"/>
    </row>
    <row r="679" spans="2:56" hidden="1" x14ac:dyDescent="0.15">
      <c r="B679" s="16">
        <v>90000649</v>
      </c>
      <c r="C679" s="17"/>
      <c r="D679" s="17" t="s">
        <v>793</v>
      </c>
      <c r="E679" s="17"/>
      <c r="F679" s="17" t="s">
        <v>201</v>
      </c>
      <c r="G679" s="17" t="s">
        <v>794</v>
      </c>
      <c r="H679" s="17" t="s">
        <v>1577</v>
      </c>
      <c r="I679" s="17" t="s">
        <v>1573</v>
      </c>
      <c r="J679" s="17" t="s">
        <v>940</v>
      </c>
      <c r="K679" s="17" t="s">
        <v>203</v>
      </c>
      <c r="L679" s="17"/>
      <c r="M679" s="17">
        <v>17</v>
      </c>
      <c r="N679" s="18">
        <v>35874</v>
      </c>
      <c r="O679" s="17">
        <v>1997</v>
      </c>
      <c r="P679" s="18">
        <v>35874</v>
      </c>
      <c r="Q679" s="19">
        <v>10750638</v>
      </c>
      <c r="R679" s="17" t="s">
        <v>797</v>
      </c>
      <c r="S679" s="17" t="s">
        <v>798</v>
      </c>
      <c r="T679" s="17">
        <v>1</v>
      </c>
      <c r="U679" s="18"/>
      <c r="V679" s="99">
        <f t="shared" si="99"/>
        <v>1</v>
      </c>
      <c r="W679" s="139">
        <v>1</v>
      </c>
      <c r="X679" s="149">
        <f t="shared" si="100"/>
        <v>0</v>
      </c>
      <c r="Y679" s="43"/>
      <c r="Z679" s="20">
        <f t="shared" si="101"/>
        <v>0</v>
      </c>
      <c r="AA679" s="43"/>
      <c r="AB679" s="43"/>
      <c r="AC679" s="43"/>
      <c r="AD679" s="43"/>
      <c r="AE679" s="43"/>
      <c r="AF679" s="43"/>
      <c r="AG679" s="20">
        <f t="shared" si="102"/>
        <v>0</v>
      </c>
      <c r="AH679" s="43"/>
      <c r="AI679" s="43"/>
      <c r="AJ679" s="43"/>
      <c r="AK679" s="43"/>
      <c r="AL679" s="43"/>
      <c r="AM679" s="99">
        <f t="shared" si="94"/>
        <v>0</v>
      </c>
      <c r="AN679" s="43"/>
      <c r="AO679" s="20">
        <f t="shared" si="95"/>
        <v>1</v>
      </c>
      <c r="AP679" s="15" t="str">
        <f t="shared" si="96"/>
        <v>OK</v>
      </c>
      <c r="AQ679" s="15" t="str">
        <f t="shared" si="97"/>
        <v>OK</v>
      </c>
      <c r="AR679" s="17" t="s">
        <v>211</v>
      </c>
      <c r="AS679" s="17"/>
      <c r="AT679" s="17"/>
      <c r="AU679" s="17"/>
      <c r="AV679" s="21">
        <v>1</v>
      </c>
      <c r="AW679" s="17" t="s">
        <v>818</v>
      </c>
      <c r="AX679" s="22"/>
      <c r="AY679" s="17"/>
      <c r="AZ679" s="17" t="s">
        <v>803</v>
      </c>
      <c r="BA679" s="99">
        <f t="shared" si="98"/>
        <v>10750637</v>
      </c>
      <c r="BB679" s="17" t="s">
        <v>214</v>
      </c>
      <c r="BC679" s="17"/>
      <c r="BD679" s="57"/>
    </row>
    <row r="680" spans="2:56" hidden="1" x14ac:dyDescent="0.15">
      <c r="B680" s="16">
        <v>90000650</v>
      </c>
      <c r="C680" s="17"/>
      <c r="D680" s="17" t="s">
        <v>793</v>
      </c>
      <c r="E680" s="17"/>
      <c r="F680" s="17" t="s">
        <v>201</v>
      </c>
      <c r="G680" s="17" t="s">
        <v>794</v>
      </c>
      <c r="H680" s="17" t="s">
        <v>1577</v>
      </c>
      <c r="I680" s="17" t="s">
        <v>1573</v>
      </c>
      <c r="J680" s="17" t="s">
        <v>941</v>
      </c>
      <c r="K680" s="17" t="s">
        <v>203</v>
      </c>
      <c r="L680" s="17"/>
      <c r="M680" s="17">
        <v>17</v>
      </c>
      <c r="N680" s="18">
        <v>35874</v>
      </c>
      <c r="O680" s="17">
        <v>1997</v>
      </c>
      <c r="P680" s="18">
        <v>35874</v>
      </c>
      <c r="Q680" s="19">
        <v>10750638</v>
      </c>
      <c r="R680" s="17" t="s">
        <v>797</v>
      </c>
      <c r="S680" s="17" t="s">
        <v>798</v>
      </c>
      <c r="T680" s="17">
        <v>1</v>
      </c>
      <c r="U680" s="18"/>
      <c r="V680" s="99">
        <f t="shared" si="99"/>
        <v>1</v>
      </c>
      <c r="W680" s="139">
        <v>1</v>
      </c>
      <c r="X680" s="149">
        <f t="shared" si="100"/>
        <v>0</v>
      </c>
      <c r="Y680" s="43"/>
      <c r="Z680" s="20">
        <f t="shared" si="101"/>
        <v>0</v>
      </c>
      <c r="AA680" s="43"/>
      <c r="AB680" s="43"/>
      <c r="AC680" s="43"/>
      <c r="AD680" s="43"/>
      <c r="AE680" s="43"/>
      <c r="AF680" s="43"/>
      <c r="AG680" s="20">
        <f t="shared" si="102"/>
        <v>0</v>
      </c>
      <c r="AH680" s="43"/>
      <c r="AI680" s="43"/>
      <c r="AJ680" s="43"/>
      <c r="AK680" s="43"/>
      <c r="AL680" s="43"/>
      <c r="AM680" s="99">
        <f t="shared" si="94"/>
        <v>0</v>
      </c>
      <c r="AN680" s="43"/>
      <c r="AO680" s="20">
        <f t="shared" si="95"/>
        <v>1</v>
      </c>
      <c r="AP680" s="15" t="str">
        <f t="shared" si="96"/>
        <v>OK</v>
      </c>
      <c r="AQ680" s="15" t="str">
        <f t="shared" si="97"/>
        <v>OK</v>
      </c>
      <c r="AR680" s="17" t="s">
        <v>211</v>
      </c>
      <c r="AS680" s="17"/>
      <c r="AT680" s="17"/>
      <c r="AU680" s="17"/>
      <c r="AV680" s="21">
        <v>1</v>
      </c>
      <c r="AW680" s="17" t="s">
        <v>818</v>
      </c>
      <c r="AX680" s="22"/>
      <c r="AY680" s="17"/>
      <c r="AZ680" s="17" t="s">
        <v>803</v>
      </c>
      <c r="BA680" s="99">
        <f t="shared" si="98"/>
        <v>10750637</v>
      </c>
      <c r="BB680" s="17" t="s">
        <v>214</v>
      </c>
      <c r="BC680" s="17"/>
      <c r="BD680" s="57"/>
    </row>
    <row r="681" spans="2:56" hidden="1" x14ac:dyDescent="0.15">
      <c r="B681" s="16">
        <v>90000651</v>
      </c>
      <c r="C681" s="17"/>
      <c r="D681" s="17" t="s">
        <v>793</v>
      </c>
      <c r="E681" s="17"/>
      <c r="F681" s="17" t="s">
        <v>201</v>
      </c>
      <c r="G681" s="17" t="s">
        <v>794</v>
      </c>
      <c r="H681" s="17" t="s">
        <v>1577</v>
      </c>
      <c r="I681" s="17" t="s">
        <v>1573</v>
      </c>
      <c r="J681" s="17" t="s">
        <v>942</v>
      </c>
      <c r="K681" s="17" t="s">
        <v>203</v>
      </c>
      <c r="L681" s="17"/>
      <c r="M681" s="17">
        <v>17</v>
      </c>
      <c r="N681" s="18">
        <v>35874</v>
      </c>
      <c r="O681" s="17">
        <v>1997</v>
      </c>
      <c r="P681" s="18">
        <v>35874</v>
      </c>
      <c r="Q681" s="19">
        <v>6555689</v>
      </c>
      <c r="R681" s="17" t="s">
        <v>797</v>
      </c>
      <c r="S681" s="17" t="s">
        <v>798</v>
      </c>
      <c r="T681" s="17">
        <v>1</v>
      </c>
      <c r="U681" s="18"/>
      <c r="V681" s="99">
        <f t="shared" si="99"/>
        <v>1</v>
      </c>
      <c r="W681" s="139">
        <v>1</v>
      </c>
      <c r="X681" s="149">
        <f t="shared" si="100"/>
        <v>0</v>
      </c>
      <c r="Y681" s="43"/>
      <c r="Z681" s="20">
        <f t="shared" si="101"/>
        <v>0</v>
      </c>
      <c r="AA681" s="43"/>
      <c r="AB681" s="43"/>
      <c r="AC681" s="43"/>
      <c r="AD681" s="43"/>
      <c r="AE681" s="43"/>
      <c r="AF681" s="43"/>
      <c r="AG681" s="20">
        <f t="shared" si="102"/>
        <v>0</v>
      </c>
      <c r="AH681" s="43"/>
      <c r="AI681" s="43"/>
      <c r="AJ681" s="43"/>
      <c r="AK681" s="43"/>
      <c r="AL681" s="43"/>
      <c r="AM681" s="99">
        <f t="shared" si="94"/>
        <v>0</v>
      </c>
      <c r="AN681" s="43"/>
      <c r="AO681" s="20">
        <f t="shared" si="95"/>
        <v>1</v>
      </c>
      <c r="AP681" s="15" t="str">
        <f t="shared" si="96"/>
        <v>OK</v>
      </c>
      <c r="AQ681" s="15" t="str">
        <f t="shared" si="97"/>
        <v>OK</v>
      </c>
      <c r="AR681" s="17" t="s">
        <v>211</v>
      </c>
      <c r="AS681" s="17"/>
      <c r="AT681" s="17"/>
      <c r="AU681" s="17"/>
      <c r="AV681" s="21">
        <v>1</v>
      </c>
      <c r="AW681" s="17" t="s">
        <v>818</v>
      </c>
      <c r="AX681" s="22"/>
      <c r="AY681" s="17"/>
      <c r="AZ681" s="17" t="s">
        <v>803</v>
      </c>
      <c r="BA681" s="99">
        <f t="shared" si="98"/>
        <v>6555688</v>
      </c>
      <c r="BB681" s="17" t="s">
        <v>214</v>
      </c>
      <c r="BC681" s="17"/>
      <c r="BD681" s="57"/>
    </row>
    <row r="682" spans="2:56" hidden="1" x14ac:dyDescent="0.15">
      <c r="B682" s="16">
        <v>90000652</v>
      </c>
      <c r="C682" s="17"/>
      <c r="D682" s="17" t="s">
        <v>793</v>
      </c>
      <c r="E682" s="17"/>
      <c r="F682" s="17" t="s">
        <v>201</v>
      </c>
      <c r="G682" s="17" t="s">
        <v>794</v>
      </c>
      <c r="H682" s="17" t="s">
        <v>1577</v>
      </c>
      <c r="I682" s="17" t="s">
        <v>1573</v>
      </c>
      <c r="J682" s="17" t="s">
        <v>943</v>
      </c>
      <c r="K682" s="17" t="s">
        <v>203</v>
      </c>
      <c r="L682" s="17"/>
      <c r="M682" s="17">
        <v>17</v>
      </c>
      <c r="N682" s="18">
        <v>35874</v>
      </c>
      <c r="O682" s="17">
        <v>1997</v>
      </c>
      <c r="P682" s="18">
        <v>35874</v>
      </c>
      <c r="Q682" s="19">
        <v>6555688</v>
      </c>
      <c r="R682" s="17" t="s">
        <v>797</v>
      </c>
      <c r="S682" s="17" t="s">
        <v>798</v>
      </c>
      <c r="T682" s="17">
        <v>1</v>
      </c>
      <c r="U682" s="18"/>
      <c r="V682" s="99">
        <f t="shared" si="99"/>
        <v>1</v>
      </c>
      <c r="W682" s="139">
        <v>1</v>
      </c>
      <c r="X682" s="149">
        <f t="shared" si="100"/>
        <v>0</v>
      </c>
      <c r="Y682" s="43"/>
      <c r="Z682" s="20">
        <f t="shared" si="101"/>
        <v>0</v>
      </c>
      <c r="AA682" s="43"/>
      <c r="AB682" s="43"/>
      <c r="AC682" s="43"/>
      <c r="AD682" s="43"/>
      <c r="AE682" s="43"/>
      <c r="AF682" s="43"/>
      <c r="AG682" s="20">
        <f t="shared" si="102"/>
        <v>0</v>
      </c>
      <c r="AH682" s="43"/>
      <c r="AI682" s="43"/>
      <c r="AJ682" s="43"/>
      <c r="AK682" s="43"/>
      <c r="AL682" s="43"/>
      <c r="AM682" s="99">
        <f t="shared" si="94"/>
        <v>0</v>
      </c>
      <c r="AN682" s="43"/>
      <c r="AO682" s="20">
        <f t="shared" si="95"/>
        <v>1</v>
      </c>
      <c r="AP682" s="15" t="str">
        <f t="shared" si="96"/>
        <v>OK</v>
      </c>
      <c r="AQ682" s="15" t="str">
        <f t="shared" si="97"/>
        <v>OK</v>
      </c>
      <c r="AR682" s="17" t="s">
        <v>211</v>
      </c>
      <c r="AS682" s="17"/>
      <c r="AT682" s="17"/>
      <c r="AU682" s="17"/>
      <c r="AV682" s="21">
        <v>1</v>
      </c>
      <c r="AW682" s="17" t="s">
        <v>818</v>
      </c>
      <c r="AX682" s="22"/>
      <c r="AY682" s="17"/>
      <c r="AZ682" s="17" t="s">
        <v>803</v>
      </c>
      <c r="BA682" s="99">
        <f t="shared" si="98"/>
        <v>6555687</v>
      </c>
      <c r="BB682" s="17" t="s">
        <v>214</v>
      </c>
      <c r="BC682" s="17"/>
      <c r="BD682" s="57"/>
    </row>
    <row r="683" spans="2:56" hidden="1" x14ac:dyDescent="0.15">
      <c r="B683" s="16">
        <v>90000653</v>
      </c>
      <c r="C683" s="17"/>
      <c r="D683" s="17" t="s">
        <v>793</v>
      </c>
      <c r="E683" s="17"/>
      <c r="F683" s="17" t="s">
        <v>201</v>
      </c>
      <c r="G683" s="17" t="s">
        <v>794</v>
      </c>
      <c r="H683" s="17" t="s">
        <v>1577</v>
      </c>
      <c r="I683" s="17" t="s">
        <v>1573</v>
      </c>
      <c r="J683" s="17" t="s">
        <v>944</v>
      </c>
      <c r="K683" s="17" t="s">
        <v>203</v>
      </c>
      <c r="L683" s="17"/>
      <c r="M683" s="17">
        <v>17</v>
      </c>
      <c r="N683" s="18">
        <v>35874</v>
      </c>
      <c r="O683" s="17">
        <v>1997</v>
      </c>
      <c r="P683" s="18">
        <v>35874</v>
      </c>
      <c r="Q683" s="19">
        <v>55063442</v>
      </c>
      <c r="R683" s="17" t="s">
        <v>797</v>
      </c>
      <c r="S683" s="17" t="s">
        <v>798</v>
      </c>
      <c r="T683" s="17">
        <v>1</v>
      </c>
      <c r="U683" s="18"/>
      <c r="V683" s="99">
        <f t="shared" si="99"/>
        <v>1</v>
      </c>
      <c r="W683" s="139">
        <v>1</v>
      </c>
      <c r="X683" s="149">
        <f t="shared" si="100"/>
        <v>0</v>
      </c>
      <c r="Y683" s="43"/>
      <c r="Z683" s="20">
        <f t="shared" si="101"/>
        <v>0</v>
      </c>
      <c r="AA683" s="43"/>
      <c r="AB683" s="43"/>
      <c r="AC683" s="43"/>
      <c r="AD683" s="43"/>
      <c r="AE683" s="43"/>
      <c r="AF683" s="43"/>
      <c r="AG683" s="20">
        <f t="shared" si="102"/>
        <v>0</v>
      </c>
      <c r="AH683" s="43"/>
      <c r="AI683" s="43"/>
      <c r="AJ683" s="43"/>
      <c r="AK683" s="43"/>
      <c r="AL683" s="43"/>
      <c r="AM683" s="99">
        <f t="shared" si="94"/>
        <v>0</v>
      </c>
      <c r="AN683" s="43"/>
      <c r="AO683" s="20">
        <f t="shared" si="95"/>
        <v>1</v>
      </c>
      <c r="AP683" s="15" t="str">
        <f t="shared" si="96"/>
        <v>OK</v>
      </c>
      <c r="AQ683" s="15" t="str">
        <f t="shared" si="97"/>
        <v>OK</v>
      </c>
      <c r="AR683" s="17" t="s">
        <v>211</v>
      </c>
      <c r="AS683" s="17"/>
      <c r="AT683" s="17"/>
      <c r="AU683" s="17"/>
      <c r="AV683" s="21">
        <v>1</v>
      </c>
      <c r="AW683" s="17" t="s">
        <v>818</v>
      </c>
      <c r="AX683" s="22"/>
      <c r="AY683" s="17"/>
      <c r="AZ683" s="17" t="s">
        <v>803</v>
      </c>
      <c r="BA683" s="99">
        <f t="shared" si="98"/>
        <v>55063441</v>
      </c>
      <c r="BB683" s="17" t="s">
        <v>214</v>
      </c>
      <c r="BC683" s="17"/>
      <c r="BD683" s="57"/>
    </row>
    <row r="684" spans="2:56" hidden="1" x14ac:dyDescent="0.15">
      <c r="B684" s="16">
        <v>90000654</v>
      </c>
      <c r="C684" s="17"/>
      <c r="D684" s="17" t="s">
        <v>793</v>
      </c>
      <c r="E684" s="17"/>
      <c r="F684" s="17" t="s">
        <v>201</v>
      </c>
      <c r="G684" s="17" t="s">
        <v>794</v>
      </c>
      <c r="H684" s="17" t="s">
        <v>1577</v>
      </c>
      <c r="I684" s="17" t="s">
        <v>1573</v>
      </c>
      <c r="J684" s="17" t="s">
        <v>945</v>
      </c>
      <c r="K684" s="17" t="s">
        <v>203</v>
      </c>
      <c r="L684" s="17"/>
      <c r="M684" s="17">
        <v>17</v>
      </c>
      <c r="N684" s="18">
        <v>35874</v>
      </c>
      <c r="O684" s="17">
        <v>1997</v>
      </c>
      <c r="P684" s="18">
        <v>35874</v>
      </c>
      <c r="Q684" s="19">
        <v>55063441</v>
      </c>
      <c r="R684" s="17" t="s">
        <v>797</v>
      </c>
      <c r="S684" s="17" t="s">
        <v>798</v>
      </c>
      <c r="T684" s="17">
        <v>1</v>
      </c>
      <c r="U684" s="18"/>
      <c r="V684" s="99">
        <f t="shared" si="99"/>
        <v>1</v>
      </c>
      <c r="W684" s="139">
        <v>1</v>
      </c>
      <c r="X684" s="149">
        <f t="shared" si="100"/>
        <v>0</v>
      </c>
      <c r="Y684" s="43"/>
      <c r="Z684" s="20">
        <f t="shared" si="101"/>
        <v>0</v>
      </c>
      <c r="AA684" s="43"/>
      <c r="AB684" s="43"/>
      <c r="AC684" s="43"/>
      <c r="AD684" s="43"/>
      <c r="AE684" s="43"/>
      <c r="AF684" s="43"/>
      <c r="AG684" s="20">
        <f t="shared" si="102"/>
        <v>0</v>
      </c>
      <c r="AH684" s="43"/>
      <c r="AI684" s="43"/>
      <c r="AJ684" s="43"/>
      <c r="AK684" s="43"/>
      <c r="AL684" s="43"/>
      <c r="AM684" s="99">
        <f t="shared" si="94"/>
        <v>0</v>
      </c>
      <c r="AN684" s="43"/>
      <c r="AO684" s="20">
        <f t="shared" si="95"/>
        <v>1</v>
      </c>
      <c r="AP684" s="15" t="str">
        <f t="shared" si="96"/>
        <v>OK</v>
      </c>
      <c r="AQ684" s="15" t="str">
        <f t="shared" si="97"/>
        <v>OK</v>
      </c>
      <c r="AR684" s="17" t="s">
        <v>211</v>
      </c>
      <c r="AS684" s="17"/>
      <c r="AT684" s="17"/>
      <c r="AU684" s="17"/>
      <c r="AV684" s="21">
        <v>1</v>
      </c>
      <c r="AW684" s="17" t="s">
        <v>818</v>
      </c>
      <c r="AX684" s="22"/>
      <c r="AY684" s="17"/>
      <c r="AZ684" s="17" t="s">
        <v>803</v>
      </c>
      <c r="BA684" s="99">
        <f t="shared" si="98"/>
        <v>55063440</v>
      </c>
      <c r="BB684" s="17" t="s">
        <v>214</v>
      </c>
      <c r="BC684" s="17"/>
      <c r="BD684" s="57"/>
    </row>
    <row r="685" spans="2:56" hidden="1" x14ac:dyDescent="0.15">
      <c r="B685" s="16">
        <v>90000655</v>
      </c>
      <c r="C685" s="17"/>
      <c r="D685" s="17" t="s">
        <v>793</v>
      </c>
      <c r="E685" s="17"/>
      <c r="F685" s="17" t="s">
        <v>201</v>
      </c>
      <c r="G685" s="17" t="s">
        <v>794</v>
      </c>
      <c r="H685" s="17" t="s">
        <v>1577</v>
      </c>
      <c r="I685" s="17" t="s">
        <v>1573</v>
      </c>
      <c r="J685" s="17" t="s">
        <v>946</v>
      </c>
      <c r="K685" s="17" t="s">
        <v>203</v>
      </c>
      <c r="L685" s="17"/>
      <c r="M685" s="17">
        <v>17</v>
      </c>
      <c r="N685" s="18">
        <v>35874</v>
      </c>
      <c r="O685" s="17">
        <v>1997</v>
      </c>
      <c r="P685" s="18">
        <v>35874</v>
      </c>
      <c r="Q685" s="19">
        <v>1934373</v>
      </c>
      <c r="R685" s="17" t="s">
        <v>797</v>
      </c>
      <c r="S685" s="17" t="s">
        <v>798</v>
      </c>
      <c r="T685" s="17">
        <v>1</v>
      </c>
      <c r="U685" s="18"/>
      <c r="V685" s="99">
        <f t="shared" si="99"/>
        <v>1</v>
      </c>
      <c r="W685" s="139">
        <v>1</v>
      </c>
      <c r="X685" s="149">
        <f t="shared" si="100"/>
        <v>0</v>
      </c>
      <c r="Y685" s="43"/>
      <c r="Z685" s="20">
        <f t="shared" si="101"/>
        <v>0</v>
      </c>
      <c r="AA685" s="43"/>
      <c r="AB685" s="43"/>
      <c r="AC685" s="43"/>
      <c r="AD685" s="43"/>
      <c r="AE685" s="43"/>
      <c r="AF685" s="43"/>
      <c r="AG685" s="20">
        <f t="shared" si="102"/>
        <v>0</v>
      </c>
      <c r="AH685" s="43"/>
      <c r="AI685" s="43"/>
      <c r="AJ685" s="43"/>
      <c r="AK685" s="43"/>
      <c r="AL685" s="43"/>
      <c r="AM685" s="99">
        <f t="shared" si="94"/>
        <v>0</v>
      </c>
      <c r="AN685" s="43"/>
      <c r="AO685" s="20">
        <f t="shared" si="95"/>
        <v>1</v>
      </c>
      <c r="AP685" s="15" t="str">
        <f t="shared" si="96"/>
        <v>OK</v>
      </c>
      <c r="AQ685" s="15" t="str">
        <f t="shared" si="97"/>
        <v>OK</v>
      </c>
      <c r="AR685" s="17" t="s">
        <v>211</v>
      </c>
      <c r="AS685" s="17"/>
      <c r="AT685" s="17"/>
      <c r="AU685" s="17"/>
      <c r="AV685" s="21">
        <v>1</v>
      </c>
      <c r="AW685" s="17" t="s">
        <v>818</v>
      </c>
      <c r="AX685" s="22"/>
      <c r="AY685" s="17"/>
      <c r="AZ685" s="17" t="s">
        <v>803</v>
      </c>
      <c r="BA685" s="99">
        <f t="shared" si="98"/>
        <v>1934372</v>
      </c>
      <c r="BB685" s="17" t="s">
        <v>214</v>
      </c>
      <c r="BC685" s="17"/>
      <c r="BD685" s="57"/>
    </row>
    <row r="686" spans="2:56" hidden="1" x14ac:dyDescent="0.15">
      <c r="B686" s="16">
        <v>90000656</v>
      </c>
      <c r="C686" s="17"/>
      <c r="D686" s="17" t="s">
        <v>793</v>
      </c>
      <c r="E686" s="17"/>
      <c r="F686" s="17" t="s">
        <v>201</v>
      </c>
      <c r="G686" s="17" t="s">
        <v>794</v>
      </c>
      <c r="H686" s="17" t="s">
        <v>1577</v>
      </c>
      <c r="I686" s="17" t="s">
        <v>1573</v>
      </c>
      <c r="J686" s="17" t="s">
        <v>947</v>
      </c>
      <c r="K686" s="17" t="s">
        <v>203</v>
      </c>
      <c r="L686" s="17"/>
      <c r="M686" s="17">
        <v>17</v>
      </c>
      <c r="N686" s="18">
        <v>35874</v>
      </c>
      <c r="O686" s="17">
        <v>1997</v>
      </c>
      <c r="P686" s="18">
        <v>35874</v>
      </c>
      <c r="Q686" s="19">
        <v>1934372</v>
      </c>
      <c r="R686" s="17" t="s">
        <v>797</v>
      </c>
      <c r="S686" s="17" t="s">
        <v>798</v>
      </c>
      <c r="T686" s="17">
        <v>1</v>
      </c>
      <c r="U686" s="18"/>
      <c r="V686" s="99">
        <f t="shared" si="99"/>
        <v>1</v>
      </c>
      <c r="W686" s="139">
        <v>1</v>
      </c>
      <c r="X686" s="149">
        <f t="shared" si="100"/>
        <v>0</v>
      </c>
      <c r="Y686" s="43"/>
      <c r="Z686" s="20">
        <f t="shared" si="101"/>
        <v>0</v>
      </c>
      <c r="AA686" s="43"/>
      <c r="AB686" s="43"/>
      <c r="AC686" s="43"/>
      <c r="AD686" s="43"/>
      <c r="AE686" s="43"/>
      <c r="AF686" s="43"/>
      <c r="AG686" s="20">
        <f t="shared" si="102"/>
        <v>0</v>
      </c>
      <c r="AH686" s="43"/>
      <c r="AI686" s="43"/>
      <c r="AJ686" s="43"/>
      <c r="AK686" s="43"/>
      <c r="AL686" s="43"/>
      <c r="AM686" s="99">
        <f t="shared" si="94"/>
        <v>0</v>
      </c>
      <c r="AN686" s="43"/>
      <c r="AO686" s="20">
        <f t="shared" si="95"/>
        <v>1</v>
      </c>
      <c r="AP686" s="15" t="str">
        <f t="shared" si="96"/>
        <v>OK</v>
      </c>
      <c r="AQ686" s="15" t="str">
        <f t="shared" si="97"/>
        <v>OK</v>
      </c>
      <c r="AR686" s="17" t="s">
        <v>211</v>
      </c>
      <c r="AS686" s="17"/>
      <c r="AT686" s="17"/>
      <c r="AU686" s="17"/>
      <c r="AV686" s="21">
        <v>1</v>
      </c>
      <c r="AW686" s="17" t="s">
        <v>818</v>
      </c>
      <c r="AX686" s="22"/>
      <c r="AY686" s="17"/>
      <c r="AZ686" s="17" t="s">
        <v>803</v>
      </c>
      <c r="BA686" s="99">
        <f t="shared" si="98"/>
        <v>1934371</v>
      </c>
      <c r="BB686" s="17" t="s">
        <v>214</v>
      </c>
      <c r="BC686" s="17"/>
      <c r="BD686" s="57"/>
    </row>
    <row r="687" spans="2:56" hidden="1" x14ac:dyDescent="0.15">
      <c r="B687" s="16">
        <v>90000657</v>
      </c>
      <c r="C687" s="17"/>
      <c r="D687" s="17" t="s">
        <v>793</v>
      </c>
      <c r="E687" s="17"/>
      <c r="F687" s="17" t="s">
        <v>201</v>
      </c>
      <c r="G687" s="17" t="s">
        <v>794</v>
      </c>
      <c r="H687" s="17" t="s">
        <v>1577</v>
      </c>
      <c r="I687" s="17" t="s">
        <v>1573</v>
      </c>
      <c r="J687" s="17" t="s">
        <v>948</v>
      </c>
      <c r="K687" s="17" t="s">
        <v>203</v>
      </c>
      <c r="L687" s="17"/>
      <c r="M687" s="17">
        <v>17</v>
      </c>
      <c r="N687" s="18">
        <v>35874</v>
      </c>
      <c r="O687" s="17">
        <v>1997</v>
      </c>
      <c r="P687" s="18">
        <v>35874</v>
      </c>
      <c r="Q687" s="19">
        <v>1934372</v>
      </c>
      <c r="R687" s="17" t="s">
        <v>797</v>
      </c>
      <c r="S687" s="17" t="s">
        <v>798</v>
      </c>
      <c r="T687" s="17">
        <v>1</v>
      </c>
      <c r="U687" s="18"/>
      <c r="V687" s="99">
        <f t="shared" si="99"/>
        <v>1</v>
      </c>
      <c r="W687" s="139">
        <v>1</v>
      </c>
      <c r="X687" s="149">
        <f t="shared" si="100"/>
        <v>0</v>
      </c>
      <c r="Y687" s="43"/>
      <c r="Z687" s="20">
        <f t="shared" si="101"/>
        <v>0</v>
      </c>
      <c r="AA687" s="43"/>
      <c r="AB687" s="43"/>
      <c r="AC687" s="43"/>
      <c r="AD687" s="43"/>
      <c r="AE687" s="43"/>
      <c r="AF687" s="43"/>
      <c r="AG687" s="20">
        <f t="shared" si="102"/>
        <v>0</v>
      </c>
      <c r="AH687" s="43"/>
      <c r="AI687" s="43"/>
      <c r="AJ687" s="43"/>
      <c r="AK687" s="43"/>
      <c r="AL687" s="43"/>
      <c r="AM687" s="99">
        <f t="shared" si="94"/>
        <v>0</v>
      </c>
      <c r="AN687" s="43"/>
      <c r="AO687" s="20">
        <f t="shared" si="95"/>
        <v>1</v>
      </c>
      <c r="AP687" s="15" t="str">
        <f t="shared" si="96"/>
        <v>OK</v>
      </c>
      <c r="AQ687" s="15" t="str">
        <f t="shared" si="97"/>
        <v>OK</v>
      </c>
      <c r="AR687" s="17" t="s">
        <v>211</v>
      </c>
      <c r="AS687" s="17"/>
      <c r="AT687" s="17"/>
      <c r="AU687" s="17"/>
      <c r="AV687" s="21">
        <v>1</v>
      </c>
      <c r="AW687" s="17" t="s">
        <v>818</v>
      </c>
      <c r="AX687" s="22"/>
      <c r="AY687" s="17"/>
      <c r="AZ687" s="17" t="s">
        <v>803</v>
      </c>
      <c r="BA687" s="99">
        <f t="shared" si="98"/>
        <v>1934371</v>
      </c>
      <c r="BB687" s="17" t="s">
        <v>214</v>
      </c>
      <c r="BC687" s="17"/>
      <c r="BD687" s="57"/>
    </row>
    <row r="688" spans="2:56" hidden="1" x14ac:dyDescent="0.15">
      <c r="B688" s="16">
        <v>90000658</v>
      </c>
      <c r="C688" s="17"/>
      <c r="D688" s="17" t="s">
        <v>793</v>
      </c>
      <c r="E688" s="17"/>
      <c r="F688" s="17" t="s">
        <v>201</v>
      </c>
      <c r="G688" s="17" t="s">
        <v>794</v>
      </c>
      <c r="H688" s="17" t="s">
        <v>1577</v>
      </c>
      <c r="I688" s="17" t="s">
        <v>1573</v>
      </c>
      <c r="J688" s="17" t="s">
        <v>949</v>
      </c>
      <c r="K688" s="17" t="s">
        <v>203</v>
      </c>
      <c r="L688" s="17"/>
      <c r="M688" s="17">
        <v>17</v>
      </c>
      <c r="N688" s="18">
        <v>35874</v>
      </c>
      <c r="O688" s="17">
        <v>1997</v>
      </c>
      <c r="P688" s="18">
        <v>35874</v>
      </c>
      <c r="Q688" s="19">
        <v>1934372</v>
      </c>
      <c r="R688" s="17" t="s">
        <v>797</v>
      </c>
      <c r="S688" s="17" t="s">
        <v>798</v>
      </c>
      <c r="T688" s="17">
        <v>1</v>
      </c>
      <c r="U688" s="18"/>
      <c r="V688" s="99">
        <f t="shared" si="99"/>
        <v>1</v>
      </c>
      <c r="W688" s="139">
        <v>1</v>
      </c>
      <c r="X688" s="149">
        <f t="shared" si="100"/>
        <v>0</v>
      </c>
      <c r="Y688" s="43"/>
      <c r="Z688" s="20">
        <f t="shared" si="101"/>
        <v>0</v>
      </c>
      <c r="AA688" s="43"/>
      <c r="AB688" s="43"/>
      <c r="AC688" s="43"/>
      <c r="AD688" s="43"/>
      <c r="AE688" s="43"/>
      <c r="AF688" s="43"/>
      <c r="AG688" s="20">
        <f t="shared" si="102"/>
        <v>0</v>
      </c>
      <c r="AH688" s="43"/>
      <c r="AI688" s="43"/>
      <c r="AJ688" s="43"/>
      <c r="AK688" s="43"/>
      <c r="AL688" s="43"/>
      <c r="AM688" s="99">
        <f t="shared" si="94"/>
        <v>0</v>
      </c>
      <c r="AN688" s="43"/>
      <c r="AO688" s="20">
        <f t="shared" si="95"/>
        <v>1</v>
      </c>
      <c r="AP688" s="15" t="str">
        <f t="shared" si="96"/>
        <v>OK</v>
      </c>
      <c r="AQ688" s="15" t="str">
        <f t="shared" si="97"/>
        <v>OK</v>
      </c>
      <c r="AR688" s="17" t="s">
        <v>211</v>
      </c>
      <c r="AS688" s="17"/>
      <c r="AT688" s="17"/>
      <c r="AU688" s="17"/>
      <c r="AV688" s="21">
        <v>1</v>
      </c>
      <c r="AW688" s="17" t="s">
        <v>818</v>
      </c>
      <c r="AX688" s="22"/>
      <c r="AY688" s="17"/>
      <c r="AZ688" s="17" t="s">
        <v>803</v>
      </c>
      <c r="BA688" s="99">
        <f t="shared" si="98"/>
        <v>1934371</v>
      </c>
      <c r="BB688" s="17" t="s">
        <v>214</v>
      </c>
      <c r="BC688" s="17"/>
      <c r="BD688" s="57"/>
    </row>
    <row r="689" spans="2:56" hidden="1" x14ac:dyDescent="0.15">
      <c r="B689" s="16">
        <v>90000659</v>
      </c>
      <c r="C689" s="17"/>
      <c r="D689" s="17" t="s">
        <v>793</v>
      </c>
      <c r="E689" s="17"/>
      <c r="F689" s="17" t="s">
        <v>201</v>
      </c>
      <c r="G689" s="17" t="s">
        <v>794</v>
      </c>
      <c r="H689" s="17" t="s">
        <v>1577</v>
      </c>
      <c r="I689" s="17" t="s">
        <v>1573</v>
      </c>
      <c r="J689" s="17" t="s">
        <v>950</v>
      </c>
      <c r="K689" s="17" t="s">
        <v>203</v>
      </c>
      <c r="L689" s="17"/>
      <c r="M689" s="17">
        <v>17</v>
      </c>
      <c r="N689" s="18">
        <v>35874</v>
      </c>
      <c r="O689" s="17">
        <v>1997</v>
      </c>
      <c r="P689" s="18">
        <v>35874</v>
      </c>
      <c r="Q689" s="19">
        <v>1934372</v>
      </c>
      <c r="R689" s="17" t="s">
        <v>797</v>
      </c>
      <c r="S689" s="17" t="s">
        <v>798</v>
      </c>
      <c r="T689" s="17">
        <v>1</v>
      </c>
      <c r="U689" s="18"/>
      <c r="V689" s="99">
        <f t="shared" si="99"/>
        <v>1</v>
      </c>
      <c r="W689" s="139">
        <v>1</v>
      </c>
      <c r="X689" s="149">
        <f t="shared" si="100"/>
        <v>0</v>
      </c>
      <c r="Y689" s="43"/>
      <c r="Z689" s="20">
        <f t="shared" si="101"/>
        <v>0</v>
      </c>
      <c r="AA689" s="43"/>
      <c r="AB689" s="43"/>
      <c r="AC689" s="43"/>
      <c r="AD689" s="43"/>
      <c r="AE689" s="43"/>
      <c r="AF689" s="43"/>
      <c r="AG689" s="20">
        <f t="shared" si="102"/>
        <v>0</v>
      </c>
      <c r="AH689" s="43"/>
      <c r="AI689" s="43"/>
      <c r="AJ689" s="43"/>
      <c r="AK689" s="43"/>
      <c r="AL689" s="43"/>
      <c r="AM689" s="99">
        <f t="shared" si="94"/>
        <v>0</v>
      </c>
      <c r="AN689" s="43"/>
      <c r="AO689" s="20">
        <f t="shared" si="95"/>
        <v>1</v>
      </c>
      <c r="AP689" s="15" t="str">
        <f t="shared" si="96"/>
        <v>OK</v>
      </c>
      <c r="AQ689" s="15" t="str">
        <f t="shared" si="97"/>
        <v>OK</v>
      </c>
      <c r="AR689" s="17" t="s">
        <v>211</v>
      </c>
      <c r="AS689" s="17"/>
      <c r="AT689" s="17"/>
      <c r="AU689" s="17"/>
      <c r="AV689" s="21">
        <v>1</v>
      </c>
      <c r="AW689" s="17" t="s">
        <v>818</v>
      </c>
      <c r="AX689" s="22"/>
      <c r="AY689" s="17"/>
      <c r="AZ689" s="17" t="s">
        <v>803</v>
      </c>
      <c r="BA689" s="99">
        <f t="shared" si="98"/>
        <v>1934371</v>
      </c>
      <c r="BB689" s="17" t="s">
        <v>214</v>
      </c>
      <c r="BC689" s="17"/>
      <c r="BD689" s="57"/>
    </row>
    <row r="690" spans="2:56" hidden="1" x14ac:dyDescent="0.15">
      <c r="B690" s="16">
        <v>90000660</v>
      </c>
      <c r="C690" s="17"/>
      <c r="D690" s="17" t="s">
        <v>793</v>
      </c>
      <c r="E690" s="17"/>
      <c r="F690" s="17" t="s">
        <v>201</v>
      </c>
      <c r="G690" s="17" t="s">
        <v>794</v>
      </c>
      <c r="H690" s="17" t="s">
        <v>1577</v>
      </c>
      <c r="I690" s="17" t="s">
        <v>1573</v>
      </c>
      <c r="J690" s="17" t="s">
        <v>951</v>
      </c>
      <c r="K690" s="17" t="s">
        <v>203</v>
      </c>
      <c r="L690" s="17"/>
      <c r="M690" s="17">
        <v>17</v>
      </c>
      <c r="N690" s="18">
        <v>35874</v>
      </c>
      <c r="O690" s="17">
        <v>1997</v>
      </c>
      <c r="P690" s="18">
        <v>35874</v>
      </c>
      <c r="Q690" s="19">
        <v>1934372</v>
      </c>
      <c r="R690" s="17" t="s">
        <v>797</v>
      </c>
      <c r="S690" s="17" t="s">
        <v>798</v>
      </c>
      <c r="T690" s="17">
        <v>1</v>
      </c>
      <c r="U690" s="18"/>
      <c r="V690" s="99">
        <f t="shared" si="99"/>
        <v>1</v>
      </c>
      <c r="W690" s="139">
        <v>1</v>
      </c>
      <c r="X690" s="149">
        <f t="shared" si="100"/>
        <v>0</v>
      </c>
      <c r="Y690" s="43"/>
      <c r="Z690" s="20">
        <f t="shared" si="101"/>
        <v>0</v>
      </c>
      <c r="AA690" s="43"/>
      <c r="AB690" s="43"/>
      <c r="AC690" s="43"/>
      <c r="AD690" s="43"/>
      <c r="AE690" s="43"/>
      <c r="AF690" s="43"/>
      <c r="AG690" s="20">
        <f t="shared" si="102"/>
        <v>0</v>
      </c>
      <c r="AH690" s="43"/>
      <c r="AI690" s="43"/>
      <c r="AJ690" s="43"/>
      <c r="AK690" s="43"/>
      <c r="AL690" s="43"/>
      <c r="AM690" s="99">
        <f t="shared" si="94"/>
        <v>0</v>
      </c>
      <c r="AN690" s="43"/>
      <c r="AO690" s="20">
        <f t="shared" si="95"/>
        <v>1</v>
      </c>
      <c r="AP690" s="15" t="str">
        <f t="shared" si="96"/>
        <v>OK</v>
      </c>
      <c r="AQ690" s="15" t="str">
        <f t="shared" si="97"/>
        <v>OK</v>
      </c>
      <c r="AR690" s="17" t="s">
        <v>211</v>
      </c>
      <c r="AS690" s="17"/>
      <c r="AT690" s="17"/>
      <c r="AU690" s="17"/>
      <c r="AV690" s="21">
        <v>1</v>
      </c>
      <c r="AW690" s="17" t="s">
        <v>818</v>
      </c>
      <c r="AX690" s="22"/>
      <c r="AY690" s="17"/>
      <c r="AZ690" s="17" t="s">
        <v>803</v>
      </c>
      <c r="BA690" s="99">
        <f t="shared" si="98"/>
        <v>1934371</v>
      </c>
      <c r="BB690" s="17" t="s">
        <v>214</v>
      </c>
      <c r="BC690" s="17"/>
      <c r="BD690" s="57"/>
    </row>
    <row r="691" spans="2:56" hidden="1" x14ac:dyDescent="0.15">
      <c r="B691" s="16">
        <v>90000661</v>
      </c>
      <c r="C691" s="17"/>
      <c r="D691" s="17" t="s">
        <v>793</v>
      </c>
      <c r="E691" s="17"/>
      <c r="F691" s="17" t="s">
        <v>201</v>
      </c>
      <c r="G691" s="17" t="s">
        <v>794</v>
      </c>
      <c r="H691" s="17" t="s">
        <v>1577</v>
      </c>
      <c r="I691" s="17" t="s">
        <v>1573</v>
      </c>
      <c r="J691" s="17" t="s">
        <v>952</v>
      </c>
      <c r="K691" s="17" t="s">
        <v>203</v>
      </c>
      <c r="L691" s="17"/>
      <c r="M691" s="17">
        <v>17</v>
      </c>
      <c r="N691" s="18">
        <v>35874</v>
      </c>
      <c r="O691" s="17">
        <v>1997</v>
      </c>
      <c r="P691" s="18">
        <v>35874</v>
      </c>
      <c r="Q691" s="19">
        <v>14893010</v>
      </c>
      <c r="R691" s="17" t="s">
        <v>797</v>
      </c>
      <c r="S691" s="17" t="s">
        <v>798</v>
      </c>
      <c r="T691" s="17">
        <v>1</v>
      </c>
      <c r="U691" s="18"/>
      <c r="V691" s="99">
        <f t="shared" si="99"/>
        <v>1</v>
      </c>
      <c r="W691" s="139">
        <v>1</v>
      </c>
      <c r="X691" s="149">
        <f t="shared" si="100"/>
        <v>0</v>
      </c>
      <c r="Y691" s="43"/>
      <c r="Z691" s="20">
        <f t="shared" si="101"/>
        <v>0</v>
      </c>
      <c r="AA691" s="43"/>
      <c r="AB691" s="43"/>
      <c r="AC691" s="43"/>
      <c r="AD691" s="43"/>
      <c r="AE691" s="43"/>
      <c r="AF691" s="43"/>
      <c r="AG691" s="20">
        <f t="shared" si="102"/>
        <v>0</v>
      </c>
      <c r="AH691" s="43"/>
      <c r="AI691" s="43"/>
      <c r="AJ691" s="43"/>
      <c r="AK691" s="43"/>
      <c r="AL691" s="43"/>
      <c r="AM691" s="99">
        <f t="shared" si="94"/>
        <v>0</v>
      </c>
      <c r="AN691" s="43"/>
      <c r="AO691" s="20">
        <f t="shared" si="95"/>
        <v>1</v>
      </c>
      <c r="AP691" s="15" t="str">
        <f t="shared" si="96"/>
        <v>OK</v>
      </c>
      <c r="AQ691" s="15" t="str">
        <f t="shared" si="97"/>
        <v>OK</v>
      </c>
      <c r="AR691" s="17" t="s">
        <v>211</v>
      </c>
      <c r="AS691" s="17"/>
      <c r="AT691" s="17"/>
      <c r="AU691" s="17"/>
      <c r="AV691" s="21">
        <v>1</v>
      </c>
      <c r="AW691" s="17" t="s">
        <v>818</v>
      </c>
      <c r="AX691" s="22"/>
      <c r="AY691" s="17"/>
      <c r="AZ691" s="17" t="s">
        <v>803</v>
      </c>
      <c r="BA691" s="99">
        <f t="shared" si="98"/>
        <v>14893009</v>
      </c>
      <c r="BB691" s="17" t="s">
        <v>214</v>
      </c>
      <c r="BC691" s="17"/>
      <c r="BD691" s="57"/>
    </row>
    <row r="692" spans="2:56" hidden="1" x14ac:dyDescent="0.15">
      <c r="B692" s="16">
        <v>90000662</v>
      </c>
      <c r="C692" s="17"/>
      <c r="D692" s="17" t="s">
        <v>793</v>
      </c>
      <c r="E692" s="17"/>
      <c r="F692" s="17" t="s">
        <v>201</v>
      </c>
      <c r="G692" s="17" t="s">
        <v>794</v>
      </c>
      <c r="H692" s="17" t="s">
        <v>1577</v>
      </c>
      <c r="I692" s="17" t="s">
        <v>1573</v>
      </c>
      <c r="J692" s="17" t="s">
        <v>953</v>
      </c>
      <c r="K692" s="17" t="s">
        <v>203</v>
      </c>
      <c r="L692" s="17"/>
      <c r="M692" s="17">
        <v>17</v>
      </c>
      <c r="N692" s="18">
        <v>35874</v>
      </c>
      <c r="O692" s="17">
        <v>1997</v>
      </c>
      <c r="P692" s="18">
        <v>35874</v>
      </c>
      <c r="Q692" s="19">
        <v>14893009</v>
      </c>
      <c r="R692" s="17" t="s">
        <v>797</v>
      </c>
      <c r="S692" s="17" t="s">
        <v>798</v>
      </c>
      <c r="T692" s="17">
        <v>1</v>
      </c>
      <c r="U692" s="18"/>
      <c r="V692" s="99">
        <f t="shared" si="99"/>
        <v>1</v>
      </c>
      <c r="W692" s="139">
        <v>1</v>
      </c>
      <c r="X692" s="149">
        <f t="shared" si="100"/>
        <v>0</v>
      </c>
      <c r="Y692" s="43"/>
      <c r="Z692" s="20">
        <f t="shared" si="101"/>
        <v>0</v>
      </c>
      <c r="AA692" s="43"/>
      <c r="AB692" s="43"/>
      <c r="AC692" s="43"/>
      <c r="AD692" s="43"/>
      <c r="AE692" s="43"/>
      <c r="AF692" s="43"/>
      <c r="AG692" s="20">
        <f t="shared" si="102"/>
        <v>0</v>
      </c>
      <c r="AH692" s="43"/>
      <c r="AI692" s="43"/>
      <c r="AJ692" s="43"/>
      <c r="AK692" s="43"/>
      <c r="AL692" s="43"/>
      <c r="AM692" s="99">
        <f t="shared" si="94"/>
        <v>0</v>
      </c>
      <c r="AN692" s="43"/>
      <c r="AO692" s="20">
        <f t="shared" si="95"/>
        <v>1</v>
      </c>
      <c r="AP692" s="15" t="str">
        <f t="shared" si="96"/>
        <v>OK</v>
      </c>
      <c r="AQ692" s="15" t="str">
        <f t="shared" si="97"/>
        <v>OK</v>
      </c>
      <c r="AR692" s="17" t="s">
        <v>211</v>
      </c>
      <c r="AS692" s="17"/>
      <c r="AT692" s="17"/>
      <c r="AU692" s="17"/>
      <c r="AV692" s="21">
        <v>1</v>
      </c>
      <c r="AW692" s="17" t="s">
        <v>818</v>
      </c>
      <c r="AX692" s="22"/>
      <c r="AY692" s="17"/>
      <c r="AZ692" s="17" t="s">
        <v>803</v>
      </c>
      <c r="BA692" s="99">
        <f t="shared" si="98"/>
        <v>14893008</v>
      </c>
      <c r="BB692" s="17" t="s">
        <v>214</v>
      </c>
      <c r="BC692" s="17"/>
      <c r="BD692" s="57"/>
    </row>
    <row r="693" spans="2:56" hidden="1" x14ac:dyDescent="0.15">
      <c r="B693" s="16">
        <v>90000663</v>
      </c>
      <c r="C693" s="17"/>
      <c r="D693" s="17" t="s">
        <v>793</v>
      </c>
      <c r="E693" s="17"/>
      <c r="F693" s="17" t="s">
        <v>201</v>
      </c>
      <c r="G693" s="17" t="s">
        <v>794</v>
      </c>
      <c r="H693" s="17" t="s">
        <v>1577</v>
      </c>
      <c r="I693" s="17" t="s">
        <v>1573</v>
      </c>
      <c r="J693" s="17" t="s">
        <v>954</v>
      </c>
      <c r="K693" s="17" t="s">
        <v>203</v>
      </c>
      <c r="L693" s="17"/>
      <c r="M693" s="17">
        <v>17</v>
      </c>
      <c r="N693" s="18">
        <v>35874</v>
      </c>
      <c r="O693" s="17">
        <v>1997</v>
      </c>
      <c r="P693" s="18">
        <v>35874</v>
      </c>
      <c r="Q693" s="19">
        <v>1420365</v>
      </c>
      <c r="R693" s="17" t="s">
        <v>797</v>
      </c>
      <c r="S693" s="17" t="s">
        <v>798</v>
      </c>
      <c r="T693" s="17">
        <v>1</v>
      </c>
      <c r="U693" s="18"/>
      <c r="V693" s="99">
        <f t="shared" si="99"/>
        <v>1</v>
      </c>
      <c r="W693" s="139">
        <v>1</v>
      </c>
      <c r="X693" s="149">
        <f t="shared" si="100"/>
        <v>0</v>
      </c>
      <c r="Y693" s="43"/>
      <c r="Z693" s="20">
        <f t="shared" si="101"/>
        <v>0</v>
      </c>
      <c r="AA693" s="43"/>
      <c r="AB693" s="43"/>
      <c r="AC693" s="43"/>
      <c r="AD693" s="43"/>
      <c r="AE693" s="43"/>
      <c r="AF693" s="43"/>
      <c r="AG693" s="20">
        <f t="shared" si="102"/>
        <v>0</v>
      </c>
      <c r="AH693" s="43"/>
      <c r="AI693" s="43"/>
      <c r="AJ693" s="43"/>
      <c r="AK693" s="43"/>
      <c r="AL693" s="43"/>
      <c r="AM693" s="99">
        <f t="shared" si="94"/>
        <v>0</v>
      </c>
      <c r="AN693" s="43"/>
      <c r="AO693" s="20">
        <f t="shared" si="95"/>
        <v>1</v>
      </c>
      <c r="AP693" s="15" t="str">
        <f t="shared" si="96"/>
        <v>OK</v>
      </c>
      <c r="AQ693" s="15" t="str">
        <f t="shared" si="97"/>
        <v>OK</v>
      </c>
      <c r="AR693" s="17" t="s">
        <v>211</v>
      </c>
      <c r="AS693" s="17"/>
      <c r="AT693" s="17"/>
      <c r="AU693" s="17"/>
      <c r="AV693" s="21">
        <v>1</v>
      </c>
      <c r="AW693" s="17" t="s">
        <v>818</v>
      </c>
      <c r="AX693" s="22"/>
      <c r="AY693" s="17"/>
      <c r="AZ693" s="17" t="s">
        <v>803</v>
      </c>
      <c r="BA693" s="99">
        <f t="shared" si="98"/>
        <v>1420364</v>
      </c>
      <c r="BB693" s="17" t="s">
        <v>214</v>
      </c>
      <c r="BC693" s="17"/>
      <c r="BD693" s="57"/>
    </row>
    <row r="694" spans="2:56" hidden="1" x14ac:dyDescent="0.15">
      <c r="B694" s="16">
        <v>90000664</v>
      </c>
      <c r="C694" s="17"/>
      <c r="D694" s="17" t="s">
        <v>793</v>
      </c>
      <c r="E694" s="17"/>
      <c r="F694" s="17" t="s">
        <v>201</v>
      </c>
      <c r="G694" s="17" t="s">
        <v>794</v>
      </c>
      <c r="H694" s="17" t="s">
        <v>1577</v>
      </c>
      <c r="I694" s="17" t="s">
        <v>1573</v>
      </c>
      <c r="J694" s="17" t="s">
        <v>955</v>
      </c>
      <c r="K694" s="17" t="s">
        <v>203</v>
      </c>
      <c r="L694" s="17"/>
      <c r="M694" s="17">
        <v>17</v>
      </c>
      <c r="N694" s="18">
        <v>35874</v>
      </c>
      <c r="O694" s="17">
        <v>1997</v>
      </c>
      <c r="P694" s="18">
        <v>35874</v>
      </c>
      <c r="Q694" s="19">
        <v>1420365</v>
      </c>
      <c r="R694" s="17" t="s">
        <v>797</v>
      </c>
      <c r="S694" s="17" t="s">
        <v>798</v>
      </c>
      <c r="T694" s="17">
        <v>1</v>
      </c>
      <c r="U694" s="18"/>
      <c r="V694" s="99">
        <f t="shared" si="99"/>
        <v>1</v>
      </c>
      <c r="W694" s="139">
        <v>1</v>
      </c>
      <c r="X694" s="149">
        <f t="shared" si="100"/>
        <v>0</v>
      </c>
      <c r="Y694" s="43"/>
      <c r="Z694" s="20">
        <f t="shared" si="101"/>
        <v>0</v>
      </c>
      <c r="AA694" s="43"/>
      <c r="AB694" s="43"/>
      <c r="AC694" s="43"/>
      <c r="AD694" s="43"/>
      <c r="AE694" s="43"/>
      <c r="AF694" s="43"/>
      <c r="AG694" s="20">
        <f t="shared" si="102"/>
        <v>0</v>
      </c>
      <c r="AH694" s="43"/>
      <c r="AI694" s="43"/>
      <c r="AJ694" s="43"/>
      <c r="AK694" s="43"/>
      <c r="AL694" s="43"/>
      <c r="AM694" s="99">
        <f t="shared" si="94"/>
        <v>0</v>
      </c>
      <c r="AN694" s="43"/>
      <c r="AO694" s="20">
        <f t="shared" si="95"/>
        <v>1</v>
      </c>
      <c r="AP694" s="15" t="str">
        <f t="shared" si="96"/>
        <v>OK</v>
      </c>
      <c r="AQ694" s="15" t="str">
        <f t="shared" si="97"/>
        <v>OK</v>
      </c>
      <c r="AR694" s="17" t="s">
        <v>211</v>
      </c>
      <c r="AS694" s="17"/>
      <c r="AT694" s="17"/>
      <c r="AU694" s="17"/>
      <c r="AV694" s="21">
        <v>1</v>
      </c>
      <c r="AW694" s="17" t="s">
        <v>818</v>
      </c>
      <c r="AX694" s="22"/>
      <c r="AY694" s="17"/>
      <c r="AZ694" s="17" t="s">
        <v>803</v>
      </c>
      <c r="BA694" s="99">
        <f t="shared" si="98"/>
        <v>1420364</v>
      </c>
      <c r="BB694" s="17" t="s">
        <v>214</v>
      </c>
      <c r="BC694" s="17"/>
      <c r="BD694" s="57"/>
    </row>
    <row r="695" spans="2:56" hidden="1" x14ac:dyDescent="0.15">
      <c r="B695" s="16">
        <v>90000665</v>
      </c>
      <c r="C695" s="17"/>
      <c r="D695" s="17" t="s">
        <v>793</v>
      </c>
      <c r="E695" s="17"/>
      <c r="F695" s="17" t="s">
        <v>201</v>
      </c>
      <c r="G695" s="17" t="s">
        <v>794</v>
      </c>
      <c r="H695" s="17" t="s">
        <v>1577</v>
      </c>
      <c r="I695" s="17" t="s">
        <v>1573</v>
      </c>
      <c r="J695" s="17" t="s">
        <v>956</v>
      </c>
      <c r="K695" s="17" t="s">
        <v>203</v>
      </c>
      <c r="L695" s="17"/>
      <c r="M695" s="17">
        <v>17</v>
      </c>
      <c r="N695" s="18">
        <v>35874</v>
      </c>
      <c r="O695" s="17">
        <v>1997</v>
      </c>
      <c r="P695" s="18">
        <v>35874</v>
      </c>
      <c r="Q695" s="19">
        <v>1420365</v>
      </c>
      <c r="R695" s="17" t="s">
        <v>797</v>
      </c>
      <c r="S695" s="17" t="s">
        <v>798</v>
      </c>
      <c r="T695" s="17">
        <v>1</v>
      </c>
      <c r="U695" s="18"/>
      <c r="V695" s="99">
        <f t="shared" si="99"/>
        <v>1</v>
      </c>
      <c r="W695" s="139">
        <v>1</v>
      </c>
      <c r="X695" s="149">
        <f t="shared" si="100"/>
        <v>0</v>
      </c>
      <c r="Y695" s="43"/>
      <c r="Z695" s="20">
        <f t="shared" si="101"/>
        <v>0</v>
      </c>
      <c r="AA695" s="43"/>
      <c r="AB695" s="43"/>
      <c r="AC695" s="43"/>
      <c r="AD695" s="43"/>
      <c r="AE695" s="43"/>
      <c r="AF695" s="43"/>
      <c r="AG695" s="20">
        <f t="shared" si="102"/>
        <v>0</v>
      </c>
      <c r="AH695" s="43"/>
      <c r="AI695" s="43"/>
      <c r="AJ695" s="43"/>
      <c r="AK695" s="43"/>
      <c r="AL695" s="43"/>
      <c r="AM695" s="99">
        <f t="shared" si="94"/>
        <v>0</v>
      </c>
      <c r="AN695" s="43"/>
      <c r="AO695" s="20">
        <f t="shared" si="95"/>
        <v>1</v>
      </c>
      <c r="AP695" s="15" t="str">
        <f t="shared" si="96"/>
        <v>OK</v>
      </c>
      <c r="AQ695" s="15" t="str">
        <f t="shared" si="97"/>
        <v>OK</v>
      </c>
      <c r="AR695" s="17" t="s">
        <v>211</v>
      </c>
      <c r="AS695" s="17"/>
      <c r="AT695" s="17"/>
      <c r="AU695" s="17"/>
      <c r="AV695" s="21">
        <v>1</v>
      </c>
      <c r="AW695" s="17" t="s">
        <v>818</v>
      </c>
      <c r="AX695" s="22"/>
      <c r="AY695" s="17"/>
      <c r="AZ695" s="17" t="s">
        <v>803</v>
      </c>
      <c r="BA695" s="99">
        <f t="shared" si="98"/>
        <v>1420364</v>
      </c>
      <c r="BB695" s="17" t="s">
        <v>214</v>
      </c>
      <c r="BC695" s="17"/>
      <c r="BD695" s="57"/>
    </row>
    <row r="696" spans="2:56" hidden="1" x14ac:dyDescent="0.15">
      <c r="B696" s="16">
        <v>90000666</v>
      </c>
      <c r="C696" s="17"/>
      <c r="D696" s="17" t="s">
        <v>793</v>
      </c>
      <c r="E696" s="17"/>
      <c r="F696" s="17" t="s">
        <v>201</v>
      </c>
      <c r="G696" s="17" t="s">
        <v>794</v>
      </c>
      <c r="H696" s="17" t="s">
        <v>1577</v>
      </c>
      <c r="I696" s="17" t="s">
        <v>1573</v>
      </c>
      <c r="J696" s="17" t="s">
        <v>957</v>
      </c>
      <c r="K696" s="17" t="s">
        <v>203</v>
      </c>
      <c r="L696" s="17"/>
      <c r="M696" s="17">
        <v>17</v>
      </c>
      <c r="N696" s="18">
        <v>35874</v>
      </c>
      <c r="O696" s="17">
        <v>1997</v>
      </c>
      <c r="P696" s="18">
        <v>35874</v>
      </c>
      <c r="Q696" s="19">
        <v>1420365</v>
      </c>
      <c r="R696" s="17" t="s">
        <v>797</v>
      </c>
      <c r="S696" s="17" t="s">
        <v>798</v>
      </c>
      <c r="T696" s="17">
        <v>1</v>
      </c>
      <c r="U696" s="18"/>
      <c r="V696" s="99">
        <f t="shared" si="99"/>
        <v>1</v>
      </c>
      <c r="W696" s="139">
        <v>1</v>
      </c>
      <c r="X696" s="149">
        <f t="shared" si="100"/>
        <v>0</v>
      </c>
      <c r="Y696" s="43"/>
      <c r="Z696" s="20">
        <f t="shared" si="101"/>
        <v>0</v>
      </c>
      <c r="AA696" s="43"/>
      <c r="AB696" s="43"/>
      <c r="AC696" s="43"/>
      <c r="AD696" s="43"/>
      <c r="AE696" s="43"/>
      <c r="AF696" s="43"/>
      <c r="AG696" s="20">
        <f t="shared" si="102"/>
        <v>0</v>
      </c>
      <c r="AH696" s="43"/>
      <c r="AI696" s="43"/>
      <c r="AJ696" s="43"/>
      <c r="AK696" s="43"/>
      <c r="AL696" s="43"/>
      <c r="AM696" s="99">
        <f t="shared" si="94"/>
        <v>0</v>
      </c>
      <c r="AN696" s="43"/>
      <c r="AO696" s="20">
        <f t="shared" si="95"/>
        <v>1</v>
      </c>
      <c r="AP696" s="15" t="str">
        <f t="shared" si="96"/>
        <v>OK</v>
      </c>
      <c r="AQ696" s="15" t="str">
        <f t="shared" si="97"/>
        <v>OK</v>
      </c>
      <c r="AR696" s="17" t="s">
        <v>211</v>
      </c>
      <c r="AS696" s="17"/>
      <c r="AT696" s="17"/>
      <c r="AU696" s="17"/>
      <c r="AV696" s="21">
        <v>1</v>
      </c>
      <c r="AW696" s="17" t="s">
        <v>818</v>
      </c>
      <c r="AX696" s="22"/>
      <c r="AY696" s="17"/>
      <c r="AZ696" s="17" t="s">
        <v>803</v>
      </c>
      <c r="BA696" s="99">
        <f t="shared" si="98"/>
        <v>1420364</v>
      </c>
      <c r="BB696" s="17" t="s">
        <v>214</v>
      </c>
      <c r="BC696" s="17"/>
      <c r="BD696" s="57"/>
    </row>
    <row r="697" spans="2:56" hidden="1" x14ac:dyDescent="0.15">
      <c r="B697" s="16">
        <v>90000667</v>
      </c>
      <c r="C697" s="17"/>
      <c r="D697" s="17" t="s">
        <v>793</v>
      </c>
      <c r="E697" s="17"/>
      <c r="F697" s="17" t="s">
        <v>201</v>
      </c>
      <c r="G697" s="17" t="s">
        <v>794</v>
      </c>
      <c r="H697" s="17" t="s">
        <v>1577</v>
      </c>
      <c r="I697" s="17" t="s">
        <v>1573</v>
      </c>
      <c r="J697" s="17" t="s">
        <v>958</v>
      </c>
      <c r="K697" s="17" t="s">
        <v>203</v>
      </c>
      <c r="L697" s="17"/>
      <c r="M697" s="17">
        <v>17</v>
      </c>
      <c r="N697" s="18">
        <v>35874</v>
      </c>
      <c r="O697" s="17">
        <v>1997</v>
      </c>
      <c r="P697" s="18">
        <v>35874</v>
      </c>
      <c r="Q697" s="19">
        <v>16808403</v>
      </c>
      <c r="R697" s="17" t="s">
        <v>797</v>
      </c>
      <c r="S697" s="17" t="s">
        <v>798</v>
      </c>
      <c r="T697" s="17">
        <v>1</v>
      </c>
      <c r="U697" s="18"/>
      <c r="V697" s="99">
        <f t="shared" si="99"/>
        <v>1</v>
      </c>
      <c r="W697" s="139">
        <v>1</v>
      </c>
      <c r="X697" s="149">
        <f t="shared" si="100"/>
        <v>0</v>
      </c>
      <c r="Y697" s="43"/>
      <c r="Z697" s="20">
        <f t="shared" si="101"/>
        <v>0</v>
      </c>
      <c r="AA697" s="43"/>
      <c r="AB697" s="43"/>
      <c r="AC697" s="43"/>
      <c r="AD697" s="43"/>
      <c r="AE697" s="43"/>
      <c r="AF697" s="43"/>
      <c r="AG697" s="20">
        <f t="shared" si="102"/>
        <v>0</v>
      </c>
      <c r="AH697" s="43"/>
      <c r="AI697" s="43"/>
      <c r="AJ697" s="43"/>
      <c r="AK697" s="43"/>
      <c r="AL697" s="43"/>
      <c r="AM697" s="99">
        <f t="shared" si="94"/>
        <v>0</v>
      </c>
      <c r="AN697" s="43"/>
      <c r="AO697" s="20">
        <f t="shared" si="95"/>
        <v>1</v>
      </c>
      <c r="AP697" s="15" t="str">
        <f t="shared" si="96"/>
        <v>OK</v>
      </c>
      <c r="AQ697" s="15" t="str">
        <f t="shared" si="97"/>
        <v>OK</v>
      </c>
      <c r="AR697" s="17" t="s">
        <v>211</v>
      </c>
      <c r="AS697" s="17"/>
      <c r="AT697" s="17"/>
      <c r="AU697" s="17"/>
      <c r="AV697" s="21">
        <v>1</v>
      </c>
      <c r="AW697" s="17" t="s">
        <v>818</v>
      </c>
      <c r="AX697" s="22"/>
      <c r="AY697" s="17"/>
      <c r="AZ697" s="17" t="s">
        <v>803</v>
      </c>
      <c r="BA697" s="99">
        <f t="shared" si="98"/>
        <v>16808402</v>
      </c>
      <c r="BB697" s="17" t="s">
        <v>214</v>
      </c>
      <c r="BC697" s="17"/>
      <c r="BD697" s="57"/>
    </row>
    <row r="698" spans="2:56" hidden="1" x14ac:dyDescent="0.15">
      <c r="B698" s="16">
        <v>90000668</v>
      </c>
      <c r="C698" s="17"/>
      <c r="D698" s="17" t="s">
        <v>793</v>
      </c>
      <c r="E698" s="17"/>
      <c r="F698" s="17" t="s">
        <v>201</v>
      </c>
      <c r="G698" s="17" t="s">
        <v>794</v>
      </c>
      <c r="H698" s="17" t="s">
        <v>1577</v>
      </c>
      <c r="I698" s="17" t="s">
        <v>1573</v>
      </c>
      <c r="J698" s="17" t="s">
        <v>959</v>
      </c>
      <c r="K698" s="17" t="s">
        <v>203</v>
      </c>
      <c r="L698" s="17"/>
      <c r="M698" s="17">
        <v>17</v>
      </c>
      <c r="N698" s="18">
        <v>35874</v>
      </c>
      <c r="O698" s="17">
        <v>1997</v>
      </c>
      <c r="P698" s="18">
        <v>35874</v>
      </c>
      <c r="Q698" s="19">
        <v>578778</v>
      </c>
      <c r="R698" s="17" t="s">
        <v>797</v>
      </c>
      <c r="S698" s="17" t="s">
        <v>798</v>
      </c>
      <c r="T698" s="17">
        <v>1</v>
      </c>
      <c r="U698" s="18"/>
      <c r="V698" s="99">
        <f t="shared" si="99"/>
        <v>1</v>
      </c>
      <c r="W698" s="139">
        <v>1</v>
      </c>
      <c r="X698" s="149">
        <f t="shared" si="100"/>
        <v>0</v>
      </c>
      <c r="Y698" s="43"/>
      <c r="Z698" s="20">
        <f t="shared" si="101"/>
        <v>0</v>
      </c>
      <c r="AA698" s="43"/>
      <c r="AB698" s="43"/>
      <c r="AC698" s="43"/>
      <c r="AD698" s="43"/>
      <c r="AE698" s="43"/>
      <c r="AF698" s="43"/>
      <c r="AG698" s="20">
        <f t="shared" si="102"/>
        <v>0</v>
      </c>
      <c r="AH698" s="43"/>
      <c r="AI698" s="43"/>
      <c r="AJ698" s="43"/>
      <c r="AK698" s="43"/>
      <c r="AL698" s="43"/>
      <c r="AM698" s="99">
        <f t="shared" si="94"/>
        <v>0</v>
      </c>
      <c r="AN698" s="43"/>
      <c r="AO698" s="20">
        <f t="shared" si="95"/>
        <v>1</v>
      </c>
      <c r="AP698" s="15" t="str">
        <f t="shared" si="96"/>
        <v>OK</v>
      </c>
      <c r="AQ698" s="15" t="str">
        <f t="shared" si="97"/>
        <v>OK</v>
      </c>
      <c r="AR698" s="17" t="s">
        <v>211</v>
      </c>
      <c r="AS698" s="17"/>
      <c r="AT698" s="17"/>
      <c r="AU698" s="17"/>
      <c r="AV698" s="21">
        <v>1</v>
      </c>
      <c r="AW698" s="17" t="s">
        <v>818</v>
      </c>
      <c r="AX698" s="22"/>
      <c r="AY698" s="17"/>
      <c r="AZ698" s="17" t="s">
        <v>803</v>
      </c>
      <c r="BA698" s="99">
        <f t="shared" si="98"/>
        <v>578777</v>
      </c>
      <c r="BB698" s="17" t="s">
        <v>214</v>
      </c>
      <c r="BC698" s="17"/>
      <c r="BD698" s="57"/>
    </row>
    <row r="699" spans="2:56" hidden="1" x14ac:dyDescent="0.15">
      <c r="B699" s="16">
        <v>90000669</v>
      </c>
      <c r="C699" s="17"/>
      <c r="D699" s="17" t="s">
        <v>793</v>
      </c>
      <c r="E699" s="17"/>
      <c r="F699" s="17" t="s">
        <v>201</v>
      </c>
      <c r="G699" s="17" t="s">
        <v>794</v>
      </c>
      <c r="H699" s="17" t="s">
        <v>1577</v>
      </c>
      <c r="I699" s="17" t="s">
        <v>1573</v>
      </c>
      <c r="J699" s="17" t="s">
        <v>960</v>
      </c>
      <c r="K699" s="17" t="s">
        <v>203</v>
      </c>
      <c r="L699" s="17"/>
      <c r="M699" s="17">
        <v>17</v>
      </c>
      <c r="N699" s="18">
        <v>35874</v>
      </c>
      <c r="O699" s="17">
        <v>1997</v>
      </c>
      <c r="P699" s="18">
        <v>35874</v>
      </c>
      <c r="Q699" s="19">
        <v>578777</v>
      </c>
      <c r="R699" s="17" t="s">
        <v>797</v>
      </c>
      <c r="S699" s="17" t="s">
        <v>798</v>
      </c>
      <c r="T699" s="17">
        <v>1</v>
      </c>
      <c r="U699" s="18"/>
      <c r="V699" s="99">
        <f t="shared" si="99"/>
        <v>1</v>
      </c>
      <c r="W699" s="139">
        <v>1</v>
      </c>
      <c r="X699" s="149">
        <f t="shared" si="100"/>
        <v>0</v>
      </c>
      <c r="Y699" s="43"/>
      <c r="Z699" s="20">
        <f t="shared" si="101"/>
        <v>0</v>
      </c>
      <c r="AA699" s="43"/>
      <c r="AB699" s="43"/>
      <c r="AC699" s="43"/>
      <c r="AD699" s="43"/>
      <c r="AE699" s="43"/>
      <c r="AF699" s="43"/>
      <c r="AG699" s="20">
        <f t="shared" si="102"/>
        <v>0</v>
      </c>
      <c r="AH699" s="43"/>
      <c r="AI699" s="43"/>
      <c r="AJ699" s="43"/>
      <c r="AK699" s="43"/>
      <c r="AL699" s="43"/>
      <c r="AM699" s="99">
        <f t="shared" si="94"/>
        <v>0</v>
      </c>
      <c r="AN699" s="43"/>
      <c r="AO699" s="20">
        <f t="shared" si="95"/>
        <v>1</v>
      </c>
      <c r="AP699" s="15" t="str">
        <f t="shared" si="96"/>
        <v>OK</v>
      </c>
      <c r="AQ699" s="15" t="str">
        <f t="shared" si="97"/>
        <v>OK</v>
      </c>
      <c r="AR699" s="17" t="s">
        <v>211</v>
      </c>
      <c r="AS699" s="17"/>
      <c r="AT699" s="17"/>
      <c r="AU699" s="17"/>
      <c r="AV699" s="21">
        <v>1</v>
      </c>
      <c r="AW699" s="17" t="s">
        <v>818</v>
      </c>
      <c r="AX699" s="22"/>
      <c r="AY699" s="17"/>
      <c r="AZ699" s="17" t="s">
        <v>803</v>
      </c>
      <c r="BA699" s="99">
        <f t="shared" si="98"/>
        <v>578776</v>
      </c>
      <c r="BB699" s="17" t="s">
        <v>214</v>
      </c>
      <c r="BC699" s="17"/>
      <c r="BD699" s="57"/>
    </row>
    <row r="700" spans="2:56" hidden="1" x14ac:dyDescent="0.15">
      <c r="B700" s="16">
        <v>90000670</v>
      </c>
      <c r="C700" s="17"/>
      <c r="D700" s="17" t="s">
        <v>793</v>
      </c>
      <c r="E700" s="17"/>
      <c r="F700" s="17" t="s">
        <v>201</v>
      </c>
      <c r="G700" s="17" t="s">
        <v>794</v>
      </c>
      <c r="H700" s="17" t="s">
        <v>1577</v>
      </c>
      <c r="I700" s="17" t="s">
        <v>1573</v>
      </c>
      <c r="J700" s="17" t="s">
        <v>961</v>
      </c>
      <c r="K700" s="17" t="s">
        <v>203</v>
      </c>
      <c r="L700" s="17"/>
      <c r="M700" s="17">
        <v>17</v>
      </c>
      <c r="N700" s="18">
        <v>35874</v>
      </c>
      <c r="O700" s="17">
        <v>1997</v>
      </c>
      <c r="P700" s="18">
        <v>35874</v>
      </c>
      <c r="Q700" s="19">
        <v>2243841</v>
      </c>
      <c r="R700" s="17" t="s">
        <v>797</v>
      </c>
      <c r="S700" s="17" t="s">
        <v>798</v>
      </c>
      <c r="T700" s="17">
        <v>1</v>
      </c>
      <c r="U700" s="18"/>
      <c r="V700" s="99">
        <f t="shared" si="99"/>
        <v>1</v>
      </c>
      <c r="W700" s="139">
        <v>1</v>
      </c>
      <c r="X700" s="149">
        <f t="shared" si="100"/>
        <v>0</v>
      </c>
      <c r="Y700" s="43"/>
      <c r="Z700" s="20">
        <f t="shared" si="101"/>
        <v>0</v>
      </c>
      <c r="AA700" s="43"/>
      <c r="AB700" s="43"/>
      <c r="AC700" s="43"/>
      <c r="AD700" s="43"/>
      <c r="AE700" s="43"/>
      <c r="AF700" s="43"/>
      <c r="AG700" s="20">
        <f t="shared" si="102"/>
        <v>0</v>
      </c>
      <c r="AH700" s="43"/>
      <c r="AI700" s="43"/>
      <c r="AJ700" s="43"/>
      <c r="AK700" s="43"/>
      <c r="AL700" s="43"/>
      <c r="AM700" s="99">
        <f t="shared" si="94"/>
        <v>0</v>
      </c>
      <c r="AN700" s="43"/>
      <c r="AO700" s="20">
        <f t="shared" si="95"/>
        <v>1</v>
      </c>
      <c r="AP700" s="15" t="str">
        <f t="shared" si="96"/>
        <v>OK</v>
      </c>
      <c r="AQ700" s="15" t="str">
        <f t="shared" si="97"/>
        <v>OK</v>
      </c>
      <c r="AR700" s="17" t="s">
        <v>211</v>
      </c>
      <c r="AS700" s="17"/>
      <c r="AT700" s="17"/>
      <c r="AU700" s="17"/>
      <c r="AV700" s="21">
        <v>1</v>
      </c>
      <c r="AW700" s="17" t="s">
        <v>818</v>
      </c>
      <c r="AX700" s="22"/>
      <c r="AY700" s="17"/>
      <c r="AZ700" s="17" t="s">
        <v>803</v>
      </c>
      <c r="BA700" s="99">
        <f t="shared" si="98"/>
        <v>2243840</v>
      </c>
      <c r="BB700" s="17" t="s">
        <v>214</v>
      </c>
      <c r="BC700" s="17"/>
      <c r="BD700" s="57"/>
    </row>
    <row r="701" spans="2:56" hidden="1" x14ac:dyDescent="0.15">
      <c r="B701" s="16">
        <v>90000671</v>
      </c>
      <c r="C701" s="17"/>
      <c r="D701" s="17" t="s">
        <v>793</v>
      </c>
      <c r="E701" s="17"/>
      <c r="F701" s="17" t="s">
        <v>201</v>
      </c>
      <c r="G701" s="17" t="s">
        <v>794</v>
      </c>
      <c r="H701" s="17" t="s">
        <v>1577</v>
      </c>
      <c r="I701" s="17" t="s">
        <v>1573</v>
      </c>
      <c r="J701" s="17" t="s">
        <v>962</v>
      </c>
      <c r="K701" s="17" t="s">
        <v>203</v>
      </c>
      <c r="L701" s="17"/>
      <c r="M701" s="17">
        <v>17</v>
      </c>
      <c r="N701" s="18">
        <v>35874</v>
      </c>
      <c r="O701" s="17">
        <v>1997</v>
      </c>
      <c r="P701" s="18">
        <v>35874</v>
      </c>
      <c r="Q701" s="19">
        <v>663677</v>
      </c>
      <c r="R701" s="17" t="s">
        <v>797</v>
      </c>
      <c r="S701" s="17" t="s">
        <v>798</v>
      </c>
      <c r="T701" s="17">
        <v>1</v>
      </c>
      <c r="U701" s="18"/>
      <c r="V701" s="99">
        <f t="shared" si="99"/>
        <v>1</v>
      </c>
      <c r="W701" s="139">
        <v>1</v>
      </c>
      <c r="X701" s="149">
        <f t="shared" si="100"/>
        <v>0</v>
      </c>
      <c r="Y701" s="43"/>
      <c r="Z701" s="20">
        <f t="shared" si="101"/>
        <v>0</v>
      </c>
      <c r="AA701" s="43"/>
      <c r="AB701" s="43"/>
      <c r="AC701" s="43"/>
      <c r="AD701" s="43"/>
      <c r="AE701" s="43"/>
      <c r="AF701" s="43"/>
      <c r="AG701" s="20">
        <f t="shared" si="102"/>
        <v>0</v>
      </c>
      <c r="AH701" s="43"/>
      <c r="AI701" s="43"/>
      <c r="AJ701" s="43"/>
      <c r="AK701" s="43"/>
      <c r="AL701" s="43"/>
      <c r="AM701" s="99">
        <f t="shared" si="94"/>
        <v>0</v>
      </c>
      <c r="AN701" s="43"/>
      <c r="AO701" s="20">
        <f t="shared" si="95"/>
        <v>1</v>
      </c>
      <c r="AP701" s="15" t="str">
        <f t="shared" si="96"/>
        <v>OK</v>
      </c>
      <c r="AQ701" s="15" t="str">
        <f t="shared" si="97"/>
        <v>OK</v>
      </c>
      <c r="AR701" s="17" t="s">
        <v>211</v>
      </c>
      <c r="AS701" s="17"/>
      <c r="AT701" s="17"/>
      <c r="AU701" s="17"/>
      <c r="AV701" s="21">
        <v>1</v>
      </c>
      <c r="AW701" s="17" t="s">
        <v>818</v>
      </c>
      <c r="AX701" s="22"/>
      <c r="AY701" s="17"/>
      <c r="AZ701" s="17" t="s">
        <v>803</v>
      </c>
      <c r="BA701" s="99">
        <f t="shared" si="98"/>
        <v>663676</v>
      </c>
      <c r="BB701" s="17" t="s">
        <v>214</v>
      </c>
      <c r="BC701" s="17"/>
      <c r="BD701" s="57"/>
    </row>
    <row r="702" spans="2:56" hidden="1" x14ac:dyDescent="0.15">
      <c r="B702" s="16">
        <v>90000672</v>
      </c>
      <c r="C702" s="17"/>
      <c r="D702" s="17" t="s">
        <v>793</v>
      </c>
      <c r="E702" s="17"/>
      <c r="F702" s="17" t="s">
        <v>201</v>
      </c>
      <c r="G702" s="17" t="s">
        <v>794</v>
      </c>
      <c r="H702" s="17" t="s">
        <v>1577</v>
      </c>
      <c r="I702" s="17" t="s">
        <v>1573</v>
      </c>
      <c r="J702" s="17" t="s">
        <v>963</v>
      </c>
      <c r="K702" s="17" t="s">
        <v>203</v>
      </c>
      <c r="L702" s="17"/>
      <c r="M702" s="17">
        <v>17</v>
      </c>
      <c r="N702" s="18">
        <v>35874</v>
      </c>
      <c r="O702" s="17">
        <v>1997</v>
      </c>
      <c r="P702" s="18">
        <v>35874</v>
      </c>
      <c r="Q702" s="19">
        <v>6739740</v>
      </c>
      <c r="R702" s="17" t="s">
        <v>797</v>
      </c>
      <c r="S702" s="17" t="s">
        <v>798</v>
      </c>
      <c r="T702" s="17">
        <v>1</v>
      </c>
      <c r="U702" s="18"/>
      <c r="V702" s="99">
        <f t="shared" si="99"/>
        <v>1</v>
      </c>
      <c r="W702" s="139">
        <v>1</v>
      </c>
      <c r="X702" s="149">
        <f t="shared" si="100"/>
        <v>0</v>
      </c>
      <c r="Y702" s="43"/>
      <c r="Z702" s="20">
        <f t="shared" si="101"/>
        <v>0</v>
      </c>
      <c r="AA702" s="43"/>
      <c r="AB702" s="43"/>
      <c r="AC702" s="43"/>
      <c r="AD702" s="43"/>
      <c r="AE702" s="43"/>
      <c r="AF702" s="43"/>
      <c r="AG702" s="20">
        <f t="shared" si="102"/>
        <v>0</v>
      </c>
      <c r="AH702" s="43"/>
      <c r="AI702" s="43"/>
      <c r="AJ702" s="43"/>
      <c r="AK702" s="43"/>
      <c r="AL702" s="43"/>
      <c r="AM702" s="99">
        <f t="shared" si="94"/>
        <v>0</v>
      </c>
      <c r="AN702" s="43"/>
      <c r="AO702" s="20">
        <f t="shared" si="95"/>
        <v>1</v>
      </c>
      <c r="AP702" s="15" t="str">
        <f t="shared" si="96"/>
        <v>OK</v>
      </c>
      <c r="AQ702" s="15" t="str">
        <f t="shared" si="97"/>
        <v>OK</v>
      </c>
      <c r="AR702" s="17" t="s">
        <v>211</v>
      </c>
      <c r="AS702" s="17"/>
      <c r="AT702" s="17"/>
      <c r="AU702" s="17"/>
      <c r="AV702" s="21">
        <v>1</v>
      </c>
      <c r="AW702" s="17" t="s">
        <v>818</v>
      </c>
      <c r="AX702" s="22"/>
      <c r="AY702" s="17"/>
      <c r="AZ702" s="17" t="s">
        <v>803</v>
      </c>
      <c r="BA702" s="99">
        <f t="shared" si="98"/>
        <v>6739739</v>
      </c>
      <c r="BB702" s="17" t="s">
        <v>214</v>
      </c>
      <c r="BC702" s="17"/>
      <c r="BD702" s="57"/>
    </row>
    <row r="703" spans="2:56" hidden="1" x14ac:dyDescent="0.15">
      <c r="B703" s="16">
        <v>90000673</v>
      </c>
      <c r="C703" s="17"/>
      <c r="D703" s="17" t="s">
        <v>793</v>
      </c>
      <c r="E703" s="17"/>
      <c r="F703" s="17" t="s">
        <v>201</v>
      </c>
      <c r="G703" s="17" t="s">
        <v>794</v>
      </c>
      <c r="H703" s="17" t="s">
        <v>1577</v>
      </c>
      <c r="I703" s="17" t="s">
        <v>1573</v>
      </c>
      <c r="J703" s="17" t="s">
        <v>964</v>
      </c>
      <c r="K703" s="17" t="s">
        <v>203</v>
      </c>
      <c r="L703" s="17"/>
      <c r="M703" s="17">
        <v>17</v>
      </c>
      <c r="N703" s="18">
        <v>35874</v>
      </c>
      <c r="O703" s="17">
        <v>1997</v>
      </c>
      <c r="P703" s="18">
        <v>35874</v>
      </c>
      <c r="Q703" s="19">
        <v>6749073</v>
      </c>
      <c r="R703" s="17" t="s">
        <v>797</v>
      </c>
      <c r="S703" s="17" t="s">
        <v>798</v>
      </c>
      <c r="T703" s="17">
        <v>1</v>
      </c>
      <c r="U703" s="18"/>
      <c r="V703" s="99">
        <f t="shared" si="99"/>
        <v>1</v>
      </c>
      <c r="W703" s="139">
        <v>1</v>
      </c>
      <c r="X703" s="149">
        <f t="shared" si="100"/>
        <v>0</v>
      </c>
      <c r="Y703" s="43"/>
      <c r="Z703" s="20">
        <f t="shared" si="101"/>
        <v>0</v>
      </c>
      <c r="AA703" s="43"/>
      <c r="AB703" s="43"/>
      <c r="AC703" s="43"/>
      <c r="AD703" s="43"/>
      <c r="AE703" s="43"/>
      <c r="AF703" s="43"/>
      <c r="AG703" s="20">
        <f t="shared" si="102"/>
        <v>0</v>
      </c>
      <c r="AH703" s="43"/>
      <c r="AI703" s="43"/>
      <c r="AJ703" s="43"/>
      <c r="AK703" s="43"/>
      <c r="AL703" s="43"/>
      <c r="AM703" s="99">
        <f t="shared" si="94"/>
        <v>0</v>
      </c>
      <c r="AN703" s="43"/>
      <c r="AO703" s="20">
        <f t="shared" si="95"/>
        <v>1</v>
      </c>
      <c r="AP703" s="15" t="str">
        <f t="shared" si="96"/>
        <v>OK</v>
      </c>
      <c r="AQ703" s="15" t="str">
        <f t="shared" si="97"/>
        <v>OK</v>
      </c>
      <c r="AR703" s="17" t="s">
        <v>211</v>
      </c>
      <c r="AS703" s="17"/>
      <c r="AT703" s="17"/>
      <c r="AU703" s="17"/>
      <c r="AV703" s="21">
        <v>1</v>
      </c>
      <c r="AW703" s="17" t="s">
        <v>818</v>
      </c>
      <c r="AX703" s="22"/>
      <c r="AY703" s="17"/>
      <c r="AZ703" s="17" t="s">
        <v>803</v>
      </c>
      <c r="BA703" s="99">
        <f t="shared" si="98"/>
        <v>6749072</v>
      </c>
      <c r="BB703" s="17" t="s">
        <v>214</v>
      </c>
      <c r="BC703" s="17"/>
      <c r="BD703" s="57"/>
    </row>
    <row r="704" spans="2:56" hidden="1" x14ac:dyDescent="0.15">
      <c r="B704" s="16">
        <v>90000674</v>
      </c>
      <c r="C704" s="17"/>
      <c r="D704" s="17" t="s">
        <v>793</v>
      </c>
      <c r="E704" s="17"/>
      <c r="F704" s="17" t="s">
        <v>201</v>
      </c>
      <c r="G704" s="17" t="s">
        <v>794</v>
      </c>
      <c r="H704" s="17" t="s">
        <v>1577</v>
      </c>
      <c r="I704" s="17" t="s">
        <v>1573</v>
      </c>
      <c r="J704" s="17" t="s">
        <v>965</v>
      </c>
      <c r="K704" s="17" t="s">
        <v>203</v>
      </c>
      <c r="L704" s="17"/>
      <c r="M704" s="17">
        <v>17</v>
      </c>
      <c r="N704" s="18">
        <v>35874</v>
      </c>
      <c r="O704" s="17">
        <v>1997</v>
      </c>
      <c r="P704" s="18">
        <v>35874</v>
      </c>
      <c r="Q704" s="19">
        <v>9854525</v>
      </c>
      <c r="R704" s="17" t="s">
        <v>797</v>
      </c>
      <c r="S704" s="17" t="s">
        <v>798</v>
      </c>
      <c r="T704" s="17">
        <v>1</v>
      </c>
      <c r="U704" s="18"/>
      <c r="V704" s="99">
        <f t="shared" si="99"/>
        <v>1</v>
      </c>
      <c r="W704" s="139">
        <v>1</v>
      </c>
      <c r="X704" s="149">
        <f t="shared" si="100"/>
        <v>0</v>
      </c>
      <c r="Y704" s="43"/>
      <c r="Z704" s="20">
        <f t="shared" si="101"/>
        <v>0</v>
      </c>
      <c r="AA704" s="43"/>
      <c r="AB704" s="43"/>
      <c r="AC704" s="43"/>
      <c r="AD704" s="43"/>
      <c r="AE704" s="43"/>
      <c r="AF704" s="43"/>
      <c r="AG704" s="20">
        <f t="shared" si="102"/>
        <v>0</v>
      </c>
      <c r="AH704" s="43"/>
      <c r="AI704" s="43"/>
      <c r="AJ704" s="43"/>
      <c r="AK704" s="43"/>
      <c r="AL704" s="43"/>
      <c r="AM704" s="99">
        <f t="shared" si="94"/>
        <v>0</v>
      </c>
      <c r="AN704" s="43"/>
      <c r="AO704" s="20">
        <f t="shared" si="95"/>
        <v>1</v>
      </c>
      <c r="AP704" s="15" t="str">
        <f t="shared" si="96"/>
        <v>OK</v>
      </c>
      <c r="AQ704" s="15" t="str">
        <f t="shared" si="97"/>
        <v>OK</v>
      </c>
      <c r="AR704" s="17" t="s">
        <v>211</v>
      </c>
      <c r="AS704" s="17"/>
      <c r="AT704" s="17"/>
      <c r="AU704" s="17"/>
      <c r="AV704" s="21">
        <v>1</v>
      </c>
      <c r="AW704" s="17" t="s">
        <v>818</v>
      </c>
      <c r="AX704" s="22"/>
      <c r="AY704" s="17"/>
      <c r="AZ704" s="17" t="s">
        <v>803</v>
      </c>
      <c r="BA704" s="99">
        <f t="shared" si="98"/>
        <v>9854524</v>
      </c>
      <c r="BB704" s="17" t="s">
        <v>214</v>
      </c>
      <c r="BC704" s="17"/>
      <c r="BD704" s="57"/>
    </row>
    <row r="705" spans="2:56" hidden="1" x14ac:dyDescent="0.15">
      <c r="B705" s="16">
        <v>90000675</v>
      </c>
      <c r="C705" s="17"/>
      <c r="D705" s="17" t="s">
        <v>793</v>
      </c>
      <c r="E705" s="17"/>
      <c r="F705" s="17" t="s">
        <v>201</v>
      </c>
      <c r="G705" s="17" t="s">
        <v>794</v>
      </c>
      <c r="H705" s="17" t="s">
        <v>1577</v>
      </c>
      <c r="I705" s="17" t="s">
        <v>1573</v>
      </c>
      <c r="J705" s="17" t="s">
        <v>966</v>
      </c>
      <c r="K705" s="17" t="s">
        <v>203</v>
      </c>
      <c r="L705" s="17"/>
      <c r="M705" s="17">
        <v>17</v>
      </c>
      <c r="N705" s="18">
        <v>35874</v>
      </c>
      <c r="O705" s="17">
        <v>1997</v>
      </c>
      <c r="P705" s="18">
        <v>35874</v>
      </c>
      <c r="Q705" s="19">
        <v>2483401</v>
      </c>
      <c r="R705" s="17" t="s">
        <v>797</v>
      </c>
      <c r="S705" s="17" t="s">
        <v>798</v>
      </c>
      <c r="T705" s="17">
        <v>1</v>
      </c>
      <c r="U705" s="18"/>
      <c r="V705" s="99">
        <f t="shared" si="99"/>
        <v>1</v>
      </c>
      <c r="W705" s="139">
        <v>1</v>
      </c>
      <c r="X705" s="149">
        <f t="shared" si="100"/>
        <v>0</v>
      </c>
      <c r="Y705" s="43"/>
      <c r="Z705" s="20">
        <f t="shared" si="101"/>
        <v>0</v>
      </c>
      <c r="AA705" s="43"/>
      <c r="AB705" s="43"/>
      <c r="AC705" s="43"/>
      <c r="AD705" s="43"/>
      <c r="AE705" s="43"/>
      <c r="AF705" s="43"/>
      <c r="AG705" s="20">
        <f t="shared" si="102"/>
        <v>0</v>
      </c>
      <c r="AH705" s="43"/>
      <c r="AI705" s="43"/>
      <c r="AJ705" s="43"/>
      <c r="AK705" s="43"/>
      <c r="AL705" s="43"/>
      <c r="AM705" s="99">
        <f t="shared" si="94"/>
        <v>0</v>
      </c>
      <c r="AN705" s="43"/>
      <c r="AO705" s="20">
        <f t="shared" si="95"/>
        <v>1</v>
      </c>
      <c r="AP705" s="15" t="str">
        <f t="shared" si="96"/>
        <v>OK</v>
      </c>
      <c r="AQ705" s="15" t="str">
        <f t="shared" si="97"/>
        <v>OK</v>
      </c>
      <c r="AR705" s="17" t="s">
        <v>211</v>
      </c>
      <c r="AS705" s="17"/>
      <c r="AT705" s="17"/>
      <c r="AU705" s="17"/>
      <c r="AV705" s="21">
        <v>1</v>
      </c>
      <c r="AW705" s="17" t="s">
        <v>818</v>
      </c>
      <c r="AX705" s="22"/>
      <c r="AY705" s="17"/>
      <c r="AZ705" s="17" t="s">
        <v>803</v>
      </c>
      <c r="BA705" s="99">
        <f t="shared" si="98"/>
        <v>2483400</v>
      </c>
      <c r="BB705" s="17" t="s">
        <v>214</v>
      </c>
      <c r="BC705" s="17"/>
      <c r="BD705" s="57"/>
    </row>
    <row r="706" spans="2:56" hidden="1" x14ac:dyDescent="0.15">
      <c r="B706" s="16">
        <v>90000676</v>
      </c>
      <c r="C706" s="17"/>
      <c r="D706" s="17" t="s">
        <v>793</v>
      </c>
      <c r="E706" s="17"/>
      <c r="F706" s="17" t="s">
        <v>201</v>
      </c>
      <c r="G706" s="17" t="s">
        <v>794</v>
      </c>
      <c r="H706" s="17" t="s">
        <v>1577</v>
      </c>
      <c r="I706" s="17" t="s">
        <v>1573</v>
      </c>
      <c r="J706" s="17" t="s">
        <v>967</v>
      </c>
      <c r="K706" s="17" t="s">
        <v>203</v>
      </c>
      <c r="L706" s="17"/>
      <c r="M706" s="17">
        <v>17</v>
      </c>
      <c r="N706" s="18">
        <v>35874</v>
      </c>
      <c r="O706" s="17">
        <v>1997</v>
      </c>
      <c r="P706" s="18">
        <v>35874</v>
      </c>
      <c r="Q706" s="19">
        <v>101476018</v>
      </c>
      <c r="R706" s="17" t="s">
        <v>797</v>
      </c>
      <c r="S706" s="17" t="s">
        <v>798</v>
      </c>
      <c r="T706" s="17">
        <v>1</v>
      </c>
      <c r="U706" s="18"/>
      <c r="V706" s="99">
        <f t="shared" si="99"/>
        <v>1</v>
      </c>
      <c r="W706" s="139">
        <v>1</v>
      </c>
      <c r="X706" s="149">
        <f t="shared" si="100"/>
        <v>0</v>
      </c>
      <c r="Y706" s="43"/>
      <c r="Z706" s="20">
        <f t="shared" si="101"/>
        <v>0</v>
      </c>
      <c r="AA706" s="43"/>
      <c r="AB706" s="43"/>
      <c r="AC706" s="43"/>
      <c r="AD706" s="43"/>
      <c r="AE706" s="43"/>
      <c r="AF706" s="43"/>
      <c r="AG706" s="20">
        <f t="shared" si="102"/>
        <v>0</v>
      </c>
      <c r="AH706" s="43"/>
      <c r="AI706" s="43"/>
      <c r="AJ706" s="43"/>
      <c r="AK706" s="43"/>
      <c r="AL706" s="43"/>
      <c r="AM706" s="99">
        <f t="shared" si="94"/>
        <v>0</v>
      </c>
      <c r="AN706" s="43"/>
      <c r="AO706" s="20">
        <f t="shared" si="95"/>
        <v>1</v>
      </c>
      <c r="AP706" s="15" t="str">
        <f t="shared" si="96"/>
        <v>OK</v>
      </c>
      <c r="AQ706" s="15" t="str">
        <f t="shared" si="97"/>
        <v>OK</v>
      </c>
      <c r="AR706" s="17" t="s">
        <v>211</v>
      </c>
      <c r="AS706" s="17"/>
      <c r="AT706" s="17"/>
      <c r="AU706" s="17"/>
      <c r="AV706" s="21">
        <v>1</v>
      </c>
      <c r="AW706" s="17" t="s">
        <v>818</v>
      </c>
      <c r="AX706" s="22"/>
      <c r="AY706" s="17"/>
      <c r="AZ706" s="17" t="s">
        <v>803</v>
      </c>
      <c r="BA706" s="99">
        <f t="shared" si="98"/>
        <v>101476017</v>
      </c>
      <c r="BB706" s="17" t="s">
        <v>214</v>
      </c>
      <c r="BC706" s="17"/>
      <c r="BD706" s="57"/>
    </row>
    <row r="707" spans="2:56" hidden="1" x14ac:dyDescent="0.15">
      <c r="B707" s="16">
        <v>90000677</v>
      </c>
      <c r="C707" s="17"/>
      <c r="D707" s="17" t="s">
        <v>793</v>
      </c>
      <c r="E707" s="17"/>
      <c r="F707" s="17" t="s">
        <v>201</v>
      </c>
      <c r="G707" s="17" t="s">
        <v>794</v>
      </c>
      <c r="H707" s="17" t="s">
        <v>1577</v>
      </c>
      <c r="I707" s="17" t="s">
        <v>1573</v>
      </c>
      <c r="J707" s="17" t="s">
        <v>968</v>
      </c>
      <c r="K707" s="17" t="s">
        <v>203</v>
      </c>
      <c r="L707" s="17"/>
      <c r="M707" s="17">
        <v>17</v>
      </c>
      <c r="N707" s="18">
        <v>35874</v>
      </c>
      <c r="O707" s="17">
        <v>1997</v>
      </c>
      <c r="P707" s="18">
        <v>35874</v>
      </c>
      <c r="Q707" s="19">
        <v>2488306</v>
      </c>
      <c r="R707" s="17" t="s">
        <v>797</v>
      </c>
      <c r="S707" s="17" t="s">
        <v>798</v>
      </c>
      <c r="T707" s="17">
        <v>1</v>
      </c>
      <c r="U707" s="18"/>
      <c r="V707" s="99">
        <f t="shared" si="99"/>
        <v>1</v>
      </c>
      <c r="W707" s="139">
        <v>1</v>
      </c>
      <c r="X707" s="149">
        <f t="shared" si="100"/>
        <v>0</v>
      </c>
      <c r="Y707" s="43"/>
      <c r="Z707" s="20">
        <f t="shared" si="101"/>
        <v>0</v>
      </c>
      <c r="AA707" s="43"/>
      <c r="AB707" s="43"/>
      <c r="AC707" s="43"/>
      <c r="AD707" s="43"/>
      <c r="AE707" s="43"/>
      <c r="AF707" s="43"/>
      <c r="AG707" s="20">
        <f t="shared" si="102"/>
        <v>0</v>
      </c>
      <c r="AH707" s="43"/>
      <c r="AI707" s="43"/>
      <c r="AJ707" s="43"/>
      <c r="AK707" s="43"/>
      <c r="AL707" s="43"/>
      <c r="AM707" s="99">
        <f t="shared" si="94"/>
        <v>0</v>
      </c>
      <c r="AN707" s="43"/>
      <c r="AO707" s="20">
        <f t="shared" si="95"/>
        <v>1</v>
      </c>
      <c r="AP707" s="15" t="str">
        <f t="shared" si="96"/>
        <v>OK</v>
      </c>
      <c r="AQ707" s="15" t="str">
        <f t="shared" si="97"/>
        <v>OK</v>
      </c>
      <c r="AR707" s="17" t="s">
        <v>211</v>
      </c>
      <c r="AS707" s="17"/>
      <c r="AT707" s="17"/>
      <c r="AU707" s="17"/>
      <c r="AV707" s="21">
        <v>1</v>
      </c>
      <c r="AW707" s="17" t="s">
        <v>818</v>
      </c>
      <c r="AX707" s="22"/>
      <c r="AY707" s="17"/>
      <c r="AZ707" s="17" t="s">
        <v>803</v>
      </c>
      <c r="BA707" s="99">
        <f t="shared" si="98"/>
        <v>2488305</v>
      </c>
      <c r="BB707" s="17" t="s">
        <v>214</v>
      </c>
      <c r="BC707" s="17"/>
      <c r="BD707" s="57" t="s">
        <v>1083</v>
      </c>
    </row>
    <row r="708" spans="2:56" hidden="1" x14ac:dyDescent="0.15">
      <c r="B708" s="16">
        <v>90000678</v>
      </c>
      <c r="C708" s="17"/>
      <c r="D708" s="17" t="s">
        <v>793</v>
      </c>
      <c r="E708" s="17"/>
      <c r="F708" s="17" t="s">
        <v>201</v>
      </c>
      <c r="G708" s="17" t="s">
        <v>794</v>
      </c>
      <c r="H708" s="17" t="s">
        <v>1577</v>
      </c>
      <c r="I708" s="17" t="s">
        <v>1573</v>
      </c>
      <c r="J708" s="17" t="s">
        <v>969</v>
      </c>
      <c r="K708" s="17" t="s">
        <v>203</v>
      </c>
      <c r="L708" s="17"/>
      <c r="M708" s="17">
        <v>17</v>
      </c>
      <c r="N708" s="18">
        <v>35874</v>
      </c>
      <c r="O708" s="17">
        <v>1997</v>
      </c>
      <c r="P708" s="18">
        <v>35874</v>
      </c>
      <c r="Q708" s="19">
        <v>6191888</v>
      </c>
      <c r="R708" s="17" t="s">
        <v>797</v>
      </c>
      <c r="S708" s="17" t="s">
        <v>798</v>
      </c>
      <c r="T708" s="17">
        <v>1</v>
      </c>
      <c r="U708" s="18"/>
      <c r="V708" s="99">
        <f t="shared" si="99"/>
        <v>1</v>
      </c>
      <c r="W708" s="139">
        <v>1</v>
      </c>
      <c r="X708" s="149">
        <f t="shared" si="100"/>
        <v>0</v>
      </c>
      <c r="Y708" s="43"/>
      <c r="Z708" s="20">
        <f t="shared" si="101"/>
        <v>0</v>
      </c>
      <c r="AA708" s="43"/>
      <c r="AB708" s="43"/>
      <c r="AC708" s="43"/>
      <c r="AD708" s="43"/>
      <c r="AE708" s="43"/>
      <c r="AF708" s="43"/>
      <c r="AG708" s="20">
        <f t="shared" si="102"/>
        <v>0</v>
      </c>
      <c r="AH708" s="43"/>
      <c r="AI708" s="43"/>
      <c r="AJ708" s="43"/>
      <c r="AK708" s="43"/>
      <c r="AL708" s="43"/>
      <c r="AM708" s="99">
        <f t="shared" si="94"/>
        <v>0</v>
      </c>
      <c r="AN708" s="43"/>
      <c r="AO708" s="20">
        <f t="shared" si="95"/>
        <v>1</v>
      </c>
      <c r="AP708" s="15" t="str">
        <f t="shared" si="96"/>
        <v>OK</v>
      </c>
      <c r="AQ708" s="15" t="str">
        <f t="shared" si="97"/>
        <v>OK</v>
      </c>
      <c r="AR708" s="17" t="s">
        <v>211</v>
      </c>
      <c r="AS708" s="17"/>
      <c r="AT708" s="17"/>
      <c r="AU708" s="17"/>
      <c r="AV708" s="21">
        <v>1</v>
      </c>
      <c r="AW708" s="17" t="s">
        <v>818</v>
      </c>
      <c r="AX708" s="22"/>
      <c r="AY708" s="17"/>
      <c r="AZ708" s="17" t="s">
        <v>803</v>
      </c>
      <c r="BA708" s="99">
        <f t="shared" si="98"/>
        <v>6191887</v>
      </c>
      <c r="BB708" s="17" t="s">
        <v>214</v>
      </c>
      <c r="BC708" s="17"/>
      <c r="BD708" s="57"/>
    </row>
    <row r="709" spans="2:56" hidden="1" x14ac:dyDescent="0.15">
      <c r="B709" s="16">
        <v>90000679</v>
      </c>
      <c r="C709" s="17"/>
      <c r="D709" s="17" t="s">
        <v>793</v>
      </c>
      <c r="E709" s="17"/>
      <c r="F709" s="17" t="s">
        <v>201</v>
      </c>
      <c r="G709" s="17" t="s">
        <v>794</v>
      </c>
      <c r="H709" s="17" t="s">
        <v>1577</v>
      </c>
      <c r="I709" s="17" t="s">
        <v>1573</v>
      </c>
      <c r="J709" s="17" t="s">
        <v>970</v>
      </c>
      <c r="K709" s="17" t="s">
        <v>203</v>
      </c>
      <c r="L709" s="17"/>
      <c r="M709" s="17">
        <v>17</v>
      </c>
      <c r="N709" s="18">
        <v>35874</v>
      </c>
      <c r="O709" s="17">
        <v>1997</v>
      </c>
      <c r="P709" s="18">
        <v>35874</v>
      </c>
      <c r="Q709" s="19">
        <v>6449792</v>
      </c>
      <c r="R709" s="17" t="s">
        <v>797</v>
      </c>
      <c r="S709" s="17" t="s">
        <v>798</v>
      </c>
      <c r="T709" s="17">
        <v>1</v>
      </c>
      <c r="U709" s="18"/>
      <c r="V709" s="99">
        <f t="shared" si="99"/>
        <v>1</v>
      </c>
      <c r="W709" s="139">
        <v>1</v>
      </c>
      <c r="X709" s="149">
        <f t="shared" si="100"/>
        <v>0</v>
      </c>
      <c r="Y709" s="43"/>
      <c r="Z709" s="20">
        <f t="shared" si="101"/>
        <v>0</v>
      </c>
      <c r="AA709" s="43"/>
      <c r="AB709" s="43"/>
      <c r="AC709" s="43"/>
      <c r="AD709" s="43"/>
      <c r="AE709" s="43"/>
      <c r="AF709" s="43"/>
      <c r="AG709" s="20">
        <f t="shared" si="102"/>
        <v>0</v>
      </c>
      <c r="AH709" s="43"/>
      <c r="AI709" s="43"/>
      <c r="AJ709" s="43"/>
      <c r="AK709" s="43"/>
      <c r="AL709" s="43"/>
      <c r="AM709" s="99">
        <f t="shared" si="94"/>
        <v>0</v>
      </c>
      <c r="AN709" s="43"/>
      <c r="AO709" s="20">
        <f t="shared" si="95"/>
        <v>1</v>
      </c>
      <c r="AP709" s="15" t="str">
        <f t="shared" si="96"/>
        <v>OK</v>
      </c>
      <c r="AQ709" s="15" t="str">
        <f t="shared" si="97"/>
        <v>OK</v>
      </c>
      <c r="AR709" s="17" t="s">
        <v>211</v>
      </c>
      <c r="AS709" s="17"/>
      <c r="AT709" s="17"/>
      <c r="AU709" s="17"/>
      <c r="AV709" s="21">
        <v>1</v>
      </c>
      <c r="AW709" s="17" t="s">
        <v>818</v>
      </c>
      <c r="AX709" s="22"/>
      <c r="AY709" s="17"/>
      <c r="AZ709" s="17" t="s">
        <v>803</v>
      </c>
      <c r="BA709" s="99">
        <f t="shared" si="98"/>
        <v>6449791</v>
      </c>
      <c r="BB709" s="17" t="s">
        <v>214</v>
      </c>
      <c r="BC709" s="17"/>
      <c r="BD709" s="57"/>
    </row>
    <row r="710" spans="2:56" hidden="1" x14ac:dyDescent="0.15">
      <c r="B710" s="16">
        <v>90000680</v>
      </c>
      <c r="C710" s="17"/>
      <c r="D710" s="17" t="s">
        <v>793</v>
      </c>
      <c r="E710" s="17"/>
      <c r="F710" s="17" t="s">
        <v>201</v>
      </c>
      <c r="G710" s="17" t="s">
        <v>794</v>
      </c>
      <c r="H710" s="17" t="s">
        <v>1577</v>
      </c>
      <c r="I710" s="17" t="s">
        <v>1573</v>
      </c>
      <c r="J710" s="17" t="s">
        <v>971</v>
      </c>
      <c r="K710" s="17" t="s">
        <v>203</v>
      </c>
      <c r="L710" s="17"/>
      <c r="M710" s="17">
        <v>17</v>
      </c>
      <c r="N710" s="18">
        <v>35874</v>
      </c>
      <c r="O710" s="17">
        <v>1997</v>
      </c>
      <c r="P710" s="18">
        <v>35874</v>
      </c>
      <c r="Q710" s="19">
        <v>1863533</v>
      </c>
      <c r="R710" s="17" t="s">
        <v>797</v>
      </c>
      <c r="S710" s="17" t="s">
        <v>798</v>
      </c>
      <c r="T710" s="17">
        <v>1</v>
      </c>
      <c r="U710" s="18"/>
      <c r="V710" s="99">
        <f t="shared" si="99"/>
        <v>1</v>
      </c>
      <c r="W710" s="139">
        <v>1</v>
      </c>
      <c r="X710" s="149">
        <f t="shared" si="100"/>
        <v>0</v>
      </c>
      <c r="Y710" s="43"/>
      <c r="Z710" s="20">
        <f t="shared" si="101"/>
        <v>0</v>
      </c>
      <c r="AA710" s="43"/>
      <c r="AB710" s="43"/>
      <c r="AC710" s="43"/>
      <c r="AD710" s="43"/>
      <c r="AE710" s="43"/>
      <c r="AF710" s="43"/>
      <c r="AG710" s="20">
        <f t="shared" si="102"/>
        <v>0</v>
      </c>
      <c r="AH710" s="43"/>
      <c r="AI710" s="43"/>
      <c r="AJ710" s="43"/>
      <c r="AK710" s="43"/>
      <c r="AL710" s="43"/>
      <c r="AM710" s="99">
        <f t="shared" si="94"/>
        <v>0</v>
      </c>
      <c r="AN710" s="43"/>
      <c r="AO710" s="20">
        <f t="shared" si="95"/>
        <v>1</v>
      </c>
      <c r="AP710" s="15" t="str">
        <f t="shared" si="96"/>
        <v>OK</v>
      </c>
      <c r="AQ710" s="15" t="str">
        <f t="shared" si="97"/>
        <v>OK</v>
      </c>
      <c r="AR710" s="17" t="s">
        <v>211</v>
      </c>
      <c r="AS710" s="17"/>
      <c r="AT710" s="17"/>
      <c r="AU710" s="17"/>
      <c r="AV710" s="21">
        <v>1</v>
      </c>
      <c r="AW710" s="17" t="s">
        <v>818</v>
      </c>
      <c r="AX710" s="22"/>
      <c r="AY710" s="17"/>
      <c r="AZ710" s="17" t="s">
        <v>803</v>
      </c>
      <c r="BA710" s="99">
        <f t="shared" si="98"/>
        <v>1863532</v>
      </c>
      <c r="BB710" s="17" t="s">
        <v>214</v>
      </c>
      <c r="BC710" s="17"/>
      <c r="BD710" s="57"/>
    </row>
    <row r="711" spans="2:56" hidden="1" x14ac:dyDescent="0.15">
      <c r="B711" s="16">
        <v>90000681</v>
      </c>
      <c r="C711" s="17"/>
      <c r="D711" s="17" t="s">
        <v>793</v>
      </c>
      <c r="E711" s="17"/>
      <c r="F711" s="17" t="s">
        <v>201</v>
      </c>
      <c r="G711" s="17" t="s">
        <v>794</v>
      </c>
      <c r="H711" s="17" t="s">
        <v>1577</v>
      </c>
      <c r="I711" s="17" t="s">
        <v>1573</v>
      </c>
      <c r="J711" s="17" t="s">
        <v>972</v>
      </c>
      <c r="K711" s="17" t="s">
        <v>203</v>
      </c>
      <c r="L711" s="17"/>
      <c r="M711" s="17">
        <v>17</v>
      </c>
      <c r="N711" s="18">
        <v>35874</v>
      </c>
      <c r="O711" s="17">
        <v>1997</v>
      </c>
      <c r="P711" s="18">
        <v>35874</v>
      </c>
      <c r="Q711" s="19">
        <v>3195343</v>
      </c>
      <c r="R711" s="17" t="s">
        <v>797</v>
      </c>
      <c r="S711" s="17" t="s">
        <v>798</v>
      </c>
      <c r="T711" s="17">
        <v>1</v>
      </c>
      <c r="U711" s="18"/>
      <c r="V711" s="99">
        <f t="shared" si="99"/>
        <v>1</v>
      </c>
      <c r="W711" s="139">
        <v>1</v>
      </c>
      <c r="X711" s="149">
        <f t="shared" si="100"/>
        <v>0</v>
      </c>
      <c r="Y711" s="43"/>
      <c r="Z711" s="20">
        <f t="shared" si="101"/>
        <v>0</v>
      </c>
      <c r="AA711" s="43"/>
      <c r="AB711" s="43"/>
      <c r="AC711" s="43"/>
      <c r="AD711" s="43"/>
      <c r="AE711" s="43"/>
      <c r="AF711" s="43"/>
      <c r="AG711" s="20">
        <f t="shared" si="102"/>
        <v>0</v>
      </c>
      <c r="AH711" s="43"/>
      <c r="AI711" s="43"/>
      <c r="AJ711" s="43"/>
      <c r="AK711" s="43"/>
      <c r="AL711" s="43"/>
      <c r="AM711" s="99">
        <f t="shared" si="94"/>
        <v>0</v>
      </c>
      <c r="AN711" s="43"/>
      <c r="AO711" s="20">
        <f t="shared" si="95"/>
        <v>1</v>
      </c>
      <c r="AP711" s="15" t="str">
        <f t="shared" si="96"/>
        <v>OK</v>
      </c>
      <c r="AQ711" s="15" t="str">
        <f t="shared" si="97"/>
        <v>OK</v>
      </c>
      <c r="AR711" s="17" t="s">
        <v>211</v>
      </c>
      <c r="AS711" s="17"/>
      <c r="AT711" s="17"/>
      <c r="AU711" s="17"/>
      <c r="AV711" s="21">
        <v>1</v>
      </c>
      <c r="AW711" s="17" t="s">
        <v>818</v>
      </c>
      <c r="AX711" s="22"/>
      <c r="AY711" s="17"/>
      <c r="AZ711" s="17" t="s">
        <v>803</v>
      </c>
      <c r="BA711" s="99">
        <f t="shared" si="98"/>
        <v>3195342</v>
      </c>
      <c r="BB711" s="17" t="s">
        <v>214</v>
      </c>
      <c r="BC711" s="17"/>
      <c r="BD711" s="57"/>
    </row>
    <row r="712" spans="2:56" hidden="1" x14ac:dyDescent="0.15">
      <c r="B712" s="16">
        <v>90000682</v>
      </c>
      <c r="C712" s="17"/>
      <c r="D712" s="17" t="s">
        <v>793</v>
      </c>
      <c r="E712" s="17"/>
      <c r="F712" s="17" t="s">
        <v>201</v>
      </c>
      <c r="G712" s="17" t="s">
        <v>794</v>
      </c>
      <c r="H712" s="17" t="s">
        <v>1577</v>
      </c>
      <c r="I712" s="17" t="s">
        <v>1573</v>
      </c>
      <c r="J712" s="17" t="s">
        <v>973</v>
      </c>
      <c r="K712" s="17" t="s">
        <v>203</v>
      </c>
      <c r="L712" s="17"/>
      <c r="M712" s="17">
        <v>17</v>
      </c>
      <c r="N712" s="18">
        <v>35874</v>
      </c>
      <c r="O712" s="17">
        <v>1997</v>
      </c>
      <c r="P712" s="18">
        <v>35874</v>
      </c>
      <c r="Q712" s="19">
        <v>38505876</v>
      </c>
      <c r="R712" s="17" t="s">
        <v>797</v>
      </c>
      <c r="S712" s="17" t="s">
        <v>798</v>
      </c>
      <c r="T712" s="17">
        <v>1</v>
      </c>
      <c r="U712" s="18"/>
      <c r="V712" s="99">
        <f t="shared" si="99"/>
        <v>1</v>
      </c>
      <c r="W712" s="139">
        <v>1</v>
      </c>
      <c r="X712" s="149">
        <f t="shared" si="100"/>
        <v>0</v>
      </c>
      <c r="Y712" s="43"/>
      <c r="Z712" s="20">
        <f t="shared" si="101"/>
        <v>0</v>
      </c>
      <c r="AA712" s="43"/>
      <c r="AB712" s="43"/>
      <c r="AC712" s="43"/>
      <c r="AD712" s="43"/>
      <c r="AE712" s="43"/>
      <c r="AF712" s="43"/>
      <c r="AG712" s="20">
        <f t="shared" si="102"/>
        <v>0</v>
      </c>
      <c r="AH712" s="43"/>
      <c r="AI712" s="43"/>
      <c r="AJ712" s="43"/>
      <c r="AK712" s="43"/>
      <c r="AL712" s="43"/>
      <c r="AM712" s="99">
        <f t="shared" si="94"/>
        <v>0</v>
      </c>
      <c r="AN712" s="43"/>
      <c r="AO712" s="20">
        <f t="shared" si="95"/>
        <v>1</v>
      </c>
      <c r="AP712" s="15" t="str">
        <f t="shared" si="96"/>
        <v>OK</v>
      </c>
      <c r="AQ712" s="15" t="str">
        <f t="shared" si="97"/>
        <v>OK</v>
      </c>
      <c r="AR712" s="17" t="s">
        <v>211</v>
      </c>
      <c r="AS712" s="17"/>
      <c r="AT712" s="17"/>
      <c r="AU712" s="17"/>
      <c r="AV712" s="21">
        <v>1</v>
      </c>
      <c r="AW712" s="17" t="s">
        <v>818</v>
      </c>
      <c r="AX712" s="22"/>
      <c r="AY712" s="17"/>
      <c r="AZ712" s="17" t="s">
        <v>803</v>
      </c>
      <c r="BA712" s="99">
        <f t="shared" si="98"/>
        <v>38505875</v>
      </c>
      <c r="BB712" s="17" t="s">
        <v>214</v>
      </c>
      <c r="BC712" s="17"/>
      <c r="BD712" s="57"/>
    </row>
    <row r="713" spans="2:56" hidden="1" x14ac:dyDescent="0.15">
      <c r="B713" s="16">
        <v>90000683</v>
      </c>
      <c r="C713" s="17"/>
      <c r="D713" s="17" t="s">
        <v>793</v>
      </c>
      <c r="E713" s="17"/>
      <c r="F713" s="17" t="s">
        <v>201</v>
      </c>
      <c r="G713" s="17" t="s">
        <v>794</v>
      </c>
      <c r="H713" s="17" t="s">
        <v>1577</v>
      </c>
      <c r="I713" s="17" t="s">
        <v>1573</v>
      </c>
      <c r="J713" s="17" t="s">
        <v>974</v>
      </c>
      <c r="K713" s="17" t="s">
        <v>203</v>
      </c>
      <c r="L713" s="17"/>
      <c r="M713" s="17">
        <v>17</v>
      </c>
      <c r="N713" s="18">
        <v>35874</v>
      </c>
      <c r="O713" s="17">
        <v>1997</v>
      </c>
      <c r="P713" s="18">
        <v>35874</v>
      </c>
      <c r="Q713" s="19">
        <v>8228701</v>
      </c>
      <c r="R713" s="17" t="s">
        <v>797</v>
      </c>
      <c r="S713" s="17" t="s">
        <v>798</v>
      </c>
      <c r="T713" s="17">
        <v>1</v>
      </c>
      <c r="U713" s="18"/>
      <c r="V713" s="99">
        <f t="shared" si="99"/>
        <v>1</v>
      </c>
      <c r="W713" s="139">
        <v>1</v>
      </c>
      <c r="X713" s="149">
        <f t="shared" si="100"/>
        <v>0</v>
      </c>
      <c r="Y713" s="43"/>
      <c r="Z713" s="20">
        <f t="shared" si="101"/>
        <v>0</v>
      </c>
      <c r="AA713" s="43"/>
      <c r="AB713" s="43"/>
      <c r="AC713" s="43"/>
      <c r="AD713" s="43"/>
      <c r="AE713" s="43"/>
      <c r="AF713" s="43"/>
      <c r="AG713" s="20">
        <f t="shared" si="102"/>
        <v>0</v>
      </c>
      <c r="AH713" s="43"/>
      <c r="AI713" s="43"/>
      <c r="AJ713" s="43"/>
      <c r="AK713" s="43"/>
      <c r="AL713" s="43"/>
      <c r="AM713" s="99">
        <f t="shared" si="94"/>
        <v>0</v>
      </c>
      <c r="AN713" s="43"/>
      <c r="AO713" s="20">
        <f t="shared" si="95"/>
        <v>1</v>
      </c>
      <c r="AP713" s="15" t="str">
        <f t="shared" si="96"/>
        <v>OK</v>
      </c>
      <c r="AQ713" s="15" t="str">
        <f t="shared" si="97"/>
        <v>OK</v>
      </c>
      <c r="AR713" s="17" t="s">
        <v>211</v>
      </c>
      <c r="AS713" s="17"/>
      <c r="AT713" s="17"/>
      <c r="AU713" s="17"/>
      <c r="AV713" s="21">
        <v>1</v>
      </c>
      <c r="AW713" s="17" t="s">
        <v>818</v>
      </c>
      <c r="AX713" s="22"/>
      <c r="AY713" s="17"/>
      <c r="AZ713" s="17" t="s">
        <v>803</v>
      </c>
      <c r="BA713" s="99">
        <f t="shared" si="98"/>
        <v>8228700</v>
      </c>
      <c r="BB713" s="17" t="s">
        <v>214</v>
      </c>
      <c r="BC713" s="17"/>
      <c r="BD713" s="57"/>
    </row>
    <row r="714" spans="2:56" hidden="1" x14ac:dyDescent="0.15">
      <c r="B714" s="16">
        <v>90000684</v>
      </c>
      <c r="C714" s="17"/>
      <c r="D714" s="17" t="s">
        <v>793</v>
      </c>
      <c r="E714" s="17"/>
      <c r="F714" s="17" t="s">
        <v>201</v>
      </c>
      <c r="G714" s="17" t="s">
        <v>794</v>
      </c>
      <c r="H714" s="17" t="s">
        <v>1577</v>
      </c>
      <c r="I714" s="17" t="s">
        <v>1573</v>
      </c>
      <c r="J714" s="17" t="s">
        <v>975</v>
      </c>
      <c r="K714" s="17" t="s">
        <v>203</v>
      </c>
      <c r="L714" s="17"/>
      <c r="M714" s="17">
        <v>17</v>
      </c>
      <c r="N714" s="18">
        <v>35874</v>
      </c>
      <c r="O714" s="17">
        <v>1997</v>
      </c>
      <c r="P714" s="18">
        <v>35874</v>
      </c>
      <c r="Q714" s="19">
        <v>2475192</v>
      </c>
      <c r="R714" s="17" t="s">
        <v>797</v>
      </c>
      <c r="S714" s="17" t="s">
        <v>798</v>
      </c>
      <c r="T714" s="17">
        <v>1</v>
      </c>
      <c r="U714" s="18"/>
      <c r="V714" s="99">
        <f t="shared" si="99"/>
        <v>1</v>
      </c>
      <c r="W714" s="139">
        <v>1</v>
      </c>
      <c r="X714" s="149">
        <f t="shared" si="100"/>
        <v>0</v>
      </c>
      <c r="Y714" s="43"/>
      <c r="Z714" s="20">
        <f t="shared" si="101"/>
        <v>0</v>
      </c>
      <c r="AA714" s="43"/>
      <c r="AB714" s="43"/>
      <c r="AC714" s="43"/>
      <c r="AD714" s="43"/>
      <c r="AE714" s="43"/>
      <c r="AF714" s="43"/>
      <c r="AG714" s="20">
        <f t="shared" si="102"/>
        <v>0</v>
      </c>
      <c r="AH714" s="43"/>
      <c r="AI714" s="43"/>
      <c r="AJ714" s="43"/>
      <c r="AK714" s="43"/>
      <c r="AL714" s="43"/>
      <c r="AM714" s="99">
        <f t="shared" si="94"/>
        <v>0</v>
      </c>
      <c r="AN714" s="43"/>
      <c r="AO714" s="20">
        <f t="shared" si="95"/>
        <v>1</v>
      </c>
      <c r="AP714" s="15" t="str">
        <f t="shared" si="96"/>
        <v>OK</v>
      </c>
      <c r="AQ714" s="15" t="str">
        <f t="shared" si="97"/>
        <v>OK</v>
      </c>
      <c r="AR714" s="17" t="s">
        <v>211</v>
      </c>
      <c r="AS714" s="17"/>
      <c r="AT714" s="17"/>
      <c r="AU714" s="17"/>
      <c r="AV714" s="21">
        <v>1</v>
      </c>
      <c r="AW714" s="17" t="s">
        <v>818</v>
      </c>
      <c r="AX714" s="22"/>
      <c r="AY714" s="17"/>
      <c r="AZ714" s="17" t="s">
        <v>803</v>
      </c>
      <c r="BA714" s="99">
        <f t="shared" si="98"/>
        <v>2475191</v>
      </c>
      <c r="BB714" s="17" t="s">
        <v>214</v>
      </c>
      <c r="BC714" s="17"/>
      <c r="BD714" s="57"/>
    </row>
    <row r="715" spans="2:56" hidden="1" x14ac:dyDescent="0.15">
      <c r="B715" s="16">
        <v>90000685</v>
      </c>
      <c r="C715" s="17"/>
      <c r="D715" s="17" t="s">
        <v>793</v>
      </c>
      <c r="E715" s="17"/>
      <c r="F715" s="17" t="s">
        <v>201</v>
      </c>
      <c r="G715" s="17" t="s">
        <v>794</v>
      </c>
      <c r="H715" s="17" t="s">
        <v>1577</v>
      </c>
      <c r="I715" s="17" t="s">
        <v>1573</v>
      </c>
      <c r="J715" s="17" t="s">
        <v>976</v>
      </c>
      <c r="K715" s="17" t="s">
        <v>203</v>
      </c>
      <c r="L715" s="17"/>
      <c r="M715" s="17">
        <v>17</v>
      </c>
      <c r="N715" s="18">
        <v>35874</v>
      </c>
      <c r="O715" s="17">
        <v>1997</v>
      </c>
      <c r="P715" s="18">
        <v>35874</v>
      </c>
      <c r="Q715" s="19">
        <v>1851069</v>
      </c>
      <c r="R715" s="17" t="s">
        <v>797</v>
      </c>
      <c r="S715" s="17" t="s">
        <v>798</v>
      </c>
      <c r="T715" s="17">
        <v>1</v>
      </c>
      <c r="U715" s="18"/>
      <c r="V715" s="99">
        <f t="shared" si="99"/>
        <v>1</v>
      </c>
      <c r="W715" s="139">
        <v>1</v>
      </c>
      <c r="X715" s="149">
        <f t="shared" si="100"/>
        <v>0</v>
      </c>
      <c r="Y715" s="43"/>
      <c r="Z715" s="20">
        <f t="shared" si="101"/>
        <v>0</v>
      </c>
      <c r="AA715" s="43"/>
      <c r="AB715" s="43"/>
      <c r="AC715" s="43"/>
      <c r="AD715" s="43"/>
      <c r="AE715" s="43"/>
      <c r="AF715" s="43"/>
      <c r="AG715" s="20">
        <f t="shared" si="102"/>
        <v>0</v>
      </c>
      <c r="AH715" s="43"/>
      <c r="AI715" s="43"/>
      <c r="AJ715" s="43"/>
      <c r="AK715" s="43"/>
      <c r="AL715" s="43"/>
      <c r="AM715" s="99">
        <f t="shared" si="94"/>
        <v>0</v>
      </c>
      <c r="AN715" s="43"/>
      <c r="AO715" s="20">
        <f t="shared" si="95"/>
        <v>1</v>
      </c>
      <c r="AP715" s="15" t="str">
        <f t="shared" si="96"/>
        <v>OK</v>
      </c>
      <c r="AQ715" s="15" t="str">
        <f t="shared" si="97"/>
        <v>OK</v>
      </c>
      <c r="AR715" s="17" t="s">
        <v>211</v>
      </c>
      <c r="AS715" s="17"/>
      <c r="AT715" s="17"/>
      <c r="AU715" s="17"/>
      <c r="AV715" s="21">
        <v>1</v>
      </c>
      <c r="AW715" s="17" t="s">
        <v>818</v>
      </c>
      <c r="AX715" s="22"/>
      <c r="AY715" s="17"/>
      <c r="AZ715" s="17" t="s">
        <v>803</v>
      </c>
      <c r="BA715" s="99">
        <f t="shared" si="98"/>
        <v>1851068</v>
      </c>
      <c r="BB715" s="17" t="s">
        <v>214</v>
      </c>
      <c r="BC715" s="17"/>
      <c r="BD715" s="57"/>
    </row>
    <row r="716" spans="2:56" hidden="1" x14ac:dyDescent="0.15">
      <c r="B716" s="16">
        <v>90000686</v>
      </c>
      <c r="C716" s="17"/>
      <c r="D716" s="17" t="s">
        <v>793</v>
      </c>
      <c r="E716" s="17"/>
      <c r="F716" s="17" t="s">
        <v>201</v>
      </c>
      <c r="G716" s="17" t="s">
        <v>794</v>
      </c>
      <c r="H716" s="17" t="s">
        <v>1577</v>
      </c>
      <c r="I716" s="17" t="s">
        <v>1573</v>
      </c>
      <c r="J716" s="17" t="s">
        <v>977</v>
      </c>
      <c r="K716" s="17" t="s">
        <v>203</v>
      </c>
      <c r="L716" s="17"/>
      <c r="M716" s="17">
        <v>17</v>
      </c>
      <c r="N716" s="18">
        <v>35874</v>
      </c>
      <c r="O716" s="17">
        <v>1997</v>
      </c>
      <c r="P716" s="18">
        <v>35874</v>
      </c>
      <c r="Q716" s="19">
        <v>4129366</v>
      </c>
      <c r="R716" s="17" t="s">
        <v>797</v>
      </c>
      <c r="S716" s="17" t="s">
        <v>798</v>
      </c>
      <c r="T716" s="17">
        <v>1</v>
      </c>
      <c r="U716" s="18"/>
      <c r="V716" s="99">
        <f t="shared" si="99"/>
        <v>1</v>
      </c>
      <c r="W716" s="139">
        <v>1</v>
      </c>
      <c r="X716" s="149">
        <f t="shared" si="100"/>
        <v>0</v>
      </c>
      <c r="Y716" s="43"/>
      <c r="Z716" s="20">
        <f t="shared" si="101"/>
        <v>0</v>
      </c>
      <c r="AA716" s="43"/>
      <c r="AB716" s="43"/>
      <c r="AC716" s="43"/>
      <c r="AD716" s="43"/>
      <c r="AE716" s="43"/>
      <c r="AF716" s="43"/>
      <c r="AG716" s="20">
        <f t="shared" si="102"/>
        <v>0</v>
      </c>
      <c r="AH716" s="43"/>
      <c r="AI716" s="43"/>
      <c r="AJ716" s="43"/>
      <c r="AK716" s="43"/>
      <c r="AL716" s="43"/>
      <c r="AM716" s="99">
        <f t="shared" ref="AM716:AM779" si="103">IF(Q716=0,0,IF(M716=0,0,IF($C$5-O716=0,0,IF($C$5-O716&gt;M716,0,IF($C$5-O716=M716,V716-1,ROUNDDOWN(Q716*ROUNDUP(1/M716,3),0))))))</f>
        <v>0</v>
      </c>
      <c r="AN716" s="43"/>
      <c r="AO716" s="20">
        <f t="shared" ref="AO716:AO779" si="104">+V716+Z716-AG716</f>
        <v>1</v>
      </c>
      <c r="AP716" s="15" t="str">
        <f t="shared" ref="AP716:AP779" si="105">IF(AND(AO716=0,AU716=1),"OK",IF(Q716=BA716+AO716,"OK","ERROR"))</f>
        <v>OK</v>
      </c>
      <c r="AQ716" s="15" t="str">
        <f t="shared" ref="AQ716:AQ779" si="106">IF($C$5-O716=0,"新規",IF(AU716=1,"OK",IF(V716-AM716=AO716,"OK","ERROR")))</f>
        <v>OK</v>
      </c>
      <c r="AR716" s="17" t="s">
        <v>211</v>
      </c>
      <c r="AS716" s="17"/>
      <c r="AT716" s="17"/>
      <c r="AU716" s="17"/>
      <c r="AV716" s="21">
        <v>1</v>
      </c>
      <c r="AW716" s="17" t="s">
        <v>818</v>
      </c>
      <c r="AX716" s="22"/>
      <c r="AY716" s="17"/>
      <c r="AZ716" s="17" t="s">
        <v>803</v>
      </c>
      <c r="BA716" s="99">
        <f t="shared" ref="BA716:BA779" si="107">IF(Q716=0,0,IF(M716=0,0,IF($C$5-O716&gt;=M716,Q716-1,ROUNDDOWN(Q716*ROUNDUP(1/M716,3),0)*($C$5-O716))))</f>
        <v>4129365</v>
      </c>
      <c r="BB716" s="17" t="s">
        <v>214</v>
      </c>
      <c r="BC716" s="17"/>
      <c r="BD716" s="57"/>
    </row>
    <row r="717" spans="2:56" hidden="1" x14ac:dyDescent="0.15">
      <c r="B717" s="16">
        <v>90000687</v>
      </c>
      <c r="C717" s="17"/>
      <c r="D717" s="17" t="s">
        <v>793</v>
      </c>
      <c r="E717" s="17"/>
      <c r="F717" s="17" t="s">
        <v>201</v>
      </c>
      <c r="G717" s="17" t="s">
        <v>794</v>
      </c>
      <c r="H717" s="17" t="s">
        <v>1577</v>
      </c>
      <c r="I717" s="17" t="s">
        <v>1573</v>
      </c>
      <c r="J717" s="17" t="s">
        <v>978</v>
      </c>
      <c r="K717" s="17" t="s">
        <v>203</v>
      </c>
      <c r="L717" s="17"/>
      <c r="M717" s="17">
        <v>17</v>
      </c>
      <c r="N717" s="18">
        <v>35874</v>
      </c>
      <c r="O717" s="17">
        <v>1997</v>
      </c>
      <c r="P717" s="18">
        <v>35874</v>
      </c>
      <c r="Q717" s="19">
        <v>1281084</v>
      </c>
      <c r="R717" s="17" t="s">
        <v>797</v>
      </c>
      <c r="S717" s="17" t="s">
        <v>798</v>
      </c>
      <c r="T717" s="17">
        <v>1</v>
      </c>
      <c r="U717" s="18"/>
      <c r="V717" s="99">
        <f t="shared" ref="V717:V780" si="108">IF(Q717=0,0,IF($C$5-O717=0,0,IF(M717=0,Q717,IF($C$5-O717&gt;M717,1,Q717-(ROUNDDOWN(Q717*ROUNDUP(1/M717,3),0)*($C$5-O717-1))))))</f>
        <v>1</v>
      </c>
      <c r="W717" s="139">
        <v>1</v>
      </c>
      <c r="X717" s="149">
        <f t="shared" ref="X717:X780" si="109">W717-V717</f>
        <v>0</v>
      </c>
      <c r="Y717" s="43"/>
      <c r="Z717" s="20">
        <f t="shared" si="101"/>
        <v>0</v>
      </c>
      <c r="AA717" s="43"/>
      <c r="AB717" s="43"/>
      <c r="AC717" s="43"/>
      <c r="AD717" s="43"/>
      <c r="AE717" s="43"/>
      <c r="AF717" s="43"/>
      <c r="AG717" s="20">
        <f t="shared" si="102"/>
        <v>0</v>
      </c>
      <c r="AH717" s="43"/>
      <c r="AI717" s="43"/>
      <c r="AJ717" s="43"/>
      <c r="AK717" s="43"/>
      <c r="AL717" s="43"/>
      <c r="AM717" s="99">
        <f t="shared" si="103"/>
        <v>0</v>
      </c>
      <c r="AN717" s="43"/>
      <c r="AO717" s="20">
        <f t="shared" si="104"/>
        <v>1</v>
      </c>
      <c r="AP717" s="15" t="str">
        <f t="shared" si="105"/>
        <v>OK</v>
      </c>
      <c r="AQ717" s="15" t="str">
        <f t="shared" si="106"/>
        <v>OK</v>
      </c>
      <c r="AR717" s="17" t="s">
        <v>211</v>
      </c>
      <c r="AS717" s="17"/>
      <c r="AT717" s="17"/>
      <c r="AU717" s="17"/>
      <c r="AV717" s="21">
        <v>1</v>
      </c>
      <c r="AW717" s="17" t="s">
        <v>818</v>
      </c>
      <c r="AX717" s="22"/>
      <c r="AY717" s="17"/>
      <c r="AZ717" s="17" t="s">
        <v>803</v>
      </c>
      <c r="BA717" s="99">
        <f t="shared" si="107"/>
        <v>1281083</v>
      </c>
      <c r="BB717" s="17" t="s">
        <v>214</v>
      </c>
      <c r="BC717" s="17"/>
      <c r="BD717" s="57"/>
    </row>
    <row r="718" spans="2:56" hidden="1" x14ac:dyDescent="0.15">
      <c r="B718" s="16">
        <v>90000688</v>
      </c>
      <c r="C718" s="17"/>
      <c r="D718" s="17" t="s">
        <v>793</v>
      </c>
      <c r="E718" s="17"/>
      <c r="F718" s="17" t="s">
        <v>201</v>
      </c>
      <c r="G718" s="17" t="s">
        <v>794</v>
      </c>
      <c r="H718" s="17" t="s">
        <v>1577</v>
      </c>
      <c r="I718" s="17" t="s">
        <v>1573</v>
      </c>
      <c r="J718" s="17" t="s">
        <v>979</v>
      </c>
      <c r="K718" s="17" t="s">
        <v>203</v>
      </c>
      <c r="L718" s="17"/>
      <c r="M718" s="17">
        <v>17</v>
      </c>
      <c r="N718" s="18">
        <v>35874</v>
      </c>
      <c r="O718" s="17">
        <v>1997</v>
      </c>
      <c r="P718" s="18">
        <v>35874</v>
      </c>
      <c r="Q718" s="19">
        <v>1162134</v>
      </c>
      <c r="R718" s="17" t="s">
        <v>797</v>
      </c>
      <c r="S718" s="17" t="s">
        <v>798</v>
      </c>
      <c r="T718" s="17">
        <v>1</v>
      </c>
      <c r="U718" s="18"/>
      <c r="V718" s="99">
        <f t="shared" si="108"/>
        <v>1</v>
      </c>
      <c r="W718" s="139">
        <v>1</v>
      </c>
      <c r="X718" s="149">
        <f t="shared" si="109"/>
        <v>0</v>
      </c>
      <c r="Y718" s="43"/>
      <c r="Z718" s="20">
        <f t="shared" si="101"/>
        <v>0</v>
      </c>
      <c r="AA718" s="43"/>
      <c r="AB718" s="43"/>
      <c r="AC718" s="43"/>
      <c r="AD718" s="43"/>
      <c r="AE718" s="43"/>
      <c r="AF718" s="43"/>
      <c r="AG718" s="20">
        <f t="shared" si="102"/>
        <v>0</v>
      </c>
      <c r="AH718" s="43"/>
      <c r="AI718" s="43"/>
      <c r="AJ718" s="43"/>
      <c r="AK718" s="43"/>
      <c r="AL718" s="43"/>
      <c r="AM718" s="99">
        <f t="shared" si="103"/>
        <v>0</v>
      </c>
      <c r="AN718" s="43"/>
      <c r="AO718" s="20">
        <f t="shared" si="104"/>
        <v>1</v>
      </c>
      <c r="AP718" s="15" t="str">
        <f t="shared" si="105"/>
        <v>OK</v>
      </c>
      <c r="AQ718" s="15" t="str">
        <f t="shared" si="106"/>
        <v>OK</v>
      </c>
      <c r="AR718" s="17" t="s">
        <v>211</v>
      </c>
      <c r="AS718" s="17"/>
      <c r="AT718" s="17"/>
      <c r="AU718" s="17"/>
      <c r="AV718" s="21">
        <v>1</v>
      </c>
      <c r="AW718" s="17" t="s">
        <v>818</v>
      </c>
      <c r="AX718" s="22"/>
      <c r="AY718" s="17"/>
      <c r="AZ718" s="17" t="s">
        <v>803</v>
      </c>
      <c r="BA718" s="99">
        <f t="shared" si="107"/>
        <v>1162133</v>
      </c>
      <c r="BB718" s="17" t="s">
        <v>214</v>
      </c>
      <c r="BC718" s="17"/>
      <c r="BD718" s="57"/>
    </row>
    <row r="719" spans="2:56" hidden="1" x14ac:dyDescent="0.15">
      <c r="B719" s="16">
        <v>90000689</v>
      </c>
      <c r="C719" s="17"/>
      <c r="D719" s="17" t="s">
        <v>793</v>
      </c>
      <c r="E719" s="17"/>
      <c r="F719" s="17" t="s">
        <v>201</v>
      </c>
      <c r="G719" s="17" t="s">
        <v>794</v>
      </c>
      <c r="H719" s="17" t="s">
        <v>1577</v>
      </c>
      <c r="I719" s="17" t="s">
        <v>1573</v>
      </c>
      <c r="J719" s="17" t="s">
        <v>980</v>
      </c>
      <c r="K719" s="17" t="s">
        <v>203</v>
      </c>
      <c r="L719" s="17"/>
      <c r="M719" s="17">
        <v>17</v>
      </c>
      <c r="N719" s="18">
        <v>35874</v>
      </c>
      <c r="O719" s="17">
        <v>1997</v>
      </c>
      <c r="P719" s="18">
        <v>35874</v>
      </c>
      <c r="Q719" s="19">
        <v>1162134</v>
      </c>
      <c r="R719" s="17" t="s">
        <v>797</v>
      </c>
      <c r="S719" s="17" t="s">
        <v>798</v>
      </c>
      <c r="T719" s="17">
        <v>1</v>
      </c>
      <c r="U719" s="18"/>
      <c r="V719" s="99">
        <f t="shared" si="108"/>
        <v>1</v>
      </c>
      <c r="W719" s="139">
        <v>1</v>
      </c>
      <c r="X719" s="149">
        <f t="shared" si="109"/>
        <v>0</v>
      </c>
      <c r="Y719" s="43"/>
      <c r="Z719" s="20">
        <f t="shared" si="101"/>
        <v>0</v>
      </c>
      <c r="AA719" s="43"/>
      <c r="AB719" s="43"/>
      <c r="AC719" s="43"/>
      <c r="AD719" s="43"/>
      <c r="AE719" s="43"/>
      <c r="AF719" s="43"/>
      <c r="AG719" s="20">
        <f t="shared" si="102"/>
        <v>0</v>
      </c>
      <c r="AH719" s="43"/>
      <c r="AI719" s="43"/>
      <c r="AJ719" s="43"/>
      <c r="AK719" s="43"/>
      <c r="AL719" s="43"/>
      <c r="AM719" s="99">
        <f t="shared" si="103"/>
        <v>0</v>
      </c>
      <c r="AN719" s="43"/>
      <c r="AO719" s="20">
        <f t="shared" si="104"/>
        <v>1</v>
      </c>
      <c r="AP719" s="15" t="str">
        <f t="shared" si="105"/>
        <v>OK</v>
      </c>
      <c r="AQ719" s="15" t="str">
        <f t="shared" si="106"/>
        <v>OK</v>
      </c>
      <c r="AR719" s="17" t="s">
        <v>211</v>
      </c>
      <c r="AS719" s="17"/>
      <c r="AT719" s="17"/>
      <c r="AU719" s="17"/>
      <c r="AV719" s="21">
        <v>1</v>
      </c>
      <c r="AW719" s="17" t="s">
        <v>818</v>
      </c>
      <c r="AX719" s="22"/>
      <c r="AY719" s="17"/>
      <c r="AZ719" s="17" t="s">
        <v>803</v>
      </c>
      <c r="BA719" s="99">
        <f t="shared" si="107"/>
        <v>1162133</v>
      </c>
      <c r="BB719" s="17" t="s">
        <v>214</v>
      </c>
      <c r="BC719" s="17"/>
      <c r="BD719" s="57"/>
    </row>
    <row r="720" spans="2:56" hidden="1" x14ac:dyDescent="0.15">
      <c r="B720" s="16">
        <v>90000690</v>
      </c>
      <c r="C720" s="17"/>
      <c r="D720" s="17" t="s">
        <v>793</v>
      </c>
      <c r="E720" s="17"/>
      <c r="F720" s="17" t="s">
        <v>201</v>
      </c>
      <c r="G720" s="17" t="s">
        <v>794</v>
      </c>
      <c r="H720" s="17" t="s">
        <v>1577</v>
      </c>
      <c r="I720" s="17" t="s">
        <v>1573</v>
      </c>
      <c r="J720" s="17" t="s">
        <v>981</v>
      </c>
      <c r="K720" s="17" t="s">
        <v>203</v>
      </c>
      <c r="L720" s="17"/>
      <c r="M720" s="17">
        <v>17</v>
      </c>
      <c r="N720" s="18">
        <v>35874</v>
      </c>
      <c r="O720" s="17">
        <v>1997</v>
      </c>
      <c r="P720" s="18">
        <v>35874</v>
      </c>
      <c r="Q720" s="19">
        <v>838494</v>
      </c>
      <c r="R720" s="17" t="s">
        <v>797</v>
      </c>
      <c r="S720" s="17" t="s">
        <v>798</v>
      </c>
      <c r="T720" s="17">
        <v>1</v>
      </c>
      <c r="U720" s="18"/>
      <c r="V720" s="99">
        <f t="shared" si="108"/>
        <v>1</v>
      </c>
      <c r="W720" s="139">
        <v>1</v>
      </c>
      <c r="X720" s="149">
        <f t="shared" si="109"/>
        <v>0</v>
      </c>
      <c r="Y720" s="43"/>
      <c r="Z720" s="20">
        <f t="shared" si="101"/>
        <v>0</v>
      </c>
      <c r="AA720" s="43"/>
      <c r="AB720" s="43"/>
      <c r="AC720" s="43"/>
      <c r="AD720" s="43"/>
      <c r="AE720" s="43"/>
      <c r="AF720" s="43"/>
      <c r="AG720" s="20">
        <f t="shared" si="102"/>
        <v>0</v>
      </c>
      <c r="AH720" s="43"/>
      <c r="AI720" s="43"/>
      <c r="AJ720" s="43"/>
      <c r="AK720" s="43"/>
      <c r="AL720" s="43"/>
      <c r="AM720" s="99">
        <f t="shared" si="103"/>
        <v>0</v>
      </c>
      <c r="AN720" s="43"/>
      <c r="AO720" s="20">
        <f t="shared" si="104"/>
        <v>1</v>
      </c>
      <c r="AP720" s="15" t="str">
        <f t="shared" si="105"/>
        <v>OK</v>
      </c>
      <c r="AQ720" s="15" t="str">
        <f t="shared" si="106"/>
        <v>OK</v>
      </c>
      <c r="AR720" s="17" t="s">
        <v>211</v>
      </c>
      <c r="AS720" s="17"/>
      <c r="AT720" s="17"/>
      <c r="AU720" s="17"/>
      <c r="AV720" s="21">
        <v>1</v>
      </c>
      <c r="AW720" s="17" t="s">
        <v>818</v>
      </c>
      <c r="AX720" s="22"/>
      <c r="AY720" s="17"/>
      <c r="AZ720" s="17" t="s">
        <v>803</v>
      </c>
      <c r="BA720" s="99">
        <f t="shared" si="107"/>
        <v>838493</v>
      </c>
      <c r="BB720" s="17" t="s">
        <v>214</v>
      </c>
      <c r="BC720" s="17"/>
      <c r="BD720" s="57"/>
    </row>
    <row r="721" spans="2:56" hidden="1" x14ac:dyDescent="0.15">
      <c r="B721" s="16">
        <v>90000691</v>
      </c>
      <c r="C721" s="17"/>
      <c r="D721" s="17" t="s">
        <v>793</v>
      </c>
      <c r="E721" s="17"/>
      <c r="F721" s="17" t="s">
        <v>201</v>
      </c>
      <c r="G721" s="17" t="s">
        <v>794</v>
      </c>
      <c r="H721" s="17" t="s">
        <v>1577</v>
      </c>
      <c r="I721" s="17" t="s">
        <v>1573</v>
      </c>
      <c r="J721" s="17" t="s">
        <v>982</v>
      </c>
      <c r="K721" s="17" t="s">
        <v>203</v>
      </c>
      <c r="L721" s="17"/>
      <c r="M721" s="17">
        <v>17</v>
      </c>
      <c r="N721" s="18">
        <v>35874</v>
      </c>
      <c r="O721" s="17">
        <v>1997</v>
      </c>
      <c r="P721" s="18">
        <v>35874</v>
      </c>
      <c r="Q721" s="19">
        <v>838494</v>
      </c>
      <c r="R721" s="17" t="s">
        <v>797</v>
      </c>
      <c r="S721" s="17" t="s">
        <v>798</v>
      </c>
      <c r="T721" s="17">
        <v>1</v>
      </c>
      <c r="U721" s="18"/>
      <c r="V721" s="99">
        <f t="shared" si="108"/>
        <v>1</v>
      </c>
      <c r="W721" s="139">
        <v>1</v>
      </c>
      <c r="X721" s="149">
        <f t="shared" si="109"/>
        <v>0</v>
      </c>
      <c r="Y721" s="43"/>
      <c r="Z721" s="20">
        <f t="shared" si="101"/>
        <v>0</v>
      </c>
      <c r="AA721" s="43"/>
      <c r="AB721" s="43"/>
      <c r="AC721" s="43"/>
      <c r="AD721" s="43"/>
      <c r="AE721" s="43"/>
      <c r="AF721" s="43"/>
      <c r="AG721" s="20">
        <f t="shared" si="102"/>
        <v>0</v>
      </c>
      <c r="AH721" s="43"/>
      <c r="AI721" s="43"/>
      <c r="AJ721" s="43"/>
      <c r="AK721" s="43"/>
      <c r="AL721" s="43"/>
      <c r="AM721" s="99">
        <f t="shared" si="103"/>
        <v>0</v>
      </c>
      <c r="AN721" s="43"/>
      <c r="AO721" s="20">
        <f t="shared" si="104"/>
        <v>1</v>
      </c>
      <c r="AP721" s="15" t="str">
        <f t="shared" si="105"/>
        <v>OK</v>
      </c>
      <c r="AQ721" s="15" t="str">
        <f t="shared" si="106"/>
        <v>OK</v>
      </c>
      <c r="AR721" s="17" t="s">
        <v>211</v>
      </c>
      <c r="AS721" s="17"/>
      <c r="AT721" s="17"/>
      <c r="AU721" s="17"/>
      <c r="AV721" s="21">
        <v>1</v>
      </c>
      <c r="AW721" s="17" t="s">
        <v>818</v>
      </c>
      <c r="AX721" s="22"/>
      <c r="AY721" s="17"/>
      <c r="AZ721" s="17" t="s">
        <v>803</v>
      </c>
      <c r="BA721" s="99">
        <f t="shared" si="107"/>
        <v>838493</v>
      </c>
      <c r="BB721" s="17" t="s">
        <v>214</v>
      </c>
      <c r="BC721" s="17"/>
      <c r="BD721" s="57"/>
    </row>
    <row r="722" spans="2:56" hidden="1" x14ac:dyDescent="0.15">
      <c r="B722" s="16">
        <v>90000692</v>
      </c>
      <c r="C722" s="17"/>
      <c r="D722" s="17" t="s">
        <v>793</v>
      </c>
      <c r="E722" s="17"/>
      <c r="F722" s="17" t="s">
        <v>201</v>
      </c>
      <c r="G722" s="17" t="s">
        <v>794</v>
      </c>
      <c r="H722" s="17" t="s">
        <v>1577</v>
      </c>
      <c r="I722" s="17" t="s">
        <v>1573</v>
      </c>
      <c r="J722" s="17" t="s">
        <v>983</v>
      </c>
      <c r="K722" s="17" t="s">
        <v>203</v>
      </c>
      <c r="L722" s="17"/>
      <c r="M722" s="17">
        <v>17</v>
      </c>
      <c r="N722" s="18">
        <v>35874</v>
      </c>
      <c r="O722" s="17">
        <v>1997</v>
      </c>
      <c r="P722" s="18">
        <v>35874</v>
      </c>
      <c r="Q722" s="19">
        <v>838494</v>
      </c>
      <c r="R722" s="17" t="s">
        <v>797</v>
      </c>
      <c r="S722" s="17" t="s">
        <v>798</v>
      </c>
      <c r="T722" s="17">
        <v>1</v>
      </c>
      <c r="U722" s="18"/>
      <c r="V722" s="99">
        <f t="shared" si="108"/>
        <v>1</v>
      </c>
      <c r="W722" s="139">
        <v>1</v>
      </c>
      <c r="X722" s="149">
        <f t="shared" si="109"/>
        <v>0</v>
      </c>
      <c r="Y722" s="43"/>
      <c r="Z722" s="20">
        <f t="shared" si="101"/>
        <v>0</v>
      </c>
      <c r="AA722" s="43"/>
      <c r="AB722" s="43"/>
      <c r="AC722" s="43"/>
      <c r="AD722" s="43"/>
      <c r="AE722" s="43"/>
      <c r="AF722" s="43"/>
      <c r="AG722" s="20">
        <f t="shared" si="102"/>
        <v>0</v>
      </c>
      <c r="AH722" s="43"/>
      <c r="AI722" s="43"/>
      <c r="AJ722" s="43"/>
      <c r="AK722" s="43"/>
      <c r="AL722" s="43"/>
      <c r="AM722" s="99">
        <f t="shared" si="103"/>
        <v>0</v>
      </c>
      <c r="AN722" s="43"/>
      <c r="AO722" s="20">
        <f t="shared" si="104"/>
        <v>1</v>
      </c>
      <c r="AP722" s="15" t="str">
        <f t="shared" si="105"/>
        <v>OK</v>
      </c>
      <c r="AQ722" s="15" t="str">
        <f t="shared" si="106"/>
        <v>OK</v>
      </c>
      <c r="AR722" s="17" t="s">
        <v>211</v>
      </c>
      <c r="AS722" s="17"/>
      <c r="AT722" s="17"/>
      <c r="AU722" s="17"/>
      <c r="AV722" s="21">
        <v>1</v>
      </c>
      <c r="AW722" s="17" t="s">
        <v>818</v>
      </c>
      <c r="AX722" s="22"/>
      <c r="AY722" s="17"/>
      <c r="AZ722" s="17" t="s">
        <v>803</v>
      </c>
      <c r="BA722" s="99">
        <f t="shared" si="107"/>
        <v>838493</v>
      </c>
      <c r="BB722" s="17" t="s">
        <v>214</v>
      </c>
      <c r="BC722" s="17"/>
      <c r="BD722" s="57"/>
    </row>
    <row r="723" spans="2:56" hidden="1" x14ac:dyDescent="0.15">
      <c r="B723" s="16">
        <v>90000693</v>
      </c>
      <c r="C723" s="17"/>
      <c r="D723" s="17" t="s">
        <v>793</v>
      </c>
      <c r="E723" s="17"/>
      <c r="F723" s="17" t="s">
        <v>201</v>
      </c>
      <c r="G723" s="17" t="s">
        <v>794</v>
      </c>
      <c r="H723" s="17" t="s">
        <v>1577</v>
      </c>
      <c r="I723" s="17" t="s">
        <v>1573</v>
      </c>
      <c r="J723" s="17" t="s">
        <v>984</v>
      </c>
      <c r="K723" s="17" t="s">
        <v>203</v>
      </c>
      <c r="L723" s="17"/>
      <c r="M723" s="17">
        <v>17</v>
      </c>
      <c r="N723" s="18">
        <v>35874</v>
      </c>
      <c r="O723" s="17">
        <v>1997</v>
      </c>
      <c r="P723" s="18">
        <v>35874</v>
      </c>
      <c r="Q723" s="19">
        <v>838494</v>
      </c>
      <c r="R723" s="17" t="s">
        <v>797</v>
      </c>
      <c r="S723" s="17" t="s">
        <v>798</v>
      </c>
      <c r="T723" s="17">
        <v>1</v>
      </c>
      <c r="U723" s="18"/>
      <c r="V723" s="99">
        <f t="shared" si="108"/>
        <v>1</v>
      </c>
      <c r="W723" s="139">
        <v>1</v>
      </c>
      <c r="X723" s="149">
        <f t="shared" si="109"/>
        <v>0</v>
      </c>
      <c r="Y723" s="43"/>
      <c r="Z723" s="20">
        <f t="shared" si="101"/>
        <v>0</v>
      </c>
      <c r="AA723" s="43"/>
      <c r="AB723" s="43"/>
      <c r="AC723" s="43"/>
      <c r="AD723" s="43"/>
      <c r="AE723" s="43"/>
      <c r="AF723" s="43"/>
      <c r="AG723" s="20">
        <f t="shared" si="102"/>
        <v>0</v>
      </c>
      <c r="AH723" s="43"/>
      <c r="AI723" s="43"/>
      <c r="AJ723" s="43"/>
      <c r="AK723" s="43"/>
      <c r="AL723" s="43"/>
      <c r="AM723" s="99">
        <f t="shared" si="103"/>
        <v>0</v>
      </c>
      <c r="AN723" s="43"/>
      <c r="AO723" s="20">
        <f t="shared" si="104"/>
        <v>1</v>
      </c>
      <c r="AP723" s="15" t="str">
        <f t="shared" si="105"/>
        <v>OK</v>
      </c>
      <c r="AQ723" s="15" t="str">
        <f t="shared" si="106"/>
        <v>OK</v>
      </c>
      <c r="AR723" s="17" t="s">
        <v>211</v>
      </c>
      <c r="AS723" s="17"/>
      <c r="AT723" s="17"/>
      <c r="AU723" s="17"/>
      <c r="AV723" s="21">
        <v>1</v>
      </c>
      <c r="AW723" s="17" t="s">
        <v>818</v>
      </c>
      <c r="AX723" s="22"/>
      <c r="AY723" s="17"/>
      <c r="AZ723" s="17" t="s">
        <v>803</v>
      </c>
      <c r="BA723" s="99">
        <f t="shared" si="107"/>
        <v>838493</v>
      </c>
      <c r="BB723" s="17" t="s">
        <v>214</v>
      </c>
      <c r="BC723" s="17"/>
      <c r="BD723" s="57"/>
    </row>
    <row r="724" spans="2:56" hidden="1" x14ac:dyDescent="0.15">
      <c r="B724" s="16">
        <v>90000694</v>
      </c>
      <c r="C724" s="17"/>
      <c r="D724" s="17" t="s">
        <v>793</v>
      </c>
      <c r="E724" s="17"/>
      <c r="F724" s="17" t="s">
        <v>201</v>
      </c>
      <c r="G724" s="17" t="s">
        <v>794</v>
      </c>
      <c r="H724" s="17" t="s">
        <v>1577</v>
      </c>
      <c r="I724" s="17" t="s">
        <v>1573</v>
      </c>
      <c r="J724" s="17" t="s">
        <v>985</v>
      </c>
      <c r="K724" s="17" t="s">
        <v>203</v>
      </c>
      <c r="L724" s="17"/>
      <c r="M724" s="17">
        <v>17</v>
      </c>
      <c r="N724" s="18">
        <v>35874</v>
      </c>
      <c r="O724" s="17">
        <v>1997</v>
      </c>
      <c r="P724" s="18">
        <v>35874</v>
      </c>
      <c r="Q724" s="19">
        <v>2709672</v>
      </c>
      <c r="R724" s="17" t="s">
        <v>797</v>
      </c>
      <c r="S724" s="17" t="s">
        <v>798</v>
      </c>
      <c r="T724" s="17">
        <v>1</v>
      </c>
      <c r="U724" s="18"/>
      <c r="V724" s="99">
        <f t="shared" si="108"/>
        <v>1</v>
      </c>
      <c r="W724" s="139">
        <v>1</v>
      </c>
      <c r="X724" s="149">
        <f t="shared" si="109"/>
        <v>0</v>
      </c>
      <c r="Y724" s="43"/>
      <c r="Z724" s="20">
        <f t="shared" si="101"/>
        <v>0</v>
      </c>
      <c r="AA724" s="43"/>
      <c r="AB724" s="43"/>
      <c r="AC724" s="43"/>
      <c r="AD724" s="43"/>
      <c r="AE724" s="43"/>
      <c r="AF724" s="43"/>
      <c r="AG724" s="20">
        <f t="shared" si="102"/>
        <v>0</v>
      </c>
      <c r="AH724" s="43"/>
      <c r="AI724" s="43"/>
      <c r="AJ724" s="43"/>
      <c r="AK724" s="43"/>
      <c r="AL724" s="43"/>
      <c r="AM724" s="99">
        <f t="shared" si="103"/>
        <v>0</v>
      </c>
      <c r="AN724" s="43"/>
      <c r="AO724" s="20">
        <f t="shared" si="104"/>
        <v>1</v>
      </c>
      <c r="AP724" s="15" t="str">
        <f t="shared" si="105"/>
        <v>OK</v>
      </c>
      <c r="AQ724" s="15" t="str">
        <f t="shared" si="106"/>
        <v>OK</v>
      </c>
      <c r="AR724" s="17" t="s">
        <v>211</v>
      </c>
      <c r="AS724" s="17"/>
      <c r="AT724" s="17"/>
      <c r="AU724" s="17"/>
      <c r="AV724" s="21">
        <v>1</v>
      </c>
      <c r="AW724" s="17" t="s">
        <v>815</v>
      </c>
      <c r="AX724" s="22"/>
      <c r="AY724" s="17"/>
      <c r="AZ724" s="17" t="s">
        <v>803</v>
      </c>
      <c r="BA724" s="99">
        <f t="shared" si="107"/>
        <v>2709671</v>
      </c>
      <c r="BB724" s="17" t="s">
        <v>214</v>
      </c>
      <c r="BC724" s="17"/>
      <c r="BD724" s="57" t="s">
        <v>1084</v>
      </c>
    </row>
    <row r="725" spans="2:56" hidden="1" x14ac:dyDescent="0.15">
      <c r="B725" s="16">
        <v>90000695</v>
      </c>
      <c r="C725" s="17"/>
      <c r="D725" s="17" t="s">
        <v>793</v>
      </c>
      <c r="E725" s="17"/>
      <c r="F725" s="17" t="s">
        <v>201</v>
      </c>
      <c r="G725" s="17" t="s">
        <v>794</v>
      </c>
      <c r="H725" s="17" t="s">
        <v>1577</v>
      </c>
      <c r="I725" s="17" t="s">
        <v>1573</v>
      </c>
      <c r="J725" s="17" t="s">
        <v>986</v>
      </c>
      <c r="K725" s="17" t="s">
        <v>203</v>
      </c>
      <c r="L725" s="17"/>
      <c r="M725" s="17">
        <v>17</v>
      </c>
      <c r="N725" s="18">
        <v>35874</v>
      </c>
      <c r="O725" s="17">
        <v>1997</v>
      </c>
      <c r="P725" s="18">
        <v>35874</v>
      </c>
      <c r="Q725" s="19">
        <v>687183</v>
      </c>
      <c r="R725" s="17" t="s">
        <v>797</v>
      </c>
      <c r="S725" s="17" t="s">
        <v>798</v>
      </c>
      <c r="T725" s="17">
        <v>1</v>
      </c>
      <c r="U725" s="18"/>
      <c r="V725" s="99">
        <f t="shared" si="108"/>
        <v>1</v>
      </c>
      <c r="W725" s="139">
        <v>1</v>
      </c>
      <c r="X725" s="149">
        <f t="shared" si="109"/>
        <v>0</v>
      </c>
      <c r="Y725" s="43"/>
      <c r="Z725" s="20">
        <f t="shared" si="101"/>
        <v>0</v>
      </c>
      <c r="AA725" s="43"/>
      <c r="AB725" s="43"/>
      <c r="AC725" s="43"/>
      <c r="AD725" s="43"/>
      <c r="AE725" s="43"/>
      <c r="AF725" s="43"/>
      <c r="AG725" s="20">
        <f t="shared" si="102"/>
        <v>0</v>
      </c>
      <c r="AH725" s="43"/>
      <c r="AI725" s="43"/>
      <c r="AJ725" s="43"/>
      <c r="AK725" s="43"/>
      <c r="AL725" s="43"/>
      <c r="AM725" s="99">
        <f t="shared" si="103"/>
        <v>0</v>
      </c>
      <c r="AN725" s="43"/>
      <c r="AO725" s="20">
        <f t="shared" si="104"/>
        <v>1</v>
      </c>
      <c r="AP725" s="15" t="str">
        <f t="shared" si="105"/>
        <v>OK</v>
      </c>
      <c r="AQ725" s="15" t="str">
        <f t="shared" si="106"/>
        <v>OK</v>
      </c>
      <c r="AR725" s="17" t="s">
        <v>211</v>
      </c>
      <c r="AS725" s="17"/>
      <c r="AT725" s="17"/>
      <c r="AU725" s="17"/>
      <c r="AV725" s="21">
        <v>1</v>
      </c>
      <c r="AW725" s="17" t="s">
        <v>818</v>
      </c>
      <c r="AX725" s="22"/>
      <c r="AY725" s="17"/>
      <c r="AZ725" s="17" t="s">
        <v>803</v>
      </c>
      <c r="BA725" s="99">
        <f t="shared" si="107"/>
        <v>687182</v>
      </c>
      <c r="BB725" s="17" t="s">
        <v>214</v>
      </c>
      <c r="BC725" s="17"/>
      <c r="BD725" s="57"/>
    </row>
    <row r="726" spans="2:56" hidden="1" x14ac:dyDescent="0.15">
      <c r="B726" s="16">
        <v>90000696</v>
      </c>
      <c r="C726" s="17"/>
      <c r="D726" s="17" t="s">
        <v>793</v>
      </c>
      <c r="E726" s="17"/>
      <c r="F726" s="17" t="s">
        <v>201</v>
      </c>
      <c r="G726" s="17" t="s">
        <v>794</v>
      </c>
      <c r="H726" s="17" t="s">
        <v>1577</v>
      </c>
      <c r="I726" s="17" t="s">
        <v>1573</v>
      </c>
      <c r="J726" s="17" t="s">
        <v>987</v>
      </c>
      <c r="K726" s="17" t="s">
        <v>203</v>
      </c>
      <c r="L726" s="17"/>
      <c r="M726" s="17">
        <v>17</v>
      </c>
      <c r="N726" s="18">
        <v>35874</v>
      </c>
      <c r="O726" s="17">
        <v>1997</v>
      </c>
      <c r="P726" s="18">
        <v>35874</v>
      </c>
      <c r="Q726" s="19">
        <v>687183</v>
      </c>
      <c r="R726" s="17" t="s">
        <v>797</v>
      </c>
      <c r="S726" s="17" t="s">
        <v>798</v>
      </c>
      <c r="T726" s="17">
        <v>1</v>
      </c>
      <c r="U726" s="18"/>
      <c r="V726" s="99">
        <f t="shared" si="108"/>
        <v>1</v>
      </c>
      <c r="W726" s="139">
        <v>1</v>
      </c>
      <c r="X726" s="149">
        <f t="shared" si="109"/>
        <v>0</v>
      </c>
      <c r="Y726" s="43"/>
      <c r="Z726" s="20">
        <f t="shared" si="101"/>
        <v>0</v>
      </c>
      <c r="AA726" s="43"/>
      <c r="AB726" s="43"/>
      <c r="AC726" s="43"/>
      <c r="AD726" s="43"/>
      <c r="AE726" s="43"/>
      <c r="AF726" s="43"/>
      <c r="AG726" s="20">
        <f t="shared" si="102"/>
        <v>0</v>
      </c>
      <c r="AH726" s="43"/>
      <c r="AI726" s="43"/>
      <c r="AJ726" s="43"/>
      <c r="AK726" s="43"/>
      <c r="AL726" s="43"/>
      <c r="AM726" s="99">
        <f t="shared" si="103"/>
        <v>0</v>
      </c>
      <c r="AN726" s="43"/>
      <c r="AO726" s="20">
        <f t="shared" si="104"/>
        <v>1</v>
      </c>
      <c r="AP726" s="15" t="str">
        <f t="shared" si="105"/>
        <v>OK</v>
      </c>
      <c r="AQ726" s="15" t="str">
        <f t="shared" si="106"/>
        <v>OK</v>
      </c>
      <c r="AR726" s="17" t="s">
        <v>211</v>
      </c>
      <c r="AS726" s="17"/>
      <c r="AT726" s="17"/>
      <c r="AU726" s="17"/>
      <c r="AV726" s="21">
        <v>1</v>
      </c>
      <c r="AW726" s="17" t="s">
        <v>818</v>
      </c>
      <c r="AX726" s="22"/>
      <c r="AY726" s="17"/>
      <c r="AZ726" s="17" t="s">
        <v>803</v>
      </c>
      <c r="BA726" s="99">
        <f t="shared" si="107"/>
        <v>687182</v>
      </c>
      <c r="BB726" s="17" t="s">
        <v>214</v>
      </c>
      <c r="BC726" s="17"/>
      <c r="BD726" s="57"/>
    </row>
    <row r="727" spans="2:56" hidden="1" x14ac:dyDescent="0.15">
      <c r="B727" s="16">
        <v>90000697</v>
      </c>
      <c r="C727" s="17"/>
      <c r="D727" s="17" t="s">
        <v>793</v>
      </c>
      <c r="E727" s="17"/>
      <c r="F727" s="17" t="s">
        <v>201</v>
      </c>
      <c r="G727" s="17" t="s">
        <v>794</v>
      </c>
      <c r="H727" s="17" t="s">
        <v>1577</v>
      </c>
      <c r="I727" s="17" t="s">
        <v>1573</v>
      </c>
      <c r="J727" s="17" t="s">
        <v>988</v>
      </c>
      <c r="K727" s="17" t="s">
        <v>203</v>
      </c>
      <c r="L727" s="17"/>
      <c r="M727" s="17">
        <v>17</v>
      </c>
      <c r="N727" s="18">
        <v>35874</v>
      </c>
      <c r="O727" s="17">
        <v>1997</v>
      </c>
      <c r="P727" s="18">
        <v>35874</v>
      </c>
      <c r="Q727" s="19">
        <v>687183</v>
      </c>
      <c r="R727" s="17" t="s">
        <v>797</v>
      </c>
      <c r="S727" s="17" t="s">
        <v>798</v>
      </c>
      <c r="T727" s="17">
        <v>1</v>
      </c>
      <c r="U727" s="18"/>
      <c r="V727" s="99">
        <f t="shared" si="108"/>
        <v>1</v>
      </c>
      <c r="W727" s="139">
        <v>1</v>
      </c>
      <c r="X727" s="149">
        <f t="shared" si="109"/>
        <v>0</v>
      </c>
      <c r="Y727" s="43"/>
      <c r="Z727" s="20">
        <f t="shared" si="101"/>
        <v>0</v>
      </c>
      <c r="AA727" s="43"/>
      <c r="AB727" s="43"/>
      <c r="AC727" s="43"/>
      <c r="AD727" s="43"/>
      <c r="AE727" s="43"/>
      <c r="AF727" s="43"/>
      <c r="AG727" s="20">
        <f t="shared" si="102"/>
        <v>0</v>
      </c>
      <c r="AH727" s="43"/>
      <c r="AI727" s="43"/>
      <c r="AJ727" s="43"/>
      <c r="AK727" s="43"/>
      <c r="AL727" s="43"/>
      <c r="AM727" s="99">
        <f t="shared" si="103"/>
        <v>0</v>
      </c>
      <c r="AN727" s="43"/>
      <c r="AO727" s="20">
        <f t="shared" si="104"/>
        <v>1</v>
      </c>
      <c r="AP727" s="15" t="str">
        <f t="shared" si="105"/>
        <v>OK</v>
      </c>
      <c r="AQ727" s="15" t="str">
        <f t="shared" si="106"/>
        <v>OK</v>
      </c>
      <c r="AR727" s="17" t="s">
        <v>211</v>
      </c>
      <c r="AS727" s="17"/>
      <c r="AT727" s="17"/>
      <c r="AU727" s="17"/>
      <c r="AV727" s="21">
        <v>1</v>
      </c>
      <c r="AW727" s="17" t="s">
        <v>818</v>
      </c>
      <c r="AX727" s="22"/>
      <c r="AY727" s="17"/>
      <c r="AZ727" s="17" t="s">
        <v>803</v>
      </c>
      <c r="BA727" s="99">
        <f t="shared" si="107"/>
        <v>687182</v>
      </c>
      <c r="BB727" s="17" t="s">
        <v>214</v>
      </c>
      <c r="BC727" s="17"/>
      <c r="BD727" s="57"/>
    </row>
    <row r="728" spans="2:56" hidden="1" x14ac:dyDescent="0.15">
      <c r="B728" s="16">
        <v>90000698</v>
      </c>
      <c r="C728" s="17"/>
      <c r="D728" s="17" t="s">
        <v>793</v>
      </c>
      <c r="E728" s="17"/>
      <c r="F728" s="17" t="s">
        <v>201</v>
      </c>
      <c r="G728" s="17" t="s">
        <v>794</v>
      </c>
      <c r="H728" s="17" t="s">
        <v>1577</v>
      </c>
      <c r="I728" s="17" t="s">
        <v>1573</v>
      </c>
      <c r="J728" s="17" t="s">
        <v>989</v>
      </c>
      <c r="K728" s="17" t="s">
        <v>203</v>
      </c>
      <c r="L728" s="17"/>
      <c r="M728" s="17">
        <v>17</v>
      </c>
      <c r="N728" s="18">
        <v>35874</v>
      </c>
      <c r="O728" s="17">
        <v>1997</v>
      </c>
      <c r="P728" s="18">
        <v>35874</v>
      </c>
      <c r="Q728" s="19">
        <v>546848</v>
      </c>
      <c r="R728" s="17" t="s">
        <v>797</v>
      </c>
      <c r="S728" s="17" t="s">
        <v>798</v>
      </c>
      <c r="T728" s="17">
        <v>1</v>
      </c>
      <c r="U728" s="18"/>
      <c r="V728" s="99">
        <f t="shared" si="108"/>
        <v>1</v>
      </c>
      <c r="W728" s="139">
        <v>1</v>
      </c>
      <c r="X728" s="149">
        <f t="shared" si="109"/>
        <v>0</v>
      </c>
      <c r="Y728" s="43"/>
      <c r="Z728" s="20">
        <f t="shared" si="101"/>
        <v>0</v>
      </c>
      <c r="AA728" s="43"/>
      <c r="AB728" s="43"/>
      <c r="AC728" s="43"/>
      <c r="AD728" s="43"/>
      <c r="AE728" s="43"/>
      <c r="AF728" s="43"/>
      <c r="AG728" s="20">
        <f t="shared" si="102"/>
        <v>0</v>
      </c>
      <c r="AH728" s="43"/>
      <c r="AI728" s="43"/>
      <c r="AJ728" s="43"/>
      <c r="AK728" s="43"/>
      <c r="AL728" s="43"/>
      <c r="AM728" s="99">
        <f t="shared" si="103"/>
        <v>0</v>
      </c>
      <c r="AN728" s="43"/>
      <c r="AO728" s="20">
        <f t="shared" si="104"/>
        <v>1</v>
      </c>
      <c r="AP728" s="15" t="str">
        <f t="shared" si="105"/>
        <v>OK</v>
      </c>
      <c r="AQ728" s="15" t="str">
        <f t="shared" si="106"/>
        <v>OK</v>
      </c>
      <c r="AR728" s="17" t="s">
        <v>211</v>
      </c>
      <c r="AS728" s="17"/>
      <c r="AT728" s="17"/>
      <c r="AU728" s="17"/>
      <c r="AV728" s="21">
        <v>1</v>
      </c>
      <c r="AW728" s="17" t="s">
        <v>818</v>
      </c>
      <c r="AX728" s="22"/>
      <c r="AY728" s="17"/>
      <c r="AZ728" s="17" t="s">
        <v>803</v>
      </c>
      <c r="BA728" s="99">
        <f t="shared" si="107"/>
        <v>546847</v>
      </c>
      <c r="BB728" s="17" t="s">
        <v>214</v>
      </c>
      <c r="BC728" s="17"/>
      <c r="BD728" s="57"/>
    </row>
    <row r="729" spans="2:56" hidden="1" x14ac:dyDescent="0.15">
      <c r="B729" s="16">
        <v>90000699</v>
      </c>
      <c r="C729" s="17"/>
      <c r="D729" s="17" t="s">
        <v>793</v>
      </c>
      <c r="E729" s="17"/>
      <c r="F729" s="17" t="s">
        <v>201</v>
      </c>
      <c r="G729" s="17" t="s">
        <v>794</v>
      </c>
      <c r="H729" s="17" t="s">
        <v>1577</v>
      </c>
      <c r="I729" s="17" t="s">
        <v>1573</v>
      </c>
      <c r="J729" s="17" t="s">
        <v>990</v>
      </c>
      <c r="K729" s="17" t="s">
        <v>203</v>
      </c>
      <c r="L729" s="17"/>
      <c r="M729" s="17">
        <v>17</v>
      </c>
      <c r="N729" s="18">
        <v>35874</v>
      </c>
      <c r="O729" s="17">
        <v>1997</v>
      </c>
      <c r="P729" s="18">
        <v>35874</v>
      </c>
      <c r="Q729" s="19">
        <v>1425784</v>
      </c>
      <c r="R729" s="17" t="s">
        <v>797</v>
      </c>
      <c r="S729" s="17" t="s">
        <v>798</v>
      </c>
      <c r="T729" s="17">
        <v>1</v>
      </c>
      <c r="U729" s="18"/>
      <c r="V729" s="99">
        <f t="shared" si="108"/>
        <v>1</v>
      </c>
      <c r="W729" s="139">
        <v>1</v>
      </c>
      <c r="X729" s="149">
        <f t="shared" si="109"/>
        <v>0</v>
      </c>
      <c r="Y729" s="43"/>
      <c r="Z729" s="20">
        <f t="shared" si="101"/>
        <v>0</v>
      </c>
      <c r="AA729" s="43"/>
      <c r="AB729" s="43"/>
      <c r="AC729" s="43"/>
      <c r="AD729" s="43"/>
      <c r="AE729" s="43"/>
      <c r="AF729" s="43"/>
      <c r="AG729" s="20">
        <f t="shared" si="102"/>
        <v>0</v>
      </c>
      <c r="AH729" s="43"/>
      <c r="AI729" s="43"/>
      <c r="AJ729" s="43"/>
      <c r="AK729" s="43"/>
      <c r="AL729" s="43"/>
      <c r="AM729" s="99">
        <f t="shared" si="103"/>
        <v>0</v>
      </c>
      <c r="AN729" s="43"/>
      <c r="AO729" s="20">
        <f t="shared" si="104"/>
        <v>1</v>
      </c>
      <c r="AP729" s="15" t="str">
        <f t="shared" si="105"/>
        <v>OK</v>
      </c>
      <c r="AQ729" s="15" t="str">
        <f t="shared" si="106"/>
        <v>OK</v>
      </c>
      <c r="AR729" s="17" t="s">
        <v>211</v>
      </c>
      <c r="AS729" s="17"/>
      <c r="AT729" s="17"/>
      <c r="AU729" s="17"/>
      <c r="AV729" s="21">
        <v>1</v>
      </c>
      <c r="AW729" s="17" t="s">
        <v>818</v>
      </c>
      <c r="AX729" s="22"/>
      <c r="AY729" s="17"/>
      <c r="AZ729" s="17" t="s">
        <v>803</v>
      </c>
      <c r="BA729" s="99">
        <f t="shared" si="107"/>
        <v>1425783</v>
      </c>
      <c r="BB729" s="17" t="s">
        <v>214</v>
      </c>
      <c r="BC729" s="17"/>
      <c r="BD729" s="57"/>
    </row>
    <row r="730" spans="2:56" hidden="1" x14ac:dyDescent="0.15">
      <c r="B730" s="16">
        <v>90000700</v>
      </c>
      <c r="C730" s="17"/>
      <c r="D730" s="17" t="s">
        <v>793</v>
      </c>
      <c r="E730" s="17"/>
      <c r="F730" s="17" t="s">
        <v>201</v>
      </c>
      <c r="G730" s="17" t="s">
        <v>794</v>
      </c>
      <c r="H730" s="17" t="s">
        <v>1577</v>
      </c>
      <c r="I730" s="17" t="s">
        <v>1573</v>
      </c>
      <c r="J730" s="17" t="s">
        <v>991</v>
      </c>
      <c r="K730" s="17" t="s">
        <v>203</v>
      </c>
      <c r="L730" s="17"/>
      <c r="M730" s="17">
        <v>17</v>
      </c>
      <c r="N730" s="18">
        <v>35874</v>
      </c>
      <c r="O730" s="17">
        <v>1997</v>
      </c>
      <c r="P730" s="18">
        <v>35874</v>
      </c>
      <c r="Q730" s="19">
        <v>6095494</v>
      </c>
      <c r="R730" s="17" t="s">
        <v>797</v>
      </c>
      <c r="S730" s="17" t="s">
        <v>798</v>
      </c>
      <c r="T730" s="17">
        <v>1</v>
      </c>
      <c r="U730" s="18"/>
      <c r="V730" s="99">
        <f t="shared" si="108"/>
        <v>1</v>
      </c>
      <c r="W730" s="139">
        <v>1</v>
      </c>
      <c r="X730" s="149">
        <f t="shared" si="109"/>
        <v>0</v>
      </c>
      <c r="Y730" s="43"/>
      <c r="Z730" s="20">
        <f t="shared" si="101"/>
        <v>0</v>
      </c>
      <c r="AA730" s="43"/>
      <c r="AB730" s="43"/>
      <c r="AC730" s="43"/>
      <c r="AD730" s="43"/>
      <c r="AE730" s="43"/>
      <c r="AF730" s="43"/>
      <c r="AG730" s="20">
        <f t="shared" si="102"/>
        <v>0</v>
      </c>
      <c r="AH730" s="43"/>
      <c r="AI730" s="43"/>
      <c r="AJ730" s="43"/>
      <c r="AK730" s="43"/>
      <c r="AL730" s="43"/>
      <c r="AM730" s="99">
        <f t="shared" si="103"/>
        <v>0</v>
      </c>
      <c r="AN730" s="43"/>
      <c r="AO730" s="20">
        <f t="shared" si="104"/>
        <v>1</v>
      </c>
      <c r="AP730" s="15" t="str">
        <f t="shared" si="105"/>
        <v>OK</v>
      </c>
      <c r="AQ730" s="15" t="str">
        <f t="shared" si="106"/>
        <v>OK</v>
      </c>
      <c r="AR730" s="17" t="s">
        <v>211</v>
      </c>
      <c r="AS730" s="17"/>
      <c r="AT730" s="17"/>
      <c r="AU730" s="17"/>
      <c r="AV730" s="21">
        <v>1</v>
      </c>
      <c r="AW730" s="17" t="s">
        <v>818</v>
      </c>
      <c r="AX730" s="22"/>
      <c r="AY730" s="17"/>
      <c r="AZ730" s="17" t="s">
        <v>803</v>
      </c>
      <c r="BA730" s="99">
        <f t="shared" si="107"/>
        <v>6095493</v>
      </c>
      <c r="BB730" s="17" t="s">
        <v>214</v>
      </c>
      <c r="BC730" s="17"/>
      <c r="BD730" s="57"/>
    </row>
    <row r="731" spans="2:56" hidden="1" x14ac:dyDescent="0.15">
      <c r="B731" s="16">
        <v>90000701</v>
      </c>
      <c r="C731" s="17"/>
      <c r="D731" s="17" t="s">
        <v>793</v>
      </c>
      <c r="E731" s="17"/>
      <c r="F731" s="17" t="s">
        <v>201</v>
      </c>
      <c r="G731" s="17" t="s">
        <v>794</v>
      </c>
      <c r="H731" s="17" t="s">
        <v>1577</v>
      </c>
      <c r="I731" s="17" t="s">
        <v>1573</v>
      </c>
      <c r="J731" s="17" t="s">
        <v>992</v>
      </c>
      <c r="K731" s="17" t="s">
        <v>203</v>
      </c>
      <c r="L731" s="17"/>
      <c r="M731" s="17">
        <v>17</v>
      </c>
      <c r="N731" s="18">
        <v>35874</v>
      </c>
      <c r="O731" s="17">
        <v>1997</v>
      </c>
      <c r="P731" s="18">
        <v>35874</v>
      </c>
      <c r="Q731" s="19">
        <v>3917093</v>
      </c>
      <c r="R731" s="17" t="s">
        <v>797</v>
      </c>
      <c r="S731" s="17" t="s">
        <v>798</v>
      </c>
      <c r="T731" s="17">
        <v>1</v>
      </c>
      <c r="U731" s="18"/>
      <c r="V731" s="99">
        <f t="shared" si="108"/>
        <v>1</v>
      </c>
      <c r="W731" s="139">
        <v>1</v>
      </c>
      <c r="X731" s="149">
        <f t="shared" si="109"/>
        <v>0</v>
      </c>
      <c r="Y731" s="43"/>
      <c r="Z731" s="20">
        <f t="shared" si="101"/>
        <v>0</v>
      </c>
      <c r="AA731" s="43"/>
      <c r="AB731" s="43"/>
      <c r="AC731" s="43"/>
      <c r="AD731" s="43"/>
      <c r="AE731" s="43"/>
      <c r="AF731" s="43"/>
      <c r="AG731" s="20">
        <f t="shared" si="102"/>
        <v>0</v>
      </c>
      <c r="AH731" s="43"/>
      <c r="AI731" s="43"/>
      <c r="AJ731" s="43"/>
      <c r="AK731" s="43"/>
      <c r="AL731" s="43"/>
      <c r="AM731" s="99">
        <f t="shared" si="103"/>
        <v>0</v>
      </c>
      <c r="AN731" s="43"/>
      <c r="AO731" s="20">
        <f t="shared" si="104"/>
        <v>1</v>
      </c>
      <c r="AP731" s="15" t="str">
        <f t="shared" si="105"/>
        <v>OK</v>
      </c>
      <c r="AQ731" s="15" t="str">
        <f t="shared" si="106"/>
        <v>OK</v>
      </c>
      <c r="AR731" s="17" t="s">
        <v>211</v>
      </c>
      <c r="AS731" s="17"/>
      <c r="AT731" s="17"/>
      <c r="AU731" s="17"/>
      <c r="AV731" s="21">
        <v>1</v>
      </c>
      <c r="AW731" s="17" t="s">
        <v>818</v>
      </c>
      <c r="AX731" s="22"/>
      <c r="AY731" s="17"/>
      <c r="AZ731" s="17" t="s">
        <v>803</v>
      </c>
      <c r="BA731" s="99">
        <f t="shared" si="107"/>
        <v>3917092</v>
      </c>
      <c r="BB731" s="17" t="s">
        <v>214</v>
      </c>
      <c r="BC731" s="17"/>
      <c r="BD731" s="57"/>
    </row>
    <row r="732" spans="2:56" hidden="1" x14ac:dyDescent="0.15">
      <c r="B732" s="16">
        <v>90000702</v>
      </c>
      <c r="C732" s="17"/>
      <c r="D732" s="17" t="s">
        <v>793</v>
      </c>
      <c r="E732" s="17"/>
      <c r="F732" s="17" t="s">
        <v>201</v>
      </c>
      <c r="G732" s="17" t="s">
        <v>794</v>
      </c>
      <c r="H732" s="17" t="s">
        <v>1577</v>
      </c>
      <c r="I732" s="17" t="s">
        <v>1573</v>
      </c>
      <c r="J732" s="17" t="s">
        <v>993</v>
      </c>
      <c r="K732" s="17" t="s">
        <v>203</v>
      </c>
      <c r="L732" s="17"/>
      <c r="M732" s="17">
        <v>17</v>
      </c>
      <c r="N732" s="18">
        <v>35874</v>
      </c>
      <c r="O732" s="17">
        <v>1997</v>
      </c>
      <c r="P732" s="18">
        <v>35874</v>
      </c>
      <c r="Q732" s="19">
        <v>956578</v>
      </c>
      <c r="R732" s="17" t="s">
        <v>797</v>
      </c>
      <c r="S732" s="17" t="s">
        <v>798</v>
      </c>
      <c r="T732" s="17">
        <v>1</v>
      </c>
      <c r="U732" s="18"/>
      <c r="V732" s="99">
        <f t="shared" si="108"/>
        <v>1</v>
      </c>
      <c r="W732" s="139">
        <v>1</v>
      </c>
      <c r="X732" s="149">
        <f t="shared" si="109"/>
        <v>0</v>
      </c>
      <c r="Y732" s="43"/>
      <c r="Z732" s="20">
        <f t="shared" si="101"/>
        <v>0</v>
      </c>
      <c r="AA732" s="43"/>
      <c r="AB732" s="43"/>
      <c r="AC732" s="43"/>
      <c r="AD732" s="43"/>
      <c r="AE732" s="43"/>
      <c r="AF732" s="43"/>
      <c r="AG732" s="20">
        <f t="shared" si="102"/>
        <v>0</v>
      </c>
      <c r="AH732" s="43"/>
      <c r="AI732" s="43"/>
      <c r="AJ732" s="43"/>
      <c r="AK732" s="43"/>
      <c r="AL732" s="43"/>
      <c r="AM732" s="99">
        <f t="shared" si="103"/>
        <v>0</v>
      </c>
      <c r="AN732" s="43"/>
      <c r="AO732" s="20">
        <f t="shared" si="104"/>
        <v>1</v>
      </c>
      <c r="AP732" s="15" t="str">
        <f t="shared" si="105"/>
        <v>OK</v>
      </c>
      <c r="AQ732" s="15" t="str">
        <f t="shared" si="106"/>
        <v>OK</v>
      </c>
      <c r="AR732" s="17" t="s">
        <v>211</v>
      </c>
      <c r="AS732" s="17"/>
      <c r="AT732" s="17"/>
      <c r="AU732" s="17"/>
      <c r="AV732" s="21">
        <v>1</v>
      </c>
      <c r="AW732" s="17" t="s">
        <v>818</v>
      </c>
      <c r="AX732" s="22"/>
      <c r="AY732" s="17"/>
      <c r="AZ732" s="17" t="s">
        <v>803</v>
      </c>
      <c r="BA732" s="99">
        <f t="shared" si="107"/>
        <v>956577</v>
      </c>
      <c r="BB732" s="17" t="s">
        <v>214</v>
      </c>
      <c r="BC732" s="17"/>
      <c r="BD732" s="57"/>
    </row>
    <row r="733" spans="2:56" hidden="1" x14ac:dyDescent="0.15">
      <c r="B733" s="16">
        <v>90000703</v>
      </c>
      <c r="C733" s="17"/>
      <c r="D733" s="17" t="s">
        <v>793</v>
      </c>
      <c r="E733" s="17"/>
      <c r="F733" s="17" t="s">
        <v>201</v>
      </c>
      <c r="G733" s="17" t="s">
        <v>794</v>
      </c>
      <c r="H733" s="17" t="s">
        <v>1577</v>
      </c>
      <c r="I733" s="17" t="s">
        <v>1573</v>
      </c>
      <c r="J733" s="17" t="s">
        <v>994</v>
      </c>
      <c r="K733" s="17" t="s">
        <v>203</v>
      </c>
      <c r="L733" s="17"/>
      <c r="M733" s="17">
        <v>17</v>
      </c>
      <c r="N733" s="18">
        <v>35874</v>
      </c>
      <c r="O733" s="17">
        <v>1997</v>
      </c>
      <c r="P733" s="18">
        <v>35874</v>
      </c>
      <c r="Q733" s="19">
        <v>1633199</v>
      </c>
      <c r="R733" s="17" t="s">
        <v>797</v>
      </c>
      <c r="S733" s="17" t="s">
        <v>798</v>
      </c>
      <c r="T733" s="17">
        <v>1</v>
      </c>
      <c r="U733" s="18"/>
      <c r="V733" s="99">
        <f t="shared" si="108"/>
        <v>1</v>
      </c>
      <c r="W733" s="139">
        <v>1</v>
      </c>
      <c r="X733" s="149">
        <f t="shared" si="109"/>
        <v>0</v>
      </c>
      <c r="Y733" s="43"/>
      <c r="Z733" s="20">
        <f t="shared" si="101"/>
        <v>0</v>
      </c>
      <c r="AA733" s="43"/>
      <c r="AB733" s="43"/>
      <c r="AC733" s="43"/>
      <c r="AD733" s="43"/>
      <c r="AE733" s="43"/>
      <c r="AF733" s="43"/>
      <c r="AG733" s="20">
        <f t="shared" si="102"/>
        <v>0</v>
      </c>
      <c r="AH733" s="43"/>
      <c r="AI733" s="43"/>
      <c r="AJ733" s="43"/>
      <c r="AK733" s="43"/>
      <c r="AL733" s="43"/>
      <c r="AM733" s="99">
        <f t="shared" si="103"/>
        <v>0</v>
      </c>
      <c r="AN733" s="43"/>
      <c r="AO733" s="20">
        <f t="shared" si="104"/>
        <v>1</v>
      </c>
      <c r="AP733" s="15" t="str">
        <f t="shared" si="105"/>
        <v>OK</v>
      </c>
      <c r="AQ733" s="15" t="str">
        <f t="shared" si="106"/>
        <v>OK</v>
      </c>
      <c r="AR733" s="17" t="s">
        <v>211</v>
      </c>
      <c r="AS733" s="17"/>
      <c r="AT733" s="17"/>
      <c r="AU733" s="17"/>
      <c r="AV733" s="21">
        <v>1</v>
      </c>
      <c r="AW733" s="17" t="s">
        <v>818</v>
      </c>
      <c r="AX733" s="22"/>
      <c r="AY733" s="17"/>
      <c r="AZ733" s="17" t="s">
        <v>803</v>
      </c>
      <c r="BA733" s="99">
        <f t="shared" si="107"/>
        <v>1633198</v>
      </c>
      <c r="BB733" s="17" t="s">
        <v>214</v>
      </c>
      <c r="BC733" s="17"/>
      <c r="BD733" s="57"/>
    </row>
    <row r="734" spans="2:56" hidden="1" x14ac:dyDescent="0.15">
      <c r="B734" s="16">
        <v>90000704</v>
      </c>
      <c r="C734" s="17"/>
      <c r="D734" s="17" t="s">
        <v>793</v>
      </c>
      <c r="E734" s="17"/>
      <c r="F734" s="17" t="s">
        <v>201</v>
      </c>
      <c r="G734" s="17" t="s">
        <v>794</v>
      </c>
      <c r="H734" s="17" t="s">
        <v>1577</v>
      </c>
      <c r="I734" s="17" t="s">
        <v>1573</v>
      </c>
      <c r="J734" s="17" t="s">
        <v>995</v>
      </c>
      <c r="K734" s="17" t="s">
        <v>203</v>
      </c>
      <c r="L734" s="17"/>
      <c r="M734" s="17">
        <v>17</v>
      </c>
      <c r="N734" s="18">
        <v>35874</v>
      </c>
      <c r="O734" s="17">
        <v>1997</v>
      </c>
      <c r="P734" s="18">
        <v>35874</v>
      </c>
      <c r="Q734" s="19">
        <v>1633198</v>
      </c>
      <c r="R734" s="17" t="s">
        <v>797</v>
      </c>
      <c r="S734" s="17" t="s">
        <v>798</v>
      </c>
      <c r="T734" s="17">
        <v>1</v>
      </c>
      <c r="U734" s="18"/>
      <c r="V734" s="99">
        <f t="shared" si="108"/>
        <v>1</v>
      </c>
      <c r="W734" s="139">
        <v>1</v>
      </c>
      <c r="X734" s="149">
        <f t="shared" si="109"/>
        <v>0</v>
      </c>
      <c r="Y734" s="43"/>
      <c r="Z734" s="20">
        <f t="shared" si="101"/>
        <v>0</v>
      </c>
      <c r="AA734" s="43"/>
      <c r="AB734" s="43"/>
      <c r="AC734" s="43"/>
      <c r="AD734" s="43"/>
      <c r="AE734" s="43"/>
      <c r="AF734" s="43"/>
      <c r="AG734" s="20">
        <f t="shared" si="102"/>
        <v>0</v>
      </c>
      <c r="AH734" s="43"/>
      <c r="AI734" s="43"/>
      <c r="AJ734" s="43"/>
      <c r="AK734" s="43"/>
      <c r="AL734" s="43"/>
      <c r="AM734" s="99">
        <f t="shared" si="103"/>
        <v>0</v>
      </c>
      <c r="AN734" s="43"/>
      <c r="AO734" s="20">
        <f t="shared" si="104"/>
        <v>1</v>
      </c>
      <c r="AP734" s="15" t="str">
        <f t="shared" si="105"/>
        <v>OK</v>
      </c>
      <c r="AQ734" s="15" t="str">
        <f t="shared" si="106"/>
        <v>OK</v>
      </c>
      <c r="AR734" s="17" t="s">
        <v>211</v>
      </c>
      <c r="AS734" s="17"/>
      <c r="AT734" s="17"/>
      <c r="AU734" s="17"/>
      <c r="AV734" s="21">
        <v>1</v>
      </c>
      <c r="AW734" s="17" t="s">
        <v>818</v>
      </c>
      <c r="AX734" s="22"/>
      <c r="AY734" s="17"/>
      <c r="AZ734" s="17" t="s">
        <v>803</v>
      </c>
      <c r="BA734" s="99">
        <f t="shared" si="107"/>
        <v>1633197</v>
      </c>
      <c r="BB734" s="17" t="s">
        <v>214</v>
      </c>
      <c r="BC734" s="17"/>
      <c r="BD734" s="57"/>
    </row>
    <row r="735" spans="2:56" hidden="1" x14ac:dyDescent="0.15">
      <c r="B735" s="16">
        <v>90000705</v>
      </c>
      <c r="C735" s="17"/>
      <c r="D735" s="17" t="s">
        <v>793</v>
      </c>
      <c r="E735" s="17"/>
      <c r="F735" s="17" t="s">
        <v>201</v>
      </c>
      <c r="G735" s="17" t="s">
        <v>794</v>
      </c>
      <c r="H735" s="17" t="s">
        <v>1577</v>
      </c>
      <c r="I735" s="17" t="s">
        <v>1573</v>
      </c>
      <c r="J735" s="17" t="s">
        <v>996</v>
      </c>
      <c r="K735" s="17" t="s">
        <v>203</v>
      </c>
      <c r="L735" s="17"/>
      <c r="M735" s="17">
        <v>17</v>
      </c>
      <c r="N735" s="18">
        <v>35874</v>
      </c>
      <c r="O735" s="17">
        <v>1997</v>
      </c>
      <c r="P735" s="18">
        <v>35874</v>
      </c>
      <c r="Q735" s="19">
        <v>4515052</v>
      </c>
      <c r="R735" s="17" t="s">
        <v>797</v>
      </c>
      <c r="S735" s="17" t="s">
        <v>798</v>
      </c>
      <c r="T735" s="17">
        <v>1</v>
      </c>
      <c r="U735" s="18"/>
      <c r="V735" s="99">
        <f t="shared" si="108"/>
        <v>1</v>
      </c>
      <c r="W735" s="139">
        <v>1</v>
      </c>
      <c r="X735" s="149">
        <f t="shared" si="109"/>
        <v>0</v>
      </c>
      <c r="Y735" s="43"/>
      <c r="Z735" s="20">
        <f t="shared" si="101"/>
        <v>0</v>
      </c>
      <c r="AA735" s="43"/>
      <c r="AB735" s="43"/>
      <c r="AC735" s="43"/>
      <c r="AD735" s="43"/>
      <c r="AE735" s="43"/>
      <c r="AF735" s="43"/>
      <c r="AG735" s="20">
        <f t="shared" si="102"/>
        <v>0</v>
      </c>
      <c r="AH735" s="43"/>
      <c r="AI735" s="43"/>
      <c r="AJ735" s="43"/>
      <c r="AK735" s="43"/>
      <c r="AL735" s="43"/>
      <c r="AM735" s="99">
        <f t="shared" si="103"/>
        <v>0</v>
      </c>
      <c r="AN735" s="43"/>
      <c r="AO735" s="20">
        <f t="shared" si="104"/>
        <v>1</v>
      </c>
      <c r="AP735" s="15" t="str">
        <f t="shared" si="105"/>
        <v>OK</v>
      </c>
      <c r="AQ735" s="15" t="str">
        <f t="shared" si="106"/>
        <v>OK</v>
      </c>
      <c r="AR735" s="17" t="s">
        <v>211</v>
      </c>
      <c r="AS735" s="17"/>
      <c r="AT735" s="17"/>
      <c r="AU735" s="17"/>
      <c r="AV735" s="21">
        <v>1</v>
      </c>
      <c r="AW735" s="17" t="s">
        <v>815</v>
      </c>
      <c r="AX735" s="22"/>
      <c r="AY735" s="17"/>
      <c r="AZ735" s="17" t="s">
        <v>803</v>
      </c>
      <c r="BA735" s="99">
        <f t="shared" si="107"/>
        <v>4515051</v>
      </c>
      <c r="BB735" s="17" t="s">
        <v>214</v>
      </c>
      <c r="BC735" s="17"/>
      <c r="BD735" s="57" t="s">
        <v>1085</v>
      </c>
    </row>
    <row r="736" spans="2:56" hidden="1" x14ac:dyDescent="0.15">
      <c r="B736" s="16">
        <v>90000706</v>
      </c>
      <c r="C736" s="17"/>
      <c r="D736" s="17" t="s">
        <v>793</v>
      </c>
      <c r="E736" s="17"/>
      <c r="F736" s="17" t="s">
        <v>201</v>
      </c>
      <c r="G736" s="17" t="s">
        <v>794</v>
      </c>
      <c r="H736" s="17" t="s">
        <v>1577</v>
      </c>
      <c r="I736" s="17" t="s">
        <v>1573</v>
      </c>
      <c r="J736" s="17" t="s">
        <v>997</v>
      </c>
      <c r="K736" s="17" t="s">
        <v>203</v>
      </c>
      <c r="L736" s="17"/>
      <c r="M736" s="17">
        <v>17</v>
      </c>
      <c r="N736" s="18">
        <v>35874</v>
      </c>
      <c r="O736" s="17">
        <v>1997</v>
      </c>
      <c r="P736" s="18">
        <v>35874</v>
      </c>
      <c r="Q736" s="19">
        <v>46848226</v>
      </c>
      <c r="R736" s="17" t="s">
        <v>797</v>
      </c>
      <c r="S736" s="17" t="s">
        <v>798</v>
      </c>
      <c r="T736" s="17">
        <v>1</v>
      </c>
      <c r="U736" s="18"/>
      <c r="V736" s="99">
        <f t="shared" si="108"/>
        <v>1</v>
      </c>
      <c r="W736" s="139">
        <v>1</v>
      </c>
      <c r="X736" s="149">
        <f t="shared" si="109"/>
        <v>0</v>
      </c>
      <c r="Y736" s="43"/>
      <c r="Z736" s="20">
        <f t="shared" ref="Z736:Z799" si="110">SUM(AA736:AF736)</f>
        <v>0</v>
      </c>
      <c r="AA736" s="43"/>
      <c r="AB736" s="43"/>
      <c r="AC736" s="43"/>
      <c r="AD736" s="43"/>
      <c r="AE736" s="43"/>
      <c r="AF736" s="43"/>
      <c r="AG736" s="20">
        <f t="shared" ref="AG736:AG799" si="111">SUM(AH736:AN736)</f>
        <v>0</v>
      </c>
      <c r="AH736" s="43"/>
      <c r="AI736" s="43"/>
      <c r="AJ736" s="43"/>
      <c r="AK736" s="43"/>
      <c r="AL736" s="43"/>
      <c r="AM736" s="99">
        <f t="shared" si="103"/>
        <v>0</v>
      </c>
      <c r="AN736" s="43"/>
      <c r="AO736" s="20">
        <f t="shared" si="104"/>
        <v>1</v>
      </c>
      <c r="AP736" s="15" t="str">
        <f t="shared" si="105"/>
        <v>OK</v>
      </c>
      <c r="AQ736" s="15" t="str">
        <f t="shared" si="106"/>
        <v>OK</v>
      </c>
      <c r="AR736" s="17" t="s">
        <v>211</v>
      </c>
      <c r="AS736" s="17"/>
      <c r="AT736" s="17"/>
      <c r="AU736" s="17"/>
      <c r="AV736" s="21">
        <v>2</v>
      </c>
      <c r="AW736" s="17" t="s">
        <v>817</v>
      </c>
      <c r="AX736" s="22"/>
      <c r="AY736" s="17"/>
      <c r="AZ736" s="17" t="s">
        <v>803</v>
      </c>
      <c r="BA736" s="99">
        <f t="shared" si="107"/>
        <v>46848225</v>
      </c>
      <c r="BB736" s="17" t="s">
        <v>214</v>
      </c>
      <c r="BC736" s="17"/>
      <c r="BD736" s="57"/>
    </row>
    <row r="737" spans="2:56" hidden="1" x14ac:dyDescent="0.15">
      <c r="B737" s="16">
        <v>90000707</v>
      </c>
      <c r="C737" s="17"/>
      <c r="D737" s="17" t="s">
        <v>793</v>
      </c>
      <c r="E737" s="17"/>
      <c r="F737" s="17" t="s">
        <v>201</v>
      </c>
      <c r="G737" s="17" t="s">
        <v>794</v>
      </c>
      <c r="H737" s="17" t="s">
        <v>1577</v>
      </c>
      <c r="I737" s="17" t="s">
        <v>1573</v>
      </c>
      <c r="J737" s="17" t="s">
        <v>998</v>
      </c>
      <c r="K737" s="17" t="s">
        <v>203</v>
      </c>
      <c r="L737" s="17"/>
      <c r="M737" s="17">
        <v>17</v>
      </c>
      <c r="N737" s="18">
        <v>35874</v>
      </c>
      <c r="O737" s="17">
        <v>1997</v>
      </c>
      <c r="P737" s="18">
        <v>35874</v>
      </c>
      <c r="Q737" s="19">
        <v>4758737</v>
      </c>
      <c r="R737" s="17" t="s">
        <v>797</v>
      </c>
      <c r="S737" s="17" t="s">
        <v>798</v>
      </c>
      <c r="T737" s="17">
        <v>1</v>
      </c>
      <c r="U737" s="18"/>
      <c r="V737" s="99">
        <f t="shared" si="108"/>
        <v>1</v>
      </c>
      <c r="W737" s="139">
        <v>1</v>
      </c>
      <c r="X737" s="149">
        <f t="shared" si="109"/>
        <v>0</v>
      </c>
      <c r="Y737" s="43"/>
      <c r="Z737" s="20">
        <f t="shared" si="110"/>
        <v>0</v>
      </c>
      <c r="AA737" s="43"/>
      <c r="AB737" s="43"/>
      <c r="AC737" s="43"/>
      <c r="AD737" s="43"/>
      <c r="AE737" s="43"/>
      <c r="AF737" s="43"/>
      <c r="AG737" s="20">
        <f t="shared" si="111"/>
        <v>0</v>
      </c>
      <c r="AH737" s="43"/>
      <c r="AI737" s="43"/>
      <c r="AJ737" s="43"/>
      <c r="AK737" s="43"/>
      <c r="AL737" s="43"/>
      <c r="AM737" s="99">
        <f t="shared" si="103"/>
        <v>0</v>
      </c>
      <c r="AN737" s="43"/>
      <c r="AO737" s="20">
        <f t="shared" si="104"/>
        <v>1</v>
      </c>
      <c r="AP737" s="15" t="str">
        <f t="shared" si="105"/>
        <v>OK</v>
      </c>
      <c r="AQ737" s="15" t="str">
        <f t="shared" si="106"/>
        <v>OK</v>
      </c>
      <c r="AR737" s="17" t="s">
        <v>211</v>
      </c>
      <c r="AS737" s="17"/>
      <c r="AT737" s="17"/>
      <c r="AU737" s="17"/>
      <c r="AV737" s="21">
        <v>1</v>
      </c>
      <c r="AW737" s="17" t="s">
        <v>817</v>
      </c>
      <c r="AX737" s="22"/>
      <c r="AY737" s="17"/>
      <c r="AZ737" s="17" t="s">
        <v>803</v>
      </c>
      <c r="BA737" s="99">
        <f t="shared" si="107"/>
        <v>4758736</v>
      </c>
      <c r="BB737" s="17" t="s">
        <v>214</v>
      </c>
      <c r="BC737" s="17"/>
      <c r="BD737" s="57"/>
    </row>
    <row r="738" spans="2:56" hidden="1" x14ac:dyDescent="0.15">
      <c r="B738" s="16">
        <v>90000708</v>
      </c>
      <c r="C738" s="17"/>
      <c r="D738" s="17" t="s">
        <v>793</v>
      </c>
      <c r="E738" s="17"/>
      <c r="F738" s="17" t="s">
        <v>201</v>
      </c>
      <c r="G738" s="17" t="s">
        <v>794</v>
      </c>
      <c r="H738" s="17" t="s">
        <v>1577</v>
      </c>
      <c r="I738" s="17" t="s">
        <v>1573</v>
      </c>
      <c r="J738" s="17" t="s">
        <v>999</v>
      </c>
      <c r="K738" s="17" t="s">
        <v>203</v>
      </c>
      <c r="L738" s="17"/>
      <c r="M738" s="17">
        <v>17</v>
      </c>
      <c r="N738" s="18">
        <v>35874</v>
      </c>
      <c r="O738" s="17">
        <v>1997</v>
      </c>
      <c r="P738" s="18">
        <v>35874</v>
      </c>
      <c r="Q738" s="19">
        <v>44515054</v>
      </c>
      <c r="R738" s="17" t="s">
        <v>797</v>
      </c>
      <c r="S738" s="17" t="s">
        <v>798</v>
      </c>
      <c r="T738" s="17">
        <v>1</v>
      </c>
      <c r="U738" s="18"/>
      <c r="V738" s="99">
        <f t="shared" si="108"/>
        <v>1</v>
      </c>
      <c r="W738" s="139">
        <v>1</v>
      </c>
      <c r="X738" s="149">
        <f t="shared" si="109"/>
        <v>0</v>
      </c>
      <c r="Y738" s="43"/>
      <c r="Z738" s="20">
        <f t="shared" si="110"/>
        <v>0</v>
      </c>
      <c r="AA738" s="43"/>
      <c r="AB738" s="43"/>
      <c r="AC738" s="43"/>
      <c r="AD738" s="43"/>
      <c r="AE738" s="43"/>
      <c r="AF738" s="43"/>
      <c r="AG738" s="20">
        <f t="shared" si="111"/>
        <v>0</v>
      </c>
      <c r="AH738" s="43"/>
      <c r="AI738" s="43"/>
      <c r="AJ738" s="43"/>
      <c r="AK738" s="43"/>
      <c r="AL738" s="43"/>
      <c r="AM738" s="99">
        <f t="shared" si="103"/>
        <v>0</v>
      </c>
      <c r="AN738" s="43"/>
      <c r="AO738" s="20">
        <f t="shared" si="104"/>
        <v>1</v>
      </c>
      <c r="AP738" s="15" t="str">
        <f t="shared" si="105"/>
        <v>OK</v>
      </c>
      <c r="AQ738" s="15" t="str">
        <f t="shared" si="106"/>
        <v>OK</v>
      </c>
      <c r="AR738" s="17" t="s">
        <v>211</v>
      </c>
      <c r="AS738" s="17"/>
      <c r="AT738" s="17"/>
      <c r="AU738" s="17"/>
      <c r="AV738" s="21">
        <v>2</v>
      </c>
      <c r="AW738" s="17" t="s">
        <v>817</v>
      </c>
      <c r="AX738" s="22"/>
      <c r="AY738" s="17"/>
      <c r="AZ738" s="17" t="s">
        <v>803</v>
      </c>
      <c r="BA738" s="99">
        <f t="shared" si="107"/>
        <v>44515053</v>
      </c>
      <c r="BB738" s="17" t="s">
        <v>214</v>
      </c>
      <c r="BC738" s="17"/>
      <c r="BD738" s="57"/>
    </row>
    <row r="739" spans="2:56" hidden="1" x14ac:dyDescent="0.15">
      <c r="B739" s="16">
        <v>90000709</v>
      </c>
      <c r="C739" s="17"/>
      <c r="D739" s="17" t="s">
        <v>793</v>
      </c>
      <c r="E739" s="17"/>
      <c r="F739" s="17" t="s">
        <v>201</v>
      </c>
      <c r="G739" s="17" t="s">
        <v>794</v>
      </c>
      <c r="H739" s="17" t="s">
        <v>1577</v>
      </c>
      <c r="I739" s="17" t="s">
        <v>1573</v>
      </c>
      <c r="J739" s="17" t="s">
        <v>1000</v>
      </c>
      <c r="K739" s="17" t="s">
        <v>203</v>
      </c>
      <c r="L739" s="17"/>
      <c r="M739" s="17">
        <v>17</v>
      </c>
      <c r="N739" s="18">
        <v>35874</v>
      </c>
      <c r="O739" s="17">
        <v>1997</v>
      </c>
      <c r="P739" s="18">
        <v>35874</v>
      </c>
      <c r="Q739" s="19">
        <v>27507163</v>
      </c>
      <c r="R739" s="17" t="s">
        <v>797</v>
      </c>
      <c r="S739" s="17" t="s">
        <v>798</v>
      </c>
      <c r="T739" s="17">
        <v>1</v>
      </c>
      <c r="U739" s="18"/>
      <c r="V739" s="99">
        <f t="shared" si="108"/>
        <v>1</v>
      </c>
      <c r="W739" s="139">
        <v>1</v>
      </c>
      <c r="X739" s="149">
        <f t="shared" si="109"/>
        <v>0</v>
      </c>
      <c r="Y739" s="43"/>
      <c r="Z739" s="20">
        <f t="shared" si="110"/>
        <v>0</v>
      </c>
      <c r="AA739" s="43"/>
      <c r="AB739" s="43"/>
      <c r="AC739" s="43"/>
      <c r="AD739" s="43"/>
      <c r="AE739" s="43"/>
      <c r="AF739" s="43"/>
      <c r="AG739" s="20">
        <f t="shared" si="111"/>
        <v>0</v>
      </c>
      <c r="AH739" s="43"/>
      <c r="AI739" s="43"/>
      <c r="AJ739" s="43"/>
      <c r="AK739" s="43"/>
      <c r="AL739" s="43"/>
      <c r="AM739" s="99">
        <f t="shared" si="103"/>
        <v>0</v>
      </c>
      <c r="AN739" s="43"/>
      <c r="AO739" s="20">
        <f t="shared" si="104"/>
        <v>1</v>
      </c>
      <c r="AP739" s="15" t="str">
        <f t="shared" si="105"/>
        <v>OK</v>
      </c>
      <c r="AQ739" s="15" t="str">
        <f t="shared" si="106"/>
        <v>OK</v>
      </c>
      <c r="AR739" s="17" t="s">
        <v>211</v>
      </c>
      <c r="AS739" s="17"/>
      <c r="AT739" s="17"/>
      <c r="AU739" s="17"/>
      <c r="AV739" s="21">
        <v>1</v>
      </c>
      <c r="AW739" s="17" t="s">
        <v>817</v>
      </c>
      <c r="AX739" s="22"/>
      <c r="AY739" s="17"/>
      <c r="AZ739" s="17" t="s">
        <v>803</v>
      </c>
      <c r="BA739" s="99">
        <f t="shared" si="107"/>
        <v>27507162</v>
      </c>
      <c r="BB739" s="17" t="s">
        <v>214</v>
      </c>
      <c r="BC739" s="17"/>
      <c r="BD739" s="57"/>
    </row>
    <row r="740" spans="2:56" hidden="1" x14ac:dyDescent="0.15">
      <c r="B740" s="16">
        <v>90000710</v>
      </c>
      <c r="C740" s="17"/>
      <c r="D740" s="17" t="s">
        <v>793</v>
      </c>
      <c r="E740" s="17"/>
      <c r="F740" s="17" t="s">
        <v>201</v>
      </c>
      <c r="G740" s="17" t="s">
        <v>794</v>
      </c>
      <c r="H740" s="17" t="s">
        <v>1577</v>
      </c>
      <c r="I740" s="17" t="s">
        <v>1573</v>
      </c>
      <c r="J740" s="17" t="s">
        <v>1001</v>
      </c>
      <c r="K740" s="17" t="s">
        <v>203</v>
      </c>
      <c r="L740" s="17"/>
      <c r="M740" s="17">
        <v>17</v>
      </c>
      <c r="N740" s="18">
        <v>35874</v>
      </c>
      <c r="O740" s="17">
        <v>1997</v>
      </c>
      <c r="P740" s="18">
        <v>35874</v>
      </c>
      <c r="Q740" s="19">
        <v>27507163</v>
      </c>
      <c r="R740" s="17" t="s">
        <v>797</v>
      </c>
      <c r="S740" s="17" t="s">
        <v>798</v>
      </c>
      <c r="T740" s="17">
        <v>1</v>
      </c>
      <c r="U740" s="18"/>
      <c r="V740" s="99">
        <f t="shared" si="108"/>
        <v>1</v>
      </c>
      <c r="W740" s="139">
        <v>1</v>
      </c>
      <c r="X740" s="149">
        <f t="shared" si="109"/>
        <v>0</v>
      </c>
      <c r="Y740" s="43"/>
      <c r="Z740" s="20">
        <f t="shared" si="110"/>
        <v>0</v>
      </c>
      <c r="AA740" s="43"/>
      <c r="AB740" s="43"/>
      <c r="AC740" s="43"/>
      <c r="AD740" s="43"/>
      <c r="AE740" s="43"/>
      <c r="AF740" s="43"/>
      <c r="AG740" s="20">
        <f t="shared" si="111"/>
        <v>0</v>
      </c>
      <c r="AH740" s="43"/>
      <c r="AI740" s="43"/>
      <c r="AJ740" s="43"/>
      <c r="AK740" s="43"/>
      <c r="AL740" s="43"/>
      <c r="AM740" s="99">
        <f t="shared" si="103"/>
        <v>0</v>
      </c>
      <c r="AN740" s="43"/>
      <c r="AO740" s="20">
        <f t="shared" si="104"/>
        <v>1</v>
      </c>
      <c r="AP740" s="15" t="str">
        <f t="shared" si="105"/>
        <v>OK</v>
      </c>
      <c r="AQ740" s="15" t="str">
        <f t="shared" si="106"/>
        <v>OK</v>
      </c>
      <c r="AR740" s="17" t="s">
        <v>211</v>
      </c>
      <c r="AS740" s="17"/>
      <c r="AT740" s="17"/>
      <c r="AU740" s="17"/>
      <c r="AV740" s="21">
        <v>1</v>
      </c>
      <c r="AW740" s="17" t="s">
        <v>817</v>
      </c>
      <c r="AX740" s="22"/>
      <c r="AY740" s="17"/>
      <c r="AZ740" s="17" t="s">
        <v>803</v>
      </c>
      <c r="BA740" s="99">
        <f t="shared" si="107"/>
        <v>27507162</v>
      </c>
      <c r="BB740" s="17" t="s">
        <v>214</v>
      </c>
      <c r="BC740" s="17"/>
      <c r="BD740" s="57"/>
    </row>
    <row r="741" spans="2:56" hidden="1" x14ac:dyDescent="0.15">
      <c r="B741" s="16">
        <v>90000711</v>
      </c>
      <c r="C741" s="17"/>
      <c r="D741" s="17" t="s">
        <v>793</v>
      </c>
      <c r="E741" s="17"/>
      <c r="F741" s="17" t="s">
        <v>201</v>
      </c>
      <c r="G741" s="17" t="s">
        <v>794</v>
      </c>
      <c r="H741" s="17" t="s">
        <v>1577</v>
      </c>
      <c r="I741" s="17" t="s">
        <v>1573</v>
      </c>
      <c r="J741" s="17" t="s">
        <v>1002</v>
      </c>
      <c r="K741" s="17" t="s">
        <v>203</v>
      </c>
      <c r="L741" s="17"/>
      <c r="M741" s="17">
        <v>17</v>
      </c>
      <c r="N741" s="18">
        <v>35874</v>
      </c>
      <c r="O741" s="17">
        <v>1997</v>
      </c>
      <c r="P741" s="18">
        <v>35874</v>
      </c>
      <c r="Q741" s="19">
        <v>27507163</v>
      </c>
      <c r="R741" s="17" t="s">
        <v>797</v>
      </c>
      <c r="S741" s="17" t="s">
        <v>798</v>
      </c>
      <c r="T741" s="17">
        <v>1</v>
      </c>
      <c r="U741" s="18"/>
      <c r="V741" s="99">
        <f t="shared" si="108"/>
        <v>1</v>
      </c>
      <c r="W741" s="139">
        <v>1</v>
      </c>
      <c r="X741" s="149">
        <f t="shared" si="109"/>
        <v>0</v>
      </c>
      <c r="Y741" s="43"/>
      <c r="Z741" s="20">
        <f t="shared" si="110"/>
        <v>0</v>
      </c>
      <c r="AA741" s="43"/>
      <c r="AB741" s="43"/>
      <c r="AC741" s="43"/>
      <c r="AD741" s="43"/>
      <c r="AE741" s="43"/>
      <c r="AF741" s="43"/>
      <c r="AG741" s="20">
        <f t="shared" si="111"/>
        <v>0</v>
      </c>
      <c r="AH741" s="43"/>
      <c r="AI741" s="43"/>
      <c r="AJ741" s="43"/>
      <c r="AK741" s="43"/>
      <c r="AL741" s="43"/>
      <c r="AM741" s="99">
        <f t="shared" si="103"/>
        <v>0</v>
      </c>
      <c r="AN741" s="43"/>
      <c r="AO741" s="20">
        <f t="shared" si="104"/>
        <v>1</v>
      </c>
      <c r="AP741" s="15" t="str">
        <f t="shared" si="105"/>
        <v>OK</v>
      </c>
      <c r="AQ741" s="15" t="str">
        <f t="shared" si="106"/>
        <v>OK</v>
      </c>
      <c r="AR741" s="17" t="s">
        <v>211</v>
      </c>
      <c r="AS741" s="17"/>
      <c r="AT741" s="17"/>
      <c r="AU741" s="17"/>
      <c r="AV741" s="21">
        <v>1</v>
      </c>
      <c r="AW741" s="17" t="s">
        <v>817</v>
      </c>
      <c r="AX741" s="22"/>
      <c r="AY741" s="17"/>
      <c r="AZ741" s="17" t="s">
        <v>803</v>
      </c>
      <c r="BA741" s="99">
        <f t="shared" si="107"/>
        <v>27507162</v>
      </c>
      <c r="BB741" s="17" t="s">
        <v>214</v>
      </c>
      <c r="BC741" s="17"/>
      <c r="BD741" s="57"/>
    </row>
    <row r="742" spans="2:56" hidden="1" x14ac:dyDescent="0.15">
      <c r="B742" s="16">
        <v>90000712</v>
      </c>
      <c r="C742" s="17"/>
      <c r="D742" s="17" t="s">
        <v>793</v>
      </c>
      <c r="E742" s="17"/>
      <c r="F742" s="17" t="s">
        <v>201</v>
      </c>
      <c r="G742" s="17" t="s">
        <v>794</v>
      </c>
      <c r="H742" s="17" t="s">
        <v>1577</v>
      </c>
      <c r="I742" s="17" t="s">
        <v>1573</v>
      </c>
      <c r="J742" s="17" t="s">
        <v>1003</v>
      </c>
      <c r="K742" s="17" t="s">
        <v>203</v>
      </c>
      <c r="L742" s="17"/>
      <c r="M742" s="17">
        <v>17</v>
      </c>
      <c r="N742" s="18">
        <v>35874</v>
      </c>
      <c r="O742" s="17">
        <v>1997</v>
      </c>
      <c r="P742" s="18">
        <v>35874</v>
      </c>
      <c r="Q742" s="19">
        <v>9981543</v>
      </c>
      <c r="R742" s="17" t="s">
        <v>797</v>
      </c>
      <c r="S742" s="17" t="s">
        <v>798</v>
      </c>
      <c r="T742" s="17">
        <v>1</v>
      </c>
      <c r="U742" s="18"/>
      <c r="V742" s="99">
        <f t="shared" si="108"/>
        <v>1</v>
      </c>
      <c r="W742" s="139">
        <v>1</v>
      </c>
      <c r="X742" s="149">
        <f t="shared" si="109"/>
        <v>0</v>
      </c>
      <c r="Y742" s="43"/>
      <c r="Z742" s="20">
        <f t="shared" si="110"/>
        <v>0</v>
      </c>
      <c r="AA742" s="43"/>
      <c r="AB742" s="43"/>
      <c r="AC742" s="43"/>
      <c r="AD742" s="43"/>
      <c r="AE742" s="43"/>
      <c r="AF742" s="43"/>
      <c r="AG742" s="20">
        <f t="shared" si="111"/>
        <v>0</v>
      </c>
      <c r="AH742" s="43"/>
      <c r="AI742" s="43"/>
      <c r="AJ742" s="43"/>
      <c r="AK742" s="43"/>
      <c r="AL742" s="43"/>
      <c r="AM742" s="99">
        <f t="shared" si="103"/>
        <v>0</v>
      </c>
      <c r="AN742" s="43"/>
      <c r="AO742" s="20">
        <f t="shared" si="104"/>
        <v>1</v>
      </c>
      <c r="AP742" s="15" t="str">
        <f t="shared" si="105"/>
        <v>OK</v>
      </c>
      <c r="AQ742" s="15" t="str">
        <f t="shared" si="106"/>
        <v>OK</v>
      </c>
      <c r="AR742" s="17" t="s">
        <v>211</v>
      </c>
      <c r="AS742" s="17"/>
      <c r="AT742" s="17"/>
      <c r="AU742" s="17"/>
      <c r="AV742" s="21">
        <v>1</v>
      </c>
      <c r="AW742" s="17" t="s">
        <v>817</v>
      </c>
      <c r="AX742" s="22"/>
      <c r="AY742" s="17"/>
      <c r="AZ742" s="17" t="s">
        <v>803</v>
      </c>
      <c r="BA742" s="99">
        <f t="shared" si="107"/>
        <v>9981542</v>
      </c>
      <c r="BB742" s="17" t="s">
        <v>214</v>
      </c>
      <c r="BC742" s="17"/>
      <c r="BD742" s="57"/>
    </row>
    <row r="743" spans="2:56" hidden="1" x14ac:dyDescent="0.15">
      <c r="B743" s="16">
        <v>90000713</v>
      </c>
      <c r="C743" s="17"/>
      <c r="D743" s="17" t="s">
        <v>793</v>
      </c>
      <c r="E743" s="17"/>
      <c r="F743" s="17" t="s">
        <v>201</v>
      </c>
      <c r="G743" s="17" t="s">
        <v>794</v>
      </c>
      <c r="H743" s="17" t="s">
        <v>1577</v>
      </c>
      <c r="I743" s="17" t="s">
        <v>1573</v>
      </c>
      <c r="J743" s="17" t="s">
        <v>1004</v>
      </c>
      <c r="K743" s="17" t="s">
        <v>203</v>
      </c>
      <c r="L743" s="17"/>
      <c r="M743" s="17">
        <v>17</v>
      </c>
      <c r="N743" s="18">
        <v>35874</v>
      </c>
      <c r="O743" s="17">
        <v>1997</v>
      </c>
      <c r="P743" s="18">
        <v>35874</v>
      </c>
      <c r="Q743" s="19">
        <v>40212685</v>
      </c>
      <c r="R743" s="17" t="s">
        <v>797</v>
      </c>
      <c r="S743" s="17" t="s">
        <v>798</v>
      </c>
      <c r="T743" s="17">
        <v>1</v>
      </c>
      <c r="U743" s="18"/>
      <c r="V743" s="99">
        <f t="shared" si="108"/>
        <v>1</v>
      </c>
      <c r="W743" s="139">
        <v>1</v>
      </c>
      <c r="X743" s="149">
        <f t="shared" si="109"/>
        <v>0</v>
      </c>
      <c r="Y743" s="43"/>
      <c r="Z743" s="20">
        <f t="shared" si="110"/>
        <v>0</v>
      </c>
      <c r="AA743" s="43"/>
      <c r="AB743" s="43"/>
      <c r="AC743" s="43"/>
      <c r="AD743" s="43"/>
      <c r="AE743" s="43"/>
      <c r="AF743" s="43"/>
      <c r="AG743" s="20">
        <f t="shared" si="111"/>
        <v>0</v>
      </c>
      <c r="AH743" s="43"/>
      <c r="AI743" s="43"/>
      <c r="AJ743" s="43"/>
      <c r="AK743" s="43"/>
      <c r="AL743" s="43"/>
      <c r="AM743" s="99">
        <f t="shared" si="103"/>
        <v>0</v>
      </c>
      <c r="AN743" s="43"/>
      <c r="AO743" s="20">
        <f t="shared" si="104"/>
        <v>1</v>
      </c>
      <c r="AP743" s="15" t="str">
        <f t="shared" si="105"/>
        <v>OK</v>
      </c>
      <c r="AQ743" s="15" t="str">
        <f t="shared" si="106"/>
        <v>OK</v>
      </c>
      <c r="AR743" s="17" t="s">
        <v>211</v>
      </c>
      <c r="AS743" s="17"/>
      <c r="AT743" s="17"/>
      <c r="AU743" s="17"/>
      <c r="AV743" s="21">
        <v>2</v>
      </c>
      <c r="AW743" s="17" t="s">
        <v>817</v>
      </c>
      <c r="AX743" s="22"/>
      <c r="AY743" s="17"/>
      <c r="AZ743" s="17" t="s">
        <v>803</v>
      </c>
      <c r="BA743" s="99">
        <f t="shared" si="107"/>
        <v>40212684</v>
      </c>
      <c r="BB743" s="17" t="s">
        <v>214</v>
      </c>
      <c r="BC743" s="17"/>
      <c r="BD743" s="57" t="s">
        <v>1086</v>
      </c>
    </row>
    <row r="744" spans="2:56" hidden="1" x14ac:dyDescent="0.15">
      <c r="B744" s="16">
        <v>90000714</v>
      </c>
      <c r="C744" s="17"/>
      <c r="D744" s="17" t="s">
        <v>793</v>
      </c>
      <c r="E744" s="17"/>
      <c r="F744" s="17" t="s">
        <v>201</v>
      </c>
      <c r="G744" s="17" t="s">
        <v>794</v>
      </c>
      <c r="H744" s="17" t="s">
        <v>1577</v>
      </c>
      <c r="I744" s="17" t="s">
        <v>1573</v>
      </c>
      <c r="J744" s="17" t="s">
        <v>1005</v>
      </c>
      <c r="K744" s="17" t="s">
        <v>203</v>
      </c>
      <c r="L744" s="17"/>
      <c r="M744" s="17">
        <v>17</v>
      </c>
      <c r="N744" s="18">
        <v>35874</v>
      </c>
      <c r="O744" s="17">
        <v>1997</v>
      </c>
      <c r="P744" s="18">
        <v>35874</v>
      </c>
      <c r="Q744" s="19">
        <v>8461759</v>
      </c>
      <c r="R744" s="17" t="s">
        <v>797</v>
      </c>
      <c r="S744" s="17" t="s">
        <v>798</v>
      </c>
      <c r="T744" s="17">
        <v>1</v>
      </c>
      <c r="U744" s="18"/>
      <c r="V744" s="99">
        <f t="shared" si="108"/>
        <v>1</v>
      </c>
      <c r="W744" s="139">
        <v>1</v>
      </c>
      <c r="X744" s="149">
        <f t="shared" si="109"/>
        <v>0</v>
      </c>
      <c r="Y744" s="43"/>
      <c r="Z744" s="20">
        <f t="shared" si="110"/>
        <v>0</v>
      </c>
      <c r="AA744" s="43"/>
      <c r="AB744" s="43"/>
      <c r="AC744" s="43"/>
      <c r="AD744" s="43"/>
      <c r="AE744" s="43"/>
      <c r="AF744" s="43"/>
      <c r="AG744" s="20">
        <f t="shared" si="111"/>
        <v>0</v>
      </c>
      <c r="AH744" s="43"/>
      <c r="AI744" s="43"/>
      <c r="AJ744" s="43"/>
      <c r="AK744" s="43"/>
      <c r="AL744" s="43"/>
      <c r="AM744" s="99">
        <f t="shared" si="103"/>
        <v>0</v>
      </c>
      <c r="AN744" s="43"/>
      <c r="AO744" s="20">
        <f t="shared" si="104"/>
        <v>1</v>
      </c>
      <c r="AP744" s="15" t="str">
        <f t="shared" si="105"/>
        <v>OK</v>
      </c>
      <c r="AQ744" s="15" t="str">
        <f t="shared" si="106"/>
        <v>OK</v>
      </c>
      <c r="AR744" s="17" t="s">
        <v>211</v>
      </c>
      <c r="AS744" s="17"/>
      <c r="AT744" s="17"/>
      <c r="AU744" s="17"/>
      <c r="AV744" s="21">
        <v>2</v>
      </c>
      <c r="AW744" s="17" t="s">
        <v>818</v>
      </c>
      <c r="AX744" s="22"/>
      <c r="AY744" s="17"/>
      <c r="AZ744" s="17" t="s">
        <v>803</v>
      </c>
      <c r="BA744" s="99">
        <f t="shared" si="107"/>
        <v>8461758</v>
      </c>
      <c r="BB744" s="17" t="s">
        <v>214</v>
      </c>
      <c r="BC744" s="17"/>
      <c r="BD744" s="57"/>
    </row>
    <row r="745" spans="2:56" hidden="1" x14ac:dyDescent="0.15">
      <c r="B745" s="16">
        <v>90000715</v>
      </c>
      <c r="C745" s="17"/>
      <c r="D745" s="17" t="s">
        <v>793</v>
      </c>
      <c r="E745" s="17"/>
      <c r="F745" s="17" t="s">
        <v>201</v>
      </c>
      <c r="G745" s="17" t="s">
        <v>794</v>
      </c>
      <c r="H745" s="17" t="s">
        <v>1577</v>
      </c>
      <c r="I745" s="17" t="s">
        <v>1573</v>
      </c>
      <c r="J745" s="17" t="s">
        <v>1006</v>
      </c>
      <c r="K745" s="17" t="s">
        <v>203</v>
      </c>
      <c r="L745" s="17"/>
      <c r="M745" s="17">
        <v>17</v>
      </c>
      <c r="N745" s="18">
        <v>35874</v>
      </c>
      <c r="O745" s="17">
        <v>1997</v>
      </c>
      <c r="P745" s="18">
        <v>35874</v>
      </c>
      <c r="Q745" s="19">
        <v>736524</v>
      </c>
      <c r="R745" s="17" t="s">
        <v>797</v>
      </c>
      <c r="S745" s="17" t="s">
        <v>798</v>
      </c>
      <c r="T745" s="17">
        <v>1</v>
      </c>
      <c r="U745" s="18"/>
      <c r="V745" s="99">
        <f t="shared" si="108"/>
        <v>1</v>
      </c>
      <c r="W745" s="139">
        <v>1</v>
      </c>
      <c r="X745" s="149">
        <f t="shared" si="109"/>
        <v>0</v>
      </c>
      <c r="Y745" s="43"/>
      <c r="Z745" s="20">
        <f t="shared" si="110"/>
        <v>0</v>
      </c>
      <c r="AA745" s="43"/>
      <c r="AB745" s="43"/>
      <c r="AC745" s="43"/>
      <c r="AD745" s="43"/>
      <c r="AE745" s="43"/>
      <c r="AF745" s="43"/>
      <c r="AG745" s="20">
        <f t="shared" si="111"/>
        <v>0</v>
      </c>
      <c r="AH745" s="43"/>
      <c r="AI745" s="43"/>
      <c r="AJ745" s="43"/>
      <c r="AK745" s="43"/>
      <c r="AL745" s="43"/>
      <c r="AM745" s="99">
        <f t="shared" si="103"/>
        <v>0</v>
      </c>
      <c r="AN745" s="43"/>
      <c r="AO745" s="20">
        <f t="shared" si="104"/>
        <v>1</v>
      </c>
      <c r="AP745" s="15" t="str">
        <f t="shared" si="105"/>
        <v>OK</v>
      </c>
      <c r="AQ745" s="15" t="str">
        <f t="shared" si="106"/>
        <v>OK</v>
      </c>
      <c r="AR745" s="17" t="s">
        <v>211</v>
      </c>
      <c r="AS745" s="17"/>
      <c r="AT745" s="17"/>
      <c r="AU745" s="17"/>
      <c r="AV745" s="21">
        <v>1</v>
      </c>
      <c r="AW745" s="17" t="s">
        <v>1087</v>
      </c>
      <c r="AX745" s="22"/>
      <c r="AY745" s="17"/>
      <c r="AZ745" s="17" t="s">
        <v>803</v>
      </c>
      <c r="BA745" s="99">
        <f t="shared" si="107"/>
        <v>736523</v>
      </c>
      <c r="BB745" s="17" t="s">
        <v>214</v>
      </c>
      <c r="BC745" s="17"/>
      <c r="BD745" s="57" t="s">
        <v>1088</v>
      </c>
    </row>
    <row r="746" spans="2:56" hidden="1" x14ac:dyDescent="0.15">
      <c r="B746" s="16">
        <v>90000716</v>
      </c>
      <c r="C746" s="17"/>
      <c r="D746" s="17" t="s">
        <v>793</v>
      </c>
      <c r="E746" s="17"/>
      <c r="F746" s="17" t="s">
        <v>201</v>
      </c>
      <c r="G746" s="17" t="s">
        <v>794</v>
      </c>
      <c r="H746" s="17" t="s">
        <v>1577</v>
      </c>
      <c r="I746" s="17" t="s">
        <v>1573</v>
      </c>
      <c r="J746" s="17" t="s">
        <v>1007</v>
      </c>
      <c r="K746" s="17" t="s">
        <v>203</v>
      </c>
      <c r="L746" s="17"/>
      <c r="M746" s="17">
        <v>17</v>
      </c>
      <c r="N746" s="18">
        <v>35874</v>
      </c>
      <c r="O746" s="17">
        <v>1997</v>
      </c>
      <c r="P746" s="18">
        <v>35874</v>
      </c>
      <c r="Q746" s="19">
        <v>876515</v>
      </c>
      <c r="R746" s="17" t="s">
        <v>797</v>
      </c>
      <c r="S746" s="17" t="s">
        <v>798</v>
      </c>
      <c r="T746" s="17">
        <v>1</v>
      </c>
      <c r="U746" s="18"/>
      <c r="V746" s="99">
        <f t="shared" si="108"/>
        <v>1</v>
      </c>
      <c r="W746" s="139">
        <v>1</v>
      </c>
      <c r="X746" s="149">
        <f t="shared" si="109"/>
        <v>0</v>
      </c>
      <c r="Y746" s="43"/>
      <c r="Z746" s="20">
        <f t="shared" si="110"/>
        <v>0</v>
      </c>
      <c r="AA746" s="43"/>
      <c r="AB746" s="43"/>
      <c r="AC746" s="43"/>
      <c r="AD746" s="43"/>
      <c r="AE746" s="43"/>
      <c r="AF746" s="43"/>
      <c r="AG746" s="20">
        <f t="shared" si="111"/>
        <v>0</v>
      </c>
      <c r="AH746" s="43"/>
      <c r="AI746" s="43"/>
      <c r="AJ746" s="43"/>
      <c r="AK746" s="43"/>
      <c r="AL746" s="43"/>
      <c r="AM746" s="99">
        <f t="shared" si="103"/>
        <v>0</v>
      </c>
      <c r="AN746" s="43"/>
      <c r="AO746" s="20">
        <f t="shared" si="104"/>
        <v>1</v>
      </c>
      <c r="AP746" s="15" t="str">
        <f t="shared" si="105"/>
        <v>OK</v>
      </c>
      <c r="AQ746" s="15" t="str">
        <f t="shared" si="106"/>
        <v>OK</v>
      </c>
      <c r="AR746" s="17" t="s">
        <v>211</v>
      </c>
      <c r="AS746" s="17"/>
      <c r="AT746" s="17"/>
      <c r="AU746" s="17"/>
      <c r="AV746" s="21">
        <v>1</v>
      </c>
      <c r="AW746" s="17" t="s">
        <v>1087</v>
      </c>
      <c r="AX746" s="22"/>
      <c r="AY746" s="17"/>
      <c r="AZ746" s="17" t="s">
        <v>803</v>
      </c>
      <c r="BA746" s="99">
        <f t="shared" si="107"/>
        <v>876514</v>
      </c>
      <c r="BB746" s="17" t="s">
        <v>214</v>
      </c>
      <c r="BC746" s="17"/>
      <c r="BD746" s="57" t="s">
        <v>1089</v>
      </c>
    </row>
    <row r="747" spans="2:56" hidden="1" x14ac:dyDescent="0.15">
      <c r="B747" s="16">
        <v>90000717</v>
      </c>
      <c r="C747" s="17"/>
      <c r="D747" s="17" t="s">
        <v>793</v>
      </c>
      <c r="E747" s="17"/>
      <c r="F747" s="17" t="s">
        <v>201</v>
      </c>
      <c r="G747" s="17" t="s">
        <v>794</v>
      </c>
      <c r="H747" s="17" t="s">
        <v>1577</v>
      </c>
      <c r="I747" s="17" t="s">
        <v>1573</v>
      </c>
      <c r="J747" s="17" t="s">
        <v>1008</v>
      </c>
      <c r="K747" s="17" t="s">
        <v>203</v>
      </c>
      <c r="L747" s="17"/>
      <c r="M747" s="17">
        <v>17</v>
      </c>
      <c r="N747" s="18">
        <v>35874</v>
      </c>
      <c r="O747" s="17">
        <v>1997</v>
      </c>
      <c r="P747" s="18">
        <v>35874</v>
      </c>
      <c r="Q747" s="19">
        <v>876515</v>
      </c>
      <c r="R747" s="17" t="s">
        <v>797</v>
      </c>
      <c r="S747" s="17" t="s">
        <v>798</v>
      </c>
      <c r="T747" s="17">
        <v>1</v>
      </c>
      <c r="U747" s="18"/>
      <c r="V747" s="99">
        <f t="shared" si="108"/>
        <v>1</v>
      </c>
      <c r="W747" s="139">
        <v>1</v>
      </c>
      <c r="X747" s="149">
        <f t="shared" si="109"/>
        <v>0</v>
      </c>
      <c r="Y747" s="43"/>
      <c r="Z747" s="20">
        <f t="shared" si="110"/>
        <v>0</v>
      </c>
      <c r="AA747" s="43"/>
      <c r="AB747" s="43"/>
      <c r="AC747" s="43"/>
      <c r="AD747" s="43"/>
      <c r="AE747" s="43"/>
      <c r="AF747" s="43"/>
      <c r="AG747" s="20">
        <f t="shared" si="111"/>
        <v>0</v>
      </c>
      <c r="AH747" s="43"/>
      <c r="AI747" s="43"/>
      <c r="AJ747" s="43"/>
      <c r="AK747" s="43"/>
      <c r="AL747" s="43"/>
      <c r="AM747" s="99">
        <f t="shared" si="103"/>
        <v>0</v>
      </c>
      <c r="AN747" s="43"/>
      <c r="AO747" s="20">
        <f t="shared" si="104"/>
        <v>1</v>
      </c>
      <c r="AP747" s="15" t="str">
        <f t="shared" si="105"/>
        <v>OK</v>
      </c>
      <c r="AQ747" s="15" t="str">
        <f t="shared" si="106"/>
        <v>OK</v>
      </c>
      <c r="AR747" s="17" t="s">
        <v>211</v>
      </c>
      <c r="AS747" s="17"/>
      <c r="AT747" s="17"/>
      <c r="AU747" s="17"/>
      <c r="AV747" s="21">
        <v>1</v>
      </c>
      <c r="AW747" s="17" t="s">
        <v>1087</v>
      </c>
      <c r="AX747" s="22"/>
      <c r="AY747" s="17"/>
      <c r="AZ747" s="17" t="s">
        <v>803</v>
      </c>
      <c r="BA747" s="99">
        <f t="shared" si="107"/>
        <v>876514</v>
      </c>
      <c r="BB747" s="17" t="s">
        <v>214</v>
      </c>
      <c r="BC747" s="17"/>
      <c r="BD747" s="57" t="s">
        <v>1089</v>
      </c>
    </row>
    <row r="748" spans="2:56" hidden="1" x14ac:dyDescent="0.15">
      <c r="B748" s="16">
        <v>90000718</v>
      </c>
      <c r="C748" s="17"/>
      <c r="D748" s="17" t="s">
        <v>793</v>
      </c>
      <c r="E748" s="17"/>
      <c r="F748" s="17" t="s">
        <v>201</v>
      </c>
      <c r="G748" s="17" t="s">
        <v>794</v>
      </c>
      <c r="H748" s="17" t="s">
        <v>1577</v>
      </c>
      <c r="I748" s="17" t="s">
        <v>1573</v>
      </c>
      <c r="J748" s="17" t="s">
        <v>1009</v>
      </c>
      <c r="K748" s="17" t="s">
        <v>203</v>
      </c>
      <c r="L748" s="17"/>
      <c r="M748" s="17">
        <v>17</v>
      </c>
      <c r="N748" s="18">
        <v>35874</v>
      </c>
      <c r="O748" s="17">
        <v>1997</v>
      </c>
      <c r="P748" s="18">
        <v>35874</v>
      </c>
      <c r="Q748" s="19">
        <v>876515</v>
      </c>
      <c r="R748" s="17" t="s">
        <v>797</v>
      </c>
      <c r="S748" s="17" t="s">
        <v>798</v>
      </c>
      <c r="T748" s="17">
        <v>1</v>
      </c>
      <c r="U748" s="18"/>
      <c r="V748" s="99">
        <f t="shared" si="108"/>
        <v>1</v>
      </c>
      <c r="W748" s="139">
        <v>1</v>
      </c>
      <c r="X748" s="149">
        <f t="shared" si="109"/>
        <v>0</v>
      </c>
      <c r="Y748" s="43"/>
      <c r="Z748" s="20">
        <f t="shared" si="110"/>
        <v>0</v>
      </c>
      <c r="AA748" s="43"/>
      <c r="AB748" s="43"/>
      <c r="AC748" s="43"/>
      <c r="AD748" s="43"/>
      <c r="AE748" s="43"/>
      <c r="AF748" s="43"/>
      <c r="AG748" s="20">
        <f t="shared" si="111"/>
        <v>0</v>
      </c>
      <c r="AH748" s="43"/>
      <c r="AI748" s="43"/>
      <c r="AJ748" s="43"/>
      <c r="AK748" s="43"/>
      <c r="AL748" s="43"/>
      <c r="AM748" s="99">
        <f t="shared" si="103"/>
        <v>0</v>
      </c>
      <c r="AN748" s="43"/>
      <c r="AO748" s="20">
        <f t="shared" si="104"/>
        <v>1</v>
      </c>
      <c r="AP748" s="15" t="str">
        <f t="shared" si="105"/>
        <v>OK</v>
      </c>
      <c r="AQ748" s="15" t="str">
        <f t="shared" si="106"/>
        <v>OK</v>
      </c>
      <c r="AR748" s="17" t="s">
        <v>211</v>
      </c>
      <c r="AS748" s="17"/>
      <c r="AT748" s="17"/>
      <c r="AU748" s="17"/>
      <c r="AV748" s="21">
        <v>1</v>
      </c>
      <c r="AW748" s="17" t="s">
        <v>1087</v>
      </c>
      <c r="AX748" s="22"/>
      <c r="AY748" s="17"/>
      <c r="AZ748" s="17" t="s">
        <v>803</v>
      </c>
      <c r="BA748" s="99">
        <f t="shared" si="107"/>
        <v>876514</v>
      </c>
      <c r="BB748" s="17" t="s">
        <v>214</v>
      </c>
      <c r="BC748" s="17"/>
      <c r="BD748" s="57" t="s">
        <v>1089</v>
      </c>
    </row>
    <row r="749" spans="2:56" hidden="1" x14ac:dyDescent="0.15">
      <c r="B749" s="16">
        <v>90000719</v>
      </c>
      <c r="C749" s="17"/>
      <c r="D749" s="17" t="s">
        <v>793</v>
      </c>
      <c r="E749" s="17"/>
      <c r="F749" s="17" t="s">
        <v>201</v>
      </c>
      <c r="G749" s="17" t="s">
        <v>794</v>
      </c>
      <c r="H749" s="17" t="s">
        <v>1577</v>
      </c>
      <c r="I749" s="17" t="s">
        <v>1573</v>
      </c>
      <c r="J749" s="17" t="s">
        <v>1010</v>
      </c>
      <c r="K749" s="17" t="s">
        <v>203</v>
      </c>
      <c r="L749" s="17"/>
      <c r="M749" s="17">
        <v>17</v>
      </c>
      <c r="N749" s="18">
        <v>35874</v>
      </c>
      <c r="O749" s="17">
        <v>1997</v>
      </c>
      <c r="P749" s="18">
        <v>35874</v>
      </c>
      <c r="Q749" s="19">
        <v>2136427</v>
      </c>
      <c r="R749" s="17" t="s">
        <v>797</v>
      </c>
      <c r="S749" s="17" t="s">
        <v>798</v>
      </c>
      <c r="T749" s="17">
        <v>1</v>
      </c>
      <c r="U749" s="18"/>
      <c r="V749" s="99">
        <f t="shared" si="108"/>
        <v>1</v>
      </c>
      <c r="W749" s="139">
        <v>1</v>
      </c>
      <c r="X749" s="149">
        <f t="shared" si="109"/>
        <v>0</v>
      </c>
      <c r="Y749" s="43"/>
      <c r="Z749" s="20">
        <f t="shared" si="110"/>
        <v>0</v>
      </c>
      <c r="AA749" s="43"/>
      <c r="AB749" s="43"/>
      <c r="AC749" s="43"/>
      <c r="AD749" s="43"/>
      <c r="AE749" s="43"/>
      <c r="AF749" s="43"/>
      <c r="AG749" s="20">
        <f t="shared" si="111"/>
        <v>0</v>
      </c>
      <c r="AH749" s="43"/>
      <c r="AI749" s="43"/>
      <c r="AJ749" s="43"/>
      <c r="AK749" s="43"/>
      <c r="AL749" s="43"/>
      <c r="AM749" s="99">
        <f t="shared" si="103"/>
        <v>0</v>
      </c>
      <c r="AN749" s="43"/>
      <c r="AO749" s="20">
        <f t="shared" si="104"/>
        <v>1</v>
      </c>
      <c r="AP749" s="15" t="str">
        <f t="shared" si="105"/>
        <v>OK</v>
      </c>
      <c r="AQ749" s="15" t="str">
        <f t="shared" si="106"/>
        <v>OK</v>
      </c>
      <c r="AR749" s="17" t="s">
        <v>211</v>
      </c>
      <c r="AS749" s="17"/>
      <c r="AT749" s="17"/>
      <c r="AU749" s="17"/>
      <c r="AV749" s="21">
        <v>1</v>
      </c>
      <c r="AW749" s="17" t="s">
        <v>1087</v>
      </c>
      <c r="AX749" s="22"/>
      <c r="AY749" s="17"/>
      <c r="AZ749" s="17" t="s">
        <v>803</v>
      </c>
      <c r="BA749" s="99">
        <f t="shared" si="107"/>
        <v>2136426</v>
      </c>
      <c r="BB749" s="17" t="s">
        <v>214</v>
      </c>
      <c r="BC749" s="17"/>
      <c r="BD749" s="57" t="s">
        <v>1090</v>
      </c>
    </row>
    <row r="750" spans="2:56" hidden="1" x14ac:dyDescent="0.15">
      <c r="B750" s="16">
        <v>90000720</v>
      </c>
      <c r="C750" s="17"/>
      <c r="D750" s="17" t="s">
        <v>793</v>
      </c>
      <c r="E750" s="17"/>
      <c r="F750" s="17" t="s">
        <v>201</v>
      </c>
      <c r="G750" s="17" t="s">
        <v>794</v>
      </c>
      <c r="H750" s="17" t="s">
        <v>1577</v>
      </c>
      <c r="I750" s="17" t="s">
        <v>1573</v>
      </c>
      <c r="J750" s="17" t="s">
        <v>1011</v>
      </c>
      <c r="K750" s="17" t="s">
        <v>203</v>
      </c>
      <c r="L750" s="17"/>
      <c r="M750" s="17">
        <v>17</v>
      </c>
      <c r="N750" s="18">
        <v>35874</v>
      </c>
      <c r="O750" s="17">
        <v>1997</v>
      </c>
      <c r="P750" s="18">
        <v>35874</v>
      </c>
      <c r="Q750" s="19">
        <v>701526</v>
      </c>
      <c r="R750" s="17" t="s">
        <v>797</v>
      </c>
      <c r="S750" s="17" t="s">
        <v>798</v>
      </c>
      <c r="T750" s="17">
        <v>1</v>
      </c>
      <c r="U750" s="18"/>
      <c r="V750" s="99">
        <f t="shared" si="108"/>
        <v>1</v>
      </c>
      <c r="W750" s="139">
        <v>1</v>
      </c>
      <c r="X750" s="149">
        <f t="shared" si="109"/>
        <v>0</v>
      </c>
      <c r="Y750" s="43"/>
      <c r="Z750" s="20">
        <f t="shared" si="110"/>
        <v>0</v>
      </c>
      <c r="AA750" s="43"/>
      <c r="AB750" s="43"/>
      <c r="AC750" s="43"/>
      <c r="AD750" s="43"/>
      <c r="AE750" s="43"/>
      <c r="AF750" s="43"/>
      <c r="AG750" s="20">
        <f t="shared" si="111"/>
        <v>0</v>
      </c>
      <c r="AH750" s="43"/>
      <c r="AI750" s="43"/>
      <c r="AJ750" s="43"/>
      <c r="AK750" s="43"/>
      <c r="AL750" s="43"/>
      <c r="AM750" s="99">
        <f t="shared" si="103"/>
        <v>0</v>
      </c>
      <c r="AN750" s="43"/>
      <c r="AO750" s="20">
        <f t="shared" si="104"/>
        <v>1</v>
      </c>
      <c r="AP750" s="15" t="str">
        <f t="shared" si="105"/>
        <v>OK</v>
      </c>
      <c r="AQ750" s="15" t="str">
        <f t="shared" si="106"/>
        <v>OK</v>
      </c>
      <c r="AR750" s="17" t="s">
        <v>211</v>
      </c>
      <c r="AS750" s="17"/>
      <c r="AT750" s="17"/>
      <c r="AU750" s="17"/>
      <c r="AV750" s="21">
        <v>1</v>
      </c>
      <c r="AW750" s="17" t="s">
        <v>1087</v>
      </c>
      <c r="AX750" s="22"/>
      <c r="AY750" s="17"/>
      <c r="AZ750" s="17" t="s">
        <v>803</v>
      </c>
      <c r="BA750" s="99">
        <f t="shared" si="107"/>
        <v>701525</v>
      </c>
      <c r="BB750" s="17" t="s">
        <v>214</v>
      </c>
      <c r="BC750" s="17"/>
      <c r="BD750" s="57"/>
    </row>
    <row r="751" spans="2:56" hidden="1" x14ac:dyDescent="0.15">
      <c r="B751" s="16">
        <v>90000721</v>
      </c>
      <c r="C751" s="17"/>
      <c r="D751" s="17" t="s">
        <v>793</v>
      </c>
      <c r="E751" s="17"/>
      <c r="F751" s="17" t="s">
        <v>201</v>
      </c>
      <c r="G751" s="17" t="s">
        <v>794</v>
      </c>
      <c r="H751" s="17" t="s">
        <v>1577</v>
      </c>
      <c r="I751" s="17" t="s">
        <v>1573</v>
      </c>
      <c r="J751" s="17" t="s">
        <v>1012</v>
      </c>
      <c r="K751" s="17" t="s">
        <v>203</v>
      </c>
      <c r="L751" s="17"/>
      <c r="M751" s="17">
        <v>17</v>
      </c>
      <c r="N751" s="18">
        <v>35874</v>
      </c>
      <c r="O751" s="17">
        <v>1997</v>
      </c>
      <c r="P751" s="18">
        <v>35874</v>
      </c>
      <c r="Q751" s="19">
        <v>1659702</v>
      </c>
      <c r="R751" s="17" t="s">
        <v>797</v>
      </c>
      <c r="S751" s="17" t="s">
        <v>798</v>
      </c>
      <c r="T751" s="17">
        <v>1</v>
      </c>
      <c r="U751" s="18"/>
      <c r="V751" s="99">
        <f t="shared" si="108"/>
        <v>1</v>
      </c>
      <c r="W751" s="139">
        <v>1</v>
      </c>
      <c r="X751" s="149">
        <f t="shared" si="109"/>
        <v>0</v>
      </c>
      <c r="Y751" s="43"/>
      <c r="Z751" s="20">
        <f t="shared" si="110"/>
        <v>0</v>
      </c>
      <c r="AA751" s="43"/>
      <c r="AB751" s="43"/>
      <c r="AC751" s="43"/>
      <c r="AD751" s="43"/>
      <c r="AE751" s="43"/>
      <c r="AF751" s="43"/>
      <c r="AG751" s="20">
        <f t="shared" si="111"/>
        <v>0</v>
      </c>
      <c r="AH751" s="43"/>
      <c r="AI751" s="43"/>
      <c r="AJ751" s="43"/>
      <c r="AK751" s="43"/>
      <c r="AL751" s="43"/>
      <c r="AM751" s="99">
        <f t="shared" si="103"/>
        <v>0</v>
      </c>
      <c r="AN751" s="43"/>
      <c r="AO751" s="20">
        <f t="shared" si="104"/>
        <v>1</v>
      </c>
      <c r="AP751" s="15" t="str">
        <f t="shared" si="105"/>
        <v>OK</v>
      </c>
      <c r="AQ751" s="15" t="str">
        <f t="shared" si="106"/>
        <v>OK</v>
      </c>
      <c r="AR751" s="17" t="s">
        <v>211</v>
      </c>
      <c r="AS751" s="17"/>
      <c r="AT751" s="17"/>
      <c r="AU751" s="17"/>
      <c r="AV751" s="21">
        <v>2</v>
      </c>
      <c r="AW751" s="17" t="s">
        <v>1087</v>
      </c>
      <c r="AX751" s="22"/>
      <c r="AY751" s="17"/>
      <c r="AZ751" s="17" t="s">
        <v>803</v>
      </c>
      <c r="BA751" s="99">
        <f t="shared" si="107"/>
        <v>1659701</v>
      </c>
      <c r="BB751" s="17" t="s">
        <v>214</v>
      </c>
      <c r="BC751" s="17"/>
      <c r="BD751" s="57" t="s">
        <v>1091</v>
      </c>
    </row>
    <row r="752" spans="2:56" hidden="1" x14ac:dyDescent="0.15">
      <c r="B752" s="16">
        <v>90000722</v>
      </c>
      <c r="C752" s="17"/>
      <c r="D752" s="17" t="s">
        <v>793</v>
      </c>
      <c r="E752" s="17"/>
      <c r="F752" s="17" t="s">
        <v>201</v>
      </c>
      <c r="G752" s="17" t="s">
        <v>794</v>
      </c>
      <c r="H752" s="17" t="s">
        <v>1577</v>
      </c>
      <c r="I752" s="17" t="s">
        <v>1573</v>
      </c>
      <c r="J752" s="17" t="s">
        <v>1013</v>
      </c>
      <c r="K752" s="17" t="s">
        <v>203</v>
      </c>
      <c r="L752" s="17"/>
      <c r="M752" s="17">
        <v>17</v>
      </c>
      <c r="N752" s="18">
        <v>35874</v>
      </c>
      <c r="O752" s="17">
        <v>1997</v>
      </c>
      <c r="P752" s="18">
        <v>35874</v>
      </c>
      <c r="Q752" s="19">
        <v>1659702</v>
      </c>
      <c r="R752" s="17" t="s">
        <v>797</v>
      </c>
      <c r="S752" s="17" t="s">
        <v>798</v>
      </c>
      <c r="T752" s="17">
        <v>1</v>
      </c>
      <c r="U752" s="18"/>
      <c r="V752" s="99">
        <f t="shared" si="108"/>
        <v>1</v>
      </c>
      <c r="W752" s="139">
        <v>1</v>
      </c>
      <c r="X752" s="149">
        <f t="shared" si="109"/>
        <v>0</v>
      </c>
      <c r="Y752" s="43"/>
      <c r="Z752" s="20">
        <f t="shared" si="110"/>
        <v>0</v>
      </c>
      <c r="AA752" s="43"/>
      <c r="AB752" s="43"/>
      <c r="AC752" s="43"/>
      <c r="AD752" s="43"/>
      <c r="AE752" s="43"/>
      <c r="AF752" s="43"/>
      <c r="AG752" s="20">
        <f t="shared" si="111"/>
        <v>0</v>
      </c>
      <c r="AH752" s="43"/>
      <c r="AI752" s="43"/>
      <c r="AJ752" s="43"/>
      <c r="AK752" s="43"/>
      <c r="AL752" s="43"/>
      <c r="AM752" s="99">
        <f t="shared" si="103"/>
        <v>0</v>
      </c>
      <c r="AN752" s="43"/>
      <c r="AO752" s="20">
        <f t="shared" si="104"/>
        <v>1</v>
      </c>
      <c r="AP752" s="15" t="str">
        <f t="shared" si="105"/>
        <v>OK</v>
      </c>
      <c r="AQ752" s="15" t="str">
        <f t="shared" si="106"/>
        <v>OK</v>
      </c>
      <c r="AR752" s="17" t="s">
        <v>211</v>
      </c>
      <c r="AS752" s="17"/>
      <c r="AT752" s="17"/>
      <c r="AU752" s="17"/>
      <c r="AV752" s="21">
        <v>2</v>
      </c>
      <c r="AW752" s="17" t="s">
        <v>1087</v>
      </c>
      <c r="AX752" s="22"/>
      <c r="AY752" s="17"/>
      <c r="AZ752" s="17" t="s">
        <v>803</v>
      </c>
      <c r="BA752" s="99">
        <f t="shared" si="107"/>
        <v>1659701</v>
      </c>
      <c r="BB752" s="17" t="s">
        <v>214</v>
      </c>
      <c r="BC752" s="17"/>
      <c r="BD752" s="57" t="s">
        <v>1091</v>
      </c>
    </row>
    <row r="753" spans="2:56" hidden="1" x14ac:dyDescent="0.15">
      <c r="B753" s="16">
        <v>90000723</v>
      </c>
      <c r="C753" s="17"/>
      <c r="D753" s="17" t="s">
        <v>793</v>
      </c>
      <c r="E753" s="17"/>
      <c r="F753" s="17" t="s">
        <v>201</v>
      </c>
      <c r="G753" s="17" t="s">
        <v>794</v>
      </c>
      <c r="H753" s="17" t="s">
        <v>1577</v>
      </c>
      <c r="I753" s="17" t="s">
        <v>1573</v>
      </c>
      <c r="J753" s="17" t="s">
        <v>1014</v>
      </c>
      <c r="K753" s="17" t="s">
        <v>203</v>
      </c>
      <c r="L753" s="17"/>
      <c r="M753" s="17">
        <v>17</v>
      </c>
      <c r="N753" s="18">
        <v>35874</v>
      </c>
      <c r="O753" s="17">
        <v>1997</v>
      </c>
      <c r="P753" s="18">
        <v>35874</v>
      </c>
      <c r="Q753" s="19">
        <v>1659702</v>
      </c>
      <c r="R753" s="17" t="s">
        <v>797</v>
      </c>
      <c r="S753" s="17" t="s">
        <v>798</v>
      </c>
      <c r="T753" s="17">
        <v>1</v>
      </c>
      <c r="U753" s="18"/>
      <c r="V753" s="99">
        <f t="shared" si="108"/>
        <v>1</v>
      </c>
      <c r="W753" s="139">
        <v>1</v>
      </c>
      <c r="X753" s="149">
        <f t="shared" si="109"/>
        <v>0</v>
      </c>
      <c r="Y753" s="43"/>
      <c r="Z753" s="20">
        <f t="shared" si="110"/>
        <v>0</v>
      </c>
      <c r="AA753" s="43"/>
      <c r="AB753" s="43"/>
      <c r="AC753" s="43"/>
      <c r="AD753" s="43"/>
      <c r="AE753" s="43"/>
      <c r="AF753" s="43"/>
      <c r="AG753" s="20">
        <f t="shared" si="111"/>
        <v>0</v>
      </c>
      <c r="AH753" s="43"/>
      <c r="AI753" s="43"/>
      <c r="AJ753" s="43"/>
      <c r="AK753" s="43"/>
      <c r="AL753" s="43"/>
      <c r="AM753" s="99">
        <f t="shared" si="103"/>
        <v>0</v>
      </c>
      <c r="AN753" s="43"/>
      <c r="AO753" s="20">
        <f t="shared" si="104"/>
        <v>1</v>
      </c>
      <c r="AP753" s="15" t="str">
        <f t="shared" si="105"/>
        <v>OK</v>
      </c>
      <c r="AQ753" s="15" t="str">
        <f t="shared" si="106"/>
        <v>OK</v>
      </c>
      <c r="AR753" s="17" t="s">
        <v>211</v>
      </c>
      <c r="AS753" s="17"/>
      <c r="AT753" s="17"/>
      <c r="AU753" s="17"/>
      <c r="AV753" s="21">
        <v>2</v>
      </c>
      <c r="AW753" s="17" t="s">
        <v>1087</v>
      </c>
      <c r="AX753" s="22"/>
      <c r="AY753" s="17"/>
      <c r="AZ753" s="17" t="s">
        <v>803</v>
      </c>
      <c r="BA753" s="99">
        <f t="shared" si="107"/>
        <v>1659701</v>
      </c>
      <c r="BB753" s="17" t="s">
        <v>214</v>
      </c>
      <c r="BC753" s="17"/>
      <c r="BD753" s="57" t="s">
        <v>1091</v>
      </c>
    </row>
    <row r="754" spans="2:56" hidden="1" x14ac:dyDescent="0.15">
      <c r="B754" s="16">
        <v>90000724</v>
      </c>
      <c r="C754" s="17"/>
      <c r="D754" s="17" t="s">
        <v>793</v>
      </c>
      <c r="E754" s="17"/>
      <c r="F754" s="17" t="s">
        <v>201</v>
      </c>
      <c r="G754" s="17" t="s">
        <v>794</v>
      </c>
      <c r="H754" s="17" t="s">
        <v>1577</v>
      </c>
      <c r="I754" s="17" t="s">
        <v>1573</v>
      </c>
      <c r="J754" s="17" t="s">
        <v>1015</v>
      </c>
      <c r="K754" s="17" t="s">
        <v>203</v>
      </c>
      <c r="L754" s="17"/>
      <c r="M754" s="17">
        <v>17</v>
      </c>
      <c r="N754" s="18">
        <v>35874</v>
      </c>
      <c r="O754" s="17">
        <v>1997</v>
      </c>
      <c r="P754" s="18">
        <v>35874</v>
      </c>
      <c r="Q754" s="19">
        <v>1659702</v>
      </c>
      <c r="R754" s="17" t="s">
        <v>797</v>
      </c>
      <c r="S754" s="17" t="s">
        <v>798</v>
      </c>
      <c r="T754" s="17">
        <v>1</v>
      </c>
      <c r="U754" s="18"/>
      <c r="V754" s="99">
        <f t="shared" si="108"/>
        <v>1</v>
      </c>
      <c r="W754" s="139">
        <v>1</v>
      </c>
      <c r="X754" s="149">
        <f t="shared" si="109"/>
        <v>0</v>
      </c>
      <c r="Y754" s="43"/>
      <c r="Z754" s="20">
        <f t="shared" si="110"/>
        <v>0</v>
      </c>
      <c r="AA754" s="43"/>
      <c r="AB754" s="43"/>
      <c r="AC754" s="43"/>
      <c r="AD754" s="43"/>
      <c r="AE754" s="43"/>
      <c r="AF754" s="43"/>
      <c r="AG754" s="20">
        <f t="shared" si="111"/>
        <v>0</v>
      </c>
      <c r="AH754" s="43"/>
      <c r="AI754" s="43"/>
      <c r="AJ754" s="43"/>
      <c r="AK754" s="43"/>
      <c r="AL754" s="43"/>
      <c r="AM754" s="99">
        <f t="shared" si="103"/>
        <v>0</v>
      </c>
      <c r="AN754" s="43"/>
      <c r="AO754" s="20">
        <f t="shared" si="104"/>
        <v>1</v>
      </c>
      <c r="AP754" s="15" t="str">
        <f t="shared" si="105"/>
        <v>OK</v>
      </c>
      <c r="AQ754" s="15" t="str">
        <f t="shared" si="106"/>
        <v>OK</v>
      </c>
      <c r="AR754" s="17" t="s">
        <v>211</v>
      </c>
      <c r="AS754" s="17"/>
      <c r="AT754" s="17"/>
      <c r="AU754" s="17"/>
      <c r="AV754" s="21">
        <v>2</v>
      </c>
      <c r="AW754" s="17" t="s">
        <v>1087</v>
      </c>
      <c r="AX754" s="22"/>
      <c r="AY754" s="17"/>
      <c r="AZ754" s="17" t="s">
        <v>803</v>
      </c>
      <c r="BA754" s="99">
        <f t="shared" si="107"/>
        <v>1659701</v>
      </c>
      <c r="BB754" s="17" t="s">
        <v>214</v>
      </c>
      <c r="BC754" s="17"/>
      <c r="BD754" s="57" t="s">
        <v>1091</v>
      </c>
    </row>
    <row r="755" spans="2:56" hidden="1" x14ac:dyDescent="0.15">
      <c r="B755" s="16">
        <v>90000725</v>
      </c>
      <c r="C755" s="17"/>
      <c r="D755" s="17" t="s">
        <v>793</v>
      </c>
      <c r="E755" s="17"/>
      <c r="F755" s="17" t="s">
        <v>201</v>
      </c>
      <c r="G755" s="17" t="s">
        <v>794</v>
      </c>
      <c r="H755" s="17" t="s">
        <v>1577</v>
      </c>
      <c r="I755" s="17" t="s">
        <v>1573</v>
      </c>
      <c r="J755" s="17" t="s">
        <v>1016</v>
      </c>
      <c r="K755" s="17" t="s">
        <v>203</v>
      </c>
      <c r="L755" s="17"/>
      <c r="M755" s="17">
        <v>17</v>
      </c>
      <c r="N755" s="18">
        <v>35874</v>
      </c>
      <c r="O755" s="17">
        <v>1997</v>
      </c>
      <c r="P755" s="18">
        <v>35874</v>
      </c>
      <c r="Q755" s="19">
        <v>1659702</v>
      </c>
      <c r="R755" s="17" t="s">
        <v>797</v>
      </c>
      <c r="S755" s="17" t="s">
        <v>798</v>
      </c>
      <c r="T755" s="17">
        <v>1</v>
      </c>
      <c r="U755" s="18"/>
      <c r="V755" s="99">
        <f t="shared" si="108"/>
        <v>1</v>
      </c>
      <c r="W755" s="139">
        <v>1</v>
      </c>
      <c r="X755" s="149">
        <f t="shared" si="109"/>
        <v>0</v>
      </c>
      <c r="Y755" s="43"/>
      <c r="Z755" s="20">
        <f t="shared" si="110"/>
        <v>0</v>
      </c>
      <c r="AA755" s="43"/>
      <c r="AB755" s="43"/>
      <c r="AC755" s="43"/>
      <c r="AD755" s="43"/>
      <c r="AE755" s="43"/>
      <c r="AF755" s="43"/>
      <c r="AG755" s="20">
        <f t="shared" si="111"/>
        <v>0</v>
      </c>
      <c r="AH755" s="43"/>
      <c r="AI755" s="43"/>
      <c r="AJ755" s="43"/>
      <c r="AK755" s="43"/>
      <c r="AL755" s="43"/>
      <c r="AM755" s="99">
        <f t="shared" si="103"/>
        <v>0</v>
      </c>
      <c r="AN755" s="43"/>
      <c r="AO755" s="20">
        <f t="shared" si="104"/>
        <v>1</v>
      </c>
      <c r="AP755" s="15" t="str">
        <f t="shared" si="105"/>
        <v>OK</v>
      </c>
      <c r="AQ755" s="15" t="str">
        <f t="shared" si="106"/>
        <v>OK</v>
      </c>
      <c r="AR755" s="17" t="s">
        <v>211</v>
      </c>
      <c r="AS755" s="17"/>
      <c r="AT755" s="17"/>
      <c r="AU755" s="17"/>
      <c r="AV755" s="21">
        <v>2</v>
      </c>
      <c r="AW755" s="17" t="s">
        <v>1087</v>
      </c>
      <c r="AX755" s="22"/>
      <c r="AY755" s="17"/>
      <c r="AZ755" s="17" t="s">
        <v>803</v>
      </c>
      <c r="BA755" s="99">
        <f t="shared" si="107"/>
        <v>1659701</v>
      </c>
      <c r="BB755" s="17" t="s">
        <v>214</v>
      </c>
      <c r="BC755" s="17"/>
      <c r="BD755" s="57" t="s">
        <v>1091</v>
      </c>
    </row>
    <row r="756" spans="2:56" hidden="1" x14ac:dyDescent="0.15">
      <c r="B756" s="16">
        <v>90000726</v>
      </c>
      <c r="C756" s="17"/>
      <c r="D756" s="17" t="s">
        <v>793</v>
      </c>
      <c r="E756" s="17"/>
      <c r="F756" s="17" t="s">
        <v>201</v>
      </c>
      <c r="G756" s="17" t="s">
        <v>794</v>
      </c>
      <c r="H756" s="17" t="s">
        <v>1577</v>
      </c>
      <c r="I756" s="17" t="s">
        <v>1573</v>
      </c>
      <c r="J756" s="17" t="s">
        <v>1017</v>
      </c>
      <c r="K756" s="17" t="s">
        <v>203</v>
      </c>
      <c r="L756" s="17"/>
      <c r="M756" s="17">
        <v>17</v>
      </c>
      <c r="N756" s="18">
        <v>35874</v>
      </c>
      <c r="O756" s="17">
        <v>1997</v>
      </c>
      <c r="P756" s="18">
        <v>35874</v>
      </c>
      <c r="Q756" s="19">
        <v>1659702</v>
      </c>
      <c r="R756" s="17" t="s">
        <v>797</v>
      </c>
      <c r="S756" s="17" t="s">
        <v>798</v>
      </c>
      <c r="T756" s="17">
        <v>1</v>
      </c>
      <c r="U756" s="18"/>
      <c r="V756" s="99">
        <f t="shared" si="108"/>
        <v>1</v>
      </c>
      <c r="W756" s="139">
        <v>1</v>
      </c>
      <c r="X756" s="149">
        <f t="shared" si="109"/>
        <v>0</v>
      </c>
      <c r="Y756" s="43"/>
      <c r="Z756" s="20">
        <f t="shared" si="110"/>
        <v>0</v>
      </c>
      <c r="AA756" s="43"/>
      <c r="AB756" s="43"/>
      <c r="AC756" s="43"/>
      <c r="AD756" s="43"/>
      <c r="AE756" s="43"/>
      <c r="AF756" s="43"/>
      <c r="AG756" s="20">
        <f t="shared" si="111"/>
        <v>0</v>
      </c>
      <c r="AH756" s="43"/>
      <c r="AI756" s="43"/>
      <c r="AJ756" s="43"/>
      <c r="AK756" s="43"/>
      <c r="AL756" s="43"/>
      <c r="AM756" s="99">
        <f t="shared" si="103"/>
        <v>0</v>
      </c>
      <c r="AN756" s="43"/>
      <c r="AO756" s="20">
        <f t="shared" si="104"/>
        <v>1</v>
      </c>
      <c r="AP756" s="15" t="str">
        <f t="shared" si="105"/>
        <v>OK</v>
      </c>
      <c r="AQ756" s="15" t="str">
        <f t="shared" si="106"/>
        <v>OK</v>
      </c>
      <c r="AR756" s="17" t="s">
        <v>211</v>
      </c>
      <c r="AS756" s="17"/>
      <c r="AT756" s="17"/>
      <c r="AU756" s="17"/>
      <c r="AV756" s="21">
        <v>2</v>
      </c>
      <c r="AW756" s="17" t="s">
        <v>1087</v>
      </c>
      <c r="AX756" s="22"/>
      <c r="AY756" s="17"/>
      <c r="AZ756" s="17" t="s">
        <v>803</v>
      </c>
      <c r="BA756" s="99">
        <f t="shared" si="107"/>
        <v>1659701</v>
      </c>
      <c r="BB756" s="17" t="s">
        <v>214</v>
      </c>
      <c r="BC756" s="17"/>
      <c r="BD756" s="57" t="s">
        <v>1092</v>
      </c>
    </row>
    <row r="757" spans="2:56" hidden="1" x14ac:dyDescent="0.15">
      <c r="B757" s="16">
        <v>90000727</v>
      </c>
      <c r="C757" s="17"/>
      <c r="D757" s="17" t="s">
        <v>793</v>
      </c>
      <c r="E757" s="17"/>
      <c r="F757" s="17" t="s">
        <v>201</v>
      </c>
      <c r="G757" s="17" t="s">
        <v>794</v>
      </c>
      <c r="H757" s="17" t="s">
        <v>1577</v>
      </c>
      <c r="I757" s="17" t="s">
        <v>1573</v>
      </c>
      <c r="J757" s="17" t="s">
        <v>1018</v>
      </c>
      <c r="K757" s="17" t="s">
        <v>203</v>
      </c>
      <c r="L757" s="17"/>
      <c r="M757" s="17">
        <v>17</v>
      </c>
      <c r="N757" s="18">
        <v>35874</v>
      </c>
      <c r="O757" s="17">
        <v>1997</v>
      </c>
      <c r="P757" s="18">
        <v>35874</v>
      </c>
      <c r="Q757" s="19">
        <v>1659702</v>
      </c>
      <c r="R757" s="17" t="s">
        <v>797</v>
      </c>
      <c r="S757" s="17" t="s">
        <v>798</v>
      </c>
      <c r="T757" s="17">
        <v>1</v>
      </c>
      <c r="U757" s="18"/>
      <c r="V757" s="99">
        <f t="shared" si="108"/>
        <v>1</v>
      </c>
      <c r="W757" s="139">
        <v>1</v>
      </c>
      <c r="X757" s="149">
        <f t="shared" si="109"/>
        <v>0</v>
      </c>
      <c r="Y757" s="43"/>
      <c r="Z757" s="20">
        <f t="shared" si="110"/>
        <v>0</v>
      </c>
      <c r="AA757" s="43"/>
      <c r="AB757" s="43"/>
      <c r="AC757" s="43"/>
      <c r="AD757" s="43"/>
      <c r="AE757" s="43"/>
      <c r="AF757" s="43"/>
      <c r="AG757" s="20">
        <f t="shared" si="111"/>
        <v>0</v>
      </c>
      <c r="AH757" s="43"/>
      <c r="AI757" s="43"/>
      <c r="AJ757" s="43"/>
      <c r="AK757" s="43"/>
      <c r="AL757" s="43"/>
      <c r="AM757" s="99">
        <f t="shared" si="103"/>
        <v>0</v>
      </c>
      <c r="AN757" s="43"/>
      <c r="AO757" s="20">
        <f t="shared" si="104"/>
        <v>1</v>
      </c>
      <c r="AP757" s="15" t="str">
        <f t="shared" si="105"/>
        <v>OK</v>
      </c>
      <c r="AQ757" s="15" t="str">
        <f t="shared" si="106"/>
        <v>OK</v>
      </c>
      <c r="AR757" s="17" t="s">
        <v>211</v>
      </c>
      <c r="AS757" s="17"/>
      <c r="AT757" s="17"/>
      <c r="AU757" s="17"/>
      <c r="AV757" s="21">
        <v>2</v>
      </c>
      <c r="AW757" s="17" t="s">
        <v>1087</v>
      </c>
      <c r="AX757" s="22"/>
      <c r="AY757" s="17"/>
      <c r="AZ757" s="17" t="s">
        <v>803</v>
      </c>
      <c r="BA757" s="99">
        <f t="shared" si="107"/>
        <v>1659701</v>
      </c>
      <c r="BB757" s="17" t="s">
        <v>214</v>
      </c>
      <c r="BC757" s="17"/>
      <c r="BD757" s="57" t="s">
        <v>1092</v>
      </c>
    </row>
    <row r="758" spans="2:56" hidden="1" x14ac:dyDescent="0.15">
      <c r="B758" s="16">
        <v>90000728</v>
      </c>
      <c r="C758" s="17"/>
      <c r="D758" s="17" t="s">
        <v>793</v>
      </c>
      <c r="E758" s="17"/>
      <c r="F758" s="17" t="s">
        <v>201</v>
      </c>
      <c r="G758" s="17" t="s">
        <v>794</v>
      </c>
      <c r="H758" s="17" t="s">
        <v>1577</v>
      </c>
      <c r="I758" s="17" t="s">
        <v>1573</v>
      </c>
      <c r="J758" s="17" t="s">
        <v>1019</v>
      </c>
      <c r="K758" s="17" t="s">
        <v>203</v>
      </c>
      <c r="L758" s="17"/>
      <c r="M758" s="17">
        <v>17</v>
      </c>
      <c r="N758" s="18">
        <v>35874</v>
      </c>
      <c r="O758" s="17">
        <v>1997</v>
      </c>
      <c r="P758" s="18">
        <v>35874</v>
      </c>
      <c r="Q758" s="19">
        <v>1659702</v>
      </c>
      <c r="R758" s="17" t="s">
        <v>797</v>
      </c>
      <c r="S758" s="17" t="s">
        <v>798</v>
      </c>
      <c r="T758" s="17">
        <v>1</v>
      </c>
      <c r="U758" s="18"/>
      <c r="V758" s="99">
        <f t="shared" si="108"/>
        <v>1</v>
      </c>
      <c r="W758" s="139">
        <v>1</v>
      </c>
      <c r="X758" s="149">
        <f t="shared" si="109"/>
        <v>0</v>
      </c>
      <c r="Y758" s="43"/>
      <c r="Z758" s="20">
        <f t="shared" si="110"/>
        <v>0</v>
      </c>
      <c r="AA758" s="43"/>
      <c r="AB758" s="43"/>
      <c r="AC758" s="43"/>
      <c r="AD758" s="43"/>
      <c r="AE758" s="43"/>
      <c r="AF758" s="43"/>
      <c r="AG758" s="20">
        <f t="shared" si="111"/>
        <v>0</v>
      </c>
      <c r="AH758" s="43"/>
      <c r="AI758" s="43"/>
      <c r="AJ758" s="43"/>
      <c r="AK758" s="43"/>
      <c r="AL758" s="43"/>
      <c r="AM758" s="99">
        <f t="shared" si="103"/>
        <v>0</v>
      </c>
      <c r="AN758" s="43"/>
      <c r="AO758" s="20">
        <f t="shared" si="104"/>
        <v>1</v>
      </c>
      <c r="AP758" s="15" t="str">
        <f t="shared" si="105"/>
        <v>OK</v>
      </c>
      <c r="AQ758" s="15" t="str">
        <f t="shared" si="106"/>
        <v>OK</v>
      </c>
      <c r="AR758" s="17" t="s">
        <v>211</v>
      </c>
      <c r="AS758" s="17"/>
      <c r="AT758" s="17"/>
      <c r="AU758" s="17"/>
      <c r="AV758" s="21">
        <v>2</v>
      </c>
      <c r="AW758" s="17" t="s">
        <v>1087</v>
      </c>
      <c r="AX758" s="22"/>
      <c r="AY758" s="17"/>
      <c r="AZ758" s="17" t="s">
        <v>803</v>
      </c>
      <c r="BA758" s="99">
        <f t="shared" si="107"/>
        <v>1659701</v>
      </c>
      <c r="BB758" s="17" t="s">
        <v>214</v>
      </c>
      <c r="BC758" s="17"/>
      <c r="BD758" s="57" t="s">
        <v>1092</v>
      </c>
    </row>
    <row r="759" spans="2:56" hidden="1" x14ac:dyDescent="0.15">
      <c r="B759" s="16">
        <v>90000729</v>
      </c>
      <c r="C759" s="17"/>
      <c r="D759" s="17" t="s">
        <v>793</v>
      </c>
      <c r="E759" s="17"/>
      <c r="F759" s="17" t="s">
        <v>201</v>
      </c>
      <c r="G759" s="17" t="s">
        <v>794</v>
      </c>
      <c r="H759" s="17" t="s">
        <v>1577</v>
      </c>
      <c r="I759" s="17" t="s">
        <v>1573</v>
      </c>
      <c r="J759" s="17" t="s">
        <v>1020</v>
      </c>
      <c r="K759" s="17" t="s">
        <v>203</v>
      </c>
      <c r="L759" s="17"/>
      <c r="M759" s="17">
        <v>17</v>
      </c>
      <c r="N759" s="18">
        <v>35874</v>
      </c>
      <c r="O759" s="17">
        <v>1997</v>
      </c>
      <c r="P759" s="18">
        <v>35874</v>
      </c>
      <c r="Q759" s="19">
        <v>2398108</v>
      </c>
      <c r="R759" s="17" t="s">
        <v>797</v>
      </c>
      <c r="S759" s="17" t="s">
        <v>798</v>
      </c>
      <c r="T759" s="17">
        <v>1</v>
      </c>
      <c r="U759" s="18"/>
      <c r="V759" s="99">
        <f t="shared" si="108"/>
        <v>1</v>
      </c>
      <c r="W759" s="139">
        <v>1</v>
      </c>
      <c r="X759" s="149">
        <f t="shared" si="109"/>
        <v>0</v>
      </c>
      <c r="Y759" s="43"/>
      <c r="Z759" s="20">
        <f t="shared" si="110"/>
        <v>0</v>
      </c>
      <c r="AA759" s="43"/>
      <c r="AB759" s="43"/>
      <c r="AC759" s="43"/>
      <c r="AD759" s="43"/>
      <c r="AE759" s="43"/>
      <c r="AF759" s="43"/>
      <c r="AG759" s="20">
        <f t="shared" si="111"/>
        <v>0</v>
      </c>
      <c r="AH759" s="43"/>
      <c r="AI759" s="43"/>
      <c r="AJ759" s="43"/>
      <c r="AK759" s="43"/>
      <c r="AL759" s="43"/>
      <c r="AM759" s="99">
        <f t="shared" si="103"/>
        <v>0</v>
      </c>
      <c r="AN759" s="43"/>
      <c r="AO759" s="20">
        <f t="shared" si="104"/>
        <v>1</v>
      </c>
      <c r="AP759" s="15" t="str">
        <f t="shared" si="105"/>
        <v>OK</v>
      </c>
      <c r="AQ759" s="15" t="str">
        <f t="shared" si="106"/>
        <v>OK</v>
      </c>
      <c r="AR759" s="17" t="s">
        <v>211</v>
      </c>
      <c r="AS759" s="17"/>
      <c r="AT759" s="17"/>
      <c r="AU759" s="17"/>
      <c r="AV759" s="21">
        <v>2</v>
      </c>
      <c r="AW759" s="17" t="s">
        <v>1087</v>
      </c>
      <c r="AX759" s="22"/>
      <c r="AY759" s="17"/>
      <c r="AZ759" s="17" t="s">
        <v>803</v>
      </c>
      <c r="BA759" s="99">
        <f t="shared" si="107"/>
        <v>2398107</v>
      </c>
      <c r="BB759" s="17" t="s">
        <v>214</v>
      </c>
      <c r="BC759" s="17"/>
      <c r="BD759" s="57" t="s">
        <v>1093</v>
      </c>
    </row>
    <row r="760" spans="2:56" hidden="1" x14ac:dyDescent="0.15">
      <c r="B760" s="16">
        <v>90000730</v>
      </c>
      <c r="C760" s="17"/>
      <c r="D760" s="17" t="s">
        <v>793</v>
      </c>
      <c r="E760" s="17"/>
      <c r="F760" s="17" t="s">
        <v>201</v>
      </c>
      <c r="G760" s="17" t="s">
        <v>794</v>
      </c>
      <c r="H760" s="17" t="s">
        <v>1577</v>
      </c>
      <c r="I760" s="17" t="s">
        <v>1573</v>
      </c>
      <c r="J760" s="17" t="s">
        <v>1021</v>
      </c>
      <c r="K760" s="17" t="s">
        <v>203</v>
      </c>
      <c r="L760" s="17"/>
      <c r="M760" s="17">
        <v>17</v>
      </c>
      <c r="N760" s="18">
        <v>35874</v>
      </c>
      <c r="O760" s="17">
        <v>1997</v>
      </c>
      <c r="P760" s="18">
        <v>35874</v>
      </c>
      <c r="Q760" s="19">
        <v>2303952</v>
      </c>
      <c r="R760" s="17" t="s">
        <v>797</v>
      </c>
      <c r="S760" s="17" t="s">
        <v>798</v>
      </c>
      <c r="T760" s="17">
        <v>1</v>
      </c>
      <c r="U760" s="18"/>
      <c r="V760" s="99">
        <f t="shared" si="108"/>
        <v>1</v>
      </c>
      <c r="W760" s="139">
        <v>1</v>
      </c>
      <c r="X760" s="149">
        <f t="shared" si="109"/>
        <v>0</v>
      </c>
      <c r="Y760" s="43"/>
      <c r="Z760" s="20">
        <f t="shared" si="110"/>
        <v>0</v>
      </c>
      <c r="AA760" s="43"/>
      <c r="AB760" s="43"/>
      <c r="AC760" s="43"/>
      <c r="AD760" s="43"/>
      <c r="AE760" s="43"/>
      <c r="AF760" s="43"/>
      <c r="AG760" s="20">
        <f t="shared" si="111"/>
        <v>0</v>
      </c>
      <c r="AH760" s="43"/>
      <c r="AI760" s="43"/>
      <c r="AJ760" s="43"/>
      <c r="AK760" s="43"/>
      <c r="AL760" s="43"/>
      <c r="AM760" s="99">
        <f t="shared" si="103"/>
        <v>0</v>
      </c>
      <c r="AN760" s="43"/>
      <c r="AO760" s="20">
        <f t="shared" si="104"/>
        <v>1</v>
      </c>
      <c r="AP760" s="15" t="str">
        <f t="shared" si="105"/>
        <v>OK</v>
      </c>
      <c r="AQ760" s="15" t="str">
        <f t="shared" si="106"/>
        <v>OK</v>
      </c>
      <c r="AR760" s="17" t="s">
        <v>211</v>
      </c>
      <c r="AS760" s="17"/>
      <c r="AT760" s="17"/>
      <c r="AU760" s="17"/>
      <c r="AV760" s="21">
        <v>2</v>
      </c>
      <c r="AW760" s="17" t="s">
        <v>1087</v>
      </c>
      <c r="AX760" s="22"/>
      <c r="AY760" s="17"/>
      <c r="AZ760" s="17" t="s">
        <v>803</v>
      </c>
      <c r="BA760" s="99">
        <f t="shared" si="107"/>
        <v>2303951</v>
      </c>
      <c r="BB760" s="17" t="s">
        <v>214</v>
      </c>
      <c r="BC760" s="17"/>
      <c r="BD760" s="57" t="s">
        <v>1094</v>
      </c>
    </row>
    <row r="761" spans="2:56" hidden="1" x14ac:dyDescent="0.15">
      <c r="B761" s="16">
        <v>90000731</v>
      </c>
      <c r="C761" s="17"/>
      <c r="D761" s="17" t="s">
        <v>793</v>
      </c>
      <c r="E761" s="17"/>
      <c r="F761" s="17" t="s">
        <v>201</v>
      </c>
      <c r="G761" s="17" t="s">
        <v>794</v>
      </c>
      <c r="H761" s="17" t="s">
        <v>1577</v>
      </c>
      <c r="I761" s="17" t="s">
        <v>1573</v>
      </c>
      <c r="J761" s="17" t="s">
        <v>1022</v>
      </c>
      <c r="K761" s="17" t="s">
        <v>203</v>
      </c>
      <c r="L761" s="17"/>
      <c r="M761" s="17">
        <v>17</v>
      </c>
      <c r="N761" s="18">
        <v>35874</v>
      </c>
      <c r="O761" s="17">
        <v>1997</v>
      </c>
      <c r="P761" s="18">
        <v>35874</v>
      </c>
      <c r="Q761" s="19">
        <v>3303819</v>
      </c>
      <c r="R761" s="17" t="s">
        <v>797</v>
      </c>
      <c r="S761" s="17" t="s">
        <v>798</v>
      </c>
      <c r="T761" s="17">
        <v>1</v>
      </c>
      <c r="U761" s="18"/>
      <c r="V761" s="99">
        <f t="shared" si="108"/>
        <v>1</v>
      </c>
      <c r="W761" s="139">
        <v>1</v>
      </c>
      <c r="X761" s="149">
        <f t="shared" si="109"/>
        <v>0</v>
      </c>
      <c r="Y761" s="43"/>
      <c r="Z761" s="20">
        <f t="shared" si="110"/>
        <v>0</v>
      </c>
      <c r="AA761" s="43"/>
      <c r="AB761" s="43"/>
      <c r="AC761" s="43"/>
      <c r="AD761" s="43"/>
      <c r="AE761" s="43"/>
      <c r="AF761" s="43"/>
      <c r="AG761" s="20">
        <f t="shared" si="111"/>
        <v>0</v>
      </c>
      <c r="AH761" s="43"/>
      <c r="AI761" s="43"/>
      <c r="AJ761" s="43"/>
      <c r="AK761" s="43"/>
      <c r="AL761" s="43"/>
      <c r="AM761" s="99">
        <f t="shared" si="103"/>
        <v>0</v>
      </c>
      <c r="AN761" s="43"/>
      <c r="AO761" s="20">
        <f t="shared" si="104"/>
        <v>1</v>
      </c>
      <c r="AP761" s="15" t="str">
        <f t="shared" si="105"/>
        <v>OK</v>
      </c>
      <c r="AQ761" s="15" t="str">
        <f t="shared" si="106"/>
        <v>OK</v>
      </c>
      <c r="AR761" s="17" t="s">
        <v>211</v>
      </c>
      <c r="AS761" s="17"/>
      <c r="AT761" s="17"/>
      <c r="AU761" s="17"/>
      <c r="AV761" s="21">
        <v>2</v>
      </c>
      <c r="AW761" s="17" t="s">
        <v>1087</v>
      </c>
      <c r="AX761" s="22"/>
      <c r="AY761" s="17"/>
      <c r="AZ761" s="17" t="s">
        <v>803</v>
      </c>
      <c r="BA761" s="99">
        <f t="shared" si="107"/>
        <v>3303818</v>
      </c>
      <c r="BB761" s="17" t="s">
        <v>214</v>
      </c>
      <c r="BC761" s="17"/>
      <c r="BD761" s="57" t="s">
        <v>1095</v>
      </c>
    </row>
    <row r="762" spans="2:56" hidden="1" x14ac:dyDescent="0.15">
      <c r="B762" s="16">
        <v>90000732</v>
      </c>
      <c r="C762" s="17"/>
      <c r="D762" s="17" t="s">
        <v>793</v>
      </c>
      <c r="E762" s="17"/>
      <c r="F762" s="17" t="s">
        <v>201</v>
      </c>
      <c r="G762" s="17" t="s">
        <v>794</v>
      </c>
      <c r="H762" s="17" t="s">
        <v>1577</v>
      </c>
      <c r="I762" s="17" t="s">
        <v>1573</v>
      </c>
      <c r="J762" s="17" t="s">
        <v>1023</v>
      </c>
      <c r="K762" s="17" t="s">
        <v>203</v>
      </c>
      <c r="L762" s="17"/>
      <c r="M762" s="17">
        <v>17</v>
      </c>
      <c r="N762" s="18">
        <v>35874</v>
      </c>
      <c r="O762" s="17">
        <v>1997</v>
      </c>
      <c r="P762" s="18">
        <v>35874</v>
      </c>
      <c r="Q762" s="19">
        <v>3053059</v>
      </c>
      <c r="R762" s="17" t="s">
        <v>797</v>
      </c>
      <c r="S762" s="17" t="s">
        <v>798</v>
      </c>
      <c r="T762" s="17">
        <v>1</v>
      </c>
      <c r="U762" s="18"/>
      <c r="V762" s="99">
        <f t="shared" si="108"/>
        <v>1</v>
      </c>
      <c r="W762" s="139">
        <v>1</v>
      </c>
      <c r="X762" s="149">
        <f t="shared" si="109"/>
        <v>0</v>
      </c>
      <c r="Y762" s="43"/>
      <c r="Z762" s="20">
        <f t="shared" si="110"/>
        <v>0</v>
      </c>
      <c r="AA762" s="43"/>
      <c r="AB762" s="43"/>
      <c r="AC762" s="43"/>
      <c r="AD762" s="43"/>
      <c r="AE762" s="43"/>
      <c r="AF762" s="43"/>
      <c r="AG762" s="20">
        <f t="shared" si="111"/>
        <v>0</v>
      </c>
      <c r="AH762" s="43"/>
      <c r="AI762" s="43"/>
      <c r="AJ762" s="43"/>
      <c r="AK762" s="43"/>
      <c r="AL762" s="43"/>
      <c r="AM762" s="99">
        <f t="shared" si="103"/>
        <v>0</v>
      </c>
      <c r="AN762" s="43"/>
      <c r="AO762" s="20">
        <f t="shared" si="104"/>
        <v>1</v>
      </c>
      <c r="AP762" s="15" t="str">
        <f t="shared" si="105"/>
        <v>OK</v>
      </c>
      <c r="AQ762" s="15" t="str">
        <f t="shared" si="106"/>
        <v>OK</v>
      </c>
      <c r="AR762" s="17" t="s">
        <v>211</v>
      </c>
      <c r="AS762" s="17"/>
      <c r="AT762" s="17"/>
      <c r="AU762" s="17"/>
      <c r="AV762" s="21">
        <v>2</v>
      </c>
      <c r="AW762" s="17" t="s">
        <v>1087</v>
      </c>
      <c r="AX762" s="22"/>
      <c r="AY762" s="17"/>
      <c r="AZ762" s="17" t="s">
        <v>803</v>
      </c>
      <c r="BA762" s="99">
        <f t="shared" si="107"/>
        <v>3053058</v>
      </c>
      <c r="BB762" s="17" t="s">
        <v>214</v>
      </c>
      <c r="BC762" s="17"/>
      <c r="BD762" s="57" t="s">
        <v>1096</v>
      </c>
    </row>
    <row r="763" spans="2:56" hidden="1" x14ac:dyDescent="0.15">
      <c r="B763" s="16">
        <v>90000733</v>
      </c>
      <c r="C763" s="17"/>
      <c r="D763" s="17" t="s">
        <v>793</v>
      </c>
      <c r="E763" s="17"/>
      <c r="F763" s="17" t="s">
        <v>201</v>
      </c>
      <c r="G763" s="17" t="s">
        <v>794</v>
      </c>
      <c r="H763" s="17" t="s">
        <v>1577</v>
      </c>
      <c r="I763" s="17" t="s">
        <v>1573</v>
      </c>
      <c r="J763" s="17" t="s">
        <v>1024</v>
      </c>
      <c r="K763" s="17" t="s">
        <v>203</v>
      </c>
      <c r="L763" s="17"/>
      <c r="M763" s="17">
        <v>17</v>
      </c>
      <c r="N763" s="18">
        <v>35874</v>
      </c>
      <c r="O763" s="17">
        <v>1997</v>
      </c>
      <c r="P763" s="18">
        <v>35874</v>
      </c>
      <c r="Q763" s="19">
        <v>2398108</v>
      </c>
      <c r="R763" s="17" t="s">
        <v>797</v>
      </c>
      <c r="S763" s="17" t="s">
        <v>798</v>
      </c>
      <c r="T763" s="17">
        <v>1</v>
      </c>
      <c r="U763" s="18"/>
      <c r="V763" s="99">
        <f t="shared" si="108"/>
        <v>1</v>
      </c>
      <c r="W763" s="139">
        <v>1</v>
      </c>
      <c r="X763" s="149">
        <f t="shared" si="109"/>
        <v>0</v>
      </c>
      <c r="Y763" s="43"/>
      <c r="Z763" s="20">
        <f t="shared" si="110"/>
        <v>0</v>
      </c>
      <c r="AA763" s="43"/>
      <c r="AB763" s="43"/>
      <c r="AC763" s="43"/>
      <c r="AD763" s="43"/>
      <c r="AE763" s="43"/>
      <c r="AF763" s="43"/>
      <c r="AG763" s="20">
        <f t="shared" si="111"/>
        <v>0</v>
      </c>
      <c r="AH763" s="43"/>
      <c r="AI763" s="43"/>
      <c r="AJ763" s="43"/>
      <c r="AK763" s="43"/>
      <c r="AL763" s="43"/>
      <c r="AM763" s="99">
        <f t="shared" si="103"/>
        <v>0</v>
      </c>
      <c r="AN763" s="43"/>
      <c r="AO763" s="20">
        <f t="shared" si="104"/>
        <v>1</v>
      </c>
      <c r="AP763" s="15" t="str">
        <f t="shared" si="105"/>
        <v>OK</v>
      </c>
      <c r="AQ763" s="15" t="str">
        <f t="shared" si="106"/>
        <v>OK</v>
      </c>
      <c r="AR763" s="17" t="s">
        <v>211</v>
      </c>
      <c r="AS763" s="17"/>
      <c r="AT763" s="17"/>
      <c r="AU763" s="17"/>
      <c r="AV763" s="21">
        <v>2</v>
      </c>
      <c r="AW763" s="17" t="s">
        <v>1087</v>
      </c>
      <c r="AX763" s="22"/>
      <c r="AY763" s="17"/>
      <c r="AZ763" s="17" t="s">
        <v>803</v>
      </c>
      <c r="BA763" s="99">
        <f t="shared" si="107"/>
        <v>2398107</v>
      </c>
      <c r="BB763" s="17" t="s">
        <v>214</v>
      </c>
      <c r="BC763" s="17"/>
      <c r="BD763" s="57" t="s">
        <v>1097</v>
      </c>
    </row>
    <row r="764" spans="2:56" hidden="1" x14ac:dyDescent="0.15">
      <c r="B764" s="16">
        <v>90000734</v>
      </c>
      <c r="C764" s="17"/>
      <c r="D764" s="17" t="s">
        <v>793</v>
      </c>
      <c r="E764" s="17"/>
      <c r="F764" s="17" t="s">
        <v>201</v>
      </c>
      <c r="G764" s="17" t="s">
        <v>794</v>
      </c>
      <c r="H764" s="17" t="s">
        <v>1577</v>
      </c>
      <c r="I764" s="17" t="s">
        <v>1573</v>
      </c>
      <c r="J764" s="17" t="s">
        <v>1025</v>
      </c>
      <c r="K764" s="17" t="s">
        <v>203</v>
      </c>
      <c r="L764" s="17"/>
      <c r="M764" s="17">
        <v>17</v>
      </c>
      <c r="N764" s="18">
        <v>35874</v>
      </c>
      <c r="O764" s="17">
        <v>1997</v>
      </c>
      <c r="P764" s="18">
        <v>35874</v>
      </c>
      <c r="Q764" s="19">
        <v>3060118</v>
      </c>
      <c r="R764" s="17" t="s">
        <v>797</v>
      </c>
      <c r="S764" s="17" t="s">
        <v>798</v>
      </c>
      <c r="T764" s="17">
        <v>1</v>
      </c>
      <c r="U764" s="18"/>
      <c r="V764" s="99">
        <f t="shared" si="108"/>
        <v>1</v>
      </c>
      <c r="W764" s="139">
        <v>1</v>
      </c>
      <c r="X764" s="149">
        <f t="shared" si="109"/>
        <v>0</v>
      </c>
      <c r="Y764" s="43"/>
      <c r="Z764" s="20">
        <f t="shared" si="110"/>
        <v>0</v>
      </c>
      <c r="AA764" s="43"/>
      <c r="AB764" s="43"/>
      <c r="AC764" s="43"/>
      <c r="AD764" s="43"/>
      <c r="AE764" s="43"/>
      <c r="AF764" s="43"/>
      <c r="AG764" s="20">
        <f t="shared" si="111"/>
        <v>0</v>
      </c>
      <c r="AH764" s="43"/>
      <c r="AI764" s="43"/>
      <c r="AJ764" s="43"/>
      <c r="AK764" s="43"/>
      <c r="AL764" s="43"/>
      <c r="AM764" s="99">
        <f t="shared" si="103"/>
        <v>0</v>
      </c>
      <c r="AN764" s="43"/>
      <c r="AO764" s="20">
        <f t="shared" si="104"/>
        <v>1</v>
      </c>
      <c r="AP764" s="15" t="str">
        <f t="shared" si="105"/>
        <v>OK</v>
      </c>
      <c r="AQ764" s="15" t="str">
        <f t="shared" si="106"/>
        <v>OK</v>
      </c>
      <c r="AR764" s="17" t="s">
        <v>211</v>
      </c>
      <c r="AS764" s="17"/>
      <c r="AT764" s="17"/>
      <c r="AU764" s="17"/>
      <c r="AV764" s="21">
        <v>2</v>
      </c>
      <c r="AW764" s="17" t="s">
        <v>1087</v>
      </c>
      <c r="AX764" s="22"/>
      <c r="AY764" s="17"/>
      <c r="AZ764" s="17" t="s">
        <v>803</v>
      </c>
      <c r="BA764" s="99">
        <f t="shared" si="107"/>
        <v>3060117</v>
      </c>
      <c r="BB764" s="17" t="s">
        <v>214</v>
      </c>
      <c r="BC764" s="17"/>
      <c r="BD764" s="57" t="s">
        <v>1098</v>
      </c>
    </row>
    <row r="765" spans="2:56" hidden="1" x14ac:dyDescent="0.15">
      <c r="B765" s="16">
        <v>90000735</v>
      </c>
      <c r="C765" s="17"/>
      <c r="D765" s="17" t="s">
        <v>793</v>
      </c>
      <c r="E765" s="17"/>
      <c r="F765" s="17" t="s">
        <v>201</v>
      </c>
      <c r="G765" s="17" t="s">
        <v>794</v>
      </c>
      <c r="H765" s="17" t="s">
        <v>1577</v>
      </c>
      <c r="I765" s="17" t="s">
        <v>1573</v>
      </c>
      <c r="J765" s="17" t="s">
        <v>1026</v>
      </c>
      <c r="K765" s="17" t="s">
        <v>203</v>
      </c>
      <c r="L765" s="17"/>
      <c r="M765" s="17">
        <v>17</v>
      </c>
      <c r="N765" s="18">
        <v>35874</v>
      </c>
      <c r="O765" s="17">
        <v>1997</v>
      </c>
      <c r="P765" s="18">
        <v>35874</v>
      </c>
      <c r="Q765" s="19">
        <v>1504858</v>
      </c>
      <c r="R765" s="17" t="s">
        <v>797</v>
      </c>
      <c r="S765" s="17" t="s">
        <v>798</v>
      </c>
      <c r="T765" s="17">
        <v>1</v>
      </c>
      <c r="U765" s="18"/>
      <c r="V765" s="99">
        <f t="shared" si="108"/>
        <v>1</v>
      </c>
      <c r="W765" s="139">
        <v>1</v>
      </c>
      <c r="X765" s="149">
        <f t="shared" si="109"/>
        <v>0</v>
      </c>
      <c r="Y765" s="43"/>
      <c r="Z765" s="20">
        <f t="shared" si="110"/>
        <v>0</v>
      </c>
      <c r="AA765" s="43"/>
      <c r="AB765" s="43"/>
      <c r="AC765" s="43"/>
      <c r="AD765" s="43"/>
      <c r="AE765" s="43"/>
      <c r="AF765" s="43"/>
      <c r="AG765" s="20">
        <f t="shared" si="111"/>
        <v>0</v>
      </c>
      <c r="AH765" s="43"/>
      <c r="AI765" s="43"/>
      <c r="AJ765" s="43"/>
      <c r="AK765" s="43"/>
      <c r="AL765" s="43"/>
      <c r="AM765" s="99">
        <f t="shared" si="103"/>
        <v>0</v>
      </c>
      <c r="AN765" s="43"/>
      <c r="AO765" s="20">
        <f t="shared" si="104"/>
        <v>1</v>
      </c>
      <c r="AP765" s="15" t="str">
        <f t="shared" si="105"/>
        <v>OK</v>
      </c>
      <c r="AQ765" s="15" t="str">
        <f t="shared" si="106"/>
        <v>OK</v>
      </c>
      <c r="AR765" s="17" t="s">
        <v>211</v>
      </c>
      <c r="AS765" s="17"/>
      <c r="AT765" s="17"/>
      <c r="AU765" s="17"/>
      <c r="AV765" s="21">
        <v>2</v>
      </c>
      <c r="AW765" s="17" t="s">
        <v>1087</v>
      </c>
      <c r="AX765" s="22"/>
      <c r="AY765" s="17"/>
      <c r="AZ765" s="17" t="s">
        <v>803</v>
      </c>
      <c r="BA765" s="99">
        <f t="shared" si="107"/>
        <v>1504857</v>
      </c>
      <c r="BB765" s="17" t="s">
        <v>214</v>
      </c>
      <c r="BC765" s="17"/>
      <c r="BD765" s="57" t="s">
        <v>1099</v>
      </c>
    </row>
    <row r="766" spans="2:56" hidden="1" x14ac:dyDescent="0.15">
      <c r="B766" s="16">
        <v>90000736</v>
      </c>
      <c r="C766" s="17"/>
      <c r="D766" s="17" t="s">
        <v>793</v>
      </c>
      <c r="E766" s="17"/>
      <c r="F766" s="17" t="s">
        <v>201</v>
      </c>
      <c r="G766" s="17" t="s">
        <v>794</v>
      </c>
      <c r="H766" s="17" t="s">
        <v>1577</v>
      </c>
      <c r="I766" s="17" t="s">
        <v>1573</v>
      </c>
      <c r="J766" s="17" t="s">
        <v>1027</v>
      </c>
      <c r="K766" s="17" t="s">
        <v>203</v>
      </c>
      <c r="L766" s="17"/>
      <c r="M766" s="17">
        <v>17</v>
      </c>
      <c r="N766" s="18">
        <v>35874</v>
      </c>
      <c r="O766" s="17">
        <v>1997</v>
      </c>
      <c r="P766" s="18">
        <v>35874</v>
      </c>
      <c r="Q766" s="19">
        <v>531205</v>
      </c>
      <c r="R766" s="17" t="s">
        <v>797</v>
      </c>
      <c r="S766" s="17" t="s">
        <v>798</v>
      </c>
      <c r="T766" s="17">
        <v>1</v>
      </c>
      <c r="U766" s="18"/>
      <c r="V766" s="99">
        <f t="shared" si="108"/>
        <v>1</v>
      </c>
      <c r="W766" s="139">
        <v>1</v>
      </c>
      <c r="X766" s="149">
        <f t="shared" si="109"/>
        <v>0</v>
      </c>
      <c r="Y766" s="43"/>
      <c r="Z766" s="20">
        <f t="shared" si="110"/>
        <v>0</v>
      </c>
      <c r="AA766" s="43"/>
      <c r="AB766" s="43"/>
      <c r="AC766" s="43"/>
      <c r="AD766" s="43"/>
      <c r="AE766" s="43"/>
      <c r="AF766" s="43"/>
      <c r="AG766" s="20">
        <f t="shared" si="111"/>
        <v>0</v>
      </c>
      <c r="AH766" s="43"/>
      <c r="AI766" s="43"/>
      <c r="AJ766" s="43"/>
      <c r="AK766" s="43"/>
      <c r="AL766" s="43"/>
      <c r="AM766" s="99">
        <f t="shared" si="103"/>
        <v>0</v>
      </c>
      <c r="AN766" s="43"/>
      <c r="AO766" s="20">
        <f t="shared" si="104"/>
        <v>1</v>
      </c>
      <c r="AP766" s="15" t="str">
        <f t="shared" si="105"/>
        <v>OK</v>
      </c>
      <c r="AQ766" s="15" t="str">
        <f t="shared" si="106"/>
        <v>OK</v>
      </c>
      <c r="AR766" s="17" t="s">
        <v>211</v>
      </c>
      <c r="AS766" s="17"/>
      <c r="AT766" s="17"/>
      <c r="AU766" s="17"/>
      <c r="AV766" s="21">
        <v>1</v>
      </c>
      <c r="AW766" s="17" t="s">
        <v>1087</v>
      </c>
      <c r="AX766" s="22"/>
      <c r="AY766" s="17"/>
      <c r="AZ766" s="17" t="s">
        <v>803</v>
      </c>
      <c r="BA766" s="99">
        <f t="shared" si="107"/>
        <v>531204</v>
      </c>
      <c r="BB766" s="17" t="s">
        <v>214</v>
      </c>
      <c r="BC766" s="17"/>
      <c r="BD766" s="57" t="s">
        <v>1100</v>
      </c>
    </row>
    <row r="767" spans="2:56" hidden="1" x14ac:dyDescent="0.15">
      <c r="B767" s="16">
        <v>90000737</v>
      </c>
      <c r="C767" s="17"/>
      <c r="D767" s="17" t="s">
        <v>793</v>
      </c>
      <c r="E767" s="17"/>
      <c r="F767" s="17" t="s">
        <v>201</v>
      </c>
      <c r="G767" s="17" t="s">
        <v>794</v>
      </c>
      <c r="H767" s="17" t="s">
        <v>1577</v>
      </c>
      <c r="I767" s="17" t="s">
        <v>1573</v>
      </c>
      <c r="J767" s="17" t="s">
        <v>1028</v>
      </c>
      <c r="K767" s="17" t="s">
        <v>203</v>
      </c>
      <c r="L767" s="17"/>
      <c r="M767" s="17">
        <v>17</v>
      </c>
      <c r="N767" s="18">
        <v>35874</v>
      </c>
      <c r="O767" s="17">
        <v>1997</v>
      </c>
      <c r="P767" s="18">
        <v>35874</v>
      </c>
      <c r="Q767" s="19">
        <v>1062410</v>
      </c>
      <c r="R767" s="17" t="s">
        <v>797</v>
      </c>
      <c r="S767" s="17" t="s">
        <v>798</v>
      </c>
      <c r="T767" s="17">
        <v>1</v>
      </c>
      <c r="U767" s="18"/>
      <c r="V767" s="99">
        <f t="shared" si="108"/>
        <v>1</v>
      </c>
      <c r="W767" s="139">
        <v>1</v>
      </c>
      <c r="X767" s="149">
        <f t="shared" si="109"/>
        <v>0</v>
      </c>
      <c r="Y767" s="43"/>
      <c r="Z767" s="20">
        <f t="shared" si="110"/>
        <v>0</v>
      </c>
      <c r="AA767" s="43"/>
      <c r="AB767" s="43"/>
      <c r="AC767" s="43"/>
      <c r="AD767" s="43"/>
      <c r="AE767" s="43"/>
      <c r="AF767" s="43"/>
      <c r="AG767" s="20">
        <f t="shared" si="111"/>
        <v>0</v>
      </c>
      <c r="AH767" s="43"/>
      <c r="AI767" s="43"/>
      <c r="AJ767" s="43"/>
      <c r="AK767" s="43"/>
      <c r="AL767" s="43"/>
      <c r="AM767" s="99">
        <f t="shared" si="103"/>
        <v>0</v>
      </c>
      <c r="AN767" s="43"/>
      <c r="AO767" s="20">
        <f t="shared" si="104"/>
        <v>1</v>
      </c>
      <c r="AP767" s="15" t="str">
        <f t="shared" si="105"/>
        <v>OK</v>
      </c>
      <c r="AQ767" s="15" t="str">
        <f t="shared" si="106"/>
        <v>OK</v>
      </c>
      <c r="AR767" s="17" t="s">
        <v>211</v>
      </c>
      <c r="AS767" s="17"/>
      <c r="AT767" s="17"/>
      <c r="AU767" s="17"/>
      <c r="AV767" s="21">
        <v>2</v>
      </c>
      <c r="AW767" s="17" t="s">
        <v>1087</v>
      </c>
      <c r="AX767" s="22"/>
      <c r="AY767" s="17"/>
      <c r="AZ767" s="17" t="s">
        <v>803</v>
      </c>
      <c r="BA767" s="99">
        <f t="shared" si="107"/>
        <v>1062409</v>
      </c>
      <c r="BB767" s="17" t="s">
        <v>214</v>
      </c>
      <c r="BC767" s="17"/>
      <c r="BD767" s="57" t="s">
        <v>1100</v>
      </c>
    </row>
    <row r="768" spans="2:56" hidden="1" x14ac:dyDescent="0.15">
      <c r="B768" s="16">
        <v>90000738</v>
      </c>
      <c r="C768" s="17"/>
      <c r="D768" s="17" t="s">
        <v>793</v>
      </c>
      <c r="E768" s="17"/>
      <c r="F768" s="17" t="s">
        <v>201</v>
      </c>
      <c r="G768" s="17" t="s">
        <v>794</v>
      </c>
      <c r="H768" s="17" t="s">
        <v>1577</v>
      </c>
      <c r="I768" s="17" t="s">
        <v>1573</v>
      </c>
      <c r="J768" s="17" t="s">
        <v>1029</v>
      </c>
      <c r="K768" s="17" t="s">
        <v>203</v>
      </c>
      <c r="L768" s="17"/>
      <c r="M768" s="17">
        <v>17</v>
      </c>
      <c r="N768" s="18">
        <v>35874</v>
      </c>
      <c r="O768" s="17">
        <v>1997</v>
      </c>
      <c r="P768" s="18">
        <v>35874</v>
      </c>
      <c r="Q768" s="19">
        <v>1062410</v>
      </c>
      <c r="R768" s="17" t="s">
        <v>797</v>
      </c>
      <c r="S768" s="17" t="s">
        <v>798</v>
      </c>
      <c r="T768" s="17">
        <v>1</v>
      </c>
      <c r="U768" s="18"/>
      <c r="V768" s="99">
        <f t="shared" si="108"/>
        <v>1</v>
      </c>
      <c r="W768" s="139">
        <v>1</v>
      </c>
      <c r="X768" s="149">
        <f t="shared" si="109"/>
        <v>0</v>
      </c>
      <c r="Y768" s="43"/>
      <c r="Z768" s="20">
        <f t="shared" si="110"/>
        <v>0</v>
      </c>
      <c r="AA768" s="43"/>
      <c r="AB768" s="43"/>
      <c r="AC768" s="43"/>
      <c r="AD768" s="43"/>
      <c r="AE768" s="43"/>
      <c r="AF768" s="43"/>
      <c r="AG768" s="20">
        <f t="shared" si="111"/>
        <v>0</v>
      </c>
      <c r="AH768" s="43"/>
      <c r="AI768" s="43"/>
      <c r="AJ768" s="43"/>
      <c r="AK768" s="43"/>
      <c r="AL768" s="43"/>
      <c r="AM768" s="99">
        <f t="shared" si="103"/>
        <v>0</v>
      </c>
      <c r="AN768" s="43"/>
      <c r="AO768" s="20">
        <f t="shared" si="104"/>
        <v>1</v>
      </c>
      <c r="AP768" s="15" t="str">
        <f t="shared" si="105"/>
        <v>OK</v>
      </c>
      <c r="AQ768" s="15" t="str">
        <f t="shared" si="106"/>
        <v>OK</v>
      </c>
      <c r="AR768" s="17" t="s">
        <v>211</v>
      </c>
      <c r="AS768" s="17"/>
      <c r="AT768" s="17"/>
      <c r="AU768" s="17"/>
      <c r="AV768" s="21">
        <v>2</v>
      </c>
      <c r="AW768" s="17" t="s">
        <v>1087</v>
      </c>
      <c r="AX768" s="22"/>
      <c r="AY768" s="17"/>
      <c r="AZ768" s="17" t="s">
        <v>803</v>
      </c>
      <c r="BA768" s="99">
        <f t="shared" si="107"/>
        <v>1062409</v>
      </c>
      <c r="BB768" s="17" t="s">
        <v>214</v>
      </c>
      <c r="BC768" s="17"/>
      <c r="BD768" s="57" t="s">
        <v>1100</v>
      </c>
    </row>
    <row r="769" spans="2:56" hidden="1" x14ac:dyDescent="0.15">
      <c r="B769" s="16">
        <v>90000739</v>
      </c>
      <c r="C769" s="17"/>
      <c r="D769" s="17" t="s">
        <v>793</v>
      </c>
      <c r="E769" s="17"/>
      <c r="F769" s="17" t="s">
        <v>201</v>
      </c>
      <c r="G769" s="17" t="s">
        <v>794</v>
      </c>
      <c r="H769" s="17" t="s">
        <v>1577</v>
      </c>
      <c r="I769" s="17" t="s">
        <v>1573</v>
      </c>
      <c r="J769" s="17" t="s">
        <v>1030</v>
      </c>
      <c r="K769" s="17" t="s">
        <v>203</v>
      </c>
      <c r="L769" s="17"/>
      <c r="M769" s="17">
        <v>17</v>
      </c>
      <c r="N769" s="18">
        <v>35874</v>
      </c>
      <c r="O769" s="17">
        <v>1997</v>
      </c>
      <c r="P769" s="18">
        <v>35874</v>
      </c>
      <c r="Q769" s="19">
        <v>1342390</v>
      </c>
      <c r="R769" s="17" t="s">
        <v>797</v>
      </c>
      <c r="S769" s="17" t="s">
        <v>798</v>
      </c>
      <c r="T769" s="17">
        <v>1</v>
      </c>
      <c r="U769" s="18"/>
      <c r="V769" s="99">
        <f t="shared" si="108"/>
        <v>1</v>
      </c>
      <c r="W769" s="139">
        <v>1</v>
      </c>
      <c r="X769" s="149">
        <f t="shared" si="109"/>
        <v>0</v>
      </c>
      <c r="Y769" s="43"/>
      <c r="Z769" s="20">
        <f t="shared" si="110"/>
        <v>0</v>
      </c>
      <c r="AA769" s="43"/>
      <c r="AB769" s="43"/>
      <c r="AC769" s="43"/>
      <c r="AD769" s="43"/>
      <c r="AE769" s="43"/>
      <c r="AF769" s="43"/>
      <c r="AG769" s="20">
        <f t="shared" si="111"/>
        <v>0</v>
      </c>
      <c r="AH769" s="43"/>
      <c r="AI769" s="43"/>
      <c r="AJ769" s="43"/>
      <c r="AK769" s="43"/>
      <c r="AL769" s="43"/>
      <c r="AM769" s="99">
        <f t="shared" si="103"/>
        <v>0</v>
      </c>
      <c r="AN769" s="43"/>
      <c r="AO769" s="20">
        <f t="shared" si="104"/>
        <v>1</v>
      </c>
      <c r="AP769" s="15" t="str">
        <f t="shared" si="105"/>
        <v>OK</v>
      </c>
      <c r="AQ769" s="15" t="str">
        <f t="shared" si="106"/>
        <v>OK</v>
      </c>
      <c r="AR769" s="17" t="s">
        <v>211</v>
      </c>
      <c r="AS769" s="17"/>
      <c r="AT769" s="17"/>
      <c r="AU769" s="17"/>
      <c r="AV769" s="21">
        <v>2</v>
      </c>
      <c r="AW769" s="17" t="s">
        <v>1087</v>
      </c>
      <c r="AX769" s="22"/>
      <c r="AY769" s="17"/>
      <c r="AZ769" s="17" t="s">
        <v>803</v>
      </c>
      <c r="BA769" s="99">
        <f t="shared" si="107"/>
        <v>1342389</v>
      </c>
      <c r="BB769" s="17" t="s">
        <v>214</v>
      </c>
      <c r="BC769" s="17"/>
      <c r="BD769" s="57" t="s">
        <v>1101</v>
      </c>
    </row>
    <row r="770" spans="2:56" hidden="1" x14ac:dyDescent="0.15">
      <c r="B770" s="16">
        <v>90000740</v>
      </c>
      <c r="C770" s="17"/>
      <c r="D770" s="17" t="s">
        <v>793</v>
      </c>
      <c r="E770" s="17"/>
      <c r="F770" s="17" t="s">
        <v>201</v>
      </c>
      <c r="G770" s="17" t="s">
        <v>794</v>
      </c>
      <c r="H770" s="17" t="s">
        <v>1577</v>
      </c>
      <c r="I770" s="17" t="s">
        <v>1573</v>
      </c>
      <c r="J770" s="17" t="s">
        <v>1031</v>
      </c>
      <c r="K770" s="17" t="s">
        <v>203</v>
      </c>
      <c r="L770" s="17"/>
      <c r="M770" s="17">
        <v>17</v>
      </c>
      <c r="N770" s="18">
        <v>35874</v>
      </c>
      <c r="O770" s="17">
        <v>1997</v>
      </c>
      <c r="P770" s="18">
        <v>35874</v>
      </c>
      <c r="Q770" s="19">
        <v>503206</v>
      </c>
      <c r="R770" s="17" t="s">
        <v>797</v>
      </c>
      <c r="S770" s="17" t="s">
        <v>798</v>
      </c>
      <c r="T770" s="17">
        <v>1</v>
      </c>
      <c r="U770" s="18"/>
      <c r="V770" s="99">
        <f t="shared" si="108"/>
        <v>1</v>
      </c>
      <c r="W770" s="139">
        <v>1</v>
      </c>
      <c r="X770" s="149">
        <f t="shared" si="109"/>
        <v>0</v>
      </c>
      <c r="Y770" s="43"/>
      <c r="Z770" s="20">
        <f t="shared" si="110"/>
        <v>0</v>
      </c>
      <c r="AA770" s="43"/>
      <c r="AB770" s="43"/>
      <c r="AC770" s="43"/>
      <c r="AD770" s="43"/>
      <c r="AE770" s="43"/>
      <c r="AF770" s="43"/>
      <c r="AG770" s="20">
        <f t="shared" si="111"/>
        <v>0</v>
      </c>
      <c r="AH770" s="43"/>
      <c r="AI770" s="43"/>
      <c r="AJ770" s="43"/>
      <c r="AK770" s="43"/>
      <c r="AL770" s="43"/>
      <c r="AM770" s="99">
        <f t="shared" si="103"/>
        <v>0</v>
      </c>
      <c r="AN770" s="43"/>
      <c r="AO770" s="20">
        <f t="shared" si="104"/>
        <v>1</v>
      </c>
      <c r="AP770" s="15" t="str">
        <f t="shared" si="105"/>
        <v>OK</v>
      </c>
      <c r="AQ770" s="15" t="str">
        <f t="shared" si="106"/>
        <v>OK</v>
      </c>
      <c r="AR770" s="17" t="s">
        <v>211</v>
      </c>
      <c r="AS770" s="17"/>
      <c r="AT770" s="17"/>
      <c r="AU770" s="17"/>
      <c r="AV770" s="21">
        <v>1</v>
      </c>
      <c r="AW770" s="17" t="s">
        <v>1087</v>
      </c>
      <c r="AX770" s="22"/>
      <c r="AY770" s="17"/>
      <c r="AZ770" s="17" t="s">
        <v>803</v>
      </c>
      <c r="BA770" s="99">
        <f t="shared" si="107"/>
        <v>503205</v>
      </c>
      <c r="BB770" s="17" t="s">
        <v>214</v>
      </c>
      <c r="BC770" s="17"/>
      <c r="BD770" s="57" t="s">
        <v>1102</v>
      </c>
    </row>
    <row r="771" spans="2:56" hidden="1" x14ac:dyDescent="0.15">
      <c r="B771" s="16">
        <v>90000741</v>
      </c>
      <c r="C771" s="17"/>
      <c r="D771" s="17" t="s">
        <v>793</v>
      </c>
      <c r="E771" s="17"/>
      <c r="F771" s="17" t="s">
        <v>201</v>
      </c>
      <c r="G771" s="17" t="s">
        <v>794</v>
      </c>
      <c r="H771" s="17" t="s">
        <v>1577</v>
      </c>
      <c r="I771" s="17" t="s">
        <v>1573</v>
      </c>
      <c r="J771" s="17" t="s">
        <v>1032</v>
      </c>
      <c r="K771" s="17" t="s">
        <v>203</v>
      </c>
      <c r="L771" s="17"/>
      <c r="M771" s="17">
        <v>17</v>
      </c>
      <c r="N771" s="18">
        <v>35874</v>
      </c>
      <c r="O771" s="17">
        <v>1997</v>
      </c>
      <c r="P771" s="18">
        <v>35874</v>
      </c>
      <c r="Q771" s="19">
        <v>531205</v>
      </c>
      <c r="R771" s="17" t="s">
        <v>797</v>
      </c>
      <c r="S771" s="17" t="s">
        <v>798</v>
      </c>
      <c r="T771" s="17">
        <v>1</v>
      </c>
      <c r="U771" s="18"/>
      <c r="V771" s="99">
        <f t="shared" si="108"/>
        <v>1</v>
      </c>
      <c r="W771" s="139">
        <v>1</v>
      </c>
      <c r="X771" s="149">
        <f t="shared" si="109"/>
        <v>0</v>
      </c>
      <c r="Y771" s="43"/>
      <c r="Z771" s="20">
        <f t="shared" si="110"/>
        <v>0</v>
      </c>
      <c r="AA771" s="43"/>
      <c r="AB771" s="43"/>
      <c r="AC771" s="43"/>
      <c r="AD771" s="43"/>
      <c r="AE771" s="43"/>
      <c r="AF771" s="43"/>
      <c r="AG771" s="20">
        <f t="shared" si="111"/>
        <v>0</v>
      </c>
      <c r="AH771" s="43"/>
      <c r="AI771" s="43"/>
      <c r="AJ771" s="43"/>
      <c r="AK771" s="43"/>
      <c r="AL771" s="43"/>
      <c r="AM771" s="99">
        <f t="shared" si="103"/>
        <v>0</v>
      </c>
      <c r="AN771" s="43"/>
      <c r="AO771" s="20">
        <f t="shared" si="104"/>
        <v>1</v>
      </c>
      <c r="AP771" s="15" t="str">
        <f t="shared" si="105"/>
        <v>OK</v>
      </c>
      <c r="AQ771" s="15" t="str">
        <f t="shared" si="106"/>
        <v>OK</v>
      </c>
      <c r="AR771" s="17" t="s">
        <v>211</v>
      </c>
      <c r="AS771" s="17"/>
      <c r="AT771" s="17"/>
      <c r="AU771" s="17"/>
      <c r="AV771" s="21">
        <v>1</v>
      </c>
      <c r="AW771" s="17" t="s">
        <v>1087</v>
      </c>
      <c r="AX771" s="22"/>
      <c r="AY771" s="17"/>
      <c r="AZ771" s="17" t="s">
        <v>803</v>
      </c>
      <c r="BA771" s="99">
        <f t="shared" si="107"/>
        <v>531204</v>
      </c>
      <c r="BB771" s="17" t="s">
        <v>214</v>
      </c>
      <c r="BC771" s="17"/>
      <c r="BD771" s="57" t="s">
        <v>1100</v>
      </c>
    </row>
    <row r="772" spans="2:56" hidden="1" x14ac:dyDescent="0.15">
      <c r="B772" s="16">
        <v>90000742</v>
      </c>
      <c r="C772" s="17"/>
      <c r="D772" s="17" t="s">
        <v>793</v>
      </c>
      <c r="E772" s="17"/>
      <c r="F772" s="17" t="s">
        <v>201</v>
      </c>
      <c r="G772" s="17" t="s">
        <v>794</v>
      </c>
      <c r="H772" s="17" t="s">
        <v>1577</v>
      </c>
      <c r="I772" s="17" t="s">
        <v>1573</v>
      </c>
      <c r="J772" s="17" t="s">
        <v>1033</v>
      </c>
      <c r="K772" s="17" t="s">
        <v>203</v>
      </c>
      <c r="L772" s="17"/>
      <c r="M772" s="17">
        <v>17</v>
      </c>
      <c r="N772" s="18">
        <v>35874</v>
      </c>
      <c r="O772" s="17">
        <v>1997</v>
      </c>
      <c r="P772" s="18">
        <v>35874</v>
      </c>
      <c r="Q772" s="19">
        <v>933269</v>
      </c>
      <c r="R772" s="17" t="s">
        <v>797</v>
      </c>
      <c r="S772" s="17" t="s">
        <v>798</v>
      </c>
      <c r="T772" s="17">
        <v>1</v>
      </c>
      <c r="U772" s="18"/>
      <c r="V772" s="99">
        <f t="shared" si="108"/>
        <v>1</v>
      </c>
      <c r="W772" s="139">
        <v>1</v>
      </c>
      <c r="X772" s="149">
        <f t="shared" si="109"/>
        <v>0</v>
      </c>
      <c r="Y772" s="43"/>
      <c r="Z772" s="20">
        <f t="shared" si="110"/>
        <v>0</v>
      </c>
      <c r="AA772" s="43"/>
      <c r="AB772" s="43"/>
      <c r="AC772" s="43"/>
      <c r="AD772" s="43"/>
      <c r="AE772" s="43"/>
      <c r="AF772" s="43"/>
      <c r="AG772" s="20">
        <f t="shared" si="111"/>
        <v>0</v>
      </c>
      <c r="AH772" s="43"/>
      <c r="AI772" s="43"/>
      <c r="AJ772" s="43"/>
      <c r="AK772" s="43"/>
      <c r="AL772" s="43"/>
      <c r="AM772" s="99">
        <f t="shared" si="103"/>
        <v>0</v>
      </c>
      <c r="AN772" s="43"/>
      <c r="AO772" s="20">
        <f t="shared" si="104"/>
        <v>1</v>
      </c>
      <c r="AP772" s="15" t="str">
        <f t="shared" si="105"/>
        <v>OK</v>
      </c>
      <c r="AQ772" s="15" t="str">
        <f t="shared" si="106"/>
        <v>OK</v>
      </c>
      <c r="AR772" s="17" t="s">
        <v>211</v>
      </c>
      <c r="AS772" s="17"/>
      <c r="AT772" s="17"/>
      <c r="AU772" s="17"/>
      <c r="AV772" s="21">
        <v>1</v>
      </c>
      <c r="AW772" s="17" t="s">
        <v>1087</v>
      </c>
      <c r="AX772" s="22"/>
      <c r="AY772" s="17"/>
      <c r="AZ772" s="17" t="s">
        <v>803</v>
      </c>
      <c r="BA772" s="99">
        <f t="shared" si="107"/>
        <v>933268</v>
      </c>
      <c r="BB772" s="17" t="s">
        <v>214</v>
      </c>
      <c r="BC772" s="17"/>
      <c r="BD772" s="57" t="s">
        <v>1103</v>
      </c>
    </row>
    <row r="773" spans="2:56" hidden="1" x14ac:dyDescent="0.15">
      <c r="B773" s="16">
        <v>90000743</v>
      </c>
      <c r="C773" s="17"/>
      <c r="D773" s="17" t="s">
        <v>793</v>
      </c>
      <c r="E773" s="17"/>
      <c r="F773" s="17" t="s">
        <v>201</v>
      </c>
      <c r="G773" s="17" t="s">
        <v>794</v>
      </c>
      <c r="H773" s="17" t="s">
        <v>1577</v>
      </c>
      <c r="I773" s="17" t="s">
        <v>1573</v>
      </c>
      <c r="J773" s="17" t="s">
        <v>1034</v>
      </c>
      <c r="K773" s="17" t="s">
        <v>203</v>
      </c>
      <c r="L773" s="17"/>
      <c r="M773" s="17">
        <v>17</v>
      </c>
      <c r="N773" s="18">
        <v>34731</v>
      </c>
      <c r="O773" s="17">
        <v>1994</v>
      </c>
      <c r="P773" s="18">
        <v>34731</v>
      </c>
      <c r="Q773" s="19">
        <v>10644903</v>
      </c>
      <c r="R773" s="17" t="s">
        <v>797</v>
      </c>
      <c r="S773" s="17" t="s">
        <v>798</v>
      </c>
      <c r="T773" s="17">
        <v>1</v>
      </c>
      <c r="U773" s="18"/>
      <c r="V773" s="99">
        <f t="shared" si="108"/>
        <v>1</v>
      </c>
      <c r="W773" s="139">
        <v>1</v>
      </c>
      <c r="X773" s="149">
        <f t="shared" si="109"/>
        <v>0</v>
      </c>
      <c r="Y773" s="43"/>
      <c r="Z773" s="20">
        <f t="shared" si="110"/>
        <v>0</v>
      </c>
      <c r="AA773" s="43"/>
      <c r="AB773" s="43"/>
      <c r="AC773" s="43"/>
      <c r="AD773" s="43"/>
      <c r="AE773" s="43"/>
      <c r="AF773" s="43"/>
      <c r="AG773" s="20">
        <f t="shared" si="111"/>
        <v>0</v>
      </c>
      <c r="AH773" s="43"/>
      <c r="AI773" s="43"/>
      <c r="AJ773" s="43"/>
      <c r="AK773" s="43"/>
      <c r="AL773" s="43"/>
      <c r="AM773" s="99">
        <f t="shared" si="103"/>
        <v>0</v>
      </c>
      <c r="AN773" s="43"/>
      <c r="AO773" s="20">
        <f t="shared" si="104"/>
        <v>1</v>
      </c>
      <c r="AP773" s="15" t="str">
        <f t="shared" si="105"/>
        <v>OK</v>
      </c>
      <c r="AQ773" s="15" t="str">
        <f t="shared" si="106"/>
        <v>OK</v>
      </c>
      <c r="AR773" s="17" t="s">
        <v>211</v>
      </c>
      <c r="AS773" s="17"/>
      <c r="AT773" s="17"/>
      <c r="AU773" s="17"/>
      <c r="AV773" s="21">
        <v>1</v>
      </c>
      <c r="AW773" s="17" t="s">
        <v>815</v>
      </c>
      <c r="AX773" s="22"/>
      <c r="AY773" s="17"/>
      <c r="AZ773" s="17" t="s">
        <v>803</v>
      </c>
      <c r="BA773" s="99">
        <f t="shared" si="107"/>
        <v>10644902</v>
      </c>
      <c r="BB773" s="17" t="s">
        <v>214</v>
      </c>
      <c r="BC773" s="17"/>
      <c r="BD773" s="57"/>
    </row>
    <row r="774" spans="2:56" hidden="1" x14ac:dyDescent="0.15">
      <c r="B774" s="16">
        <v>90000744</v>
      </c>
      <c r="C774" s="17"/>
      <c r="D774" s="17" t="s">
        <v>793</v>
      </c>
      <c r="E774" s="17"/>
      <c r="F774" s="17" t="s">
        <v>201</v>
      </c>
      <c r="G774" s="17" t="s">
        <v>794</v>
      </c>
      <c r="H774" s="17" t="s">
        <v>1577</v>
      </c>
      <c r="I774" s="17" t="s">
        <v>1573</v>
      </c>
      <c r="J774" s="17" t="s">
        <v>1035</v>
      </c>
      <c r="K774" s="17" t="s">
        <v>203</v>
      </c>
      <c r="L774" s="17"/>
      <c r="M774" s="17">
        <v>17</v>
      </c>
      <c r="N774" s="18">
        <v>41364</v>
      </c>
      <c r="O774" s="17">
        <v>2012</v>
      </c>
      <c r="P774" s="18">
        <v>41364</v>
      </c>
      <c r="Q774" s="19">
        <v>685986</v>
      </c>
      <c r="R774" s="17" t="s">
        <v>797</v>
      </c>
      <c r="S774" s="17" t="s">
        <v>1036</v>
      </c>
      <c r="T774" s="17">
        <v>1</v>
      </c>
      <c r="U774" s="18"/>
      <c r="V774" s="99">
        <f t="shared" si="108"/>
        <v>524094</v>
      </c>
      <c r="W774" s="139">
        <v>524094</v>
      </c>
      <c r="X774" s="149">
        <f t="shared" si="109"/>
        <v>0</v>
      </c>
      <c r="Y774" s="43"/>
      <c r="Z774" s="20">
        <f t="shared" si="110"/>
        <v>0</v>
      </c>
      <c r="AA774" s="43"/>
      <c r="AB774" s="43"/>
      <c r="AC774" s="43"/>
      <c r="AD774" s="43"/>
      <c r="AE774" s="43"/>
      <c r="AF774" s="43"/>
      <c r="AG774" s="20">
        <f t="shared" si="111"/>
        <v>40473</v>
      </c>
      <c r="AH774" s="43"/>
      <c r="AI774" s="43"/>
      <c r="AJ774" s="43"/>
      <c r="AK774" s="43"/>
      <c r="AL774" s="43"/>
      <c r="AM774" s="99">
        <f t="shared" si="103"/>
        <v>40473</v>
      </c>
      <c r="AN774" s="43"/>
      <c r="AO774" s="20">
        <f t="shared" si="104"/>
        <v>483621</v>
      </c>
      <c r="AP774" s="15" t="str">
        <f t="shared" si="105"/>
        <v>OK</v>
      </c>
      <c r="AQ774" s="15" t="str">
        <f t="shared" si="106"/>
        <v>OK</v>
      </c>
      <c r="AR774" s="17" t="s">
        <v>211</v>
      </c>
      <c r="AS774" s="17"/>
      <c r="AT774" s="17"/>
      <c r="AU774" s="17"/>
      <c r="AV774" s="21">
        <v>1</v>
      </c>
      <c r="AW774" s="17" t="s">
        <v>818</v>
      </c>
      <c r="AX774" s="22"/>
      <c r="AY774" s="17"/>
      <c r="AZ774" s="17" t="s">
        <v>803</v>
      </c>
      <c r="BA774" s="99">
        <f t="shared" si="107"/>
        <v>202365</v>
      </c>
      <c r="BB774" s="17" t="s">
        <v>214</v>
      </c>
      <c r="BC774" s="17"/>
      <c r="BD774" s="57" t="s">
        <v>1104</v>
      </c>
    </row>
    <row r="775" spans="2:56" hidden="1" x14ac:dyDescent="0.15">
      <c r="B775" s="16">
        <v>90000745</v>
      </c>
      <c r="C775" s="17"/>
      <c r="D775" s="17" t="s">
        <v>793</v>
      </c>
      <c r="E775" s="17"/>
      <c r="F775" s="17" t="s">
        <v>201</v>
      </c>
      <c r="G775" s="17" t="s">
        <v>794</v>
      </c>
      <c r="H775" s="17" t="s">
        <v>1577</v>
      </c>
      <c r="I775" s="17" t="s">
        <v>1573</v>
      </c>
      <c r="J775" s="17" t="s">
        <v>1037</v>
      </c>
      <c r="K775" s="17" t="s">
        <v>203</v>
      </c>
      <c r="L775" s="17"/>
      <c r="M775" s="17">
        <v>17</v>
      </c>
      <c r="N775" s="18">
        <v>41364</v>
      </c>
      <c r="O775" s="17">
        <v>2012</v>
      </c>
      <c r="P775" s="18">
        <v>41364</v>
      </c>
      <c r="Q775" s="19">
        <v>10005976</v>
      </c>
      <c r="R775" s="17" t="s">
        <v>797</v>
      </c>
      <c r="S775" s="17" t="s">
        <v>1036</v>
      </c>
      <c r="T775" s="17">
        <v>1</v>
      </c>
      <c r="U775" s="18"/>
      <c r="V775" s="99">
        <f t="shared" si="108"/>
        <v>7644568</v>
      </c>
      <c r="W775" s="139">
        <v>7644568</v>
      </c>
      <c r="X775" s="149">
        <f t="shared" si="109"/>
        <v>0</v>
      </c>
      <c r="Y775" s="43"/>
      <c r="Z775" s="20">
        <f t="shared" si="110"/>
        <v>0</v>
      </c>
      <c r="AA775" s="43"/>
      <c r="AB775" s="43"/>
      <c r="AC775" s="43"/>
      <c r="AD775" s="43"/>
      <c r="AE775" s="43"/>
      <c r="AF775" s="43"/>
      <c r="AG775" s="20">
        <f t="shared" si="111"/>
        <v>590352</v>
      </c>
      <c r="AH775" s="43"/>
      <c r="AI775" s="43"/>
      <c r="AJ775" s="43"/>
      <c r="AK775" s="43"/>
      <c r="AL775" s="43"/>
      <c r="AM775" s="99">
        <f t="shared" si="103"/>
        <v>590352</v>
      </c>
      <c r="AN775" s="43"/>
      <c r="AO775" s="20">
        <f t="shared" si="104"/>
        <v>7054216</v>
      </c>
      <c r="AP775" s="15" t="str">
        <f t="shared" si="105"/>
        <v>OK</v>
      </c>
      <c r="AQ775" s="15" t="str">
        <f t="shared" si="106"/>
        <v>OK</v>
      </c>
      <c r="AR775" s="17" t="s">
        <v>211</v>
      </c>
      <c r="AS775" s="17"/>
      <c r="AT775" s="17"/>
      <c r="AU775" s="17"/>
      <c r="AV775" s="21">
        <v>1</v>
      </c>
      <c r="AW775" s="17" t="s">
        <v>818</v>
      </c>
      <c r="AX775" s="22"/>
      <c r="AY775" s="17"/>
      <c r="AZ775" s="17" t="s">
        <v>803</v>
      </c>
      <c r="BA775" s="99">
        <f t="shared" si="107"/>
        <v>2951760</v>
      </c>
      <c r="BB775" s="17" t="s">
        <v>214</v>
      </c>
      <c r="BC775" s="17"/>
      <c r="BD775" s="57" t="s">
        <v>1105</v>
      </c>
    </row>
    <row r="776" spans="2:56" hidden="1" x14ac:dyDescent="0.15">
      <c r="B776" s="16">
        <v>90000746</v>
      </c>
      <c r="C776" s="17"/>
      <c r="D776" s="17" t="s">
        <v>793</v>
      </c>
      <c r="E776" s="17"/>
      <c r="F776" s="17" t="s">
        <v>201</v>
      </c>
      <c r="G776" s="17" t="s">
        <v>794</v>
      </c>
      <c r="H776" s="17" t="s">
        <v>1577</v>
      </c>
      <c r="I776" s="17" t="s">
        <v>1573</v>
      </c>
      <c r="J776" s="17" t="s">
        <v>1038</v>
      </c>
      <c r="K776" s="17" t="s">
        <v>203</v>
      </c>
      <c r="L776" s="17"/>
      <c r="M776" s="17">
        <v>17</v>
      </c>
      <c r="N776" s="18">
        <v>41364</v>
      </c>
      <c r="O776" s="17">
        <v>2012</v>
      </c>
      <c r="P776" s="18">
        <v>41364</v>
      </c>
      <c r="Q776" s="19">
        <v>10005976</v>
      </c>
      <c r="R776" s="17" t="s">
        <v>797</v>
      </c>
      <c r="S776" s="17" t="s">
        <v>1036</v>
      </c>
      <c r="T776" s="17">
        <v>1</v>
      </c>
      <c r="U776" s="18"/>
      <c r="V776" s="99">
        <f t="shared" si="108"/>
        <v>7644568</v>
      </c>
      <c r="W776" s="139">
        <v>7644568</v>
      </c>
      <c r="X776" s="149">
        <f t="shared" si="109"/>
        <v>0</v>
      </c>
      <c r="Y776" s="43"/>
      <c r="Z776" s="20">
        <f t="shared" si="110"/>
        <v>0</v>
      </c>
      <c r="AA776" s="43"/>
      <c r="AB776" s="43"/>
      <c r="AC776" s="43"/>
      <c r="AD776" s="43"/>
      <c r="AE776" s="43"/>
      <c r="AF776" s="43"/>
      <c r="AG776" s="20">
        <f t="shared" si="111"/>
        <v>590352</v>
      </c>
      <c r="AH776" s="43"/>
      <c r="AI776" s="43"/>
      <c r="AJ776" s="43"/>
      <c r="AK776" s="43"/>
      <c r="AL776" s="43"/>
      <c r="AM776" s="99">
        <f t="shared" si="103"/>
        <v>590352</v>
      </c>
      <c r="AN776" s="43"/>
      <c r="AO776" s="20">
        <f t="shared" si="104"/>
        <v>7054216</v>
      </c>
      <c r="AP776" s="15" t="str">
        <f t="shared" si="105"/>
        <v>OK</v>
      </c>
      <c r="AQ776" s="15" t="str">
        <f t="shared" si="106"/>
        <v>OK</v>
      </c>
      <c r="AR776" s="17" t="s">
        <v>211</v>
      </c>
      <c r="AS776" s="17"/>
      <c r="AT776" s="17"/>
      <c r="AU776" s="17"/>
      <c r="AV776" s="21">
        <v>1</v>
      </c>
      <c r="AW776" s="17" t="s">
        <v>818</v>
      </c>
      <c r="AX776" s="22"/>
      <c r="AY776" s="17"/>
      <c r="AZ776" s="17" t="s">
        <v>803</v>
      </c>
      <c r="BA776" s="99">
        <f t="shared" si="107"/>
        <v>2951760</v>
      </c>
      <c r="BB776" s="17" t="s">
        <v>214</v>
      </c>
      <c r="BC776" s="17"/>
      <c r="BD776" s="57" t="s">
        <v>1105</v>
      </c>
    </row>
    <row r="777" spans="2:56" hidden="1" x14ac:dyDescent="0.15">
      <c r="B777" s="16">
        <v>90000747</v>
      </c>
      <c r="C777" s="17"/>
      <c r="D777" s="17" t="s">
        <v>793</v>
      </c>
      <c r="E777" s="17"/>
      <c r="F777" s="17" t="s">
        <v>201</v>
      </c>
      <c r="G777" s="17" t="s">
        <v>794</v>
      </c>
      <c r="H777" s="17" t="s">
        <v>1577</v>
      </c>
      <c r="I777" s="17" t="s">
        <v>1573</v>
      </c>
      <c r="J777" s="17" t="s">
        <v>1039</v>
      </c>
      <c r="K777" s="17" t="s">
        <v>203</v>
      </c>
      <c r="L777" s="17"/>
      <c r="M777" s="17">
        <v>17</v>
      </c>
      <c r="N777" s="18">
        <v>41364</v>
      </c>
      <c r="O777" s="17">
        <v>2012</v>
      </c>
      <c r="P777" s="18">
        <v>41364</v>
      </c>
      <c r="Q777" s="19">
        <v>5042087</v>
      </c>
      <c r="R777" s="17" t="s">
        <v>797</v>
      </c>
      <c r="S777" s="17" t="s">
        <v>1036</v>
      </c>
      <c r="T777" s="17">
        <v>1</v>
      </c>
      <c r="U777" s="18"/>
      <c r="V777" s="99">
        <f t="shared" si="108"/>
        <v>3852155</v>
      </c>
      <c r="W777" s="139">
        <v>3852155</v>
      </c>
      <c r="X777" s="149">
        <f t="shared" si="109"/>
        <v>0</v>
      </c>
      <c r="Y777" s="43"/>
      <c r="Z777" s="20">
        <f t="shared" si="110"/>
        <v>0</v>
      </c>
      <c r="AA777" s="43"/>
      <c r="AB777" s="43"/>
      <c r="AC777" s="43"/>
      <c r="AD777" s="43"/>
      <c r="AE777" s="43"/>
      <c r="AF777" s="43"/>
      <c r="AG777" s="20">
        <f t="shared" si="111"/>
        <v>297483</v>
      </c>
      <c r="AH777" s="43"/>
      <c r="AI777" s="43"/>
      <c r="AJ777" s="43"/>
      <c r="AK777" s="43"/>
      <c r="AL777" s="43"/>
      <c r="AM777" s="99">
        <f t="shared" si="103"/>
        <v>297483</v>
      </c>
      <c r="AN777" s="43"/>
      <c r="AO777" s="20">
        <f t="shared" si="104"/>
        <v>3554672</v>
      </c>
      <c r="AP777" s="15" t="str">
        <f t="shared" si="105"/>
        <v>OK</v>
      </c>
      <c r="AQ777" s="15" t="str">
        <f t="shared" si="106"/>
        <v>OK</v>
      </c>
      <c r="AR777" s="17" t="s">
        <v>211</v>
      </c>
      <c r="AS777" s="17"/>
      <c r="AT777" s="17"/>
      <c r="AU777" s="17"/>
      <c r="AV777" s="21">
        <v>1</v>
      </c>
      <c r="AW777" s="17" t="s">
        <v>818</v>
      </c>
      <c r="AX777" s="22"/>
      <c r="AY777" s="17"/>
      <c r="AZ777" s="17" t="s">
        <v>803</v>
      </c>
      <c r="BA777" s="99">
        <f t="shared" si="107"/>
        <v>1487415</v>
      </c>
      <c r="BB777" s="17" t="s">
        <v>214</v>
      </c>
      <c r="BC777" s="17"/>
      <c r="BD777" s="57" t="s">
        <v>1106</v>
      </c>
    </row>
    <row r="778" spans="2:56" hidden="1" x14ac:dyDescent="0.15">
      <c r="B778" s="16">
        <v>90000748</v>
      </c>
      <c r="C778" s="17"/>
      <c r="D778" s="17" t="s">
        <v>793</v>
      </c>
      <c r="E778" s="17"/>
      <c r="F778" s="17" t="s">
        <v>201</v>
      </c>
      <c r="G778" s="17" t="s">
        <v>794</v>
      </c>
      <c r="H778" s="17" t="s">
        <v>1577</v>
      </c>
      <c r="I778" s="17" t="s">
        <v>1573</v>
      </c>
      <c r="J778" s="17" t="s">
        <v>1040</v>
      </c>
      <c r="K778" s="17" t="s">
        <v>203</v>
      </c>
      <c r="L778" s="17"/>
      <c r="M778" s="17">
        <v>17</v>
      </c>
      <c r="N778" s="18">
        <v>41364</v>
      </c>
      <c r="O778" s="17">
        <v>2012</v>
      </c>
      <c r="P778" s="18">
        <v>41364</v>
      </c>
      <c r="Q778" s="19">
        <v>5042087</v>
      </c>
      <c r="R778" s="17" t="s">
        <v>797</v>
      </c>
      <c r="S778" s="17" t="s">
        <v>1036</v>
      </c>
      <c r="T778" s="17">
        <v>1</v>
      </c>
      <c r="U778" s="18"/>
      <c r="V778" s="99">
        <f t="shared" si="108"/>
        <v>3852155</v>
      </c>
      <c r="W778" s="139">
        <v>3852155</v>
      </c>
      <c r="X778" s="149">
        <f t="shared" si="109"/>
        <v>0</v>
      </c>
      <c r="Y778" s="43"/>
      <c r="Z778" s="20">
        <f t="shared" si="110"/>
        <v>0</v>
      </c>
      <c r="AA778" s="43"/>
      <c r="AB778" s="43"/>
      <c r="AC778" s="43"/>
      <c r="AD778" s="43"/>
      <c r="AE778" s="43"/>
      <c r="AF778" s="43"/>
      <c r="AG778" s="20">
        <f t="shared" si="111"/>
        <v>297483</v>
      </c>
      <c r="AH778" s="43"/>
      <c r="AI778" s="43"/>
      <c r="AJ778" s="43"/>
      <c r="AK778" s="43"/>
      <c r="AL778" s="43"/>
      <c r="AM778" s="99">
        <f t="shared" si="103"/>
        <v>297483</v>
      </c>
      <c r="AN778" s="43"/>
      <c r="AO778" s="20">
        <f t="shared" si="104"/>
        <v>3554672</v>
      </c>
      <c r="AP778" s="15" t="str">
        <f t="shared" si="105"/>
        <v>OK</v>
      </c>
      <c r="AQ778" s="15" t="str">
        <f t="shared" si="106"/>
        <v>OK</v>
      </c>
      <c r="AR778" s="17" t="s">
        <v>211</v>
      </c>
      <c r="AS778" s="17"/>
      <c r="AT778" s="17"/>
      <c r="AU778" s="17"/>
      <c r="AV778" s="21">
        <v>1</v>
      </c>
      <c r="AW778" s="17" t="s">
        <v>818</v>
      </c>
      <c r="AX778" s="22"/>
      <c r="AY778" s="17"/>
      <c r="AZ778" s="17" t="s">
        <v>803</v>
      </c>
      <c r="BA778" s="99">
        <f t="shared" si="107"/>
        <v>1487415</v>
      </c>
      <c r="BB778" s="17" t="s">
        <v>214</v>
      </c>
      <c r="BC778" s="17"/>
      <c r="BD778" s="57" t="s">
        <v>1106</v>
      </c>
    </row>
    <row r="779" spans="2:56" hidden="1" x14ac:dyDescent="0.15">
      <c r="B779" s="16">
        <v>90000749</v>
      </c>
      <c r="C779" s="17"/>
      <c r="D779" s="17" t="s">
        <v>793</v>
      </c>
      <c r="E779" s="17"/>
      <c r="F779" s="17" t="s">
        <v>201</v>
      </c>
      <c r="G779" s="17" t="s">
        <v>794</v>
      </c>
      <c r="H779" s="17" t="s">
        <v>1577</v>
      </c>
      <c r="I779" s="17" t="s">
        <v>1573</v>
      </c>
      <c r="J779" s="17" t="s">
        <v>1041</v>
      </c>
      <c r="K779" s="17" t="s">
        <v>203</v>
      </c>
      <c r="L779" s="17"/>
      <c r="M779" s="17">
        <v>17</v>
      </c>
      <c r="N779" s="18">
        <v>41364</v>
      </c>
      <c r="O779" s="17">
        <v>2012</v>
      </c>
      <c r="P779" s="18">
        <v>41364</v>
      </c>
      <c r="Q779" s="19">
        <v>5693204</v>
      </c>
      <c r="R779" s="17" t="s">
        <v>797</v>
      </c>
      <c r="S779" s="17" t="s">
        <v>1036</v>
      </c>
      <c r="T779" s="17">
        <v>1</v>
      </c>
      <c r="U779" s="18"/>
      <c r="V779" s="99">
        <f t="shared" si="108"/>
        <v>4349608</v>
      </c>
      <c r="W779" s="139">
        <v>4349608</v>
      </c>
      <c r="X779" s="149">
        <f t="shared" si="109"/>
        <v>0</v>
      </c>
      <c r="Y779" s="43"/>
      <c r="Z779" s="20">
        <f t="shared" si="110"/>
        <v>0</v>
      </c>
      <c r="AA779" s="43"/>
      <c r="AB779" s="43"/>
      <c r="AC779" s="43"/>
      <c r="AD779" s="43"/>
      <c r="AE779" s="43"/>
      <c r="AF779" s="43"/>
      <c r="AG779" s="20">
        <f t="shared" si="111"/>
        <v>335899</v>
      </c>
      <c r="AH779" s="43"/>
      <c r="AI779" s="43"/>
      <c r="AJ779" s="43"/>
      <c r="AK779" s="43"/>
      <c r="AL779" s="43"/>
      <c r="AM779" s="99">
        <f t="shared" si="103"/>
        <v>335899</v>
      </c>
      <c r="AN779" s="43"/>
      <c r="AO779" s="20">
        <f t="shared" si="104"/>
        <v>4013709</v>
      </c>
      <c r="AP779" s="15" t="str">
        <f t="shared" si="105"/>
        <v>OK</v>
      </c>
      <c r="AQ779" s="15" t="str">
        <f t="shared" si="106"/>
        <v>OK</v>
      </c>
      <c r="AR779" s="17" t="s">
        <v>211</v>
      </c>
      <c r="AS779" s="17"/>
      <c r="AT779" s="17"/>
      <c r="AU779" s="17"/>
      <c r="AV779" s="21">
        <v>1</v>
      </c>
      <c r="AW779" s="17" t="s">
        <v>818</v>
      </c>
      <c r="AX779" s="22"/>
      <c r="AY779" s="17"/>
      <c r="AZ779" s="17" t="s">
        <v>803</v>
      </c>
      <c r="BA779" s="99">
        <f t="shared" si="107"/>
        <v>1679495</v>
      </c>
      <c r="BB779" s="17" t="s">
        <v>214</v>
      </c>
      <c r="BC779" s="17"/>
      <c r="BD779" s="57" t="s">
        <v>1107</v>
      </c>
    </row>
    <row r="780" spans="2:56" hidden="1" x14ac:dyDescent="0.15">
      <c r="B780" s="16">
        <v>90000750</v>
      </c>
      <c r="C780" s="17"/>
      <c r="D780" s="17" t="s">
        <v>793</v>
      </c>
      <c r="E780" s="17"/>
      <c r="F780" s="17" t="s">
        <v>201</v>
      </c>
      <c r="G780" s="17" t="s">
        <v>794</v>
      </c>
      <c r="H780" s="17" t="s">
        <v>1577</v>
      </c>
      <c r="I780" s="17" t="s">
        <v>1573</v>
      </c>
      <c r="J780" s="17" t="s">
        <v>1042</v>
      </c>
      <c r="K780" s="17" t="s">
        <v>203</v>
      </c>
      <c r="L780" s="17"/>
      <c r="M780" s="17">
        <v>17</v>
      </c>
      <c r="N780" s="18">
        <v>41364</v>
      </c>
      <c r="O780" s="17">
        <v>2012</v>
      </c>
      <c r="P780" s="18">
        <v>41364</v>
      </c>
      <c r="Q780" s="19">
        <v>5693203</v>
      </c>
      <c r="R780" s="17" t="s">
        <v>797</v>
      </c>
      <c r="S780" s="17" t="s">
        <v>1036</v>
      </c>
      <c r="T780" s="17">
        <v>1</v>
      </c>
      <c r="U780" s="18"/>
      <c r="V780" s="99">
        <f t="shared" si="108"/>
        <v>4349611</v>
      </c>
      <c r="W780" s="139">
        <v>4349611</v>
      </c>
      <c r="X780" s="149">
        <f t="shared" si="109"/>
        <v>0</v>
      </c>
      <c r="Y780" s="43"/>
      <c r="Z780" s="20">
        <f t="shared" si="110"/>
        <v>0</v>
      </c>
      <c r="AA780" s="43"/>
      <c r="AB780" s="43"/>
      <c r="AC780" s="43"/>
      <c r="AD780" s="43"/>
      <c r="AE780" s="43"/>
      <c r="AF780" s="43"/>
      <c r="AG780" s="20">
        <f t="shared" si="111"/>
        <v>335898</v>
      </c>
      <c r="AH780" s="43"/>
      <c r="AI780" s="43"/>
      <c r="AJ780" s="43"/>
      <c r="AK780" s="43"/>
      <c r="AL780" s="43"/>
      <c r="AM780" s="99">
        <f t="shared" ref="AM780:AM843" si="112">IF(Q780=0,0,IF(M780=0,0,IF($C$5-O780=0,0,IF($C$5-O780&gt;M780,0,IF($C$5-O780=M780,V780-1,ROUNDDOWN(Q780*ROUNDUP(1/M780,3),0))))))</f>
        <v>335898</v>
      </c>
      <c r="AN780" s="43"/>
      <c r="AO780" s="20">
        <f t="shared" ref="AO780:AO843" si="113">+V780+Z780-AG780</f>
        <v>4013713</v>
      </c>
      <c r="AP780" s="15" t="str">
        <f t="shared" ref="AP780:AP843" si="114">IF(AND(AO780=0,AU780=1),"OK",IF(Q780=BA780+AO780,"OK","ERROR"))</f>
        <v>OK</v>
      </c>
      <c r="AQ780" s="15" t="str">
        <f t="shared" ref="AQ780:AQ843" si="115">IF($C$5-O780=0,"新規",IF(AU780=1,"OK",IF(V780-AM780=AO780,"OK","ERROR")))</f>
        <v>OK</v>
      </c>
      <c r="AR780" s="17" t="s">
        <v>211</v>
      </c>
      <c r="AS780" s="17"/>
      <c r="AT780" s="17"/>
      <c r="AU780" s="17"/>
      <c r="AV780" s="21">
        <v>1</v>
      </c>
      <c r="AW780" s="17" t="s">
        <v>818</v>
      </c>
      <c r="AX780" s="22"/>
      <c r="AY780" s="17"/>
      <c r="AZ780" s="17" t="s">
        <v>803</v>
      </c>
      <c r="BA780" s="99">
        <f t="shared" ref="BA780:BA843" si="116">IF(Q780=0,0,IF(M780=0,0,IF($C$5-O780&gt;=M780,Q780-1,ROUNDDOWN(Q780*ROUNDUP(1/M780,3),0)*($C$5-O780))))</f>
        <v>1679490</v>
      </c>
      <c r="BB780" s="17" t="s">
        <v>214</v>
      </c>
      <c r="BC780" s="17"/>
      <c r="BD780" s="57" t="s">
        <v>1107</v>
      </c>
    </row>
    <row r="781" spans="2:56" hidden="1" x14ac:dyDescent="0.15">
      <c r="B781" s="16">
        <v>90000751</v>
      </c>
      <c r="C781" s="17"/>
      <c r="D781" s="17" t="s">
        <v>793</v>
      </c>
      <c r="E781" s="17"/>
      <c r="F781" s="17" t="s">
        <v>201</v>
      </c>
      <c r="G781" s="17" t="s">
        <v>794</v>
      </c>
      <c r="H781" s="17" t="s">
        <v>1577</v>
      </c>
      <c r="I781" s="17" t="s">
        <v>1573</v>
      </c>
      <c r="J781" s="17" t="s">
        <v>1043</v>
      </c>
      <c r="K781" s="17" t="s">
        <v>203</v>
      </c>
      <c r="L781" s="17"/>
      <c r="M781" s="17">
        <v>17</v>
      </c>
      <c r="N781" s="18">
        <v>41364</v>
      </c>
      <c r="O781" s="17">
        <v>2012</v>
      </c>
      <c r="P781" s="18">
        <v>41364</v>
      </c>
      <c r="Q781" s="19">
        <v>1406085.6666666667</v>
      </c>
      <c r="R781" s="17" t="s">
        <v>797</v>
      </c>
      <c r="S781" s="17" t="s">
        <v>1036</v>
      </c>
      <c r="T781" s="17">
        <v>1</v>
      </c>
      <c r="U781" s="18"/>
      <c r="V781" s="99">
        <f t="shared" ref="V781:V844" si="117">IF(Q781=0,0,IF($C$5-O781=0,0,IF(M781=0,Q781,IF($C$5-O781&gt;M781,1,Q781-(ROUNDDOWN(Q781*ROUNDUP(1/M781,3),0)*($C$5-O781-1))))))</f>
        <v>1074249.6666666667</v>
      </c>
      <c r="W781" s="139">
        <v>1074249.6666666667</v>
      </c>
      <c r="X781" s="149">
        <f t="shared" ref="X781:X844" si="118">W781-V781</f>
        <v>0</v>
      </c>
      <c r="Y781" s="43"/>
      <c r="Z781" s="20">
        <f t="shared" si="110"/>
        <v>0</v>
      </c>
      <c r="AA781" s="43"/>
      <c r="AB781" s="43"/>
      <c r="AC781" s="43"/>
      <c r="AD781" s="43"/>
      <c r="AE781" s="43"/>
      <c r="AF781" s="43"/>
      <c r="AG781" s="20">
        <f t="shared" si="111"/>
        <v>82959</v>
      </c>
      <c r="AH781" s="43"/>
      <c r="AI781" s="43"/>
      <c r="AJ781" s="43"/>
      <c r="AK781" s="43"/>
      <c r="AL781" s="43"/>
      <c r="AM781" s="99">
        <f t="shared" si="112"/>
        <v>82959</v>
      </c>
      <c r="AN781" s="43"/>
      <c r="AO781" s="20">
        <f t="shared" si="113"/>
        <v>991290.66666666674</v>
      </c>
      <c r="AP781" s="15" t="str">
        <f t="shared" si="114"/>
        <v>OK</v>
      </c>
      <c r="AQ781" s="15" t="str">
        <f t="shared" si="115"/>
        <v>OK</v>
      </c>
      <c r="AR781" s="17" t="s">
        <v>211</v>
      </c>
      <c r="AS781" s="17"/>
      <c r="AT781" s="17"/>
      <c r="AU781" s="17"/>
      <c r="AV781" s="21">
        <v>1</v>
      </c>
      <c r="AW781" s="17" t="s">
        <v>818</v>
      </c>
      <c r="AX781" s="22"/>
      <c r="AY781" s="17"/>
      <c r="AZ781" s="17" t="s">
        <v>803</v>
      </c>
      <c r="BA781" s="99">
        <f t="shared" si="116"/>
        <v>414795</v>
      </c>
      <c r="BB781" s="17" t="s">
        <v>214</v>
      </c>
      <c r="BC781" s="17"/>
      <c r="BD781" s="57" t="s">
        <v>1108</v>
      </c>
    </row>
    <row r="782" spans="2:56" hidden="1" x14ac:dyDescent="0.15">
      <c r="B782" s="16">
        <v>90000752</v>
      </c>
      <c r="C782" s="17"/>
      <c r="D782" s="17" t="s">
        <v>793</v>
      </c>
      <c r="E782" s="17"/>
      <c r="F782" s="17" t="s">
        <v>201</v>
      </c>
      <c r="G782" s="17" t="s">
        <v>794</v>
      </c>
      <c r="H782" s="17" t="s">
        <v>1577</v>
      </c>
      <c r="I782" s="17" t="s">
        <v>1573</v>
      </c>
      <c r="J782" s="17" t="s">
        <v>1044</v>
      </c>
      <c r="K782" s="17" t="s">
        <v>203</v>
      </c>
      <c r="L782" s="17"/>
      <c r="M782" s="17">
        <v>17</v>
      </c>
      <c r="N782" s="18">
        <v>41364</v>
      </c>
      <c r="O782" s="17">
        <v>2012</v>
      </c>
      <c r="P782" s="18">
        <v>41364</v>
      </c>
      <c r="Q782" s="19">
        <v>1406085.6666666667</v>
      </c>
      <c r="R782" s="17" t="s">
        <v>797</v>
      </c>
      <c r="S782" s="17" t="s">
        <v>1036</v>
      </c>
      <c r="T782" s="17">
        <v>1</v>
      </c>
      <c r="U782" s="18"/>
      <c r="V782" s="99">
        <f t="shared" si="117"/>
        <v>1074249.6666666667</v>
      </c>
      <c r="W782" s="139">
        <v>1074249.6666666667</v>
      </c>
      <c r="X782" s="149">
        <f t="shared" si="118"/>
        <v>0</v>
      </c>
      <c r="Y782" s="43"/>
      <c r="Z782" s="20">
        <f t="shared" si="110"/>
        <v>0</v>
      </c>
      <c r="AA782" s="43"/>
      <c r="AB782" s="43"/>
      <c r="AC782" s="43"/>
      <c r="AD782" s="43"/>
      <c r="AE782" s="43"/>
      <c r="AF782" s="43"/>
      <c r="AG782" s="20">
        <f t="shared" si="111"/>
        <v>82959</v>
      </c>
      <c r="AH782" s="43"/>
      <c r="AI782" s="43"/>
      <c r="AJ782" s="43"/>
      <c r="AK782" s="43"/>
      <c r="AL782" s="43"/>
      <c r="AM782" s="99">
        <f t="shared" si="112"/>
        <v>82959</v>
      </c>
      <c r="AN782" s="43"/>
      <c r="AO782" s="20">
        <f t="shared" si="113"/>
        <v>991290.66666666674</v>
      </c>
      <c r="AP782" s="15" t="str">
        <f t="shared" si="114"/>
        <v>OK</v>
      </c>
      <c r="AQ782" s="15" t="str">
        <f t="shared" si="115"/>
        <v>OK</v>
      </c>
      <c r="AR782" s="17" t="s">
        <v>211</v>
      </c>
      <c r="AS782" s="17"/>
      <c r="AT782" s="17"/>
      <c r="AU782" s="17"/>
      <c r="AV782" s="21">
        <v>1</v>
      </c>
      <c r="AW782" s="17" t="s">
        <v>818</v>
      </c>
      <c r="AX782" s="22"/>
      <c r="AY782" s="17"/>
      <c r="AZ782" s="17" t="s">
        <v>803</v>
      </c>
      <c r="BA782" s="99">
        <f t="shared" si="116"/>
        <v>414795</v>
      </c>
      <c r="BB782" s="17" t="s">
        <v>214</v>
      </c>
      <c r="BC782" s="17"/>
      <c r="BD782" s="57" t="s">
        <v>1108</v>
      </c>
    </row>
    <row r="783" spans="2:56" hidden="1" x14ac:dyDescent="0.15">
      <c r="B783" s="16">
        <v>90000753</v>
      </c>
      <c r="C783" s="17"/>
      <c r="D783" s="17" t="s">
        <v>793</v>
      </c>
      <c r="E783" s="17"/>
      <c r="F783" s="17" t="s">
        <v>201</v>
      </c>
      <c r="G783" s="17" t="s">
        <v>794</v>
      </c>
      <c r="H783" s="17" t="s">
        <v>1577</v>
      </c>
      <c r="I783" s="17" t="s">
        <v>1573</v>
      </c>
      <c r="J783" s="17" t="s">
        <v>1045</v>
      </c>
      <c r="K783" s="17" t="s">
        <v>203</v>
      </c>
      <c r="L783" s="17"/>
      <c r="M783" s="17">
        <v>17</v>
      </c>
      <c r="N783" s="18">
        <v>41364</v>
      </c>
      <c r="O783" s="17">
        <v>2012</v>
      </c>
      <c r="P783" s="18">
        <v>41364</v>
      </c>
      <c r="Q783" s="19">
        <v>1406085.6666666667</v>
      </c>
      <c r="R783" s="17" t="s">
        <v>797</v>
      </c>
      <c r="S783" s="17" t="s">
        <v>1036</v>
      </c>
      <c r="T783" s="17">
        <v>1</v>
      </c>
      <c r="U783" s="18"/>
      <c r="V783" s="99">
        <f t="shared" si="117"/>
        <v>1074249.6666666667</v>
      </c>
      <c r="W783" s="139">
        <v>1074249.6666666667</v>
      </c>
      <c r="X783" s="149">
        <f t="shared" si="118"/>
        <v>0</v>
      </c>
      <c r="Y783" s="43"/>
      <c r="Z783" s="20">
        <f t="shared" si="110"/>
        <v>0</v>
      </c>
      <c r="AA783" s="43"/>
      <c r="AB783" s="43"/>
      <c r="AC783" s="43"/>
      <c r="AD783" s="43"/>
      <c r="AE783" s="43"/>
      <c r="AF783" s="43"/>
      <c r="AG783" s="20">
        <f t="shared" si="111"/>
        <v>82959</v>
      </c>
      <c r="AH783" s="43"/>
      <c r="AI783" s="43"/>
      <c r="AJ783" s="43"/>
      <c r="AK783" s="43"/>
      <c r="AL783" s="43"/>
      <c r="AM783" s="99">
        <f t="shared" si="112"/>
        <v>82959</v>
      </c>
      <c r="AN783" s="43"/>
      <c r="AO783" s="20">
        <f t="shared" si="113"/>
        <v>991290.66666666674</v>
      </c>
      <c r="AP783" s="15" t="str">
        <f t="shared" si="114"/>
        <v>OK</v>
      </c>
      <c r="AQ783" s="15" t="str">
        <f t="shared" si="115"/>
        <v>OK</v>
      </c>
      <c r="AR783" s="17" t="s">
        <v>211</v>
      </c>
      <c r="AS783" s="17"/>
      <c r="AT783" s="17"/>
      <c r="AU783" s="17"/>
      <c r="AV783" s="21">
        <v>1</v>
      </c>
      <c r="AW783" s="17" t="s">
        <v>818</v>
      </c>
      <c r="AX783" s="22"/>
      <c r="AY783" s="17"/>
      <c r="AZ783" s="17" t="s">
        <v>803</v>
      </c>
      <c r="BA783" s="99">
        <f t="shared" si="116"/>
        <v>414795</v>
      </c>
      <c r="BB783" s="17" t="s">
        <v>214</v>
      </c>
      <c r="BC783" s="17"/>
      <c r="BD783" s="57" t="s">
        <v>1108</v>
      </c>
    </row>
    <row r="784" spans="2:56" hidden="1" x14ac:dyDescent="0.15">
      <c r="B784" s="16">
        <v>90000754</v>
      </c>
      <c r="C784" s="17"/>
      <c r="D784" s="17" t="s">
        <v>793</v>
      </c>
      <c r="E784" s="17"/>
      <c r="F784" s="17" t="s">
        <v>201</v>
      </c>
      <c r="G784" s="17" t="s">
        <v>794</v>
      </c>
      <c r="H784" s="17" t="s">
        <v>1577</v>
      </c>
      <c r="I784" s="17" t="s">
        <v>1573</v>
      </c>
      <c r="J784" s="17" t="s">
        <v>1046</v>
      </c>
      <c r="K784" s="17" t="s">
        <v>203</v>
      </c>
      <c r="L784" s="17"/>
      <c r="M784" s="17">
        <v>17</v>
      </c>
      <c r="N784" s="18">
        <v>41364</v>
      </c>
      <c r="O784" s="17">
        <v>2012</v>
      </c>
      <c r="P784" s="18">
        <v>41364</v>
      </c>
      <c r="Q784" s="19">
        <v>3068806</v>
      </c>
      <c r="R784" s="17" t="s">
        <v>797</v>
      </c>
      <c r="S784" s="17" t="s">
        <v>1036</v>
      </c>
      <c r="T784" s="17">
        <v>1</v>
      </c>
      <c r="U784" s="18"/>
      <c r="V784" s="99">
        <f t="shared" si="117"/>
        <v>2344570</v>
      </c>
      <c r="W784" s="139">
        <v>2344570</v>
      </c>
      <c r="X784" s="149">
        <f t="shared" si="118"/>
        <v>0</v>
      </c>
      <c r="Y784" s="43"/>
      <c r="Z784" s="20">
        <f t="shared" si="110"/>
        <v>0</v>
      </c>
      <c r="AA784" s="43"/>
      <c r="AB784" s="43"/>
      <c r="AC784" s="43"/>
      <c r="AD784" s="43"/>
      <c r="AE784" s="43"/>
      <c r="AF784" s="43"/>
      <c r="AG784" s="20">
        <f t="shared" si="111"/>
        <v>181059</v>
      </c>
      <c r="AH784" s="43"/>
      <c r="AI784" s="43"/>
      <c r="AJ784" s="43"/>
      <c r="AK784" s="43"/>
      <c r="AL784" s="43"/>
      <c r="AM784" s="99">
        <f t="shared" si="112"/>
        <v>181059</v>
      </c>
      <c r="AN784" s="43"/>
      <c r="AO784" s="20">
        <f t="shared" si="113"/>
        <v>2163511</v>
      </c>
      <c r="AP784" s="15" t="str">
        <f t="shared" si="114"/>
        <v>OK</v>
      </c>
      <c r="AQ784" s="15" t="str">
        <f t="shared" si="115"/>
        <v>OK</v>
      </c>
      <c r="AR784" s="17" t="s">
        <v>211</v>
      </c>
      <c r="AS784" s="17"/>
      <c r="AT784" s="17"/>
      <c r="AU784" s="17"/>
      <c r="AV784" s="21">
        <v>1</v>
      </c>
      <c r="AW784" s="17" t="s">
        <v>818</v>
      </c>
      <c r="AX784" s="22"/>
      <c r="AY784" s="17"/>
      <c r="AZ784" s="17" t="s">
        <v>803</v>
      </c>
      <c r="BA784" s="99">
        <f t="shared" si="116"/>
        <v>905295</v>
      </c>
      <c r="BB784" s="17" t="s">
        <v>214</v>
      </c>
      <c r="BC784" s="17"/>
      <c r="BD784" s="57" t="s">
        <v>1109</v>
      </c>
    </row>
    <row r="785" spans="2:56" hidden="1" x14ac:dyDescent="0.15">
      <c r="B785" s="16">
        <v>90000755</v>
      </c>
      <c r="C785" s="17"/>
      <c r="D785" s="17" t="s">
        <v>793</v>
      </c>
      <c r="E785" s="17"/>
      <c r="F785" s="17" t="s">
        <v>201</v>
      </c>
      <c r="G785" s="17" t="s">
        <v>794</v>
      </c>
      <c r="H785" s="17" t="s">
        <v>1577</v>
      </c>
      <c r="I785" s="17" t="s">
        <v>1573</v>
      </c>
      <c r="J785" s="17" t="s">
        <v>1047</v>
      </c>
      <c r="K785" s="17" t="s">
        <v>203</v>
      </c>
      <c r="L785" s="17"/>
      <c r="M785" s="17">
        <v>17</v>
      </c>
      <c r="N785" s="18">
        <v>41364</v>
      </c>
      <c r="O785" s="17">
        <v>2012</v>
      </c>
      <c r="P785" s="18">
        <v>41364</v>
      </c>
      <c r="Q785" s="19">
        <v>1078186</v>
      </c>
      <c r="R785" s="17" t="s">
        <v>797</v>
      </c>
      <c r="S785" s="17" t="s">
        <v>1036</v>
      </c>
      <c r="T785" s="17">
        <v>1</v>
      </c>
      <c r="U785" s="18"/>
      <c r="V785" s="99">
        <f t="shared" si="117"/>
        <v>823738</v>
      </c>
      <c r="W785" s="139">
        <v>823738</v>
      </c>
      <c r="X785" s="149">
        <f t="shared" si="118"/>
        <v>0</v>
      </c>
      <c r="Y785" s="43"/>
      <c r="Z785" s="20">
        <f t="shared" si="110"/>
        <v>0</v>
      </c>
      <c r="AA785" s="43"/>
      <c r="AB785" s="43"/>
      <c r="AC785" s="43"/>
      <c r="AD785" s="43"/>
      <c r="AE785" s="43"/>
      <c r="AF785" s="43"/>
      <c r="AG785" s="20">
        <f t="shared" si="111"/>
        <v>63612</v>
      </c>
      <c r="AH785" s="43"/>
      <c r="AI785" s="43"/>
      <c r="AJ785" s="43"/>
      <c r="AK785" s="43"/>
      <c r="AL785" s="43"/>
      <c r="AM785" s="99">
        <f t="shared" si="112"/>
        <v>63612</v>
      </c>
      <c r="AN785" s="43"/>
      <c r="AO785" s="20">
        <f t="shared" si="113"/>
        <v>760126</v>
      </c>
      <c r="AP785" s="15" t="str">
        <f t="shared" si="114"/>
        <v>OK</v>
      </c>
      <c r="AQ785" s="15" t="str">
        <f t="shared" si="115"/>
        <v>OK</v>
      </c>
      <c r="AR785" s="17" t="s">
        <v>211</v>
      </c>
      <c r="AS785" s="17"/>
      <c r="AT785" s="17"/>
      <c r="AU785" s="17"/>
      <c r="AV785" s="21">
        <v>1</v>
      </c>
      <c r="AW785" s="17" t="s">
        <v>818</v>
      </c>
      <c r="AX785" s="22"/>
      <c r="AY785" s="17"/>
      <c r="AZ785" s="17" t="s">
        <v>803</v>
      </c>
      <c r="BA785" s="99">
        <f t="shared" si="116"/>
        <v>318060</v>
      </c>
      <c r="BB785" s="17" t="s">
        <v>214</v>
      </c>
      <c r="BC785" s="17"/>
      <c r="BD785" s="57" t="s">
        <v>1110</v>
      </c>
    </row>
    <row r="786" spans="2:56" hidden="1" x14ac:dyDescent="0.15">
      <c r="B786" s="16">
        <v>90000756</v>
      </c>
      <c r="C786" s="17"/>
      <c r="D786" s="17" t="s">
        <v>793</v>
      </c>
      <c r="E786" s="17"/>
      <c r="F786" s="17" t="s">
        <v>201</v>
      </c>
      <c r="G786" s="17" t="s">
        <v>794</v>
      </c>
      <c r="H786" s="17" t="s">
        <v>1577</v>
      </c>
      <c r="I786" s="17" t="s">
        <v>1573</v>
      </c>
      <c r="J786" s="17" t="s">
        <v>1048</v>
      </c>
      <c r="K786" s="17" t="s">
        <v>203</v>
      </c>
      <c r="L786" s="17"/>
      <c r="M786" s="17">
        <v>17</v>
      </c>
      <c r="N786" s="18">
        <v>41364</v>
      </c>
      <c r="O786" s="17">
        <v>2012</v>
      </c>
      <c r="P786" s="18">
        <v>41364</v>
      </c>
      <c r="Q786" s="19">
        <v>1078185</v>
      </c>
      <c r="R786" s="17" t="s">
        <v>797</v>
      </c>
      <c r="S786" s="17" t="s">
        <v>1036</v>
      </c>
      <c r="T786" s="17">
        <v>1</v>
      </c>
      <c r="U786" s="18"/>
      <c r="V786" s="99">
        <f t="shared" si="117"/>
        <v>823737</v>
      </c>
      <c r="W786" s="139">
        <v>823737</v>
      </c>
      <c r="X786" s="149">
        <f t="shared" si="118"/>
        <v>0</v>
      </c>
      <c r="Y786" s="43"/>
      <c r="Z786" s="20">
        <f t="shared" si="110"/>
        <v>0</v>
      </c>
      <c r="AA786" s="43"/>
      <c r="AB786" s="43"/>
      <c r="AC786" s="43"/>
      <c r="AD786" s="43"/>
      <c r="AE786" s="43"/>
      <c r="AF786" s="43"/>
      <c r="AG786" s="20">
        <f t="shared" si="111"/>
        <v>63612</v>
      </c>
      <c r="AH786" s="43"/>
      <c r="AI786" s="43"/>
      <c r="AJ786" s="43"/>
      <c r="AK786" s="43"/>
      <c r="AL786" s="43"/>
      <c r="AM786" s="99">
        <f t="shared" si="112"/>
        <v>63612</v>
      </c>
      <c r="AN786" s="43"/>
      <c r="AO786" s="20">
        <f t="shared" si="113"/>
        <v>760125</v>
      </c>
      <c r="AP786" s="15" t="str">
        <f t="shared" si="114"/>
        <v>OK</v>
      </c>
      <c r="AQ786" s="15" t="str">
        <f t="shared" si="115"/>
        <v>OK</v>
      </c>
      <c r="AR786" s="17" t="s">
        <v>211</v>
      </c>
      <c r="AS786" s="17"/>
      <c r="AT786" s="17"/>
      <c r="AU786" s="17"/>
      <c r="AV786" s="21">
        <v>1</v>
      </c>
      <c r="AW786" s="17" t="s">
        <v>818</v>
      </c>
      <c r="AX786" s="22"/>
      <c r="AY786" s="17"/>
      <c r="AZ786" s="17" t="s">
        <v>803</v>
      </c>
      <c r="BA786" s="99">
        <f t="shared" si="116"/>
        <v>318060</v>
      </c>
      <c r="BB786" s="17" t="s">
        <v>214</v>
      </c>
      <c r="BC786" s="17"/>
      <c r="BD786" s="57" t="s">
        <v>1110</v>
      </c>
    </row>
    <row r="787" spans="2:56" hidden="1" x14ac:dyDescent="0.15">
      <c r="B787" s="16">
        <v>90000757</v>
      </c>
      <c r="C787" s="17"/>
      <c r="D787" s="17" t="s">
        <v>793</v>
      </c>
      <c r="E787" s="17"/>
      <c r="F787" s="17" t="s">
        <v>201</v>
      </c>
      <c r="G787" s="17" t="s">
        <v>794</v>
      </c>
      <c r="H787" s="17" t="s">
        <v>1577</v>
      </c>
      <c r="I787" s="17" t="s">
        <v>1573</v>
      </c>
      <c r="J787" s="17" t="s">
        <v>1049</v>
      </c>
      <c r="K787" s="17" t="s">
        <v>203</v>
      </c>
      <c r="L787" s="17"/>
      <c r="M787" s="17">
        <v>17</v>
      </c>
      <c r="N787" s="18">
        <v>41364</v>
      </c>
      <c r="O787" s="17">
        <v>2012</v>
      </c>
      <c r="P787" s="18">
        <v>41364</v>
      </c>
      <c r="Q787" s="19">
        <v>1078185</v>
      </c>
      <c r="R787" s="17" t="s">
        <v>797</v>
      </c>
      <c r="S787" s="17" t="s">
        <v>1036</v>
      </c>
      <c r="T787" s="17">
        <v>1</v>
      </c>
      <c r="U787" s="18"/>
      <c r="V787" s="99">
        <f t="shared" si="117"/>
        <v>823737</v>
      </c>
      <c r="W787" s="139">
        <v>823737</v>
      </c>
      <c r="X787" s="149">
        <f t="shared" si="118"/>
        <v>0</v>
      </c>
      <c r="Y787" s="43"/>
      <c r="Z787" s="20">
        <f t="shared" si="110"/>
        <v>0</v>
      </c>
      <c r="AA787" s="43"/>
      <c r="AB787" s="43"/>
      <c r="AC787" s="43"/>
      <c r="AD787" s="43"/>
      <c r="AE787" s="43"/>
      <c r="AF787" s="43"/>
      <c r="AG787" s="20">
        <f t="shared" si="111"/>
        <v>63612</v>
      </c>
      <c r="AH787" s="43"/>
      <c r="AI787" s="43"/>
      <c r="AJ787" s="43"/>
      <c r="AK787" s="43"/>
      <c r="AL787" s="43"/>
      <c r="AM787" s="99">
        <f t="shared" si="112"/>
        <v>63612</v>
      </c>
      <c r="AN787" s="43"/>
      <c r="AO787" s="20">
        <f t="shared" si="113"/>
        <v>760125</v>
      </c>
      <c r="AP787" s="15" t="str">
        <f t="shared" si="114"/>
        <v>OK</v>
      </c>
      <c r="AQ787" s="15" t="str">
        <f t="shared" si="115"/>
        <v>OK</v>
      </c>
      <c r="AR787" s="17" t="s">
        <v>211</v>
      </c>
      <c r="AS787" s="17"/>
      <c r="AT787" s="17"/>
      <c r="AU787" s="17"/>
      <c r="AV787" s="21">
        <v>1</v>
      </c>
      <c r="AW787" s="17" t="s">
        <v>818</v>
      </c>
      <c r="AX787" s="22"/>
      <c r="AY787" s="17"/>
      <c r="AZ787" s="17" t="s">
        <v>803</v>
      </c>
      <c r="BA787" s="99">
        <f t="shared" si="116"/>
        <v>318060</v>
      </c>
      <c r="BB787" s="17" t="s">
        <v>214</v>
      </c>
      <c r="BC787" s="17"/>
      <c r="BD787" s="57" t="s">
        <v>1110</v>
      </c>
    </row>
    <row r="788" spans="2:56" hidden="1" x14ac:dyDescent="0.15">
      <c r="B788" s="16">
        <v>90000758</v>
      </c>
      <c r="C788" s="17"/>
      <c r="D788" s="17" t="s">
        <v>793</v>
      </c>
      <c r="E788" s="17"/>
      <c r="F788" s="17" t="s">
        <v>201</v>
      </c>
      <c r="G788" s="17" t="s">
        <v>794</v>
      </c>
      <c r="H788" s="17" t="s">
        <v>1577</v>
      </c>
      <c r="I788" s="17" t="s">
        <v>1573</v>
      </c>
      <c r="J788" s="17" t="s">
        <v>1050</v>
      </c>
      <c r="K788" s="17" t="s">
        <v>203</v>
      </c>
      <c r="L788" s="17"/>
      <c r="M788" s="17">
        <v>17</v>
      </c>
      <c r="N788" s="18">
        <v>41364</v>
      </c>
      <c r="O788" s="17">
        <v>2012</v>
      </c>
      <c r="P788" s="18">
        <v>41364</v>
      </c>
      <c r="Q788" s="19">
        <v>20472185</v>
      </c>
      <c r="R788" s="17" t="s">
        <v>797</v>
      </c>
      <c r="S788" s="17" t="s">
        <v>1036</v>
      </c>
      <c r="T788" s="17">
        <v>1</v>
      </c>
      <c r="U788" s="18"/>
      <c r="V788" s="99">
        <f t="shared" si="117"/>
        <v>15640753</v>
      </c>
      <c r="W788" s="139">
        <v>15640753</v>
      </c>
      <c r="X788" s="149">
        <f t="shared" si="118"/>
        <v>0</v>
      </c>
      <c r="Y788" s="43"/>
      <c r="Z788" s="20">
        <f t="shared" si="110"/>
        <v>0</v>
      </c>
      <c r="AA788" s="43"/>
      <c r="AB788" s="43"/>
      <c r="AC788" s="43"/>
      <c r="AD788" s="43"/>
      <c r="AE788" s="43"/>
      <c r="AF788" s="43"/>
      <c r="AG788" s="20">
        <f t="shared" si="111"/>
        <v>1207858</v>
      </c>
      <c r="AH788" s="43"/>
      <c r="AI788" s="43"/>
      <c r="AJ788" s="43"/>
      <c r="AK788" s="43"/>
      <c r="AL788" s="43"/>
      <c r="AM788" s="99">
        <f t="shared" si="112"/>
        <v>1207858</v>
      </c>
      <c r="AN788" s="43"/>
      <c r="AO788" s="20">
        <f t="shared" si="113"/>
        <v>14432895</v>
      </c>
      <c r="AP788" s="15" t="str">
        <f t="shared" si="114"/>
        <v>OK</v>
      </c>
      <c r="AQ788" s="15" t="str">
        <f t="shared" si="115"/>
        <v>OK</v>
      </c>
      <c r="AR788" s="17" t="s">
        <v>211</v>
      </c>
      <c r="AS788" s="17"/>
      <c r="AT788" s="17"/>
      <c r="AU788" s="17"/>
      <c r="AV788" s="21">
        <v>1</v>
      </c>
      <c r="AW788" s="17" t="s">
        <v>817</v>
      </c>
      <c r="AX788" s="22"/>
      <c r="AY788" s="17"/>
      <c r="AZ788" s="17" t="s">
        <v>803</v>
      </c>
      <c r="BA788" s="99">
        <f t="shared" si="116"/>
        <v>6039290</v>
      </c>
      <c r="BB788" s="17" t="s">
        <v>214</v>
      </c>
      <c r="BC788" s="17"/>
      <c r="BD788" s="57" t="s">
        <v>1111</v>
      </c>
    </row>
    <row r="789" spans="2:56" hidden="1" x14ac:dyDescent="0.15">
      <c r="B789" s="16">
        <v>90000759</v>
      </c>
      <c r="C789" s="17"/>
      <c r="D789" s="17" t="s">
        <v>793</v>
      </c>
      <c r="E789" s="17"/>
      <c r="F789" s="17" t="s">
        <v>201</v>
      </c>
      <c r="G789" s="17" t="s">
        <v>794</v>
      </c>
      <c r="H789" s="17" t="s">
        <v>1577</v>
      </c>
      <c r="I789" s="17" t="s">
        <v>1573</v>
      </c>
      <c r="J789" s="17" t="s">
        <v>1051</v>
      </c>
      <c r="K789" s="17" t="s">
        <v>203</v>
      </c>
      <c r="L789" s="17"/>
      <c r="M789" s="17">
        <v>17</v>
      </c>
      <c r="N789" s="18">
        <v>41364</v>
      </c>
      <c r="O789" s="17">
        <v>2012</v>
      </c>
      <c r="P789" s="18">
        <v>41364</v>
      </c>
      <c r="Q789" s="19">
        <v>6438769</v>
      </c>
      <c r="R789" s="17" t="s">
        <v>797</v>
      </c>
      <c r="S789" s="17" t="s">
        <v>1036</v>
      </c>
      <c r="T789" s="17">
        <v>1</v>
      </c>
      <c r="U789" s="18"/>
      <c r="V789" s="99">
        <f t="shared" si="117"/>
        <v>4919221</v>
      </c>
      <c r="W789" s="139">
        <v>4919221</v>
      </c>
      <c r="X789" s="149">
        <f t="shared" si="118"/>
        <v>0</v>
      </c>
      <c r="Y789" s="43"/>
      <c r="Z789" s="20">
        <f t="shared" si="110"/>
        <v>0</v>
      </c>
      <c r="AA789" s="43"/>
      <c r="AB789" s="43"/>
      <c r="AC789" s="43"/>
      <c r="AD789" s="43"/>
      <c r="AE789" s="43"/>
      <c r="AF789" s="43"/>
      <c r="AG789" s="20">
        <f t="shared" si="111"/>
        <v>379887</v>
      </c>
      <c r="AH789" s="43"/>
      <c r="AI789" s="43"/>
      <c r="AJ789" s="43"/>
      <c r="AK789" s="43"/>
      <c r="AL789" s="43"/>
      <c r="AM789" s="99">
        <f t="shared" si="112"/>
        <v>379887</v>
      </c>
      <c r="AN789" s="43"/>
      <c r="AO789" s="20">
        <f t="shared" si="113"/>
        <v>4539334</v>
      </c>
      <c r="AP789" s="15" t="str">
        <f t="shared" si="114"/>
        <v>OK</v>
      </c>
      <c r="AQ789" s="15" t="str">
        <f t="shared" si="115"/>
        <v>OK</v>
      </c>
      <c r="AR789" s="17" t="s">
        <v>211</v>
      </c>
      <c r="AS789" s="17"/>
      <c r="AT789" s="17"/>
      <c r="AU789" s="17"/>
      <c r="AV789" s="21">
        <v>1</v>
      </c>
      <c r="AW789" s="17" t="s">
        <v>817</v>
      </c>
      <c r="AX789" s="22"/>
      <c r="AY789" s="17"/>
      <c r="AZ789" s="17" t="s">
        <v>803</v>
      </c>
      <c r="BA789" s="99">
        <f t="shared" si="116"/>
        <v>1899435</v>
      </c>
      <c r="BB789" s="17" t="s">
        <v>214</v>
      </c>
      <c r="BC789" s="17"/>
      <c r="BD789" s="57" t="s">
        <v>1112</v>
      </c>
    </row>
    <row r="790" spans="2:56" hidden="1" x14ac:dyDescent="0.15">
      <c r="B790" s="16">
        <v>90000760</v>
      </c>
      <c r="C790" s="17"/>
      <c r="D790" s="17" t="s">
        <v>793</v>
      </c>
      <c r="E790" s="17"/>
      <c r="F790" s="17" t="s">
        <v>201</v>
      </c>
      <c r="G790" s="17" t="s">
        <v>794</v>
      </c>
      <c r="H790" s="17" t="s">
        <v>1577</v>
      </c>
      <c r="I790" s="17" t="s">
        <v>1573</v>
      </c>
      <c r="J790" s="17" t="s">
        <v>1052</v>
      </c>
      <c r="K790" s="17" t="s">
        <v>203</v>
      </c>
      <c r="L790" s="17"/>
      <c r="M790" s="17">
        <v>17</v>
      </c>
      <c r="N790" s="18">
        <v>41364</v>
      </c>
      <c r="O790" s="17">
        <v>2012</v>
      </c>
      <c r="P790" s="18">
        <v>41364</v>
      </c>
      <c r="Q790" s="19">
        <v>6438770</v>
      </c>
      <c r="R790" s="17" t="s">
        <v>797</v>
      </c>
      <c r="S790" s="17" t="s">
        <v>1036</v>
      </c>
      <c r="T790" s="17">
        <v>1</v>
      </c>
      <c r="U790" s="18"/>
      <c r="V790" s="99">
        <f t="shared" si="117"/>
        <v>4919222</v>
      </c>
      <c r="W790" s="139">
        <v>4919222</v>
      </c>
      <c r="X790" s="149">
        <f t="shared" si="118"/>
        <v>0</v>
      </c>
      <c r="Y790" s="43"/>
      <c r="Z790" s="20">
        <f t="shared" si="110"/>
        <v>0</v>
      </c>
      <c r="AA790" s="43"/>
      <c r="AB790" s="43"/>
      <c r="AC790" s="43"/>
      <c r="AD790" s="43"/>
      <c r="AE790" s="43"/>
      <c r="AF790" s="43"/>
      <c r="AG790" s="20">
        <f t="shared" si="111"/>
        <v>379887</v>
      </c>
      <c r="AH790" s="43"/>
      <c r="AI790" s="43"/>
      <c r="AJ790" s="43"/>
      <c r="AK790" s="43"/>
      <c r="AL790" s="43"/>
      <c r="AM790" s="99">
        <f t="shared" si="112"/>
        <v>379887</v>
      </c>
      <c r="AN790" s="43"/>
      <c r="AO790" s="20">
        <f t="shared" si="113"/>
        <v>4539335</v>
      </c>
      <c r="AP790" s="15" t="str">
        <f t="shared" si="114"/>
        <v>OK</v>
      </c>
      <c r="AQ790" s="15" t="str">
        <f t="shared" si="115"/>
        <v>OK</v>
      </c>
      <c r="AR790" s="17" t="s">
        <v>211</v>
      </c>
      <c r="AS790" s="17"/>
      <c r="AT790" s="17"/>
      <c r="AU790" s="17"/>
      <c r="AV790" s="21">
        <v>1</v>
      </c>
      <c r="AW790" s="17" t="s">
        <v>817</v>
      </c>
      <c r="AX790" s="22"/>
      <c r="AY790" s="17"/>
      <c r="AZ790" s="17" t="s">
        <v>803</v>
      </c>
      <c r="BA790" s="99">
        <f t="shared" si="116"/>
        <v>1899435</v>
      </c>
      <c r="BB790" s="17" t="s">
        <v>214</v>
      </c>
      <c r="BC790" s="17"/>
      <c r="BD790" s="57" t="s">
        <v>1112</v>
      </c>
    </row>
    <row r="791" spans="2:56" hidden="1" x14ac:dyDescent="0.15">
      <c r="B791" s="16">
        <v>90000761</v>
      </c>
      <c r="C791" s="17"/>
      <c r="D791" s="17" t="s">
        <v>793</v>
      </c>
      <c r="E791" s="17"/>
      <c r="F791" s="17" t="s">
        <v>201</v>
      </c>
      <c r="G791" s="17" t="s">
        <v>794</v>
      </c>
      <c r="H791" s="17" t="s">
        <v>1577</v>
      </c>
      <c r="I791" s="17" t="s">
        <v>1573</v>
      </c>
      <c r="J791" s="17" t="s">
        <v>1053</v>
      </c>
      <c r="K791" s="17" t="s">
        <v>203</v>
      </c>
      <c r="L791" s="17"/>
      <c r="M791" s="17">
        <v>17</v>
      </c>
      <c r="N791" s="18">
        <v>41364</v>
      </c>
      <c r="O791" s="17">
        <v>2012</v>
      </c>
      <c r="P791" s="18">
        <v>41364</v>
      </c>
      <c r="Q791" s="19">
        <v>4101918</v>
      </c>
      <c r="R791" s="17" t="s">
        <v>797</v>
      </c>
      <c r="S791" s="17" t="s">
        <v>1036</v>
      </c>
      <c r="T791" s="17">
        <v>1</v>
      </c>
      <c r="U791" s="18"/>
      <c r="V791" s="99">
        <f t="shared" si="117"/>
        <v>3133866</v>
      </c>
      <c r="W791" s="139">
        <v>3133866</v>
      </c>
      <c r="X791" s="149">
        <f t="shared" si="118"/>
        <v>0</v>
      </c>
      <c r="Y791" s="43"/>
      <c r="Z791" s="20">
        <f t="shared" si="110"/>
        <v>0</v>
      </c>
      <c r="AA791" s="43"/>
      <c r="AB791" s="43"/>
      <c r="AC791" s="43"/>
      <c r="AD791" s="43"/>
      <c r="AE791" s="43"/>
      <c r="AF791" s="43"/>
      <c r="AG791" s="20">
        <f t="shared" si="111"/>
        <v>242013</v>
      </c>
      <c r="AH791" s="43"/>
      <c r="AI791" s="43"/>
      <c r="AJ791" s="43"/>
      <c r="AK791" s="43"/>
      <c r="AL791" s="43"/>
      <c r="AM791" s="99">
        <f t="shared" si="112"/>
        <v>242013</v>
      </c>
      <c r="AN791" s="43"/>
      <c r="AO791" s="20">
        <f t="shared" si="113"/>
        <v>2891853</v>
      </c>
      <c r="AP791" s="15" t="str">
        <f t="shared" si="114"/>
        <v>OK</v>
      </c>
      <c r="AQ791" s="15" t="str">
        <f t="shared" si="115"/>
        <v>OK</v>
      </c>
      <c r="AR791" s="17" t="s">
        <v>211</v>
      </c>
      <c r="AS791" s="17"/>
      <c r="AT791" s="17"/>
      <c r="AU791" s="17"/>
      <c r="AV791" s="21">
        <v>1</v>
      </c>
      <c r="AW791" s="17" t="s">
        <v>1087</v>
      </c>
      <c r="AX791" s="22"/>
      <c r="AY791" s="17"/>
      <c r="AZ791" s="17" t="s">
        <v>803</v>
      </c>
      <c r="BA791" s="99">
        <f t="shared" si="116"/>
        <v>1210065</v>
      </c>
      <c r="BB791" s="17" t="s">
        <v>214</v>
      </c>
      <c r="BC791" s="17"/>
      <c r="BD791" s="57" t="s">
        <v>1113</v>
      </c>
    </row>
    <row r="792" spans="2:56" hidden="1" x14ac:dyDescent="0.15">
      <c r="B792" s="16">
        <v>90000762</v>
      </c>
      <c r="C792" s="17"/>
      <c r="D792" s="17" t="s">
        <v>793</v>
      </c>
      <c r="E792" s="17"/>
      <c r="F792" s="17" t="s">
        <v>201</v>
      </c>
      <c r="G792" s="17" t="s">
        <v>794</v>
      </c>
      <c r="H792" s="17" t="s">
        <v>1577</v>
      </c>
      <c r="I792" s="17" t="s">
        <v>1573</v>
      </c>
      <c r="J792" s="17" t="s">
        <v>1054</v>
      </c>
      <c r="K792" s="17" t="s">
        <v>203</v>
      </c>
      <c r="L792" s="17"/>
      <c r="M792" s="17">
        <v>17</v>
      </c>
      <c r="N792" s="18">
        <v>41364</v>
      </c>
      <c r="O792" s="17">
        <v>2012</v>
      </c>
      <c r="P792" s="18">
        <v>41364</v>
      </c>
      <c r="Q792" s="19">
        <v>4101919</v>
      </c>
      <c r="R792" s="17" t="s">
        <v>797</v>
      </c>
      <c r="S792" s="17" t="s">
        <v>1036</v>
      </c>
      <c r="T792" s="17">
        <v>1</v>
      </c>
      <c r="U792" s="18"/>
      <c r="V792" s="99">
        <f t="shared" si="117"/>
        <v>3133867</v>
      </c>
      <c r="W792" s="139">
        <v>3133867</v>
      </c>
      <c r="X792" s="149">
        <f t="shared" si="118"/>
        <v>0</v>
      </c>
      <c r="Y792" s="43"/>
      <c r="Z792" s="20">
        <f t="shared" si="110"/>
        <v>0</v>
      </c>
      <c r="AA792" s="43"/>
      <c r="AB792" s="43"/>
      <c r="AC792" s="43"/>
      <c r="AD792" s="43"/>
      <c r="AE792" s="43"/>
      <c r="AF792" s="43"/>
      <c r="AG792" s="20">
        <f t="shared" si="111"/>
        <v>242013</v>
      </c>
      <c r="AH792" s="43"/>
      <c r="AI792" s="43"/>
      <c r="AJ792" s="43"/>
      <c r="AK792" s="43"/>
      <c r="AL792" s="43"/>
      <c r="AM792" s="99">
        <f t="shared" si="112"/>
        <v>242013</v>
      </c>
      <c r="AN792" s="43"/>
      <c r="AO792" s="20">
        <f t="shared" si="113"/>
        <v>2891854</v>
      </c>
      <c r="AP792" s="15" t="str">
        <f t="shared" si="114"/>
        <v>OK</v>
      </c>
      <c r="AQ792" s="15" t="str">
        <f t="shared" si="115"/>
        <v>OK</v>
      </c>
      <c r="AR792" s="17" t="s">
        <v>211</v>
      </c>
      <c r="AS792" s="17"/>
      <c r="AT792" s="17"/>
      <c r="AU792" s="17"/>
      <c r="AV792" s="21">
        <v>1</v>
      </c>
      <c r="AW792" s="17" t="s">
        <v>1087</v>
      </c>
      <c r="AX792" s="22"/>
      <c r="AY792" s="17"/>
      <c r="AZ792" s="17" t="s">
        <v>803</v>
      </c>
      <c r="BA792" s="99">
        <f t="shared" si="116"/>
        <v>1210065</v>
      </c>
      <c r="BB792" s="17" t="s">
        <v>214</v>
      </c>
      <c r="BC792" s="17"/>
      <c r="BD792" s="57" t="s">
        <v>1113</v>
      </c>
    </row>
    <row r="793" spans="2:56" hidden="1" x14ac:dyDescent="0.15">
      <c r="B793" s="16">
        <v>90000763</v>
      </c>
      <c r="C793" s="17"/>
      <c r="D793" s="17" t="s">
        <v>793</v>
      </c>
      <c r="E793" s="17"/>
      <c r="F793" s="17" t="s">
        <v>201</v>
      </c>
      <c r="G793" s="17" t="s">
        <v>794</v>
      </c>
      <c r="H793" s="17" t="s">
        <v>1577</v>
      </c>
      <c r="I793" s="17" t="s">
        <v>1573</v>
      </c>
      <c r="J793" s="17" t="s">
        <v>1055</v>
      </c>
      <c r="K793" s="17" t="s">
        <v>203</v>
      </c>
      <c r="L793" s="17"/>
      <c r="M793" s="17">
        <v>17</v>
      </c>
      <c r="N793" s="18">
        <v>41364</v>
      </c>
      <c r="O793" s="17">
        <v>2012</v>
      </c>
      <c r="P793" s="18">
        <v>41364</v>
      </c>
      <c r="Q793" s="19">
        <v>4796895</v>
      </c>
      <c r="R793" s="17" t="s">
        <v>797</v>
      </c>
      <c r="S793" s="17" t="s">
        <v>1036</v>
      </c>
      <c r="T793" s="17">
        <v>1</v>
      </c>
      <c r="U793" s="18"/>
      <c r="V793" s="99">
        <f t="shared" si="117"/>
        <v>3664831</v>
      </c>
      <c r="W793" s="139">
        <v>3664831</v>
      </c>
      <c r="X793" s="149">
        <f t="shared" si="118"/>
        <v>0</v>
      </c>
      <c r="Y793" s="43"/>
      <c r="Z793" s="20">
        <f t="shared" si="110"/>
        <v>0</v>
      </c>
      <c r="AA793" s="43"/>
      <c r="AB793" s="43"/>
      <c r="AC793" s="43"/>
      <c r="AD793" s="43"/>
      <c r="AE793" s="43"/>
      <c r="AF793" s="43"/>
      <c r="AG793" s="20">
        <f t="shared" si="111"/>
        <v>283016</v>
      </c>
      <c r="AH793" s="43"/>
      <c r="AI793" s="43"/>
      <c r="AJ793" s="43"/>
      <c r="AK793" s="43"/>
      <c r="AL793" s="43"/>
      <c r="AM793" s="99">
        <f t="shared" si="112"/>
        <v>283016</v>
      </c>
      <c r="AN793" s="43"/>
      <c r="AO793" s="20">
        <f t="shared" si="113"/>
        <v>3381815</v>
      </c>
      <c r="AP793" s="15" t="str">
        <f t="shared" si="114"/>
        <v>OK</v>
      </c>
      <c r="AQ793" s="15" t="str">
        <f t="shared" si="115"/>
        <v>OK</v>
      </c>
      <c r="AR793" s="17" t="s">
        <v>211</v>
      </c>
      <c r="AS793" s="17"/>
      <c r="AT793" s="17"/>
      <c r="AU793" s="17"/>
      <c r="AV793" s="21">
        <v>1</v>
      </c>
      <c r="AW793" s="17" t="s">
        <v>1087</v>
      </c>
      <c r="AX793" s="22"/>
      <c r="AY793" s="17"/>
      <c r="AZ793" s="17" t="s">
        <v>803</v>
      </c>
      <c r="BA793" s="99">
        <f t="shared" si="116"/>
        <v>1415080</v>
      </c>
      <c r="BB793" s="17" t="s">
        <v>214</v>
      </c>
      <c r="BC793" s="17"/>
      <c r="BD793" s="57"/>
    </row>
    <row r="794" spans="2:56" hidden="1" x14ac:dyDescent="0.15">
      <c r="B794" s="16">
        <v>90000764</v>
      </c>
      <c r="C794" s="17"/>
      <c r="D794" s="17" t="s">
        <v>793</v>
      </c>
      <c r="E794" s="17"/>
      <c r="F794" s="17" t="s">
        <v>201</v>
      </c>
      <c r="G794" s="17" t="s">
        <v>794</v>
      </c>
      <c r="H794" s="17" t="s">
        <v>1577</v>
      </c>
      <c r="I794" s="17" t="s">
        <v>1573</v>
      </c>
      <c r="J794" s="17" t="s">
        <v>1056</v>
      </c>
      <c r="K794" s="17" t="s">
        <v>203</v>
      </c>
      <c r="L794" s="17"/>
      <c r="M794" s="17">
        <v>17</v>
      </c>
      <c r="N794" s="18">
        <v>41364</v>
      </c>
      <c r="O794" s="17">
        <v>2012</v>
      </c>
      <c r="P794" s="18">
        <v>41364</v>
      </c>
      <c r="Q794" s="19">
        <v>4796896</v>
      </c>
      <c r="R794" s="17" t="s">
        <v>797</v>
      </c>
      <c r="S794" s="17" t="s">
        <v>1036</v>
      </c>
      <c r="T794" s="17">
        <v>1</v>
      </c>
      <c r="U794" s="18"/>
      <c r="V794" s="99">
        <f t="shared" si="117"/>
        <v>3664832</v>
      </c>
      <c r="W794" s="139">
        <v>3664832</v>
      </c>
      <c r="X794" s="149">
        <f t="shared" si="118"/>
        <v>0</v>
      </c>
      <c r="Y794" s="43"/>
      <c r="Z794" s="20">
        <f t="shared" si="110"/>
        <v>0</v>
      </c>
      <c r="AA794" s="43"/>
      <c r="AB794" s="43"/>
      <c r="AC794" s="43"/>
      <c r="AD794" s="43"/>
      <c r="AE794" s="43"/>
      <c r="AF794" s="43"/>
      <c r="AG794" s="20">
        <f t="shared" si="111"/>
        <v>283016</v>
      </c>
      <c r="AH794" s="43"/>
      <c r="AI794" s="43"/>
      <c r="AJ794" s="43"/>
      <c r="AK794" s="43"/>
      <c r="AL794" s="43"/>
      <c r="AM794" s="99">
        <f t="shared" si="112"/>
        <v>283016</v>
      </c>
      <c r="AN794" s="43"/>
      <c r="AO794" s="20">
        <f t="shared" si="113"/>
        <v>3381816</v>
      </c>
      <c r="AP794" s="15" t="str">
        <f t="shared" si="114"/>
        <v>OK</v>
      </c>
      <c r="AQ794" s="15" t="str">
        <f t="shared" si="115"/>
        <v>OK</v>
      </c>
      <c r="AR794" s="17" t="s">
        <v>211</v>
      </c>
      <c r="AS794" s="17"/>
      <c r="AT794" s="17"/>
      <c r="AU794" s="17"/>
      <c r="AV794" s="21">
        <v>1</v>
      </c>
      <c r="AW794" s="17" t="s">
        <v>1087</v>
      </c>
      <c r="AX794" s="22"/>
      <c r="AY794" s="17"/>
      <c r="AZ794" s="17" t="s">
        <v>803</v>
      </c>
      <c r="BA794" s="99">
        <f t="shared" si="116"/>
        <v>1415080</v>
      </c>
      <c r="BB794" s="17" t="s">
        <v>214</v>
      </c>
      <c r="BC794" s="17"/>
      <c r="BD794" s="57"/>
    </row>
    <row r="795" spans="2:56" hidden="1" x14ac:dyDescent="0.15">
      <c r="B795" s="16">
        <v>90000765</v>
      </c>
      <c r="C795" s="17"/>
      <c r="D795" s="17" t="s">
        <v>793</v>
      </c>
      <c r="E795" s="17"/>
      <c r="F795" s="17" t="s">
        <v>201</v>
      </c>
      <c r="G795" s="17" t="s">
        <v>794</v>
      </c>
      <c r="H795" s="17" t="s">
        <v>1577</v>
      </c>
      <c r="I795" s="17" t="s">
        <v>1573</v>
      </c>
      <c r="J795" s="17" t="s">
        <v>1057</v>
      </c>
      <c r="K795" s="17" t="s">
        <v>203</v>
      </c>
      <c r="L795" s="17"/>
      <c r="M795" s="17">
        <v>17</v>
      </c>
      <c r="N795" s="18">
        <v>41364</v>
      </c>
      <c r="O795" s="17">
        <v>2012</v>
      </c>
      <c r="P795" s="18">
        <v>41364</v>
      </c>
      <c r="Q795" s="19">
        <v>13778211</v>
      </c>
      <c r="R795" s="17" t="s">
        <v>797</v>
      </c>
      <c r="S795" s="17" t="s">
        <v>1036</v>
      </c>
      <c r="T795" s="17">
        <v>1</v>
      </c>
      <c r="U795" s="18"/>
      <c r="V795" s="99">
        <f t="shared" si="117"/>
        <v>10526555</v>
      </c>
      <c r="W795" s="139">
        <v>10526555</v>
      </c>
      <c r="X795" s="149">
        <f t="shared" si="118"/>
        <v>0</v>
      </c>
      <c r="Y795" s="43"/>
      <c r="Z795" s="20">
        <f t="shared" si="110"/>
        <v>0</v>
      </c>
      <c r="AA795" s="43"/>
      <c r="AB795" s="43"/>
      <c r="AC795" s="43"/>
      <c r="AD795" s="43"/>
      <c r="AE795" s="43"/>
      <c r="AF795" s="43"/>
      <c r="AG795" s="20">
        <f t="shared" si="111"/>
        <v>812914</v>
      </c>
      <c r="AH795" s="43"/>
      <c r="AI795" s="43"/>
      <c r="AJ795" s="43"/>
      <c r="AK795" s="43"/>
      <c r="AL795" s="43"/>
      <c r="AM795" s="99">
        <f t="shared" si="112"/>
        <v>812914</v>
      </c>
      <c r="AN795" s="43"/>
      <c r="AO795" s="20">
        <f t="shared" si="113"/>
        <v>9713641</v>
      </c>
      <c r="AP795" s="15" t="str">
        <f t="shared" si="114"/>
        <v>OK</v>
      </c>
      <c r="AQ795" s="15" t="str">
        <f t="shared" si="115"/>
        <v>OK</v>
      </c>
      <c r="AR795" s="17" t="s">
        <v>211</v>
      </c>
      <c r="AS795" s="17"/>
      <c r="AT795" s="17"/>
      <c r="AU795" s="17"/>
      <c r="AV795" s="21">
        <v>1</v>
      </c>
      <c r="AW795" s="17" t="s">
        <v>1087</v>
      </c>
      <c r="AX795" s="22"/>
      <c r="AY795" s="17"/>
      <c r="AZ795" s="17" t="s">
        <v>803</v>
      </c>
      <c r="BA795" s="99">
        <f t="shared" si="116"/>
        <v>4064570</v>
      </c>
      <c r="BB795" s="17" t="s">
        <v>214</v>
      </c>
      <c r="BC795" s="17"/>
      <c r="BD795" s="57" t="s">
        <v>1114</v>
      </c>
    </row>
    <row r="796" spans="2:56" hidden="1" x14ac:dyDescent="0.15">
      <c r="B796" s="16">
        <v>90000766</v>
      </c>
      <c r="C796" s="17"/>
      <c r="D796" s="17" t="s">
        <v>793</v>
      </c>
      <c r="E796" s="17"/>
      <c r="F796" s="17" t="s">
        <v>201</v>
      </c>
      <c r="G796" s="17" t="s">
        <v>794</v>
      </c>
      <c r="H796" s="17" t="s">
        <v>1577</v>
      </c>
      <c r="I796" s="17" t="s">
        <v>1573</v>
      </c>
      <c r="J796" s="17" t="s">
        <v>1058</v>
      </c>
      <c r="K796" s="17" t="s">
        <v>203</v>
      </c>
      <c r="L796" s="17"/>
      <c r="M796" s="17">
        <v>17</v>
      </c>
      <c r="N796" s="18">
        <v>41364</v>
      </c>
      <c r="O796" s="17">
        <v>2012</v>
      </c>
      <c r="P796" s="18">
        <v>41364</v>
      </c>
      <c r="Q796" s="19">
        <v>5324601</v>
      </c>
      <c r="R796" s="17" t="s">
        <v>797</v>
      </c>
      <c r="S796" s="17" t="s">
        <v>1036</v>
      </c>
      <c r="T796" s="17">
        <v>1</v>
      </c>
      <c r="U796" s="18"/>
      <c r="V796" s="99">
        <f t="shared" si="117"/>
        <v>4067997</v>
      </c>
      <c r="W796" s="139">
        <v>4067997</v>
      </c>
      <c r="X796" s="149">
        <f t="shared" si="118"/>
        <v>0</v>
      </c>
      <c r="Y796" s="43"/>
      <c r="Z796" s="20">
        <f t="shared" si="110"/>
        <v>0</v>
      </c>
      <c r="AA796" s="43"/>
      <c r="AB796" s="43"/>
      <c r="AC796" s="43"/>
      <c r="AD796" s="43"/>
      <c r="AE796" s="43"/>
      <c r="AF796" s="43"/>
      <c r="AG796" s="20">
        <f t="shared" si="111"/>
        <v>314151</v>
      </c>
      <c r="AH796" s="43"/>
      <c r="AI796" s="43"/>
      <c r="AJ796" s="43"/>
      <c r="AK796" s="43"/>
      <c r="AL796" s="43"/>
      <c r="AM796" s="99">
        <f t="shared" si="112"/>
        <v>314151</v>
      </c>
      <c r="AN796" s="43"/>
      <c r="AO796" s="20">
        <f t="shared" si="113"/>
        <v>3753846</v>
      </c>
      <c r="AP796" s="15" t="str">
        <f t="shared" si="114"/>
        <v>OK</v>
      </c>
      <c r="AQ796" s="15" t="str">
        <f t="shared" si="115"/>
        <v>OK</v>
      </c>
      <c r="AR796" s="17" t="s">
        <v>211</v>
      </c>
      <c r="AS796" s="17"/>
      <c r="AT796" s="17"/>
      <c r="AU796" s="17"/>
      <c r="AV796" s="21">
        <v>1</v>
      </c>
      <c r="AW796" s="17" t="s">
        <v>1087</v>
      </c>
      <c r="AX796" s="22"/>
      <c r="AY796" s="17"/>
      <c r="AZ796" s="17" t="s">
        <v>803</v>
      </c>
      <c r="BA796" s="99">
        <f t="shared" si="116"/>
        <v>1570755</v>
      </c>
      <c r="BB796" s="17" t="s">
        <v>214</v>
      </c>
      <c r="BC796" s="17"/>
      <c r="BD796" s="57" t="s">
        <v>1115</v>
      </c>
    </row>
    <row r="797" spans="2:56" hidden="1" x14ac:dyDescent="0.15">
      <c r="B797" s="16">
        <v>90000767</v>
      </c>
      <c r="C797" s="17"/>
      <c r="D797" s="17" t="s">
        <v>793</v>
      </c>
      <c r="E797" s="17"/>
      <c r="F797" s="17" t="s">
        <v>201</v>
      </c>
      <c r="G797" s="17" t="s">
        <v>794</v>
      </c>
      <c r="H797" s="17" t="s">
        <v>1577</v>
      </c>
      <c r="I797" s="17" t="s">
        <v>1573</v>
      </c>
      <c r="J797" s="17" t="s">
        <v>1059</v>
      </c>
      <c r="K797" s="17" t="s">
        <v>203</v>
      </c>
      <c r="L797" s="17"/>
      <c r="M797" s="17">
        <v>17</v>
      </c>
      <c r="N797" s="18">
        <v>41364</v>
      </c>
      <c r="O797" s="17">
        <v>2012</v>
      </c>
      <c r="P797" s="18">
        <v>41364</v>
      </c>
      <c r="Q797" s="19">
        <v>5324602</v>
      </c>
      <c r="R797" s="17" t="s">
        <v>797</v>
      </c>
      <c r="S797" s="17" t="s">
        <v>1036</v>
      </c>
      <c r="T797" s="17">
        <v>1</v>
      </c>
      <c r="U797" s="18"/>
      <c r="V797" s="99">
        <f t="shared" si="117"/>
        <v>4067998</v>
      </c>
      <c r="W797" s="139">
        <v>4067998</v>
      </c>
      <c r="X797" s="149">
        <f t="shared" si="118"/>
        <v>0</v>
      </c>
      <c r="Y797" s="43"/>
      <c r="Z797" s="20">
        <f t="shared" si="110"/>
        <v>0</v>
      </c>
      <c r="AA797" s="43"/>
      <c r="AB797" s="43"/>
      <c r="AC797" s="43"/>
      <c r="AD797" s="43"/>
      <c r="AE797" s="43"/>
      <c r="AF797" s="43"/>
      <c r="AG797" s="20">
        <f t="shared" si="111"/>
        <v>314151</v>
      </c>
      <c r="AH797" s="43"/>
      <c r="AI797" s="43"/>
      <c r="AJ797" s="43"/>
      <c r="AK797" s="43"/>
      <c r="AL797" s="43"/>
      <c r="AM797" s="99">
        <f t="shared" si="112"/>
        <v>314151</v>
      </c>
      <c r="AN797" s="43"/>
      <c r="AO797" s="20">
        <f t="shared" si="113"/>
        <v>3753847</v>
      </c>
      <c r="AP797" s="15" t="str">
        <f t="shared" si="114"/>
        <v>OK</v>
      </c>
      <c r="AQ797" s="15" t="str">
        <f t="shared" si="115"/>
        <v>OK</v>
      </c>
      <c r="AR797" s="17" t="s">
        <v>211</v>
      </c>
      <c r="AS797" s="17"/>
      <c r="AT797" s="17"/>
      <c r="AU797" s="17"/>
      <c r="AV797" s="21">
        <v>1</v>
      </c>
      <c r="AW797" s="17" t="s">
        <v>1087</v>
      </c>
      <c r="AX797" s="22"/>
      <c r="AY797" s="17"/>
      <c r="AZ797" s="17" t="s">
        <v>803</v>
      </c>
      <c r="BA797" s="99">
        <f t="shared" si="116"/>
        <v>1570755</v>
      </c>
      <c r="BB797" s="17" t="s">
        <v>214</v>
      </c>
      <c r="BC797" s="17"/>
      <c r="BD797" s="57" t="s">
        <v>1115</v>
      </c>
    </row>
    <row r="798" spans="2:56" hidden="1" x14ac:dyDescent="0.15">
      <c r="B798" s="16">
        <v>90000768</v>
      </c>
      <c r="C798" s="17"/>
      <c r="D798" s="17" t="s">
        <v>793</v>
      </c>
      <c r="E798" s="17"/>
      <c r="F798" s="17" t="s">
        <v>201</v>
      </c>
      <c r="G798" s="17" t="s">
        <v>794</v>
      </c>
      <c r="H798" s="17" t="s">
        <v>1577</v>
      </c>
      <c r="I798" s="17" t="s">
        <v>1573</v>
      </c>
      <c r="J798" s="17" t="s">
        <v>1060</v>
      </c>
      <c r="K798" s="17" t="s">
        <v>203</v>
      </c>
      <c r="L798" s="17"/>
      <c r="M798" s="17">
        <v>17</v>
      </c>
      <c r="N798" s="18">
        <v>41729</v>
      </c>
      <c r="O798" s="17">
        <v>2013</v>
      </c>
      <c r="P798" s="18">
        <v>41729</v>
      </c>
      <c r="Q798" s="19">
        <v>7929101</v>
      </c>
      <c r="R798" s="17" t="s">
        <v>797</v>
      </c>
      <c r="S798" s="17" t="s">
        <v>1036</v>
      </c>
      <c r="T798" s="17">
        <v>1</v>
      </c>
      <c r="U798" s="18"/>
      <c r="V798" s="99">
        <f t="shared" si="117"/>
        <v>6525653</v>
      </c>
      <c r="W798" s="139">
        <v>6525653</v>
      </c>
      <c r="X798" s="149">
        <f t="shared" si="118"/>
        <v>0</v>
      </c>
      <c r="Y798" s="43"/>
      <c r="Z798" s="20">
        <f t="shared" si="110"/>
        <v>0</v>
      </c>
      <c r="AA798" s="43"/>
      <c r="AB798" s="43"/>
      <c r="AC798" s="43"/>
      <c r="AD798" s="43"/>
      <c r="AE798" s="43"/>
      <c r="AF798" s="43"/>
      <c r="AG798" s="20">
        <f t="shared" si="111"/>
        <v>467816</v>
      </c>
      <c r="AH798" s="43"/>
      <c r="AI798" s="43"/>
      <c r="AJ798" s="43"/>
      <c r="AK798" s="43"/>
      <c r="AL798" s="43"/>
      <c r="AM798" s="99">
        <f t="shared" si="112"/>
        <v>467816</v>
      </c>
      <c r="AN798" s="43"/>
      <c r="AO798" s="20">
        <f t="shared" si="113"/>
        <v>6057837</v>
      </c>
      <c r="AP798" s="15" t="str">
        <f t="shared" si="114"/>
        <v>OK</v>
      </c>
      <c r="AQ798" s="15" t="str">
        <f t="shared" si="115"/>
        <v>OK</v>
      </c>
      <c r="AR798" s="17" t="s">
        <v>211</v>
      </c>
      <c r="AS798" s="17"/>
      <c r="AT798" s="17"/>
      <c r="AU798" s="17"/>
      <c r="AV798" s="21">
        <v>1</v>
      </c>
      <c r="AW798" s="17" t="s">
        <v>1087</v>
      </c>
      <c r="AX798" s="22"/>
      <c r="AY798" s="17"/>
      <c r="AZ798" s="17" t="s">
        <v>803</v>
      </c>
      <c r="BA798" s="99">
        <f t="shared" si="116"/>
        <v>1871264</v>
      </c>
      <c r="BB798" s="17" t="s">
        <v>214</v>
      </c>
      <c r="BC798" s="17"/>
      <c r="BD798" s="57" t="s">
        <v>1116</v>
      </c>
    </row>
    <row r="799" spans="2:56" hidden="1" x14ac:dyDescent="0.15">
      <c r="B799" s="16">
        <v>90000769</v>
      </c>
      <c r="C799" s="17"/>
      <c r="D799" s="17" t="s">
        <v>793</v>
      </c>
      <c r="E799" s="17"/>
      <c r="F799" s="17" t="s">
        <v>201</v>
      </c>
      <c r="G799" s="17" t="s">
        <v>794</v>
      </c>
      <c r="H799" s="17" t="s">
        <v>1577</v>
      </c>
      <c r="I799" s="17" t="s">
        <v>1573</v>
      </c>
      <c r="J799" s="17" t="s">
        <v>1061</v>
      </c>
      <c r="K799" s="17" t="s">
        <v>203</v>
      </c>
      <c r="L799" s="17"/>
      <c r="M799" s="17">
        <v>17</v>
      </c>
      <c r="N799" s="18">
        <v>41364</v>
      </c>
      <c r="O799" s="17">
        <v>2012</v>
      </c>
      <c r="P799" s="18">
        <v>41364</v>
      </c>
      <c r="Q799" s="19">
        <v>4272731</v>
      </c>
      <c r="R799" s="17" t="s">
        <v>797</v>
      </c>
      <c r="S799" s="17" t="s">
        <v>1036</v>
      </c>
      <c r="T799" s="17">
        <v>1</v>
      </c>
      <c r="U799" s="18"/>
      <c r="V799" s="99">
        <f t="shared" si="117"/>
        <v>3264367</v>
      </c>
      <c r="W799" s="139">
        <v>3264367</v>
      </c>
      <c r="X799" s="149">
        <f t="shared" si="118"/>
        <v>0</v>
      </c>
      <c r="Y799" s="43"/>
      <c r="Z799" s="20">
        <f t="shared" si="110"/>
        <v>0</v>
      </c>
      <c r="AA799" s="43"/>
      <c r="AB799" s="43"/>
      <c r="AC799" s="43"/>
      <c r="AD799" s="43"/>
      <c r="AE799" s="43"/>
      <c r="AF799" s="43"/>
      <c r="AG799" s="20">
        <f t="shared" si="111"/>
        <v>252091</v>
      </c>
      <c r="AH799" s="43"/>
      <c r="AI799" s="43"/>
      <c r="AJ799" s="43"/>
      <c r="AK799" s="43"/>
      <c r="AL799" s="43"/>
      <c r="AM799" s="99">
        <f t="shared" si="112"/>
        <v>252091</v>
      </c>
      <c r="AN799" s="43"/>
      <c r="AO799" s="20">
        <f t="shared" si="113"/>
        <v>3012276</v>
      </c>
      <c r="AP799" s="15" t="str">
        <f t="shared" si="114"/>
        <v>OK</v>
      </c>
      <c r="AQ799" s="15" t="str">
        <f t="shared" si="115"/>
        <v>OK</v>
      </c>
      <c r="AR799" s="17" t="s">
        <v>211</v>
      </c>
      <c r="AS799" s="17"/>
      <c r="AT799" s="17"/>
      <c r="AU799" s="17"/>
      <c r="AV799" s="21">
        <v>1</v>
      </c>
      <c r="AW799" s="17" t="s">
        <v>815</v>
      </c>
      <c r="AX799" s="22"/>
      <c r="AY799" s="17"/>
      <c r="AZ799" s="17" t="s">
        <v>803</v>
      </c>
      <c r="BA799" s="99">
        <f t="shared" si="116"/>
        <v>1260455</v>
      </c>
      <c r="BB799" s="17" t="s">
        <v>214</v>
      </c>
      <c r="BC799" s="17"/>
      <c r="BD799" s="57" t="s">
        <v>1117</v>
      </c>
    </row>
    <row r="800" spans="2:56" hidden="1" x14ac:dyDescent="0.15">
      <c r="B800" s="16">
        <v>90000770</v>
      </c>
      <c r="C800" s="17"/>
      <c r="D800" s="17" t="s">
        <v>793</v>
      </c>
      <c r="E800" s="17"/>
      <c r="F800" s="17" t="s">
        <v>201</v>
      </c>
      <c r="G800" s="17" t="s">
        <v>794</v>
      </c>
      <c r="H800" s="17" t="s">
        <v>1577</v>
      </c>
      <c r="I800" s="17" t="s">
        <v>1573</v>
      </c>
      <c r="J800" s="17" t="s">
        <v>1062</v>
      </c>
      <c r="K800" s="17" t="s">
        <v>203</v>
      </c>
      <c r="L800" s="17"/>
      <c r="M800" s="17">
        <v>17</v>
      </c>
      <c r="N800" s="18">
        <v>41364</v>
      </c>
      <c r="O800" s="17">
        <v>2012</v>
      </c>
      <c r="P800" s="18">
        <v>41364</v>
      </c>
      <c r="Q800" s="19">
        <v>4272731</v>
      </c>
      <c r="R800" s="17" t="s">
        <v>797</v>
      </c>
      <c r="S800" s="17" t="s">
        <v>1036</v>
      </c>
      <c r="T800" s="17">
        <v>1</v>
      </c>
      <c r="U800" s="18"/>
      <c r="V800" s="99">
        <f t="shared" si="117"/>
        <v>3264367</v>
      </c>
      <c r="W800" s="139">
        <v>3264367</v>
      </c>
      <c r="X800" s="149">
        <f t="shared" si="118"/>
        <v>0</v>
      </c>
      <c r="Y800" s="43"/>
      <c r="Z800" s="20">
        <f t="shared" ref="Z800:Z863" si="119">SUM(AA800:AF800)</f>
        <v>0</v>
      </c>
      <c r="AA800" s="43"/>
      <c r="AB800" s="43"/>
      <c r="AC800" s="43"/>
      <c r="AD800" s="43"/>
      <c r="AE800" s="43"/>
      <c r="AF800" s="43"/>
      <c r="AG800" s="20">
        <f t="shared" ref="AG800:AG863" si="120">SUM(AH800:AN800)</f>
        <v>252091</v>
      </c>
      <c r="AH800" s="43"/>
      <c r="AI800" s="43"/>
      <c r="AJ800" s="43"/>
      <c r="AK800" s="43"/>
      <c r="AL800" s="43"/>
      <c r="AM800" s="99">
        <f t="shared" si="112"/>
        <v>252091</v>
      </c>
      <c r="AN800" s="43"/>
      <c r="AO800" s="20">
        <f t="shared" si="113"/>
        <v>3012276</v>
      </c>
      <c r="AP800" s="15" t="str">
        <f t="shared" si="114"/>
        <v>OK</v>
      </c>
      <c r="AQ800" s="15" t="str">
        <f t="shared" si="115"/>
        <v>OK</v>
      </c>
      <c r="AR800" s="17" t="s">
        <v>211</v>
      </c>
      <c r="AS800" s="17"/>
      <c r="AT800" s="17"/>
      <c r="AU800" s="17"/>
      <c r="AV800" s="21">
        <v>1</v>
      </c>
      <c r="AW800" s="17" t="s">
        <v>815</v>
      </c>
      <c r="AX800" s="22"/>
      <c r="AY800" s="17"/>
      <c r="AZ800" s="17" t="s">
        <v>803</v>
      </c>
      <c r="BA800" s="99">
        <f t="shared" si="116"/>
        <v>1260455</v>
      </c>
      <c r="BB800" s="17" t="s">
        <v>214</v>
      </c>
      <c r="BC800" s="17"/>
      <c r="BD800" s="57" t="s">
        <v>1117</v>
      </c>
    </row>
    <row r="801" spans="2:56" hidden="1" x14ac:dyDescent="0.15">
      <c r="B801" s="16">
        <v>90000771</v>
      </c>
      <c r="C801" s="17"/>
      <c r="D801" s="17" t="s">
        <v>793</v>
      </c>
      <c r="E801" s="17"/>
      <c r="F801" s="17" t="s">
        <v>201</v>
      </c>
      <c r="G801" s="17" t="s">
        <v>794</v>
      </c>
      <c r="H801" s="17" t="s">
        <v>1577</v>
      </c>
      <c r="I801" s="17" t="s">
        <v>1573</v>
      </c>
      <c r="J801" s="17" t="s">
        <v>1063</v>
      </c>
      <c r="K801" s="17" t="s">
        <v>203</v>
      </c>
      <c r="L801" s="17"/>
      <c r="M801" s="17">
        <v>17</v>
      </c>
      <c r="N801" s="18">
        <v>41364</v>
      </c>
      <c r="O801" s="17">
        <v>2012</v>
      </c>
      <c r="P801" s="18">
        <v>41364</v>
      </c>
      <c r="Q801" s="19">
        <v>3133373</v>
      </c>
      <c r="R801" s="17" t="s">
        <v>797</v>
      </c>
      <c r="S801" s="17" t="s">
        <v>1036</v>
      </c>
      <c r="T801" s="17">
        <v>1</v>
      </c>
      <c r="U801" s="18"/>
      <c r="V801" s="99">
        <f t="shared" si="117"/>
        <v>2393897</v>
      </c>
      <c r="W801" s="139">
        <v>2393897</v>
      </c>
      <c r="X801" s="149">
        <f t="shared" si="118"/>
        <v>0</v>
      </c>
      <c r="Y801" s="43"/>
      <c r="Z801" s="20">
        <f t="shared" si="119"/>
        <v>0</v>
      </c>
      <c r="AA801" s="43"/>
      <c r="AB801" s="43"/>
      <c r="AC801" s="43"/>
      <c r="AD801" s="43"/>
      <c r="AE801" s="43"/>
      <c r="AF801" s="43"/>
      <c r="AG801" s="20">
        <f t="shared" si="120"/>
        <v>184869</v>
      </c>
      <c r="AH801" s="43"/>
      <c r="AI801" s="43"/>
      <c r="AJ801" s="43"/>
      <c r="AK801" s="43"/>
      <c r="AL801" s="43"/>
      <c r="AM801" s="99">
        <f t="shared" si="112"/>
        <v>184869</v>
      </c>
      <c r="AN801" s="43"/>
      <c r="AO801" s="20">
        <f t="shared" si="113"/>
        <v>2209028</v>
      </c>
      <c r="AP801" s="15" t="str">
        <f t="shared" si="114"/>
        <v>OK</v>
      </c>
      <c r="AQ801" s="15" t="str">
        <f t="shared" si="115"/>
        <v>OK</v>
      </c>
      <c r="AR801" s="17" t="s">
        <v>211</v>
      </c>
      <c r="AS801" s="17"/>
      <c r="AT801" s="17"/>
      <c r="AU801" s="17"/>
      <c r="AV801" s="21">
        <v>1</v>
      </c>
      <c r="AW801" s="17" t="s">
        <v>815</v>
      </c>
      <c r="AX801" s="22"/>
      <c r="AY801" s="17"/>
      <c r="AZ801" s="17" t="s">
        <v>803</v>
      </c>
      <c r="BA801" s="99">
        <f t="shared" si="116"/>
        <v>924345</v>
      </c>
      <c r="BB801" s="17" t="s">
        <v>214</v>
      </c>
      <c r="BC801" s="17"/>
      <c r="BD801" s="57"/>
    </row>
    <row r="802" spans="2:56" hidden="1" x14ac:dyDescent="0.15">
      <c r="B802" s="16">
        <v>90000772</v>
      </c>
      <c r="C802" s="17"/>
      <c r="D802" s="17" t="s">
        <v>793</v>
      </c>
      <c r="E802" s="17"/>
      <c r="F802" s="17" t="s">
        <v>201</v>
      </c>
      <c r="G802" s="17" t="s">
        <v>794</v>
      </c>
      <c r="H802" s="17" t="s">
        <v>1577</v>
      </c>
      <c r="I802" s="17" t="s">
        <v>1573</v>
      </c>
      <c r="J802" s="17" t="s">
        <v>1064</v>
      </c>
      <c r="K802" s="17" t="s">
        <v>203</v>
      </c>
      <c r="L802" s="17"/>
      <c r="M802" s="17">
        <v>17</v>
      </c>
      <c r="N802" s="18">
        <v>41364</v>
      </c>
      <c r="O802" s="17">
        <v>2012</v>
      </c>
      <c r="P802" s="18">
        <v>41364</v>
      </c>
      <c r="Q802" s="19">
        <v>1569864</v>
      </c>
      <c r="R802" s="17" t="s">
        <v>797</v>
      </c>
      <c r="S802" s="17" t="s">
        <v>1036</v>
      </c>
      <c r="T802" s="17">
        <v>1</v>
      </c>
      <c r="U802" s="18"/>
      <c r="V802" s="99">
        <f t="shared" si="117"/>
        <v>1199380</v>
      </c>
      <c r="W802" s="139">
        <v>1199380</v>
      </c>
      <c r="X802" s="149">
        <f t="shared" si="118"/>
        <v>0</v>
      </c>
      <c r="Y802" s="43"/>
      <c r="Z802" s="20">
        <f t="shared" si="119"/>
        <v>0</v>
      </c>
      <c r="AA802" s="43"/>
      <c r="AB802" s="43"/>
      <c r="AC802" s="43"/>
      <c r="AD802" s="43"/>
      <c r="AE802" s="43"/>
      <c r="AF802" s="43"/>
      <c r="AG802" s="20">
        <f t="shared" si="120"/>
        <v>92621</v>
      </c>
      <c r="AH802" s="43"/>
      <c r="AI802" s="43"/>
      <c r="AJ802" s="43"/>
      <c r="AK802" s="43"/>
      <c r="AL802" s="43"/>
      <c r="AM802" s="99">
        <f t="shared" si="112"/>
        <v>92621</v>
      </c>
      <c r="AN802" s="43"/>
      <c r="AO802" s="20">
        <f t="shared" si="113"/>
        <v>1106759</v>
      </c>
      <c r="AP802" s="15" t="str">
        <f t="shared" si="114"/>
        <v>OK</v>
      </c>
      <c r="AQ802" s="15" t="str">
        <f t="shared" si="115"/>
        <v>OK</v>
      </c>
      <c r="AR802" s="17" t="s">
        <v>211</v>
      </c>
      <c r="AS802" s="17"/>
      <c r="AT802" s="17"/>
      <c r="AU802" s="17"/>
      <c r="AV802" s="21">
        <v>1</v>
      </c>
      <c r="AW802" s="17" t="s">
        <v>815</v>
      </c>
      <c r="AX802" s="22"/>
      <c r="AY802" s="17"/>
      <c r="AZ802" s="17" t="s">
        <v>803</v>
      </c>
      <c r="BA802" s="99">
        <f t="shared" si="116"/>
        <v>463105</v>
      </c>
      <c r="BB802" s="17" t="s">
        <v>214</v>
      </c>
      <c r="BC802" s="17"/>
      <c r="BD802" s="57"/>
    </row>
    <row r="803" spans="2:56" hidden="1" x14ac:dyDescent="0.15">
      <c r="B803" s="16">
        <v>90000773</v>
      </c>
      <c r="C803" s="17"/>
      <c r="D803" s="17" t="s">
        <v>793</v>
      </c>
      <c r="E803" s="17"/>
      <c r="F803" s="17" t="s">
        <v>201</v>
      </c>
      <c r="G803" s="17" t="s">
        <v>794</v>
      </c>
      <c r="H803" s="17" t="s">
        <v>1577</v>
      </c>
      <c r="I803" s="17" t="s">
        <v>1573</v>
      </c>
      <c r="J803" s="17" t="s">
        <v>1065</v>
      </c>
      <c r="K803" s="17" t="s">
        <v>203</v>
      </c>
      <c r="L803" s="17"/>
      <c r="M803" s="17">
        <v>17</v>
      </c>
      <c r="N803" s="18">
        <v>41364</v>
      </c>
      <c r="O803" s="17">
        <v>2012</v>
      </c>
      <c r="P803" s="18">
        <v>41364</v>
      </c>
      <c r="Q803" s="19">
        <v>2040188</v>
      </c>
      <c r="R803" s="17" t="s">
        <v>797</v>
      </c>
      <c r="S803" s="17" t="s">
        <v>1036</v>
      </c>
      <c r="T803" s="17">
        <v>1</v>
      </c>
      <c r="U803" s="18"/>
      <c r="V803" s="99">
        <f t="shared" si="117"/>
        <v>1558704</v>
      </c>
      <c r="W803" s="139">
        <v>1558704</v>
      </c>
      <c r="X803" s="149">
        <f t="shared" si="118"/>
        <v>0</v>
      </c>
      <c r="Y803" s="43"/>
      <c r="Z803" s="20">
        <f t="shared" si="119"/>
        <v>0</v>
      </c>
      <c r="AA803" s="43"/>
      <c r="AB803" s="43"/>
      <c r="AC803" s="43"/>
      <c r="AD803" s="43"/>
      <c r="AE803" s="43"/>
      <c r="AF803" s="43"/>
      <c r="AG803" s="20">
        <f t="shared" si="120"/>
        <v>120371</v>
      </c>
      <c r="AH803" s="43"/>
      <c r="AI803" s="43"/>
      <c r="AJ803" s="43"/>
      <c r="AK803" s="43"/>
      <c r="AL803" s="43"/>
      <c r="AM803" s="99">
        <f t="shared" si="112"/>
        <v>120371</v>
      </c>
      <c r="AN803" s="43"/>
      <c r="AO803" s="20">
        <f t="shared" si="113"/>
        <v>1438333</v>
      </c>
      <c r="AP803" s="15" t="str">
        <f t="shared" si="114"/>
        <v>OK</v>
      </c>
      <c r="AQ803" s="15" t="str">
        <f t="shared" si="115"/>
        <v>OK</v>
      </c>
      <c r="AR803" s="17" t="s">
        <v>211</v>
      </c>
      <c r="AS803" s="17"/>
      <c r="AT803" s="17"/>
      <c r="AU803" s="17"/>
      <c r="AV803" s="21">
        <v>1</v>
      </c>
      <c r="AW803" s="17" t="s">
        <v>815</v>
      </c>
      <c r="AX803" s="22"/>
      <c r="AY803" s="17"/>
      <c r="AZ803" s="17" t="s">
        <v>803</v>
      </c>
      <c r="BA803" s="99">
        <f t="shared" si="116"/>
        <v>601855</v>
      </c>
      <c r="BB803" s="17" t="s">
        <v>214</v>
      </c>
      <c r="BC803" s="17"/>
      <c r="BD803" s="57"/>
    </row>
    <row r="804" spans="2:56" hidden="1" x14ac:dyDescent="0.15">
      <c r="B804" s="16">
        <v>90000774</v>
      </c>
      <c r="C804" s="17"/>
      <c r="D804" s="17" t="s">
        <v>793</v>
      </c>
      <c r="E804" s="17"/>
      <c r="F804" s="17" t="s">
        <v>201</v>
      </c>
      <c r="G804" s="17" t="s">
        <v>794</v>
      </c>
      <c r="H804" s="17" t="s">
        <v>1577</v>
      </c>
      <c r="I804" s="17" t="s">
        <v>1573</v>
      </c>
      <c r="J804" s="17" t="s">
        <v>1066</v>
      </c>
      <c r="K804" s="17" t="s">
        <v>203</v>
      </c>
      <c r="L804" s="17"/>
      <c r="M804" s="17">
        <v>17</v>
      </c>
      <c r="N804" s="18">
        <v>41364</v>
      </c>
      <c r="O804" s="17">
        <v>2012</v>
      </c>
      <c r="P804" s="18">
        <v>41364</v>
      </c>
      <c r="Q804" s="19">
        <v>908870</v>
      </c>
      <c r="R804" s="17" t="s">
        <v>797</v>
      </c>
      <c r="S804" s="17" t="s">
        <v>1036</v>
      </c>
      <c r="T804" s="17">
        <v>1</v>
      </c>
      <c r="U804" s="18"/>
      <c r="V804" s="99">
        <f t="shared" si="117"/>
        <v>694378</v>
      </c>
      <c r="W804" s="139">
        <v>694378</v>
      </c>
      <c r="X804" s="149">
        <f t="shared" si="118"/>
        <v>0</v>
      </c>
      <c r="Y804" s="43"/>
      <c r="Z804" s="20">
        <f t="shared" si="119"/>
        <v>0</v>
      </c>
      <c r="AA804" s="43"/>
      <c r="AB804" s="43"/>
      <c r="AC804" s="43"/>
      <c r="AD804" s="43"/>
      <c r="AE804" s="43"/>
      <c r="AF804" s="43"/>
      <c r="AG804" s="20">
        <f t="shared" si="120"/>
        <v>53623</v>
      </c>
      <c r="AH804" s="43"/>
      <c r="AI804" s="43"/>
      <c r="AJ804" s="43"/>
      <c r="AK804" s="43"/>
      <c r="AL804" s="43"/>
      <c r="AM804" s="99">
        <f t="shared" si="112"/>
        <v>53623</v>
      </c>
      <c r="AN804" s="43"/>
      <c r="AO804" s="20">
        <f t="shared" si="113"/>
        <v>640755</v>
      </c>
      <c r="AP804" s="15" t="str">
        <f t="shared" si="114"/>
        <v>OK</v>
      </c>
      <c r="AQ804" s="15" t="str">
        <f t="shared" si="115"/>
        <v>OK</v>
      </c>
      <c r="AR804" s="17" t="s">
        <v>211</v>
      </c>
      <c r="AS804" s="17"/>
      <c r="AT804" s="17"/>
      <c r="AU804" s="17"/>
      <c r="AV804" s="21">
        <v>1</v>
      </c>
      <c r="AW804" s="17" t="s">
        <v>815</v>
      </c>
      <c r="AX804" s="22"/>
      <c r="AY804" s="17"/>
      <c r="AZ804" s="17" t="s">
        <v>803</v>
      </c>
      <c r="BA804" s="99">
        <f t="shared" si="116"/>
        <v>268115</v>
      </c>
      <c r="BB804" s="17" t="s">
        <v>214</v>
      </c>
      <c r="BC804" s="17"/>
      <c r="BD804" s="57"/>
    </row>
    <row r="805" spans="2:56" hidden="1" x14ac:dyDescent="0.15">
      <c r="B805" s="16">
        <v>90000775</v>
      </c>
      <c r="C805" s="17"/>
      <c r="D805" s="17" t="s">
        <v>793</v>
      </c>
      <c r="E805" s="17"/>
      <c r="F805" s="17" t="s">
        <v>201</v>
      </c>
      <c r="G805" s="17" t="s">
        <v>794</v>
      </c>
      <c r="H805" s="17" t="s">
        <v>1577</v>
      </c>
      <c r="I805" s="17" t="s">
        <v>1573</v>
      </c>
      <c r="J805" s="17" t="s">
        <v>1067</v>
      </c>
      <c r="K805" s="17" t="s">
        <v>203</v>
      </c>
      <c r="L805" s="17"/>
      <c r="M805" s="17">
        <v>17</v>
      </c>
      <c r="N805" s="18">
        <v>41364</v>
      </c>
      <c r="O805" s="17">
        <v>2012</v>
      </c>
      <c r="P805" s="18">
        <v>41364</v>
      </c>
      <c r="Q805" s="19">
        <v>5870773</v>
      </c>
      <c r="R805" s="17" t="s">
        <v>797</v>
      </c>
      <c r="S805" s="17" t="s">
        <v>1036</v>
      </c>
      <c r="T805" s="17">
        <v>1</v>
      </c>
      <c r="U805" s="18"/>
      <c r="V805" s="99">
        <f t="shared" si="117"/>
        <v>4485273</v>
      </c>
      <c r="W805" s="139">
        <v>4485273</v>
      </c>
      <c r="X805" s="149">
        <f t="shared" si="118"/>
        <v>0</v>
      </c>
      <c r="Y805" s="43"/>
      <c r="Z805" s="20">
        <f t="shared" si="119"/>
        <v>0</v>
      </c>
      <c r="AA805" s="43"/>
      <c r="AB805" s="43"/>
      <c r="AC805" s="43"/>
      <c r="AD805" s="43"/>
      <c r="AE805" s="43"/>
      <c r="AF805" s="43"/>
      <c r="AG805" s="20">
        <f t="shared" si="120"/>
        <v>346375</v>
      </c>
      <c r="AH805" s="43"/>
      <c r="AI805" s="43"/>
      <c r="AJ805" s="43"/>
      <c r="AK805" s="43"/>
      <c r="AL805" s="43"/>
      <c r="AM805" s="99">
        <f t="shared" si="112"/>
        <v>346375</v>
      </c>
      <c r="AN805" s="43"/>
      <c r="AO805" s="20">
        <f t="shared" si="113"/>
        <v>4138898</v>
      </c>
      <c r="AP805" s="15" t="str">
        <f t="shared" si="114"/>
        <v>OK</v>
      </c>
      <c r="AQ805" s="15" t="str">
        <f t="shared" si="115"/>
        <v>OK</v>
      </c>
      <c r="AR805" s="17" t="s">
        <v>211</v>
      </c>
      <c r="AS805" s="17"/>
      <c r="AT805" s="17"/>
      <c r="AU805" s="17"/>
      <c r="AV805" s="21">
        <v>1</v>
      </c>
      <c r="AW805" s="17" t="s">
        <v>815</v>
      </c>
      <c r="AX805" s="22"/>
      <c r="AY805" s="17"/>
      <c r="AZ805" s="17" t="s">
        <v>803</v>
      </c>
      <c r="BA805" s="99">
        <f t="shared" si="116"/>
        <v>1731875</v>
      </c>
      <c r="BB805" s="17" t="s">
        <v>214</v>
      </c>
      <c r="BC805" s="17"/>
      <c r="BD805" s="57" t="s">
        <v>1118</v>
      </c>
    </row>
    <row r="806" spans="2:56" hidden="1" x14ac:dyDescent="0.15">
      <c r="B806" s="16">
        <v>90000776</v>
      </c>
      <c r="C806" s="17"/>
      <c r="D806" s="17" t="s">
        <v>793</v>
      </c>
      <c r="E806" s="17"/>
      <c r="F806" s="17" t="s">
        <v>201</v>
      </c>
      <c r="G806" s="17" t="s">
        <v>794</v>
      </c>
      <c r="H806" s="17" t="s">
        <v>1577</v>
      </c>
      <c r="I806" s="17" t="s">
        <v>1573</v>
      </c>
      <c r="J806" s="17" t="s">
        <v>1068</v>
      </c>
      <c r="K806" s="17" t="s">
        <v>203</v>
      </c>
      <c r="L806" s="17"/>
      <c r="M806" s="17">
        <v>17</v>
      </c>
      <c r="N806" s="18">
        <v>41364</v>
      </c>
      <c r="O806" s="17">
        <v>2012</v>
      </c>
      <c r="P806" s="18">
        <v>41364</v>
      </c>
      <c r="Q806" s="19">
        <v>664104</v>
      </c>
      <c r="R806" s="17" t="s">
        <v>797</v>
      </c>
      <c r="S806" s="17" t="s">
        <v>1036</v>
      </c>
      <c r="T806" s="17">
        <v>1</v>
      </c>
      <c r="U806" s="18"/>
      <c r="V806" s="99">
        <f t="shared" si="117"/>
        <v>507376</v>
      </c>
      <c r="W806" s="139">
        <v>507376</v>
      </c>
      <c r="X806" s="149">
        <f t="shared" si="118"/>
        <v>0</v>
      </c>
      <c r="Y806" s="43"/>
      <c r="Z806" s="20">
        <f t="shared" si="119"/>
        <v>0</v>
      </c>
      <c r="AA806" s="43"/>
      <c r="AB806" s="43"/>
      <c r="AC806" s="43"/>
      <c r="AD806" s="43"/>
      <c r="AE806" s="43"/>
      <c r="AF806" s="43"/>
      <c r="AG806" s="20">
        <f t="shared" si="120"/>
        <v>39182</v>
      </c>
      <c r="AH806" s="43"/>
      <c r="AI806" s="43"/>
      <c r="AJ806" s="43"/>
      <c r="AK806" s="43"/>
      <c r="AL806" s="43"/>
      <c r="AM806" s="99">
        <f t="shared" si="112"/>
        <v>39182</v>
      </c>
      <c r="AN806" s="43"/>
      <c r="AO806" s="20">
        <f t="shared" si="113"/>
        <v>468194</v>
      </c>
      <c r="AP806" s="15" t="str">
        <f t="shared" si="114"/>
        <v>OK</v>
      </c>
      <c r="AQ806" s="15" t="str">
        <f t="shared" si="115"/>
        <v>OK</v>
      </c>
      <c r="AR806" s="17" t="s">
        <v>211</v>
      </c>
      <c r="AS806" s="17"/>
      <c r="AT806" s="17"/>
      <c r="AU806" s="17"/>
      <c r="AV806" s="21">
        <v>1</v>
      </c>
      <c r="AW806" s="17" t="s">
        <v>818</v>
      </c>
      <c r="AX806" s="22"/>
      <c r="AY806" s="17"/>
      <c r="AZ806" s="17" t="s">
        <v>803</v>
      </c>
      <c r="BA806" s="99">
        <f t="shared" si="116"/>
        <v>195910</v>
      </c>
      <c r="BB806" s="17" t="s">
        <v>214</v>
      </c>
      <c r="BC806" s="17"/>
      <c r="BD806" s="57" t="s">
        <v>1119</v>
      </c>
    </row>
    <row r="807" spans="2:56" hidden="1" x14ac:dyDescent="0.15">
      <c r="B807" s="16">
        <v>90000777</v>
      </c>
      <c r="C807" s="17"/>
      <c r="D807" s="17" t="s">
        <v>793</v>
      </c>
      <c r="E807" s="17"/>
      <c r="F807" s="17" t="s">
        <v>201</v>
      </c>
      <c r="G807" s="17" t="s">
        <v>794</v>
      </c>
      <c r="H807" s="17" t="s">
        <v>1577</v>
      </c>
      <c r="I807" s="17" t="s">
        <v>1573</v>
      </c>
      <c r="J807" s="17" t="s">
        <v>1069</v>
      </c>
      <c r="K807" s="17" t="s">
        <v>203</v>
      </c>
      <c r="L807" s="17"/>
      <c r="M807" s="17">
        <v>17</v>
      </c>
      <c r="N807" s="18">
        <v>41364</v>
      </c>
      <c r="O807" s="17">
        <v>2012</v>
      </c>
      <c r="P807" s="18">
        <v>41364</v>
      </c>
      <c r="Q807" s="19">
        <v>11193556</v>
      </c>
      <c r="R807" s="17" t="s">
        <v>797</v>
      </c>
      <c r="S807" s="17" t="s">
        <v>1036</v>
      </c>
      <c r="T807" s="17">
        <v>1</v>
      </c>
      <c r="U807" s="18"/>
      <c r="V807" s="99">
        <f t="shared" si="117"/>
        <v>8551880</v>
      </c>
      <c r="W807" s="139">
        <v>8551880</v>
      </c>
      <c r="X807" s="149">
        <f t="shared" si="118"/>
        <v>0</v>
      </c>
      <c r="Y807" s="43"/>
      <c r="Z807" s="20">
        <f t="shared" si="119"/>
        <v>0</v>
      </c>
      <c r="AA807" s="43"/>
      <c r="AB807" s="43"/>
      <c r="AC807" s="43"/>
      <c r="AD807" s="43"/>
      <c r="AE807" s="43"/>
      <c r="AF807" s="43"/>
      <c r="AG807" s="20">
        <f t="shared" si="120"/>
        <v>660419</v>
      </c>
      <c r="AH807" s="43"/>
      <c r="AI807" s="43"/>
      <c r="AJ807" s="43"/>
      <c r="AK807" s="43"/>
      <c r="AL807" s="43"/>
      <c r="AM807" s="99">
        <f t="shared" si="112"/>
        <v>660419</v>
      </c>
      <c r="AN807" s="43"/>
      <c r="AO807" s="20">
        <f t="shared" si="113"/>
        <v>7891461</v>
      </c>
      <c r="AP807" s="15" t="str">
        <f t="shared" si="114"/>
        <v>OK</v>
      </c>
      <c r="AQ807" s="15" t="str">
        <f t="shared" si="115"/>
        <v>OK</v>
      </c>
      <c r="AR807" s="17" t="s">
        <v>211</v>
      </c>
      <c r="AS807" s="17"/>
      <c r="AT807" s="17"/>
      <c r="AU807" s="17"/>
      <c r="AV807" s="21">
        <v>1</v>
      </c>
      <c r="AW807" s="17" t="s">
        <v>818</v>
      </c>
      <c r="AX807" s="22"/>
      <c r="AY807" s="17"/>
      <c r="AZ807" s="17" t="s">
        <v>803</v>
      </c>
      <c r="BA807" s="99">
        <f t="shared" si="116"/>
        <v>3302095</v>
      </c>
      <c r="BB807" s="17" t="s">
        <v>214</v>
      </c>
      <c r="BC807" s="17"/>
      <c r="BD807" s="57" t="s">
        <v>1116</v>
      </c>
    </row>
    <row r="808" spans="2:56" hidden="1" x14ac:dyDescent="0.15">
      <c r="B808" s="16">
        <v>90000778</v>
      </c>
      <c r="C808" s="17"/>
      <c r="D808" s="17" t="s">
        <v>793</v>
      </c>
      <c r="E808" s="17"/>
      <c r="F808" s="17" t="s">
        <v>201</v>
      </c>
      <c r="G808" s="17" t="s">
        <v>794</v>
      </c>
      <c r="H808" s="17" t="s">
        <v>1577</v>
      </c>
      <c r="I808" s="17" t="s">
        <v>1573</v>
      </c>
      <c r="J808" s="17" t="s">
        <v>1070</v>
      </c>
      <c r="K808" s="17" t="s">
        <v>203</v>
      </c>
      <c r="L808" s="17"/>
      <c r="M808" s="17">
        <v>17</v>
      </c>
      <c r="N808" s="18">
        <v>41729</v>
      </c>
      <c r="O808" s="17">
        <v>2013</v>
      </c>
      <c r="P808" s="18">
        <v>41729</v>
      </c>
      <c r="Q808" s="19">
        <v>1159263</v>
      </c>
      <c r="R808" s="17" t="s">
        <v>797</v>
      </c>
      <c r="S808" s="17" t="s">
        <v>1036</v>
      </c>
      <c r="T808" s="17">
        <v>1</v>
      </c>
      <c r="U808" s="18"/>
      <c r="V808" s="99">
        <f t="shared" si="117"/>
        <v>954075</v>
      </c>
      <c r="W808" s="139">
        <v>954075</v>
      </c>
      <c r="X808" s="149">
        <f t="shared" si="118"/>
        <v>0</v>
      </c>
      <c r="Y808" s="43"/>
      <c r="Z808" s="20">
        <f t="shared" si="119"/>
        <v>0</v>
      </c>
      <c r="AA808" s="43"/>
      <c r="AB808" s="43"/>
      <c r="AC808" s="43"/>
      <c r="AD808" s="43"/>
      <c r="AE808" s="43"/>
      <c r="AF808" s="43"/>
      <c r="AG808" s="20">
        <f t="shared" si="120"/>
        <v>68396</v>
      </c>
      <c r="AH808" s="43"/>
      <c r="AI808" s="43"/>
      <c r="AJ808" s="43"/>
      <c r="AK808" s="43"/>
      <c r="AL808" s="43"/>
      <c r="AM808" s="99">
        <f t="shared" si="112"/>
        <v>68396</v>
      </c>
      <c r="AN808" s="43"/>
      <c r="AO808" s="20">
        <f t="shared" si="113"/>
        <v>885679</v>
      </c>
      <c r="AP808" s="15" t="str">
        <f t="shared" si="114"/>
        <v>OK</v>
      </c>
      <c r="AQ808" s="15" t="str">
        <f t="shared" si="115"/>
        <v>OK</v>
      </c>
      <c r="AR808" s="17" t="s">
        <v>211</v>
      </c>
      <c r="AS808" s="17"/>
      <c r="AT808" s="17"/>
      <c r="AU808" s="17"/>
      <c r="AV808" s="21">
        <v>1</v>
      </c>
      <c r="AW808" s="17" t="s">
        <v>818</v>
      </c>
      <c r="AX808" s="22"/>
      <c r="AY808" s="17"/>
      <c r="AZ808" s="17" t="s">
        <v>803</v>
      </c>
      <c r="BA808" s="99">
        <f t="shared" si="116"/>
        <v>273584</v>
      </c>
      <c r="BB808" s="17" t="s">
        <v>214</v>
      </c>
      <c r="BC808" s="17"/>
      <c r="BD808" s="57" t="s">
        <v>1120</v>
      </c>
    </row>
    <row r="809" spans="2:56" hidden="1" x14ac:dyDescent="0.15">
      <c r="B809" s="16">
        <v>90000779</v>
      </c>
      <c r="C809" s="17"/>
      <c r="D809" s="17" t="s">
        <v>793</v>
      </c>
      <c r="E809" s="17"/>
      <c r="F809" s="17" t="s">
        <v>201</v>
      </c>
      <c r="G809" s="17" t="s">
        <v>794</v>
      </c>
      <c r="H809" s="17" t="s">
        <v>1577</v>
      </c>
      <c r="I809" s="17" t="s">
        <v>1573</v>
      </c>
      <c r="J809" s="17" t="s">
        <v>1071</v>
      </c>
      <c r="K809" s="17" t="s">
        <v>203</v>
      </c>
      <c r="L809" s="17"/>
      <c r="M809" s="17">
        <v>17</v>
      </c>
      <c r="N809" s="18">
        <v>41729</v>
      </c>
      <c r="O809" s="17">
        <v>2013</v>
      </c>
      <c r="P809" s="18">
        <v>41729</v>
      </c>
      <c r="Q809" s="19">
        <v>6235350</v>
      </c>
      <c r="R809" s="17" t="s">
        <v>797</v>
      </c>
      <c r="S809" s="17" t="s">
        <v>1036</v>
      </c>
      <c r="T809" s="17">
        <v>1</v>
      </c>
      <c r="U809" s="18"/>
      <c r="V809" s="99">
        <f t="shared" si="117"/>
        <v>5131695</v>
      </c>
      <c r="W809" s="139">
        <v>5131695</v>
      </c>
      <c r="X809" s="149">
        <f t="shared" si="118"/>
        <v>0</v>
      </c>
      <c r="Y809" s="43"/>
      <c r="Z809" s="20">
        <f t="shared" si="119"/>
        <v>0</v>
      </c>
      <c r="AA809" s="43"/>
      <c r="AB809" s="43"/>
      <c r="AC809" s="43"/>
      <c r="AD809" s="43"/>
      <c r="AE809" s="43"/>
      <c r="AF809" s="43"/>
      <c r="AG809" s="20">
        <f t="shared" si="120"/>
        <v>367885</v>
      </c>
      <c r="AH809" s="43"/>
      <c r="AI809" s="43"/>
      <c r="AJ809" s="43"/>
      <c r="AK809" s="43"/>
      <c r="AL809" s="43"/>
      <c r="AM809" s="99">
        <f t="shared" si="112"/>
        <v>367885</v>
      </c>
      <c r="AN809" s="43"/>
      <c r="AO809" s="20">
        <f t="shared" si="113"/>
        <v>4763810</v>
      </c>
      <c r="AP809" s="15" t="str">
        <f t="shared" si="114"/>
        <v>OK</v>
      </c>
      <c r="AQ809" s="15" t="str">
        <f t="shared" si="115"/>
        <v>OK</v>
      </c>
      <c r="AR809" s="17" t="s">
        <v>211</v>
      </c>
      <c r="AS809" s="17"/>
      <c r="AT809" s="17"/>
      <c r="AU809" s="17"/>
      <c r="AV809" s="21">
        <v>2</v>
      </c>
      <c r="AW809" s="17" t="s">
        <v>1121</v>
      </c>
      <c r="AX809" s="22"/>
      <c r="AY809" s="17"/>
      <c r="AZ809" s="17" t="s">
        <v>803</v>
      </c>
      <c r="BA809" s="99">
        <f t="shared" si="116"/>
        <v>1471540</v>
      </c>
      <c r="BB809" s="17" t="s">
        <v>214</v>
      </c>
      <c r="BC809" s="17"/>
      <c r="BD809" s="57"/>
    </row>
    <row r="810" spans="2:56" hidden="1" x14ac:dyDescent="0.15">
      <c r="B810" s="16">
        <v>90000780</v>
      </c>
      <c r="C810" s="17"/>
      <c r="D810" s="17" t="s">
        <v>793</v>
      </c>
      <c r="E810" s="17"/>
      <c r="F810" s="17" t="s">
        <v>201</v>
      </c>
      <c r="G810" s="17" t="s">
        <v>794</v>
      </c>
      <c r="H810" s="17" t="s">
        <v>1577</v>
      </c>
      <c r="I810" s="17" t="s">
        <v>1573</v>
      </c>
      <c r="J810" s="17" t="s">
        <v>1072</v>
      </c>
      <c r="K810" s="17" t="s">
        <v>203</v>
      </c>
      <c r="L810" s="17"/>
      <c r="M810" s="17">
        <v>17</v>
      </c>
      <c r="N810" s="18">
        <v>41729</v>
      </c>
      <c r="O810" s="17">
        <v>2013</v>
      </c>
      <c r="P810" s="18">
        <v>41729</v>
      </c>
      <c r="Q810" s="19">
        <v>3168188</v>
      </c>
      <c r="R810" s="17" t="s">
        <v>797</v>
      </c>
      <c r="S810" s="17" t="s">
        <v>1036</v>
      </c>
      <c r="T810" s="17">
        <v>1</v>
      </c>
      <c r="U810" s="18"/>
      <c r="V810" s="99">
        <f t="shared" si="117"/>
        <v>2607419</v>
      </c>
      <c r="W810" s="139">
        <v>2607419</v>
      </c>
      <c r="X810" s="149">
        <f t="shared" si="118"/>
        <v>0</v>
      </c>
      <c r="Y810" s="43"/>
      <c r="Z810" s="20">
        <f t="shared" si="119"/>
        <v>0</v>
      </c>
      <c r="AA810" s="43"/>
      <c r="AB810" s="43"/>
      <c r="AC810" s="43"/>
      <c r="AD810" s="43"/>
      <c r="AE810" s="43"/>
      <c r="AF810" s="43"/>
      <c r="AG810" s="20">
        <f t="shared" si="120"/>
        <v>186923</v>
      </c>
      <c r="AH810" s="43"/>
      <c r="AI810" s="43"/>
      <c r="AJ810" s="43"/>
      <c r="AK810" s="43"/>
      <c r="AL810" s="43"/>
      <c r="AM810" s="99">
        <f t="shared" si="112"/>
        <v>186923</v>
      </c>
      <c r="AN810" s="43"/>
      <c r="AO810" s="20">
        <f t="shared" si="113"/>
        <v>2420496</v>
      </c>
      <c r="AP810" s="15" t="str">
        <f t="shared" si="114"/>
        <v>OK</v>
      </c>
      <c r="AQ810" s="15" t="str">
        <f t="shared" si="115"/>
        <v>OK</v>
      </c>
      <c r="AR810" s="17" t="s">
        <v>211</v>
      </c>
      <c r="AS810" s="17"/>
      <c r="AT810" s="17"/>
      <c r="AU810" s="17"/>
      <c r="AV810" s="21">
        <v>1</v>
      </c>
      <c r="AW810" s="17" t="s">
        <v>45</v>
      </c>
      <c r="AX810" s="22"/>
      <c r="AY810" s="17"/>
      <c r="AZ810" s="17" t="s">
        <v>803</v>
      </c>
      <c r="BA810" s="99">
        <f t="shared" si="116"/>
        <v>747692</v>
      </c>
      <c r="BB810" s="17" t="s">
        <v>214</v>
      </c>
      <c r="BC810" s="17"/>
      <c r="BD810" s="57"/>
    </row>
    <row r="811" spans="2:56" hidden="1" x14ac:dyDescent="0.15">
      <c r="B811" s="16">
        <v>90000781</v>
      </c>
      <c r="C811" s="17"/>
      <c r="D811" s="17" t="s">
        <v>793</v>
      </c>
      <c r="E811" s="17"/>
      <c r="F811" s="17" t="s">
        <v>201</v>
      </c>
      <c r="G811" s="17" t="s">
        <v>794</v>
      </c>
      <c r="H811" s="17" t="s">
        <v>1577</v>
      </c>
      <c r="I811" s="17" t="s">
        <v>1573</v>
      </c>
      <c r="J811" s="17" t="s">
        <v>1073</v>
      </c>
      <c r="K811" s="17" t="s">
        <v>203</v>
      </c>
      <c r="L811" s="17"/>
      <c r="M811" s="17">
        <v>17</v>
      </c>
      <c r="N811" s="18">
        <v>41729</v>
      </c>
      <c r="O811" s="17">
        <v>2013</v>
      </c>
      <c r="P811" s="18">
        <v>41729</v>
      </c>
      <c r="Q811" s="19">
        <v>2484795</v>
      </c>
      <c r="R811" s="17" t="s">
        <v>797</v>
      </c>
      <c r="S811" s="17" t="s">
        <v>1036</v>
      </c>
      <c r="T811" s="17">
        <v>1</v>
      </c>
      <c r="U811" s="18"/>
      <c r="V811" s="99">
        <f t="shared" si="117"/>
        <v>2044989</v>
      </c>
      <c r="W811" s="139">
        <v>2044989</v>
      </c>
      <c r="X811" s="149">
        <f t="shared" si="118"/>
        <v>0</v>
      </c>
      <c r="Y811" s="43"/>
      <c r="Z811" s="20">
        <f t="shared" si="119"/>
        <v>0</v>
      </c>
      <c r="AA811" s="43"/>
      <c r="AB811" s="43"/>
      <c r="AC811" s="43"/>
      <c r="AD811" s="43"/>
      <c r="AE811" s="43"/>
      <c r="AF811" s="43"/>
      <c r="AG811" s="20">
        <f t="shared" si="120"/>
        <v>146602</v>
      </c>
      <c r="AH811" s="43"/>
      <c r="AI811" s="43"/>
      <c r="AJ811" s="43"/>
      <c r="AK811" s="43"/>
      <c r="AL811" s="43"/>
      <c r="AM811" s="99">
        <f t="shared" si="112"/>
        <v>146602</v>
      </c>
      <c r="AN811" s="43"/>
      <c r="AO811" s="20">
        <f t="shared" si="113"/>
        <v>1898387</v>
      </c>
      <c r="AP811" s="15" t="str">
        <f t="shared" si="114"/>
        <v>OK</v>
      </c>
      <c r="AQ811" s="15" t="str">
        <f t="shared" si="115"/>
        <v>OK</v>
      </c>
      <c r="AR811" s="17" t="s">
        <v>211</v>
      </c>
      <c r="AS811" s="17"/>
      <c r="AT811" s="17"/>
      <c r="AU811" s="17"/>
      <c r="AV811" s="21">
        <v>2</v>
      </c>
      <c r="AW811" s="17" t="s">
        <v>1121</v>
      </c>
      <c r="AX811" s="22"/>
      <c r="AY811" s="17"/>
      <c r="AZ811" s="17" t="s">
        <v>803</v>
      </c>
      <c r="BA811" s="99">
        <f t="shared" si="116"/>
        <v>586408</v>
      </c>
      <c r="BB811" s="17" t="s">
        <v>214</v>
      </c>
      <c r="BC811" s="17"/>
      <c r="BD811" s="57"/>
    </row>
    <row r="812" spans="2:56" hidden="1" x14ac:dyDescent="0.15">
      <c r="B812" s="16">
        <v>90000782</v>
      </c>
      <c r="C812" s="17"/>
      <c r="D812" s="17" t="s">
        <v>793</v>
      </c>
      <c r="E812" s="17"/>
      <c r="F812" s="17" t="s">
        <v>201</v>
      </c>
      <c r="G812" s="17" t="s">
        <v>794</v>
      </c>
      <c r="H812" s="17" t="s">
        <v>1577</v>
      </c>
      <c r="I812" s="17" t="s">
        <v>1573</v>
      </c>
      <c r="J812" s="17" t="s">
        <v>1074</v>
      </c>
      <c r="K812" s="17" t="s">
        <v>203</v>
      </c>
      <c r="L812" s="17"/>
      <c r="M812" s="17">
        <v>17</v>
      </c>
      <c r="N812" s="18">
        <v>41729</v>
      </c>
      <c r="O812" s="17">
        <v>2013</v>
      </c>
      <c r="P812" s="18">
        <v>41729</v>
      </c>
      <c r="Q812" s="19">
        <v>2301056</v>
      </c>
      <c r="R812" s="17" t="s">
        <v>797</v>
      </c>
      <c r="S812" s="17" t="s">
        <v>1036</v>
      </c>
      <c r="T812" s="17">
        <v>1</v>
      </c>
      <c r="U812" s="18"/>
      <c r="V812" s="99">
        <f t="shared" si="117"/>
        <v>1893770</v>
      </c>
      <c r="W812" s="139">
        <v>1893770</v>
      </c>
      <c r="X812" s="149">
        <f t="shared" si="118"/>
        <v>0</v>
      </c>
      <c r="Y812" s="43"/>
      <c r="Z812" s="20">
        <f t="shared" si="119"/>
        <v>0</v>
      </c>
      <c r="AA812" s="43"/>
      <c r="AB812" s="43"/>
      <c r="AC812" s="43"/>
      <c r="AD812" s="43"/>
      <c r="AE812" s="43"/>
      <c r="AF812" s="43"/>
      <c r="AG812" s="20">
        <f t="shared" si="120"/>
        <v>135762</v>
      </c>
      <c r="AH812" s="43"/>
      <c r="AI812" s="43"/>
      <c r="AJ812" s="43"/>
      <c r="AK812" s="43"/>
      <c r="AL812" s="43"/>
      <c r="AM812" s="99">
        <f t="shared" si="112"/>
        <v>135762</v>
      </c>
      <c r="AN812" s="43"/>
      <c r="AO812" s="20">
        <f t="shared" si="113"/>
        <v>1758008</v>
      </c>
      <c r="AP812" s="15" t="str">
        <f t="shared" si="114"/>
        <v>OK</v>
      </c>
      <c r="AQ812" s="15" t="str">
        <f t="shared" si="115"/>
        <v>OK</v>
      </c>
      <c r="AR812" s="17" t="s">
        <v>211</v>
      </c>
      <c r="AS812" s="17"/>
      <c r="AT812" s="17"/>
      <c r="AU812" s="17"/>
      <c r="AV812" s="21">
        <v>2</v>
      </c>
      <c r="AW812" s="17" t="s">
        <v>1121</v>
      </c>
      <c r="AX812" s="22"/>
      <c r="AY812" s="17"/>
      <c r="AZ812" s="17" t="s">
        <v>803</v>
      </c>
      <c r="BA812" s="99">
        <f t="shared" si="116"/>
        <v>543048</v>
      </c>
      <c r="BB812" s="17" t="s">
        <v>214</v>
      </c>
      <c r="BC812" s="17"/>
      <c r="BD812" s="57"/>
    </row>
    <row r="813" spans="2:56" hidden="1" x14ac:dyDescent="0.15">
      <c r="B813" s="16">
        <v>90000783</v>
      </c>
      <c r="C813" s="17"/>
      <c r="D813" s="17" t="s">
        <v>793</v>
      </c>
      <c r="E813" s="17"/>
      <c r="F813" s="17" t="s">
        <v>201</v>
      </c>
      <c r="G813" s="17" t="s">
        <v>794</v>
      </c>
      <c r="H813" s="17" t="s">
        <v>1577</v>
      </c>
      <c r="I813" s="17" t="s">
        <v>1573</v>
      </c>
      <c r="J813" s="17" t="s">
        <v>1075</v>
      </c>
      <c r="K813" s="17" t="s">
        <v>203</v>
      </c>
      <c r="L813" s="17"/>
      <c r="M813" s="17">
        <v>17</v>
      </c>
      <c r="N813" s="18">
        <v>41729</v>
      </c>
      <c r="O813" s="17">
        <v>2013</v>
      </c>
      <c r="P813" s="18">
        <v>41729</v>
      </c>
      <c r="Q813" s="19">
        <v>2101741</v>
      </c>
      <c r="R813" s="17" t="s">
        <v>797</v>
      </c>
      <c r="S813" s="17" t="s">
        <v>1036</v>
      </c>
      <c r="T813" s="17">
        <v>1</v>
      </c>
      <c r="U813" s="18"/>
      <c r="V813" s="99">
        <f t="shared" si="117"/>
        <v>1729735</v>
      </c>
      <c r="W813" s="139">
        <v>1729735</v>
      </c>
      <c r="X813" s="149">
        <f t="shared" si="118"/>
        <v>0</v>
      </c>
      <c r="Y813" s="43"/>
      <c r="Z813" s="20">
        <f t="shared" si="119"/>
        <v>0</v>
      </c>
      <c r="AA813" s="43"/>
      <c r="AB813" s="43"/>
      <c r="AC813" s="43"/>
      <c r="AD813" s="43"/>
      <c r="AE813" s="43"/>
      <c r="AF813" s="43"/>
      <c r="AG813" s="20">
        <f t="shared" si="120"/>
        <v>124002</v>
      </c>
      <c r="AH813" s="43"/>
      <c r="AI813" s="43"/>
      <c r="AJ813" s="43"/>
      <c r="AK813" s="43"/>
      <c r="AL813" s="43"/>
      <c r="AM813" s="99">
        <f t="shared" si="112"/>
        <v>124002</v>
      </c>
      <c r="AN813" s="43"/>
      <c r="AO813" s="20">
        <f t="shared" si="113"/>
        <v>1605733</v>
      </c>
      <c r="AP813" s="15" t="str">
        <f t="shared" si="114"/>
        <v>OK</v>
      </c>
      <c r="AQ813" s="15" t="str">
        <f t="shared" si="115"/>
        <v>OK</v>
      </c>
      <c r="AR813" s="17" t="s">
        <v>211</v>
      </c>
      <c r="AS813" s="17"/>
      <c r="AT813" s="17"/>
      <c r="AU813" s="17"/>
      <c r="AV813" s="21">
        <v>1</v>
      </c>
      <c r="AW813" s="17" t="s">
        <v>45</v>
      </c>
      <c r="AX813" s="22"/>
      <c r="AY813" s="17"/>
      <c r="AZ813" s="17" t="s">
        <v>803</v>
      </c>
      <c r="BA813" s="99">
        <f t="shared" si="116"/>
        <v>496008</v>
      </c>
      <c r="BB813" s="17" t="s">
        <v>214</v>
      </c>
      <c r="BC813" s="17"/>
      <c r="BD813" s="57"/>
    </row>
    <row r="814" spans="2:56" hidden="1" x14ac:dyDescent="0.15">
      <c r="B814" s="16">
        <v>90000784</v>
      </c>
      <c r="C814" s="17"/>
      <c r="D814" s="17" t="s">
        <v>793</v>
      </c>
      <c r="E814" s="17"/>
      <c r="F814" s="17" t="s">
        <v>201</v>
      </c>
      <c r="G814" s="17" t="s">
        <v>794</v>
      </c>
      <c r="H814" s="17" t="s">
        <v>1577</v>
      </c>
      <c r="I814" s="17" t="s">
        <v>1573</v>
      </c>
      <c r="J814" s="17" t="s">
        <v>1076</v>
      </c>
      <c r="K814" s="17" t="s">
        <v>203</v>
      </c>
      <c r="L814" s="17"/>
      <c r="M814" s="17">
        <v>17</v>
      </c>
      <c r="N814" s="18">
        <v>41729</v>
      </c>
      <c r="O814" s="17">
        <v>2013</v>
      </c>
      <c r="P814" s="18">
        <v>41729</v>
      </c>
      <c r="Q814" s="19">
        <v>146218771</v>
      </c>
      <c r="R814" s="17" t="s">
        <v>797</v>
      </c>
      <c r="S814" s="17" t="s">
        <v>1036</v>
      </c>
      <c r="T814" s="17">
        <v>1</v>
      </c>
      <c r="U814" s="18"/>
      <c r="V814" s="99">
        <f t="shared" si="117"/>
        <v>120338050</v>
      </c>
      <c r="W814" s="139">
        <v>120338050</v>
      </c>
      <c r="X814" s="149">
        <f t="shared" si="118"/>
        <v>0</v>
      </c>
      <c r="Y814" s="43"/>
      <c r="Z814" s="20">
        <f t="shared" si="119"/>
        <v>0</v>
      </c>
      <c r="AA814" s="43"/>
      <c r="AB814" s="43"/>
      <c r="AC814" s="43"/>
      <c r="AD814" s="43"/>
      <c r="AE814" s="43"/>
      <c r="AF814" s="43"/>
      <c r="AG814" s="20">
        <f t="shared" si="120"/>
        <v>8626907</v>
      </c>
      <c r="AH814" s="43"/>
      <c r="AI814" s="43"/>
      <c r="AJ814" s="43"/>
      <c r="AK814" s="43"/>
      <c r="AL814" s="43"/>
      <c r="AM814" s="99">
        <f t="shared" si="112"/>
        <v>8626907</v>
      </c>
      <c r="AN814" s="43"/>
      <c r="AO814" s="20">
        <f t="shared" si="113"/>
        <v>111711143</v>
      </c>
      <c r="AP814" s="15" t="str">
        <f t="shared" si="114"/>
        <v>OK</v>
      </c>
      <c r="AQ814" s="15" t="str">
        <f t="shared" si="115"/>
        <v>OK</v>
      </c>
      <c r="AR814" s="17" t="s">
        <v>211</v>
      </c>
      <c r="AS814" s="17"/>
      <c r="AT814" s="17"/>
      <c r="AU814" s="17"/>
      <c r="AV814" s="21">
        <v>1</v>
      </c>
      <c r="AW814" s="17" t="s">
        <v>45</v>
      </c>
      <c r="AX814" s="22"/>
      <c r="AY814" s="17"/>
      <c r="AZ814" s="17" t="s">
        <v>803</v>
      </c>
      <c r="BA814" s="99">
        <f t="shared" si="116"/>
        <v>34507628</v>
      </c>
      <c r="BB814" s="17" t="s">
        <v>214</v>
      </c>
      <c r="BC814" s="17"/>
      <c r="BD814" s="57" t="s">
        <v>1122</v>
      </c>
    </row>
    <row r="815" spans="2:56" hidden="1" x14ac:dyDescent="0.15">
      <c r="B815" s="16">
        <v>90000785</v>
      </c>
      <c r="C815" s="17"/>
      <c r="D815" s="17" t="s">
        <v>793</v>
      </c>
      <c r="E815" s="17"/>
      <c r="F815" s="17" t="s">
        <v>201</v>
      </c>
      <c r="G815" s="17" t="s">
        <v>794</v>
      </c>
      <c r="H815" s="17" t="s">
        <v>1577</v>
      </c>
      <c r="I815" s="17" t="s">
        <v>1573</v>
      </c>
      <c r="J815" s="17" t="s">
        <v>1123</v>
      </c>
      <c r="K815" s="17" t="s">
        <v>203</v>
      </c>
      <c r="L815" s="17"/>
      <c r="M815" s="17">
        <v>5</v>
      </c>
      <c r="N815" s="18">
        <v>35874</v>
      </c>
      <c r="O815" s="17">
        <v>1997</v>
      </c>
      <c r="P815" s="18">
        <v>35874</v>
      </c>
      <c r="Q815" s="19">
        <v>26391675</v>
      </c>
      <c r="R815" s="17" t="s">
        <v>797</v>
      </c>
      <c r="S815" s="17" t="s">
        <v>798</v>
      </c>
      <c r="T815" s="17">
        <v>1</v>
      </c>
      <c r="U815" s="18"/>
      <c r="V815" s="99">
        <f t="shared" si="117"/>
        <v>1</v>
      </c>
      <c r="W815" s="139">
        <v>1</v>
      </c>
      <c r="X815" s="149">
        <f t="shared" si="118"/>
        <v>0</v>
      </c>
      <c r="Y815" s="43"/>
      <c r="Z815" s="20">
        <f t="shared" si="119"/>
        <v>0</v>
      </c>
      <c r="AA815" s="43"/>
      <c r="AB815" s="43"/>
      <c r="AC815" s="43"/>
      <c r="AD815" s="43"/>
      <c r="AE815" s="43"/>
      <c r="AF815" s="43"/>
      <c r="AG815" s="20">
        <f t="shared" si="120"/>
        <v>0</v>
      </c>
      <c r="AH815" s="43"/>
      <c r="AI815" s="43"/>
      <c r="AJ815" s="43"/>
      <c r="AK815" s="43"/>
      <c r="AL815" s="43"/>
      <c r="AM815" s="99">
        <f t="shared" si="112"/>
        <v>0</v>
      </c>
      <c r="AN815" s="43"/>
      <c r="AO815" s="20">
        <f t="shared" si="113"/>
        <v>1</v>
      </c>
      <c r="AP815" s="15" t="str">
        <f t="shared" si="114"/>
        <v>OK</v>
      </c>
      <c r="AQ815" s="15" t="str">
        <f t="shared" si="115"/>
        <v>OK</v>
      </c>
      <c r="AR815" s="17" t="s">
        <v>211</v>
      </c>
      <c r="AS815" s="17"/>
      <c r="AT815" s="17"/>
      <c r="AU815" s="17"/>
      <c r="AV815" s="21">
        <v>1</v>
      </c>
      <c r="AW815" s="17" t="s">
        <v>815</v>
      </c>
      <c r="AX815" s="22"/>
      <c r="AY815" s="17"/>
      <c r="AZ815" s="17" t="s">
        <v>803</v>
      </c>
      <c r="BA815" s="99">
        <f t="shared" si="116"/>
        <v>26391674</v>
      </c>
      <c r="BB815" s="17" t="s">
        <v>214</v>
      </c>
      <c r="BC815" s="17"/>
      <c r="BD815" s="57" t="s">
        <v>1140</v>
      </c>
    </row>
    <row r="816" spans="2:56" hidden="1" x14ac:dyDescent="0.15">
      <c r="B816" s="16">
        <v>90000786</v>
      </c>
      <c r="C816" s="17"/>
      <c r="D816" s="17" t="s">
        <v>793</v>
      </c>
      <c r="E816" s="17" t="s">
        <v>1124</v>
      </c>
      <c r="F816" s="17" t="s">
        <v>201</v>
      </c>
      <c r="G816" s="17" t="s">
        <v>794</v>
      </c>
      <c r="H816" s="17" t="s">
        <v>1577</v>
      </c>
      <c r="I816" s="17" t="s">
        <v>1573</v>
      </c>
      <c r="J816" s="17" t="s">
        <v>1125</v>
      </c>
      <c r="K816" s="17" t="s">
        <v>203</v>
      </c>
      <c r="L816" s="17"/>
      <c r="M816" s="17">
        <v>5</v>
      </c>
      <c r="N816" s="18">
        <v>40049</v>
      </c>
      <c r="O816" s="17">
        <v>2009</v>
      </c>
      <c r="P816" s="18">
        <v>40049</v>
      </c>
      <c r="Q816" s="19">
        <v>5532450</v>
      </c>
      <c r="R816" s="17" t="s">
        <v>797</v>
      </c>
      <c r="S816" s="17" t="s">
        <v>1126</v>
      </c>
      <c r="T816" s="17">
        <v>1</v>
      </c>
      <c r="U816" s="18"/>
      <c r="V816" s="99">
        <f t="shared" si="117"/>
        <v>1</v>
      </c>
      <c r="W816" s="139">
        <v>1</v>
      </c>
      <c r="X816" s="149">
        <f t="shared" si="118"/>
        <v>0</v>
      </c>
      <c r="Y816" s="43"/>
      <c r="Z816" s="20">
        <f t="shared" si="119"/>
        <v>0</v>
      </c>
      <c r="AA816" s="43"/>
      <c r="AB816" s="43"/>
      <c r="AC816" s="43"/>
      <c r="AD816" s="43"/>
      <c r="AE816" s="43"/>
      <c r="AF816" s="43"/>
      <c r="AG816" s="20">
        <f t="shared" si="120"/>
        <v>0</v>
      </c>
      <c r="AH816" s="43"/>
      <c r="AI816" s="43"/>
      <c r="AJ816" s="43"/>
      <c r="AK816" s="43"/>
      <c r="AL816" s="43"/>
      <c r="AM816" s="99">
        <f t="shared" si="112"/>
        <v>0</v>
      </c>
      <c r="AN816" s="43"/>
      <c r="AO816" s="20">
        <f t="shared" si="113"/>
        <v>1</v>
      </c>
      <c r="AP816" s="15" t="str">
        <f t="shared" si="114"/>
        <v>OK</v>
      </c>
      <c r="AQ816" s="15" t="str">
        <f t="shared" si="115"/>
        <v>OK</v>
      </c>
      <c r="AR816" s="17" t="s">
        <v>211</v>
      </c>
      <c r="AS816" s="17"/>
      <c r="AT816" s="17"/>
      <c r="AU816" s="17"/>
      <c r="AV816" s="21">
        <v>1</v>
      </c>
      <c r="AW816" s="17" t="s">
        <v>1141</v>
      </c>
      <c r="AX816" s="22"/>
      <c r="AY816" s="17"/>
      <c r="AZ816" s="17" t="s">
        <v>803</v>
      </c>
      <c r="BA816" s="99">
        <f t="shared" si="116"/>
        <v>5532449</v>
      </c>
      <c r="BB816" s="17" t="s">
        <v>214</v>
      </c>
      <c r="BC816" s="17"/>
      <c r="BD816" s="57" t="s">
        <v>1142</v>
      </c>
    </row>
    <row r="817" spans="2:56" hidden="1" x14ac:dyDescent="0.15">
      <c r="B817" s="16">
        <v>90000787</v>
      </c>
      <c r="C817" s="17"/>
      <c r="D817" s="17" t="s">
        <v>793</v>
      </c>
      <c r="E817" s="17" t="s">
        <v>1127</v>
      </c>
      <c r="F817" s="17" t="s">
        <v>201</v>
      </c>
      <c r="G817" s="17" t="s">
        <v>794</v>
      </c>
      <c r="H817" s="17" t="s">
        <v>1577</v>
      </c>
      <c r="I817" s="17" t="s">
        <v>1573</v>
      </c>
      <c r="J817" s="17" t="s">
        <v>1128</v>
      </c>
      <c r="K817" s="17" t="s">
        <v>203</v>
      </c>
      <c r="L817" s="17"/>
      <c r="M817" s="17">
        <v>5</v>
      </c>
      <c r="N817" s="18">
        <v>39173</v>
      </c>
      <c r="O817" s="17">
        <v>2007</v>
      </c>
      <c r="P817" s="18">
        <v>39173</v>
      </c>
      <c r="Q817" s="19">
        <v>3790000</v>
      </c>
      <c r="R817" s="17" t="s">
        <v>797</v>
      </c>
      <c r="S817" s="17" t="s">
        <v>1126</v>
      </c>
      <c r="T817" s="17">
        <v>1</v>
      </c>
      <c r="U817" s="18"/>
      <c r="V817" s="99">
        <f t="shared" si="117"/>
        <v>1</v>
      </c>
      <c r="W817" s="139">
        <v>1</v>
      </c>
      <c r="X817" s="149">
        <f t="shared" si="118"/>
        <v>0</v>
      </c>
      <c r="Y817" s="43"/>
      <c r="Z817" s="20">
        <f t="shared" si="119"/>
        <v>0</v>
      </c>
      <c r="AA817" s="43"/>
      <c r="AB817" s="43"/>
      <c r="AC817" s="43"/>
      <c r="AD817" s="43"/>
      <c r="AE817" s="43"/>
      <c r="AF817" s="43"/>
      <c r="AG817" s="20">
        <f t="shared" si="120"/>
        <v>0</v>
      </c>
      <c r="AH817" s="43"/>
      <c r="AI817" s="43"/>
      <c r="AJ817" s="43"/>
      <c r="AK817" s="43"/>
      <c r="AL817" s="43"/>
      <c r="AM817" s="99">
        <f t="shared" si="112"/>
        <v>0</v>
      </c>
      <c r="AN817" s="43"/>
      <c r="AO817" s="20">
        <f t="shared" si="113"/>
        <v>1</v>
      </c>
      <c r="AP817" s="15" t="str">
        <f t="shared" si="114"/>
        <v>OK</v>
      </c>
      <c r="AQ817" s="15" t="str">
        <f t="shared" si="115"/>
        <v>OK</v>
      </c>
      <c r="AR817" s="17" t="s">
        <v>211</v>
      </c>
      <c r="AS817" s="17"/>
      <c r="AT817" s="17"/>
      <c r="AU817" s="17"/>
      <c r="AV817" s="21">
        <v>1</v>
      </c>
      <c r="AW817" s="17" t="s">
        <v>1141</v>
      </c>
      <c r="AX817" s="22"/>
      <c r="AY817" s="17"/>
      <c r="AZ817" s="17" t="s">
        <v>803</v>
      </c>
      <c r="BA817" s="99">
        <f t="shared" si="116"/>
        <v>3789999</v>
      </c>
      <c r="BB817" s="17" t="s">
        <v>214</v>
      </c>
      <c r="BC817" s="17"/>
      <c r="BD817" s="57"/>
    </row>
    <row r="818" spans="2:56" hidden="1" x14ac:dyDescent="0.15">
      <c r="B818" s="16">
        <v>90000788</v>
      </c>
      <c r="C818" s="17"/>
      <c r="D818" s="17" t="s">
        <v>793</v>
      </c>
      <c r="E818" s="17" t="s">
        <v>1129</v>
      </c>
      <c r="F818" s="17" t="s">
        <v>201</v>
      </c>
      <c r="G818" s="17" t="s">
        <v>794</v>
      </c>
      <c r="H818" s="17" t="s">
        <v>1577</v>
      </c>
      <c r="I818" s="17" t="s">
        <v>1573</v>
      </c>
      <c r="J818" s="17" t="s">
        <v>1130</v>
      </c>
      <c r="K818" s="17" t="s">
        <v>203</v>
      </c>
      <c r="L818" s="17"/>
      <c r="M818" s="17">
        <v>5</v>
      </c>
      <c r="N818" s="18">
        <v>39173</v>
      </c>
      <c r="O818" s="17">
        <v>2007</v>
      </c>
      <c r="P818" s="18">
        <v>39173</v>
      </c>
      <c r="Q818" s="19">
        <v>2992500</v>
      </c>
      <c r="R818" s="17" t="s">
        <v>797</v>
      </c>
      <c r="S818" s="17" t="s">
        <v>1126</v>
      </c>
      <c r="T818" s="17">
        <v>1</v>
      </c>
      <c r="U818" s="18"/>
      <c r="V818" s="99">
        <f t="shared" si="117"/>
        <v>1</v>
      </c>
      <c r="W818" s="139">
        <v>1</v>
      </c>
      <c r="X818" s="149">
        <f t="shared" si="118"/>
        <v>0</v>
      </c>
      <c r="Y818" s="43"/>
      <c r="Z818" s="20">
        <f t="shared" si="119"/>
        <v>0</v>
      </c>
      <c r="AA818" s="43"/>
      <c r="AB818" s="43"/>
      <c r="AC818" s="43"/>
      <c r="AD818" s="43"/>
      <c r="AE818" s="43"/>
      <c r="AF818" s="43"/>
      <c r="AG818" s="20">
        <f t="shared" si="120"/>
        <v>0</v>
      </c>
      <c r="AH818" s="43"/>
      <c r="AI818" s="43"/>
      <c r="AJ818" s="43"/>
      <c r="AK818" s="43"/>
      <c r="AL818" s="43"/>
      <c r="AM818" s="99">
        <f t="shared" si="112"/>
        <v>0</v>
      </c>
      <c r="AN818" s="43"/>
      <c r="AO818" s="20">
        <f t="shared" si="113"/>
        <v>1</v>
      </c>
      <c r="AP818" s="15" t="str">
        <f t="shared" si="114"/>
        <v>OK</v>
      </c>
      <c r="AQ818" s="15" t="str">
        <f t="shared" si="115"/>
        <v>OK</v>
      </c>
      <c r="AR818" s="17" t="s">
        <v>211</v>
      </c>
      <c r="AS818" s="17"/>
      <c r="AT818" s="17"/>
      <c r="AU818" s="17"/>
      <c r="AV818" s="21">
        <v>1</v>
      </c>
      <c r="AW818" s="17" t="s">
        <v>1141</v>
      </c>
      <c r="AX818" s="22"/>
      <c r="AY818" s="17"/>
      <c r="AZ818" s="17" t="s">
        <v>803</v>
      </c>
      <c r="BA818" s="99">
        <f t="shared" si="116"/>
        <v>2992499</v>
      </c>
      <c r="BB818" s="17" t="s">
        <v>214</v>
      </c>
      <c r="BC818" s="17"/>
      <c r="BD818" s="57"/>
    </row>
    <row r="819" spans="2:56" hidden="1" x14ac:dyDescent="0.15">
      <c r="B819" s="16">
        <v>90000789</v>
      </c>
      <c r="C819" s="17"/>
      <c r="D819" s="17" t="s">
        <v>793</v>
      </c>
      <c r="E819" s="17" t="s">
        <v>1131</v>
      </c>
      <c r="F819" s="17" t="s">
        <v>201</v>
      </c>
      <c r="G819" s="17" t="s">
        <v>794</v>
      </c>
      <c r="H819" s="17" t="s">
        <v>1577</v>
      </c>
      <c r="I819" s="17" t="s">
        <v>1573</v>
      </c>
      <c r="J819" s="17" t="s">
        <v>1132</v>
      </c>
      <c r="K819" s="17" t="s">
        <v>203</v>
      </c>
      <c r="L819" s="17"/>
      <c r="M819" s="17">
        <v>5</v>
      </c>
      <c r="N819" s="18">
        <v>39173</v>
      </c>
      <c r="O819" s="17">
        <v>2007</v>
      </c>
      <c r="P819" s="18">
        <v>39173</v>
      </c>
      <c r="Q819" s="19">
        <v>1139225</v>
      </c>
      <c r="R819" s="17" t="s">
        <v>1133</v>
      </c>
      <c r="S819" s="17" t="s">
        <v>1134</v>
      </c>
      <c r="T819" s="17">
        <v>1</v>
      </c>
      <c r="U819" s="18"/>
      <c r="V819" s="99">
        <f t="shared" si="117"/>
        <v>1</v>
      </c>
      <c r="W819" s="139">
        <v>1</v>
      </c>
      <c r="X819" s="149">
        <f t="shared" si="118"/>
        <v>0</v>
      </c>
      <c r="Y819" s="43"/>
      <c r="Z819" s="20">
        <f t="shared" si="119"/>
        <v>0</v>
      </c>
      <c r="AA819" s="43"/>
      <c r="AB819" s="43"/>
      <c r="AC819" s="43"/>
      <c r="AD819" s="43"/>
      <c r="AE819" s="43"/>
      <c r="AF819" s="43"/>
      <c r="AG819" s="20">
        <f t="shared" si="120"/>
        <v>0</v>
      </c>
      <c r="AH819" s="43"/>
      <c r="AI819" s="43"/>
      <c r="AJ819" s="43"/>
      <c r="AK819" s="43"/>
      <c r="AL819" s="43"/>
      <c r="AM819" s="99">
        <f t="shared" si="112"/>
        <v>0</v>
      </c>
      <c r="AN819" s="43"/>
      <c r="AO819" s="20">
        <f t="shared" si="113"/>
        <v>1</v>
      </c>
      <c r="AP819" s="15" t="str">
        <f t="shared" si="114"/>
        <v>OK</v>
      </c>
      <c r="AQ819" s="15" t="str">
        <f t="shared" si="115"/>
        <v>OK</v>
      </c>
      <c r="AR819" s="17" t="s">
        <v>211</v>
      </c>
      <c r="AS819" s="17"/>
      <c r="AT819" s="17"/>
      <c r="AU819" s="17"/>
      <c r="AV819" s="21">
        <v>1</v>
      </c>
      <c r="AW819" s="17" t="s">
        <v>1141</v>
      </c>
      <c r="AX819" s="22"/>
      <c r="AY819" s="17"/>
      <c r="AZ819" s="17" t="s">
        <v>803</v>
      </c>
      <c r="BA819" s="99">
        <f t="shared" si="116"/>
        <v>1139224</v>
      </c>
      <c r="BB819" s="17" t="s">
        <v>214</v>
      </c>
      <c r="BC819" s="17"/>
      <c r="BD819" s="57"/>
    </row>
    <row r="820" spans="2:56" hidden="1" x14ac:dyDescent="0.15">
      <c r="B820" s="16">
        <v>90000790</v>
      </c>
      <c r="C820" s="17"/>
      <c r="D820" s="17" t="s">
        <v>793</v>
      </c>
      <c r="E820" s="17" t="s">
        <v>1135</v>
      </c>
      <c r="F820" s="17" t="s">
        <v>201</v>
      </c>
      <c r="G820" s="17" t="s">
        <v>794</v>
      </c>
      <c r="H820" s="17" t="s">
        <v>1577</v>
      </c>
      <c r="I820" s="17" t="s">
        <v>1573</v>
      </c>
      <c r="J820" s="17" t="s">
        <v>1136</v>
      </c>
      <c r="K820" s="17" t="s">
        <v>203</v>
      </c>
      <c r="L820" s="17"/>
      <c r="M820" s="17">
        <v>4</v>
      </c>
      <c r="N820" s="18">
        <v>39173</v>
      </c>
      <c r="O820" s="17">
        <v>2007</v>
      </c>
      <c r="P820" s="18">
        <v>39173</v>
      </c>
      <c r="Q820" s="19">
        <v>1373400</v>
      </c>
      <c r="R820" s="17" t="s">
        <v>797</v>
      </c>
      <c r="S820" s="17" t="s">
        <v>1126</v>
      </c>
      <c r="T820" s="17">
        <v>1</v>
      </c>
      <c r="U820" s="18"/>
      <c r="V820" s="99">
        <f t="shared" si="117"/>
        <v>1</v>
      </c>
      <c r="W820" s="139">
        <v>1</v>
      </c>
      <c r="X820" s="149">
        <f t="shared" si="118"/>
        <v>0</v>
      </c>
      <c r="Y820" s="43"/>
      <c r="Z820" s="20">
        <f t="shared" si="119"/>
        <v>0</v>
      </c>
      <c r="AA820" s="43"/>
      <c r="AB820" s="43"/>
      <c r="AC820" s="43"/>
      <c r="AD820" s="43"/>
      <c r="AE820" s="43"/>
      <c r="AF820" s="43"/>
      <c r="AG820" s="20">
        <f t="shared" si="120"/>
        <v>0</v>
      </c>
      <c r="AH820" s="43"/>
      <c r="AI820" s="43"/>
      <c r="AJ820" s="43"/>
      <c r="AK820" s="43"/>
      <c r="AL820" s="43"/>
      <c r="AM820" s="99">
        <f t="shared" si="112"/>
        <v>0</v>
      </c>
      <c r="AN820" s="43"/>
      <c r="AO820" s="20">
        <f t="shared" si="113"/>
        <v>1</v>
      </c>
      <c r="AP820" s="15" t="str">
        <f t="shared" si="114"/>
        <v>OK</v>
      </c>
      <c r="AQ820" s="15" t="str">
        <f t="shared" si="115"/>
        <v>OK</v>
      </c>
      <c r="AR820" s="17" t="s">
        <v>211</v>
      </c>
      <c r="AS820" s="17"/>
      <c r="AT820" s="17"/>
      <c r="AU820" s="17"/>
      <c r="AV820" s="21">
        <v>1</v>
      </c>
      <c r="AW820" s="17" t="s">
        <v>1087</v>
      </c>
      <c r="AX820" s="22"/>
      <c r="AY820" s="17"/>
      <c r="AZ820" s="17" t="s">
        <v>803</v>
      </c>
      <c r="BA820" s="99">
        <f t="shared" si="116"/>
        <v>1373399</v>
      </c>
      <c r="BB820" s="17" t="s">
        <v>214</v>
      </c>
      <c r="BC820" s="17"/>
      <c r="BD820" s="57" t="s">
        <v>1143</v>
      </c>
    </row>
    <row r="821" spans="2:56" hidden="1" x14ac:dyDescent="0.15">
      <c r="B821" s="16">
        <v>90000791</v>
      </c>
      <c r="C821" s="17"/>
      <c r="D821" s="17" t="s">
        <v>793</v>
      </c>
      <c r="E821" s="17" t="s">
        <v>1135</v>
      </c>
      <c r="F821" s="17" t="s">
        <v>201</v>
      </c>
      <c r="G821" s="17" t="s">
        <v>794</v>
      </c>
      <c r="H821" s="17" t="s">
        <v>1577</v>
      </c>
      <c r="I821" s="17" t="s">
        <v>1573</v>
      </c>
      <c r="J821" s="17" t="s">
        <v>1137</v>
      </c>
      <c r="K821" s="17" t="s">
        <v>203</v>
      </c>
      <c r="L821" s="17"/>
      <c r="M821" s="17">
        <v>4</v>
      </c>
      <c r="N821" s="18">
        <v>35765</v>
      </c>
      <c r="O821" s="17">
        <v>1997</v>
      </c>
      <c r="P821" s="18">
        <v>35765</v>
      </c>
      <c r="Q821" s="19">
        <v>2653150</v>
      </c>
      <c r="R821" s="17" t="s">
        <v>797</v>
      </c>
      <c r="S821" s="17" t="s">
        <v>1126</v>
      </c>
      <c r="T821" s="17">
        <v>1</v>
      </c>
      <c r="U821" s="18"/>
      <c r="V821" s="99">
        <f t="shared" si="117"/>
        <v>1</v>
      </c>
      <c r="W821" s="139">
        <v>1</v>
      </c>
      <c r="X821" s="149">
        <f t="shared" si="118"/>
        <v>0</v>
      </c>
      <c r="Y821" s="43"/>
      <c r="Z821" s="20">
        <f t="shared" si="119"/>
        <v>0</v>
      </c>
      <c r="AA821" s="43"/>
      <c r="AB821" s="43"/>
      <c r="AC821" s="43"/>
      <c r="AD821" s="43"/>
      <c r="AE821" s="43"/>
      <c r="AF821" s="43"/>
      <c r="AG821" s="20">
        <f t="shared" si="120"/>
        <v>0</v>
      </c>
      <c r="AH821" s="43"/>
      <c r="AI821" s="43"/>
      <c r="AJ821" s="43"/>
      <c r="AK821" s="43"/>
      <c r="AL821" s="43"/>
      <c r="AM821" s="99">
        <f t="shared" si="112"/>
        <v>0</v>
      </c>
      <c r="AN821" s="43"/>
      <c r="AO821" s="20">
        <f t="shared" si="113"/>
        <v>1</v>
      </c>
      <c r="AP821" s="15" t="str">
        <f t="shared" si="114"/>
        <v>OK</v>
      </c>
      <c r="AQ821" s="15" t="str">
        <f t="shared" si="115"/>
        <v>OK</v>
      </c>
      <c r="AR821" s="17" t="s">
        <v>211</v>
      </c>
      <c r="AS821" s="17"/>
      <c r="AT821" s="17"/>
      <c r="AU821" s="17"/>
      <c r="AV821" s="21">
        <v>1</v>
      </c>
      <c r="AW821" s="17" t="s">
        <v>1087</v>
      </c>
      <c r="AX821" s="22"/>
      <c r="AY821" s="17"/>
      <c r="AZ821" s="17" t="s">
        <v>803</v>
      </c>
      <c r="BA821" s="99">
        <f t="shared" si="116"/>
        <v>2653149</v>
      </c>
      <c r="BB821" s="17" t="s">
        <v>214</v>
      </c>
      <c r="BC821" s="17"/>
      <c r="BD821" s="57" t="s">
        <v>1144</v>
      </c>
    </row>
    <row r="822" spans="2:56" hidden="1" x14ac:dyDescent="0.15">
      <c r="B822" s="16">
        <v>90000792</v>
      </c>
      <c r="C822" s="17"/>
      <c r="D822" s="17" t="s">
        <v>793</v>
      </c>
      <c r="E822" s="17" t="s">
        <v>1135</v>
      </c>
      <c r="F822" s="17" t="s">
        <v>201</v>
      </c>
      <c r="G822" s="17" t="s">
        <v>794</v>
      </c>
      <c r="H822" s="17" t="s">
        <v>1577</v>
      </c>
      <c r="I822" s="17" t="s">
        <v>1573</v>
      </c>
      <c r="J822" s="17" t="s">
        <v>1138</v>
      </c>
      <c r="K822" s="17" t="s">
        <v>203</v>
      </c>
      <c r="L822" s="17"/>
      <c r="M822" s="17">
        <v>6</v>
      </c>
      <c r="N822" s="18">
        <v>36708</v>
      </c>
      <c r="O822" s="17">
        <v>2000</v>
      </c>
      <c r="P822" s="18">
        <v>36708</v>
      </c>
      <c r="Q822" s="19">
        <v>1253310</v>
      </c>
      <c r="R822" s="17" t="s">
        <v>797</v>
      </c>
      <c r="S822" s="17" t="s">
        <v>1126</v>
      </c>
      <c r="T822" s="17">
        <v>1</v>
      </c>
      <c r="U822" s="18"/>
      <c r="V822" s="99">
        <f t="shared" si="117"/>
        <v>1</v>
      </c>
      <c r="W822" s="139">
        <v>1</v>
      </c>
      <c r="X822" s="149">
        <f t="shared" si="118"/>
        <v>0</v>
      </c>
      <c r="Y822" s="43"/>
      <c r="Z822" s="20">
        <f t="shared" si="119"/>
        <v>0</v>
      </c>
      <c r="AA822" s="43"/>
      <c r="AB822" s="43"/>
      <c r="AC822" s="43"/>
      <c r="AD822" s="43"/>
      <c r="AE822" s="43"/>
      <c r="AF822" s="43"/>
      <c r="AG822" s="20">
        <f t="shared" si="120"/>
        <v>0</v>
      </c>
      <c r="AH822" s="43"/>
      <c r="AI822" s="43"/>
      <c r="AJ822" s="43"/>
      <c r="AK822" s="43"/>
      <c r="AL822" s="43"/>
      <c r="AM822" s="99">
        <f t="shared" si="112"/>
        <v>0</v>
      </c>
      <c r="AN822" s="43"/>
      <c r="AO822" s="20">
        <f t="shared" si="113"/>
        <v>1</v>
      </c>
      <c r="AP822" s="15" t="str">
        <f t="shared" si="114"/>
        <v>OK</v>
      </c>
      <c r="AQ822" s="15" t="str">
        <f t="shared" si="115"/>
        <v>OK</v>
      </c>
      <c r="AR822" s="17" t="s">
        <v>211</v>
      </c>
      <c r="AS822" s="17"/>
      <c r="AT822" s="17"/>
      <c r="AU822" s="17"/>
      <c r="AV822" s="21">
        <v>1</v>
      </c>
      <c r="AW822" s="17" t="s">
        <v>1087</v>
      </c>
      <c r="AX822" s="22"/>
      <c r="AY822" s="17"/>
      <c r="AZ822" s="17" t="s">
        <v>803</v>
      </c>
      <c r="BA822" s="99">
        <f t="shared" si="116"/>
        <v>1253309</v>
      </c>
      <c r="BB822" s="17" t="s">
        <v>214</v>
      </c>
      <c r="BC822" s="17"/>
      <c r="BD822" s="57" t="s">
        <v>1145</v>
      </c>
    </row>
    <row r="823" spans="2:56" hidden="1" x14ac:dyDescent="0.15">
      <c r="B823" s="16">
        <v>90000793</v>
      </c>
      <c r="C823" s="17"/>
      <c r="D823" s="17" t="s">
        <v>793</v>
      </c>
      <c r="E823" s="17"/>
      <c r="F823" s="17" t="s">
        <v>201</v>
      </c>
      <c r="G823" s="17" t="s">
        <v>794</v>
      </c>
      <c r="H823" s="17" t="s">
        <v>1577</v>
      </c>
      <c r="I823" s="17" t="s">
        <v>1573</v>
      </c>
      <c r="J823" s="17" t="s">
        <v>1139</v>
      </c>
      <c r="K823" s="17" t="s">
        <v>203</v>
      </c>
      <c r="L823" s="17"/>
      <c r="M823" s="17">
        <v>5</v>
      </c>
      <c r="N823" s="18">
        <v>41729</v>
      </c>
      <c r="O823" s="17">
        <v>2013</v>
      </c>
      <c r="P823" s="18">
        <v>41729</v>
      </c>
      <c r="Q823" s="19">
        <v>603951</v>
      </c>
      <c r="R823" s="17" t="s">
        <v>797</v>
      </c>
      <c r="S823" s="17" t="s">
        <v>1036</v>
      </c>
      <c r="T823" s="17">
        <v>1</v>
      </c>
      <c r="U823" s="18"/>
      <c r="V823" s="99">
        <f t="shared" si="117"/>
        <v>241581</v>
      </c>
      <c r="W823" s="139">
        <v>241581</v>
      </c>
      <c r="X823" s="149">
        <f t="shared" si="118"/>
        <v>0</v>
      </c>
      <c r="Y823" s="43"/>
      <c r="Z823" s="20">
        <f t="shared" si="119"/>
        <v>0</v>
      </c>
      <c r="AA823" s="43"/>
      <c r="AB823" s="43"/>
      <c r="AC823" s="43"/>
      <c r="AD823" s="43"/>
      <c r="AE823" s="43"/>
      <c r="AF823" s="43"/>
      <c r="AG823" s="20">
        <f t="shared" si="120"/>
        <v>120790</v>
      </c>
      <c r="AH823" s="43"/>
      <c r="AI823" s="43"/>
      <c r="AJ823" s="43"/>
      <c r="AK823" s="43"/>
      <c r="AL823" s="43"/>
      <c r="AM823" s="99">
        <f t="shared" si="112"/>
        <v>120790</v>
      </c>
      <c r="AN823" s="43"/>
      <c r="AO823" s="20">
        <f t="shared" si="113"/>
        <v>120791</v>
      </c>
      <c r="AP823" s="15" t="str">
        <f t="shared" si="114"/>
        <v>OK</v>
      </c>
      <c r="AQ823" s="15" t="str">
        <f t="shared" si="115"/>
        <v>OK</v>
      </c>
      <c r="AR823" s="17" t="s">
        <v>211</v>
      </c>
      <c r="AS823" s="17"/>
      <c r="AT823" s="17"/>
      <c r="AU823" s="17"/>
      <c r="AV823" s="21">
        <v>1</v>
      </c>
      <c r="AW823" s="17" t="s">
        <v>57</v>
      </c>
      <c r="AX823" s="22"/>
      <c r="AY823" s="17"/>
      <c r="AZ823" s="17" t="s">
        <v>803</v>
      </c>
      <c r="BA823" s="99">
        <f t="shared" si="116"/>
        <v>483160</v>
      </c>
      <c r="BB823" s="17" t="s">
        <v>214</v>
      </c>
      <c r="BC823" s="17"/>
      <c r="BD823" s="57"/>
    </row>
    <row r="824" spans="2:56" hidden="1" x14ac:dyDescent="0.15">
      <c r="B824" s="16">
        <v>90000794</v>
      </c>
      <c r="C824" s="17"/>
      <c r="D824" s="17" t="s">
        <v>1146</v>
      </c>
      <c r="E824" s="17"/>
      <c r="F824" s="17" t="s">
        <v>201</v>
      </c>
      <c r="G824" s="17" t="s">
        <v>794</v>
      </c>
      <c r="H824" s="17" t="s">
        <v>1585</v>
      </c>
      <c r="I824" s="17" t="s">
        <v>1565</v>
      </c>
      <c r="J824" s="17" t="s">
        <v>1146</v>
      </c>
      <c r="K824" s="17" t="s">
        <v>203</v>
      </c>
      <c r="L824" s="17"/>
      <c r="M824" s="17">
        <v>0</v>
      </c>
      <c r="N824" s="18">
        <v>33788</v>
      </c>
      <c r="O824" s="17">
        <v>1992</v>
      </c>
      <c r="P824" s="18">
        <v>33788</v>
      </c>
      <c r="Q824" s="19">
        <v>6544148</v>
      </c>
      <c r="R824" s="17" t="s">
        <v>1133</v>
      </c>
      <c r="S824" s="17" t="s">
        <v>718</v>
      </c>
      <c r="T824" s="17">
        <v>1</v>
      </c>
      <c r="U824" s="18"/>
      <c r="V824" s="99">
        <f t="shared" si="117"/>
        <v>6544148</v>
      </c>
      <c r="W824" s="139">
        <v>6544148</v>
      </c>
      <c r="X824" s="149">
        <f t="shared" si="118"/>
        <v>0</v>
      </c>
      <c r="Y824" s="43"/>
      <c r="Z824" s="20">
        <f t="shared" si="119"/>
        <v>0</v>
      </c>
      <c r="AA824" s="43"/>
      <c r="AB824" s="43"/>
      <c r="AC824" s="43"/>
      <c r="AD824" s="43"/>
      <c r="AE824" s="43"/>
      <c r="AF824" s="43"/>
      <c r="AG824" s="20">
        <f t="shared" si="120"/>
        <v>0</v>
      </c>
      <c r="AH824" s="43"/>
      <c r="AI824" s="43"/>
      <c r="AJ824" s="43"/>
      <c r="AK824" s="43"/>
      <c r="AL824" s="43"/>
      <c r="AM824" s="99">
        <f t="shared" si="112"/>
        <v>0</v>
      </c>
      <c r="AN824" s="43"/>
      <c r="AO824" s="20">
        <f t="shared" si="113"/>
        <v>6544148</v>
      </c>
      <c r="AP824" s="15" t="str">
        <f t="shared" si="114"/>
        <v>OK</v>
      </c>
      <c r="AQ824" s="15" t="str">
        <f t="shared" si="115"/>
        <v>OK</v>
      </c>
      <c r="AR824" s="17" t="s">
        <v>211</v>
      </c>
      <c r="AS824" s="17"/>
      <c r="AT824" s="17"/>
      <c r="AU824" s="17"/>
      <c r="AV824" s="21">
        <v>1268</v>
      </c>
      <c r="AW824" s="17" t="s">
        <v>35</v>
      </c>
      <c r="AX824" s="22"/>
      <c r="AY824" s="17" t="s">
        <v>315</v>
      </c>
      <c r="AZ824" s="17" t="s">
        <v>803</v>
      </c>
      <c r="BA824" s="99">
        <f t="shared" si="116"/>
        <v>0</v>
      </c>
      <c r="BB824" s="17" t="s">
        <v>214</v>
      </c>
      <c r="BC824" s="17">
        <v>41001</v>
      </c>
      <c r="BD824" s="57" t="s">
        <v>1177</v>
      </c>
    </row>
    <row r="825" spans="2:56" hidden="1" x14ac:dyDescent="0.15">
      <c r="B825" s="16">
        <v>90000795</v>
      </c>
      <c r="C825" s="17"/>
      <c r="D825" s="17" t="s">
        <v>1147</v>
      </c>
      <c r="E825" s="17"/>
      <c r="F825" s="17" t="s">
        <v>201</v>
      </c>
      <c r="G825" s="17" t="s">
        <v>794</v>
      </c>
      <c r="H825" s="17" t="s">
        <v>1585</v>
      </c>
      <c r="I825" s="17" t="s">
        <v>1565</v>
      </c>
      <c r="J825" s="17" t="s">
        <v>1147</v>
      </c>
      <c r="K825" s="17" t="s">
        <v>203</v>
      </c>
      <c r="L825" s="17"/>
      <c r="M825" s="17">
        <v>0</v>
      </c>
      <c r="N825" s="18">
        <v>28739</v>
      </c>
      <c r="O825" s="17">
        <v>1978</v>
      </c>
      <c r="P825" s="18">
        <v>28739</v>
      </c>
      <c r="Q825" s="19">
        <v>9791860</v>
      </c>
      <c r="R825" s="17" t="s">
        <v>1133</v>
      </c>
      <c r="S825" s="17" t="s">
        <v>718</v>
      </c>
      <c r="T825" s="17">
        <v>1</v>
      </c>
      <c r="U825" s="18"/>
      <c r="V825" s="99">
        <f t="shared" si="117"/>
        <v>9791860</v>
      </c>
      <c r="W825" s="139">
        <v>9791860</v>
      </c>
      <c r="X825" s="149">
        <f t="shared" si="118"/>
        <v>0</v>
      </c>
      <c r="Y825" s="43"/>
      <c r="Z825" s="20">
        <f t="shared" si="119"/>
        <v>0</v>
      </c>
      <c r="AA825" s="43"/>
      <c r="AB825" s="43"/>
      <c r="AC825" s="43"/>
      <c r="AD825" s="43"/>
      <c r="AE825" s="43"/>
      <c r="AF825" s="43"/>
      <c r="AG825" s="20">
        <f t="shared" si="120"/>
        <v>0</v>
      </c>
      <c r="AH825" s="43"/>
      <c r="AI825" s="43"/>
      <c r="AJ825" s="43"/>
      <c r="AK825" s="43"/>
      <c r="AL825" s="43"/>
      <c r="AM825" s="99">
        <f t="shared" si="112"/>
        <v>0</v>
      </c>
      <c r="AN825" s="43"/>
      <c r="AO825" s="20">
        <f t="shared" si="113"/>
        <v>9791860</v>
      </c>
      <c r="AP825" s="15" t="str">
        <f t="shared" si="114"/>
        <v>OK</v>
      </c>
      <c r="AQ825" s="15" t="str">
        <f t="shared" si="115"/>
        <v>OK</v>
      </c>
      <c r="AR825" s="17" t="s">
        <v>211</v>
      </c>
      <c r="AS825" s="17"/>
      <c r="AT825" s="17"/>
      <c r="AU825" s="17"/>
      <c r="AV825" s="21">
        <v>1328.07</v>
      </c>
      <c r="AW825" s="17" t="s">
        <v>35</v>
      </c>
      <c r="AX825" s="22"/>
      <c r="AY825" s="17" t="s">
        <v>1178</v>
      </c>
      <c r="AZ825" s="17" t="s">
        <v>803</v>
      </c>
      <c r="BA825" s="99">
        <f t="shared" si="116"/>
        <v>0</v>
      </c>
      <c r="BB825" s="17" t="s">
        <v>214</v>
      </c>
      <c r="BC825" s="17">
        <v>41002</v>
      </c>
      <c r="BD825" s="57" t="s">
        <v>1177</v>
      </c>
    </row>
    <row r="826" spans="2:56" hidden="1" x14ac:dyDescent="0.15">
      <c r="B826" s="16">
        <v>90000796</v>
      </c>
      <c r="C826" s="17"/>
      <c r="D826" s="17" t="s">
        <v>1148</v>
      </c>
      <c r="E826" s="17"/>
      <c r="F826" s="17" t="s">
        <v>201</v>
      </c>
      <c r="G826" s="17" t="s">
        <v>794</v>
      </c>
      <c r="H826" s="17" t="s">
        <v>1585</v>
      </c>
      <c r="I826" s="17" t="s">
        <v>1565</v>
      </c>
      <c r="J826" s="17" t="s">
        <v>1148</v>
      </c>
      <c r="K826" s="17" t="s">
        <v>203</v>
      </c>
      <c r="L826" s="17"/>
      <c r="M826" s="17">
        <v>0</v>
      </c>
      <c r="N826" s="18">
        <v>34922</v>
      </c>
      <c r="O826" s="17">
        <v>1995</v>
      </c>
      <c r="P826" s="18">
        <v>34922</v>
      </c>
      <c r="Q826" s="19">
        <v>1244193</v>
      </c>
      <c r="R826" s="17" t="s">
        <v>1133</v>
      </c>
      <c r="S826" s="17" t="s">
        <v>718</v>
      </c>
      <c r="T826" s="17">
        <v>1</v>
      </c>
      <c r="U826" s="18"/>
      <c r="V826" s="99">
        <f t="shared" si="117"/>
        <v>1244193</v>
      </c>
      <c r="W826" s="139">
        <v>1244193</v>
      </c>
      <c r="X826" s="149">
        <f t="shared" si="118"/>
        <v>0</v>
      </c>
      <c r="Y826" s="43"/>
      <c r="Z826" s="20">
        <f t="shared" si="119"/>
        <v>0</v>
      </c>
      <c r="AA826" s="43"/>
      <c r="AB826" s="43"/>
      <c r="AC826" s="43"/>
      <c r="AD826" s="43"/>
      <c r="AE826" s="43"/>
      <c r="AF826" s="43"/>
      <c r="AG826" s="20">
        <f t="shared" si="120"/>
        <v>0</v>
      </c>
      <c r="AH826" s="43"/>
      <c r="AI826" s="43"/>
      <c r="AJ826" s="43"/>
      <c r="AK826" s="43"/>
      <c r="AL826" s="43"/>
      <c r="AM826" s="99">
        <f t="shared" si="112"/>
        <v>0</v>
      </c>
      <c r="AN826" s="43"/>
      <c r="AO826" s="20">
        <f t="shared" si="113"/>
        <v>1244193</v>
      </c>
      <c r="AP826" s="15" t="str">
        <f t="shared" si="114"/>
        <v>OK</v>
      </c>
      <c r="AQ826" s="15" t="str">
        <f t="shared" si="115"/>
        <v>OK</v>
      </c>
      <c r="AR826" s="17" t="s">
        <v>211</v>
      </c>
      <c r="AS826" s="17"/>
      <c r="AT826" s="17"/>
      <c r="AU826" s="17"/>
      <c r="AV826" s="21">
        <v>168.75</v>
      </c>
      <c r="AW826" s="17" t="s">
        <v>35</v>
      </c>
      <c r="AX826" s="22"/>
      <c r="AY826" s="17" t="s">
        <v>1178</v>
      </c>
      <c r="AZ826" s="17" t="s">
        <v>803</v>
      </c>
      <c r="BA826" s="99">
        <f t="shared" si="116"/>
        <v>0</v>
      </c>
      <c r="BB826" s="17" t="s">
        <v>214</v>
      </c>
      <c r="BC826" s="17">
        <v>41003</v>
      </c>
      <c r="BD826" s="57" t="s">
        <v>1177</v>
      </c>
    </row>
    <row r="827" spans="2:56" hidden="1" x14ac:dyDescent="0.15">
      <c r="B827" s="16">
        <v>90000797</v>
      </c>
      <c r="C827" s="17"/>
      <c r="D827" s="17" t="s">
        <v>1149</v>
      </c>
      <c r="E827" s="17"/>
      <c r="F827" s="17" t="s">
        <v>201</v>
      </c>
      <c r="G827" s="17" t="s">
        <v>794</v>
      </c>
      <c r="H827" s="17" t="s">
        <v>1585</v>
      </c>
      <c r="I827" s="17" t="s">
        <v>1565</v>
      </c>
      <c r="J827" s="17" t="s">
        <v>1149</v>
      </c>
      <c r="K827" s="17" t="s">
        <v>203</v>
      </c>
      <c r="L827" s="17"/>
      <c r="M827" s="17">
        <v>0</v>
      </c>
      <c r="N827" s="18">
        <v>34922</v>
      </c>
      <c r="O827" s="17">
        <v>1995</v>
      </c>
      <c r="P827" s="18">
        <v>34922</v>
      </c>
      <c r="Q827" s="19">
        <v>1009584</v>
      </c>
      <c r="R827" s="17" t="s">
        <v>1133</v>
      </c>
      <c r="S827" s="17" t="s">
        <v>718</v>
      </c>
      <c r="T827" s="17">
        <v>1</v>
      </c>
      <c r="U827" s="18"/>
      <c r="V827" s="99">
        <f t="shared" si="117"/>
        <v>1009584</v>
      </c>
      <c r="W827" s="139">
        <v>1009584</v>
      </c>
      <c r="X827" s="149">
        <f t="shared" si="118"/>
        <v>0</v>
      </c>
      <c r="Y827" s="43"/>
      <c r="Z827" s="20">
        <f t="shared" si="119"/>
        <v>0</v>
      </c>
      <c r="AA827" s="43"/>
      <c r="AB827" s="43"/>
      <c r="AC827" s="43"/>
      <c r="AD827" s="43"/>
      <c r="AE827" s="43"/>
      <c r="AF827" s="43"/>
      <c r="AG827" s="20">
        <f t="shared" si="120"/>
        <v>0</v>
      </c>
      <c r="AH827" s="43"/>
      <c r="AI827" s="43"/>
      <c r="AJ827" s="43"/>
      <c r="AK827" s="43"/>
      <c r="AL827" s="43"/>
      <c r="AM827" s="99">
        <f t="shared" si="112"/>
        <v>0</v>
      </c>
      <c r="AN827" s="43"/>
      <c r="AO827" s="20">
        <f t="shared" si="113"/>
        <v>1009584</v>
      </c>
      <c r="AP827" s="15" t="str">
        <f t="shared" si="114"/>
        <v>OK</v>
      </c>
      <c r="AQ827" s="15" t="str">
        <f t="shared" si="115"/>
        <v>OK</v>
      </c>
      <c r="AR827" s="17" t="s">
        <v>211</v>
      </c>
      <c r="AS827" s="17"/>
      <c r="AT827" s="17"/>
      <c r="AU827" s="17"/>
      <c r="AV827" s="21">
        <v>136.93</v>
      </c>
      <c r="AW827" s="17" t="s">
        <v>35</v>
      </c>
      <c r="AX827" s="22"/>
      <c r="AY827" s="17" t="s">
        <v>1178</v>
      </c>
      <c r="AZ827" s="17" t="s">
        <v>803</v>
      </c>
      <c r="BA827" s="99">
        <f t="shared" si="116"/>
        <v>0</v>
      </c>
      <c r="BB827" s="17" t="s">
        <v>214</v>
      </c>
      <c r="BC827" s="17">
        <v>41004</v>
      </c>
      <c r="BD827" s="57" t="s">
        <v>1177</v>
      </c>
    </row>
    <row r="828" spans="2:56" hidden="1" x14ac:dyDescent="0.15">
      <c r="B828" s="16">
        <v>90000798</v>
      </c>
      <c r="C828" s="17"/>
      <c r="D828" s="17" t="s">
        <v>1150</v>
      </c>
      <c r="E828" s="17"/>
      <c r="F828" s="17" t="s">
        <v>201</v>
      </c>
      <c r="G828" s="17" t="s">
        <v>794</v>
      </c>
      <c r="H828" s="17" t="s">
        <v>1585</v>
      </c>
      <c r="I828" s="17" t="s">
        <v>1565</v>
      </c>
      <c r="J828" s="17" t="s">
        <v>1150</v>
      </c>
      <c r="K828" s="17" t="s">
        <v>203</v>
      </c>
      <c r="L828" s="17"/>
      <c r="M828" s="17">
        <v>0</v>
      </c>
      <c r="N828" s="18">
        <v>34922</v>
      </c>
      <c r="O828" s="17">
        <v>1995</v>
      </c>
      <c r="P828" s="18">
        <v>34922</v>
      </c>
      <c r="Q828" s="19">
        <v>54977364</v>
      </c>
      <c r="R828" s="17" t="s">
        <v>1133</v>
      </c>
      <c r="S828" s="17" t="s">
        <v>718</v>
      </c>
      <c r="T828" s="17">
        <v>1</v>
      </c>
      <c r="U828" s="18"/>
      <c r="V828" s="99">
        <f t="shared" si="117"/>
        <v>54977364</v>
      </c>
      <c r="W828" s="139">
        <v>54977364</v>
      </c>
      <c r="X828" s="149">
        <f t="shared" si="118"/>
        <v>0</v>
      </c>
      <c r="Y828" s="43"/>
      <c r="Z828" s="20">
        <f t="shared" si="119"/>
        <v>0</v>
      </c>
      <c r="AA828" s="43"/>
      <c r="AB828" s="43"/>
      <c r="AC828" s="43"/>
      <c r="AD828" s="43"/>
      <c r="AE828" s="43"/>
      <c r="AF828" s="43"/>
      <c r="AG828" s="20">
        <f t="shared" si="120"/>
        <v>0</v>
      </c>
      <c r="AH828" s="43"/>
      <c r="AI828" s="43"/>
      <c r="AJ828" s="43"/>
      <c r="AK828" s="43"/>
      <c r="AL828" s="43"/>
      <c r="AM828" s="99">
        <f t="shared" si="112"/>
        <v>0</v>
      </c>
      <c r="AN828" s="43"/>
      <c r="AO828" s="20">
        <f t="shared" si="113"/>
        <v>54977364</v>
      </c>
      <c r="AP828" s="15" t="str">
        <f t="shared" si="114"/>
        <v>OK</v>
      </c>
      <c r="AQ828" s="15" t="str">
        <f t="shared" si="115"/>
        <v>OK</v>
      </c>
      <c r="AR828" s="17" t="s">
        <v>211</v>
      </c>
      <c r="AS828" s="17"/>
      <c r="AT828" s="17"/>
      <c r="AU828" s="17"/>
      <c r="AV828" s="21">
        <v>7456.58</v>
      </c>
      <c r="AW828" s="17" t="s">
        <v>35</v>
      </c>
      <c r="AX828" s="22"/>
      <c r="AY828" s="17" t="s">
        <v>1178</v>
      </c>
      <c r="AZ828" s="17" t="s">
        <v>803</v>
      </c>
      <c r="BA828" s="99">
        <f t="shared" si="116"/>
        <v>0</v>
      </c>
      <c r="BB828" s="17" t="s">
        <v>214</v>
      </c>
      <c r="BC828" s="17">
        <v>41005</v>
      </c>
      <c r="BD828" s="57" t="s">
        <v>1177</v>
      </c>
    </row>
    <row r="829" spans="2:56" hidden="1" x14ac:dyDescent="0.15">
      <c r="B829" s="16">
        <v>90000799</v>
      </c>
      <c r="C829" s="17"/>
      <c r="D829" s="17" t="s">
        <v>1151</v>
      </c>
      <c r="E829" s="17"/>
      <c r="F829" s="17" t="s">
        <v>201</v>
      </c>
      <c r="G829" s="17" t="s">
        <v>794</v>
      </c>
      <c r="H829" s="17" t="s">
        <v>1585</v>
      </c>
      <c r="I829" s="17" t="s">
        <v>1565</v>
      </c>
      <c r="J829" s="17" t="s">
        <v>1151</v>
      </c>
      <c r="K829" s="17" t="s">
        <v>203</v>
      </c>
      <c r="L829" s="17"/>
      <c r="M829" s="17">
        <v>0</v>
      </c>
      <c r="N829" s="18">
        <v>34922</v>
      </c>
      <c r="O829" s="17">
        <v>1995</v>
      </c>
      <c r="P829" s="18">
        <v>34922</v>
      </c>
      <c r="Q829" s="19">
        <v>52643</v>
      </c>
      <c r="R829" s="17" t="s">
        <v>1133</v>
      </c>
      <c r="S829" s="17" t="s">
        <v>718</v>
      </c>
      <c r="T829" s="17">
        <v>1</v>
      </c>
      <c r="U829" s="18"/>
      <c r="V829" s="99">
        <f t="shared" si="117"/>
        <v>52643</v>
      </c>
      <c r="W829" s="139">
        <v>52643</v>
      </c>
      <c r="X829" s="149">
        <f t="shared" si="118"/>
        <v>0</v>
      </c>
      <c r="Y829" s="43"/>
      <c r="Z829" s="20">
        <f t="shared" si="119"/>
        <v>0</v>
      </c>
      <c r="AA829" s="43"/>
      <c r="AB829" s="43"/>
      <c r="AC829" s="43"/>
      <c r="AD829" s="43"/>
      <c r="AE829" s="43"/>
      <c r="AF829" s="43"/>
      <c r="AG829" s="20">
        <f t="shared" si="120"/>
        <v>0</v>
      </c>
      <c r="AH829" s="43"/>
      <c r="AI829" s="43"/>
      <c r="AJ829" s="43"/>
      <c r="AK829" s="43"/>
      <c r="AL829" s="43"/>
      <c r="AM829" s="99">
        <f t="shared" si="112"/>
        <v>0</v>
      </c>
      <c r="AN829" s="43"/>
      <c r="AO829" s="20">
        <f t="shared" si="113"/>
        <v>52643</v>
      </c>
      <c r="AP829" s="15" t="str">
        <f t="shared" si="114"/>
        <v>OK</v>
      </c>
      <c r="AQ829" s="15" t="str">
        <f t="shared" si="115"/>
        <v>OK</v>
      </c>
      <c r="AR829" s="17" t="s">
        <v>211</v>
      </c>
      <c r="AS829" s="17"/>
      <c r="AT829" s="17"/>
      <c r="AU829" s="17"/>
      <c r="AV829" s="21">
        <v>7.14</v>
      </c>
      <c r="AW829" s="17" t="s">
        <v>35</v>
      </c>
      <c r="AX829" s="22"/>
      <c r="AY829" s="17" t="s">
        <v>1178</v>
      </c>
      <c r="AZ829" s="17" t="s">
        <v>803</v>
      </c>
      <c r="BA829" s="99">
        <f t="shared" si="116"/>
        <v>0</v>
      </c>
      <c r="BB829" s="17" t="s">
        <v>214</v>
      </c>
      <c r="BC829" s="17">
        <v>41006</v>
      </c>
      <c r="BD829" s="57" t="s">
        <v>1177</v>
      </c>
    </row>
    <row r="830" spans="2:56" hidden="1" x14ac:dyDescent="0.15">
      <c r="B830" s="16">
        <v>90000800</v>
      </c>
      <c r="C830" s="17"/>
      <c r="D830" s="17" t="s">
        <v>1152</v>
      </c>
      <c r="E830" s="17"/>
      <c r="F830" s="17" t="s">
        <v>201</v>
      </c>
      <c r="G830" s="17" t="s">
        <v>794</v>
      </c>
      <c r="H830" s="17" t="s">
        <v>1585</v>
      </c>
      <c r="I830" s="17" t="s">
        <v>1565</v>
      </c>
      <c r="J830" s="17" t="s">
        <v>1152</v>
      </c>
      <c r="K830" s="17" t="s">
        <v>203</v>
      </c>
      <c r="L830" s="17"/>
      <c r="M830" s="17">
        <v>0</v>
      </c>
      <c r="N830" s="18">
        <v>34922</v>
      </c>
      <c r="O830" s="17">
        <v>1995</v>
      </c>
      <c r="P830" s="18">
        <v>34922</v>
      </c>
      <c r="Q830" s="19">
        <v>1044</v>
      </c>
      <c r="R830" s="17" t="s">
        <v>1133</v>
      </c>
      <c r="S830" s="17" t="s">
        <v>718</v>
      </c>
      <c r="T830" s="17">
        <v>1</v>
      </c>
      <c r="U830" s="18"/>
      <c r="V830" s="99">
        <f t="shared" si="117"/>
        <v>1044</v>
      </c>
      <c r="W830" s="139">
        <v>1044</v>
      </c>
      <c r="X830" s="149">
        <f t="shared" si="118"/>
        <v>0</v>
      </c>
      <c r="Y830" s="43"/>
      <c r="Z830" s="20">
        <f t="shared" si="119"/>
        <v>0</v>
      </c>
      <c r="AA830" s="43"/>
      <c r="AB830" s="43"/>
      <c r="AC830" s="43"/>
      <c r="AD830" s="43"/>
      <c r="AE830" s="43"/>
      <c r="AF830" s="43"/>
      <c r="AG830" s="20">
        <f t="shared" si="120"/>
        <v>0</v>
      </c>
      <c r="AH830" s="43"/>
      <c r="AI830" s="43"/>
      <c r="AJ830" s="43"/>
      <c r="AK830" s="43"/>
      <c r="AL830" s="43"/>
      <c r="AM830" s="99">
        <f t="shared" si="112"/>
        <v>0</v>
      </c>
      <c r="AN830" s="43"/>
      <c r="AO830" s="20">
        <f t="shared" si="113"/>
        <v>1044</v>
      </c>
      <c r="AP830" s="15" t="str">
        <f t="shared" si="114"/>
        <v>OK</v>
      </c>
      <c r="AQ830" s="15" t="str">
        <f t="shared" si="115"/>
        <v>OK</v>
      </c>
      <c r="AR830" s="17" t="s">
        <v>211</v>
      </c>
      <c r="AS830" s="17"/>
      <c r="AT830" s="17"/>
      <c r="AU830" s="17"/>
      <c r="AV830" s="21">
        <v>43</v>
      </c>
      <c r="AW830" s="17" t="s">
        <v>35</v>
      </c>
      <c r="AX830" s="22"/>
      <c r="AY830" s="17" t="s">
        <v>1178</v>
      </c>
      <c r="AZ830" s="17" t="s">
        <v>803</v>
      </c>
      <c r="BA830" s="99">
        <f t="shared" si="116"/>
        <v>0</v>
      </c>
      <c r="BB830" s="17" t="s">
        <v>214</v>
      </c>
      <c r="BC830" s="17">
        <v>41007</v>
      </c>
      <c r="BD830" s="57" t="s">
        <v>1177</v>
      </c>
    </row>
    <row r="831" spans="2:56" hidden="1" x14ac:dyDescent="0.15">
      <c r="B831" s="16">
        <v>90000801</v>
      </c>
      <c r="C831" s="17"/>
      <c r="D831" s="17" t="s">
        <v>1153</v>
      </c>
      <c r="E831" s="17"/>
      <c r="F831" s="17" t="s">
        <v>201</v>
      </c>
      <c r="G831" s="17" t="s">
        <v>794</v>
      </c>
      <c r="H831" s="17" t="s">
        <v>1585</v>
      </c>
      <c r="I831" s="17" t="s">
        <v>1565</v>
      </c>
      <c r="J831" s="17" t="s">
        <v>1153</v>
      </c>
      <c r="K831" s="17" t="s">
        <v>203</v>
      </c>
      <c r="L831" s="17"/>
      <c r="M831" s="17">
        <v>0</v>
      </c>
      <c r="N831" s="18">
        <v>34922</v>
      </c>
      <c r="O831" s="17">
        <v>1995</v>
      </c>
      <c r="P831" s="18">
        <v>34922</v>
      </c>
      <c r="Q831" s="19">
        <v>119368</v>
      </c>
      <c r="R831" s="17" t="s">
        <v>1133</v>
      </c>
      <c r="S831" s="17" t="s">
        <v>718</v>
      </c>
      <c r="T831" s="17">
        <v>1</v>
      </c>
      <c r="U831" s="18"/>
      <c r="V831" s="99">
        <f t="shared" si="117"/>
        <v>119368</v>
      </c>
      <c r="W831" s="139">
        <v>119368</v>
      </c>
      <c r="X831" s="149">
        <f t="shared" si="118"/>
        <v>0</v>
      </c>
      <c r="Y831" s="43"/>
      <c r="Z831" s="20">
        <f t="shared" si="119"/>
        <v>0</v>
      </c>
      <c r="AA831" s="43"/>
      <c r="AB831" s="43"/>
      <c r="AC831" s="43"/>
      <c r="AD831" s="43"/>
      <c r="AE831" s="43"/>
      <c r="AF831" s="43"/>
      <c r="AG831" s="20">
        <f t="shared" si="120"/>
        <v>0</v>
      </c>
      <c r="AH831" s="43"/>
      <c r="AI831" s="43"/>
      <c r="AJ831" s="43"/>
      <c r="AK831" s="43"/>
      <c r="AL831" s="43"/>
      <c r="AM831" s="99">
        <f t="shared" si="112"/>
        <v>0</v>
      </c>
      <c r="AN831" s="43"/>
      <c r="AO831" s="20">
        <f t="shared" si="113"/>
        <v>119368</v>
      </c>
      <c r="AP831" s="15" t="str">
        <f t="shared" si="114"/>
        <v>OK</v>
      </c>
      <c r="AQ831" s="15" t="str">
        <f t="shared" si="115"/>
        <v>OK</v>
      </c>
      <c r="AR831" s="17" t="s">
        <v>211</v>
      </c>
      <c r="AS831" s="17"/>
      <c r="AT831" s="17"/>
      <c r="AU831" s="17"/>
      <c r="AV831" s="21">
        <v>16.190000000000001</v>
      </c>
      <c r="AW831" s="17" t="s">
        <v>35</v>
      </c>
      <c r="AX831" s="22"/>
      <c r="AY831" s="17" t="s">
        <v>1178</v>
      </c>
      <c r="AZ831" s="17" t="s">
        <v>803</v>
      </c>
      <c r="BA831" s="99">
        <f t="shared" si="116"/>
        <v>0</v>
      </c>
      <c r="BB831" s="17" t="s">
        <v>214</v>
      </c>
      <c r="BC831" s="17">
        <v>41008</v>
      </c>
      <c r="BD831" s="57" t="s">
        <v>1177</v>
      </c>
    </row>
    <row r="832" spans="2:56" hidden="1" x14ac:dyDescent="0.15">
      <c r="B832" s="16">
        <v>90000802</v>
      </c>
      <c r="C832" s="17"/>
      <c r="D832" s="17" t="s">
        <v>1154</v>
      </c>
      <c r="E832" s="17"/>
      <c r="F832" s="17" t="s">
        <v>201</v>
      </c>
      <c r="G832" s="17" t="s">
        <v>794</v>
      </c>
      <c r="H832" s="17" t="s">
        <v>1585</v>
      </c>
      <c r="I832" s="17" t="s">
        <v>1565</v>
      </c>
      <c r="J832" s="17" t="s">
        <v>1154</v>
      </c>
      <c r="K832" s="17" t="s">
        <v>203</v>
      </c>
      <c r="L832" s="17"/>
      <c r="M832" s="17">
        <v>0</v>
      </c>
      <c r="N832" s="18">
        <v>34922</v>
      </c>
      <c r="O832" s="17">
        <v>1995</v>
      </c>
      <c r="P832" s="18">
        <v>34922</v>
      </c>
      <c r="Q832" s="19">
        <v>1353166</v>
      </c>
      <c r="R832" s="17" t="s">
        <v>1133</v>
      </c>
      <c r="S832" s="17" t="s">
        <v>718</v>
      </c>
      <c r="T832" s="17">
        <v>1</v>
      </c>
      <c r="U832" s="18"/>
      <c r="V832" s="99">
        <f t="shared" si="117"/>
        <v>1353166</v>
      </c>
      <c r="W832" s="139">
        <v>1353166</v>
      </c>
      <c r="X832" s="149">
        <f t="shared" si="118"/>
        <v>0</v>
      </c>
      <c r="Y832" s="43"/>
      <c r="Z832" s="20">
        <f t="shared" si="119"/>
        <v>0</v>
      </c>
      <c r="AA832" s="43"/>
      <c r="AB832" s="43"/>
      <c r="AC832" s="43"/>
      <c r="AD832" s="43"/>
      <c r="AE832" s="43"/>
      <c r="AF832" s="43"/>
      <c r="AG832" s="20">
        <f t="shared" si="120"/>
        <v>0</v>
      </c>
      <c r="AH832" s="43"/>
      <c r="AI832" s="43"/>
      <c r="AJ832" s="43"/>
      <c r="AK832" s="43"/>
      <c r="AL832" s="43"/>
      <c r="AM832" s="99">
        <f t="shared" si="112"/>
        <v>0</v>
      </c>
      <c r="AN832" s="43"/>
      <c r="AO832" s="20">
        <f t="shared" si="113"/>
        <v>1353166</v>
      </c>
      <c r="AP832" s="15" t="str">
        <f t="shared" si="114"/>
        <v>OK</v>
      </c>
      <c r="AQ832" s="15" t="str">
        <f t="shared" si="115"/>
        <v>OK</v>
      </c>
      <c r="AR832" s="17" t="s">
        <v>211</v>
      </c>
      <c r="AS832" s="17"/>
      <c r="AT832" s="17"/>
      <c r="AU832" s="17"/>
      <c r="AV832" s="21">
        <v>183.53</v>
      </c>
      <c r="AW832" s="17" t="s">
        <v>35</v>
      </c>
      <c r="AX832" s="22"/>
      <c r="AY832" s="17" t="s">
        <v>1178</v>
      </c>
      <c r="AZ832" s="17" t="s">
        <v>803</v>
      </c>
      <c r="BA832" s="99">
        <f t="shared" si="116"/>
        <v>0</v>
      </c>
      <c r="BB832" s="17" t="s">
        <v>214</v>
      </c>
      <c r="BC832" s="17">
        <v>41009</v>
      </c>
      <c r="BD832" s="57" t="s">
        <v>1177</v>
      </c>
    </row>
    <row r="833" spans="2:56" hidden="1" x14ac:dyDescent="0.15">
      <c r="B833" s="16">
        <v>90000803</v>
      </c>
      <c r="C833" s="17"/>
      <c r="D833" s="17" t="s">
        <v>1155</v>
      </c>
      <c r="E833" s="17"/>
      <c r="F833" s="17" t="s">
        <v>201</v>
      </c>
      <c r="G833" s="17" t="s">
        <v>794</v>
      </c>
      <c r="H833" s="17" t="s">
        <v>1585</v>
      </c>
      <c r="I833" s="17" t="s">
        <v>1565</v>
      </c>
      <c r="J833" s="17" t="s">
        <v>1155</v>
      </c>
      <c r="K833" s="17" t="s">
        <v>203</v>
      </c>
      <c r="L833" s="17"/>
      <c r="M833" s="17">
        <v>0</v>
      </c>
      <c r="N833" s="18">
        <v>34922</v>
      </c>
      <c r="O833" s="17">
        <v>1995</v>
      </c>
      <c r="P833" s="18">
        <v>34922</v>
      </c>
      <c r="Q833" s="19">
        <v>5431172</v>
      </c>
      <c r="R833" s="17" t="s">
        <v>1133</v>
      </c>
      <c r="S833" s="17" t="s">
        <v>718</v>
      </c>
      <c r="T833" s="17">
        <v>1</v>
      </c>
      <c r="U833" s="18"/>
      <c r="V833" s="99">
        <f t="shared" si="117"/>
        <v>5431172</v>
      </c>
      <c r="W833" s="139">
        <v>5431172</v>
      </c>
      <c r="X833" s="149">
        <f t="shared" si="118"/>
        <v>0</v>
      </c>
      <c r="Y833" s="43"/>
      <c r="Z833" s="20">
        <f t="shared" si="119"/>
        <v>0</v>
      </c>
      <c r="AA833" s="43"/>
      <c r="AB833" s="43"/>
      <c r="AC833" s="43"/>
      <c r="AD833" s="43"/>
      <c r="AE833" s="43"/>
      <c r="AF833" s="43"/>
      <c r="AG833" s="20">
        <f t="shared" si="120"/>
        <v>0</v>
      </c>
      <c r="AH833" s="43"/>
      <c r="AI833" s="43"/>
      <c r="AJ833" s="43"/>
      <c r="AK833" s="43"/>
      <c r="AL833" s="43"/>
      <c r="AM833" s="99">
        <f t="shared" si="112"/>
        <v>0</v>
      </c>
      <c r="AN833" s="43"/>
      <c r="AO833" s="20">
        <f t="shared" si="113"/>
        <v>5431172</v>
      </c>
      <c r="AP833" s="15" t="str">
        <f t="shared" si="114"/>
        <v>OK</v>
      </c>
      <c r="AQ833" s="15" t="str">
        <f t="shared" si="115"/>
        <v>OK</v>
      </c>
      <c r="AR833" s="17" t="s">
        <v>211</v>
      </c>
      <c r="AS833" s="17"/>
      <c r="AT833" s="17"/>
      <c r="AU833" s="17"/>
      <c r="AV833" s="21">
        <v>736.63</v>
      </c>
      <c r="AW833" s="17" t="s">
        <v>35</v>
      </c>
      <c r="AX833" s="22"/>
      <c r="AY833" s="17" t="s">
        <v>1178</v>
      </c>
      <c r="AZ833" s="17" t="s">
        <v>803</v>
      </c>
      <c r="BA833" s="99">
        <f t="shared" si="116"/>
        <v>0</v>
      </c>
      <c r="BB833" s="17" t="s">
        <v>214</v>
      </c>
      <c r="BC833" s="17">
        <v>41010</v>
      </c>
      <c r="BD833" s="57" t="s">
        <v>1177</v>
      </c>
    </row>
    <row r="834" spans="2:56" hidden="1" x14ac:dyDescent="0.15">
      <c r="B834" s="16">
        <v>90000804</v>
      </c>
      <c r="C834" s="17"/>
      <c r="D834" s="17" t="s">
        <v>1156</v>
      </c>
      <c r="E834" s="17"/>
      <c r="F834" s="17" t="s">
        <v>201</v>
      </c>
      <c r="G834" s="17" t="s">
        <v>794</v>
      </c>
      <c r="H834" s="17" t="s">
        <v>1585</v>
      </c>
      <c r="I834" s="17" t="s">
        <v>1565</v>
      </c>
      <c r="J834" s="17" t="s">
        <v>1156</v>
      </c>
      <c r="K834" s="17" t="s">
        <v>203</v>
      </c>
      <c r="L834" s="17"/>
      <c r="M834" s="17">
        <v>0</v>
      </c>
      <c r="N834" s="18">
        <v>34922</v>
      </c>
      <c r="O834" s="17">
        <v>1995</v>
      </c>
      <c r="P834" s="18">
        <v>34922</v>
      </c>
      <c r="Q834" s="19">
        <v>139423</v>
      </c>
      <c r="R834" s="17" t="s">
        <v>1133</v>
      </c>
      <c r="S834" s="17" t="s">
        <v>718</v>
      </c>
      <c r="T834" s="17">
        <v>1</v>
      </c>
      <c r="U834" s="18"/>
      <c r="V834" s="99">
        <f t="shared" si="117"/>
        <v>139423</v>
      </c>
      <c r="W834" s="139">
        <v>139423</v>
      </c>
      <c r="X834" s="149">
        <f t="shared" si="118"/>
        <v>0</v>
      </c>
      <c r="Y834" s="43"/>
      <c r="Z834" s="20">
        <f t="shared" si="119"/>
        <v>0</v>
      </c>
      <c r="AA834" s="43"/>
      <c r="AB834" s="43"/>
      <c r="AC834" s="43"/>
      <c r="AD834" s="43"/>
      <c r="AE834" s="43"/>
      <c r="AF834" s="43"/>
      <c r="AG834" s="20">
        <f t="shared" si="120"/>
        <v>0</v>
      </c>
      <c r="AH834" s="43"/>
      <c r="AI834" s="43"/>
      <c r="AJ834" s="43"/>
      <c r="AK834" s="43"/>
      <c r="AL834" s="43"/>
      <c r="AM834" s="99">
        <f t="shared" si="112"/>
        <v>0</v>
      </c>
      <c r="AN834" s="43"/>
      <c r="AO834" s="20">
        <f t="shared" si="113"/>
        <v>139423</v>
      </c>
      <c r="AP834" s="15" t="str">
        <f t="shared" si="114"/>
        <v>OK</v>
      </c>
      <c r="AQ834" s="15" t="str">
        <f t="shared" si="115"/>
        <v>OK</v>
      </c>
      <c r="AR834" s="17" t="s">
        <v>211</v>
      </c>
      <c r="AS834" s="17"/>
      <c r="AT834" s="17"/>
      <c r="AU834" s="17"/>
      <c r="AV834" s="21">
        <v>18.91</v>
      </c>
      <c r="AW834" s="17" t="s">
        <v>35</v>
      </c>
      <c r="AX834" s="22"/>
      <c r="AY834" s="17" t="s">
        <v>1178</v>
      </c>
      <c r="AZ834" s="17" t="s">
        <v>803</v>
      </c>
      <c r="BA834" s="99">
        <f t="shared" si="116"/>
        <v>0</v>
      </c>
      <c r="BB834" s="17" t="s">
        <v>214</v>
      </c>
      <c r="BC834" s="17">
        <v>41011</v>
      </c>
      <c r="BD834" s="57" t="s">
        <v>1177</v>
      </c>
    </row>
    <row r="835" spans="2:56" hidden="1" x14ac:dyDescent="0.15">
      <c r="B835" s="16">
        <v>90000805</v>
      </c>
      <c r="C835" s="17"/>
      <c r="D835" s="17" t="s">
        <v>1157</v>
      </c>
      <c r="E835" s="17"/>
      <c r="F835" s="17" t="s">
        <v>201</v>
      </c>
      <c r="G835" s="17" t="s">
        <v>794</v>
      </c>
      <c r="H835" s="17" t="s">
        <v>1585</v>
      </c>
      <c r="I835" s="17" t="s">
        <v>1565</v>
      </c>
      <c r="J835" s="17" t="s">
        <v>1157</v>
      </c>
      <c r="K835" s="17" t="s">
        <v>203</v>
      </c>
      <c r="L835" s="17"/>
      <c r="M835" s="17">
        <v>0</v>
      </c>
      <c r="N835" s="18">
        <v>34922</v>
      </c>
      <c r="O835" s="17">
        <v>1995</v>
      </c>
      <c r="P835" s="18">
        <v>34922</v>
      </c>
      <c r="Q835" s="19">
        <v>362530</v>
      </c>
      <c r="R835" s="17" t="s">
        <v>1133</v>
      </c>
      <c r="S835" s="17" t="s">
        <v>718</v>
      </c>
      <c r="T835" s="17">
        <v>1</v>
      </c>
      <c r="U835" s="18"/>
      <c r="V835" s="99">
        <f t="shared" si="117"/>
        <v>362530</v>
      </c>
      <c r="W835" s="139">
        <v>362530</v>
      </c>
      <c r="X835" s="149">
        <f t="shared" si="118"/>
        <v>0</v>
      </c>
      <c r="Y835" s="43"/>
      <c r="Z835" s="20">
        <f t="shared" si="119"/>
        <v>0</v>
      </c>
      <c r="AA835" s="43"/>
      <c r="AB835" s="43"/>
      <c r="AC835" s="43"/>
      <c r="AD835" s="43"/>
      <c r="AE835" s="43"/>
      <c r="AF835" s="43"/>
      <c r="AG835" s="20">
        <f t="shared" si="120"/>
        <v>0</v>
      </c>
      <c r="AH835" s="43"/>
      <c r="AI835" s="43"/>
      <c r="AJ835" s="43"/>
      <c r="AK835" s="43"/>
      <c r="AL835" s="43"/>
      <c r="AM835" s="99">
        <f t="shared" si="112"/>
        <v>0</v>
      </c>
      <c r="AN835" s="43"/>
      <c r="AO835" s="20">
        <f t="shared" si="113"/>
        <v>362530</v>
      </c>
      <c r="AP835" s="15" t="str">
        <f t="shared" si="114"/>
        <v>OK</v>
      </c>
      <c r="AQ835" s="15" t="str">
        <f t="shared" si="115"/>
        <v>OK</v>
      </c>
      <c r="AR835" s="17" t="s">
        <v>211</v>
      </c>
      <c r="AS835" s="17"/>
      <c r="AT835" s="17"/>
      <c r="AU835" s="17"/>
      <c r="AV835" s="21">
        <v>49.17</v>
      </c>
      <c r="AW835" s="17" t="s">
        <v>35</v>
      </c>
      <c r="AX835" s="22"/>
      <c r="AY835" s="17" t="s">
        <v>1178</v>
      </c>
      <c r="AZ835" s="17" t="s">
        <v>803</v>
      </c>
      <c r="BA835" s="99">
        <f t="shared" si="116"/>
        <v>0</v>
      </c>
      <c r="BB835" s="17" t="s">
        <v>214</v>
      </c>
      <c r="BC835" s="17">
        <v>41012</v>
      </c>
      <c r="BD835" s="57" t="s">
        <v>1177</v>
      </c>
    </row>
    <row r="836" spans="2:56" hidden="1" x14ac:dyDescent="0.15">
      <c r="B836" s="16">
        <v>90000806</v>
      </c>
      <c r="C836" s="17"/>
      <c r="D836" s="17" t="s">
        <v>1158</v>
      </c>
      <c r="E836" s="17"/>
      <c r="F836" s="17" t="s">
        <v>201</v>
      </c>
      <c r="G836" s="17" t="s">
        <v>794</v>
      </c>
      <c r="H836" s="17" t="s">
        <v>1585</v>
      </c>
      <c r="I836" s="17" t="s">
        <v>1565</v>
      </c>
      <c r="J836" s="17" t="s">
        <v>1158</v>
      </c>
      <c r="K836" s="17" t="s">
        <v>203</v>
      </c>
      <c r="L836" s="17"/>
      <c r="M836" s="17">
        <v>0</v>
      </c>
      <c r="N836" s="18">
        <v>34922</v>
      </c>
      <c r="O836" s="17">
        <v>1995</v>
      </c>
      <c r="P836" s="18">
        <v>34922</v>
      </c>
      <c r="Q836" s="19">
        <v>1449974</v>
      </c>
      <c r="R836" s="17" t="s">
        <v>1133</v>
      </c>
      <c r="S836" s="17" t="s">
        <v>718</v>
      </c>
      <c r="T836" s="17">
        <v>1</v>
      </c>
      <c r="U836" s="18"/>
      <c r="V836" s="99">
        <f t="shared" si="117"/>
        <v>1449974</v>
      </c>
      <c r="W836" s="139">
        <v>1449974</v>
      </c>
      <c r="X836" s="149">
        <f t="shared" si="118"/>
        <v>0</v>
      </c>
      <c r="Y836" s="43"/>
      <c r="Z836" s="20">
        <f t="shared" si="119"/>
        <v>0</v>
      </c>
      <c r="AA836" s="43"/>
      <c r="AB836" s="43"/>
      <c r="AC836" s="43"/>
      <c r="AD836" s="43"/>
      <c r="AE836" s="43"/>
      <c r="AF836" s="43"/>
      <c r="AG836" s="20">
        <f t="shared" si="120"/>
        <v>0</v>
      </c>
      <c r="AH836" s="43"/>
      <c r="AI836" s="43"/>
      <c r="AJ836" s="43"/>
      <c r="AK836" s="43"/>
      <c r="AL836" s="43"/>
      <c r="AM836" s="99">
        <f t="shared" si="112"/>
        <v>0</v>
      </c>
      <c r="AN836" s="43"/>
      <c r="AO836" s="20">
        <f t="shared" si="113"/>
        <v>1449974</v>
      </c>
      <c r="AP836" s="15" t="str">
        <f t="shared" si="114"/>
        <v>OK</v>
      </c>
      <c r="AQ836" s="15" t="str">
        <f t="shared" si="115"/>
        <v>OK</v>
      </c>
      <c r="AR836" s="17" t="s">
        <v>211</v>
      </c>
      <c r="AS836" s="17"/>
      <c r="AT836" s="17"/>
      <c r="AU836" s="17"/>
      <c r="AV836" s="21">
        <v>196.66</v>
      </c>
      <c r="AW836" s="17" t="s">
        <v>35</v>
      </c>
      <c r="AX836" s="22"/>
      <c r="AY836" s="17" t="s">
        <v>1178</v>
      </c>
      <c r="AZ836" s="17" t="s">
        <v>803</v>
      </c>
      <c r="BA836" s="99">
        <f t="shared" si="116"/>
        <v>0</v>
      </c>
      <c r="BB836" s="17" t="s">
        <v>214</v>
      </c>
      <c r="BC836" s="17">
        <v>41013</v>
      </c>
      <c r="BD836" s="57" t="s">
        <v>1177</v>
      </c>
    </row>
    <row r="837" spans="2:56" hidden="1" x14ac:dyDescent="0.15">
      <c r="B837" s="16">
        <v>90000807</v>
      </c>
      <c r="C837" s="17"/>
      <c r="D837" s="17" t="s">
        <v>1159</v>
      </c>
      <c r="E837" s="17"/>
      <c r="F837" s="17" t="s">
        <v>201</v>
      </c>
      <c r="G837" s="17" t="s">
        <v>794</v>
      </c>
      <c r="H837" s="17" t="s">
        <v>1585</v>
      </c>
      <c r="I837" s="17" t="s">
        <v>1565</v>
      </c>
      <c r="J837" s="17" t="s">
        <v>1159</v>
      </c>
      <c r="K837" s="17" t="s">
        <v>203</v>
      </c>
      <c r="L837" s="17"/>
      <c r="M837" s="17">
        <v>0</v>
      </c>
      <c r="N837" s="18">
        <v>34922</v>
      </c>
      <c r="O837" s="17">
        <v>1995</v>
      </c>
      <c r="P837" s="18">
        <v>34922</v>
      </c>
      <c r="Q837" s="19">
        <v>31192656</v>
      </c>
      <c r="R837" s="17" t="s">
        <v>1133</v>
      </c>
      <c r="S837" s="17" t="s">
        <v>718</v>
      </c>
      <c r="T837" s="17">
        <v>1</v>
      </c>
      <c r="U837" s="18"/>
      <c r="V837" s="99">
        <f t="shared" si="117"/>
        <v>31192656</v>
      </c>
      <c r="W837" s="139">
        <v>31192656</v>
      </c>
      <c r="X837" s="149">
        <f t="shared" si="118"/>
        <v>0</v>
      </c>
      <c r="Y837" s="43"/>
      <c r="Z837" s="20">
        <f t="shared" si="119"/>
        <v>0</v>
      </c>
      <c r="AA837" s="43"/>
      <c r="AB837" s="43"/>
      <c r="AC837" s="43"/>
      <c r="AD837" s="43"/>
      <c r="AE837" s="43"/>
      <c r="AF837" s="43"/>
      <c r="AG837" s="20">
        <f t="shared" si="120"/>
        <v>0</v>
      </c>
      <c r="AH837" s="43"/>
      <c r="AI837" s="43"/>
      <c r="AJ837" s="43"/>
      <c r="AK837" s="43"/>
      <c r="AL837" s="43"/>
      <c r="AM837" s="99">
        <f t="shared" si="112"/>
        <v>0</v>
      </c>
      <c r="AN837" s="43"/>
      <c r="AO837" s="20">
        <f t="shared" si="113"/>
        <v>31192656</v>
      </c>
      <c r="AP837" s="15" t="str">
        <f t="shared" si="114"/>
        <v>OK</v>
      </c>
      <c r="AQ837" s="15" t="str">
        <f t="shared" si="115"/>
        <v>OK</v>
      </c>
      <c r="AR837" s="17" t="s">
        <v>211</v>
      </c>
      <c r="AS837" s="17"/>
      <c r="AT837" s="17"/>
      <c r="AU837" s="17"/>
      <c r="AV837" s="21">
        <v>4230.66</v>
      </c>
      <c r="AW837" s="17" t="s">
        <v>35</v>
      </c>
      <c r="AX837" s="22"/>
      <c r="AY837" s="17" t="s">
        <v>1178</v>
      </c>
      <c r="AZ837" s="17" t="s">
        <v>803</v>
      </c>
      <c r="BA837" s="99">
        <f t="shared" si="116"/>
        <v>0</v>
      </c>
      <c r="BB837" s="17" t="s">
        <v>214</v>
      </c>
      <c r="BC837" s="17">
        <v>41014</v>
      </c>
      <c r="BD837" s="57" t="s">
        <v>1177</v>
      </c>
    </row>
    <row r="838" spans="2:56" hidden="1" x14ac:dyDescent="0.15">
      <c r="B838" s="16">
        <v>90000808</v>
      </c>
      <c r="C838" s="17"/>
      <c r="D838" s="17" t="s">
        <v>1160</v>
      </c>
      <c r="E838" s="17"/>
      <c r="F838" s="17" t="s">
        <v>201</v>
      </c>
      <c r="G838" s="17" t="s">
        <v>794</v>
      </c>
      <c r="H838" s="17" t="s">
        <v>1585</v>
      </c>
      <c r="I838" s="17" t="s">
        <v>1565</v>
      </c>
      <c r="J838" s="17" t="s">
        <v>1160</v>
      </c>
      <c r="K838" s="17" t="s">
        <v>203</v>
      </c>
      <c r="L838" s="17"/>
      <c r="M838" s="17">
        <v>0</v>
      </c>
      <c r="N838" s="18">
        <v>34922</v>
      </c>
      <c r="O838" s="17">
        <v>1995</v>
      </c>
      <c r="P838" s="18">
        <v>34922</v>
      </c>
      <c r="Q838" s="19">
        <v>4227825</v>
      </c>
      <c r="R838" s="17" t="s">
        <v>1133</v>
      </c>
      <c r="S838" s="17" t="s">
        <v>718</v>
      </c>
      <c r="T838" s="17">
        <v>1</v>
      </c>
      <c r="U838" s="18"/>
      <c r="V838" s="99">
        <f t="shared" si="117"/>
        <v>4227825</v>
      </c>
      <c r="W838" s="139">
        <v>4227825</v>
      </c>
      <c r="X838" s="149">
        <f t="shared" si="118"/>
        <v>0</v>
      </c>
      <c r="Y838" s="43"/>
      <c r="Z838" s="20">
        <f t="shared" si="119"/>
        <v>0</v>
      </c>
      <c r="AA838" s="43"/>
      <c r="AB838" s="43"/>
      <c r="AC838" s="43"/>
      <c r="AD838" s="43"/>
      <c r="AE838" s="43"/>
      <c r="AF838" s="43"/>
      <c r="AG838" s="20">
        <f t="shared" si="120"/>
        <v>0</v>
      </c>
      <c r="AH838" s="43"/>
      <c r="AI838" s="43"/>
      <c r="AJ838" s="43"/>
      <c r="AK838" s="43"/>
      <c r="AL838" s="43"/>
      <c r="AM838" s="99">
        <f t="shared" si="112"/>
        <v>0</v>
      </c>
      <c r="AN838" s="43"/>
      <c r="AO838" s="20">
        <f t="shared" si="113"/>
        <v>4227825</v>
      </c>
      <c r="AP838" s="15" t="str">
        <f t="shared" si="114"/>
        <v>OK</v>
      </c>
      <c r="AQ838" s="15" t="str">
        <f t="shared" si="115"/>
        <v>OK</v>
      </c>
      <c r="AR838" s="17" t="s">
        <v>211</v>
      </c>
      <c r="AS838" s="17"/>
      <c r="AT838" s="17"/>
      <c r="AU838" s="17"/>
      <c r="AV838" s="21">
        <v>573.41999999999996</v>
      </c>
      <c r="AW838" s="17" t="s">
        <v>35</v>
      </c>
      <c r="AX838" s="22"/>
      <c r="AY838" s="17" t="s">
        <v>1178</v>
      </c>
      <c r="AZ838" s="17" t="s">
        <v>803</v>
      </c>
      <c r="BA838" s="99">
        <f t="shared" si="116"/>
        <v>0</v>
      </c>
      <c r="BB838" s="17" t="s">
        <v>214</v>
      </c>
      <c r="BC838" s="17">
        <v>41015</v>
      </c>
      <c r="BD838" s="57" t="s">
        <v>1177</v>
      </c>
    </row>
    <row r="839" spans="2:56" hidden="1" x14ac:dyDescent="0.15">
      <c r="B839" s="16">
        <v>90000809</v>
      </c>
      <c r="C839" s="17"/>
      <c r="D839" s="17" t="s">
        <v>1161</v>
      </c>
      <c r="E839" s="17"/>
      <c r="F839" s="17" t="s">
        <v>201</v>
      </c>
      <c r="G839" s="17" t="s">
        <v>794</v>
      </c>
      <c r="H839" s="17" t="s">
        <v>1585</v>
      </c>
      <c r="I839" s="17" t="s">
        <v>1565</v>
      </c>
      <c r="J839" s="17" t="s">
        <v>1161</v>
      </c>
      <c r="K839" s="17" t="s">
        <v>203</v>
      </c>
      <c r="L839" s="17"/>
      <c r="M839" s="17">
        <v>0</v>
      </c>
      <c r="N839" s="18">
        <v>34922</v>
      </c>
      <c r="O839" s="17">
        <v>1995</v>
      </c>
      <c r="P839" s="18">
        <v>34922</v>
      </c>
      <c r="Q839" s="19">
        <v>7669763</v>
      </c>
      <c r="R839" s="17" t="s">
        <v>1133</v>
      </c>
      <c r="S839" s="17" t="s">
        <v>718</v>
      </c>
      <c r="T839" s="17">
        <v>1</v>
      </c>
      <c r="U839" s="18"/>
      <c r="V839" s="99">
        <f t="shared" si="117"/>
        <v>7669763</v>
      </c>
      <c r="W839" s="139">
        <v>7669763</v>
      </c>
      <c r="X839" s="149">
        <f t="shared" si="118"/>
        <v>0</v>
      </c>
      <c r="Y839" s="43"/>
      <c r="Z839" s="20">
        <f t="shared" si="119"/>
        <v>0</v>
      </c>
      <c r="AA839" s="43"/>
      <c r="AB839" s="43"/>
      <c r="AC839" s="43"/>
      <c r="AD839" s="43"/>
      <c r="AE839" s="43"/>
      <c r="AF839" s="43"/>
      <c r="AG839" s="20">
        <f t="shared" si="120"/>
        <v>0</v>
      </c>
      <c r="AH839" s="43"/>
      <c r="AI839" s="43"/>
      <c r="AJ839" s="43"/>
      <c r="AK839" s="43"/>
      <c r="AL839" s="43"/>
      <c r="AM839" s="99">
        <f t="shared" si="112"/>
        <v>0</v>
      </c>
      <c r="AN839" s="43"/>
      <c r="AO839" s="20">
        <f t="shared" si="113"/>
        <v>7669763</v>
      </c>
      <c r="AP839" s="15" t="str">
        <f t="shared" si="114"/>
        <v>OK</v>
      </c>
      <c r="AQ839" s="15" t="str">
        <f t="shared" si="115"/>
        <v>OK</v>
      </c>
      <c r="AR839" s="17" t="s">
        <v>211</v>
      </c>
      <c r="AS839" s="17"/>
      <c r="AT839" s="17"/>
      <c r="AU839" s="17"/>
      <c r="AV839" s="21">
        <v>1040.25</v>
      </c>
      <c r="AW839" s="17" t="s">
        <v>35</v>
      </c>
      <c r="AX839" s="22"/>
      <c r="AY839" s="17" t="s">
        <v>1178</v>
      </c>
      <c r="AZ839" s="17" t="s">
        <v>803</v>
      </c>
      <c r="BA839" s="99">
        <f t="shared" si="116"/>
        <v>0</v>
      </c>
      <c r="BB839" s="17" t="s">
        <v>214</v>
      </c>
      <c r="BC839" s="17">
        <v>41016</v>
      </c>
      <c r="BD839" s="57" t="s">
        <v>1177</v>
      </c>
    </row>
    <row r="840" spans="2:56" hidden="1" x14ac:dyDescent="0.15">
      <c r="B840" s="16">
        <v>90000810</v>
      </c>
      <c r="C840" s="17"/>
      <c r="D840" s="17" t="s">
        <v>1162</v>
      </c>
      <c r="E840" s="17"/>
      <c r="F840" s="17" t="s">
        <v>201</v>
      </c>
      <c r="G840" s="17" t="s">
        <v>794</v>
      </c>
      <c r="H840" s="17" t="s">
        <v>1585</v>
      </c>
      <c r="I840" s="17" t="s">
        <v>1565</v>
      </c>
      <c r="J840" s="17" t="s">
        <v>1162</v>
      </c>
      <c r="K840" s="17" t="s">
        <v>203</v>
      </c>
      <c r="L840" s="17"/>
      <c r="M840" s="17">
        <v>0</v>
      </c>
      <c r="N840" s="18">
        <v>34922</v>
      </c>
      <c r="O840" s="17">
        <v>1995</v>
      </c>
      <c r="P840" s="18">
        <v>34922</v>
      </c>
      <c r="Q840" s="19">
        <v>4387377</v>
      </c>
      <c r="R840" s="17" t="s">
        <v>1133</v>
      </c>
      <c r="S840" s="17" t="s">
        <v>718</v>
      </c>
      <c r="T840" s="17">
        <v>1</v>
      </c>
      <c r="U840" s="18"/>
      <c r="V840" s="99">
        <f t="shared" si="117"/>
        <v>4387377</v>
      </c>
      <c r="W840" s="139">
        <v>4387377</v>
      </c>
      <c r="X840" s="149">
        <f t="shared" si="118"/>
        <v>0</v>
      </c>
      <c r="Y840" s="43"/>
      <c r="Z840" s="20">
        <f t="shared" si="119"/>
        <v>0</v>
      </c>
      <c r="AA840" s="43"/>
      <c r="AB840" s="43"/>
      <c r="AC840" s="43"/>
      <c r="AD840" s="43"/>
      <c r="AE840" s="43"/>
      <c r="AF840" s="43"/>
      <c r="AG840" s="20">
        <f t="shared" si="120"/>
        <v>0</v>
      </c>
      <c r="AH840" s="43"/>
      <c r="AI840" s="43"/>
      <c r="AJ840" s="43"/>
      <c r="AK840" s="43"/>
      <c r="AL840" s="43"/>
      <c r="AM840" s="99">
        <f t="shared" si="112"/>
        <v>0</v>
      </c>
      <c r="AN840" s="43"/>
      <c r="AO840" s="20">
        <f t="shared" si="113"/>
        <v>4387377</v>
      </c>
      <c r="AP840" s="15" t="str">
        <f t="shared" si="114"/>
        <v>OK</v>
      </c>
      <c r="AQ840" s="15" t="str">
        <f t="shared" si="115"/>
        <v>OK</v>
      </c>
      <c r="AR840" s="17" t="s">
        <v>211</v>
      </c>
      <c r="AS840" s="17"/>
      <c r="AT840" s="17"/>
      <c r="AU840" s="17"/>
      <c r="AV840" s="21">
        <v>595.05999999999995</v>
      </c>
      <c r="AW840" s="17" t="s">
        <v>35</v>
      </c>
      <c r="AX840" s="22"/>
      <c r="AY840" s="17" t="s">
        <v>1178</v>
      </c>
      <c r="AZ840" s="17" t="s">
        <v>803</v>
      </c>
      <c r="BA840" s="99">
        <f t="shared" si="116"/>
        <v>0</v>
      </c>
      <c r="BB840" s="17" t="s">
        <v>214</v>
      </c>
      <c r="BC840" s="17">
        <v>41017</v>
      </c>
      <c r="BD840" s="57" t="s">
        <v>1177</v>
      </c>
    </row>
    <row r="841" spans="2:56" hidden="1" x14ac:dyDescent="0.15">
      <c r="B841" s="16">
        <v>90000811</v>
      </c>
      <c r="C841" s="17"/>
      <c r="D841" s="17" t="s">
        <v>1163</v>
      </c>
      <c r="E841" s="17"/>
      <c r="F841" s="17" t="s">
        <v>201</v>
      </c>
      <c r="G841" s="17" t="s">
        <v>794</v>
      </c>
      <c r="H841" s="17" t="s">
        <v>1585</v>
      </c>
      <c r="I841" s="17" t="s">
        <v>1565</v>
      </c>
      <c r="J841" s="17" t="s">
        <v>1163</v>
      </c>
      <c r="K841" s="17" t="s">
        <v>203</v>
      </c>
      <c r="L841" s="17"/>
      <c r="M841" s="17">
        <v>0</v>
      </c>
      <c r="N841" s="18">
        <v>34922</v>
      </c>
      <c r="O841" s="17">
        <v>1995</v>
      </c>
      <c r="P841" s="18">
        <v>34922</v>
      </c>
      <c r="Q841" s="19">
        <v>50510707</v>
      </c>
      <c r="R841" s="17" t="s">
        <v>1133</v>
      </c>
      <c r="S841" s="17" t="s">
        <v>718</v>
      </c>
      <c r="T841" s="17">
        <v>1</v>
      </c>
      <c r="U841" s="18"/>
      <c r="V841" s="99">
        <f t="shared" si="117"/>
        <v>50510707</v>
      </c>
      <c r="W841" s="139">
        <v>50510707</v>
      </c>
      <c r="X841" s="149">
        <f t="shared" si="118"/>
        <v>0</v>
      </c>
      <c r="Y841" s="43"/>
      <c r="Z841" s="20">
        <f t="shared" si="119"/>
        <v>0</v>
      </c>
      <c r="AA841" s="43"/>
      <c r="AB841" s="43"/>
      <c r="AC841" s="43"/>
      <c r="AD841" s="43"/>
      <c r="AE841" s="43"/>
      <c r="AF841" s="43"/>
      <c r="AG841" s="20">
        <f t="shared" si="120"/>
        <v>0</v>
      </c>
      <c r="AH841" s="43"/>
      <c r="AI841" s="43"/>
      <c r="AJ841" s="43"/>
      <c r="AK841" s="43"/>
      <c r="AL841" s="43"/>
      <c r="AM841" s="99">
        <f t="shared" si="112"/>
        <v>0</v>
      </c>
      <c r="AN841" s="43"/>
      <c r="AO841" s="20">
        <f t="shared" si="113"/>
        <v>50510707</v>
      </c>
      <c r="AP841" s="15" t="str">
        <f t="shared" si="114"/>
        <v>OK</v>
      </c>
      <c r="AQ841" s="15" t="str">
        <f t="shared" si="115"/>
        <v>OK</v>
      </c>
      <c r="AR841" s="17" t="s">
        <v>211</v>
      </c>
      <c r="AS841" s="17"/>
      <c r="AT841" s="17"/>
      <c r="AU841" s="17"/>
      <c r="AV841" s="21">
        <v>9787</v>
      </c>
      <c r="AW841" s="17" t="s">
        <v>35</v>
      </c>
      <c r="AX841" s="22"/>
      <c r="AY841" s="17" t="s">
        <v>315</v>
      </c>
      <c r="AZ841" s="17" t="s">
        <v>803</v>
      </c>
      <c r="BA841" s="99">
        <f t="shared" si="116"/>
        <v>0</v>
      </c>
      <c r="BB841" s="17" t="s">
        <v>214</v>
      </c>
      <c r="BC841" s="17">
        <v>41018</v>
      </c>
      <c r="BD841" s="57" t="s">
        <v>1177</v>
      </c>
    </row>
    <row r="842" spans="2:56" hidden="1" x14ac:dyDescent="0.15">
      <c r="B842" s="16">
        <v>90000812</v>
      </c>
      <c r="C842" s="17"/>
      <c r="D842" s="17" t="s">
        <v>1164</v>
      </c>
      <c r="E842" s="17"/>
      <c r="F842" s="17" t="s">
        <v>201</v>
      </c>
      <c r="G842" s="17" t="s">
        <v>794</v>
      </c>
      <c r="H842" s="17" t="s">
        <v>1585</v>
      </c>
      <c r="I842" s="17" t="s">
        <v>1565</v>
      </c>
      <c r="J842" s="17" t="s">
        <v>1164</v>
      </c>
      <c r="K842" s="17" t="s">
        <v>203</v>
      </c>
      <c r="L842" s="17"/>
      <c r="M842" s="17">
        <v>0</v>
      </c>
      <c r="N842" s="18">
        <v>28877</v>
      </c>
      <c r="O842" s="17">
        <v>1978</v>
      </c>
      <c r="P842" s="18">
        <v>28877</v>
      </c>
      <c r="Q842" s="19">
        <v>134186</v>
      </c>
      <c r="R842" s="17" t="s">
        <v>1133</v>
      </c>
      <c r="S842" s="17" t="s">
        <v>718</v>
      </c>
      <c r="T842" s="17">
        <v>1</v>
      </c>
      <c r="U842" s="18"/>
      <c r="V842" s="99">
        <f t="shared" si="117"/>
        <v>134186</v>
      </c>
      <c r="W842" s="139">
        <v>134186</v>
      </c>
      <c r="X842" s="149">
        <f t="shared" si="118"/>
        <v>0</v>
      </c>
      <c r="Y842" s="43"/>
      <c r="Z842" s="20">
        <f t="shared" si="119"/>
        <v>0</v>
      </c>
      <c r="AA842" s="43"/>
      <c r="AB842" s="43"/>
      <c r="AC842" s="43"/>
      <c r="AD842" s="43"/>
      <c r="AE842" s="43"/>
      <c r="AF842" s="43"/>
      <c r="AG842" s="20">
        <f t="shared" si="120"/>
        <v>0</v>
      </c>
      <c r="AH842" s="43"/>
      <c r="AI842" s="43"/>
      <c r="AJ842" s="43"/>
      <c r="AK842" s="43"/>
      <c r="AL842" s="43"/>
      <c r="AM842" s="99">
        <f t="shared" si="112"/>
        <v>0</v>
      </c>
      <c r="AN842" s="43"/>
      <c r="AO842" s="20">
        <f t="shared" si="113"/>
        <v>134186</v>
      </c>
      <c r="AP842" s="15" t="str">
        <f t="shared" si="114"/>
        <v>OK</v>
      </c>
      <c r="AQ842" s="15" t="str">
        <f t="shared" si="115"/>
        <v>OK</v>
      </c>
      <c r="AR842" s="17" t="s">
        <v>211</v>
      </c>
      <c r="AS842" s="17"/>
      <c r="AT842" s="17"/>
      <c r="AU842" s="17"/>
      <c r="AV842" s="21">
        <v>26</v>
      </c>
      <c r="AW842" s="17" t="s">
        <v>35</v>
      </c>
      <c r="AX842" s="22"/>
      <c r="AY842" s="17" t="s">
        <v>315</v>
      </c>
      <c r="AZ842" s="17" t="s">
        <v>803</v>
      </c>
      <c r="BA842" s="99">
        <f t="shared" si="116"/>
        <v>0</v>
      </c>
      <c r="BB842" s="17" t="s">
        <v>214</v>
      </c>
      <c r="BC842" s="17">
        <v>41019</v>
      </c>
      <c r="BD842" s="57" t="s">
        <v>1177</v>
      </c>
    </row>
    <row r="843" spans="2:56" hidden="1" x14ac:dyDescent="0.15">
      <c r="B843" s="16">
        <v>90000813</v>
      </c>
      <c r="C843" s="17"/>
      <c r="D843" s="17" t="s">
        <v>1165</v>
      </c>
      <c r="E843" s="17"/>
      <c r="F843" s="17" t="s">
        <v>201</v>
      </c>
      <c r="G843" s="17" t="s">
        <v>794</v>
      </c>
      <c r="H843" s="17" t="s">
        <v>1585</v>
      </c>
      <c r="I843" s="17" t="s">
        <v>1565</v>
      </c>
      <c r="J843" s="17" t="s">
        <v>1165</v>
      </c>
      <c r="K843" s="17" t="s">
        <v>203</v>
      </c>
      <c r="L843" s="17"/>
      <c r="M843" s="17">
        <v>0</v>
      </c>
      <c r="N843" s="18">
        <v>30020</v>
      </c>
      <c r="O843" s="17">
        <v>1981</v>
      </c>
      <c r="P843" s="18">
        <v>30020</v>
      </c>
      <c r="Q843" s="19">
        <v>82576</v>
      </c>
      <c r="R843" s="17" t="s">
        <v>1133</v>
      </c>
      <c r="S843" s="17" t="s">
        <v>718</v>
      </c>
      <c r="T843" s="17">
        <v>1</v>
      </c>
      <c r="U843" s="18"/>
      <c r="V843" s="99">
        <f t="shared" si="117"/>
        <v>82576</v>
      </c>
      <c r="W843" s="139">
        <v>82576</v>
      </c>
      <c r="X843" s="149">
        <f t="shared" si="118"/>
        <v>0</v>
      </c>
      <c r="Y843" s="43"/>
      <c r="Z843" s="20">
        <f t="shared" si="119"/>
        <v>0</v>
      </c>
      <c r="AA843" s="43"/>
      <c r="AB843" s="43"/>
      <c r="AC843" s="43"/>
      <c r="AD843" s="43"/>
      <c r="AE843" s="43"/>
      <c r="AF843" s="43"/>
      <c r="AG843" s="20">
        <f t="shared" si="120"/>
        <v>0</v>
      </c>
      <c r="AH843" s="43"/>
      <c r="AI843" s="43"/>
      <c r="AJ843" s="43"/>
      <c r="AK843" s="43"/>
      <c r="AL843" s="43"/>
      <c r="AM843" s="99">
        <f t="shared" si="112"/>
        <v>0</v>
      </c>
      <c r="AN843" s="43"/>
      <c r="AO843" s="20">
        <f t="shared" si="113"/>
        <v>82576</v>
      </c>
      <c r="AP843" s="15" t="str">
        <f t="shared" si="114"/>
        <v>OK</v>
      </c>
      <c r="AQ843" s="15" t="str">
        <f t="shared" si="115"/>
        <v>OK</v>
      </c>
      <c r="AR843" s="17" t="s">
        <v>211</v>
      </c>
      <c r="AS843" s="17"/>
      <c r="AT843" s="17"/>
      <c r="AU843" s="17"/>
      <c r="AV843" s="21">
        <v>15</v>
      </c>
      <c r="AW843" s="17" t="s">
        <v>35</v>
      </c>
      <c r="AX843" s="22"/>
      <c r="AY843" s="17" t="s">
        <v>315</v>
      </c>
      <c r="AZ843" s="17" t="s">
        <v>803</v>
      </c>
      <c r="BA843" s="99">
        <f t="shared" si="116"/>
        <v>0</v>
      </c>
      <c r="BB843" s="17" t="s">
        <v>214</v>
      </c>
      <c r="BC843" s="17">
        <v>41020</v>
      </c>
      <c r="BD843" s="57" t="s">
        <v>1177</v>
      </c>
    </row>
    <row r="844" spans="2:56" hidden="1" x14ac:dyDescent="0.15">
      <c r="B844" s="16">
        <v>90000814</v>
      </c>
      <c r="C844" s="17"/>
      <c r="D844" s="17" t="s">
        <v>1166</v>
      </c>
      <c r="E844" s="17"/>
      <c r="F844" s="17" t="s">
        <v>201</v>
      </c>
      <c r="G844" s="17" t="s">
        <v>794</v>
      </c>
      <c r="H844" s="17" t="s">
        <v>1585</v>
      </c>
      <c r="I844" s="17" t="s">
        <v>1565</v>
      </c>
      <c r="J844" s="17" t="s">
        <v>1166</v>
      </c>
      <c r="K844" s="17" t="s">
        <v>203</v>
      </c>
      <c r="L844" s="17"/>
      <c r="M844" s="17">
        <v>0</v>
      </c>
      <c r="N844" s="18">
        <v>26435</v>
      </c>
      <c r="O844" s="17">
        <v>1972</v>
      </c>
      <c r="P844" s="18">
        <v>26435</v>
      </c>
      <c r="Q844" s="19">
        <v>510939</v>
      </c>
      <c r="R844" s="17" t="s">
        <v>1133</v>
      </c>
      <c r="S844" s="17" t="s">
        <v>718</v>
      </c>
      <c r="T844" s="17">
        <v>1</v>
      </c>
      <c r="U844" s="18"/>
      <c r="V844" s="99">
        <f t="shared" si="117"/>
        <v>510939</v>
      </c>
      <c r="W844" s="139">
        <v>510939</v>
      </c>
      <c r="X844" s="149">
        <f t="shared" si="118"/>
        <v>0</v>
      </c>
      <c r="Y844" s="43"/>
      <c r="Z844" s="20">
        <f t="shared" si="119"/>
        <v>0</v>
      </c>
      <c r="AA844" s="43"/>
      <c r="AB844" s="43"/>
      <c r="AC844" s="43"/>
      <c r="AD844" s="43"/>
      <c r="AE844" s="43"/>
      <c r="AF844" s="43"/>
      <c r="AG844" s="20">
        <f t="shared" si="120"/>
        <v>0</v>
      </c>
      <c r="AH844" s="43"/>
      <c r="AI844" s="43"/>
      <c r="AJ844" s="43"/>
      <c r="AK844" s="43"/>
      <c r="AL844" s="43"/>
      <c r="AM844" s="99">
        <f t="shared" ref="AM844:AM907" si="121">IF(Q844=0,0,IF(M844=0,0,IF($C$5-O844=0,0,IF($C$5-O844&gt;M844,0,IF($C$5-O844=M844,V844-1,ROUNDDOWN(Q844*ROUNDUP(1/M844,3),0))))))</f>
        <v>0</v>
      </c>
      <c r="AN844" s="43"/>
      <c r="AO844" s="20">
        <f t="shared" ref="AO844:AO907" si="122">+V844+Z844-AG844</f>
        <v>510939</v>
      </c>
      <c r="AP844" s="15" t="str">
        <f t="shared" ref="AP844:AP907" si="123">IF(AND(AO844=0,AU844=1),"OK",IF(Q844=BA844+AO844,"OK","ERROR"))</f>
        <v>OK</v>
      </c>
      <c r="AQ844" s="15" t="str">
        <f t="shared" ref="AQ844:AQ907" si="124">IF($C$5-O844=0,"新規",IF(AU844=1,"OK",IF(V844-AM844=AO844,"OK","ERROR")))</f>
        <v>OK</v>
      </c>
      <c r="AR844" s="17" t="s">
        <v>211</v>
      </c>
      <c r="AS844" s="17"/>
      <c r="AT844" s="17"/>
      <c r="AU844" s="17"/>
      <c r="AV844" s="21">
        <v>99</v>
      </c>
      <c r="AW844" s="17" t="s">
        <v>35</v>
      </c>
      <c r="AX844" s="22"/>
      <c r="AY844" s="17" t="s">
        <v>315</v>
      </c>
      <c r="AZ844" s="17" t="s">
        <v>803</v>
      </c>
      <c r="BA844" s="99">
        <f t="shared" ref="BA844:BA907" si="125">IF(Q844=0,0,IF(M844=0,0,IF($C$5-O844&gt;=M844,Q844-1,ROUNDDOWN(Q844*ROUNDUP(1/M844,3),0)*($C$5-O844))))</f>
        <v>0</v>
      </c>
      <c r="BB844" s="17" t="s">
        <v>214</v>
      </c>
      <c r="BC844" s="17">
        <v>41021</v>
      </c>
      <c r="BD844" s="57" t="s">
        <v>1177</v>
      </c>
    </row>
    <row r="845" spans="2:56" hidden="1" x14ac:dyDescent="0.15">
      <c r="B845" s="16">
        <v>90000815</v>
      </c>
      <c r="C845" s="17"/>
      <c r="D845" s="17" t="s">
        <v>1167</v>
      </c>
      <c r="E845" s="17"/>
      <c r="F845" s="17" t="s">
        <v>201</v>
      </c>
      <c r="G845" s="17" t="s">
        <v>794</v>
      </c>
      <c r="H845" s="17" t="s">
        <v>1585</v>
      </c>
      <c r="I845" s="17" t="s">
        <v>1565</v>
      </c>
      <c r="J845" s="17" t="s">
        <v>1167</v>
      </c>
      <c r="K845" s="17" t="s">
        <v>203</v>
      </c>
      <c r="L845" s="17"/>
      <c r="M845" s="17">
        <v>0</v>
      </c>
      <c r="N845" s="18">
        <v>34922</v>
      </c>
      <c r="O845" s="17">
        <v>1995</v>
      </c>
      <c r="P845" s="18">
        <v>34922</v>
      </c>
      <c r="Q845" s="19">
        <v>17398</v>
      </c>
      <c r="R845" s="17" t="s">
        <v>1133</v>
      </c>
      <c r="S845" s="17" t="s">
        <v>718</v>
      </c>
      <c r="T845" s="17">
        <v>1</v>
      </c>
      <c r="U845" s="18"/>
      <c r="V845" s="99">
        <f t="shared" ref="V845:V908" si="126">IF(Q845=0,0,IF($C$5-O845=0,0,IF(M845=0,Q845,IF($C$5-O845&gt;M845,1,Q845-(ROUNDDOWN(Q845*ROUNDUP(1/M845,3),0)*($C$5-O845-1))))))</f>
        <v>17398</v>
      </c>
      <c r="W845" s="139">
        <v>17398</v>
      </c>
      <c r="X845" s="149">
        <f t="shared" ref="X845:X908" si="127">W845-V845</f>
        <v>0</v>
      </c>
      <c r="Y845" s="43"/>
      <c r="Z845" s="20">
        <f t="shared" si="119"/>
        <v>0</v>
      </c>
      <c r="AA845" s="43"/>
      <c r="AB845" s="43"/>
      <c r="AC845" s="43"/>
      <c r="AD845" s="43"/>
      <c r="AE845" s="43"/>
      <c r="AF845" s="43"/>
      <c r="AG845" s="20">
        <f t="shared" si="120"/>
        <v>0</v>
      </c>
      <c r="AH845" s="43"/>
      <c r="AI845" s="43"/>
      <c r="AJ845" s="43"/>
      <c r="AK845" s="43"/>
      <c r="AL845" s="43"/>
      <c r="AM845" s="99">
        <f t="shared" si="121"/>
        <v>0</v>
      </c>
      <c r="AN845" s="43"/>
      <c r="AO845" s="20">
        <f t="shared" si="122"/>
        <v>17398</v>
      </c>
      <c r="AP845" s="15" t="str">
        <f t="shared" si="123"/>
        <v>OK</v>
      </c>
      <c r="AQ845" s="15" t="str">
        <f t="shared" si="124"/>
        <v>OK</v>
      </c>
      <c r="AR845" s="17" t="s">
        <v>211</v>
      </c>
      <c r="AS845" s="17"/>
      <c r="AT845" s="17"/>
      <c r="AU845" s="17"/>
      <c r="AV845" s="21">
        <v>716</v>
      </c>
      <c r="AW845" s="17" t="s">
        <v>35</v>
      </c>
      <c r="AX845" s="22"/>
      <c r="AY845" s="17" t="s">
        <v>1179</v>
      </c>
      <c r="AZ845" s="17" t="s">
        <v>803</v>
      </c>
      <c r="BA845" s="99">
        <f t="shared" si="125"/>
        <v>0</v>
      </c>
      <c r="BB845" s="17" t="s">
        <v>214</v>
      </c>
      <c r="BC845" s="17">
        <v>41022</v>
      </c>
      <c r="BD845" s="57" t="s">
        <v>1177</v>
      </c>
    </row>
    <row r="846" spans="2:56" hidden="1" x14ac:dyDescent="0.15">
      <c r="B846" s="16">
        <v>90000816</v>
      </c>
      <c r="C846" s="17"/>
      <c r="D846" s="17" t="s">
        <v>1168</v>
      </c>
      <c r="E846" s="17"/>
      <c r="F846" s="17" t="s">
        <v>201</v>
      </c>
      <c r="G846" s="17" t="s">
        <v>794</v>
      </c>
      <c r="H846" s="17" t="s">
        <v>1585</v>
      </c>
      <c r="I846" s="17" t="s">
        <v>1565</v>
      </c>
      <c r="J846" s="17" t="s">
        <v>1168</v>
      </c>
      <c r="K846" s="17" t="s">
        <v>203</v>
      </c>
      <c r="L846" s="17"/>
      <c r="M846" s="17">
        <v>0</v>
      </c>
      <c r="N846" s="18">
        <v>26231</v>
      </c>
      <c r="O846" s="17">
        <v>1971</v>
      </c>
      <c r="P846" s="18">
        <v>26231</v>
      </c>
      <c r="Q846" s="19">
        <v>4825535</v>
      </c>
      <c r="R846" s="17" t="s">
        <v>1133</v>
      </c>
      <c r="S846" s="17" t="s">
        <v>718</v>
      </c>
      <c r="T846" s="17">
        <v>1</v>
      </c>
      <c r="U846" s="18"/>
      <c r="V846" s="99">
        <f t="shared" si="126"/>
        <v>4825535</v>
      </c>
      <c r="W846" s="139">
        <v>4825535</v>
      </c>
      <c r="X846" s="149">
        <f t="shared" si="127"/>
        <v>0</v>
      </c>
      <c r="Y846" s="43"/>
      <c r="Z846" s="20">
        <f t="shared" si="119"/>
        <v>0</v>
      </c>
      <c r="AA846" s="43"/>
      <c r="AB846" s="43"/>
      <c r="AC846" s="43"/>
      <c r="AD846" s="43"/>
      <c r="AE846" s="43"/>
      <c r="AF846" s="43"/>
      <c r="AG846" s="20">
        <f t="shared" si="120"/>
        <v>0</v>
      </c>
      <c r="AH846" s="43"/>
      <c r="AI846" s="43"/>
      <c r="AJ846" s="43"/>
      <c r="AK846" s="43"/>
      <c r="AL846" s="43"/>
      <c r="AM846" s="99">
        <f t="shared" si="121"/>
        <v>0</v>
      </c>
      <c r="AN846" s="43"/>
      <c r="AO846" s="20">
        <f t="shared" si="122"/>
        <v>4825535</v>
      </c>
      <c r="AP846" s="15" t="str">
        <f t="shared" si="123"/>
        <v>OK</v>
      </c>
      <c r="AQ846" s="15" t="str">
        <f t="shared" si="124"/>
        <v>OK</v>
      </c>
      <c r="AR846" s="17" t="s">
        <v>211</v>
      </c>
      <c r="AS846" s="17"/>
      <c r="AT846" s="17"/>
      <c r="AU846" s="17"/>
      <c r="AV846" s="21">
        <v>935</v>
      </c>
      <c r="AW846" s="17" t="s">
        <v>35</v>
      </c>
      <c r="AX846" s="22"/>
      <c r="AY846" s="17" t="s">
        <v>315</v>
      </c>
      <c r="AZ846" s="17" t="s">
        <v>803</v>
      </c>
      <c r="BA846" s="99">
        <f t="shared" si="125"/>
        <v>0</v>
      </c>
      <c r="BB846" s="17" t="s">
        <v>214</v>
      </c>
      <c r="BC846" s="17">
        <v>41023</v>
      </c>
      <c r="BD846" s="57" t="s">
        <v>1177</v>
      </c>
    </row>
    <row r="847" spans="2:56" hidden="1" x14ac:dyDescent="0.15">
      <c r="B847" s="16">
        <v>90000817</v>
      </c>
      <c r="C847" s="17"/>
      <c r="D847" s="17" t="s">
        <v>1169</v>
      </c>
      <c r="E847" s="17"/>
      <c r="F847" s="17" t="s">
        <v>201</v>
      </c>
      <c r="G847" s="17" t="s">
        <v>794</v>
      </c>
      <c r="H847" s="17" t="s">
        <v>1585</v>
      </c>
      <c r="I847" s="17" t="s">
        <v>1565</v>
      </c>
      <c r="J847" s="17" t="s">
        <v>1169</v>
      </c>
      <c r="K847" s="17" t="s">
        <v>203</v>
      </c>
      <c r="L847" s="17"/>
      <c r="M847" s="17">
        <v>0</v>
      </c>
      <c r="N847" s="18">
        <v>26231</v>
      </c>
      <c r="O847" s="17">
        <v>1971</v>
      </c>
      <c r="P847" s="18">
        <v>26231</v>
      </c>
      <c r="Q847" s="19">
        <v>1465724</v>
      </c>
      <c r="R847" s="17" t="s">
        <v>1133</v>
      </c>
      <c r="S847" s="17" t="s">
        <v>718</v>
      </c>
      <c r="T847" s="17">
        <v>1</v>
      </c>
      <c r="U847" s="18"/>
      <c r="V847" s="99">
        <f t="shared" si="126"/>
        <v>1465724</v>
      </c>
      <c r="W847" s="139">
        <v>1465724</v>
      </c>
      <c r="X847" s="149">
        <f t="shared" si="127"/>
        <v>0</v>
      </c>
      <c r="Y847" s="43"/>
      <c r="Z847" s="20">
        <f t="shared" si="119"/>
        <v>0</v>
      </c>
      <c r="AA847" s="43"/>
      <c r="AB847" s="43"/>
      <c r="AC847" s="43"/>
      <c r="AD847" s="43"/>
      <c r="AE847" s="43"/>
      <c r="AF847" s="43"/>
      <c r="AG847" s="20">
        <f t="shared" si="120"/>
        <v>0</v>
      </c>
      <c r="AH847" s="43"/>
      <c r="AI847" s="43"/>
      <c r="AJ847" s="43"/>
      <c r="AK847" s="43"/>
      <c r="AL847" s="43"/>
      <c r="AM847" s="99">
        <f t="shared" si="121"/>
        <v>0</v>
      </c>
      <c r="AN847" s="43"/>
      <c r="AO847" s="20">
        <f t="shared" si="122"/>
        <v>1465724</v>
      </c>
      <c r="AP847" s="15" t="str">
        <f t="shared" si="123"/>
        <v>OK</v>
      </c>
      <c r="AQ847" s="15" t="str">
        <f t="shared" si="124"/>
        <v>OK</v>
      </c>
      <c r="AR847" s="17" t="s">
        <v>211</v>
      </c>
      <c r="AS847" s="17"/>
      <c r="AT847" s="17"/>
      <c r="AU847" s="17"/>
      <c r="AV847" s="21">
        <v>284</v>
      </c>
      <c r="AW847" s="17" t="s">
        <v>35</v>
      </c>
      <c r="AX847" s="22"/>
      <c r="AY847" s="17" t="s">
        <v>315</v>
      </c>
      <c r="AZ847" s="17" t="s">
        <v>803</v>
      </c>
      <c r="BA847" s="99">
        <f t="shared" si="125"/>
        <v>0</v>
      </c>
      <c r="BB847" s="17" t="s">
        <v>214</v>
      </c>
      <c r="BC847" s="17">
        <v>41024</v>
      </c>
      <c r="BD847" s="57" t="s">
        <v>1177</v>
      </c>
    </row>
    <row r="848" spans="2:56" hidden="1" x14ac:dyDescent="0.15">
      <c r="B848" s="16">
        <v>90000818</v>
      </c>
      <c r="C848" s="17"/>
      <c r="D848" s="17" t="s">
        <v>1170</v>
      </c>
      <c r="E848" s="17"/>
      <c r="F848" s="17" t="s">
        <v>201</v>
      </c>
      <c r="G848" s="17" t="s">
        <v>794</v>
      </c>
      <c r="H848" s="17" t="s">
        <v>1585</v>
      </c>
      <c r="I848" s="17" t="s">
        <v>1565</v>
      </c>
      <c r="J848" s="17" t="s">
        <v>1170</v>
      </c>
      <c r="K848" s="17" t="s">
        <v>203</v>
      </c>
      <c r="L848" s="17"/>
      <c r="M848" s="17">
        <v>0</v>
      </c>
      <c r="N848" s="18">
        <v>26231</v>
      </c>
      <c r="O848" s="17">
        <v>1971</v>
      </c>
      <c r="P848" s="18">
        <v>26231</v>
      </c>
      <c r="Q848" s="19">
        <v>562549</v>
      </c>
      <c r="R848" s="17" t="s">
        <v>1133</v>
      </c>
      <c r="S848" s="17" t="s">
        <v>718</v>
      </c>
      <c r="T848" s="17">
        <v>1</v>
      </c>
      <c r="U848" s="18"/>
      <c r="V848" s="99">
        <f t="shared" si="126"/>
        <v>562549</v>
      </c>
      <c r="W848" s="139">
        <v>562549</v>
      </c>
      <c r="X848" s="149">
        <f t="shared" si="127"/>
        <v>0</v>
      </c>
      <c r="Y848" s="43"/>
      <c r="Z848" s="20">
        <f t="shared" si="119"/>
        <v>0</v>
      </c>
      <c r="AA848" s="43"/>
      <c r="AB848" s="43"/>
      <c r="AC848" s="43"/>
      <c r="AD848" s="43"/>
      <c r="AE848" s="43"/>
      <c r="AF848" s="43"/>
      <c r="AG848" s="20">
        <f t="shared" si="120"/>
        <v>0</v>
      </c>
      <c r="AH848" s="43"/>
      <c r="AI848" s="43"/>
      <c r="AJ848" s="43"/>
      <c r="AK848" s="43"/>
      <c r="AL848" s="43"/>
      <c r="AM848" s="99">
        <f t="shared" si="121"/>
        <v>0</v>
      </c>
      <c r="AN848" s="43"/>
      <c r="AO848" s="20">
        <f t="shared" si="122"/>
        <v>562549</v>
      </c>
      <c r="AP848" s="15" t="str">
        <f t="shared" si="123"/>
        <v>OK</v>
      </c>
      <c r="AQ848" s="15" t="str">
        <f t="shared" si="124"/>
        <v>OK</v>
      </c>
      <c r="AR848" s="17" t="s">
        <v>211</v>
      </c>
      <c r="AS848" s="17"/>
      <c r="AT848" s="17"/>
      <c r="AU848" s="17"/>
      <c r="AV848" s="21">
        <v>109</v>
      </c>
      <c r="AW848" s="17" t="s">
        <v>35</v>
      </c>
      <c r="AX848" s="22"/>
      <c r="AY848" s="17" t="s">
        <v>315</v>
      </c>
      <c r="AZ848" s="17" t="s">
        <v>803</v>
      </c>
      <c r="BA848" s="99">
        <f t="shared" si="125"/>
        <v>0</v>
      </c>
      <c r="BB848" s="17" t="s">
        <v>214</v>
      </c>
      <c r="BC848" s="17">
        <v>41025</v>
      </c>
      <c r="BD848" s="57" t="s">
        <v>1177</v>
      </c>
    </row>
    <row r="849" spans="2:56" hidden="1" x14ac:dyDescent="0.15">
      <c r="B849" s="16">
        <v>90000819</v>
      </c>
      <c r="C849" s="17"/>
      <c r="D849" s="17" t="s">
        <v>1171</v>
      </c>
      <c r="E849" s="17"/>
      <c r="F849" s="17" t="s">
        <v>201</v>
      </c>
      <c r="G849" s="17" t="s">
        <v>794</v>
      </c>
      <c r="H849" s="17" t="s">
        <v>1585</v>
      </c>
      <c r="I849" s="17" t="s">
        <v>1565</v>
      </c>
      <c r="J849" s="17" t="s">
        <v>1171</v>
      </c>
      <c r="K849" s="17" t="s">
        <v>203</v>
      </c>
      <c r="L849" s="17"/>
      <c r="M849" s="17">
        <v>0</v>
      </c>
      <c r="N849" s="18">
        <v>30020</v>
      </c>
      <c r="O849" s="17">
        <v>1981</v>
      </c>
      <c r="P849" s="18">
        <v>30020</v>
      </c>
      <c r="Q849" s="19">
        <v>4567485</v>
      </c>
      <c r="R849" s="17" t="s">
        <v>1133</v>
      </c>
      <c r="S849" s="17" t="s">
        <v>718</v>
      </c>
      <c r="T849" s="17">
        <v>1</v>
      </c>
      <c r="U849" s="18"/>
      <c r="V849" s="99">
        <f t="shared" si="126"/>
        <v>4567485</v>
      </c>
      <c r="W849" s="139">
        <v>4567485</v>
      </c>
      <c r="X849" s="149">
        <f t="shared" si="127"/>
        <v>0</v>
      </c>
      <c r="Y849" s="43"/>
      <c r="Z849" s="20">
        <f t="shared" si="119"/>
        <v>0</v>
      </c>
      <c r="AA849" s="43"/>
      <c r="AB849" s="43"/>
      <c r="AC849" s="43"/>
      <c r="AD849" s="43"/>
      <c r="AE849" s="43"/>
      <c r="AF849" s="43"/>
      <c r="AG849" s="20">
        <f t="shared" si="120"/>
        <v>0</v>
      </c>
      <c r="AH849" s="43"/>
      <c r="AI849" s="43"/>
      <c r="AJ849" s="43"/>
      <c r="AK849" s="43"/>
      <c r="AL849" s="43"/>
      <c r="AM849" s="99">
        <f t="shared" si="121"/>
        <v>0</v>
      </c>
      <c r="AN849" s="43"/>
      <c r="AO849" s="20">
        <f t="shared" si="122"/>
        <v>4567485</v>
      </c>
      <c r="AP849" s="15" t="str">
        <f t="shared" si="123"/>
        <v>OK</v>
      </c>
      <c r="AQ849" s="15" t="str">
        <f t="shared" si="124"/>
        <v>OK</v>
      </c>
      <c r="AR849" s="17" t="s">
        <v>211</v>
      </c>
      <c r="AS849" s="17"/>
      <c r="AT849" s="17"/>
      <c r="AU849" s="17"/>
      <c r="AV849" s="21">
        <v>885</v>
      </c>
      <c r="AW849" s="17" t="s">
        <v>35</v>
      </c>
      <c r="AX849" s="22"/>
      <c r="AY849" s="17" t="s">
        <v>315</v>
      </c>
      <c r="AZ849" s="17" t="s">
        <v>803</v>
      </c>
      <c r="BA849" s="99">
        <f t="shared" si="125"/>
        <v>0</v>
      </c>
      <c r="BB849" s="17" t="s">
        <v>214</v>
      </c>
      <c r="BC849" s="17">
        <v>41026</v>
      </c>
      <c r="BD849" s="57" t="s">
        <v>1177</v>
      </c>
    </row>
    <row r="850" spans="2:56" hidden="1" x14ac:dyDescent="0.15">
      <c r="B850" s="16">
        <v>90000820</v>
      </c>
      <c r="C850" s="17"/>
      <c r="D850" s="17" t="s">
        <v>1172</v>
      </c>
      <c r="E850" s="17"/>
      <c r="F850" s="17" t="s">
        <v>201</v>
      </c>
      <c r="G850" s="17" t="s">
        <v>794</v>
      </c>
      <c r="H850" s="17" t="s">
        <v>1585</v>
      </c>
      <c r="I850" s="17" t="s">
        <v>1565</v>
      </c>
      <c r="J850" s="17" t="s">
        <v>1172</v>
      </c>
      <c r="K850" s="17" t="s">
        <v>203</v>
      </c>
      <c r="L850" s="17"/>
      <c r="M850" s="17">
        <v>0</v>
      </c>
      <c r="N850" s="18">
        <v>26231</v>
      </c>
      <c r="O850" s="17">
        <v>1971</v>
      </c>
      <c r="P850" s="18">
        <v>26231</v>
      </c>
      <c r="Q850" s="19">
        <v>3153371</v>
      </c>
      <c r="R850" s="17" t="s">
        <v>1133</v>
      </c>
      <c r="S850" s="17" t="s">
        <v>718</v>
      </c>
      <c r="T850" s="17">
        <v>1</v>
      </c>
      <c r="U850" s="18"/>
      <c r="V850" s="99">
        <f t="shared" si="126"/>
        <v>3153371</v>
      </c>
      <c r="W850" s="139">
        <v>3153371</v>
      </c>
      <c r="X850" s="149">
        <f t="shared" si="127"/>
        <v>0</v>
      </c>
      <c r="Y850" s="43"/>
      <c r="Z850" s="20">
        <f t="shared" si="119"/>
        <v>0</v>
      </c>
      <c r="AA850" s="43"/>
      <c r="AB850" s="43"/>
      <c r="AC850" s="43"/>
      <c r="AD850" s="43"/>
      <c r="AE850" s="43"/>
      <c r="AF850" s="43"/>
      <c r="AG850" s="20">
        <f t="shared" si="120"/>
        <v>0</v>
      </c>
      <c r="AH850" s="43"/>
      <c r="AI850" s="43"/>
      <c r="AJ850" s="43"/>
      <c r="AK850" s="43"/>
      <c r="AL850" s="43"/>
      <c r="AM850" s="99">
        <f t="shared" si="121"/>
        <v>0</v>
      </c>
      <c r="AN850" s="43"/>
      <c r="AO850" s="20">
        <f t="shared" si="122"/>
        <v>3153371</v>
      </c>
      <c r="AP850" s="15" t="str">
        <f t="shared" si="123"/>
        <v>OK</v>
      </c>
      <c r="AQ850" s="15" t="str">
        <f t="shared" si="124"/>
        <v>OK</v>
      </c>
      <c r="AR850" s="17" t="s">
        <v>211</v>
      </c>
      <c r="AS850" s="17"/>
      <c r="AT850" s="17"/>
      <c r="AU850" s="17"/>
      <c r="AV850" s="21">
        <v>611</v>
      </c>
      <c r="AW850" s="17" t="s">
        <v>35</v>
      </c>
      <c r="AX850" s="22"/>
      <c r="AY850" s="17" t="s">
        <v>315</v>
      </c>
      <c r="AZ850" s="17" t="s">
        <v>803</v>
      </c>
      <c r="BA850" s="99">
        <f t="shared" si="125"/>
        <v>0</v>
      </c>
      <c r="BB850" s="17" t="s">
        <v>214</v>
      </c>
      <c r="BC850" s="17">
        <v>41027</v>
      </c>
      <c r="BD850" s="57" t="s">
        <v>1177</v>
      </c>
    </row>
    <row r="851" spans="2:56" hidden="1" x14ac:dyDescent="0.15">
      <c r="B851" s="16">
        <v>90000821</v>
      </c>
      <c r="C851" s="17"/>
      <c r="D851" s="17" t="s">
        <v>1173</v>
      </c>
      <c r="E851" s="17"/>
      <c r="F851" s="17" t="s">
        <v>201</v>
      </c>
      <c r="G851" s="17" t="s">
        <v>794</v>
      </c>
      <c r="H851" s="17" t="s">
        <v>1585</v>
      </c>
      <c r="I851" s="17" t="s">
        <v>1565</v>
      </c>
      <c r="J851" s="17" t="s">
        <v>1173</v>
      </c>
      <c r="K851" s="17" t="s">
        <v>203</v>
      </c>
      <c r="L851" s="17"/>
      <c r="M851" s="17">
        <v>0</v>
      </c>
      <c r="N851" s="18">
        <v>26231</v>
      </c>
      <c r="O851" s="17">
        <v>1971</v>
      </c>
      <c r="P851" s="18">
        <v>26231</v>
      </c>
      <c r="Q851" s="19">
        <v>2983058</v>
      </c>
      <c r="R851" s="17" t="s">
        <v>1133</v>
      </c>
      <c r="S851" s="17" t="s">
        <v>718</v>
      </c>
      <c r="T851" s="17">
        <v>1</v>
      </c>
      <c r="U851" s="18"/>
      <c r="V851" s="99">
        <f t="shared" si="126"/>
        <v>2983058</v>
      </c>
      <c r="W851" s="139">
        <v>2983058</v>
      </c>
      <c r="X851" s="149">
        <f t="shared" si="127"/>
        <v>0</v>
      </c>
      <c r="Y851" s="43"/>
      <c r="Z851" s="20">
        <f t="shared" si="119"/>
        <v>0</v>
      </c>
      <c r="AA851" s="43"/>
      <c r="AB851" s="43"/>
      <c r="AC851" s="43"/>
      <c r="AD851" s="43"/>
      <c r="AE851" s="43"/>
      <c r="AF851" s="43"/>
      <c r="AG851" s="20">
        <f t="shared" si="120"/>
        <v>0</v>
      </c>
      <c r="AH851" s="43"/>
      <c r="AI851" s="43"/>
      <c r="AJ851" s="43"/>
      <c r="AK851" s="43"/>
      <c r="AL851" s="43"/>
      <c r="AM851" s="99">
        <f t="shared" si="121"/>
        <v>0</v>
      </c>
      <c r="AN851" s="43"/>
      <c r="AO851" s="20">
        <f t="shared" si="122"/>
        <v>2983058</v>
      </c>
      <c r="AP851" s="15" t="str">
        <f t="shared" si="123"/>
        <v>OK</v>
      </c>
      <c r="AQ851" s="15" t="str">
        <f t="shared" si="124"/>
        <v>OK</v>
      </c>
      <c r="AR851" s="17" t="s">
        <v>211</v>
      </c>
      <c r="AS851" s="17"/>
      <c r="AT851" s="17"/>
      <c r="AU851" s="17"/>
      <c r="AV851" s="21">
        <v>578</v>
      </c>
      <c r="AW851" s="17" t="s">
        <v>35</v>
      </c>
      <c r="AX851" s="22"/>
      <c r="AY851" s="17" t="s">
        <v>315</v>
      </c>
      <c r="AZ851" s="17" t="s">
        <v>803</v>
      </c>
      <c r="BA851" s="99">
        <f t="shared" si="125"/>
        <v>0</v>
      </c>
      <c r="BB851" s="17" t="s">
        <v>214</v>
      </c>
      <c r="BC851" s="17">
        <v>41028</v>
      </c>
      <c r="BD851" s="57" t="s">
        <v>1177</v>
      </c>
    </row>
    <row r="852" spans="2:56" hidden="1" x14ac:dyDescent="0.15">
      <c r="B852" s="16">
        <v>90000822</v>
      </c>
      <c r="C852" s="17"/>
      <c r="D852" s="17" t="s">
        <v>1174</v>
      </c>
      <c r="E852" s="17"/>
      <c r="F852" s="17" t="s">
        <v>201</v>
      </c>
      <c r="G852" s="17" t="s">
        <v>794</v>
      </c>
      <c r="H852" s="17" t="s">
        <v>1575</v>
      </c>
      <c r="I852" s="17" t="s">
        <v>1568</v>
      </c>
      <c r="J852" s="17" t="s">
        <v>1174</v>
      </c>
      <c r="K852" s="17" t="s">
        <v>203</v>
      </c>
      <c r="L852" s="17"/>
      <c r="M852" s="17">
        <v>0</v>
      </c>
      <c r="N852" s="18">
        <v>34922</v>
      </c>
      <c r="O852" s="17">
        <v>1995</v>
      </c>
      <c r="P852" s="18">
        <v>34922</v>
      </c>
      <c r="Q852" s="19">
        <v>1</v>
      </c>
      <c r="R852" s="17" t="s">
        <v>1175</v>
      </c>
      <c r="S852" s="17" t="s">
        <v>1175</v>
      </c>
      <c r="T852" s="17">
        <v>1</v>
      </c>
      <c r="U852" s="18"/>
      <c r="V852" s="99">
        <f t="shared" si="126"/>
        <v>1</v>
      </c>
      <c r="W852" s="139">
        <v>1</v>
      </c>
      <c r="X852" s="149">
        <f t="shared" si="127"/>
        <v>0</v>
      </c>
      <c r="Y852" s="43"/>
      <c r="Z852" s="20">
        <f t="shared" si="119"/>
        <v>0</v>
      </c>
      <c r="AA852" s="43"/>
      <c r="AB852" s="43"/>
      <c r="AC852" s="43"/>
      <c r="AD852" s="43"/>
      <c r="AE852" s="43"/>
      <c r="AF852" s="43"/>
      <c r="AG852" s="20">
        <f t="shared" si="120"/>
        <v>0</v>
      </c>
      <c r="AH852" s="43"/>
      <c r="AI852" s="43"/>
      <c r="AJ852" s="43"/>
      <c r="AK852" s="43"/>
      <c r="AL852" s="43"/>
      <c r="AM852" s="99">
        <f t="shared" si="121"/>
        <v>0</v>
      </c>
      <c r="AN852" s="43"/>
      <c r="AO852" s="20">
        <f t="shared" si="122"/>
        <v>1</v>
      </c>
      <c r="AP852" s="15" t="str">
        <f t="shared" si="123"/>
        <v>OK</v>
      </c>
      <c r="AQ852" s="15" t="str">
        <f t="shared" si="124"/>
        <v>OK</v>
      </c>
      <c r="AR852" s="17" t="s">
        <v>211</v>
      </c>
      <c r="AS852" s="17"/>
      <c r="AT852" s="17"/>
      <c r="AU852" s="17"/>
      <c r="AV852" s="21">
        <v>333</v>
      </c>
      <c r="AW852" s="17" t="s">
        <v>35</v>
      </c>
      <c r="AX852" s="22"/>
      <c r="AY852" s="17" t="s">
        <v>1180</v>
      </c>
      <c r="AZ852" s="17" t="s">
        <v>803</v>
      </c>
      <c r="BA852" s="99">
        <f t="shared" si="125"/>
        <v>0</v>
      </c>
      <c r="BB852" s="17" t="s">
        <v>214</v>
      </c>
      <c r="BC852" s="17">
        <v>41029</v>
      </c>
      <c r="BD852" s="57" t="s">
        <v>1177</v>
      </c>
    </row>
    <row r="853" spans="2:56" hidden="1" x14ac:dyDescent="0.15">
      <c r="B853" s="16">
        <v>90000823</v>
      </c>
      <c r="C853" s="17"/>
      <c r="D853" s="17" t="s">
        <v>1176</v>
      </c>
      <c r="E853" s="17"/>
      <c r="F853" s="17" t="s">
        <v>201</v>
      </c>
      <c r="G853" s="17" t="s">
        <v>794</v>
      </c>
      <c r="H853" s="17" t="s">
        <v>1575</v>
      </c>
      <c r="I853" s="17" t="s">
        <v>1568</v>
      </c>
      <c r="J853" s="17" t="s">
        <v>1176</v>
      </c>
      <c r="K853" s="17" t="s">
        <v>203</v>
      </c>
      <c r="L853" s="17"/>
      <c r="M853" s="17">
        <v>0</v>
      </c>
      <c r="N853" s="18">
        <v>26395</v>
      </c>
      <c r="O853" s="17">
        <v>1972</v>
      </c>
      <c r="P853" s="18">
        <v>26395</v>
      </c>
      <c r="Q853" s="19">
        <v>1</v>
      </c>
      <c r="R853" s="17" t="s">
        <v>1175</v>
      </c>
      <c r="S853" s="17" t="s">
        <v>1175</v>
      </c>
      <c r="T853" s="17">
        <v>1</v>
      </c>
      <c r="U853" s="18"/>
      <c r="V853" s="99">
        <f t="shared" si="126"/>
        <v>1</v>
      </c>
      <c r="W853" s="139">
        <v>1</v>
      </c>
      <c r="X853" s="149">
        <f t="shared" si="127"/>
        <v>0</v>
      </c>
      <c r="Y853" s="43"/>
      <c r="Z853" s="20">
        <f t="shared" si="119"/>
        <v>0</v>
      </c>
      <c r="AA853" s="43"/>
      <c r="AB853" s="43"/>
      <c r="AC853" s="43"/>
      <c r="AD853" s="43"/>
      <c r="AE853" s="43"/>
      <c r="AF853" s="43"/>
      <c r="AG853" s="20">
        <f t="shared" si="120"/>
        <v>0</v>
      </c>
      <c r="AH853" s="43"/>
      <c r="AI853" s="43"/>
      <c r="AJ853" s="43"/>
      <c r="AK853" s="43"/>
      <c r="AL853" s="43"/>
      <c r="AM853" s="99">
        <f t="shared" si="121"/>
        <v>0</v>
      </c>
      <c r="AN853" s="43"/>
      <c r="AO853" s="20">
        <f t="shared" si="122"/>
        <v>1</v>
      </c>
      <c r="AP853" s="15" t="str">
        <f t="shared" si="123"/>
        <v>OK</v>
      </c>
      <c r="AQ853" s="15" t="str">
        <f t="shared" si="124"/>
        <v>OK</v>
      </c>
      <c r="AR853" s="17" t="s">
        <v>211</v>
      </c>
      <c r="AS853" s="17"/>
      <c r="AT853" s="17"/>
      <c r="AU853" s="17"/>
      <c r="AV853" s="21">
        <v>22</v>
      </c>
      <c r="AW853" s="17" t="s">
        <v>35</v>
      </c>
      <c r="AX853" s="22"/>
      <c r="AY853" s="17" t="s">
        <v>1180</v>
      </c>
      <c r="AZ853" s="17" t="s">
        <v>803</v>
      </c>
      <c r="BA853" s="99">
        <f t="shared" si="125"/>
        <v>0</v>
      </c>
      <c r="BB853" s="17" t="s">
        <v>214</v>
      </c>
      <c r="BC853" s="17">
        <v>41030</v>
      </c>
      <c r="BD853" s="57" t="s">
        <v>1177</v>
      </c>
    </row>
    <row r="854" spans="2:56" hidden="1" x14ac:dyDescent="0.15">
      <c r="B854" s="16">
        <v>90000824</v>
      </c>
      <c r="C854" s="17"/>
      <c r="D854" s="17" t="s">
        <v>1181</v>
      </c>
      <c r="E854" s="17"/>
      <c r="F854" s="17" t="s">
        <v>201</v>
      </c>
      <c r="G854" s="17" t="s">
        <v>1182</v>
      </c>
      <c r="H854" s="17" t="s">
        <v>1585</v>
      </c>
      <c r="I854" s="17" t="s">
        <v>1560</v>
      </c>
      <c r="J854" s="17" t="s">
        <v>1183</v>
      </c>
      <c r="K854" s="17" t="s">
        <v>203</v>
      </c>
      <c r="L854" s="17" t="s">
        <v>222</v>
      </c>
      <c r="M854" s="17">
        <v>38</v>
      </c>
      <c r="N854" s="18">
        <v>24442</v>
      </c>
      <c r="O854" s="17">
        <v>1966</v>
      </c>
      <c r="P854" s="18">
        <v>24442</v>
      </c>
      <c r="Q854" s="19">
        <v>4690000</v>
      </c>
      <c r="R854" s="17" t="s">
        <v>204</v>
      </c>
      <c r="S854" s="17" t="s">
        <v>1184</v>
      </c>
      <c r="T854" s="17">
        <v>1</v>
      </c>
      <c r="U854" s="18"/>
      <c r="V854" s="99">
        <f t="shared" si="126"/>
        <v>1</v>
      </c>
      <c r="W854" s="139">
        <v>1</v>
      </c>
      <c r="X854" s="149">
        <f t="shared" si="127"/>
        <v>0</v>
      </c>
      <c r="Y854" s="43"/>
      <c r="Z854" s="20">
        <f t="shared" si="119"/>
        <v>0</v>
      </c>
      <c r="AA854" s="43"/>
      <c r="AB854" s="43"/>
      <c r="AC854" s="43"/>
      <c r="AD854" s="43"/>
      <c r="AE854" s="43"/>
      <c r="AF854" s="43"/>
      <c r="AG854" s="20">
        <f t="shared" si="120"/>
        <v>0</v>
      </c>
      <c r="AH854" s="43"/>
      <c r="AI854" s="43"/>
      <c r="AJ854" s="43"/>
      <c r="AK854" s="43"/>
      <c r="AL854" s="43"/>
      <c r="AM854" s="99">
        <f t="shared" si="121"/>
        <v>0</v>
      </c>
      <c r="AN854" s="43"/>
      <c r="AO854" s="20">
        <f t="shared" si="122"/>
        <v>1</v>
      </c>
      <c r="AP854" s="15" t="str">
        <f t="shared" si="123"/>
        <v>OK</v>
      </c>
      <c r="AQ854" s="15" t="str">
        <f t="shared" si="124"/>
        <v>OK</v>
      </c>
      <c r="AR854" s="17" t="s">
        <v>211</v>
      </c>
      <c r="AS854" s="17"/>
      <c r="AT854" s="17"/>
      <c r="AU854" s="17"/>
      <c r="AV854" s="21">
        <v>41</v>
      </c>
      <c r="AW854" s="17" t="s">
        <v>35</v>
      </c>
      <c r="AX854" s="22"/>
      <c r="AY854" s="17"/>
      <c r="AZ854" s="17" t="s">
        <v>213</v>
      </c>
      <c r="BA854" s="99">
        <f t="shared" si="125"/>
        <v>4689999</v>
      </c>
      <c r="BB854" s="17" t="s">
        <v>214</v>
      </c>
      <c r="BC854" s="17"/>
      <c r="BD854" s="57"/>
    </row>
    <row r="855" spans="2:56" hidden="1" x14ac:dyDescent="0.15">
      <c r="B855" s="16">
        <v>90000825</v>
      </c>
      <c r="C855" s="17"/>
      <c r="D855" s="17" t="s">
        <v>1181</v>
      </c>
      <c r="E855" s="17"/>
      <c r="F855" s="17" t="s">
        <v>201</v>
      </c>
      <c r="G855" s="17" t="s">
        <v>1182</v>
      </c>
      <c r="H855" s="17" t="s">
        <v>1585</v>
      </c>
      <c r="I855" s="17" t="s">
        <v>1560</v>
      </c>
      <c r="J855" s="17" t="s">
        <v>1185</v>
      </c>
      <c r="K855" s="17" t="s">
        <v>203</v>
      </c>
      <c r="L855" s="17" t="s">
        <v>319</v>
      </c>
      <c r="M855" s="17">
        <v>50</v>
      </c>
      <c r="N855" s="18">
        <v>24442</v>
      </c>
      <c r="O855" s="17">
        <v>1966</v>
      </c>
      <c r="P855" s="18">
        <v>24442</v>
      </c>
      <c r="Q855" s="19">
        <v>57480000</v>
      </c>
      <c r="R855" s="17" t="s">
        <v>204</v>
      </c>
      <c r="S855" s="17" t="s">
        <v>1184</v>
      </c>
      <c r="T855" s="17">
        <v>1</v>
      </c>
      <c r="U855" s="18"/>
      <c r="V855" s="99">
        <f t="shared" si="126"/>
        <v>1</v>
      </c>
      <c r="W855" s="139">
        <v>1</v>
      </c>
      <c r="X855" s="149">
        <f t="shared" si="127"/>
        <v>0</v>
      </c>
      <c r="Y855" s="43"/>
      <c r="Z855" s="20">
        <f t="shared" si="119"/>
        <v>0</v>
      </c>
      <c r="AA855" s="43"/>
      <c r="AB855" s="43"/>
      <c r="AC855" s="43"/>
      <c r="AD855" s="43"/>
      <c r="AE855" s="43"/>
      <c r="AF855" s="43"/>
      <c r="AG855" s="20">
        <f t="shared" si="120"/>
        <v>0</v>
      </c>
      <c r="AH855" s="43"/>
      <c r="AI855" s="43"/>
      <c r="AJ855" s="43"/>
      <c r="AK855" s="43"/>
      <c r="AL855" s="43"/>
      <c r="AM855" s="99">
        <f t="shared" si="121"/>
        <v>0</v>
      </c>
      <c r="AN855" s="43"/>
      <c r="AO855" s="20">
        <f t="shared" si="122"/>
        <v>1</v>
      </c>
      <c r="AP855" s="15" t="str">
        <f t="shared" si="123"/>
        <v>OK</v>
      </c>
      <c r="AQ855" s="15" t="str">
        <f t="shared" si="124"/>
        <v>OK</v>
      </c>
      <c r="AR855" s="17" t="s">
        <v>211</v>
      </c>
      <c r="AS855" s="17"/>
      <c r="AT855" s="17"/>
      <c r="AU855" s="17"/>
      <c r="AV855" s="21">
        <v>287</v>
      </c>
      <c r="AW855" s="17" t="s">
        <v>35</v>
      </c>
      <c r="AX855" s="22"/>
      <c r="AY855" s="17"/>
      <c r="AZ855" s="17" t="s">
        <v>213</v>
      </c>
      <c r="BA855" s="99">
        <f t="shared" si="125"/>
        <v>57479999</v>
      </c>
      <c r="BB855" s="17" t="s">
        <v>214</v>
      </c>
      <c r="BC855" s="17"/>
      <c r="BD855" s="57"/>
    </row>
    <row r="856" spans="2:56" hidden="1" x14ac:dyDescent="0.15">
      <c r="B856" s="16">
        <v>90000826</v>
      </c>
      <c r="C856" s="17"/>
      <c r="D856" s="17" t="s">
        <v>1181</v>
      </c>
      <c r="E856" s="17"/>
      <c r="F856" s="17" t="s">
        <v>201</v>
      </c>
      <c r="G856" s="17" t="s">
        <v>1182</v>
      </c>
      <c r="H856" s="17" t="s">
        <v>1585</v>
      </c>
      <c r="I856" s="17" t="s">
        <v>1560</v>
      </c>
      <c r="J856" s="17" t="s">
        <v>1186</v>
      </c>
      <c r="K856" s="17" t="s">
        <v>203</v>
      </c>
      <c r="L856" s="17" t="s">
        <v>319</v>
      </c>
      <c r="M856" s="17">
        <v>38</v>
      </c>
      <c r="N856" s="18">
        <v>24442</v>
      </c>
      <c r="O856" s="17">
        <v>1966</v>
      </c>
      <c r="P856" s="18">
        <v>24442</v>
      </c>
      <c r="Q856" s="19">
        <v>127190000</v>
      </c>
      <c r="R856" s="17" t="s">
        <v>204</v>
      </c>
      <c r="S856" s="17" t="s">
        <v>1184</v>
      </c>
      <c r="T856" s="17">
        <v>1</v>
      </c>
      <c r="U856" s="18"/>
      <c r="V856" s="99">
        <f t="shared" si="126"/>
        <v>1</v>
      </c>
      <c r="W856" s="139">
        <v>1</v>
      </c>
      <c r="X856" s="149">
        <f t="shared" si="127"/>
        <v>0</v>
      </c>
      <c r="Y856" s="43"/>
      <c r="Z856" s="20">
        <f t="shared" si="119"/>
        <v>0</v>
      </c>
      <c r="AA856" s="43"/>
      <c r="AB856" s="43"/>
      <c r="AC856" s="43"/>
      <c r="AD856" s="43"/>
      <c r="AE856" s="43"/>
      <c r="AF856" s="43"/>
      <c r="AG856" s="20">
        <f t="shared" si="120"/>
        <v>0</v>
      </c>
      <c r="AH856" s="43"/>
      <c r="AI856" s="43"/>
      <c r="AJ856" s="43"/>
      <c r="AK856" s="43"/>
      <c r="AL856" s="43"/>
      <c r="AM856" s="99">
        <f t="shared" si="121"/>
        <v>0</v>
      </c>
      <c r="AN856" s="43"/>
      <c r="AO856" s="20">
        <f t="shared" si="122"/>
        <v>1</v>
      </c>
      <c r="AP856" s="15" t="str">
        <f t="shared" si="123"/>
        <v>OK</v>
      </c>
      <c r="AQ856" s="15" t="str">
        <f t="shared" si="124"/>
        <v>OK</v>
      </c>
      <c r="AR856" s="17" t="s">
        <v>211</v>
      </c>
      <c r="AS856" s="17"/>
      <c r="AT856" s="17"/>
      <c r="AU856" s="17"/>
      <c r="AV856" s="21">
        <v>268</v>
      </c>
      <c r="AW856" s="17" t="s">
        <v>35</v>
      </c>
      <c r="AX856" s="22"/>
      <c r="AY856" s="17"/>
      <c r="AZ856" s="17" t="s">
        <v>213</v>
      </c>
      <c r="BA856" s="99">
        <f t="shared" si="125"/>
        <v>127189999</v>
      </c>
      <c r="BB856" s="17" t="s">
        <v>214</v>
      </c>
      <c r="BC856" s="17"/>
      <c r="BD856" s="57"/>
    </row>
    <row r="857" spans="2:56" hidden="1" x14ac:dyDescent="0.15">
      <c r="B857" s="16">
        <v>90000827</v>
      </c>
      <c r="C857" s="17"/>
      <c r="D857" s="17" t="s">
        <v>1181</v>
      </c>
      <c r="E857" s="17"/>
      <c r="F857" s="17" t="s">
        <v>201</v>
      </c>
      <c r="G857" s="17" t="s">
        <v>1182</v>
      </c>
      <c r="H857" s="17" t="s">
        <v>1585</v>
      </c>
      <c r="I857" s="17" t="s">
        <v>1560</v>
      </c>
      <c r="J857" s="17" t="s">
        <v>1186</v>
      </c>
      <c r="K857" s="17" t="s">
        <v>203</v>
      </c>
      <c r="L857" s="17" t="s">
        <v>319</v>
      </c>
      <c r="M857" s="17">
        <v>38</v>
      </c>
      <c r="N857" s="18">
        <v>29646</v>
      </c>
      <c r="O857" s="17">
        <v>1980</v>
      </c>
      <c r="P857" s="18">
        <v>29646</v>
      </c>
      <c r="Q857" s="19">
        <v>22330000</v>
      </c>
      <c r="R857" s="17" t="s">
        <v>204</v>
      </c>
      <c r="S857" s="17" t="s">
        <v>1184</v>
      </c>
      <c r="T857" s="17">
        <v>1</v>
      </c>
      <c r="U857" s="18"/>
      <c r="V857" s="99">
        <f t="shared" si="126"/>
        <v>625240</v>
      </c>
      <c r="W857" s="139">
        <v>625240</v>
      </c>
      <c r="X857" s="149">
        <f t="shared" si="127"/>
        <v>0</v>
      </c>
      <c r="Y857" s="43"/>
      <c r="Z857" s="20">
        <f t="shared" si="119"/>
        <v>0</v>
      </c>
      <c r="AA857" s="43"/>
      <c r="AB857" s="43"/>
      <c r="AC857" s="43"/>
      <c r="AD857" s="43"/>
      <c r="AE857" s="43"/>
      <c r="AF857" s="43"/>
      <c r="AG857" s="20">
        <f t="shared" si="120"/>
        <v>602910</v>
      </c>
      <c r="AH857" s="43"/>
      <c r="AI857" s="43"/>
      <c r="AJ857" s="43"/>
      <c r="AK857" s="43"/>
      <c r="AL857" s="43"/>
      <c r="AM857" s="99">
        <f t="shared" si="121"/>
        <v>602910</v>
      </c>
      <c r="AN857" s="43"/>
      <c r="AO857" s="20">
        <f t="shared" si="122"/>
        <v>22330</v>
      </c>
      <c r="AP857" s="15" t="str">
        <f t="shared" si="123"/>
        <v>OK</v>
      </c>
      <c r="AQ857" s="15" t="str">
        <f t="shared" si="124"/>
        <v>OK</v>
      </c>
      <c r="AR857" s="17" t="s">
        <v>211</v>
      </c>
      <c r="AS857" s="17"/>
      <c r="AT857" s="17"/>
      <c r="AU857" s="17"/>
      <c r="AV857" s="21">
        <v>122</v>
      </c>
      <c r="AW857" s="17" t="s">
        <v>35</v>
      </c>
      <c r="AX857" s="22"/>
      <c r="AY857" s="17"/>
      <c r="AZ857" s="17" t="s">
        <v>213</v>
      </c>
      <c r="BA857" s="99">
        <f t="shared" si="125"/>
        <v>22307670</v>
      </c>
      <c r="BB857" s="17" t="s">
        <v>214</v>
      </c>
      <c r="BC857" s="17"/>
      <c r="BD857" s="57"/>
    </row>
    <row r="858" spans="2:56" hidden="1" x14ac:dyDescent="0.15">
      <c r="B858" s="16">
        <v>90000828</v>
      </c>
      <c r="C858" s="17"/>
      <c r="D858" s="17" t="s">
        <v>1181</v>
      </c>
      <c r="E858" s="17"/>
      <c r="F858" s="17" t="s">
        <v>201</v>
      </c>
      <c r="G858" s="17" t="s">
        <v>1182</v>
      </c>
      <c r="H858" s="17" t="s">
        <v>1585</v>
      </c>
      <c r="I858" s="17" t="s">
        <v>1560</v>
      </c>
      <c r="J858" s="17" t="s">
        <v>1186</v>
      </c>
      <c r="K858" s="17" t="s">
        <v>203</v>
      </c>
      <c r="L858" s="17" t="s">
        <v>319</v>
      </c>
      <c r="M858" s="17">
        <v>38</v>
      </c>
      <c r="N858" s="18">
        <v>29646</v>
      </c>
      <c r="O858" s="17">
        <v>1980</v>
      </c>
      <c r="P858" s="18">
        <v>29646</v>
      </c>
      <c r="Q858" s="19">
        <v>45220000</v>
      </c>
      <c r="R858" s="17" t="s">
        <v>204</v>
      </c>
      <c r="S858" s="17" t="s">
        <v>1184</v>
      </c>
      <c r="T858" s="17">
        <v>1</v>
      </c>
      <c r="U858" s="18"/>
      <c r="V858" s="99">
        <f t="shared" si="126"/>
        <v>1266160</v>
      </c>
      <c r="W858" s="139">
        <v>1266160</v>
      </c>
      <c r="X858" s="149">
        <f t="shared" si="127"/>
        <v>0</v>
      </c>
      <c r="Y858" s="43"/>
      <c r="Z858" s="20">
        <f t="shared" si="119"/>
        <v>0</v>
      </c>
      <c r="AA858" s="43"/>
      <c r="AB858" s="43"/>
      <c r="AC858" s="43"/>
      <c r="AD858" s="43"/>
      <c r="AE858" s="43"/>
      <c r="AF858" s="43"/>
      <c r="AG858" s="20">
        <f t="shared" si="120"/>
        <v>1220940</v>
      </c>
      <c r="AH858" s="43"/>
      <c r="AI858" s="43"/>
      <c r="AJ858" s="43"/>
      <c r="AK858" s="43"/>
      <c r="AL858" s="43"/>
      <c r="AM858" s="99">
        <f t="shared" si="121"/>
        <v>1220940</v>
      </c>
      <c r="AN858" s="43"/>
      <c r="AO858" s="20">
        <f t="shared" si="122"/>
        <v>45220</v>
      </c>
      <c r="AP858" s="15" t="str">
        <f t="shared" si="123"/>
        <v>OK</v>
      </c>
      <c r="AQ858" s="15" t="str">
        <f t="shared" si="124"/>
        <v>OK</v>
      </c>
      <c r="AR858" s="17" t="s">
        <v>211</v>
      </c>
      <c r="AS858" s="17"/>
      <c r="AT858" s="17"/>
      <c r="AU858" s="17"/>
      <c r="AV858" s="21">
        <v>366</v>
      </c>
      <c r="AW858" s="17" t="s">
        <v>35</v>
      </c>
      <c r="AX858" s="22"/>
      <c r="AY858" s="17"/>
      <c r="AZ858" s="17" t="s">
        <v>213</v>
      </c>
      <c r="BA858" s="99">
        <f t="shared" si="125"/>
        <v>45174780</v>
      </c>
      <c r="BB858" s="17" t="s">
        <v>214</v>
      </c>
      <c r="BC858" s="17"/>
      <c r="BD858" s="57"/>
    </row>
    <row r="859" spans="2:56" hidden="1" x14ac:dyDescent="0.15">
      <c r="B859" s="16">
        <v>90000829</v>
      </c>
      <c r="C859" s="17"/>
      <c r="D859" s="17" t="s">
        <v>1181</v>
      </c>
      <c r="E859" s="17"/>
      <c r="F859" s="17" t="s">
        <v>201</v>
      </c>
      <c r="G859" s="17" t="s">
        <v>1182</v>
      </c>
      <c r="H859" s="17" t="s">
        <v>1585</v>
      </c>
      <c r="I859" s="17" t="s">
        <v>1560</v>
      </c>
      <c r="J859" s="17" t="s">
        <v>1187</v>
      </c>
      <c r="K859" s="17" t="s">
        <v>203</v>
      </c>
      <c r="L859" s="17" t="s">
        <v>321</v>
      </c>
      <c r="M859" s="17">
        <v>31</v>
      </c>
      <c r="N859" s="18">
        <v>26207</v>
      </c>
      <c r="O859" s="17">
        <v>1971</v>
      </c>
      <c r="P859" s="18">
        <v>26207</v>
      </c>
      <c r="Q859" s="19">
        <v>2030000</v>
      </c>
      <c r="R859" s="17" t="s">
        <v>204</v>
      </c>
      <c r="S859" s="17" t="s">
        <v>1184</v>
      </c>
      <c r="T859" s="17">
        <v>1</v>
      </c>
      <c r="U859" s="18"/>
      <c r="V859" s="99">
        <f t="shared" si="126"/>
        <v>1</v>
      </c>
      <c r="W859" s="139">
        <v>1</v>
      </c>
      <c r="X859" s="149">
        <f t="shared" si="127"/>
        <v>0</v>
      </c>
      <c r="Y859" s="43"/>
      <c r="Z859" s="20">
        <f t="shared" si="119"/>
        <v>0</v>
      </c>
      <c r="AA859" s="43"/>
      <c r="AB859" s="43"/>
      <c r="AC859" s="43"/>
      <c r="AD859" s="43"/>
      <c r="AE859" s="43"/>
      <c r="AF859" s="43"/>
      <c r="AG859" s="20">
        <f t="shared" si="120"/>
        <v>0</v>
      </c>
      <c r="AH859" s="43"/>
      <c r="AI859" s="43"/>
      <c r="AJ859" s="43"/>
      <c r="AK859" s="43"/>
      <c r="AL859" s="43"/>
      <c r="AM859" s="99">
        <f t="shared" si="121"/>
        <v>0</v>
      </c>
      <c r="AN859" s="43"/>
      <c r="AO859" s="20">
        <f t="shared" si="122"/>
        <v>1</v>
      </c>
      <c r="AP859" s="15" t="str">
        <f t="shared" si="123"/>
        <v>OK</v>
      </c>
      <c r="AQ859" s="15" t="str">
        <f t="shared" si="124"/>
        <v>OK</v>
      </c>
      <c r="AR859" s="17" t="s">
        <v>211</v>
      </c>
      <c r="AS859" s="17"/>
      <c r="AT859" s="17"/>
      <c r="AU859" s="17"/>
      <c r="AV859" s="21">
        <v>40</v>
      </c>
      <c r="AW859" s="17" t="s">
        <v>35</v>
      </c>
      <c r="AX859" s="22"/>
      <c r="AY859" s="17"/>
      <c r="AZ859" s="17" t="s">
        <v>213</v>
      </c>
      <c r="BA859" s="99">
        <f t="shared" si="125"/>
        <v>2029999</v>
      </c>
      <c r="BB859" s="17" t="s">
        <v>214</v>
      </c>
      <c r="BC859" s="17"/>
      <c r="BD859" s="57"/>
    </row>
    <row r="860" spans="2:56" hidden="1" x14ac:dyDescent="0.15">
      <c r="B860" s="16">
        <v>90000830</v>
      </c>
      <c r="C860" s="17"/>
      <c r="D860" s="17" t="s">
        <v>1181</v>
      </c>
      <c r="E860" s="17"/>
      <c r="F860" s="17" t="s">
        <v>201</v>
      </c>
      <c r="G860" s="17" t="s">
        <v>1182</v>
      </c>
      <c r="H860" s="17" t="s">
        <v>1585</v>
      </c>
      <c r="I860" s="17" t="s">
        <v>1560</v>
      </c>
      <c r="J860" s="17" t="s">
        <v>1188</v>
      </c>
      <c r="K860" s="17" t="s">
        <v>203</v>
      </c>
      <c r="L860" s="17" t="s">
        <v>319</v>
      </c>
      <c r="M860" s="17">
        <v>38</v>
      </c>
      <c r="N860" s="18">
        <v>34335</v>
      </c>
      <c r="O860" s="17">
        <v>1993</v>
      </c>
      <c r="P860" s="18">
        <v>34335</v>
      </c>
      <c r="Q860" s="19">
        <v>4180000</v>
      </c>
      <c r="R860" s="17" t="s">
        <v>219</v>
      </c>
      <c r="S860" s="17" t="s">
        <v>1184</v>
      </c>
      <c r="T860" s="17">
        <v>1</v>
      </c>
      <c r="U860" s="18"/>
      <c r="V860" s="99">
        <f t="shared" si="126"/>
        <v>1584220</v>
      </c>
      <c r="W860" s="139">
        <v>1584220</v>
      </c>
      <c r="X860" s="149">
        <f t="shared" si="127"/>
        <v>0</v>
      </c>
      <c r="Y860" s="43"/>
      <c r="Z860" s="20">
        <f t="shared" si="119"/>
        <v>0</v>
      </c>
      <c r="AA860" s="43"/>
      <c r="AB860" s="43"/>
      <c r="AC860" s="43"/>
      <c r="AD860" s="43"/>
      <c r="AE860" s="43"/>
      <c r="AF860" s="43"/>
      <c r="AG860" s="20">
        <f t="shared" si="120"/>
        <v>112860</v>
      </c>
      <c r="AH860" s="43"/>
      <c r="AI860" s="43"/>
      <c r="AJ860" s="43"/>
      <c r="AK860" s="43"/>
      <c r="AL860" s="43"/>
      <c r="AM860" s="99">
        <f t="shared" si="121"/>
        <v>112860</v>
      </c>
      <c r="AN860" s="43"/>
      <c r="AO860" s="20">
        <f t="shared" si="122"/>
        <v>1471360</v>
      </c>
      <c r="AP860" s="15" t="str">
        <f t="shared" si="123"/>
        <v>OK</v>
      </c>
      <c r="AQ860" s="15" t="str">
        <f t="shared" si="124"/>
        <v>OK</v>
      </c>
      <c r="AR860" s="17" t="s">
        <v>211</v>
      </c>
      <c r="AS860" s="17"/>
      <c r="AT860" s="17"/>
      <c r="AU860" s="17"/>
      <c r="AV860" s="21">
        <v>27</v>
      </c>
      <c r="AW860" s="17" t="s">
        <v>35</v>
      </c>
      <c r="AX860" s="22"/>
      <c r="AY860" s="17"/>
      <c r="AZ860" s="17" t="s">
        <v>213</v>
      </c>
      <c r="BA860" s="99">
        <f t="shared" si="125"/>
        <v>2708640</v>
      </c>
      <c r="BB860" s="17" t="s">
        <v>214</v>
      </c>
      <c r="BC860" s="17"/>
      <c r="BD860" s="57"/>
    </row>
    <row r="861" spans="2:56" hidden="1" x14ac:dyDescent="0.15">
      <c r="B861" s="16">
        <v>90000831</v>
      </c>
      <c r="C861" s="17"/>
      <c r="D861" s="17" t="s">
        <v>1181</v>
      </c>
      <c r="E861" s="17"/>
      <c r="F861" s="17" t="s">
        <v>201</v>
      </c>
      <c r="G861" s="17" t="s">
        <v>1182</v>
      </c>
      <c r="H861" s="17" t="s">
        <v>1585</v>
      </c>
      <c r="I861" s="17" t="s">
        <v>1560</v>
      </c>
      <c r="J861" s="17" t="s">
        <v>1189</v>
      </c>
      <c r="K861" s="17" t="s">
        <v>203</v>
      </c>
      <c r="L861" s="17" t="s">
        <v>319</v>
      </c>
      <c r="M861" s="17">
        <v>38</v>
      </c>
      <c r="N861" s="18">
        <v>34335</v>
      </c>
      <c r="O861" s="17">
        <v>1993</v>
      </c>
      <c r="P861" s="18">
        <v>34335</v>
      </c>
      <c r="Q861" s="19">
        <v>2790000</v>
      </c>
      <c r="R861" s="17" t="s">
        <v>219</v>
      </c>
      <c r="S861" s="17" t="s">
        <v>1184</v>
      </c>
      <c r="T861" s="17">
        <v>1</v>
      </c>
      <c r="U861" s="18"/>
      <c r="V861" s="99">
        <f t="shared" si="126"/>
        <v>1057410</v>
      </c>
      <c r="W861" s="139">
        <v>1057410</v>
      </c>
      <c r="X861" s="149">
        <f t="shared" si="127"/>
        <v>0</v>
      </c>
      <c r="Y861" s="43"/>
      <c r="Z861" s="20">
        <f t="shared" si="119"/>
        <v>0</v>
      </c>
      <c r="AA861" s="43"/>
      <c r="AB861" s="43"/>
      <c r="AC861" s="43"/>
      <c r="AD861" s="43"/>
      <c r="AE861" s="43"/>
      <c r="AF861" s="43"/>
      <c r="AG861" s="20">
        <f t="shared" si="120"/>
        <v>75330</v>
      </c>
      <c r="AH861" s="43"/>
      <c r="AI861" s="43"/>
      <c r="AJ861" s="43"/>
      <c r="AK861" s="43"/>
      <c r="AL861" s="43"/>
      <c r="AM861" s="99">
        <f t="shared" si="121"/>
        <v>75330</v>
      </c>
      <c r="AN861" s="43"/>
      <c r="AO861" s="20">
        <f t="shared" si="122"/>
        <v>982080</v>
      </c>
      <c r="AP861" s="15" t="str">
        <f t="shared" si="123"/>
        <v>OK</v>
      </c>
      <c r="AQ861" s="15" t="str">
        <f t="shared" si="124"/>
        <v>OK</v>
      </c>
      <c r="AR861" s="17" t="s">
        <v>211</v>
      </c>
      <c r="AS861" s="17"/>
      <c r="AT861" s="17"/>
      <c r="AU861" s="17"/>
      <c r="AV861" s="21">
        <v>18</v>
      </c>
      <c r="AW861" s="17" t="s">
        <v>35</v>
      </c>
      <c r="AX861" s="22"/>
      <c r="AY861" s="17"/>
      <c r="AZ861" s="17" t="s">
        <v>213</v>
      </c>
      <c r="BA861" s="99">
        <f t="shared" si="125"/>
        <v>1807920</v>
      </c>
      <c r="BB861" s="17" t="s">
        <v>214</v>
      </c>
      <c r="BC861" s="17"/>
      <c r="BD861" s="57"/>
    </row>
    <row r="862" spans="2:56" hidden="1" x14ac:dyDescent="0.15">
      <c r="B862" s="16">
        <v>90000832</v>
      </c>
      <c r="C862" s="17"/>
      <c r="D862" s="17" t="s">
        <v>1181</v>
      </c>
      <c r="E862" s="17"/>
      <c r="F862" s="17" t="s">
        <v>201</v>
      </c>
      <c r="G862" s="17" t="s">
        <v>1182</v>
      </c>
      <c r="H862" s="17" t="s">
        <v>1585</v>
      </c>
      <c r="I862" s="17" t="s">
        <v>1560</v>
      </c>
      <c r="J862" s="17" t="s">
        <v>1190</v>
      </c>
      <c r="K862" s="17" t="s">
        <v>203</v>
      </c>
      <c r="L862" s="17" t="s">
        <v>1191</v>
      </c>
      <c r="M862" s="17">
        <v>31</v>
      </c>
      <c r="N862" s="18">
        <v>34335</v>
      </c>
      <c r="O862" s="17">
        <v>1993</v>
      </c>
      <c r="P862" s="18">
        <v>34335</v>
      </c>
      <c r="Q862" s="19">
        <v>5680000</v>
      </c>
      <c r="R862" s="17" t="s">
        <v>219</v>
      </c>
      <c r="S862" s="17" t="s">
        <v>1184</v>
      </c>
      <c r="T862" s="17">
        <v>1</v>
      </c>
      <c r="U862" s="18"/>
      <c r="V862" s="99">
        <f t="shared" si="126"/>
        <v>1368880</v>
      </c>
      <c r="W862" s="139">
        <v>1368880</v>
      </c>
      <c r="X862" s="149">
        <f t="shared" si="127"/>
        <v>0</v>
      </c>
      <c r="Y862" s="43"/>
      <c r="Z862" s="20">
        <f t="shared" si="119"/>
        <v>0</v>
      </c>
      <c r="AA862" s="43"/>
      <c r="AB862" s="43"/>
      <c r="AC862" s="43"/>
      <c r="AD862" s="43"/>
      <c r="AE862" s="43"/>
      <c r="AF862" s="43"/>
      <c r="AG862" s="20">
        <f t="shared" si="120"/>
        <v>187440</v>
      </c>
      <c r="AH862" s="43"/>
      <c r="AI862" s="43"/>
      <c r="AJ862" s="43"/>
      <c r="AK862" s="43"/>
      <c r="AL862" s="43"/>
      <c r="AM862" s="99">
        <f t="shared" si="121"/>
        <v>187440</v>
      </c>
      <c r="AN862" s="43"/>
      <c r="AO862" s="20">
        <f t="shared" si="122"/>
        <v>1181440</v>
      </c>
      <c r="AP862" s="15" t="str">
        <f t="shared" si="123"/>
        <v>OK</v>
      </c>
      <c r="AQ862" s="15" t="str">
        <f t="shared" si="124"/>
        <v>OK</v>
      </c>
      <c r="AR862" s="17" t="s">
        <v>211</v>
      </c>
      <c r="AS862" s="17"/>
      <c r="AT862" s="17"/>
      <c r="AU862" s="17"/>
      <c r="AV862" s="21">
        <v>92</v>
      </c>
      <c r="AW862" s="17" t="s">
        <v>35</v>
      </c>
      <c r="AX862" s="22"/>
      <c r="AY862" s="17"/>
      <c r="AZ862" s="17" t="s">
        <v>213</v>
      </c>
      <c r="BA862" s="99">
        <f t="shared" si="125"/>
        <v>4498560</v>
      </c>
      <c r="BB862" s="17" t="s">
        <v>214</v>
      </c>
      <c r="BC862" s="17"/>
      <c r="BD862" s="57"/>
    </row>
    <row r="863" spans="2:56" hidden="1" x14ac:dyDescent="0.15">
      <c r="B863" s="16">
        <v>90000833</v>
      </c>
      <c r="C863" s="17"/>
      <c r="D863" s="17" t="s">
        <v>1181</v>
      </c>
      <c r="E863" s="17"/>
      <c r="F863" s="17" t="s">
        <v>201</v>
      </c>
      <c r="G863" s="17" t="s">
        <v>1182</v>
      </c>
      <c r="H863" s="17" t="s">
        <v>1585</v>
      </c>
      <c r="I863" s="17" t="s">
        <v>1560</v>
      </c>
      <c r="J863" s="17" t="s">
        <v>1187</v>
      </c>
      <c r="K863" s="17" t="s">
        <v>203</v>
      </c>
      <c r="L863" s="17" t="s">
        <v>1191</v>
      </c>
      <c r="M863" s="17">
        <v>31</v>
      </c>
      <c r="N863" s="18">
        <v>33239</v>
      </c>
      <c r="O863" s="17">
        <v>1990</v>
      </c>
      <c r="P863" s="18">
        <v>33239</v>
      </c>
      <c r="Q863" s="19">
        <v>3460000</v>
      </c>
      <c r="R863" s="17" t="s">
        <v>219</v>
      </c>
      <c r="S863" s="17" t="s">
        <v>1184</v>
      </c>
      <c r="T863" s="17">
        <v>1</v>
      </c>
      <c r="U863" s="18"/>
      <c r="V863" s="99">
        <f t="shared" si="126"/>
        <v>491320</v>
      </c>
      <c r="W863" s="139">
        <v>491320</v>
      </c>
      <c r="X863" s="149">
        <f t="shared" si="127"/>
        <v>0</v>
      </c>
      <c r="Y863" s="43"/>
      <c r="Z863" s="20">
        <f t="shared" si="119"/>
        <v>0</v>
      </c>
      <c r="AA863" s="43"/>
      <c r="AB863" s="43"/>
      <c r="AC863" s="43"/>
      <c r="AD863" s="43"/>
      <c r="AE863" s="43"/>
      <c r="AF863" s="43"/>
      <c r="AG863" s="20">
        <f t="shared" si="120"/>
        <v>114180</v>
      </c>
      <c r="AH863" s="43"/>
      <c r="AI863" s="43"/>
      <c r="AJ863" s="43"/>
      <c r="AK863" s="43"/>
      <c r="AL863" s="43"/>
      <c r="AM863" s="99">
        <f t="shared" si="121"/>
        <v>114180</v>
      </c>
      <c r="AN863" s="43"/>
      <c r="AO863" s="20">
        <f t="shared" si="122"/>
        <v>377140</v>
      </c>
      <c r="AP863" s="15" t="str">
        <f t="shared" si="123"/>
        <v>OK</v>
      </c>
      <c r="AQ863" s="15" t="str">
        <f t="shared" si="124"/>
        <v>OK</v>
      </c>
      <c r="AR863" s="17" t="s">
        <v>211</v>
      </c>
      <c r="AS863" s="17"/>
      <c r="AT863" s="17"/>
      <c r="AU863" s="17"/>
      <c r="AV863" s="21">
        <v>34</v>
      </c>
      <c r="AW863" s="17" t="s">
        <v>35</v>
      </c>
      <c r="AX863" s="22"/>
      <c r="AY863" s="17"/>
      <c r="AZ863" s="17" t="s">
        <v>213</v>
      </c>
      <c r="BA863" s="99">
        <f t="shared" si="125"/>
        <v>3082860</v>
      </c>
      <c r="BB863" s="17" t="s">
        <v>214</v>
      </c>
      <c r="BC863" s="17"/>
      <c r="BD863" s="57"/>
    </row>
    <row r="864" spans="2:56" hidden="1" x14ac:dyDescent="0.15">
      <c r="B864" s="16">
        <v>90000834</v>
      </c>
      <c r="C864" s="17"/>
      <c r="D864" s="17" t="s">
        <v>1181</v>
      </c>
      <c r="E864" s="17"/>
      <c r="F864" s="17" t="s">
        <v>201</v>
      </c>
      <c r="G864" s="17" t="s">
        <v>1182</v>
      </c>
      <c r="H864" s="17" t="s">
        <v>1585</v>
      </c>
      <c r="I864" s="17" t="s">
        <v>1560</v>
      </c>
      <c r="J864" s="17" t="s">
        <v>1192</v>
      </c>
      <c r="K864" s="17" t="s">
        <v>203</v>
      </c>
      <c r="L864" s="17"/>
      <c r="M864" s="17">
        <v>15</v>
      </c>
      <c r="N864" s="18">
        <v>24442</v>
      </c>
      <c r="O864" s="17">
        <v>1966</v>
      </c>
      <c r="P864" s="18">
        <v>24442</v>
      </c>
      <c r="Q864" s="19">
        <v>38000000</v>
      </c>
      <c r="R864" s="17" t="s">
        <v>204</v>
      </c>
      <c r="S864" s="17" t="s">
        <v>1184</v>
      </c>
      <c r="T864" s="17">
        <v>1</v>
      </c>
      <c r="U864" s="18"/>
      <c r="V864" s="99">
        <f t="shared" si="126"/>
        <v>1</v>
      </c>
      <c r="W864" s="139">
        <v>1</v>
      </c>
      <c r="X864" s="149">
        <f t="shared" si="127"/>
        <v>0</v>
      </c>
      <c r="Y864" s="43"/>
      <c r="Z864" s="20">
        <f t="shared" ref="Z864:Z937" si="128">SUM(AA864:AF864)</f>
        <v>0</v>
      </c>
      <c r="AA864" s="43"/>
      <c r="AB864" s="43"/>
      <c r="AC864" s="43"/>
      <c r="AD864" s="43"/>
      <c r="AE864" s="43"/>
      <c r="AF864" s="43"/>
      <c r="AG864" s="20">
        <f t="shared" ref="AG864:AG937" si="129">SUM(AH864:AN864)</f>
        <v>0</v>
      </c>
      <c r="AH864" s="43"/>
      <c r="AI864" s="43"/>
      <c r="AJ864" s="43"/>
      <c r="AK864" s="43"/>
      <c r="AL864" s="43"/>
      <c r="AM864" s="99">
        <f t="shared" si="121"/>
        <v>0</v>
      </c>
      <c r="AN864" s="43"/>
      <c r="AO864" s="20">
        <f t="shared" si="122"/>
        <v>1</v>
      </c>
      <c r="AP864" s="15" t="str">
        <f t="shared" si="123"/>
        <v>OK</v>
      </c>
      <c r="AQ864" s="15" t="str">
        <f t="shared" si="124"/>
        <v>OK</v>
      </c>
      <c r="AR864" s="17" t="s">
        <v>211</v>
      </c>
      <c r="AS864" s="17"/>
      <c r="AT864" s="17"/>
      <c r="AU864" s="17"/>
      <c r="AV864" s="21">
        <v>1</v>
      </c>
      <c r="AW864" s="17" t="s">
        <v>351</v>
      </c>
      <c r="AX864" s="22"/>
      <c r="AY864" s="17"/>
      <c r="AZ864" s="17" t="s">
        <v>213</v>
      </c>
      <c r="BA864" s="99">
        <f t="shared" si="125"/>
        <v>37999999</v>
      </c>
      <c r="BB864" s="17" t="s">
        <v>214</v>
      </c>
      <c r="BC864" s="17"/>
      <c r="BD864" s="57"/>
    </row>
    <row r="865" spans="2:56" hidden="1" x14ac:dyDescent="0.15">
      <c r="B865" s="16">
        <v>90000835</v>
      </c>
      <c r="C865" s="17"/>
      <c r="D865" s="17" t="s">
        <v>1181</v>
      </c>
      <c r="E865" s="17"/>
      <c r="F865" s="17" t="s">
        <v>201</v>
      </c>
      <c r="G865" s="17" t="s">
        <v>1182</v>
      </c>
      <c r="H865" s="17" t="s">
        <v>1585</v>
      </c>
      <c r="I865" s="17" t="s">
        <v>1560</v>
      </c>
      <c r="J865" s="17" t="s">
        <v>1192</v>
      </c>
      <c r="K865" s="17" t="s">
        <v>203</v>
      </c>
      <c r="L865" s="17"/>
      <c r="M865" s="17">
        <v>15</v>
      </c>
      <c r="N865" s="18">
        <v>29646</v>
      </c>
      <c r="O865" s="17">
        <v>1980</v>
      </c>
      <c r="P865" s="18">
        <v>29646</v>
      </c>
      <c r="Q865" s="19">
        <v>43600000</v>
      </c>
      <c r="R865" s="17" t="s">
        <v>204</v>
      </c>
      <c r="S865" s="17" t="s">
        <v>1184</v>
      </c>
      <c r="T865" s="17">
        <v>1</v>
      </c>
      <c r="U865" s="18"/>
      <c r="V865" s="99">
        <f t="shared" si="126"/>
        <v>1</v>
      </c>
      <c r="W865" s="139">
        <v>1</v>
      </c>
      <c r="X865" s="149">
        <f t="shared" si="127"/>
        <v>0</v>
      </c>
      <c r="Y865" s="43"/>
      <c r="Z865" s="20">
        <f t="shared" si="128"/>
        <v>0</v>
      </c>
      <c r="AA865" s="43"/>
      <c r="AB865" s="43"/>
      <c r="AC865" s="43"/>
      <c r="AD865" s="43"/>
      <c r="AE865" s="43"/>
      <c r="AF865" s="43"/>
      <c r="AG865" s="20">
        <f t="shared" si="129"/>
        <v>0</v>
      </c>
      <c r="AH865" s="43"/>
      <c r="AI865" s="43"/>
      <c r="AJ865" s="43"/>
      <c r="AK865" s="43"/>
      <c r="AL865" s="43"/>
      <c r="AM865" s="99">
        <f t="shared" si="121"/>
        <v>0</v>
      </c>
      <c r="AN865" s="43"/>
      <c r="AO865" s="20">
        <f t="shared" si="122"/>
        <v>1</v>
      </c>
      <c r="AP865" s="15" t="str">
        <f t="shared" si="123"/>
        <v>OK</v>
      </c>
      <c r="AQ865" s="15" t="str">
        <f t="shared" si="124"/>
        <v>OK</v>
      </c>
      <c r="AR865" s="17" t="s">
        <v>211</v>
      </c>
      <c r="AS865" s="17"/>
      <c r="AT865" s="17"/>
      <c r="AU865" s="17"/>
      <c r="AV865" s="21">
        <v>1</v>
      </c>
      <c r="AW865" s="17" t="s">
        <v>351</v>
      </c>
      <c r="AX865" s="22"/>
      <c r="AY865" s="17"/>
      <c r="AZ865" s="17" t="s">
        <v>213</v>
      </c>
      <c r="BA865" s="99">
        <f t="shared" si="125"/>
        <v>43599999</v>
      </c>
      <c r="BB865" s="17" t="s">
        <v>214</v>
      </c>
      <c r="BC865" s="17"/>
      <c r="BD865" s="57"/>
    </row>
    <row r="866" spans="2:56" hidden="1" x14ac:dyDescent="0.15">
      <c r="B866" s="16">
        <v>90000836</v>
      </c>
      <c r="C866" s="17"/>
      <c r="D866" s="17" t="s">
        <v>1181</v>
      </c>
      <c r="E866" s="17"/>
      <c r="F866" s="17" t="s">
        <v>201</v>
      </c>
      <c r="G866" s="17" t="s">
        <v>1182</v>
      </c>
      <c r="H866" s="17" t="s">
        <v>1585</v>
      </c>
      <c r="I866" s="17" t="s">
        <v>1560</v>
      </c>
      <c r="J866" s="17" t="s">
        <v>1192</v>
      </c>
      <c r="K866" s="17" t="s">
        <v>203</v>
      </c>
      <c r="L866" s="17"/>
      <c r="M866" s="17">
        <v>15</v>
      </c>
      <c r="N866" s="18">
        <v>29646</v>
      </c>
      <c r="O866" s="17">
        <v>1980</v>
      </c>
      <c r="P866" s="18">
        <v>29646</v>
      </c>
      <c r="Q866" s="19">
        <v>89870000</v>
      </c>
      <c r="R866" s="17" t="s">
        <v>204</v>
      </c>
      <c r="S866" s="17" t="s">
        <v>1184</v>
      </c>
      <c r="T866" s="17">
        <v>1</v>
      </c>
      <c r="U866" s="18"/>
      <c r="V866" s="99">
        <f t="shared" si="126"/>
        <v>1</v>
      </c>
      <c r="W866" s="139">
        <v>1</v>
      </c>
      <c r="X866" s="149">
        <f t="shared" si="127"/>
        <v>0</v>
      </c>
      <c r="Y866" s="43"/>
      <c r="Z866" s="20">
        <f t="shared" si="128"/>
        <v>0</v>
      </c>
      <c r="AA866" s="43"/>
      <c r="AB866" s="43"/>
      <c r="AC866" s="43"/>
      <c r="AD866" s="43"/>
      <c r="AE866" s="43"/>
      <c r="AF866" s="43"/>
      <c r="AG866" s="20">
        <f t="shared" si="129"/>
        <v>0</v>
      </c>
      <c r="AH866" s="43"/>
      <c r="AI866" s="43"/>
      <c r="AJ866" s="43"/>
      <c r="AK866" s="43"/>
      <c r="AL866" s="43"/>
      <c r="AM866" s="99">
        <f t="shared" si="121"/>
        <v>0</v>
      </c>
      <c r="AN866" s="43"/>
      <c r="AO866" s="20">
        <f t="shared" si="122"/>
        <v>1</v>
      </c>
      <c r="AP866" s="15" t="str">
        <f t="shared" si="123"/>
        <v>OK</v>
      </c>
      <c r="AQ866" s="15" t="str">
        <f t="shared" si="124"/>
        <v>OK</v>
      </c>
      <c r="AR866" s="17" t="s">
        <v>211</v>
      </c>
      <c r="AS866" s="17"/>
      <c r="AT866" s="17"/>
      <c r="AU866" s="17"/>
      <c r="AV866" s="21">
        <v>1</v>
      </c>
      <c r="AW866" s="17" t="s">
        <v>351</v>
      </c>
      <c r="AX866" s="22"/>
      <c r="AY866" s="17"/>
      <c r="AZ866" s="17" t="s">
        <v>213</v>
      </c>
      <c r="BA866" s="99">
        <f t="shared" si="125"/>
        <v>89869999</v>
      </c>
      <c r="BB866" s="17" t="s">
        <v>214</v>
      </c>
      <c r="BC866" s="17"/>
      <c r="BD866" s="57"/>
    </row>
    <row r="867" spans="2:56" hidden="1" x14ac:dyDescent="0.15">
      <c r="B867" s="16">
        <v>90000837</v>
      </c>
      <c r="C867" s="17"/>
      <c r="D867" s="17" t="s">
        <v>1181</v>
      </c>
      <c r="E867" s="17"/>
      <c r="F867" s="17" t="s">
        <v>201</v>
      </c>
      <c r="G867" s="17" t="s">
        <v>1182</v>
      </c>
      <c r="H867" s="17" t="s">
        <v>1585</v>
      </c>
      <c r="I867" s="17" t="s">
        <v>1587</v>
      </c>
      <c r="J867" s="17" t="s">
        <v>1193</v>
      </c>
      <c r="K867" s="17" t="s">
        <v>203</v>
      </c>
      <c r="L867" s="17"/>
      <c r="M867" s="17">
        <v>7</v>
      </c>
      <c r="N867" s="18">
        <v>34335</v>
      </c>
      <c r="O867" s="17">
        <v>1993</v>
      </c>
      <c r="P867" s="18">
        <v>34335</v>
      </c>
      <c r="Q867" s="19">
        <v>418600000</v>
      </c>
      <c r="R867" s="17" t="s">
        <v>204</v>
      </c>
      <c r="S867" s="17" t="s">
        <v>1184</v>
      </c>
      <c r="T867" s="17">
        <v>1</v>
      </c>
      <c r="U867" s="18"/>
      <c r="V867" s="99">
        <f t="shared" si="126"/>
        <v>1</v>
      </c>
      <c r="W867" s="139">
        <v>1</v>
      </c>
      <c r="X867" s="149">
        <f t="shared" si="127"/>
        <v>0</v>
      </c>
      <c r="Y867" s="43"/>
      <c r="Z867" s="20">
        <f t="shared" si="128"/>
        <v>0</v>
      </c>
      <c r="AA867" s="43"/>
      <c r="AB867" s="43"/>
      <c r="AC867" s="43"/>
      <c r="AD867" s="43"/>
      <c r="AE867" s="43"/>
      <c r="AF867" s="43"/>
      <c r="AG867" s="20">
        <f t="shared" si="129"/>
        <v>0</v>
      </c>
      <c r="AH867" s="43"/>
      <c r="AI867" s="43"/>
      <c r="AJ867" s="43"/>
      <c r="AK867" s="43"/>
      <c r="AL867" s="43"/>
      <c r="AM867" s="99">
        <f t="shared" si="121"/>
        <v>0</v>
      </c>
      <c r="AN867" s="43"/>
      <c r="AO867" s="20">
        <f t="shared" si="122"/>
        <v>1</v>
      </c>
      <c r="AP867" s="15" t="str">
        <f t="shared" si="123"/>
        <v>OK</v>
      </c>
      <c r="AQ867" s="15" t="str">
        <f t="shared" si="124"/>
        <v>OK</v>
      </c>
      <c r="AR867" s="17" t="s">
        <v>211</v>
      </c>
      <c r="AS867" s="17"/>
      <c r="AT867" s="17"/>
      <c r="AU867" s="17"/>
      <c r="AV867" s="21">
        <v>1</v>
      </c>
      <c r="AW867" s="17" t="s">
        <v>351</v>
      </c>
      <c r="AX867" s="22"/>
      <c r="AY867" s="17"/>
      <c r="AZ867" s="17" t="s">
        <v>213</v>
      </c>
      <c r="BA867" s="99">
        <f t="shared" si="125"/>
        <v>418599999</v>
      </c>
      <c r="BB867" s="17" t="s">
        <v>214</v>
      </c>
      <c r="BC867" s="17"/>
      <c r="BD867" s="57" t="s">
        <v>1194</v>
      </c>
    </row>
    <row r="868" spans="2:56" hidden="1" x14ac:dyDescent="0.15">
      <c r="B868" s="16">
        <v>90000838</v>
      </c>
      <c r="C868" s="17"/>
      <c r="D868" s="17" t="s">
        <v>1181</v>
      </c>
      <c r="E868" s="17"/>
      <c r="F868" s="17" t="s">
        <v>201</v>
      </c>
      <c r="G868" s="17" t="s">
        <v>1182</v>
      </c>
      <c r="H868" s="17" t="s">
        <v>1577</v>
      </c>
      <c r="I868" s="17" t="s">
        <v>1572</v>
      </c>
      <c r="J868" s="17" t="s">
        <v>1195</v>
      </c>
      <c r="K868" s="17" t="s">
        <v>203</v>
      </c>
      <c r="L868" s="17"/>
      <c r="M868" s="17">
        <v>7</v>
      </c>
      <c r="N868" s="18">
        <v>29646</v>
      </c>
      <c r="O868" s="17">
        <v>1980</v>
      </c>
      <c r="P868" s="18">
        <v>29646</v>
      </c>
      <c r="Q868" s="19">
        <v>130290000</v>
      </c>
      <c r="R868" s="17" t="s">
        <v>204</v>
      </c>
      <c r="S868" s="17" t="s">
        <v>1184</v>
      </c>
      <c r="T868" s="17">
        <v>1</v>
      </c>
      <c r="U868" s="18"/>
      <c r="V868" s="99">
        <f t="shared" si="126"/>
        <v>1</v>
      </c>
      <c r="W868" s="139">
        <v>1</v>
      </c>
      <c r="X868" s="149">
        <f t="shared" si="127"/>
        <v>0</v>
      </c>
      <c r="Y868" s="43"/>
      <c r="Z868" s="20">
        <f t="shared" si="128"/>
        <v>0</v>
      </c>
      <c r="AA868" s="43"/>
      <c r="AB868" s="43"/>
      <c r="AC868" s="43"/>
      <c r="AD868" s="43"/>
      <c r="AE868" s="43"/>
      <c r="AF868" s="43"/>
      <c r="AG868" s="20">
        <f t="shared" si="129"/>
        <v>0</v>
      </c>
      <c r="AH868" s="43"/>
      <c r="AI868" s="43"/>
      <c r="AJ868" s="43"/>
      <c r="AK868" s="43"/>
      <c r="AL868" s="43"/>
      <c r="AM868" s="99">
        <f t="shared" si="121"/>
        <v>0</v>
      </c>
      <c r="AN868" s="43"/>
      <c r="AO868" s="20">
        <f t="shared" si="122"/>
        <v>1</v>
      </c>
      <c r="AP868" s="15" t="str">
        <f t="shared" si="123"/>
        <v>OK</v>
      </c>
      <c r="AQ868" s="15" t="str">
        <f t="shared" si="124"/>
        <v>OK</v>
      </c>
      <c r="AR868" s="17" t="s">
        <v>211</v>
      </c>
      <c r="AS868" s="17"/>
      <c r="AT868" s="17"/>
      <c r="AU868" s="17"/>
      <c r="AV868" s="21">
        <v>1</v>
      </c>
      <c r="AW868" s="17" t="s">
        <v>351</v>
      </c>
      <c r="AX868" s="22"/>
      <c r="AY868" s="17"/>
      <c r="AZ868" s="17" t="s">
        <v>213</v>
      </c>
      <c r="BA868" s="99">
        <f t="shared" si="125"/>
        <v>130289999</v>
      </c>
      <c r="BB868" s="17" t="s">
        <v>214</v>
      </c>
      <c r="BC868" s="17"/>
      <c r="BD868" s="57"/>
    </row>
    <row r="869" spans="2:56" hidden="1" x14ac:dyDescent="0.15">
      <c r="B869" s="16">
        <v>90000839</v>
      </c>
      <c r="C869" s="17"/>
      <c r="D869" s="17" t="s">
        <v>1181</v>
      </c>
      <c r="E869" s="17"/>
      <c r="F869" s="17" t="s">
        <v>201</v>
      </c>
      <c r="G869" s="17" t="s">
        <v>1182</v>
      </c>
      <c r="H869" s="17" t="s">
        <v>1577</v>
      </c>
      <c r="I869" s="17" t="s">
        <v>1572</v>
      </c>
      <c r="J869" s="17" t="s">
        <v>1196</v>
      </c>
      <c r="K869" s="17" t="s">
        <v>203</v>
      </c>
      <c r="L869" s="17"/>
      <c r="M869" s="17">
        <v>7</v>
      </c>
      <c r="N869" s="18">
        <v>34335</v>
      </c>
      <c r="O869" s="17">
        <v>1993</v>
      </c>
      <c r="P869" s="18">
        <v>34335</v>
      </c>
      <c r="Q869" s="19">
        <v>5160000</v>
      </c>
      <c r="R869" s="17" t="s">
        <v>204</v>
      </c>
      <c r="S869" s="17" t="s">
        <v>1184</v>
      </c>
      <c r="T869" s="17">
        <v>1</v>
      </c>
      <c r="U869" s="18"/>
      <c r="V869" s="99">
        <f t="shared" si="126"/>
        <v>1</v>
      </c>
      <c r="W869" s="139">
        <v>1</v>
      </c>
      <c r="X869" s="149">
        <f t="shared" si="127"/>
        <v>0</v>
      </c>
      <c r="Y869" s="43"/>
      <c r="Z869" s="20">
        <f t="shared" si="128"/>
        <v>0</v>
      </c>
      <c r="AA869" s="43"/>
      <c r="AB869" s="43"/>
      <c r="AC869" s="43"/>
      <c r="AD869" s="43"/>
      <c r="AE869" s="43"/>
      <c r="AF869" s="43"/>
      <c r="AG869" s="20">
        <f t="shared" si="129"/>
        <v>0</v>
      </c>
      <c r="AH869" s="43"/>
      <c r="AI869" s="43"/>
      <c r="AJ869" s="43"/>
      <c r="AK869" s="43"/>
      <c r="AL869" s="43"/>
      <c r="AM869" s="99">
        <f t="shared" si="121"/>
        <v>0</v>
      </c>
      <c r="AN869" s="43"/>
      <c r="AO869" s="20">
        <f t="shared" si="122"/>
        <v>1</v>
      </c>
      <c r="AP869" s="15" t="str">
        <f t="shared" si="123"/>
        <v>OK</v>
      </c>
      <c r="AQ869" s="15" t="str">
        <f t="shared" si="124"/>
        <v>OK</v>
      </c>
      <c r="AR869" s="17" t="s">
        <v>211</v>
      </c>
      <c r="AS869" s="17"/>
      <c r="AT869" s="17"/>
      <c r="AU869" s="17"/>
      <c r="AV869" s="21">
        <v>1</v>
      </c>
      <c r="AW869" s="17" t="s">
        <v>351</v>
      </c>
      <c r="AX869" s="22"/>
      <c r="AY869" s="17"/>
      <c r="AZ869" s="17" t="s">
        <v>213</v>
      </c>
      <c r="BA869" s="99">
        <f t="shared" si="125"/>
        <v>5159999</v>
      </c>
      <c r="BB869" s="17" t="s">
        <v>214</v>
      </c>
      <c r="BC869" s="17"/>
      <c r="BD869" s="57"/>
    </row>
    <row r="870" spans="2:56" hidden="1" x14ac:dyDescent="0.15">
      <c r="B870" s="16">
        <v>90000840</v>
      </c>
      <c r="C870" s="17"/>
      <c r="D870" s="17" t="s">
        <v>1181</v>
      </c>
      <c r="E870" s="17"/>
      <c r="F870" s="17" t="s">
        <v>201</v>
      </c>
      <c r="G870" s="17" t="s">
        <v>1182</v>
      </c>
      <c r="H870" s="17" t="s">
        <v>1577</v>
      </c>
      <c r="I870" s="17" t="s">
        <v>1572</v>
      </c>
      <c r="J870" s="17" t="s">
        <v>1197</v>
      </c>
      <c r="K870" s="17" t="s">
        <v>203</v>
      </c>
      <c r="L870" s="17"/>
      <c r="M870" s="17">
        <v>7</v>
      </c>
      <c r="N870" s="18">
        <v>34335</v>
      </c>
      <c r="O870" s="17">
        <v>1993</v>
      </c>
      <c r="P870" s="18">
        <v>34335</v>
      </c>
      <c r="Q870" s="19">
        <v>2820000</v>
      </c>
      <c r="R870" s="17" t="s">
        <v>204</v>
      </c>
      <c r="S870" s="17" t="s">
        <v>1184</v>
      </c>
      <c r="T870" s="17">
        <v>1</v>
      </c>
      <c r="U870" s="18"/>
      <c r="V870" s="99">
        <f t="shared" si="126"/>
        <v>1</v>
      </c>
      <c r="W870" s="139">
        <v>1</v>
      </c>
      <c r="X870" s="149">
        <f t="shared" si="127"/>
        <v>0</v>
      </c>
      <c r="Y870" s="43"/>
      <c r="Z870" s="20">
        <f t="shared" si="128"/>
        <v>0</v>
      </c>
      <c r="AA870" s="43"/>
      <c r="AB870" s="43"/>
      <c r="AC870" s="43"/>
      <c r="AD870" s="43"/>
      <c r="AE870" s="43"/>
      <c r="AF870" s="43"/>
      <c r="AG870" s="20">
        <f t="shared" si="129"/>
        <v>0</v>
      </c>
      <c r="AH870" s="43"/>
      <c r="AI870" s="43"/>
      <c r="AJ870" s="43"/>
      <c r="AK870" s="43"/>
      <c r="AL870" s="43"/>
      <c r="AM870" s="99">
        <f t="shared" si="121"/>
        <v>0</v>
      </c>
      <c r="AN870" s="43"/>
      <c r="AO870" s="20">
        <f t="shared" si="122"/>
        <v>1</v>
      </c>
      <c r="AP870" s="15" t="str">
        <f t="shared" si="123"/>
        <v>OK</v>
      </c>
      <c r="AQ870" s="15" t="str">
        <f t="shared" si="124"/>
        <v>OK</v>
      </c>
      <c r="AR870" s="17" t="s">
        <v>211</v>
      </c>
      <c r="AS870" s="17"/>
      <c r="AT870" s="17"/>
      <c r="AU870" s="17"/>
      <c r="AV870" s="21">
        <v>1</v>
      </c>
      <c r="AW870" s="17" t="s">
        <v>351</v>
      </c>
      <c r="AX870" s="22"/>
      <c r="AY870" s="17"/>
      <c r="AZ870" s="17" t="s">
        <v>213</v>
      </c>
      <c r="BA870" s="99">
        <f t="shared" si="125"/>
        <v>2819999</v>
      </c>
      <c r="BB870" s="17" t="s">
        <v>214</v>
      </c>
      <c r="BC870" s="17"/>
      <c r="BD870" s="57"/>
    </row>
    <row r="871" spans="2:56" hidden="1" x14ac:dyDescent="0.15">
      <c r="B871" s="16">
        <v>90000841</v>
      </c>
      <c r="C871" s="17"/>
      <c r="D871" s="17" t="s">
        <v>1181</v>
      </c>
      <c r="E871" s="17"/>
      <c r="F871" s="17" t="s">
        <v>201</v>
      </c>
      <c r="G871" s="17" t="s">
        <v>1182</v>
      </c>
      <c r="H871" s="17" t="s">
        <v>1577</v>
      </c>
      <c r="I871" s="17" t="s">
        <v>1572</v>
      </c>
      <c r="J871" s="17" t="s">
        <v>1198</v>
      </c>
      <c r="K871" s="17" t="s">
        <v>203</v>
      </c>
      <c r="L871" s="17"/>
      <c r="M871" s="17">
        <v>7</v>
      </c>
      <c r="N871" s="18">
        <v>34335</v>
      </c>
      <c r="O871" s="17">
        <v>1993</v>
      </c>
      <c r="P871" s="18">
        <v>34335</v>
      </c>
      <c r="Q871" s="19">
        <v>82280000</v>
      </c>
      <c r="R871" s="17" t="s">
        <v>204</v>
      </c>
      <c r="S871" s="17" t="s">
        <v>1184</v>
      </c>
      <c r="T871" s="17">
        <v>1</v>
      </c>
      <c r="U871" s="18"/>
      <c r="V871" s="99">
        <f t="shared" si="126"/>
        <v>1</v>
      </c>
      <c r="W871" s="139">
        <v>1</v>
      </c>
      <c r="X871" s="149">
        <f t="shared" si="127"/>
        <v>0</v>
      </c>
      <c r="Y871" s="43"/>
      <c r="Z871" s="20">
        <f t="shared" si="128"/>
        <v>0</v>
      </c>
      <c r="AA871" s="43"/>
      <c r="AB871" s="43"/>
      <c r="AC871" s="43"/>
      <c r="AD871" s="43"/>
      <c r="AE871" s="43"/>
      <c r="AF871" s="43"/>
      <c r="AG871" s="20">
        <f t="shared" si="129"/>
        <v>0</v>
      </c>
      <c r="AH871" s="43"/>
      <c r="AI871" s="43"/>
      <c r="AJ871" s="43"/>
      <c r="AK871" s="43"/>
      <c r="AL871" s="43"/>
      <c r="AM871" s="99">
        <f t="shared" si="121"/>
        <v>0</v>
      </c>
      <c r="AN871" s="43"/>
      <c r="AO871" s="20">
        <f t="shared" si="122"/>
        <v>1</v>
      </c>
      <c r="AP871" s="15" t="str">
        <f t="shared" si="123"/>
        <v>OK</v>
      </c>
      <c r="AQ871" s="15" t="str">
        <f t="shared" si="124"/>
        <v>OK</v>
      </c>
      <c r="AR871" s="17" t="s">
        <v>211</v>
      </c>
      <c r="AS871" s="17"/>
      <c r="AT871" s="17"/>
      <c r="AU871" s="17"/>
      <c r="AV871" s="21">
        <v>1</v>
      </c>
      <c r="AW871" s="17" t="s">
        <v>351</v>
      </c>
      <c r="AX871" s="22"/>
      <c r="AY871" s="17"/>
      <c r="AZ871" s="17" t="s">
        <v>213</v>
      </c>
      <c r="BA871" s="99">
        <f t="shared" si="125"/>
        <v>82279999</v>
      </c>
      <c r="BB871" s="17" t="s">
        <v>214</v>
      </c>
      <c r="BC871" s="17"/>
      <c r="BD871" s="57"/>
    </row>
    <row r="872" spans="2:56" hidden="1" x14ac:dyDescent="0.15">
      <c r="B872" s="16">
        <v>90000842</v>
      </c>
      <c r="C872" s="17"/>
      <c r="D872" s="17" t="s">
        <v>1181</v>
      </c>
      <c r="E872" s="17"/>
      <c r="F872" s="17" t="s">
        <v>201</v>
      </c>
      <c r="G872" s="17" t="s">
        <v>1182</v>
      </c>
      <c r="H872" s="17" t="s">
        <v>1577</v>
      </c>
      <c r="I872" s="17" t="s">
        <v>1572</v>
      </c>
      <c r="J872" s="17" t="s">
        <v>1199</v>
      </c>
      <c r="K872" s="17" t="s">
        <v>203</v>
      </c>
      <c r="L872" s="17"/>
      <c r="M872" s="17">
        <v>7</v>
      </c>
      <c r="N872" s="18">
        <v>34335</v>
      </c>
      <c r="O872" s="17">
        <v>1993</v>
      </c>
      <c r="P872" s="18">
        <v>34335</v>
      </c>
      <c r="Q872" s="19">
        <v>86460000</v>
      </c>
      <c r="R872" s="17" t="s">
        <v>204</v>
      </c>
      <c r="S872" s="17" t="s">
        <v>1184</v>
      </c>
      <c r="T872" s="17">
        <v>1</v>
      </c>
      <c r="U872" s="18"/>
      <c r="V872" s="99">
        <f t="shared" si="126"/>
        <v>1</v>
      </c>
      <c r="W872" s="139">
        <v>1</v>
      </c>
      <c r="X872" s="149">
        <f t="shared" si="127"/>
        <v>0</v>
      </c>
      <c r="Y872" s="43"/>
      <c r="Z872" s="20">
        <f t="shared" si="128"/>
        <v>0</v>
      </c>
      <c r="AA872" s="43"/>
      <c r="AB872" s="43"/>
      <c r="AC872" s="43"/>
      <c r="AD872" s="43"/>
      <c r="AE872" s="43"/>
      <c r="AF872" s="43"/>
      <c r="AG872" s="20">
        <f t="shared" si="129"/>
        <v>0</v>
      </c>
      <c r="AH872" s="43"/>
      <c r="AI872" s="43"/>
      <c r="AJ872" s="43"/>
      <c r="AK872" s="43"/>
      <c r="AL872" s="43"/>
      <c r="AM872" s="99">
        <f t="shared" si="121"/>
        <v>0</v>
      </c>
      <c r="AN872" s="43"/>
      <c r="AO872" s="20">
        <f t="shared" si="122"/>
        <v>1</v>
      </c>
      <c r="AP872" s="15" t="str">
        <f t="shared" si="123"/>
        <v>OK</v>
      </c>
      <c r="AQ872" s="15" t="str">
        <f t="shared" si="124"/>
        <v>OK</v>
      </c>
      <c r="AR872" s="17" t="s">
        <v>211</v>
      </c>
      <c r="AS872" s="17"/>
      <c r="AT872" s="17"/>
      <c r="AU872" s="17"/>
      <c r="AV872" s="21">
        <v>1</v>
      </c>
      <c r="AW872" s="17" t="s">
        <v>351</v>
      </c>
      <c r="AX872" s="22"/>
      <c r="AY872" s="17"/>
      <c r="AZ872" s="17" t="s">
        <v>213</v>
      </c>
      <c r="BA872" s="99">
        <f t="shared" si="125"/>
        <v>86459999</v>
      </c>
      <c r="BB872" s="17" t="s">
        <v>214</v>
      </c>
      <c r="BC872" s="17"/>
      <c r="BD872" s="57"/>
    </row>
    <row r="873" spans="2:56" hidden="1" x14ac:dyDescent="0.15">
      <c r="B873" s="16">
        <v>90000843</v>
      </c>
      <c r="C873" s="17"/>
      <c r="D873" s="17" t="s">
        <v>1181</v>
      </c>
      <c r="E873" s="17"/>
      <c r="F873" s="17" t="s">
        <v>201</v>
      </c>
      <c r="G873" s="17" t="s">
        <v>1182</v>
      </c>
      <c r="H873" s="17" t="s">
        <v>1577</v>
      </c>
      <c r="I873" s="17" t="s">
        <v>1572</v>
      </c>
      <c r="J873" s="17" t="s">
        <v>1200</v>
      </c>
      <c r="K873" s="17" t="s">
        <v>203</v>
      </c>
      <c r="L873" s="17"/>
      <c r="M873" s="17">
        <v>3</v>
      </c>
      <c r="N873" s="18">
        <v>39783</v>
      </c>
      <c r="O873" s="17">
        <v>2008</v>
      </c>
      <c r="P873" s="18">
        <v>39783</v>
      </c>
      <c r="Q873" s="19">
        <v>400000</v>
      </c>
      <c r="R873" s="17" t="s">
        <v>219</v>
      </c>
      <c r="S873" s="17" t="s">
        <v>292</v>
      </c>
      <c r="T873" s="17">
        <v>1</v>
      </c>
      <c r="U873" s="18"/>
      <c r="V873" s="99">
        <f t="shared" si="126"/>
        <v>1</v>
      </c>
      <c r="W873" s="139">
        <v>1</v>
      </c>
      <c r="X873" s="149">
        <f t="shared" si="127"/>
        <v>0</v>
      </c>
      <c r="Y873" s="43"/>
      <c r="Z873" s="20">
        <f t="shared" si="128"/>
        <v>0</v>
      </c>
      <c r="AA873" s="43"/>
      <c r="AB873" s="43"/>
      <c r="AC873" s="43"/>
      <c r="AD873" s="43"/>
      <c r="AE873" s="43"/>
      <c r="AF873" s="43"/>
      <c r="AG873" s="20">
        <f t="shared" si="129"/>
        <v>0</v>
      </c>
      <c r="AH873" s="43"/>
      <c r="AI873" s="43"/>
      <c r="AJ873" s="43"/>
      <c r="AK873" s="43"/>
      <c r="AL873" s="43"/>
      <c r="AM873" s="99">
        <f t="shared" si="121"/>
        <v>0</v>
      </c>
      <c r="AN873" s="43"/>
      <c r="AO873" s="20">
        <f t="shared" si="122"/>
        <v>1</v>
      </c>
      <c r="AP873" s="15" t="str">
        <f t="shared" si="123"/>
        <v>OK</v>
      </c>
      <c r="AQ873" s="15" t="str">
        <f t="shared" si="124"/>
        <v>OK</v>
      </c>
      <c r="AR873" s="17" t="s">
        <v>211</v>
      </c>
      <c r="AS873" s="17"/>
      <c r="AT873" s="17"/>
      <c r="AU873" s="17"/>
      <c r="AV873" s="21">
        <v>1</v>
      </c>
      <c r="AW873" s="17" t="s">
        <v>677</v>
      </c>
      <c r="AX873" s="22"/>
      <c r="AY873" s="17"/>
      <c r="AZ873" s="17" t="s">
        <v>213</v>
      </c>
      <c r="BA873" s="99">
        <f t="shared" si="125"/>
        <v>399999</v>
      </c>
      <c r="BB873" s="17" t="s">
        <v>214</v>
      </c>
      <c r="BC873" s="17"/>
      <c r="BD873" s="57" t="s">
        <v>1202</v>
      </c>
    </row>
    <row r="874" spans="2:56" hidden="1" x14ac:dyDescent="0.15">
      <c r="B874" s="16">
        <v>90000844</v>
      </c>
      <c r="C874" s="17"/>
      <c r="D874" s="17" t="s">
        <v>1181</v>
      </c>
      <c r="E874" s="17"/>
      <c r="F874" s="17" t="s">
        <v>201</v>
      </c>
      <c r="G874" s="17" t="s">
        <v>1182</v>
      </c>
      <c r="H874" s="17" t="s">
        <v>1577</v>
      </c>
      <c r="I874" s="17" t="s">
        <v>1572</v>
      </c>
      <c r="J874" s="17" t="s">
        <v>1201</v>
      </c>
      <c r="K874" s="17" t="s">
        <v>203</v>
      </c>
      <c r="L874" s="17"/>
      <c r="M874" s="17">
        <v>6</v>
      </c>
      <c r="N874" s="18">
        <v>36404</v>
      </c>
      <c r="O874" s="17">
        <v>1999</v>
      </c>
      <c r="P874" s="18">
        <v>36404</v>
      </c>
      <c r="Q874" s="19">
        <v>1281000</v>
      </c>
      <c r="R874" s="17" t="s">
        <v>219</v>
      </c>
      <c r="S874" s="17" t="s">
        <v>292</v>
      </c>
      <c r="T874" s="17">
        <v>1</v>
      </c>
      <c r="U874" s="18"/>
      <c r="V874" s="99">
        <f t="shared" si="126"/>
        <v>1</v>
      </c>
      <c r="W874" s="139">
        <v>1</v>
      </c>
      <c r="X874" s="149">
        <f t="shared" si="127"/>
        <v>0</v>
      </c>
      <c r="Y874" s="43"/>
      <c r="Z874" s="20">
        <f t="shared" si="128"/>
        <v>0</v>
      </c>
      <c r="AA874" s="43"/>
      <c r="AB874" s="43"/>
      <c r="AC874" s="43"/>
      <c r="AD874" s="43"/>
      <c r="AE874" s="43"/>
      <c r="AF874" s="43"/>
      <c r="AG874" s="20">
        <f t="shared" si="129"/>
        <v>0</v>
      </c>
      <c r="AH874" s="43"/>
      <c r="AI874" s="43"/>
      <c r="AJ874" s="43"/>
      <c r="AK874" s="43"/>
      <c r="AL874" s="43"/>
      <c r="AM874" s="99">
        <f t="shared" si="121"/>
        <v>0</v>
      </c>
      <c r="AN874" s="43"/>
      <c r="AO874" s="20">
        <f t="shared" si="122"/>
        <v>1</v>
      </c>
      <c r="AP874" s="15" t="str">
        <f t="shared" si="123"/>
        <v>OK</v>
      </c>
      <c r="AQ874" s="15" t="str">
        <f t="shared" si="124"/>
        <v>OK</v>
      </c>
      <c r="AR874" s="17" t="s">
        <v>211</v>
      </c>
      <c r="AS874" s="17"/>
      <c r="AT874" s="17"/>
      <c r="AU874" s="17"/>
      <c r="AV874" s="21">
        <v>1</v>
      </c>
      <c r="AW874" s="17" t="s">
        <v>677</v>
      </c>
      <c r="AX874" s="22"/>
      <c r="AY874" s="17"/>
      <c r="AZ874" s="17" t="s">
        <v>213</v>
      </c>
      <c r="BA874" s="99">
        <f t="shared" si="125"/>
        <v>1280999</v>
      </c>
      <c r="BB874" s="17" t="s">
        <v>214</v>
      </c>
      <c r="BC874" s="17"/>
      <c r="BD874" s="57" t="s">
        <v>1203</v>
      </c>
    </row>
    <row r="875" spans="2:56" s="55" customFormat="1" hidden="1" x14ac:dyDescent="0.15">
      <c r="B875" s="16">
        <v>7</v>
      </c>
      <c r="C875" s="48"/>
      <c r="D875" s="75" t="s">
        <v>1181</v>
      </c>
      <c r="E875" s="48"/>
      <c r="F875" s="48" t="s">
        <v>201</v>
      </c>
      <c r="G875" s="48" t="s">
        <v>1182</v>
      </c>
      <c r="H875" s="48" t="s">
        <v>1577</v>
      </c>
      <c r="I875" s="48" t="s">
        <v>1572</v>
      </c>
      <c r="J875" s="48" t="s">
        <v>1539</v>
      </c>
      <c r="K875" s="48" t="s">
        <v>203</v>
      </c>
      <c r="L875" s="48"/>
      <c r="M875" s="48">
        <v>5</v>
      </c>
      <c r="N875" s="49">
        <v>39173</v>
      </c>
      <c r="O875" s="48">
        <v>2016</v>
      </c>
      <c r="P875" s="49">
        <v>39173</v>
      </c>
      <c r="Q875" s="50">
        <v>1</v>
      </c>
      <c r="R875" s="48" t="s">
        <v>1175</v>
      </c>
      <c r="S875" s="48" t="s">
        <v>292</v>
      </c>
      <c r="T875" s="48">
        <v>1</v>
      </c>
      <c r="U875" s="49"/>
      <c r="V875" s="99">
        <f t="shared" si="126"/>
        <v>1</v>
      </c>
      <c r="W875" s="139">
        <v>1</v>
      </c>
      <c r="X875" s="149">
        <f t="shared" si="127"/>
        <v>0</v>
      </c>
      <c r="Y875" s="51"/>
      <c r="Z875" s="52">
        <f t="shared" si="128"/>
        <v>0</v>
      </c>
      <c r="AA875" s="51"/>
      <c r="AB875" s="51"/>
      <c r="AC875" s="51"/>
      <c r="AD875" s="51"/>
      <c r="AE875" s="51"/>
      <c r="AF875" s="51"/>
      <c r="AG875" s="52">
        <f t="shared" si="129"/>
        <v>0</v>
      </c>
      <c r="AH875" s="51"/>
      <c r="AI875" s="51"/>
      <c r="AJ875" s="51"/>
      <c r="AK875" s="51"/>
      <c r="AL875" s="51"/>
      <c r="AM875" s="99">
        <f t="shared" si="121"/>
        <v>0</v>
      </c>
      <c r="AN875" s="51"/>
      <c r="AO875" s="52">
        <f t="shared" si="122"/>
        <v>1</v>
      </c>
      <c r="AP875" s="70" t="str">
        <f t="shared" si="123"/>
        <v>OK</v>
      </c>
      <c r="AQ875" s="70" t="str">
        <f t="shared" si="124"/>
        <v>OK</v>
      </c>
      <c r="AR875" s="48" t="s">
        <v>211</v>
      </c>
      <c r="AS875" s="48"/>
      <c r="AT875" s="48"/>
      <c r="AU875" s="48"/>
      <c r="AV875" s="53">
        <v>1</v>
      </c>
      <c r="AW875" s="48" t="s">
        <v>677</v>
      </c>
      <c r="AX875" s="54"/>
      <c r="AY875" s="48"/>
      <c r="AZ875" s="48" t="s">
        <v>213</v>
      </c>
      <c r="BA875" s="99">
        <f t="shared" si="125"/>
        <v>0</v>
      </c>
      <c r="BB875" s="48" t="s">
        <v>214</v>
      </c>
      <c r="BC875" s="48"/>
      <c r="BD875" s="60" t="s">
        <v>1538</v>
      </c>
    </row>
    <row r="876" spans="2:56" hidden="1" x14ac:dyDescent="0.15">
      <c r="B876" s="16">
        <v>90000845</v>
      </c>
      <c r="C876" s="17"/>
      <c r="D876" s="17" t="s">
        <v>1204</v>
      </c>
      <c r="E876" s="17"/>
      <c r="F876" s="17" t="s">
        <v>201</v>
      </c>
      <c r="G876" s="17" t="s">
        <v>1182</v>
      </c>
      <c r="H876" s="17" t="s">
        <v>1585</v>
      </c>
      <c r="I876" s="17" t="s">
        <v>1564</v>
      </c>
      <c r="J876" s="17" t="s">
        <v>1204</v>
      </c>
      <c r="K876" s="17" t="s">
        <v>203</v>
      </c>
      <c r="L876" s="17"/>
      <c r="M876" s="17">
        <v>0</v>
      </c>
      <c r="N876" s="18">
        <v>24042</v>
      </c>
      <c r="O876" s="17">
        <v>1965</v>
      </c>
      <c r="P876" s="18">
        <v>24042</v>
      </c>
      <c r="Q876" s="19">
        <v>15529122</v>
      </c>
      <c r="R876" s="17" t="s">
        <v>204</v>
      </c>
      <c r="S876" s="17" t="s">
        <v>718</v>
      </c>
      <c r="T876" s="17">
        <v>1</v>
      </c>
      <c r="U876" s="18"/>
      <c r="V876" s="99">
        <f t="shared" si="126"/>
        <v>15529122</v>
      </c>
      <c r="W876" s="139">
        <v>15529122</v>
      </c>
      <c r="X876" s="149">
        <f t="shared" si="127"/>
        <v>0</v>
      </c>
      <c r="Y876" s="43"/>
      <c r="Z876" s="20">
        <f t="shared" si="128"/>
        <v>0</v>
      </c>
      <c r="AA876" s="43"/>
      <c r="AB876" s="43"/>
      <c r="AC876" s="43"/>
      <c r="AD876" s="43"/>
      <c r="AE876" s="43"/>
      <c r="AF876" s="43"/>
      <c r="AG876" s="20">
        <f t="shared" si="129"/>
        <v>0</v>
      </c>
      <c r="AH876" s="43"/>
      <c r="AI876" s="43"/>
      <c r="AJ876" s="43"/>
      <c r="AK876" s="43"/>
      <c r="AL876" s="43"/>
      <c r="AM876" s="99">
        <f t="shared" si="121"/>
        <v>0</v>
      </c>
      <c r="AN876" s="43"/>
      <c r="AO876" s="20">
        <f t="shared" si="122"/>
        <v>15529122</v>
      </c>
      <c r="AP876" s="15" t="str">
        <f t="shared" si="123"/>
        <v>OK</v>
      </c>
      <c r="AQ876" s="15" t="str">
        <f t="shared" si="124"/>
        <v>OK</v>
      </c>
      <c r="AR876" s="17" t="s">
        <v>211</v>
      </c>
      <c r="AS876" s="17"/>
      <c r="AT876" s="17"/>
      <c r="AU876" s="17"/>
      <c r="AV876" s="21">
        <v>1554</v>
      </c>
      <c r="AW876" s="17" t="s">
        <v>35</v>
      </c>
      <c r="AX876" s="22"/>
      <c r="AY876" s="17" t="s">
        <v>310</v>
      </c>
      <c r="AZ876" s="17" t="s">
        <v>213</v>
      </c>
      <c r="BA876" s="99">
        <f t="shared" si="125"/>
        <v>0</v>
      </c>
      <c r="BB876" s="17" t="s">
        <v>214</v>
      </c>
      <c r="BC876" s="17">
        <v>61003</v>
      </c>
      <c r="BD876" s="57" t="s">
        <v>1213</v>
      </c>
    </row>
    <row r="877" spans="2:56" hidden="1" x14ac:dyDescent="0.15">
      <c r="B877" s="16">
        <v>90000846</v>
      </c>
      <c r="C877" s="17"/>
      <c r="D877" s="17" t="s">
        <v>1205</v>
      </c>
      <c r="E877" s="17"/>
      <c r="F877" s="17" t="s">
        <v>201</v>
      </c>
      <c r="G877" s="17" t="s">
        <v>1182</v>
      </c>
      <c r="H877" s="17" t="s">
        <v>1585</v>
      </c>
      <c r="I877" s="17" t="s">
        <v>1564</v>
      </c>
      <c r="J877" s="17" t="s">
        <v>1205</v>
      </c>
      <c r="K877" s="17" t="s">
        <v>203</v>
      </c>
      <c r="L877" s="17"/>
      <c r="M877" s="17">
        <v>0</v>
      </c>
      <c r="N877" s="18">
        <v>24042</v>
      </c>
      <c r="O877" s="17">
        <v>1965</v>
      </c>
      <c r="P877" s="18">
        <v>24042</v>
      </c>
      <c r="Q877" s="19">
        <v>35235318</v>
      </c>
      <c r="R877" s="17" t="s">
        <v>204</v>
      </c>
      <c r="S877" s="17" t="s">
        <v>718</v>
      </c>
      <c r="T877" s="17">
        <v>1</v>
      </c>
      <c r="U877" s="18"/>
      <c r="V877" s="99">
        <f t="shared" si="126"/>
        <v>35235318</v>
      </c>
      <c r="W877" s="139">
        <v>35235318</v>
      </c>
      <c r="X877" s="149">
        <f t="shared" si="127"/>
        <v>0</v>
      </c>
      <c r="Y877" s="43"/>
      <c r="Z877" s="20">
        <f t="shared" si="128"/>
        <v>0</v>
      </c>
      <c r="AA877" s="43"/>
      <c r="AB877" s="43"/>
      <c r="AC877" s="43"/>
      <c r="AD877" s="43"/>
      <c r="AE877" s="43"/>
      <c r="AF877" s="43"/>
      <c r="AG877" s="20">
        <f t="shared" si="129"/>
        <v>0</v>
      </c>
      <c r="AH877" s="43"/>
      <c r="AI877" s="43"/>
      <c r="AJ877" s="43"/>
      <c r="AK877" s="43"/>
      <c r="AL877" s="43"/>
      <c r="AM877" s="99">
        <f t="shared" si="121"/>
        <v>0</v>
      </c>
      <c r="AN877" s="43"/>
      <c r="AO877" s="20">
        <f t="shared" si="122"/>
        <v>35235318</v>
      </c>
      <c r="AP877" s="15" t="str">
        <f t="shared" si="123"/>
        <v>OK</v>
      </c>
      <c r="AQ877" s="15" t="str">
        <f t="shared" si="124"/>
        <v>OK</v>
      </c>
      <c r="AR877" s="17" t="s">
        <v>211</v>
      </c>
      <c r="AS877" s="17"/>
      <c r="AT877" s="17"/>
      <c r="AU877" s="17"/>
      <c r="AV877" s="21">
        <v>3525</v>
      </c>
      <c r="AW877" s="17" t="s">
        <v>35</v>
      </c>
      <c r="AX877" s="22"/>
      <c r="AY877" s="17" t="s">
        <v>310</v>
      </c>
      <c r="AZ877" s="17" t="s">
        <v>213</v>
      </c>
      <c r="BA877" s="99">
        <f t="shared" si="125"/>
        <v>0</v>
      </c>
      <c r="BB877" s="17" t="s">
        <v>214</v>
      </c>
      <c r="BC877" s="17">
        <v>61001</v>
      </c>
      <c r="BD877" s="57" t="s">
        <v>1213</v>
      </c>
    </row>
    <row r="878" spans="2:56" hidden="1" x14ac:dyDescent="0.15">
      <c r="B878" s="16">
        <v>90000847</v>
      </c>
      <c r="C878" s="17"/>
      <c r="D878" s="17" t="s">
        <v>1206</v>
      </c>
      <c r="E878" s="17"/>
      <c r="F878" s="17" t="s">
        <v>201</v>
      </c>
      <c r="G878" s="17" t="s">
        <v>1182</v>
      </c>
      <c r="H878" s="17" t="s">
        <v>1585</v>
      </c>
      <c r="I878" s="17" t="s">
        <v>1564</v>
      </c>
      <c r="J878" s="17" t="s">
        <v>1206</v>
      </c>
      <c r="K878" s="17" t="s">
        <v>203</v>
      </c>
      <c r="L878" s="17"/>
      <c r="M878" s="17">
        <v>0</v>
      </c>
      <c r="N878" s="18">
        <v>25685</v>
      </c>
      <c r="O878" s="17">
        <v>1970</v>
      </c>
      <c r="P878" s="18">
        <v>25685</v>
      </c>
      <c r="Q878" s="19">
        <v>15619059</v>
      </c>
      <c r="R878" s="17" t="s">
        <v>204</v>
      </c>
      <c r="S878" s="17" t="s">
        <v>718</v>
      </c>
      <c r="T878" s="17">
        <v>1</v>
      </c>
      <c r="U878" s="18"/>
      <c r="V878" s="99">
        <f t="shared" si="126"/>
        <v>15619059</v>
      </c>
      <c r="W878" s="139">
        <v>15619059</v>
      </c>
      <c r="X878" s="149">
        <f t="shared" si="127"/>
        <v>0</v>
      </c>
      <c r="Y878" s="43"/>
      <c r="Z878" s="20">
        <f t="shared" si="128"/>
        <v>0</v>
      </c>
      <c r="AA878" s="43"/>
      <c r="AB878" s="43"/>
      <c r="AC878" s="43"/>
      <c r="AD878" s="43"/>
      <c r="AE878" s="43"/>
      <c r="AF878" s="43"/>
      <c r="AG878" s="20">
        <f t="shared" si="129"/>
        <v>0</v>
      </c>
      <c r="AH878" s="43"/>
      <c r="AI878" s="43"/>
      <c r="AJ878" s="43"/>
      <c r="AK878" s="43"/>
      <c r="AL878" s="43"/>
      <c r="AM878" s="99">
        <f t="shared" si="121"/>
        <v>0</v>
      </c>
      <c r="AN878" s="43"/>
      <c r="AO878" s="20">
        <f t="shared" si="122"/>
        <v>15619059</v>
      </c>
      <c r="AP878" s="15" t="str">
        <f t="shared" si="123"/>
        <v>OK</v>
      </c>
      <c r="AQ878" s="15" t="str">
        <f t="shared" si="124"/>
        <v>OK</v>
      </c>
      <c r="AR878" s="17" t="s">
        <v>211</v>
      </c>
      <c r="AS878" s="17"/>
      <c r="AT878" s="17"/>
      <c r="AU878" s="17"/>
      <c r="AV878" s="21">
        <v>1563</v>
      </c>
      <c r="AW878" s="17" t="s">
        <v>35</v>
      </c>
      <c r="AX878" s="22"/>
      <c r="AY878" s="17" t="s">
        <v>310</v>
      </c>
      <c r="AZ878" s="17" t="s">
        <v>213</v>
      </c>
      <c r="BA878" s="99">
        <f t="shared" si="125"/>
        <v>0</v>
      </c>
      <c r="BB878" s="17" t="s">
        <v>214</v>
      </c>
      <c r="BC878" s="17">
        <v>61008</v>
      </c>
      <c r="BD878" s="57" t="s">
        <v>1213</v>
      </c>
    </row>
    <row r="879" spans="2:56" hidden="1" x14ac:dyDescent="0.15">
      <c r="B879" s="16">
        <v>90000848</v>
      </c>
      <c r="C879" s="17"/>
      <c r="D879" s="17" t="s">
        <v>1207</v>
      </c>
      <c r="E879" s="17"/>
      <c r="F879" s="17" t="s">
        <v>201</v>
      </c>
      <c r="G879" s="17" t="s">
        <v>1182</v>
      </c>
      <c r="H879" s="17" t="s">
        <v>1585</v>
      </c>
      <c r="I879" s="17" t="s">
        <v>1564</v>
      </c>
      <c r="J879" s="17" t="s">
        <v>1207</v>
      </c>
      <c r="K879" s="17" t="s">
        <v>203</v>
      </c>
      <c r="L879" s="17"/>
      <c r="M879" s="17">
        <v>0</v>
      </c>
      <c r="N879" s="18">
        <v>25685</v>
      </c>
      <c r="O879" s="17">
        <v>1970</v>
      </c>
      <c r="P879" s="18">
        <v>25685</v>
      </c>
      <c r="Q879" s="19">
        <v>9263511</v>
      </c>
      <c r="R879" s="17" t="s">
        <v>204</v>
      </c>
      <c r="S879" s="17" t="s">
        <v>718</v>
      </c>
      <c r="T879" s="17">
        <v>1</v>
      </c>
      <c r="U879" s="18"/>
      <c r="V879" s="99">
        <f t="shared" si="126"/>
        <v>9263511</v>
      </c>
      <c r="W879" s="139">
        <v>9263511</v>
      </c>
      <c r="X879" s="149">
        <f t="shared" si="127"/>
        <v>0</v>
      </c>
      <c r="Y879" s="43"/>
      <c r="Z879" s="20">
        <f t="shared" si="128"/>
        <v>0</v>
      </c>
      <c r="AA879" s="43"/>
      <c r="AB879" s="43"/>
      <c r="AC879" s="43"/>
      <c r="AD879" s="43"/>
      <c r="AE879" s="43"/>
      <c r="AF879" s="43"/>
      <c r="AG879" s="20">
        <f t="shared" si="129"/>
        <v>0</v>
      </c>
      <c r="AH879" s="43"/>
      <c r="AI879" s="43"/>
      <c r="AJ879" s="43"/>
      <c r="AK879" s="43"/>
      <c r="AL879" s="43"/>
      <c r="AM879" s="99">
        <f t="shared" si="121"/>
        <v>0</v>
      </c>
      <c r="AN879" s="43"/>
      <c r="AO879" s="20">
        <f t="shared" si="122"/>
        <v>9263511</v>
      </c>
      <c r="AP879" s="15" t="str">
        <f t="shared" si="123"/>
        <v>OK</v>
      </c>
      <c r="AQ879" s="15" t="str">
        <f t="shared" si="124"/>
        <v>OK</v>
      </c>
      <c r="AR879" s="17" t="s">
        <v>211</v>
      </c>
      <c r="AS879" s="17"/>
      <c r="AT879" s="17"/>
      <c r="AU879" s="17"/>
      <c r="AV879" s="21">
        <v>927</v>
      </c>
      <c r="AW879" s="17" t="s">
        <v>35</v>
      </c>
      <c r="AX879" s="22"/>
      <c r="AY879" s="17" t="s">
        <v>310</v>
      </c>
      <c r="AZ879" s="17" t="s">
        <v>213</v>
      </c>
      <c r="BA879" s="99">
        <f t="shared" si="125"/>
        <v>0</v>
      </c>
      <c r="BB879" s="17" t="s">
        <v>214</v>
      </c>
      <c r="BC879" s="17">
        <v>61009</v>
      </c>
      <c r="BD879" s="57" t="s">
        <v>1213</v>
      </c>
    </row>
    <row r="880" spans="2:56" hidden="1" x14ac:dyDescent="0.15">
      <c r="B880" s="16">
        <v>90000849</v>
      </c>
      <c r="C880" s="17"/>
      <c r="D880" s="17" t="s">
        <v>1208</v>
      </c>
      <c r="E880" s="17"/>
      <c r="F880" s="17" t="s">
        <v>201</v>
      </c>
      <c r="G880" s="17" t="s">
        <v>1182</v>
      </c>
      <c r="H880" s="17" t="s">
        <v>1585</v>
      </c>
      <c r="I880" s="17" t="s">
        <v>1564</v>
      </c>
      <c r="J880" s="17" t="s">
        <v>1208</v>
      </c>
      <c r="K880" s="17" t="s">
        <v>203</v>
      </c>
      <c r="L880" s="17"/>
      <c r="M880" s="17">
        <v>0</v>
      </c>
      <c r="N880" s="18">
        <v>25685</v>
      </c>
      <c r="O880" s="17">
        <v>1970</v>
      </c>
      <c r="P880" s="18">
        <v>25685</v>
      </c>
      <c r="Q880" s="19">
        <v>7244925</v>
      </c>
      <c r="R880" s="17" t="s">
        <v>204</v>
      </c>
      <c r="S880" s="17" t="s">
        <v>718</v>
      </c>
      <c r="T880" s="17">
        <v>1</v>
      </c>
      <c r="U880" s="18"/>
      <c r="V880" s="99">
        <f t="shared" si="126"/>
        <v>7244925</v>
      </c>
      <c r="W880" s="139">
        <v>7244925</v>
      </c>
      <c r="X880" s="149">
        <f t="shared" si="127"/>
        <v>0</v>
      </c>
      <c r="Y880" s="43"/>
      <c r="Z880" s="20">
        <f t="shared" si="128"/>
        <v>0</v>
      </c>
      <c r="AA880" s="43"/>
      <c r="AB880" s="43"/>
      <c r="AC880" s="43"/>
      <c r="AD880" s="43"/>
      <c r="AE880" s="43"/>
      <c r="AF880" s="43"/>
      <c r="AG880" s="20">
        <f t="shared" si="129"/>
        <v>0</v>
      </c>
      <c r="AH880" s="43"/>
      <c r="AI880" s="43"/>
      <c r="AJ880" s="43"/>
      <c r="AK880" s="43"/>
      <c r="AL880" s="43"/>
      <c r="AM880" s="99">
        <f t="shared" si="121"/>
        <v>0</v>
      </c>
      <c r="AN880" s="43"/>
      <c r="AO880" s="20">
        <f t="shared" si="122"/>
        <v>7244925</v>
      </c>
      <c r="AP880" s="15" t="str">
        <f t="shared" si="123"/>
        <v>OK</v>
      </c>
      <c r="AQ880" s="15" t="str">
        <f t="shared" si="124"/>
        <v>OK</v>
      </c>
      <c r="AR880" s="17" t="s">
        <v>211</v>
      </c>
      <c r="AS880" s="17"/>
      <c r="AT880" s="17"/>
      <c r="AU880" s="17"/>
      <c r="AV880" s="21">
        <v>725</v>
      </c>
      <c r="AW880" s="17" t="s">
        <v>35</v>
      </c>
      <c r="AX880" s="22"/>
      <c r="AY880" s="17" t="s">
        <v>310</v>
      </c>
      <c r="AZ880" s="17" t="s">
        <v>213</v>
      </c>
      <c r="BA880" s="99">
        <f t="shared" si="125"/>
        <v>0</v>
      </c>
      <c r="BB880" s="17" t="s">
        <v>214</v>
      </c>
      <c r="BC880" s="17">
        <v>61006</v>
      </c>
      <c r="BD880" s="57" t="s">
        <v>1213</v>
      </c>
    </row>
    <row r="881" spans="2:56" hidden="1" x14ac:dyDescent="0.15">
      <c r="B881" s="16">
        <v>90000850</v>
      </c>
      <c r="C881" s="17"/>
      <c r="D881" s="17" t="s">
        <v>1209</v>
      </c>
      <c r="E881" s="17"/>
      <c r="F881" s="17" t="s">
        <v>201</v>
      </c>
      <c r="G881" s="17" t="s">
        <v>1182</v>
      </c>
      <c r="H881" s="17" t="s">
        <v>1585</v>
      </c>
      <c r="I881" s="17" t="s">
        <v>1564</v>
      </c>
      <c r="J881" s="17" t="s">
        <v>1209</v>
      </c>
      <c r="K881" s="17" t="s">
        <v>203</v>
      </c>
      <c r="L881" s="17"/>
      <c r="M881" s="17">
        <v>0</v>
      </c>
      <c r="N881" s="18">
        <v>24499</v>
      </c>
      <c r="O881" s="17">
        <v>1966</v>
      </c>
      <c r="P881" s="18">
        <v>24499</v>
      </c>
      <c r="Q881" s="19">
        <v>2308383</v>
      </c>
      <c r="R881" s="17" t="s">
        <v>204</v>
      </c>
      <c r="S881" s="17" t="s">
        <v>718</v>
      </c>
      <c r="T881" s="17">
        <v>1</v>
      </c>
      <c r="U881" s="18"/>
      <c r="V881" s="99">
        <f t="shared" si="126"/>
        <v>2308383</v>
      </c>
      <c r="W881" s="139">
        <v>2308383</v>
      </c>
      <c r="X881" s="149">
        <f t="shared" si="127"/>
        <v>0</v>
      </c>
      <c r="Y881" s="43"/>
      <c r="Z881" s="20">
        <f t="shared" si="128"/>
        <v>0</v>
      </c>
      <c r="AA881" s="43"/>
      <c r="AB881" s="43"/>
      <c r="AC881" s="43"/>
      <c r="AD881" s="43"/>
      <c r="AE881" s="43"/>
      <c r="AF881" s="43"/>
      <c r="AG881" s="20">
        <f t="shared" si="129"/>
        <v>0</v>
      </c>
      <c r="AH881" s="43"/>
      <c r="AI881" s="43"/>
      <c r="AJ881" s="43"/>
      <c r="AK881" s="43"/>
      <c r="AL881" s="43"/>
      <c r="AM881" s="99">
        <f t="shared" si="121"/>
        <v>0</v>
      </c>
      <c r="AN881" s="43"/>
      <c r="AO881" s="20">
        <f t="shared" si="122"/>
        <v>2308383</v>
      </c>
      <c r="AP881" s="15" t="str">
        <f t="shared" si="123"/>
        <v>OK</v>
      </c>
      <c r="AQ881" s="15" t="str">
        <f t="shared" si="124"/>
        <v>OK</v>
      </c>
      <c r="AR881" s="17" t="s">
        <v>211</v>
      </c>
      <c r="AS881" s="17"/>
      <c r="AT881" s="17"/>
      <c r="AU881" s="17"/>
      <c r="AV881" s="21">
        <v>231</v>
      </c>
      <c r="AW881" s="17" t="s">
        <v>35</v>
      </c>
      <c r="AX881" s="22"/>
      <c r="AY881" s="17" t="s">
        <v>310</v>
      </c>
      <c r="AZ881" s="17" t="s">
        <v>213</v>
      </c>
      <c r="BA881" s="99">
        <f t="shared" si="125"/>
        <v>0</v>
      </c>
      <c r="BB881" s="17" t="s">
        <v>214</v>
      </c>
      <c r="BC881" s="17">
        <v>61005</v>
      </c>
      <c r="BD881" s="57" t="s">
        <v>1213</v>
      </c>
    </row>
    <row r="882" spans="2:56" hidden="1" x14ac:dyDescent="0.15">
      <c r="B882" s="16">
        <v>90000851</v>
      </c>
      <c r="C882" s="17"/>
      <c r="D882" s="17" t="s">
        <v>1210</v>
      </c>
      <c r="E882" s="17"/>
      <c r="F882" s="17" t="s">
        <v>201</v>
      </c>
      <c r="G882" s="17" t="s">
        <v>1182</v>
      </c>
      <c r="H882" s="17" t="s">
        <v>1585</v>
      </c>
      <c r="I882" s="17" t="s">
        <v>1564</v>
      </c>
      <c r="J882" s="17" t="s">
        <v>1210</v>
      </c>
      <c r="K882" s="17" t="s">
        <v>203</v>
      </c>
      <c r="L882" s="17"/>
      <c r="M882" s="17">
        <v>0</v>
      </c>
      <c r="N882" s="18">
        <v>25649</v>
      </c>
      <c r="O882" s="17">
        <v>1969</v>
      </c>
      <c r="P882" s="18">
        <v>25649</v>
      </c>
      <c r="Q882" s="19">
        <v>7694617</v>
      </c>
      <c r="R882" s="17" t="s">
        <v>204</v>
      </c>
      <c r="S882" s="17" t="s">
        <v>718</v>
      </c>
      <c r="T882" s="17">
        <v>1</v>
      </c>
      <c r="U882" s="18"/>
      <c r="V882" s="99">
        <f t="shared" si="126"/>
        <v>7694617</v>
      </c>
      <c r="W882" s="139">
        <v>7694617</v>
      </c>
      <c r="X882" s="149">
        <f t="shared" si="127"/>
        <v>0</v>
      </c>
      <c r="Y882" s="43"/>
      <c r="Z882" s="20">
        <f t="shared" si="128"/>
        <v>0</v>
      </c>
      <c r="AA882" s="43"/>
      <c r="AB882" s="43"/>
      <c r="AC882" s="43"/>
      <c r="AD882" s="43"/>
      <c r="AE882" s="43"/>
      <c r="AF882" s="43"/>
      <c r="AG882" s="20">
        <f t="shared" si="129"/>
        <v>0</v>
      </c>
      <c r="AH882" s="43"/>
      <c r="AI882" s="43"/>
      <c r="AJ882" s="43"/>
      <c r="AK882" s="43"/>
      <c r="AL882" s="43"/>
      <c r="AM882" s="99">
        <f t="shared" si="121"/>
        <v>0</v>
      </c>
      <c r="AN882" s="43"/>
      <c r="AO882" s="20">
        <f t="shared" si="122"/>
        <v>7694617</v>
      </c>
      <c r="AP882" s="15" t="str">
        <f t="shared" si="123"/>
        <v>OK</v>
      </c>
      <c r="AQ882" s="15" t="str">
        <f t="shared" si="124"/>
        <v>OK</v>
      </c>
      <c r="AR882" s="17" t="s">
        <v>211</v>
      </c>
      <c r="AS882" s="17"/>
      <c r="AT882" s="17"/>
      <c r="AU882" s="17"/>
      <c r="AV882" s="21">
        <v>768</v>
      </c>
      <c r="AW882" s="17" t="s">
        <v>35</v>
      </c>
      <c r="AX882" s="22"/>
      <c r="AY882" s="17" t="s">
        <v>313</v>
      </c>
      <c r="AZ882" s="17" t="s">
        <v>213</v>
      </c>
      <c r="BA882" s="99">
        <f t="shared" si="125"/>
        <v>0</v>
      </c>
      <c r="BB882" s="17" t="s">
        <v>214</v>
      </c>
      <c r="BC882" s="17">
        <v>61007</v>
      </c>
      <c r="BD882" s="57" t="s">
        <v>1213</v>
      </c>
    </row>
    <row r="883" spans="2:56" hidden="1" x14ac:dyDescent="0.15">
      <c r="B883" s="16">
        <v>90000852</v>
      </c>
      <c r="C883" s="17"/>
      <c r="D883" s="17" t="s">
        <v>1211</v>
      </c>
      <c r="E883" s="17"/>
      <c r="F883" s="17" t="s">
        <v>201</v>
      </c>
      <c r="G883" s="17" t="s">
        <v>1182</v>
      </c>
      <c r="H883" s="17" t="s">
        <v>1585</v>
      </c>
      <c r="I883" s="17" t="s">
        <v>1564</v>
      </c>
      <c r="J883" s="17" t="s">
        <v>1211</v>
      </c>
      <c r="K883" s="17" t="s">
        <v>203</v>
      </c>
      <c r="L883" s="17"/>
      <c r="M883" s="17">
        <v>0</v>
      </c>
      <c r="N883" s="18">
        <v>24042</v>
      </c>
      <c r="O883" s="17">
        <v>1965</v>
      </c>
      <c r="P883" s="18">
        <v>24042</v>
      </c>
      <c r="Q883" s="19">
        <v>2468271</v>
      </c>
      <c r="R883" s="17" t="s">
        <v>204</v>
      </c>
      <c r="S883" s="17" t="s">
        <v>718</v>
      </c>
      <c r="T883" s="17">
        <v>1</v>
      </c>
      <c r="U883" s="18"/>
      <c r="V883" s="99">
        <f t="shared" si="126"/>
        <v>2468271</v>
      </c>
      <c r="W883" s="139">
        <v>2468271</v>
      </c>
      <c r="X883" s="149">
        <f t="shared" si="127"/>
        <v>0</v>
      </c>
      <c r="Y883" s="43"/>
      <c r="Z883" s="20">
        <f t="shared" si="128"/>
        <v>0</v>
      </c>
      <c r="AA883" s="43"/>
      <c r="AB883" s="43"/>
      <c r="AC883" s="43"/>
      <c r="AD883" s="43"/>
      <c r="AE883" s="43"/>
      <c r="AF883" s="43"/>
      <c r="AG883" s="20">
        <f t="shared" si="129"/>
        <v>0</v>
      </c>
      <c r="AH883" s="43"/>
      <c r="AI883" s="43"/>
      <c r="AJ883" s="43"/>
      <c r="AK883" s="43"/>
      <c r="AL883" s="43"/>
      <c r="AM883" s="99">
        <f t="shared" si="121"/>
        <v>0</v>
      </c>
      <c r="AN883" s="43"/>
      <c r="AO883" s="20">
        <f t="shared" si="122"/>
        <v>2468271</v>
      </c>
      <c r="AP883" s="15" t="str">
        <f t="shared" si="123"/>
        <v>OK</v>
      </c>
      <c r="AQ883" s="15" t="str">
        <f t="shared" si="124"/>
        <v>OK</v>
      </c>
      <c r="AR883" s="17" t="s">
        <v>211</v>
      </c>
      <c r="AS883" s="17"/>
      <c r="AT883" s="17"/>
      <c r="AU883" s="17"/>
      <c r="AV883" s="21">
        <v>247</v>
      </c>
      <c r="AW883" s="17" t="s">
        <v>35</v>
      </c>
      <c r="AX883" s="22"/>
      <c r="AY883" s="17" t="s">
        <v>310</v>
      </c>
      <c r="AZ883" s="17" t="s">
        <v>213</v>
      </c>
      <c r="BA883" s="99">
        <f t="shared" si="125"/>
        <v>0</v>
      </c>
      <c r="BB883" s="17" t="s">
        <v>214</v>
      </c>
      <c r="BC883" s="17">
        <v>61002</v>
      </c>
      <c r="BD883" s="57" t="s">
        <v>1213</v>
      </c>
    </row>
    <row r="884" spans="2:56" hidden="1" x14ac:dyDescent="0.15">
      <c r="B884" s="16">
        <v>90000853</v>
      </c>
      <c r="C884" s="17"/>
      <c r="D884" s="17" t="s">
        <v>1212</v>
      </c>
      <c r="E884" s="17"/>
      <c r="F884" s="17" t="s">
        <v>201</v>
      </c>
      <c r="G884" s="17" t="s">
        <v>1182</v>
      </c>
      <c r="H884" s="17" t="s">
        <v>1585</v>
      </c>
      <c r="I884" s="17" t="s">
        <v>1564</v>
      </c>
      <c r="J884" s="17" t="s">
        <v>1212</v>
      </c>
      <c r="K884" s="17" t="s">
        <v>203</v>
      </c>
      <c r="L884" s="17"/>
      <c r="M884" s="17">
        <v>0</v>
      </c>
      <c r="N884" s="18">
        <v>24042</v>
      </c>
      <c r="O884" s="17">
        <v>1965</v>
      </c>
      <c r="P884" s="18">
        <v>24042</v>
      </c>
      <c r="Q884" s="19">
        <v>1169181</v>
      </c>
      <c r="R884" s="17" t="s">
        <v>204</v>
      </c>
      <c r="S884" s="17" t="s">
        <v>718</v>
      </c>
      <c r="T884" s="17">
        <v>1</v>
      </c>
      <c r="U884" s="18"/>
      <c r="V884" s="99">
        <f t="shared" si="126"/>
        <v>1169181</v>
      </c>
      <c r="W884" s="139">
        <v>1169181</v>
      </c>
      <c r="X884" s="149">
        <f t="shared" si="127"/>
        <v>0</v>
      </c>
      <c r="Y884" s="43"/>
      <c r="Z884" s="20">
        <f t="shared" si="128"/>
        <v>0</v>
      </c>
      <c r="AA884" s="43"/>
      <c r="AB884" s="43"/>
      <c r="AC884" s="43"/>
      <c r="AD884" s="43"/>
      <c r="AE884" s="43"/>
      <c r="AF884" s="43"/>
      <c r="AG884" s="20">
        <f t="shared" si="129"/>
        <v>0</v>
      </c>
      <c r="AH884" s="43"/>
      <c r="AI884" s="43"/>
      <c r="AJ884" s="43"/>
      <c r="AK884" s="43"/>
      <c r="AL884" s="43"/>
      <c r="AM884" s="99">
        <f t="shared" si="121"/>
        <v>0</v>
      </c>
      <c r="AN884" s="43"/>
      <c r="AO884" s="20">
        <f t="shared" si="122"/>
        <v>1169181</v>
      </c>
      <c r="AP884" s="15" t="str">
        <f t="shared" si="123"/>
        <v>OK</v>
      </c>
      <c r="AQ884" s="15" t="str">
        <f t="shared" si="124"/>
        <v>OK</v>
      </c>
      <c r="AR884" s="17" t="s">
        <v>211</v>
      </c>
      <c r="AS884" s="17"/>
      <c r="AT884" s="17"/>
      <c r="AU884" s="17"/>
      <c r="AV884" s="21">
        <v>117</v>
      </c>
      <c r="AW884" s="17" t="s">
        <v>35</v>
      </c>
      <c r="AX884" s="22"/>
      <c r="AY884" s="17" t="s">
        <v>310</v>
      </c>
      <c r="AZ884" s="17" t="s">
        <v>213</v>
      </c>
      <c r="BA884" s="99">
        <f t="shared" si="125"/>
        <v>0</v>
      </c>
      <c r="BB884" s="17" t="s">
        <v>214</v>
      </c>
      <c r="BC884" s="17">
        <v>61004</v>
      </c>
      <c r="BD884" s="57" t="s">
        <v>1213</v>
      </c>
    </row>
    <row r="885" spans="2:56" s="55" customFormat="1" hidden="1" x14ac:dyDescent="0.15">
      <c r="B885" s="47">
        <v>15</v>
      </c>
      <c r="C885" s="75">
        <v>1</v>
      </c>
      <c r="D885" s="75" t="s">
        <v>1181</v>
      </c>
      <c r="E885" s="75"/>
      <c r="F885" s="75" t="s">
        <v>201</v>
      </c>
      <c r="G885" s="75" t="s">
        <v>1182</v>
      </c>
      <c r="H885" s="75" t="s">
        <v>1585</v>
      </c>
      <c r="I885" s="75" t="s">
        <v>1566</v>
      </c>
      <c r="J885" s="75" t="s">
        <v>1548</v>
      </c>
      <c r="K885" s="75" t="s">
        <v>203</v>
      </c>
      <c r="L885" s="75"/>
      <c r="M885" s="75">
        <v>0</v>
      </c>
      <c r="N885" s="49">
        <v>42460</v>
      </c>
      <c r="O885" s="75">
        <v>2016</v>
      </c>
      <c r="P885" s="49">
        <v>42460</v>
      </c>
      <c r="Q885" s="50">
        <v>6426000</v>
      </c>
      <c r="R885" s="75" t="s">
        <v>219</v>
      </c>
      <c r="S885" s="75" t="s">
        <v>1485</v>
      </c>
      <c r="T885" s="75">
        <v>1</v>
      </c>
      <c r="U885" s="49"/>
      <c r="V885" s="99">
        <f t="shared" si="126"/>
        <v>6426000</v>
      </c>
      <c r="W885" s="139">
        <v>6426000</v>
      </c>
      <c r="X885" s="149">
        <f t="shared" si="127"/>
        <v>0</v>
      </c>
      <c r="Y885" s="51"/>
      <c r="Z885" s="52">
        <f t="shared" si="128"/>
        <v>0</v>
      </c>
      <c r="AA885" s="51"/>
      <c r="AB885" s="51"/>
      <c r="AC885" s="51"/>
      <c r="AD885" s="51"/>
      <c r="AE885" s="51"/>
      <c r="AF885" s="51"/>
      <c r="AG885" s="52">
        <f t="shared" si="129"/>
        <v>0</v>
      </c>
      <c r="AH885" s="51"/>
      <c r="AI885" s="51"/>
      <c r="AJ885" s="51"/>
      <c r="AK885" s="51"/>
      <c r="AL885" s="51"/>
      <c r="AM885" s="99">
        <f t="shared" si="121"/>
        <v>0</v>
      </c>
      <c r="AN885" s="51"/>
      <c r="AO885" s="52">
        <f t="shared" si="122"/>
        <v>6426000</v>
      </c>
      <c r="AP885" s="70" t="str">
        <f t="shared" si="123"/>
        <v>OK</v>
      </c>
      <c r="AQ885" s="70" t="str">
        <f t="shared" si="124"/>
        <v>OK</v>
      </c>
      <c r="AR885" s="75" t="s">
        <v>211</v>
      </c>
      <c r="AS885" s="75"/>
      <c r="AT885" s="75"/>
      <c r="AU885" s="75"/>
      <c r="AV885" s="53">
        <v>1</v>
      </c>
      <c r="AW885" s="75" t="s">
        <v>45</v>
      </c>
      <c r="AX885" s="54"/>
      <c r="AY885" s="75"/>
      <c r="AZ885" s="75" t="s">
        <v>213</v>
      </c>
      <c r="BA885" s="99">
        <f t="shared" si="125"/>
        <v>0</v>
      </c>
      <c r="BB885" s="75" t="s">
        <v>214</v>
      </c>
      <c r="BC885" s="75"/>
      <c r="BD885" s="60" t="s">
        <v>1213</v>
      </c>
    </row>
    <row r="886" spans="2:56" s="55" customFormat="1" hidden="1" x14ac:dyDescent="0.15">
      <c r="B886" s="47">
        <v>15</v>
      </c>
      <c r="C886" s="75">
        <v>2</v>
      </c>
      <c r="D886" s="75" t="s">
        <v>1181</v>
      </c>
      <c r="E886" s="75"/>
      <c r="F886" s="75" t="s">
        <v>201</v>
      </c>
      <c r="G886" s="75" t="s">
        <v>1182</v>
      </c>
      <c r="H886" s="75" t="s">
        <v>1585</v>
      </c>
      <c r="I886" s="75" t="s">
        <v>1566</v>
      </c>
      <c r="J886" s="75" t="s">
        <v>1552</v>
      </c>
      <c r="K886" s="75" t="s">
        <v>203</v>
      </c>
      <c r="L886" s="75"/>
      <c r="M886" s="75">
        <v>0</v>
      </c>
      <c r="N886" s="49">
        <v>42460</v>
      </c>
      <c r="O886" s="75">
        <v>2016</v>
      </c>
      <c r="P886" s="49">
        <v>42460</v>
      </c>
      <c r="Q886" s="50">
        <v>3889080</v>
      </c>
      <c r="R886" s="75" t="s">
        <v>219</v>
      </c>
      <c r="S886" s="75" t="s">
        <v>1485</v>
      </c>
      <c r="T886" s="75">
        <v>1</v>
      </c>
      <c r="U886" s="49"/>
      <c r="V886" s="99">
        <f t="shared" si="126"/>
        <v>3889080</v>
      </c>
      <c r="W886" s="139">
        <v>3889080</v>
      </c>
      <c r="X886" s="149">
        <f t="shared" si="127"/>
        <v>0</v>
      </c>
      <c r="Y886" s="51"/>
      <c r="Z886" s="52">
        <f t="shared" ref="Z886:Z888" si="130">SUM(AA886:AF886)</f>
        <v>0</v>
      </c>
      <c r="AA886" s="51"/>
      <c r="AB886" s="51"/>
      <c r="AC886" s="51"/>
      <c r="AD886" s="51"/>
      <c r="AE886" s="51"/>
      <c r="AF886" s="51"/>
      <c r="AG886" s="52">
        <f t="shared" si="129"/>
        <v>0</v>
      </c>
      <c r="AH886" s="51"/>
      <c r="AI886" s="51"/>
      <c r="AJ886" s="51"/>
      <c r="AK886" s="51"/>
      <c r="AL886" s="51"/>
      <c r="AM886" s="99">
        <f t="shared" si="121"/>
        <v>0</v>
      </c>
      <c r="AN886" s="51"/>
      <c r="AO886" s="52">
        <f t="shared" si="122"/>
        <v>3889080</v>
      </c>
      <c r="AP886" s="70" t="str">
        <f t="shared" si="123"/>
        <v>OK</v>
      </c>
      <c r="AQ886" s="70" t="str">
        <f t="shared" si="124"/>
        <v>OK</v>
      </c>
      <c r="AR886" s="75" t="s">
        <v>211</v>
      </c>
      <c r="AS886" s="75"/>
      <c r="AT886" s="75"/>
      <c r="AU886" s="75"/>
      <c r="AV886" s="53">
        <v>1</v>
      </c>
      <c r="AW886" s="75" t="s">
        <v>45</v>
      </c>
      <c r="AX886" s="54"/>
      <c r="AY886" s="75"/>
      <c r="AZ886" s="75" t="s">
        <v>213</v>
      </c>
      <c r="BA886" s="99">
        <f t="shared" si="125"/>
        <v>0</v>
      </c>
      <c r="BB886" s="75" t="s">
        <v>214</v>
      </c>
      <c r="BC886" s="75"/>
      <c r="BD886" s="60" t="s">
        <v>1213</v>
      </c>
    </row>
    <row r="887" spans="2:56" s="55" customFormat="1" hidden="1" x14ac:dyDescent="0.15">
      <c r="B887" s="47">
        <v>15</v>
      </c>
      <c r="C887" s="75">
        <v>3</v>
      </c>
      <c r="D887" s="75" t="s">
        <v>1181</v>
      </c>
      <c r="E887" s="75"/>
      <c r="F887" s="75" t="s">
        <v>201</v>
      </c>
      <c r="G887" s="75" t="s">
        <v>1182</v>
      </c>
      <c r="H887" s="75" t="s">
        <v>1585</v>
      </c>
      <c r="I887" s="75" t="s">
        <v>1566</v>
      </c>
      <c r="J887" s="75" t="s">
        <v>1554</v>
      </c>
      <c r="K887" s="75" t="s">
        <v>203</v>
      </c>
      <c r="L887" s="75"/>
      <c r="M887" s="75">
        <v>0</v>
      </c>
      <c r="N887" s="49">
        <v>42453</v>
      </c>
      <c r="O887" s="75">
        <v>2016</v>
      </c>
      <c r="P887" s="49">
        <v>42453</v>
      </c>
      <c r="Q887" s="50">
        <v>6611000</v>
      </c>
      <c r="R887" s="75" t="s">
        <v>219</v>
      </c>
      <c r="S887" s="75" t="s">
        <v>1485</v>
      </c>
      <c r="T887" s="75">
        <v>1</v>
      </c>
      <c r="U887" s="49"/>
      <c r="V887" s="99">
        <f t="shared" si="126"/>
        <v>6611000</v>
      </c>
      <c r="W887" s="139">
        <v>6611000</v>
      </c>
      <c r="X887" s="149">
        <f t="shared" si="127"/>
        <v>0</v>
      </c>
      <c r="Y887" s="51"/>
      <c r="Z887" s="52">
        <f t="shared" si="130"/>
        <v>0</v>
      </c>
      <c r="AA887" s="51"/>
      <c r="AB887" s="51"/>
      <c r="AC887" s="51"/>
      <c r="AD887" s="51"/>
      <c r="AE887" s="51"/>
      <c r="AF887" s="51"/>
      <c r="AG887" s="52">
        <f t="shared" si="129"/>
        <v>0</v>
      </c>
      <c r="AH887" s="51"/>
      <c r="AI887" s="51"/>
      <c r="AJ887" s="51"/>
      <c r="AK887" s="51"/>
      <c r="AL887" s="51"/>
      <c r="AM887" s="99">
        <f t="shared" si="121"/>
        <v>0</v>
      </c>
      <c r="AN887" s="51"/>
      <c r="AO887" s="52">
        <f t="shared" si="122"/>
        <v>6611000</v>
      </c>
      <c r="AP887" s="70" t="str">
        <f t="shared" si="123"/>
        <v>OK</v>
      </c>
      <c r="AQ887" s="70" t="str">
        <f t="shared" si="124"/>
        <v>OK</v>
      </c>
      <c r="AR887" s="75" t="s">
        <v>211</v>
      </c>
      <c r="AS887" s="75"/>
      <c r="AT887" s="75"/>
      <c r="AU887" s="75"/>
      <c r="AV887" s="53">
        <v>1</v>
      </c>
      <c r="AW887" s="75" t="s">
        <v>45</v>
      </c>
      <c r="AX887" s="54"/>
      <c r="AY887" s="75"/>
      <c r="AZ887" s="75" t="s">
        <v>213</v>
      </c>
      <c r="BA887" s="99">
        <f t="shared" si="125"/>
        <v>0</v>
      </c>
      <c r="BB887" s="75" t="s">
        <v>214</v>
      </c>
      <c r="BC887" s="75"/>
      <c r="BD887" s="60" t="s">
        <v>1213</v>
      </c>
    </row>
    <row r="888" spans="2:56" s="55" customFormat="1" hidden="1" x14ac:dyDescent="0.15">
      <c r="B888" s="47">
        <v>15</v>
      </c>
      <c r="C888" s="75">
        <v>4</v>
      </c>
      <c r="D888" s="75" t="s">
        <v>1181</v>
      </c>
      <c r="E888" s="75"/>
      <c r="F888" s="75" t="s">
        <v>201</v>
      </c>
      <c r="G888" s="75" t="s">
        <v>1182</v>
      </c>
      <c r="H888" s="75" t="s">
        <v>1585</v>
      </c>
      <c r="I888" s="75" t="s">
        <v>1566</v>
      </c>
      <c r="J888" s="75" t="s">
        <v>1555</v>
      </c>
      <c r="K888" s="75" t="s">
        <v>203</v>
      </c>
      <c r="L888" s="75"/>
      <c r="M888" s="75">
        <v>0</v>
      </c>
      <c r="N888" s="49">
        <v>42425</v>
      </c>
      <c r="O888" s="75">
        <v>2016</v>
      </c>
      <c r="P888" s="49">
        <v>42425</v>
      </c>
      <c r="Q888" s="50">
        <v>432000</v>
      </c>
      <c r="R888" s="75" t="s">
        <v>219</v>
      </c>
      <c r="S888" s="75" t="s">
        <v>1485</v>
      </c>
      <c r="T888" s="75">
        <v>1</v>
      </c>
      <c r="U888" s="49"/>
      <c r="V888" s="99">
        <f t="shared" si="126"/>
        <v>432000</v>
      </c>
      <c r="W888" s="139">
        <v>432000</v>
      </c>
      <c r="X888" s="149">
        <f t="shared" si="127"/>
        <v>0</v>
      </c>
      <c r="Y888" s="51"/>
      <c r="Z888" s="52">
        <f t="shared" si="130"/>
        <v>0</v>
      </c>
      <c r="AA888" s="51"/>
      <c r="AB888" s="51"/>
      <c r="AC888" s="51"/>
      <c r="AD888" s="51"/>
      <c r="AE888" s="51"/>
      <c r="AF888" s="51"/>
      <c r="AG888" s="52">
        <f t="shared" si="129"/>
        <v>0</v>
      </c>
      <c r="AH888" s="51"/>
      <c r="AI888" s="51"/>
      <c r="AJ888" s="51"/>
      <c r="AK888" s="51"/>
      <c r="AL888" s="51"/>
      <c r="AM888" s="99">
        <f t="shared" si="121"/>
        <v>0</v>
      </c>
      <c r="AN888" s="51"/>
      <c r="AO888" s="52">
        <f t="shared" si="122"/>
        <v>432000</v>
      </c>
      <c r="AP888" s="70" t="str">
        <f t="shared" si="123"/>
        <v>OK</v>
      </c>
      <c r="AQ888" s="70" t="str">
        <f t="shared" si="124"/>
        <v>OK</v>
      </c>
      <c r="AR888" s="75" t="s">
        <v>211</v>
      </c>
      <c r="AS888" s="75"/>
      <c r="AT888" s="75"/>
      <c r="AU888" s="75"/>
      <c r="AV888" s="53">
        <v>1</v>
      </c>
      <c r="AW888" s="75" t="s">
        <v>45</v>
      </c>
      <c r="AX888" s="54"/>
      <c r="AY888" s="75"/>
      <c r="AZ888" s="75" t="s">
        <v>213</v>
      </c>
      <c r="BA888" s="99">
        <f t="shared" si="125"/>
        <v>0</v>
      </c>
      <c r="BB888" s="75" t="s">
        <v>214</v>
      </c>
      <c r="BC888" s="75"/>
      <c r="BD888" s="60" t="s">
        <v>1213</v>
      </c>
    </row>
    <row r="889" spans="2:56" s="55" customFormat="1" hidden="1" x14ac:dyDescent="0.15">
      <c r="B889" s="47">
        <v>15</v>
      </c>
      <c r="C889" s="75">
        <v>5</v>
      </c>
      <c r="D889" s="75" t="s">
        <v>1181</v>
      </c>
      <c r="E889" s="75"/>
      <c r="F889" s="75" t="s">
        <v>201</v>
      </c>
      <c r="G889" s="75" t="s">
        <v>1182</v>
      </c>
      <c r="H889" s="75" t="s">
        <v>1585</v>
      </c>
      <c r="I889" s="75" t="s">
        <v>1566</v>
      </c>
      <c r="J889" s="75" t="s">
        <v>1548</v>
      </c>
      <c r="K889" s="75" t="s">
        <v>203</v>
      </c>
      <c r="L889" s="75"/>
      <c r="M889" s="75">
        <v>0</v>
      </c>
      <c r="N889" s="49">
        <v>42754</v>
      </c>
      <c r="O889" s="75">
        <v>2016</v>
      </c>
      <c r="P889" s="49">
        <v>42754</v>
      </c>
      <c r="Q889" s="50">
        <v>2192400</v>
      </c>
      <c r="R889" s="75" t="s">
        <v>219</v>
      </c>
      <c r="S889" s="75" t="s">
        <v>1485</v>
      </c>
      <c r="T889" s="75">
        <v>1</v>
      </c>
      <c r="U889" s="49"/>
      <c r="V889" s="99">
        <f t="shared" si="126"/>
        <v>2192400</v>
      </c>
      <c r="W889" s="139">
        <v>2192400</v>
      </c>
      <c r="X889" s="149">
        <f t="shared" si="127"/>
        <v>0</v>
      </c>
      <c r="Y889" s="51"/>
      <c r="Z889" s="52">
        <f t="shared" si="128"/>
        <v>0</v>
      </c>
      <c r="AA889" s="51"/>
      <c r="AB889" s="51"/>
      <c r="AC889" s="51"/>
      <c r="AD889" s="51"/>
      <c r="AE889" s="51"/>
      <c r="AF889" s="51"/>
      <c r="AG889" s="52">
        <f t="shared" si="129"/>
        <v>0</v>
      </c>
      <c r="AH889" s="51"/>
      <c r="AI889" s="51"/>
      <c r="AJ889" s="51"/>
      <c r="AK889" s="51"/>
      <c r="AL889" s="51"/>
      <c r="AM889" s="99">
        <f t="shared" si="121"/>
        <v>0</v>
      </c>
      <c r="AN889" s="51"/>
      <c r="AO889" s="52">
        <f t="shared" si="122"/>
        <v>2192400</v>
      </c>
      <c r="AP889" s="70" t="str">
        <f t="shared" si="123"/>
        <v>OK</v>
      </c>
      <c r="AQ889" s="70" t="str">
        <f t="shared" si="124"/>
        <v>OK</v>
      </c>
      <c r="AR889" s="75" t="s">
        <v>211</v>
      </c>
      <c r="AS889" s="75" t="s">
        <v>1556</v>
      </c>
      <c r="AT889" s="75"/>
      <c r="AU889" s="75"/>
      <c r="AV889" s="53">
        <v>1</v>
      </c>
      <c r="AW889" s="75" t="s">
        <v>45</v>
      </c>
      <c r="AX889" s="54"/>
      <c r="AY889" s="75"/>
      <c r="AZ889" s="75" t="s">
        <v>213</v>
      </c>
      <c r="BA889" s="99">
        <f t="shared" si="125"/>
        <v>0</v>
      </c>
      <c r="BB889" s="75" t="s">
        <v>214</v>
      </c>
      <c r="BC889" s="75"/>
      <c r="BD889" s="60" t="s">
        <v>1213</v>
      </c>
    </row>
    <row r="890" spans="2:56" s="55" customFormat="1" hidden="1" x14ac:dyDescent="0.15">
      <c r="B890" s="47">
        <v>15</v>
      </c>
      <c r="C890" s="75">
        <v>6</v>
      </c>
      <c r="D890" s="75" t="s">
        <v>1181</v>
      </c>
      <c r="E890" s="75"/>
      <c r="F890" s="75" t="s">
        <v>201</v>
      </c>
      <c r="G890" s="75" t="s">
        <v>1182</v>
      </c>
      <c r="H890" s="75" t="s">
        <v>1585</v>
      </c>
      <c r="I890" s="75" t="s">
        <v>1566</v>
      </c>
      <c r="J890" s="75" t="s">
        <v>1552</v>
      </c>
      <c r="K890" s="75" t="s">
        <v>203</v>
      </c>
      <c r="L890" s="75"/>
      <c r="M890" s="75">
        <v>0</v>
      </c>
      <c r="N890" s="49">
        <v>42825</v>
      </c>
      <c r="O890" s="75">
        <v>2016</v>
      </c>
      <c r="P890" s="49">
        <v>42825</v>
      </c>
      <c r="Q890" s="50">
        <v>6856920</v>
      </c>
      <c r="R890" s="75" t="s">
        <v>219</v>
      </c>
      <c r="S890" s="75" t="s">
        <v>1485</v>
      </c>
      <c r="T890" s="75">
        <v>1</v>
      </c>
      <c r="U890" s="49"/>
      <c r="V890" s="99">
        <f t="shared" si="126"/>
        <v>6856920</v>
      </c>
      <c r="W890" s="139">
        <v>6856920</v>
      </c>
      <c r="X890" s="149">
        <f t="shared" si="127"/>
        <v>0</v>
      </c>
      <c r="Y890" s="51"/>
      <c r="Z890" s="52">
        <f t="shared" si="128"/>
        <v>0</v>
      </c>
      <c r="AA890" s="51"/>
      <c r="AB890" s="51"/>
      <c r="AC890" s="51"/>
      <c r="AD890" s="51"/>
      <c r="AE890" s="51"/>
      <c r="AF890" s="51"/>
      <c r="AG890" s="52">
        <f t="shared" si="129"/>
        <v>0</v>
      </c>
      <c r="AH890" s="51"/>
      <c r="AI890" s="51"/>
      <c r="AJ890" s="51"/>
      <c r="AK890" s="51"/>
      <c r="AL890" s="51"/>
      <c r="AM890" s="99">
        <f t="shared" si="121"/>
        <v>0</v>
      </c>
      <c r="AN890" s="51"/>
      <c r="AO890" s="52">
        <f t="shared" si="122"/>
        <v>6856920</v>
      </c>
      <c r="AP890" s="70" t="str">
        <f t="shared" si="123"/>
        <v>OK</v>
      </c>
      <c r="AQ890" s="70" t="str">
        <f t="shared" si="124"/>
        <v>OK</v>
      </c>
      <c r="AR890" s="75" t="s">
        <v>211</v>
      </c>
      <c r="AS890" s="75" t="s">
        <v>1556</v>
      </c>
      <c r="AT890" s="75"/>
      <c r="AU890" s="75"/>
      <c r="AV890" s="53">
        <v>1</v>
      </c>
      <c r="AW890" s="75" t="s">
        <v>45</v>
      </c>
      <c r="AX890" s="54"/>
      <c r="AY890" s="75"/>
      <c r="AZ890" s="75" t="s">
        <v>213</v>
      </c>
      <c r="BA890" s="99">
        <f t="shared" si="125"/>
        <v>0</v>
      </c>
      <c r="BB890" s="75" t="s">
        <v>214</v>
      </c>
      <c r="BC890" s="75"/>
      <c r="BD890" s="60" t="s">
        <v>1213</v>
      </c>
    </row>
    <row r="891" spans="2:56" s="55" customFormat="1" hidden="1" x14ac:dyDescent="0.15">
      <c r="B891" s="47">
        <v>16</v>
      </c>
      <c r="C891" s="75">
        <v>1</v>
      </c>
      <c r="D891" s="75" t="s">
        <v>1181</v>
      </c>
      <c r="E891" s="75"/>
      <c r="F891" s="75" t="s">
        <v>201</v>
      </c>
      <c r="G891" s="75" t="s">
        <v>1182</v>
      </c>
      <c r="H891" s="75" t="s">
        <v>1575</v>
      </c>
      <c r="I891" s="75" t="s">
        <v>1570</v>
      </c>
      <c r="J891" s="75" t="s">
        <v>1549</v>
      </c>
      <c r="K891" s="75" t="s">
        <v>203</v>
      </c>
      <c r="L891" s="75"/>
      <c r="M891" s="75">
        <v>0</v>
      </c>
      <c r="N891" s="49">
        <v>42825</v>
      </c>
      <c r="O891" s="75">
        <v>2016</v>
      </c>
      <c r="P891" s="49">
        <v>42825</v>
      </c>
      <c r="Q891" s="50">
        <v>11340000</v>
      </c>
      <c r="R891" s="75" t="s">
        <v>219</v>
      </c>
      <c r="S891" s="75" t="s">
        <v>1485</v>
      </c>
      <c r="T891" s="75">
        <v>1</v>
      </c>
      <c r="U891" s="49"/>
      <c r="V891" s="99">
        <f t="shared" si="126"/>
        <v>11340000</v>
      </c>
      <c r="W891" s="139">
        <v>11340000</v>
      </c>
      <c r="X891" s="149">
        <f t="shared" si="127"/>
        <v>0</v>
      </c>
      <c r="Y891" s="51"/>
      <c r="Z891" s="52">
        <f t="shared" si="128"/>
        <v>0</v>
      </c>
      <c r="AA891" s="51"/>
      <c r="AB891" s="51"/>
      <c r="AC891" s="51"/>
      <c r="AD891" s="51"/>
      <c r="AE891" s="51"/>
      <c r="AF891" s="51"/>
      <c r="AG891" s="52">
        <f t="shared" si="129"/>
        <v>0</v>
      </c>
      <c r="AH891" s="51"/>
      <c r="AI891" s="51"/>
      <c r="AJ891" s="51"/>
      <c r="AK891" s="51"/>
      <c r="AL891" s="51"/>
      <c r="AM891" s="99">
        <f t="shared" si="121"/>
        <v>0</v>
      </c>
      <c r="AN891" s="51"/>
      <c r="AO891" s="52">
        <f t="shared" si="122"/>
        <v>11340000</v>
      </c>
      <c r="AP891" s="70" t="str">
        <f t="shared" si="123"/>
        <v>OK</v>
      </c>
      <c r="AQ891" s="70" t="str">
        <f t="shared" si="124"/>
        <v>OK</v>
      </c>
      <c r="AR891" s="75" t="s">
        <v>211</v>
      </c>
      <c r="AS891" s="75" t="s">
        <v>1556</v>
      </c>
      <c r="AT891" s="75"/>
      <c r="AU891" s="75"/>
      <c r="AV891" s="53">
        <v>1</v>
      </c>
      <c r="AW891" s="75" t="s">
        <v>45</v>
      </c>
      <c r="AX891" s="54"/>
      <c r="AY891" s="75"/>
      <c r="AZ891" s="75" t="s">
        <v>213</v>
      </c>
      <c r="BA891" s="99">
        <f t="shared" si="125"/>
        <v>0</v>
      </c>
      <c r="BB891" s="75" t="s">
        <v>214</v>
      </c>
      <c r="BC891" s="75"/>
      <c r="BD891" s="60" t="s">
        <v>1213</v>
      </c>
    </row>
    <row r="892" spans="2:56" s="55" customFormat="1" hidden="1" x14ac:dyDescent="0.15">
      <c r="B892" s="47">
        <v>16</v>
      </c>
      <c r="C892" s="75">
        <v>2</v>
      </c>
      <c r="D892" s="75" t="s">
        <v>1181</v>
      </c>
      <c r="E892" s="75"/>
      <c r="F892" s="75" t="s">
        <v>201</v>
      </c>
      <c r="G892" s="75" t="s">
        <v>1182</v>
      </c>
      <c r="H892" s="75" t="s">
        <v>1575</v>
      </c>
      <c r="I892" s="75" t="s">
        <v>1570</v>
      </c>
      <c r="J892" s="75" t="s">
        <v>1550</v>
      </c>
      <c r="K892" s="75" t="s">
        <v>203</v>
      </c>
      <c r="L892" s="75"/>
      <c r="M892" s="75">
        <v>0</v>
      </c>
      <c r="N892" s="49">
        <v>42607</v>
      </c>
      <c r="O892" s="75">
        <v>2016</v>
      </c>
      <c r="P892" s="49">
        <v>42607</v>
      </c>
      <c r="Q892" s="50">
        <v>4752000</v>
      </c>
      <c r="R892" s="75" t="s">
        <v>219</v>
      </c>
      <c r="S892" s="75" t="s">
        <v>1485</v>
      </c>
      <c r="T892" s="75">
        <v>1</v>
      </c>
      <c r="U892" s="49"/>
      <c r="V892" s="99">
        <f t="shared" si="126"/>
        <v>4752000</v>
      </c>
      <c r="W892" s="139">
        <v>4752000</v>
      </c>
      <c r="X892" s="149">
        <f t="shared" si="127"/>
        <v>0</v>
      </c>
      <c r="Y892" s="51"/>
      <c r="Z892" s="52">
        <f t="shared" si="128"/>
        <v>0</v>
      </c>
      <c r="AA892" s="51"/>
      <c r="AB892" s="51"/>
      <c r="AC892" s="51"/>
      <c r="AD892" s="51"/>
      <c r="AE892" s="51"/>
      <c r="AF892" s="51"/>
      <c r="AG892" s="52">
        <f t="shared" si="129"/>
        <v>0</v>
      </c>
      <c r="AH892" s="51"/>
      <c r="AI892" s="51"/>
      <c r="AJ892" s="51"/>
      <c r="AK892" s="51"/>
      <c r="AL892" s="51"/>
      <c r="AM892" s="99">
        <f t="shared" si="121"/>
        <v>0</v>
      </c>
      <c r="AN892" s="51"/>
      <c r="AO892" s="52">
        <f t="shared" si="122"/>
        <v>4752000</v>
      </c>
      <c r="AP892" s="70" t="str">
        <f t="shared" si="123"/>
        <v>OK</v>
      </c>
      <c r="AQ892" s="70" t="str">
        <f t="shared" si="124"/>
        <v>OK</v>
      </c>
      <c r="AR892" s="75" t="s">
        <v>211</v>
      </c>
      <c r="AS892" s="75" t="s">
        <v>1556</v>
      </c>
      <c r="AT892" s="75"/>
      <c r="AU892" s="75"/>
      <c r="AV892" s="53">
        <v>1</v>
      </c>
      <c r="AW892" s="75" t="s">
        <v>45</v>
      </c>
      <c r="AX892" s="54"/>
      <c r="AY892" s="75"/>
      <c r="AZ892" s="75" t="s">
        <v>213</v>
      </c>
      <c r="BA892" s="99">
        <f t="shared" si="125"/>
        <v>0</v>
      </c>
      <c r="BB892" s="75" t="s">
        <v>214</v>
      </c>
      <c r="BC892" s="75"/>
      <c r="BD892" s="60" t="s">
        <v>1213</v>
      </c>
    </row>
    <row r="893" spans="2:56" s="55" customFormat="1" hidden="1" x14ac:dyDescent="0.15">
      <c r="B893" s="47">
        <v>16</v>
      </c>
      <c r="C893" s="75">
        <v>3</v>
      </c>
      <c r="D893" s="75" t="s">
        <v>1181</v>
      </c>
      <c r="E893" s="75"/>
      <c r="F893" s="75" t="s">
        <v>201</v>
      </c>
      <c r="G893" s="75" t="s">
        <v>1182</v>
      </c>
      <c r="H893" s="75" t="s">
        <v>1575</v>
      </c>
      <c r="I893" s="75" t="s">
        <v>1570</v>
      </c>
      <c r="J893" s="75" t="s">
        <v>1551</v>
      </c>
      <c r="K893" s="75" t="s">
        <v>203</v>
      </c>
      <c r="L893" s="75"/>
      <c r="M893" s="75">
        <v>0</v>
      </c>
      <c r="N893" s="49">
        <v>42810</v>
      </c>
      <c r="O893" s="75">
        <v>2016</v>
      </c>
      <c r="P893" s="49">
        <v>42810</v>
      </c>
      <c r="Q893" s="50">
        <v>378000</v>
      </c>
      <c r="R893" s="75" t="s">
        <v>219</v>
      </c>
      <c r="S893" s="75" t="s">
        <v>1485</v>
      </c>
      <c r="T893" s="75">
        <v>1</v>
      </c>
      <c r="U893" s="49"/>
      <c r="V893" s="99">
        <f t="shared" si="126"/>
        <v>378000</v>
      </c>
      <c r="W893" s="139">
        <v>378000</v>
      </c>
      <c r="X893" s="149">
        <f t="shared" si="127"/>
        <v>0</v>
      </c>
      <c r="Y893" s="51"/>
      <c r="Z893" s="52">
        <f t="shared" si="128"/>
        <v>0</v>
      </c>
      <c r="AA893" s="51"/>
      <c r="AB893" s="51"/>
      <c r="AC893" s="51"/>
      <c r="AD893" s="51"/>
      <c r="AE893" s="51"/>
      <c r="AF893" s="51"/>
      <c r="AG893" s="52">
        <f t="shared" si="129"/>
        <v>0</v>
      </c>
      <c r="AH893" s="51"/>
      <c r="AI893" s="51"/>
      <c r="AJ893" s="51"/>
      <c r="AK893" s="51"/>
      <c r="AL893" s="51"/>
      <c r="AM893" s="99">
        <f t="shared" si="121"/>
        <v>0</v>
      </c>
      <c r="AN893" s="51"/>
      <c r="AO893" s="52">
        <f t="shared" si="122"/>
        <v>378000</v>
      </c>
      <c r="AP893" s="70" t="str">
        <f t="shared" si="123"/>
        <v>OK</v>
      </c>
      <c r="AQ893" s="70" t="str">
        <f t="shared" si="124"/>
        <v>OK</v>
      </c>
      <c r="AR893" s="75" t="s">
        <v>211</v>
      </c>
      <c r="AS893" s="75" t="s">
        <v>1556</v>
      </c>
      <c r="AT893" s="75"/>
      <c r="AU893" s="75"/>
      <c r="AV893" s="53">
        <v>1</v>
      </c>
      <c r="AW893" s="75" t="s">
        <v>45</v>
      </c>
      <c r="AX893" s="54"/>
      <c r="AY893" s="75"/>
      <c r="AZ893" s="75" t="s">
        <v>213</v>
      </c>
      <c r="BA893" s="99">
        <f t="shared" si="125"/>
        <v>0</v>
      </c>
      <c r="BB893" s="75" t="s">
        <v>214</v>
      </c>
      <c r="BC893" s="75"/>
      <c r="BD893" s="60" t="s">
        <v>1213</v>
      </c>
    </row>
    <row r="894" spans="2:56" hidden="1" x14ac:dyDescent="0.15">
      <c r="B894" s="16">
        <v>90000854</v>
      </c>
      <c r="C894" s="17"/>
      <c r="D894" s="17" t="s">
        <v>1214</v>
      </c>
      <c r="E894" s="17"/>
      <c r="F894" s="17" t="s">
        <v>1215</v>
      </c>
      <c r="G894" s="17" t="s">
        <v>1216</v>
      </c>
      <c r="H894" s="17" t="s">
        <v>1585</v>
      </c>
      <c r="I894" s="17" t="s">
        <v>1560</v>
      </c>
      <c r="J894" s="17" t="s">
        <v>1217</v>
      </c>
      <c r="K894" s="17" t="s">
        <v>203</v>
      </c>
      <c r="L894" s="17" t="s">
        <v>31</v>
      </c>
      <c r="M894" s="17">
        <v>50</v>
      </c>
      <c r="N894" s="18">
        <v>27302</v>
      </c>
      <c r="O894" s="17">
        <v>1974</v>
      </c>
      <c r="P894" s="18">
        <v>27302</v>
      </c>
      <c r="Q894" s="19">
        <v>56880000</v>
      </c>
      <c r="R894" s="17" t="s">
        <v>204</v>
      </c>
      <c r="S894" s="17" t="s">
        <v>699</v>
      </c>
      <c r="T894" s="17">
        <v>1</v>
      </c>
      <c r="U894" s="18"/>
      <c r="V894" s="99">
        <f t="shared" si="126"/>
        <v>9100800</v>
      </c>
      <c r="W894" s="139">
        <v>9100800</v>
      </c>
      <c r="X894" s="149">
        <f t="shared" si="127"/>
        <v>0</v>
      </c>
      <c r="Y894" s="43"/>
      <c r="Z894" s="20">
        <f t="shared" si="128"/>
        <v>0</v>
      </c>
      <c r="AA894" s="43"/>
      <c r="AB894" s="43"/>
      <c r="AC894" s="43"/>
      <c r="AD894" s="43"/>
      <c r="AE894" s="43"/>
      <c r="AF894" s="43"/>
      <c r="AG894" s="20">
        <f t="shared" si="129"/>
        <v>1137600</v>
      </c>
      <c r="AH894" s="43"/>
      <c r="AI894" s="43"/>
      <c r="AJ894" s="43"/>
      <c r="AK894" s="43"/>
      <c r="AL894" s="43"/>
      <c r="AM894" s="99">
        <f t="shared" si="121"/>
        <v>1137600</v>
      </c>
      <c r="AN894" s="43"/>
      <c r="AO894" s="20">
        <f t="shared" si="122"/>
        <v>7963200</v>
      </c>
      <c r="AP894" s="15" t="str">
        <f t="shared" si="123"/>
        <v>OK</v>
      </c>
      <c r="AQ894" s="15" t="str">
        <f t="shared" si="124"/>
        <v>OK</v>
      </c>
      <c r="AR894" s="17" t="s">
        <v>211</v>
      </c>
      <c r="AS894" s="17"/>
      <c r="AT894" s="17"/>
      <c r="AU894" s="17"/>
      <c r="AV894" s="21">
        <v>316</v>
      </c>
      <c r="AW894" s="17" t="s">
        <v>35</v>
      </c>
      <c r="AX894" s="22"/>
      <c r="AY894" s="17"/>
      <c r="AZ894" s="17" t="s">
        <v>1237</v>
      </c>
      <c r="BA894" s="99">
        <f t="shared" si="125"/>
        <v>48916800</v>
      </c>
      <c r="BB894" s="17" t="s">
        <v>214</v>
      </c>
      <c r="BC894" s="17"/>
      <c r="BD894" s="57"/>
    </row>
    <row r="895" spans="2:56" hidden="1" x14ac:dyDescent="0.15">
      <c r="B895" s="16">
        <v>90000855</v>
      </c>
      <c r="C895" s="17"/>
      <c r="D895" s="17" t="s">
        <v>1214</v>
      </c>
      <c r="E895" s="17"/>
      <c r="F895" s="17" t="s">
        <v>1215</v>
      </c>
      <c r="G895" s="17" t="s">
        <v>1216</v>
      </c>
      <c r="H895" s="17" t="s">
        <v>1585</v>
      </c>
      <c r="I895" s="17" t="s">
        <v>1560</v>
      </c>
      <c r="J895" s="17" t="s">
        <v>1218</v>
      </c>
      <c r="K895" s="17" t="s">
        <v>203</v>
      </c>
      <c r="L895" s="17" t="s">
        <v>31</v>
      </c>
      <c r="M895" s="17">
        <v>50</v>
      </c>
      <c r="N895" s="18">
        <v>27302</v>
      </c>
      <c r="O895" s="17">
        <v>1974</v>
      </c>
      <c r="P895" s="18">
        <v>27302</v>
      </c>
      <c r="Q895" s="19">
        <v>46836000</v>
      </c>
      <c r="R895" s="17" t="s">
        <v>204</v>
      </c>
      <c r="S895" s="17" t="s">
        <v>699</v>
      </c>
      <c r="T895" s="17">
        <v>1</v>
      </c>
      <c r="U895" s="18"/>
      <c r="V895" s="99">
        <f t="shared" si="126"/>
        <v>7493760</v>
      </c>
      <c r="W895" s="139">
        <v>7493760</v>
      </c>
      <c r="X895" s="149">
        <f t="shared" si="127"/>
        <v>0</v>
      </c>
      <c r="Y895" s="43"/>
      <c r="Z895" s="20">
        <f t="shared" si="128"/>
        <v>0</v>
      </c>
      <c r="AA895" s="43"/>
      <c r="AB895" s="43"/>
      <c r="AC895" s="43"/>
      <c r="AD895" s="43"/>
      <c r="AE895" s="43"/>
      <c r="AF895" s="43"/>
      <c r="AG895" s="20">
        <f t="shared" si="129"/>
        <v>936720</v>
      </c>
      <c r="AH895" s="43"/>
      <c r="AI895" s="43"/>
      <c r="AJ895" s="43"/>
      <c r="AK895" s="43"/>
      <c r="AL895" s="43"/>
      <c r="AM895" s="99">
        <f t="shared" si="121"/>
        <v>936720</v>
      </c>
      <c r="AN895" s="43"/>
      <c r="AO895" s="20">
        <f t="shared" si="122"/>
        <v>6557040</v>
      </c>
      <c r="AP895" s="15" t="str">
        <f t="shared" si="123"/>
        <v>OK</v>
      </c>
      <c r="AQ895" s="15" t="str">
        <f t="shared" si="124"/>
        <v>OK</v>
      </c>
      <c r="AR895" s="17" t="s">
        <v>211</v>
      </c>
      <c r="AS895" s="17"/>
      <c r="AT895" s="17"/>
      <c r="AU895" s="17"/>
      <c r="AV895" s="21">
        <v>260.2</v>
      </c>
      <c r="AW895" s="17" t="s">
        <v>35</v>
      </c>
      <c r="AX895" s="22"/>
      <c r="AY895" s="17"/>
      <c r="AZ895" s="17" t="s">
        <v>1237</v>
      </c>
      <c r="BA895" s="99">
        <f t="shared" si="125"/>
        <v>40278960</v>
      </c>
      <c r="BB895" s="17" t="s">
        <v>214</v>
      </c>
      <c r="BC895" s="17"/>
      <c r="BD895" s="57"/>
    </row>
    <row r="896" spans="2:56" hidden="1" x14ac:dyDescent="0.15">
      <c r="B896" s="16">
        <v>90000856</v>
      </c>
      <c r="C896" s="17"/>
      <c r="D896" s="17" t="s">
        <v>1219</v>
      </c>
      <c r="E896" s="17"/>
      <c r="F896" s="17" t="s">
        <v>1215</v>
      </c>
      <c r="G896" s="17" t="s">
        <v>1216</v>
      </c>
      <c r="H896" s="17" t="s">
        <v>1585</v>
      </c>
      <c r="I896" s="17" t="s">
        <v>1560</v>
      </c>
      <c r="J896" s="17" t="s">
        <v>1220</v>
      </c>
      <c r="K896" s="17" t="s">
        <v>203</v>
      </c>
      <c r="L896" s="17" t="s">
        <v>31</v>
      </c>
      <c r="M896" s="17">
        <v>50</v>
      </c>
      <c r="N896" s="18">
        <v>27941</v>
      </c>
      <c r="O896" s="17">
        <v>1976</v>
      </c>
      <c r="P896" s="18">
        <v>27941</v>
      </c>
      <c r="Q896" s="19">
        <v>211572000</v>
      </c>
      <c r="R896" s="17" t="s">
        <v>204</v>
      </c>
      <c r="S896" s="17" t="s">
        <v>699</v>
      </c>
      <c r="T896" s="17">
        <v>1</v>
      </c>
      <c r="U896" s="18"/>
      <c r="V896" s="99">
        <f t="shared" si="126"/>
        <v>42314400</v>
      </c>
      <c r="W896" s="139">
        <v>42314400</v>
      </c>
      <c r="X896" s="149">
        <f t="shared" si="127"/>
        <v>0</v>
      </c>
      <c r="Y896" s="43"/>
      <c r="Z896" s="20">
        <f t="shared" si="128"/>
        <v>0</v>
      </c>
      <c r="AA896" s="43"/>
      <c r="AB896" s="43"/>
      <c r="AC896" s="43"/>
      <c r="AD896" s="43"/>
      <c r="AE896" s="43"/>
      <c r="AF896" s="43"/>
      <c r="AG896" s="20">
        <f t="shared" si="129"/>
        <v>4231440</v>
      </c>
      <c r="AH896" s="43"/>
      <c r="AI896" s="43"/>
      <c r="AJ896" s="43"/>
      <c r="AK896" s="43"/>
      <c r="AL896" s="43"/>
      <c r="AM896" s="99">
        <f t="shared" si="121"/>
        <v>4231440</v>
      </c>
      <c r="AN896" s="43"/>
      <c r="AO896" s="20">
        <f t="shared" si="122"/>
        <v>38082960</v>
      </c>
      <c r="AP896" s="15" t="str">
        <f t="shared" si="123"/>
        <v>OK</v>
      </c>
      <c r="AQ896" s="15" t="str">
        <f t="shared" si="124"/>
        <v>OK</v>
      </c>
      <c r="AR896" s="17" t="s">
        <v>211</v>
      </c>
      <c r="AS896" s="17"/>
      <c r="AT896" s="17"/>
      <c r="AU896" s="17"/>
      <c r="AV896" s="21">
        <v>1175.4000000000001</v>
      </c>
      <c r="AW896" s="17" t="s">
        <v>35</v>
      </c>
      <c r="AX896" s="22"/>
      <c r="AY896" s="17"/>
      <c r="AZ896" s="17" t="s">
        <v>1237</v>
      </c>
      <c r="BA896" s="99">
        <f t="shared" si="125"/>
        <v>173489040</v>
      </c>
      <c r="BB896" s="17" t="s">
        <v>214</v>
      </c>
      <c r="BC896" s="17"/>
      <c r="BD896" s="57"/>
    </row>
    <row r="897" spans="2:56" hidden="1" x14ac:dyDescent="0.15">
      <c r="B897" s="16">
        <v>90000857</v>
      </c>
      <c r="C897" s="17"/>
      <c r="D897" s="17" t="s">
        <v>1219</v>
      </c>
      <c r="E897" s="17"/>
      <c r="F897" s="17" t="s">
        <v>1215</v>
      </c>
      <c r="G897" s="17" t="s">
        <v>1216</v>
      </c>
      <c r="H897" s="17" t="s">
        <v>1585</v>
      </c>
      <c r="I897" s="17" t="s">
        <v>1560</v>
      </c>
      <c r="J897" s="17" t="s">
        <v>1221</v>
      </c>
      <c r="K897" s="17" t="s">
        <v>203</v>
      </c>
      <c r="L897" s="17" t="s">
        <v>1222</v>
      </c>
      <c r="M897" s="17">
        <v>31</v>
      </c>
      <c r="N897" s="18">
        <v>29276</v>
      </c>
      <c r="O897" s="17">
        <v>1979</v>
      </c>
      <c r="P897" s="18">
        <v>29276</v>
      </c>
      <c r="Q897" s="19">
        <v>6174000</v>
      </c>
      <c r="R897" s="17" t="s">
        <v>204</v>
      </c>
      <c r="S897" s="17" t="s">
        <v>699</v>
      </c>
      <c r="T897" s="17">
        <v>1</v>
      </c>
      <c r="U897" s="18"/>
      <c r="V897" s="99">
        <f t="shared" si="126"/>
        <v>1</v>
      </c>
      <c r="W897" s="139">
        <v>1</v>
      </c>
      <c r="X897" s="149">
        <f t="shared" si="127"/>
        <v>0</v>
      </c>
      <c r="Y897" s="43"/>
      <c r="Z897" s="20">
        <f t="shared" si="128"/>
        <v>0</v>
      </c>
      <c r="AA897" s="43"/>
      <c r="AB897" s="43"/>
      <c r="AC897" s="43"/>
      <c r="AD897" s="43"/>
      <c r="AE897" s="43"/>
      <c r="AF897" s="43"/>
      <c r="AG897" s="20">
        <f t="shared" si="129"/>
        <v>0</v>
      </c>
      <c r="AH897" s="43"/>
      <c r="AI897" s="43"/>
      <c r="AJ897" s="43"/>
      <c r="AK897" s="43"/>
      <c r="AL897" s="43"/>
      <c r="AM897" s="99">
        <f t="shared" si="121"/>
        <v>0</v>
      </c>
      <c r="AN897" s="43"/>
      <c r="AO897" s="20">
        <f t="shared" si="122"/>
        <v>1</v>
      </c>
      <c r="AP897" s="15" t="str">
        <f t="shared" si="123"/>
        <v>OK</v>
      </c>
      <c r="AQ897" s="15" t="str">
        <f t="shared" si="124"/>
        <v>OK</v>
      </c>
      <c r="AR897" s="17" t="s">
        <v>211</v>
      </c>
      <c r="AS897" s="17"/>
      <c r="AT897" s="17"/>
      <c r="AU897" s="17"/>
      <c r="AV897" s="21">
        <v>102.9</v>
      </c>
      <c r="AW897" s="17" t="s">
        <v>35</v>
      </c>
      <c r="AX897" s="22"/>
      <c r="AY897" s="17"/>
      <c r="AZ897" s="17" t="s">
        <v>1237</v>
      </c>
      <c r="BA897" s="99">
        <f t="shared" si="125"/>
        <v>6173999</v>
      </c>
      <c r="BB897" s="17" t="s">
        <v>214</v>
      </c>
      <c r="BC897" s="17"/>
      <c r="BD897" s="57"/>
    </row>
    <row r="898" spans="2:56" hidden="1" x14ac:dyDescent="0.15">
      <c r="B898" s="16">
        <v>90000858</v>
      </c>
      <c r="C898" s="17"/>
      <c r="D898" s="17" t="s">
        <v>1219</v>
      </c>
      <c r="E898" s="17"/>
      <c r="F898" s="17" t="s">
        <v>1215</v>
      </c>
      <c r="G898" s="17" t="s">
        <v>1216</v>
      </c>
      <c r="H898" s="17" t="s">
        <v>1585</v>
      </c>
      <c r="I898" s="17" t="s">
        <v>1560</v>
      </c>
      <c r="J898" s="17" t="s">
        <v>1223</v>
      </c>
      <c r="K898" s="17" t="s">
        <v>203</v>
      </c>
      <c r="L898" s="17" t="s">
        <v>331</v>
      </c>
      <c r="M898" s="17">
        <v>31</v>
      </c>
      <c r="N898" s="18">
        <v>38786</v>
      </c>
      <c r="O898" s="17">
        <v>2005</v>
      </c>
      <c r="P898" s="18">
        <v>38786</v>
      </c>
      <c r="Q898" s="19">
        <v>983000</v>
      </c>
      <c r="R898" s="17" t="s">
        <v>219</v>
      </c>
      <c r="S898" s="17" t="s">
        <v>292</v>
      </c>
      <c r="T898" s="17">
        <v>1</v>
      </c>
      <c r="U898" s="18"/>
      <c r="V898" s="99">
        <f t="shared" si="126"/>
        <v>626171</v>
      </c>
      <c r="W898" s="139">
        <v>626171</v>
      </c>
      <c r="X898" s="149">
        <f t="shared" si="127"/>
        <v>0</v>
      </c>
      <c r="Y898" s="43"/>
      <c r="Z898" s="20">
        <f t="shared" si="128"/>
        <v>0</v>
      </c>
      <c r="AA898" s="43"/>
      <c r="AB898" s="43"/>
      <c r="AC898" s="43"/>
      <c r="AD898" s="43"/>
      <c r="AE898" s="43"/>
      <c r="AF898" s="43"/>
      <c r="AG898" s="20">
        <f t="shared" si="129"/>
        <v>32439</v>
      </c>
      <c r="AH898" s="43"/>
      <c r="AI898" s="43"/>
      <c r="AJ898" s="43"/>
      <c r="AK898" s="43"/>
      <c r="AL898" s="43"/>
      <c r="AM898" s="99">
        <f t="shared" si="121"/>
        <v>32439</v>
      </c>
      <c r="AN898" s="43"/>
      <c r="AO898" s="20">
        <f t="shared" si="122"/>
        <v>593732</v>
      </c>
      <c r="AP898" s="15" t="str">
        <f t="shared" si="123"/>
        <v>OK</v>
      </c>
      <c r="AQ898" s="15" t="str">
        <f t="shared" si="124"/>
        <v>OK</v>
      </c>
      <c r="AR898" s="17" t="s">
        <v>211</v>
      </c>
      <c r="AS898" s="17"/>
      <c r="AT898" s="17"/>
      <c r="AU898" s="17"/>
      <c r="AV898" s="21">
        <v>34.200000000000003</v>
      </c>
      <c r="AW898" s="17" t="s">
        <v>35</v>
      </c>
      <c r="AX898" s="22">
        <v>1</v>
      </c>
      <c r="AY898" s="17"/>
      <c r="AZ898" s="17" t="s">
        <v>1237</v>
      </c>
      <c r="BA898" s="99">
        <f t="shared" si="125"/>
        <v>389268</v>
      </c>
      <c r="BB898" s="17" t="s">
        <v>214</v>
      </c>
      <c r="BC898" s="17"/>
      <c r="BD898" s="57"/>
    </row>
    <row r="899" spans="2:56" hidden="1" x14ac:dyDescent="0.15">
      <c r="B899" s="16">
        <v>90000859</v>
      </c>
      <c r="C899" s="17"/>
      <c r="D899" s="17" t="s">
        <v>1219</v>
      </c>
      <c r="E899" s="17"/>
      <c r="F899" s="17" t="s">
        <v>1215</v>
      </c>
      <c r="G899" s="17" t="s">
        <v>1216</v>
      </c>
      <c r="H899" s="17" t="s">
        <v>1585</v>
      </c>
      <c r="I899" s="17" t="s">
        <v>1560</v>
      </c>
      <c r="J899" s="17" t="s">
        <v>1224</v>
      </c>
      <c r="K899" s="17" t="s">
        <v>203</v>
      </c>
      <c r="L899" s="17" t="s">
        <v>31</v>
      </c>
      <c r="M899" s="17">
        <v>50</v>
      </c>
      <c r="N899" s="18">
        <v>33676</v>
      </c>
      <c r="O899" s="17">
        <v>1991</v>
      </c>
      <c r="P899" s="18">
        <v>33676</v>
      </c>
      <c r="Q899" s="19">
        <v>42688000</v>
      </c>
      <c r="R899" s="17" t="s">
        <v>219</v>
      </c>
      <c r="S899" s="17" t="s">
        <v>226</v>
      </c>
      <c r="T899" s="17">
        <v>1</v>
      </c>
      <c r="U899" s="18"/>
      <c r="V899" s="99">
        <f t="shared" si="126"/>
        <v>21344000</v>
      </c>
      <c r="W899" s="139">
        <v>21344000</v>
      </c>
      <c r="X899" s="149">
        <f t="shared" si="127"/>
        <v>0</v>
      </c>
      <c r="Y899" s="43"/>
      <c r="Z899" s="20">
        <f t="shared" si="128"/>
        <v>0</v>
      </c>
      <c r="AA899" s="43"/>
      <c r="AB899" s="43"/>
      <c r="AC899" s="43"/>
      <c r="AD899" s="43"/>
      <c r="AE899" s="43"/>
      <c r="AF899" s="43"/>
      <c r="AG899" s="20">
        <f t="shared" si="129"/>
        <v>853760</v>
      </c>
      <c r="AH899" s="43"/>
      <c r="AI899" s="43"/>
      <c r="AJ899" s="43"/>
      <c r="AK899" s="43"/>
      <c r="AL899" s="43"/>
      <c r="AM899" s="99">
        <f t="shared" si="121"/>
        <v>853760</v>
      </c>
      <c r="AN899" s="43"/>
      <c r="AO899" s="20">
        <f t="shared" si="122"/>
        <v>20490240</v>
      </c>
      <c r="AP899" s="15" t="str">
        <f t="shared" si="123"/>
        <v>OK</v>
      </c>
      <c r="AQ899" s="15" t="str">
        <f t="shared" si="124"/>
        <v>OK</v>
      </c>
      <c r="AR899" s="17" t="s">
        <v>211</v>
      </c>
      <c r="AS899" s="17"/>
      <c r="AT899" s="17"/>
      <c r="AU899" s="17"/>
      <c r="AV899" s="21">
        <v>296.10000000000002</v>
      </c>
      <c r="AW899" s="17" t="s">
        <v>35</v>
      </c>
      <c r="AX899" s="22"/>
      <c r="AY899" s="17"/>
      <c r="AZ899" s="17" t="s">
        <v>1237</v>
      </c>
      <c r="BA899" s="99">
        <f t="shared" si="125"/>
        <v>22197760</v>
      </c>
      <c r="BB899" s="17" t="s">
        <v>214</v>
      </c>
      <c r="BC899" s="17"/>
      <c r="BD899" s="57"/>
    </row>
    <row r="900" spans="2:56" hidden="1" x14ac:dyDescent="0.15">
      <c r="B900" s="16">
        <v>90000860</v>
      </c>
      <c r="C900" s="17"/>
      <c r="D900" s="17" t="s">
        <v>1225</v>
      </c>
      <c r="E900" s="17"/>
      <c r="F900" s="17" t="s">
        <v>1215</v>
      </c>
      <c r="G900" s="17" t="s">
        <v>1216</v>
      </c>
      <c r="H900" s="17" t="s">
        <v>1585</v>
      </c>
      <c r="I900" s="17" t="s">
        <v>1560</v>
      </c>
      <c r="J900" s="17" t="s">
        <v>1226</v>
      </c>
      <c r="K900" s="17" t="s">
        <v>203</v>
      </c>
      <c r="L900" s="17" t="s">
        <v>31</v>
      </c>
      <c r="M900" s="17">
        <v>50</v>
      </c>
      <c r="N900" s="18">
        <v>34415</v>
      </c>
      <c r="O900" s="17">
        <v>1993</v>
      </c>
      <c r="P900" s="18">
        <v>34415</v>
      </c>
      <c r="Q900" s="19">
        <v>52530000</v>
      </c>
      <c r="R900" s="17" t="s">
        <v>219</v>
      </c>
      <c r="S900" s="17" t="s">
        <v>1227</v>
      </c>
      <c r="T900" s="17">
        <v>1</v>
      </c>
      <c r="U900" s="18"/>
      <c r="V900" s="99">
        <f t="shared" si="126"/>
        <v>28366200</v>
      </c>
      <c r="W900" s="139">
        <v>28366200</v>
      </c>
      <c r="X900" s="149">
        <f t="shared" si="127"/>
        <v>0</v>
      </c>
      <c r="Y900" s="43"/>
      <c r="Z900" s="20">
        <f t="shared" si="128"/>
        <v>0</v>
      </c>
      <c r="AA900" s="43"/>
      <c r="AB900" s="43"/>
      <c r="AC900" s="43"/>
      <c r="AD900" s="43"/>
      <c r="AE900" s="43"/>
      <c r="AF900" s="43"/>
      <c r="AG900" s="20">
        <f t="shared" si="129"/>
        <v>1050600</v>
      </c>
      <c r="AH900" s="43"/>
      <c r="AI900" s="43"/>
      <c r="AJ900" s="43"/>
      <c r="AK900" s="43"/>
      <c r="AL900" s="43"/>
      <c r="AM900" s="99">
        <f t="shared" si="121"/>
        <v>1050600</v>
      </c>
      <c r="AN900" s="43"/>
      <c r="AO900" s="20">
        <f t="shared" si="122"/>
        <v>27315600</v>
      </c>
      <c r="AP900" s="15" t="str">
        <f t="shared" si="123"/>
        <v>OK</v>
      </c>
      <c r="AQ900" s="15" t="str">
        <f t="shared" si="124"/>
        <v>OK</v>
      </c>
      <c r="AR900" s="17" t="s">
        <v>211</v>
      </c>
      <c r="AS900" s="17"/>
      <c r="AT900" s="17"/>
      <c r="AU900" s="17"/>
      <c r="AV900" s="21">
        <v>315.5</v>
      </c>
      <c r="AW900" s="17" t="s">
        <v>35</v>
      </c>
      <c r="AX900" s="22"/>
      <c r="AY900" s="17"/>
      <c r="AZ900" s="17" t="s">
        <v>1237</v>
      </c>
      <c r="BA900" s="99">
        <f t="shared" si="125"/>
        <v>25214400</v>
      </c>
      <c r="BB900" s="17" t="s">
        <v>214</v>
      </c>
      <c r="BC900" s="17"/>
      <c r="BD900" s="57"/>
    </row>
    <row r="901" spans="2:56" hidden="1" x14ac:dyDescent="0.15">
      <c r="B901" s="16">
        <v>90000861</v>
      </c>
      <c r="C901" s="17"/>
      <c r="D901" s="17" t="s">
        <v>1214</v>
      </c>
      <c r="E901" s="17"/>
      <c r="F901" s="17" t="s">
        <v>1215</v>
      </c>
      <c r="G901" s="17" t="s">
        <v>1216</v>
      </c>
      <c r="H901" s="17" t="s">
        <v>1585</v>
      </c>
      <c r="I901" s="17" t="s">
        <v>1560</v>
      </c>
      <c r="J901" s="17" t="s">
        <v>1228</v>
      </c>
      <c r="K901" s="17" t="s">
        <v>203</v>
      </c>
      <c r="L901" s="17" t="s">
        <v>31</v>
      </c>
      <c r="M901" s="17">
        <v>50</v>
      </c>
      <c r="N901" s="18">
        <v>35137</v>
      </c>
      <c r="O901" s="17">
        <v>1995</v>
      </c>
      <c r="P901" s="18">
        <v>35137</v>
      </c>
      <c r="Q901" s="19">
        <v>70040000</v>
      </c>
      <c r="R901" s="17" t="s">
        <v>219</v>
      </c>
      <c r="S901" s="17" t="s">
        <v>1227</v>
      </c>
      <c r="T901" s="17">
        <v>1</v>
      </c>
      <c r="U901" s="18"/>
      <c r="V901" s="99">
        <f t="shared" si="126"/>
        <v>40623200</v>
      </c>
      <c r="W901" s="139">
        <v>40623200</v>
      </c>
      <c r="X901" s="149">
        <f t="shared" si="127"/>
        <v>0</v>
      </c>
      <c r="Y901" s="43"/>
      <c r="Z901" s="20">
        <f t="shared" si="128"/>
        <v>0</v>
      </c>
      <c r="AA901" s="43"/>
      <c r="AB901" s="43"/>
      <c r="AC901" s="43"/>
      <c r="AD901" s="43"/>
      <c r="AE901" s="43"/>
      <c r="AF901" s="43"/>
      <c r="AG901" s="20">
        <f t="shared" si="129"/>
        <v>1400800</v>
      </c>
      <c r="AH901" s="43"/>
      <c r="AI901" s="43"/>
      <c r="AJ901" s="43"/>
      <c r="AK901" s="43"/>
      <c r="AL901" s="43"/>
      <c r="AM901" s="99">
        <f t="shared" si="121"/>
        <v>1400800</v>
      </c>
      <c r="AN901" s="43"/>
      <c r="AO901" s="20">
        <f t="shared" si="122"/>
        <v>39222400</v>
      </c>
      <c r="AP901" s="15" t="str">
        <f t="shared" si="123"/>
        <v>OK</v>
      </c>
      <c r="AQ901" s="15" t="str">
        <f t="shared" si="124"/>
        <v>OK</v>
      </c>
      <c r="AR901" s="17" t="s">
        <v>211</v>
      </c>
      <c r="AS901" s="17"/>
      <c r="AT901" s="17"/>
      <c r="AU901" s="17"/>
      <c r="AV901" s="21">
        <v>363.5</v>
      </c>
      <c r="AW901" s="17" t="s">
        <v>35</v>
      </c>
      <c r="AX901" s="22"/>
      <c r="AY901" s="17"/>
      <c r="AZ901" s="17" t="s">
        <v>1237</v>
      </c>
      <c r="BA901" s="99">
        <f t="shared" si="125"/>
        <v>30817600</v>
      </c>
      <c r="BB901" s="17" t="s">
        <v>214</v>
      </c>
      <c r="BC901" s="17"/>
      <c r="BD901" s="57"/>
    </row>
    <row r="902" spans="2:56" hidden="1" x14ac:dyDescent="0.15">
      <c r="B902" s="16">
        <v>90000862</v>
      </c>
      <c r="C902" s="17"/>
      <c r="D902" s="17" t="s">
        <v>1214</v>
      </c>
      <c r="E902" s="17"/>
      <c r="F902" s="17" t="s">
        <v>1215</v>
      </c>
      <c r="G902" s="17" t="s">
        <v>1216</v>
      </c>
      <c r="H902" s="17" t="s">
        <v>1585</v>
      </c>
      <c r="I902" s="17" t="s">
        <v>1560</v>
      </c>
      <c r="J902" s="17" t="s">
        <v>1229</v>
      </c>
      <c r="K902" s="17" t="s">
        <v>203</v>
      </c>
      <c r="L902" s="17" t="s">
        <v>31</v>
      </c>
      <c r="M902" s="17">
        <v>50</v>
      </c>
      <c r="N902" s="18">
        <v>37330</v>
      </c>
      <c r="O902" s="17">
        <v>2001</v>
      </c>
      <c r="P902" s="18">
        <v>37330</v>
      </c>
      <c r="Q902" s="19">
        <v>98175000</v>
      </c>
      <c r="R902" s="17" t="s">
        <v>219</v>
      </c>
      <c r="S902" s="17" t="s">
        <v>1227</v>
      </c>
      <c r="T902" s="17">
        <v>1</v>
      </c>
      <c r="U902" s="18"/>
      <c r="V902" s="99">
        <f t="shared" si="126"/>
        <v>68722500</v>
      </c>
      <c r="W902" s="139">
        <v>68722500</v>
      </c>
      <c r="X902" s="149">
        <f t="shared" si="127"/>
        <v>0</v>
      </c>
      <c r="Y902" s="43"/>
      <c r="Z902" s="20">
        <f t="shared" si="128"/>
        <v>0</v>
      </c>
      <c r="AA902" s="43"/>
      <c r="AB902" s="43"/>
      <c r="AC902" s="43"/>
      <c r="AD902" s="43"/>
      <c r="AE902" s="43"/>
      <c r="AF902" s="43"/>
      <c r="AG902" s="20">
        <f t="shared" si="129"/>
        <v>1963500</v>
      </c>
      <c r="AH902" s="43"/>
      <c r="AI902" s="43"/>
      <c r="AJ902" s="43"/>
      <c r="AK902" s="43"/>
      <c r="AL902" s="43"/>
      <c r="AM902" s="99">
        <f t="shared" si="121"/>
        <v>1963500</v>
      </c>
      <c r="AN902" s="43"/>
      <c r="AO902" s="20">
        <f t="shared" si="122"/>
        <v>66759000</v>
      </c>
      <c r="AP902" s="15" t="str">
        <f t="shared" si="123"/>
        <v>OK</v>
      </c>
      <c r="AQ902" s="15" t="str">
        <f t="shared" si="124"/>
        <v>OK</v>
      </c>
      <c r="AR902" s="17" t="s">
        <v>211</v>
      </c>
      <c r="AS902" s="17"/>
      <c r="AT902" s="17"/>
      <c r="AU902" s="17"/>
      <c r="AV902" s="21">
        <v>368.8</v>
      </c>
      <c r="AW902" s="17" t="s">
        <v>35</v>
      </c>
      <c r="AX902" s="22"/>
      <c r="AY902" s="17"/>
      <c r="AZ902" s="17" t="s">
        <v>1237</v>
      </c>
      <c r="BA902" s="99">
        <f t="shared" si="125"/>
        <v>31416000</v>
      </c>
      <c r="BB902" s="17" t="s">
        <v>214</v>
      </c>
      <c r="BC902" s="17"/>
      <c r="BD902" s="57"/>
    </row>
    <row r="903" spans="2:56" hidden="1" x14ac:dyDescent="0.15">
      <c r="B903" s="16">
        <v>90000863</v>
      </c>
      <c r="C903" s="17"/>
      <c r="D903" s="17" t="s">
        <v>1230</v>
      </c>
      <c r="E903" s="17"/>
      <c r="F903" s="17" t="s">
        <v>1215</v>
      </c>
      <c r="G903" s="17" t="s">
        <v>1216</v>
      </c>
      <c r="H903" s="17" t="s">
        <v>1585</v>
      </c>
      <c r="I903" s="17" t="s">
        <v>1560</v>
      </c>
      <c r="J903" s="17" t="s">
        <v>1231</v>
      </c>
      <c r="K903" s="17" t="s">
        <v>203</v>
      </c>
      <c r="L903" s="17" t="s">
        <v>31</v>
      </c>
      <c r="M903" s="17">
        <v>50</v>
      </c>
      <c r="N903" s="18">
        <v>39385</v>
      </c>
      <c r="O903" s="17">
        <v>2007</v>
      </c>
      <c r="P903" s="18">
        <v>39385</v>
      </c>
      <c r="Q903" s="19">
        <v>167759634</v>
      </c>
      <c r="R903" s="17" t="s">
        <v>219</v>
      </c>
      <c r="S903" s="17" t="s">
        <v>236</v>
      </c>
      <c r="T903" s="17">
        <v>1</v>
      </c>
      <c r="U903" s="18"/>
      <c r="V903" s="99">
        <f t="shared" si="126"/>
        <v>137562906</v>
      </c>
      <c r="W903" s="139">
        <v>137562906</v>
      </c>
      <c r="X903" s="149">
        <f t="shared" si="127"/>
        <v>0</v>
      </c>
      <c r="Y903" s="43"/>
      <c r="Z903" s="20">
        <f t="shared" si="128"/>
        <v>0</v>
      </c>
      <c r="AA903" s="43"/>
      <c r="AB903" s="43"/>
      <c r="AC903" s="43"/>
      <c r="AD903" s="43"/>
      <c r="AE903" s="43"/>
      <c r="AF903" s="43"/>
      <c r="AG903" s="20">
        <f t="shared" si="129"/>
        <v>3355192</v>
      </c>
      <c r="AH903" s="43"/>
      <c r="AI903" s="43"/>
      <c r="AJ903" s="43"/>
      <c r="AK903" s="43"/>
      <c r="AL903" s="43"/>
      <c r="AM903" s="99">
        <f t="shared" si="121"/>
        <v>3355192</v>
      </c>
      <c r="AN903" s="43"/>
      <c r="AO903" s="20">
        <f t="shared" si="122"/>
        <v>134207714</v>
      </c>
      <c r="AP903" s="15" t="str">
        <f t="shared" si="123"/>
        <v>OK</v>
      </c>
      <c r="AQ903" s="15" t="str">
        <f t="shared" si="124"/>
        <v>OK</v>
      </c>
      <c r="AR903" s="17" t="s">
        <v>211</v>
      </c>
      <c r="AS903" s="17"/>
      <c r="AT903" s="17"/>
      <c r="AU903" s="17"/>
      <c r="AV903" s="21">
        <v>1552.7</v>
      </c>
      <c r="AW903" s="17" t="s">
        <v>35</v>
      </c>
      <c r="AX903" s="22"/>
      <c r="AY903" s="17"/>
      <c r="AZ903" s="17" t="s">
        <v>1237</v>
      </c>
      <c r="BA903" s="99">
        <f t="shared" si="125"/>
        <v>33551920</v>
      </c>
      <c r="BB903" s="17" t="s">
        <v>214</v>
      </c>
      <c r="BC903" s="17"/>
      <c r="BD903" s="57"/>
    </row>
    <row r="904" spans="2:56" hidden="1" x14ac:dyDescent="0.15">
      <c r="B904" s="16">
        <v>90000864</v>
      </c>
      <c r="C904" s="17"/>
      <c r="D904" s="17" t="s">
        <v>1230</v>
      </c>
      <c r="E904" s="17" t="s">
        <v>1232</v>
      </c>
      <c r="F904" s="17" t="s">
        <v>1215</v>
      </c>
      <c r="G904" s="17" t="s">
        <v>1216</v>
      </c>
      <c r="H904" s="17" t="s">
        <v>1585</v>
      </c>
      <c r="I904" s="17" t="s">
        <v>1560</v>
      </c>
      <c r="J904" s="17" t="s">
        <v>1233</v>
      </c>
      <c r="K904" s="17" t="s">
        <v>203</v>
      </c>
      <c r="L904" s="17"/>
      <c r="M904" s="17">
        <v>50</v>
      </c>
      <c r="N904" s="18">
        <v>41729</v>
      </c>
      <c r="O904" s="17">
        <v>2013</v>
      </c>
      <c r="P904" s="18">
        <v>41729</v>
      </c>
      <c r="Q904" s="19">
        <v>7500867</v>
      </c>
      <c r="R904" s="17" t="s">
        <v>219</v>
      </c>
      <c r="S904" s="17" t="s">
        <v>1234</v>
      </c>
      <c r="T904" s="17">
        <v>1</v>
      </c>
      <c r="U904" s="18"/>
      <c r="V904" s="99">
        <f t="shared" si="126"/>
        <v>7050816</v>
      </c>
      <c r="W904" s="139">
        <v>7050816</v>
      </c>
      <c r="X904" s="149">
        <f t="shared" si="127"/>
        <v>0</v>
      </c>
      <c r="Y904" s="43"/>
      <c r="Z904" s="20">
        <f t="shared" si="128"/>
        <v>0</v>
      </c>
      <c r="AA904" s="43"/>
      <c r="AB904" s="43"/>
      <c r="AC904" s="43"/>
      <c r="AD904" s="43"/>
      <c r="AE904" s="43"/>
      <c r="AF904" s="43"/>
      <c r="AG904" s="20">
        <f t="shared" si="129"/>
        <v>150017</v>
      </c>
      <c r="AH904" s="43"/>
      <c r="AI904" s="43"/>
      <c r="AJ904" s="43"/>
      <c r="AK904" s="43"/>
      <c r="AL904" s="43"/>
      <c r="AM904" s="99">
        <f t="shared" si="121"/>
        <v>150017</v>
      </c>
      <c r="AN904" s="43"/>
      <c r="AO904" s="20">
        <f t="shared" si="122"/>
        <v>6900799</v>
      </c>
      <c r="AP904" s="15" t="str">
        <f t="shared" si="123"/>
        <v>OK</v>
      </c>
      <c r="AQ904" s="15" t="str">
        <f t="shared" si="124"/>
        <v>OK</v>
      </c>
      <c r="AR904" s="17" t="s">
        <v>211</v>
      </c>
      <c r="AS904" s="17"/>
      <c r="AT904" s="17"/>
      <c r="AU904" s="17"/>
      <c r="AV904" s="21">
        <v>1</v>
      </c>
      <c r="AW904" s="17" t="s">
        <v>52</v>
      </c>
      <c r="AX904" s="22"/>
      <c r="AY904" s="17"/>
      <c r="AZ904" s="17" t="s">
        <v>1237</v>
      </c>
      <c r="BA904" s="99">
        <f t="shared" si="125"/>
        <v>600068</v>
      </c>
      <c r="BB904" s="17" t="s">
        <v>214</v>
      </c>
      <c r="BC904" s="17"/>
      <c r="BD904" s="57"/>
    </row>
    <row r="905" spans="2:56" hidden="1" x14ac:dyDescent="0.15">
      <c r="B905" s="16">
        <v>90000865</v>
      </c>
      <c r="C905" s="17"/>
      <c r="D905" s="17" t="s">
        <v>1219</v>
      </c>
      <c r="E905" s="17" t="s">
        <v>1235</v>
      </c>
      <c r="F905" s="17" t="s">
        <v>1215</v>
      </c>
      <c r="G905" s="17" t="s">
        <v>1216</v>
      </c>
      <c r="H905" s="17" t="s">
        <v>1585</v>
      </c>
      <c r="I905" s="17" t="s">
        <v>1560</v>
      </c>
      <c r="J905" s="17" t="s">
        <v>1236</v>
      </c>
      <c r="K905" s="17" t="s">
        <v>203</v>
      </c>
      <c r="L905" s="17"/>
      <c r="M905" s="17">
        <v>50</v>
      </c>
      <c r="N905" s="18">
        <v>41729</v>
      </c>
      <c r="O905" s="17">
        <v>2013</v>
      </c>
      <c r="P905" s="18">
        <v>41729</v>
      </c>
      <c r="Q905" s="19">
        <v>8400000</v>
      </c>
      <c r="R905" s="17" t="s">
        <v>219</v>
      </c>
      <c r="S905" s="17" t="s">
        <v>1234</v>
      </c>
      <c r="T905" s="17">
        <v>1</v>
      </c>
      <c r="U905" s="18"/>
      <c r="V905" s="99">
        <f t="shared" si="126"/>
        <v>7896000</v>
      </c>
      <c r="W905" s="139">
        <v>7896000</v>
      </c>
      <c r="X905" s="149">
        <f t="shared" si="127"/>
        <v>0</v>
      </c>
      <c r="Y905" s="43"/>
      <c r="Z905" s="20">
        <f t="shared" si="128"/>
        <v>0</v>
      </c>
      <c r="AA905" s="43"/>
      <c r="AB905" s="43"/>
      <c r="AC905" s="43"/>
      <c r="AD905" s="43"/>
      <c r="AE905" s="43"/>
      <c r="AF905" s="43"/>
      <c r="AG905" s="20">
        <f t="shared" si="129"/>
        <v>168000</v>
      </c>
      <c r="AH905" s="43"/>
      <c r="AI905" s="43"/>
      <c r="AJ905" s="43"/>
      <c r="AK905" s="43"/>
      <c r="AL905" s="43"/>
      <c r="AM905" s="99">
        <f t="shared" si="121"/>
        <v>168000</v>
      </c>
      <c r="AN905" s="43"/>
      <c r="AO905" s="20">
        <f t="shared" si="122"/>
        <v>7728000</v>
      </c>
      <c r="AP905" s="15" t="str">
        <f t="shared" si="123"/>
        <v>OK</v>
      </c>
      <c r="AQ905" s="15" t="str">
        <f t="shared" si="124"/>
        <v>OK</v>
      </c>
      <c r="AR905" s="17" t="s">
        <v>211</v>
      </c>
      <c r="AS905" s="17"/>
      <c r="AT905" s="17"/>
      <c r="AU905" s="17"/>
      <c r="AV905" s="21">
        <v>1</v>
      </c>
      <c r="AW905" s="17" t="s">
        <v>45</v>
      </c>
      <c r="AX905" s="22"/>
      <c r="AY905" s="17"/>
      <c r="AZ905" s="17" t="s">
        <v>1237</v>
      </c>
      <c r="BA905" s="99">
        <f t="shared" si="125"/>
        <v>672000</v>
      </c>
      <c r="BB905" s="17" t="s">
        <v>214</v>
      </c>
      <c r="BC905" s="17"/>
      <c r="BD905" s="57"/>
    </row>
    <row r="906" spans="2:56" hidden="1" x14ac:dyDescent="0.15">
      <c r="B906" s="16">
        <v>90000866</v>
      </c>
      <c r="C906" s="17"/>
      <c r="D906" s="17" t="s">
        <v>1225</v>
      </c>
      <c r="E906" s="17"/>
      <c r="F906" s="17" t="s">
        <v>1215</v>
      </c>
      <c r="G906" s="17" t="s">
        <v>1216</v>
      </c>
      <c r="H906" s="17" t="s">
        <v>1585</v>
      </c>
      <c r="I906" s="17" t="s">
        <v>1560</v>
      </c>
      <c r="J906" s="17" t="s">
        <v>1238</v>
      </c>
      <c r="K906" s="17" t="s">
        <v>203</v>
      </c>
      <c r="L906" s="17"/>
      <c r="M906" s="17">
        <v>15</v>
      </c>
      <c r="N906" s="18">
        <v>34415</v>
      </c>
      <c r="O906" s="17">
        <v>1993</v>
      </c>
      <c r="P906" s="18">
        <v>34415</v>
      </c>
      <c r="Q906" s="19">
        <v>6812532</v>
      </c>
      <c r="R906" s="17" t="s">
        <v>219</v>
      </c>
      <c r="S906" s="17" t="s">
        <v>1227</v>
      </c>
      <c r="T906" s="17">
        <v>1</v>
      </c>
      <c r="U906" s="18"/>
      <c r="V906" s="99">
        <f t="shared" si="126"/>
        <v>1</v>
      </c>
      <c r="W906" s="139">
        <v>1</v>
      </c>
      <c r="X906" s="149">
        <f t="shared" si="127"/>
        <v>0</v>
      </c>
      <c r="Y906" s="43"/>
      <c r="Z906" s="20">
        <f t="shared" si="128"/>
        <v>0</v>
      </c>
      <c r="AA906" s="43"/>
      <c r="AB906" s="43"/>
      <c r="AC906" s="43"/>
      <c r="AD906" s="43"/>
      <c r="AE906" s="43"/>
      <c r="AF906" s="43"/>
      <c r="AG906" s="20">
        <f t="shared" si="129"/>
        <v>0</v>
      </c>
      <c r="AH906" s="43"/>
      <c r="AI906" s="43"/>
      <c r="AJ906" s="43"/>
      <c r="AK906" s="43"/>
      <c r="AL906" s="43"/>
      <c r="AM906" s="99">
        <f t="shared" si="121"/>
        <v>0</v>
      </c>
      <c r="AN906" s="43"/>
      <c r="AO906" s="20">
        <f t="shared" si="122"/>
        <v>1</v>
      </c>
      <c r="AP906" s="15" t="str">
        <f t="shared" si="123"/>
        <v>OK</v>
      </c>
      <c r="AQ906" s="15" t="str">
        <f t="shared" si="124"/>
        <v>OK</v>
      </c>
      <c r="AR906" s="17" t="s">
        <v>211</v>
      </c>
      <c r="AS906" s="17"/>
      <c r="AT906" s="17"/>
      <c r="AU906" s="17"/>
      <c r="AV906" s="21">
        <v>1</v>
      </c>
      <c r="AW906" s="17" t="s">
        <v>351</v>
      </c>
      <c r="AX906" s="22"/>
      <c r="AY906" s="17"/>
      <c r="AZ906" s="17" t="s">
        <v>1237</v>
      </c>
      <c r="BA906" s="99">
        <f t="shared" si="125"/>
        <v>6812531</v>
      </c>
      <c r="BB906" s="17" t="s">
        <v>214</v>
      </c>
      <c r="BC906" s="17"/>
      <c r="BD906" s="57"/>
    </row>
    <row r="907" spans="2:56" hidden="1" x14ac:dyDescent="0.15">
      <c r="B907" s="16">
        <v>90000867</v>
      </c>
      <c r="C907" s="17"/>
      <c r="D907" s="17" t="s">
        <v>1225</v>
      </c>
      <c r="E907" s="17"/>
      <c r="F907" s="17" t="s">
        <v>1215</v>
      </c>
      <c r="G907" s="17" t="s">
        <v>1216</v>
      </c>
      <c r="H907" s="17" t="s">
        <v>1585</v>
      </c>
      <c r="I907" s="17" t="s">
        <v>1560</v>
      </c>
      <c r="J907" s="17" t="s">
        <v>1239</v>
      </c>
      <c r="K907" s="17" t="s">
        <v>203</v>
      </c>
      <c r="L907" s="17"/>
      <c r="M907" s="17">
        <v>15</v>
      </c>
      <c r="N907" s="18">
        <v>34415</v>
      </c>
      <c r="O907" s="17">
        <v>1993</v>
      </c>
      <c r="P907" s="18">
        <v>34415</v>
      </c>
      <c r="Q907" s="19">
        <v>16344969</v>
      </c>
      <c r="R907" s="17" t="s">
        <v>219</v>
      </c>
      <c r="S907" s="17" t="s">
        <v>1227</v>
      </c>
      <c r="T907" s="17">
        <v>1</v>
      </c>
      <c r="U907" s="18"/>
      <c r="V907" s="99">
        <f t="shared" si="126"/>
        <v>1</v>
      </c>
      <c r="W907" s="139">
        <v>1</v>
      </c>
      <c r="X907" s="149">
        <f t="shared" si="127"/>
        <v>0</v>
      </c>
      <c r="Y907" s="43"/>
      <c r="Z907" s="20">
        <f t="shared" si="128"/>
        <v>0</v>
      </c>
      <c r="AA907" s="43"/>
      <c r="AB907" s="43"/>
      <c r="AC907" s="43"/>
      <c r="AD907" s="43"/>
      <c r="AE907" s="43"/>
      <c r="AF907" s="43"/>
      <c r="AG907" s="20">
        <f t="shared" si="129"/>
        <v>0</v>
      </c>
      <c r="AH907" s="43"/>
      <c r="AI907" s="43"/>
      <c r="AJ907" s="43"/>
      <c r="AK907" s="43"/>
      <c r="AL907" s="43"/>
      <c r="AM907" s="99">
        <f t="shared" si="121"/>
        <v>0</v>
      </c>
      <c r="AN907" s="43"/>
      <c r="AO907" s="20">
        <f t="shared" si="122"/>
        <v>1</v>
      </c>
      <c r="AP907" s="15" t="str">
        <f t="shared" si="123"/>
        <v>OK</v>
      </c>
      <c r="AQ907" s="15" t="str">
        <f t="shared" si="124"/>
        <v>OK</v>
      </c>
      <c r="AR907" s="17" t="s">
        <v>211</v>
      </c>
      <c r="AS907" s="17"/>
      <c r="AT907" s="17"/>
      <c r="AU907" s="17"/>
      <c r="AV907" s="21">
        <v>1</v>
      </c>
      <c r="AW907" s="17" t="s">
        <v>351</v>
      </c>
      <c r="AX907" s="22"/>
      <c r="AY907" s="17"/>
      <c r="AZ907" s="17" t="s">
        <v>1237</v>
      </c>
      <c r="BA907" s="99">
        <f t="shared" si="125"/>
        <v>16344968</v>
      </c>
      <c r="BB907" s="17" t="s">
        <v>214</v>
      </c>
      <c r="BC907" s="17"/>
      <c r="BD907" s="57"/>
    </row>
    <row r="908" spans="2:56" hidden="1" x14ac:dyDescent="0.15">
      <c r="B908" s="16">
        <v>90000868</v>
      </c>
      <c r="C908" s="17"/>
      <c r="D908" s="17" t="s">
        <v>1214</v>
      </c>
      <c r="E908" s="17"/>
      <c r="F908" s="17" t="s">
        <v>1215</v>
      </c>
      <c r="G908" s="17" t="s">
        <v>1216</v>
      </c>
      <c r="H908" s="17" t="s">
        <v>1585</v>
      </c>
      <c r="I908" s="17" t="s">
        <v>1560</v>
      </c>
      <c r="J908" s="17" t="s">
        <v>1240</v>
      </c>
      <c r="K908" s="17" t="s">
        <v>203</v>
      </c>
      <c r="L908" s="17"/>
      <c r="M908" s="17">
        <v>15</v>
      </c>
      <c r="N908" s="18">
        <v>35137</v>
      </c>
      <c r="O908" s="17">
        <v>1995</v>
      </c>
      <c r="P908" s="18">
        <v>35137</v>
      </c>
      <c r="Q908" s="19">
        <v>11008080</v>
      </c>
      <c r="R908" s="17" t="s">
        <v>219</v>
      </c>
      <c r="S908" s="17" t="s">
        <v>1227</v>
      </c>
      <c r="T908" s="17">
        <v>1</v>
      </c>
      <c r="U908" s="18"/>
      <c r="V908" s="99">
        <f t="shared" si="126"/>
        <v>1</v>
      </c>
      <c r="W908" s="139">
        <v>1</v>
      </c>
      <c r="X908" s="149">
        <f t="shared" si="127"/>
        <v>0</v>
      </c>
      <c r="Y908" s="43"/>
      <c r="Z908" s="20">
        <f t="shared" si="128"/>
        <v>0</v>
      </c>
      <c r="AA908" s="43"/>
      <c r="AB908" s="43"/>
      <c r="AC908" s="43"/>
      <c r="AD908" s="43"/>
      <c r="AE908" s="43"/>
      <c r="AF908" s="43"/>
      <c r="AG908" s="20">
        <f t="shared" si="129"/>
        <v>0</v>
      </c>
      <c r="AH908" s="43"/>
      <c r="AI908" s="43"/>
      <c r="AJ908" s="43"/>
      <c r="AK908" s="43"/>
      <c r="AL908" s="43"/>
      <c r="AM908" s="99">
        <f t="shared" ref="AM908:AM971" si="131">IF(Q908=0,0,IF(M908=0,0,IF($C$5-O908=0,0,IF($C$5-O908&gt;M908,0,IF($C$5-O908=M908,V908-1,ROUNDDOWN(Q908*ROUNDUP(1/M908,3),0))))))</f>
        <v>0</v>
      </c>
      <c r="AN908" s="43"/>
      <c r="AO908" s="20">
        <f t="shared" ref="AO908:AO971" si="132">+V908+Z908-AG908</f>
        <v>1</v>
      </c>
      <c r="AP908" s="15" t="str">
        <f t="shared" ref="AP908:AP971" si="133">IF(AND(AO908=0,AU908=1),"OK",IF(Q908=BA908+AO908,"OK","ERROR"))</f>
        <v>OK</v>
      </c>
      <c r="AQ908" s="15" t="str">
        <f t="shared" ref="AQ908:AQ971" si="134">IF($C$5-O908=0,"新規",IF(AU908=1,"OK",IF(V908-AM908=AO908,"OK","ERROR")))</f>
        <v>OK</v>
      </c>
      <c r="AR908" s="17" t="s">
        <v>211</v>
      </c>
      <c r="AS908" s="17"/>
      <c r="AT908" s="17"/>
      <c r="AU908" s="17"/>
      <c r="AV908" s="21">
        <v>1</v>
      </c>
      <c r="AW908" s="17" t="s">
        <v>351</v>
      </c>
      <c r="AX908" s="22"/>
      <c r="AY908" s="17"/>
      <c r="AZ908" s="17" t="s">
        <v>1237</v>
      </c>
      <c r="BA908" s="99">
        <f t="shared" ref="BA908:BA971" si="135">IF(Q908=0,0,IF(M908=0,0,IF($C$5-O908&gt;=M908,Q908-1,ROUNDDOWN(Q908*ROUNDUP(1/M908,3),0)*($C$5-O908))))</f>
        <v>11008079</v>
      </c>
      <c r="BB908" s="17" t="s">
        <v>214</v>
      </c>
      <c r="BC908" s="17"/>
      <c r="BD908" s="57"/>
    </row>
    <row r="909" spans="2:56" hidden="1" x14ac:dyDescent="0.15">
      <c r="B909" s="16">
        <v>90000869</v>
      </c>
      <c r="C909" s="17"/>
      <c r="D909" s="17" t="s">
        <v>1214</v>
      </c>
      <c r="E909" s="17"/>
      <c r="F909" s="17" t="s">
        <v>1215</v>
      </c>
      <c r="G909" s="17" t="s">
        <v>1216</v>
      </c>
      <c r="H909" s="17" t="s">
        <v>1585</v>
      </c>
      <c r="I909" s="17" t="s">
        <v>1560</v>
      </c>
      <c r="J909" s="17" t="s">
        <v>1241</v>
      </c>
      <c r="K909" s="17" t="s">
        <v>203</v>
      </c>
      <c r="L909" s="17"/>
      <c r="M909" s="17">
        <v>15</v>
      </c>
      <c r="N909" s="18">
        <v>35153</v>
      </c>
      <c r="O909" s="17">
        <v>1995</v>
      </c>
      <c r="P909" s="18">
        <v>35153</v>
      </c>
      <c r="Q909" s="19">
        <v>23587000</v>
      </c>
      <c r="R909" s="17" t="s">
        <v>219</v>
      </c>
      <c r="S909" s="17" t="s">
        <v>1227</v>
      </c>
      <c r="T909" s="17">
        <v>1</v>
      </c>
      <c r="U909" s="18"/>
      <c r="V909" s="99">
        <f t="shared" ref="V909:V972" si="136">IF(Q909=0,0,IF($C$5-O909=0,0,IF(M909=0,Q909,IF($C$5-O909&gt;M909,1,Q909-(ROUNDDOWN(Q909*ROUNDUP(1/M909,3),0)*($C$5-O909-1))))))</f>
        <v>1</v>
      </c>
      <c r="W909" s="139">
        <v>1</v>
      </c>
      <c r="X909" s="149">
        <f t="shared" ref="X909:X972" si="137">W909-V909</f>
        <v>0</v>
      </c>
      <c r="Y909" s="43"/>
      <c r="Z909" s="20">
        <f t="shared" si="128"/>
        <v>0</v>
      </c>
      <c r="AA909" s="43"/>
      <c r="AB909" s="43"/>
      <c r="AC909" s="43"/>
      <c r="AD909" s="43"/>
      <c r="AE909" s="43"/>
      <c r="AF909" s="43"/>
      <c r="AG909" s="20">
        <f t="shared" si="129"/>
        <v>0</v>
      </c>
      <c r="AH909" s="43"/>
      <c r="AI909" s="43"/>
      <c r="AJ909" s="43"/>
      <c r="AK909" s="43"/>
      <c r="AL909" s="43"/>
      <c r="AM909" s="99">
        <f t="shared" si="131"/>
        <v>0</v>
      </c>
      <c r="AN909" s="43"/>
      <c r="AO909" s="20">
        <f t="shared" si="132"/>
        <v>1</v>
      </c>
      <c r="AP909" s="15" t="str">
        <f t="shared" si="133"/>
        <v>OK</v>
      </c>
      <c r="AQ909" s="15" t="str">
        <f t="shared" si="134"/>
        <v>OK</v>
      </c>
      <c r="AR909" s="17" t="s">
        <v>211</v>
      </c>
      <c r="AS909" s="17"/>
      <c r="AT909" s="17"/>
      <c r="AU909" s="17"/>
      <c r="AV909" s="21">
        <v>1</v>
      </c>
      <c r="AW909" s="17" t="s">
        <v>351</v>
      </c>
      <c r="AX909" s="22"/>
      <c r="AY909" s="17"/>
      <c r="AZ909" s="17" t="s">
        <v>1237</v>
      </c>
      <c r="BA909" s="99">
        <f t="shared" si="135"/>
        <v>23586999</v>
      </c>
      <c r="BB909" s="17" t="s">
        <v>214</v>
      </c>
      <c r="BC909" s="17"/>
      <c r="BD909" s="57"/>
    </row>
    <row r="910" spans="2:56" hidden="1" x14ac:dyDescent="0.15">
      <c r="B910" s="16">
        <v>90000870</v>
      </c>
      <c r="C910" s="17"/>
      <c r="D910" s="17" t="s">
        <v>1214</v>
      </c>
      <c r="E910" s="17"/>
      <c r="F910" s="17" t="s">
        <v>1215</v>
      </c>
      <c r="G910" s="17" t="s">
        <v>1216</v>
      </c>
      <c r="H910" s="17" t="s">
        <v>1585</v>
      </c>
      <c r="I910" s="17" t="s">
        <v>1560</v>
      </c>
      <c r="J910" s="17" t="s">
        <v>1242</v>
      </c>
      <c r="K910" s="17" t="s">
        <v>203</v>
      </c>
      <c r="L910" s="17"/>
      <c r="M910" s="17">
        <v>15</v>
      </c>
      <c r="N910" s="18">
        <v>35003</v>
      </c>
      <c r="O910" s="17">
        <v>1995</v>
      </c>
      <c r="P910" s="18">
        <v>35003</v>
      </c>
      <c r="Q910" s="19">
        <v>8937812</v>
      </c>
      <c r="R910" s="17" t="s">
        <v>219</v>
      </c>
      <c r="S910" s="17" t="s">
        <v>1227</v>
      </c>
      <c r="T910" s="17">
        <v>1</v>
      </c>
      <c r="U910" s="18"/>
      <c r="V910" s="99">
        <f t="shared" si="136"/>
        <v>1</v>
      </c>
      <c r="W910" s="139">
        <v>1</v>
      </c>
      <c r="X910" s="149">
        <f t="shared" si="137"/>
        <v>0</v>
      </c>
      <c r="Y910" s="43"/>
      <c r="Z910" s="20">
        <f t="shared" si="128"/>
        <v>0</v>
      </c>
      <c r="AA910" s="43"/>
      <c r="AB910" s="43"/>
      <c r="AC910" s="43"/>
      <c r="AD910" s="43"/>
      <c r="AE910" s="43"/>
      <c r="AF910" s="43"/>
      <c r="AG910" s="20">
        <f t="shared" si="129"/>
        <v>0</v>
      </c>
      <c r="AH910" s="43"/>
      <c r="AI910" s="43"/>
      <c r="AJ910" s="43"/>
      <c r="AK910" s="43"/>
      <c r="AL910" s="43"/>
      <c r="AM910" s="99">
        <f t="shared" si="131"/>
        <v>0</v>
      </c>
      <c r="AN910" s="43"/>
      <c r="AO910" s="20">
        <f t="shared" si="132"/>
        <v>1</v>
      </c>
      <c r="AP910" s="15" t="str">
        <f t="shared" si="133"/>
        <v>OK</v>
      </c>
      <c r="AQ910" s="15" t="str">
        <f t="shared" si="134"/>
        <v>OK</v>
      </c>
      <c r="AR910" s="17" t="s">
        <v>211</v>
      </c>
      <c r="AS910" s="17"/>
      <c r="AT910" s="17"/>
      <c r="AU910" s="17"/>
      <c r="AV910" s="21">
        <v>1</v>
      </c>
      <c r="AW910" s="17" t="s">
        <v>351</v>
      </c>
      <c r="AX910" s="22"/>
      <c r="AY910" s="17"/>
      <c r="AZ910" s="17" t="s">
        <v>1237</v>
      </c>
      <c r="BA910" s="99">
        <f t="shared" si="135"/>
        <v>8937811</v>
      </c>
      <c r="BB910" s="17" t="s">
        <v>214</v>
      </c>
      <c r="BC910" s="17"/>
      <c r="BD910" s="57"/>
    </row>
    <row r="911" spans="2:56" hidden="1" x14ac:dyDescent="0.15">
      <c r="B911" s="16">
        <v>90000871</v>
      </c>
      <c r="C911" s="17"/>
      <c r="D911" s="17" t="s">
        <v>1243</v>
      </c>
      <c r="E911" s="17"/>
      <c r="F911" s="17" t="s">
        <v>1215</v>
      </c>
      <c r="G911" s="17" t="s">
        <v>1216</v>
      </c>
      <c r="H911" s="17" t="s">
        <v>1585</v>
      </c>
      <c r="I911" s="17" t="s">
        <v>1560</v>
      </c>
      <c r="J911" s="17" t="s">
        <v>1244</v>
      </c>
      <c r="K911" s="17" t="s">
        <v>203</v>
      </c>
      <c r="L911" s="17"/>
      <c r="M911" s="17">
        <v>15</v>
      </c>
      <c r="N911" s="18">
        <v>37333</v>
      </c>
      <c r="O911" s="17">
        <v>2001</v>
      </c>
      <c r="P911" s="18">
        <v>37333</v>
      </c>
      <c r="Q911" s="19">
        <v>10037565</v>
      </c>
      <c r="R911" s="17" t="s">
        <v>219</v>
      </c>
      <c r="S911" s="17" t="s">
        <v>1227</v>
      </c>
      <c r="T911" s="17">
        <v>1</v>
      </c>
      <c r="U911" s="18"/>
      <c r="V911" s="99">
        <f t="shared" si="136"/>
        <v>1</v>
      </c>
      <c r="W911" s="139">
        <v>1</v>
      </c>
      <c r="X911" s="149">
        <f t="shared" si="137"/>
        <v>0</v>
      </c>
      <c r="Y911" s="43"/>
      <c r="Z911" s="20">
        <f t="shared" si="128"/>
        <v>0</v>
      </c>
      <c r="AA911" s="43"/>
      <c r="AB911" s="43"/>
      <c r="AC911" s="43"/>
      <c r="AD911" s="43"/>
      <c r="AE911" s="43"/>
      <c r="AF911" s="43"/>
      <c r="AG911" s="20">
        <f t="shared" si="129"/>
        <v>0</v>
      </c>
      <c r="AH911" s="43"/>
      <c r="AI911" s="43"/>
      <c r="AJ911" s="43"/>
      <c r="AK911" s="43"/>
      <c r="AL911" s="43"/>
      <c r="AM911" s="99">
        <f t="shared" si="131"/>
        <v>0</v>
      </c>
      <c r="AN911" s="43"/>
      <c r="AO911" s="20">
        <f t="shared" si="132"/>
        <v>1</v>
      </c>
      <c r="AP911" s="15" t="str">
        <f t="shared" si="133"/>
        <v>OK</v>
      </c>
      <c r="AQ911" s="15" t="str">
        <f t="shared" si="134"/>
        <v>OK</v>
      </c>
      <c r="AR911" s="17" t="s">
        <v>211</v>
      </c>
      <c r="AS911" s="17"/>
      <c r="AT911" s="17"/>
      <c r="AU911" s="17"/>
      <c r="AV911" s="21">
        <v>1</v>
      </c>
      <c r="AW911" s="17" t="s">
        <v>351</v>
      </c>
      <c r="AX911" s="22"/>
      <c r="AY911" s="17"/>
      <c r="AZ911" s="17" t="s">
        <v>1237</v>
      </c>
      <c r="BA911" s="99">
        <f t="shared" si="135"/>
        <v>10037564</v>
      </c>
      <c r="BB911" s="17" t="s">
        <v>214</v>
      </c>
      <c r="BC911" s="17"/>
      <c r="BD911" s="57"/>
    </row>
    <row r="912" spans="2:56" hidden="1" x14ac:dyDescent="0.15">
      <c r="B912" s="16">
        <v>90000872</v>
      </c>
      <c r="C912" s="17"/>
      <c r="D912" s="17" t="s">
        <v>1243</v>
      </c>
      <c r="E912" s="17"/>
      <c r="F912" s="17" t="s">
        <v>1215</v>
      </c>
      <c r="G912" s="17" t="s">
        <v>1216</v>
      </c>
      <c r="H912" s="17" t="s">
        <v>1585</v>
      </c>
      <c r="I912" s="17" t="s">
        <v>1560</v>
      </c>
      <c r="J912" s="17" t="s">
        <v>1245</v>
      </c>
      <c r="K912" s="17" t="s">
        <v>203</v>
      </c>
      <c r="L912" s="17"/>
      <c r="M912" s="17">
        <v>15</v>
      </c>
      <c r="N912" s="18">
        <v>37333</v>
      </c>
      <c r="O912" s="17">
        <v>2001</v>
      </c>
      <c r="P912" s="18">
        <v>37333</v>
      </c>
      <c r="Q912" s="19">
        <v>13387500</v>
      </c>
      <c r="R912" s="17" t="s">
        <v>219</v>
      </c>
      <c r="S912" s="17" t="s">
        <v>1227</v>
      </c>
      <c r="T912" s="17">
        <v>1</v>
      </c>
      <c r="U912" s="18"/>
      <c r="V912" s="99">
        <f t="shared" si="136"/>
        <v>1</v>
      </c>
      <c r="W912" s="139">
        <v>1</v>
      </c>
      <c r="X912" s="149">
        <f t="shared" si="137"/>
        <v>0</v>
      </c>
      <c r="Y912" s="43"/>
      <c r="Z912" s="20">
        <f t="shared" si="128"/>
        <v>0</v>
      </c>
      <c r="AA912" s="43"/>
      <c r="AB912" s="43"/>
      <c r="AC912" s="43"/>
      <c r="AD912" s="43"/>
      <c r="AE912" s="43"/>
      <c r="AF912" s="43"/>
      <c r="AG912" s="20">
        <f t="shared" si="129"/>
        <v>0</v>
      </c>
      <c r="AH912" s="43"/>
      <c r="AI912" s="43"/>
      <c r="AJ912" s="43"/>
      <c r="AK912" s="43"/>
      <c r="AL912" s="43"/>
      <c r="AM912" s="99">
        <f t="shared" si="131"/>
        <v>0</v>
      </c>
      <c r="AN912" s="43"/>
      <c r="AO912" s="20">
        <f t="shared" si="132"/>
        <v>1</v>
      </c>
      <c r="AP912" s="15" t="str">
        <f t="shared" si="133"/>
        <v>OK</v>
      </c>
      <c r="AQ912" s="15" t="str">
        <f t="shared" si="134"/>
        <v>OK</v>
      </c>
      <c r="AR912" s="17" t="s">
        <v>211</v>
      </c>
      <c r="AS912" s="17"/>
      <c r="AT912" s="17"/>
      <c r="AU912" s="17"/>
      <c r="AV912" s="21">
        <v>1</v>
      </c>
      <c r="AW912" s="17" t="s">
        <v>351</v>
      </c>
      <c r="AX912" s="22"/>
      <c r="AY912" s="17"/>
      <c r="AZ912" s="17" t="s">
        <v>1237</v>
      </c>
      <c r="BA912" s="99">
        <f t="shared" si="135"/>
        <v>13387499</v>
      </c>
      <c r="BB912" s="17" t="s">
        <v>214</v>
      </c>
      <c r="BC912" s="17"/>
      <c r="BD912" s="57"/>
    </row>
    <row r="913" spans="2:56" hidden="1" x14ac:dyDescent="0.15">
      <c r="B913" s="16">
        <v>90000873</v>
      </c>
      <c r="C913" s="17"/>
      <c r="D913" s="17" t="s">
        <v>1230</v>
      </c>
      <c r="E913" s="17"/>
      <c r="F913" s="17" t="s">
        <v>1215</v>
      </c>
      <c r="G913" s="17" t="s">
        <v>1216</v>
      </c>
      <c r="H913" s="17" t="s">
        <v>1585</v>
      </c>
      <c r="I913" s="17" t="s">
        <v>1560</v>
      </c>
      <c r="J913" s="17" t="s">
        <v>1246</v>
      </c>
      <c r="K913" s="17" t="s">
        <v>203</v>
      </c>
      <c r="L913" s="17"/>
      <c r="M913" s="17">
        <v>17</v>
      </c>
      <c r="N913" s="18">
        <v>39385</v>
      </c>
      <c r="O913" s="17">
        <v>2007</v>
      </c>
      <c r="P913" s="18">
        <v>39385</v>
      </c>
      <c r="Q913" s="19">
        <v>7027445</v>
      </c>
      <c r="R913" s="17" t="s">
        <v>219</v>
      </c>
      <c r="S913" s="17" t="s">
        <v>236</v>
      </c>
      <c r="T913" s="17">
        <v>1</v>
      </c>
      <c r="U913" s="18"/>
      <c r="V913" s="99">
        <f t="shared" si="136"/>
        <v>3295874</v>
      </c>
      <c r="W913" s="139">
        <v>3295874</v>
      </c>
      <c r="X913" s="149">
        <f t="shared" si="137"/>
        <v>0</v>
      </c>
      <c r="Y913" s="43"/>
      <c r="Z913" s="20">
        <f t="shared" si="128"/>
        <v>0</v>
      </c>
      <c r="AA913" s="43"/>
      <c r="AB913" s="43"/>
      <c r="AC913" s="43"/>
      <c r="AD913" s="43"/>
      <c r="AE913" s="43"/>
      <c r="AF913" s="43"/>
      <c r="AG913" s="20">
        <f t="shared" si="129"/>
        <v>414619</v>
      </c>
      <c r="AH913" s="43"/>
      <c r="AI913" s="43"/>
      <c r="AJ913" s="43"/>
      <c r="AK913" s="43"/>
      <c r="AL913" s="43"/>
      <c r="AM913" s="99">
        <f t="shared" si="131"/>
        <v>414619</v>
      </c>
      <c r="AN913" s="43"/>
      <c r="AO913" s="20">
        <f t="shared" si="132"/>
        <v>2881255</v>
      </c>
      <c r="AP913" s="15" t="str">
        <f t="shared" si="133"/>
        <v>OK</v>
      </c>
      <c r="AQ913" s="15" t="str">
        <f t="shared" si="134"/>
        <v>OK</v>
      </c>
      <c r="AR913" s="17" t="s">
        <v>211</v>
      </c>
      <c r="AS913" s="17"/>
      <c r="AT913" s="17"/>
      <c r="AU913" s="17"/>
      <c r="AV913" s="21">
        <v>1</v>
      </c>
      <c r="AW913" s="17" t="s">
        <v>351</v>
      </c>
      <c r="AX913" s="22"/>
      <c r="AY913" s="17"/>
      <c r="AZ913" s="17" t="s">
        <v>1237</v>
      </c>
      <c r="BA913" s="99">
        <f t="shared" si="135"/>
        <v>4146190</v>
      </c>
      <c r="BB913" s="17" t="s">
        <v>214</v>
      </c>
      <c r="BC913" s="17"/>
      <c r="BD913" s="57"/>
    </row>
    <row r="914" spans="2:56" hidden="1" x14ac:dyDescent="0.15">
      <c r="B914" s="16">
        <v>90000874</v>
      </c>
      <c r="C914" s="17"/>
      <c r="D914" s="17" t="s">
        <v>1230</v>
      </c>
      <c r="E914" s="17"/>
      <c r="F914" s="17" t="s">
        <v>1215</v>
      </c>
      <c r="G914" s="17" t="s">
        <v>1216</v>
      </c>
      <c r="H914" s="17" t="s">
        <v>1585</v>
      </c>
      <c r="I914" s="17" t="s">
        <v>1560</v>
      </c>
      <c r="J914" s="17" t="s">
        <v>1247</v>
      </c>
      <c r="K914" s="17" t="s">
        <v>203</v>
      </c>
      <c r="L914" s="17"/>
      <c r="M914" s="17">
        <v>15</v>
      </c>
      <c r="N914" s="18">
        <v>39388</v>
      </c>
      <c r="O914" s="17">
        <v>2007</v>
      </c>
      <c r="P914" s="18">
        <v>39388</v>
      </c>
      <c r="Q914" s="19">
        <v>32970000</v>
      </c>
      <c r="R914" s="17" t="s">
        <v>219</v>
      </c>
      <c r="S914" s="17" t="s">
        <v>1227</v>
      </c>
      <c r="T914" s="17">
        <v>1</v>
      </c>
      <c r="U914" s="18"/>
      <c r="V914" s="99">
        <f t="shared" si="136"/>
        <v>13089090</v>
      </c>
      <c r="W914" s="139">
        <v>13089090</v>
      </c>
      <c r="X914" s="149">
        <f t="shared" si="137"/>
        <v>0</v>
      </c>
      <c r="Y914" s="43"/>
      <c r="Z914" s="20">
        <f t="shared" si="128"/>
        <v>0</v>
      </c>
      <c r="AA914" s="43"/>
      <c r="AB914" s="43"/>
      <c r="AC914" s="43"/>
      <c r="AD914" s="43"/>
      <c r="AE914" s="43"/>
      <c r="AF914" s="43"/>
      <c r="AG914" s="20">
        <f t="shared" si="129"/>
        <v>2208990</v>
      </c>
      <c r="AH914" s="43"/>
      <c r="AI914" s="43"/>
      <c r="AJ914" s="43"/>
      <c r="AK914" s="43"/>
      <c r="AL914" s="43"/>
      <c r="AM914" s="99">
        <f t="shared" si="131"/>
        <v>2208990</v>
      </c>
      <c r="AN914" s="43"/>
      <c r="AO914" s="20">
        <f t="shared" si="132"/>
        <v>10880100</v>
      </c>
      <c r="AP914" s="15" t="str">
        <f t="shared" si="133"/>
        <v>OK</v>
      </c>
      <c r="AQ914" s="15" t="str">
        <f t="shared" si="134"/>
        <v>OK</v>
      </c>
      <c r="AR914" s="17" t="s">
        <v>211</v>
      </c>
      <c r="AS914" s="17"/>
      <c r="AT914" s="17"/>
      <c r="AU914" s="17"/>
      <c r="AV914" s="21">
        <v>1</v>
      </c>
      <c r="AW914" s="17" t="s">
        <v>351</v>
      </c>
      <c r="AX914" s="22"/>
      <c r="AY914" s="17"/>
      <c r="AZ914" s="17" t="s">
        <v>1237</v>
      </c>
      <c r="BA914" s="99">
        <f t="shared" si="135"/>
        <v>22089900</v>
      </c>
      <c r="BB914" s="17" t="s">
        <v>214</v>
      </c>
      <c r="BC914" s="17"/>
      <c r="BD914" s="57"/>
    </row>
    <row r="915" spans="2:56" hidden="1" x14ac:dyDescent="0.15">
      <c r="B915" s="16">
        <v>90000875</v>
      </c>
      <c r="C915" s="17"/>
      <c r="D915" s="17" t="s">
        <v>1230</v>
      </c>
      <c r="E915" s="17"/>
      <c r="F915" s="17" t="s">
        <v>1215</v>
      </c>
      <c r="G915" s="17" t="s">
        <v>1216</v>
      </c>
      <c r="H915" s="17" t="s">
        <v>1585</v>
      </c>
      <c r="I915" s="17" t="s">
        <v>1560</v>
      </c>
      <c r="J915" s="17" t="s">
        <v>1248</v>
      </c>
      <c r="K915" s="17" t="s">
        <v>203</v>
      </c>
      <c r="L915" s="17"/>
      <c r="M915" s="17">
        <v>15</v>
      </c>
      <c r="N915" s="18">
        <v>39388</v>
      </c>
      <c r="O915" s="17">
        <v>2007</v>
      </c>
      <c r="P915" s="18">
        <v>39388</v>
      </c>
      <c r="Q915" s="19">
        <v>30270740</v>
      </c>
      <c r="R915" s="17" t="s">
        <v>219</v>
      </c>
      <c r="S915" s="17" t="s">
        <v>1227</v>
      </c>
      <c r="T915" s="17">
        <v>1</v>
      </c>
      <c r="U915" s="18"/>
      <c r="V915" s="99">
        <f t="shared" si="136"/>
        <v>12017489</v>
      </c>
      <c r="W915" s="139">
        <v>12017489</v>
      </c>
      <c r="X915" s="149">
        <f t="shared" si="137"/>
        <v>0</v>
      </c>
      <c r="Y915" s="43"/>
      <c r="Z915" s="20">
        <f t="shared" si="128"/>
        <v>0</v>
      </c>
      <c r="AA915" s="43"/>
      <c r="AB915" s="43"/>
      <c r="AC915" s="43"/>
      <c r="AD915" s="43"/>
      <c r="AE915" s="43"/>
      <c r="AF915" s="43"/>
      <c r="AG915" s="20">
        <f t="shared" si="129"/>
        <v>2028139</v>
      </c>
      <c r="AH915" s="43"/>
      <c r="AI915" s="43"/>
      <c r="AJ915" s="43"/>
      <c r="AK915" s="43"/>
      <c r="AL915" s="43"/>
      <c r="AM915" s="99">
        <f t="shared" si="131"/>
        <v>2028139</v>
      </c>
      <c r="AN915" s="43"/>
      <c r="AO915" s="20">
        <f t="shared" si="132"/>
        <v>9989350</v>
      </c>
      <c r="AP915" s="15" t="str">
        <f t="shared" si="133"/>
        <v>OK</v>
      </c>
      <c r="AQ915" s="15" t="str">
        <f t="shared" si="134"/>
        <v>OK</v>
      </c>
      <c r="AR915" s="17" t="s">
        <v>211</v>
      </c>
      <c r="AS915" s="17"/>
      <c r="AT915" s="17"/>
      <c r="AU915" s="17"/>
      <c r="AV915" s="21">
        <v>1</v>
      </c>
      <c r="AW915" s="17" t="s">
        <v>351</v>
      </c>
      <c r="AX915" s="22"/>
      <c r="AY915" s="17"/>
      <c r="AZ915" s="17" t="s">
        <v>1237</v>
      </c>
      <c r="BA915" s="99">
        <f t="shared" si="135"/>
        <v>20281390</v>
      </c>
      <c r="BB915" s="17" t="s">
        <v>214</v>
      </c>
      <c r="BC915" s="17"/>
      <c r="BD915" s="57"/>
    </row>
    <row r="916" spans="2:56" hidden="1" x14ac:dyDescent="0.15">
      <c r="B916" s="16">
        <v>90000876</v>
      </c>
      <c r="C916" s="17"/>
      <c r="D916" s="17" t="s">
        <v>1249</v>
      </c>
      <c r="E916" s="17" t="s">
        <v>1250</v>
      </c>
      <c r="F916" s="17" t="s">
        <v>1215</v>
      </c>
      <c r="G916" s="17" t="s">
        <v>1216</v>
      </c>
      <c r="H916" s="17" t="s">
        <v>1585</v>
      </c>
      <c r="I916" s="17" t="s">
        <v>1560</v>
      </c>
      <c r="J916" s="17" t="s">
        <v>1251</v>
      </c>
      <c r="K916" s="17" t="s">
        <v>203</v>
      </c>
      <c r="L916" s="17"/>
      <c r="M916" s="17">
        <v>15</v>
      </c>
      <c r="N916" s="18">
        <v>41729</v>
      </c>
      <c r="O916" s="17">
        <v>2013</v>
      </c>
      <c r="P916" s="18">
        <v>41729</v>
      </c>
      <c r="Q916" s="19">
        <v>12133759</v>
      </c>
      <c r="R916" s="17" t="s">
        <v>219</v>
      </c>
      <c r="S916" s="17" t="s">
        <v>1234</v>
      </c>
      <c r="T916" s="17">
        <v>1</v>
      </c>
      <c r="U916" s="18"/>
      <c r="V916" s="99">
        <f t="shared" si="136"/>
        <v>9694876</v>
      </c>
      <c r="W916" s="139">
        <v>9694876</v>
      </c>
      <c r="X916" s="149">
        <f t="shared" si="137"/>
        <v>0</v>
      </c>
      <c r="Y916" s="43"/>
      <c r="Z916" s="20">
        <f t="shared" si="128"/>
        <v>0</v>
      </c>
      <c r="AA916" s="43"/>
      <c r="AB916" s="43"/>
      <c r="AC916" s="43"/>
      <c r="AD916" s="43"/>
      <c r="AE916" s="43"/>
      <c r="AF916" s="43"/>
      <c r="AG916" s="20">
        <f t="shared" si="129"/>
        <v>812961</v>
      </c>
      <c r="AH916" s="43"/>
      <c r="AI916" s="43"/>
      <c r="AJ916" s="43"/>
      <c r="AK916" s="43"/>
      <c r="AL916" s="43"/>
      <c r="AM916" s="99">
        <f t="shared" si="131"/>
        <v>812961</v>
      </c>
      <c r="AN916" s="43"/>
      <c r="AO916" s="20">
        <f t="shared" si="132"/>
        <v>8881915</v>
      </c>
      <c r="AP916" s="15" t="str">
        <f t="shared" si="133"/>
        <v>OK</v>
      </c>
      <c r="AQ916" s="15" t="str">
        <f t="shared" si="134"/>
        <v>OK</v>
      </c>
      <c r="AR916" s="17" t="s">
        <v>211</v>
      </c>
      <c r="AS916" s="17"/>
      <c r="AT916" s="17"/>
      <c r="AU916" s="17"/>
      <c r="AV916" s="21">
        <v>1</v>
      </c>
      <c r="AW916" s="17" t="s">
        <v>1268</v>
      </c>
      <c r="AX916" s="22"/>
      <c r="AY916" s="17"/>
      <c r="AZ916" s="17" t="s">
        <v>1237</v>
      </c>
      <c r="BA916" s="99">
        <f t="shared" si="135"/>
        <v>3251844</v>
      </c>
      <c r="BB916" s="17" t="s">
        <v>214</v>
      </c>
      <c r="BC916" s="17"/>
      <c r="BD916" s="57"/>
    </row>
    <row r="917" spans="2:56" hidden="1" x14ac:dyDescent="0.15">
      <c r="B917" s="16">
        <v>90000877</v>
      </c>
      <c r="C917" s="17"/>
      <c r="D917" s="17" t="s">
        <v>1214</v>
      </c>
      <c r="E917" s="17" t="s">
        <v>1252</v>
      </c>
      <c r="F917" s="17" t="s">
        <v>1215</v>
      </c>
      <c r="G917" s="17" t="s">
        <v>1216</v>
      </c>
      <c r="H917" s="17" t="s">
        <v>1585</v>
      </c>
      <c r="I917" s="17" t="s">
        <v>1560</v>
      </c>
      <c r="J917" s="17" t="s">
        <v>1253</v>
      </c>
      <c r="K917" s="17" t="s">
        <v>203</v>
      </c>
      <c r="L917" s="17"/>
      <c r="M917" s="17">
        <v>15</v>
      </c>
      <c r="N917" s="18">
        <v>41729</v>
      </c>
      <c r="O917" s="17">
        <v>2013</v>
      </c>
      <c r="P917" s="18">
        <v>41729</v>
      </c>
      <c r="Q917" s="19">
        <v>5129271</v>
      </c>
      <c r="R917" s="17" t="s">
        <v>219</v>
      </c>
      <c r="S917" s="17" t="s">
        <v>1234</v>
      </c>
      <c r="T917" s="17">
        <v>1</v>
      </c>
      <c r="U917" s="18"/>
      <c r="V917" s="99">
        <f t="shared" si="136"/>
        <v>4098288</v>
      </c>
      <c r="W917" s="139">
        <v>4098288</v>
      </c>
      <c r="X917" s="149">
        <f t="shared" si="137"/>
        <v>0</v>
      </c>
      <c r="Y917" s="43"/>
      <c r="Z917" s="20">
        <f t="shared" si="128"/>
        <v>0</v>
      </c>
      <c r="AA917" s="43"/>
      <c r="AB917" s="43"/>
      <c r="AC917" s="43"/>
      <c r="AD917" s="43"/>
      <c r="AE917" s="43"/>
      <c r="AF917" s="43"/>
      <c r="AG917" s="20">
        <f t="shared" si="129"/>
        <v>343661</v>
      </c>
      <c r="AH917" s="43"/>
      <c r="AI917" s="43"/>
      <c r="AJ917" s="43"/>
      <c r="AK917" s="43"/>
      <c r="AL917" s="43"/>
      <c r="AM917" s="99">
        <f t="shared" si="131"/>
        <v>343661</v>
      </c>
      <c r="AN917" s="43"/>
      <c r="AO917" s="20">
        <f t="shared" si="132"/>
        <v>3754627</v>
      </c>
      <c r="AP917" s="15" t="str">
        <f t="shared" si="133"/>
        <v>OK</v>
      </c>
      <c r="AQ917" s="15" t="str">
        <f t="shared" si="134"/>
        <v>OK</v>
      </c>
      <c r="AR917" s="17" t="s">
        <v>211</v>
      </c>
      <c r="AS917" s="17"/>
      <c r="AT917" s="17"/>
      <c r="AU917" s="17"/>
      <c r="AV917" s="21">
        <v>1</v>
      </c>
      <c r="AW917" s="17" t="s">
        <v>1268</v>
      </c>
      <c r="AX917" s="22"/>
      <c r="AY917" s="17"/>
      <c r="AZ917" s="17" t="s">
        <v>1237</v>
      </c>
      <c r="BA917" s="99">
        <f t="shared" si="135"/>
        <v>1374644</v>
      </c>
      <c r="BB917" s="17" t="s">
        <v>214</v>
      </c>
      <c r="BC917" s="17"/>
      <c r="BD917" s="57"/>
    </row>
    <row r="918" spans="2:56" hidden="1" x14ac:dyDescent="0.15">
      <c r="B918" s="16">
        <v>90000878</v>
      </c>
      <c r="C918" s="17"/>
      <c r="D918" s="17" t="s">
        <v>1214</v>
      </c>
      <c r="E918" s="17" t="s">
        <v>1254</v>
      </c>
      <c r="F918" s="17" t="s">
        <v>1215</v>
      </c>
      <c r="G918" s="17" t="s">
        <v>1216</v>
      </c>
      <c r="H918" s="17" t="s">
        <v>1585</v>
      </c>
      <c r="I918" s="17" t="s">
        <v>1560</v>
      </c>
      <c r="J918" s="17" t="s">
        <v>1255</v>
      </c>
      <c r="K918" s="17" t="s">
        <v>203</v>
      </c>
      <c r="L918" s="17"/>
      <c r="M918" s="17">
        <v>15</v>
      </c>
      <c r="N918" s="18">
        <v>41729</v>
      </c>
      <c r="O918" s="17">
        <v>2013</v>
      </c>
      <c r="P918" s="18">
        <v>41729</v>
      </c>
      <c r="Q918" s="19">
        <v>5129271</v>
      </c>
      <c r="R918" s="17" t="s">
        <v>219</v>
      </c>
      <c r="S918" s="17" t="s">
        <v>1234</v>
      </c>
      <c r="T918" s="17">
        <v>1</v>
      </c>
      <c r="U918" s="18"/>
      <c r="V918" s="99">
        <f t="shared" si="136"/>
        <v>4098288</v>
      </c>
      <c r="W918" s="139">
        <v>4098288</v>
      </c>
      <c r="X918" s="149">
        <f t="shared" si="137"/>
        <v>0</v>
      </c>
      <c r="Y918" s="43"/>
      <c r="Z918" s="20">
        <f t="shared" si="128"/>
        <v>0</v>
      </c>
      <c r="AA918" s="43"/>
      <c r="AB918" s="43"/>
      <c r="AC918" s="43"/>
      <c r="AD918" s="43"/>
      <c r="AE918" s="43"/>
      <c r="AF918" s="43"/>
      <c r="AG918" s="20">
        <f t="shared" si="129"/>
        <v>343661</v>
      </c>
      <c r="AH918" s="43"/>
      <c r="AI918" s="43"/>
      <c r="AJ918" s="43"/>
      <c r="AK918" s="43"/>
      <c r="AL918" s="43"/>
      <c r="AM918" s="99">
        <f t="shared" si="131"/>
        <v>343661</v>
      </c>
      <c r="AN918" s="43"/>
      <c r="AO918" s="20">
        <f t="shared" si="132"/>
        <v>3754627</v>
      </c>
      <c r="AP918" s="15" t="str">
        <f t="shared" si="133"/>
        <v>OK</v>
      </c>
      <c r="AQ918" s="15" t="str">
        <f t="shared" si="134"/>
        <v>OK</v>
      </c>
      <c r="AR918" s="17" t="s">
        <v>211</v>
      </c>
      <c r="AS918" s="17"/>
      <c r="AT918" s="17"/>
      <c r="AU918" s="17"/>
      <c r="AV918" s="21">
        <v>1</v>
      </c>
      <c r="AW918" s="17" t="s">
        <v>1268</v>
      </c>
      <c r="AX918" s="22"/>
      <c r="AY918" s="17"/>
      <c r="AZ918" s="17" t="s">
        <v>1237</v>
      </c>
      <c r="BA918" s="99">
        <f t="shared" si="135"/>
        <v>1374644</v>
      </c>
      <c r="BB918" s="17" t="s">
        <v>214</v>
      </c>
      <c r="BC918" s="17"/>
      <c r="BD918" s="57"/>
    </row>
    <row r="919" spans="2:56" hidden="1" x14ac:dyDescent="0.15">
      <c r="B919" s="16">
        <v>90000879</v>
      </c>
      <c r="C919" s="17"/>
      <c r="D919" s="17" t="s">
        <v>1256</v>
      </c>
      <c r="E919" s="17" t="s">
        <v>1257</v>
      </c>
      <c r="F919" s="17" t="s">
        <v>1215</v>
      </c>
      <c r="G919" s="17" t="s">
        <v>1216</v>
      </c>
      <c r="H919" s="17" t="s">
        <v>1585</v>
      </c>
      <c r="I919" s="17" t="s">
        <v>1560</v>
      </c>
      <c r="J919" s="17" t="s">
        <v>1258</v>
      </c>
      <c r="K919" s="17" t="s">
        <v>203</v>
      </c>
      <c r="L919" s="17"/>
      <c r="M919" s="17">
        <v>15</v>
      </c>
      <c r="N919" s="18">
        <v>41729</v>
      </c>
      <c r="O919" s="17">
        <v>2013</v>
      </c>
      <c r="P919" s="18">
        <v>41729</v>
      </c>
      <c r="Q919" s="19">
        <v>5074118</v>
      </c>
      <c r="R919" s="17" t="s">
        <v>219</v>
      </c>
      <c r="S919" s="17" t="s">
        <v>1234</v>
      </c>
      <c r="T919" s="17">
        <v>1</v>
      </c>
      <c r="U919" s="18"/>
      <c r="V919" s="99">
        <f t="shared" si="136"/>
        <v>4054223</v>
      </c>
      <c r="W919" s="139">
        <v>4054223</v>
      </c>
      <c r="X919" s="149">
        <f t="shared" si="137"/>
        <v>0</v>
      </c>
      <c r="Y919" s="43"/>
      <c r="Z919" s="20">
        <f t="shared" si="128"/>
        <v>0</v>
      </c>
      <c r="AA919" s="43"/>
      <c r="AB919" s="43"/>
      <c r="AC919" s="43"/>
      <c r="AD919" s="43"/>
      <c r="AE919" s="43"/>
      <c r="AF919" s="43"/>
      <c r="AG919" s="20">
        <f t="shared" si="129"/>
        <v>339965</v>
      </c>
      <c r="AH919" s="43"/>
      <c r="AI919" s="43"/>
      <c r="AJ919" s="43"/>
      <c r="AK919" s="43"/>
      <c r="AL919" s="43"/>
      <c r="AM919" s="99">
        <f t="shared" si="131"/>
        <v>339965</v>
      </c>
      <c r="AN919" s="43"/>
      <c r="AO919" s="20">
        <f t="shared" si="132"/>
        <v>3714258</v>
      </c>
      <c r="AP919" s="15" t="str">
        <f t="shared" si="133"/>
        <v>OK</v>
      </c>
      <c r="AQ919" s="15" t="str">
        <f t="shared" si="134"/>
        <v>OK</v>
      </c>
      <c r="AR919" s="17" t="s">
        <v>211</v>
      </c>
      <c r="AS919" s="17"/>
      <c r="AT919" s="17"/>
      <c r="AU919" s="17"/>
      <c r="AV919" s="21">
        <v>1</v>
      </c>
      <c r="AW919" s="17" t="s">
        <v>45</v>
      </c>
      <c r="AX919" s="22"/>
      <c r="AY919" s="17"/>
      <c r="AZ919" s="17" t="s">
        <v>1237</v>
      </c>
      <c r="BA919" s="99">
        <f t="shared" si="135"/>
        <v>1359860</v>
      </c>
      <c r="BB919" s="17" t="s">
        <v>214</v>
      </c>
      <c r="BC919" s="17"/>
      <c r="BD919" s="57"/>
    </row>
    <row r="920" spans="2:56" hidden="1" x14ac:dyDescent="0.15">
      <c r="B920" s="16">
        <v>90000880</v>
      </c>
      <c r="C920" s="17"/>
      <c r="D920" s="17" t="s">
        <v>1214</v>
      </c>
      <c r="E920" s="17" t="s">
        <v>1259</v>
      </c>
      <c r="F920" s="17" t="s">
        <v>1215</v>
      </c>
      <c r="G920" s="17" t="s">
        <v>1216</v>
      </c>
      <c r="H920" s="17" t="s">
        <v>1585</v>
      </c>
      <c r="I920" s="17" t="s">
        <v>1560</v>
      </c>
      <c r="J920" s="17" t="s">
        <v>1260</v>
      </c>
      <c r="K920" s="17" t="s">
        <v>203</v>
      </c>
      <c r="L920" s="17"/>
      <c r="M920" s="17">
        <v>15</v>
      </c>
      <c r="N920" s="18">
        <v>41729</v>
      </c>
      <c r="O920" s="17">
        <v>2013</v>
      </c>
      <c r="P920" s="18">
        <v>41729</v>
      </c>
      <c r="Q920" s="19">
        <v>4963811</v>
      </c>
      <c r="R920" s="17" t="s">
        <v>219</v>
      </c>
      <c r="S920" s="17" t="s">
        <v>1234</v>
      </c>
      <c r="T920" s="17">
        <v>1</v>
      </c>
      <c r="U920" s="18"/>
      <c r="V920" s="99">
        <f t="shared" si="136"/>
        <v>3966086</v>
      </c>
      <c r="W920" s="139">
        <v>3966086</v>
      </c>
      <c r="X920" s="149">
        <f t="shared" si="137"/>
        <v>0</v>
      </c>
      <c r="Y920" s="43"/>
      <c r="Z920" s="20">
        <f t="shared" si="128"/>
        <v>0</v>
      </c>
      <c r="AA920" s="43"/>
      <c r="AB920" s="43"/>
      <c r="AC920" s="43"/>
      <c r="AD920" s="43"/>
      <c r="AE920" s="43"/>
      <c r="AF920" s="43"/>
      <c r="AG920" s="20">
        <f t="shared" si="129"/>
        <v>332575</v>
      </c>
      <c r="AH920" s="43"/>
      <c r="AI920" s="43"/>
      <c r="AJ920" s="43"/>
      <c r="AK920" s="43"/>
      <c r="AL920" s="43"/>
      <c r="AM920" s="99">
        <f t="shared" si="131"/>
        <v>332575</v>
      </c>
      <c r="AN920" s="43"/>
      <c r="AO920" s="20">
        <f t="shared" si="132"/>
        <v>3633511</v>
      </c>
      <c r="AP920" s="15" t="str">
        <f t="shared" si="133"/>
        <v>OK</v>
      </c>
      <c r="AQ920" s="15" t="str">
        <f t="shared" si="134"/>
        <v>OK</v>
      </c>
      <c r="AR920" s="17" t="s">
        <v>211</v>
      </c>
      <c r="AS920" s="17"/>
      <c r="AT920" s="17"/>
      <c r="AU920" s="17"/>
      <c r="AV920" s="21">
        <v>1</v>
      </c>
      <c r="AW920" s="17" t="s">
        <v>45</v>
      </c>
      <c r="AX920" s="22"/>
      <c r="AY920" s="17"/>
      <c r="AZ920" s="17" t="s">
        <v>1237</v>
      </c>
      <c r="BA920" s="99">
        <f t="shared" si="135"/>
        <v>1330300</v>
      </c>
      <c r="BB920" s="17" t="s">
        <v>214</v>
      </c>
      <c r="BC920" s="17"/>
      <c r="BD920" s="57"/>
    </row>
    <row r="921" spans="2:56" hidden="1" x14ac:dyDescent="0.15">
      <c r="B921" s="16">
        <v>90000881</v>
      </c>
      <c r="C921" s="17"/>
      <c r="D921" s="17" t="s">
        <v>1219</v>
      </c>
      <c r="E921" s="17" t="s">
        <v>1235</v>
      </c>
      <c r="F921" s="17" t="s">
        <v>1215</v>
      </c>
      <c r="G921" s="17" t="s">
        <v>1216</v>
      </c>
      <c r="H921" s="17" t="s">
        <v>1585</v>
      </c>
      <c r="I921" s="17" t="s">
        <v>1560</v>
      </c>
      <c r="J921" s="17" t="s">
        <v>1261</v>
      </c>
      <c r="K921" s="17" t="s">
        <v>203</v>
      </c>
      <c r="L921" s="17"/>
      <c r="M921" s="17">
        <v>15</v>
      </c>
      <c r="N921" s="18">
        <v>41729</v>
      </c>
      <c r="O921" s="17">
        <v>2013</v>
      </c>
      <c r="P921" s="18">
        <v>41729</v>
      </c>
      <c r="Q921" s="19">
        <v>16799951</v>
      </c>
      <c r="R921" s="17" t="s">
        <v>219</v>
      </c>
      <c r="S921" s="17" t="s">
        <v>1234</v>
      </c>
      <c r="T921" s="17">
        <v>1</v>
      </c>
      <c r="U921" s="18"/>
      <c r="V921" s="99">
        <f t="shared" si="136"/>
        <v>13423163</v>
      </c>
      <c r="W921" s="139">
        <v>13423163</v>
      </c>
      <c r="X921" s="149">
        <f t="shared" si="137"/>
        <v>0</v>
      </c>
      <c r="Y921" s="43"/>
      <c r="Z921" s="20">
        <f t="shared" si="128"/>
        <v>0</v>
      </c>
      <c r="AA921" s="43"/>
      <c r="AB921" s="43"/>
      <c r="AC921" s="43"/>
      <c r="AD921" s="43"/>
      <c r="AE921" s="43"/>
      <c r="AF921" s="43"/>
      <c r="AG921" s="20">
        <f t="shared" si="129"/>
        <v>1125596</v>
      </c>
      <c r="AH921" s="43"/>
      <c r="AI921" s="43"/>
      <c r="AJ921" s="43"/>
      <c r="AK921" s="43"/>
      <c r="AL921" s="43"/>
      <c r="AM921" s="99">
        <f t="shared" si="131"/>
        <v>1125596</v>
      </c>
      <c r="AN921" s="43"/>
      <c r="AO921" s="20">
        <f t="shared" si="132"/>
        <v>12297567</v>
      </c>
      <c r="AP921" s="15" t="str">
        <f t="shared" si="133"/>
        <v>OK</v>
      </c>
      <c r="AQ921" s="15" t="str">
        <f t="shared" si="134"/>
        <v>OK</v>
      </c>
      <c r="AR921" s="17" t="s">
        <v>211</v>
      </c>
      <c r="AS921" s="17"/>
      <c r="AT921" s="17"/>
      <c r="AU921" s="17"/>
      <c r="AV921" s="21">
        <v>1</v>
      </c>
      <c r="AW921" s="17" t="s">
        <v>1268</v>
      </c>
      <c r="AX921" s="22"/>
      <c r="AY921" s="17"/>
      <c r="AZ921" s="17" t="s">
        <v>1237</v>
      </c>
      <c r="BA921" s="99">
        <f t="shared" si="135"/>
        <v>4502384</v>
      </c>
      <c r="BB921" s="17" t="s">
        <v>214</v>
      </c>
      <c r="BC921" s="17"/>
      <c r="BD921" s="57"/>
    </row>
    <row r="922" spans="2:56" hidden="1" x14ac:dyDescent="0.15">
      <c r="B922" s="16">
        <v>90000882</v>
      </c>
      <c r="C922" s="17"/>
      <c r="D922" s="17" t="s">
        <v>1214</v>
      </c>
      <c r="E922" s="17" t="s">
        <v>1252</v>
      </c>
      <c r="F922" s="17" t="s">
        <v>1215</v>
      </c>
      <c r="G922" s="17" t="s">
        <v>1216</v>
      </c>
      <c r="H922" s="17" t="s">
        <v>1585</v>
      </c>
      <c r="I922" s="17" t="s">
        <v>1560</v>
      </c>
      <c r="J922" s="17" t="s">
        <v>1262</v>
      </c>
      <c r="K922" s="17" t="s">
        <v>203</v>
      </c>
      <c r="L922" s="17"/>
      <c r="M922" s="17">
        <v>15</v>
      </c>
      <c r="N922" s="18">
        <v>41729</v>
      </c>
      <c r="O922" s="17">
        <v>2013</v>
      </c>
      <c r="P922" s="18">
        <v>41729</v>
      </c>
      <c r="Q922" s="19">
        <v>2239994</v>
      </c>
      <c r="R922" s="17" t="s">
        <v>219</v>
      </c>
      <c r="S922" s="17" t="s">
        <v>1234</v>
      </c>
      <c r="T922" s="17">
        <v>1</v>
      </c>
      <c r="U922" s="18"/>
      <c r="V922" s="99">
        <f t="shared" si="136"/>
        <v>1789757</v>
      </c>
      <c r="W922" s="139">
        <v>1789757</v>
      </c>
      <c r="X922" s="149">
        <f t="shared" si="137"/>
        <v>0</v>
      </c>
      <c r="Y922" s="43"/>
      <c r="Z922" s="20">
        <f t="shared" si="128"/>
        <v>0</v>
      </c>
      <c r="AA922" s="43"/>
      <c r="AB922" s="43"/>
      <c r="AC922" s="43"/>
      <c r="AD922" s="43"/>
      <c r="AE922" s="43"/>
      <c r="AF922" s="43"/>
      <c r="AG922" s="20">
        <f t="shared" si="129"/>
        <v>150079</v>
      </c>
      <c r="AH922" s="43"/>
      <c r="AI922" s="43"/>
      <c r="AJ922" s="43"/>
      <c r="AK922" s="43"/>
      <c r="AL922" s="43"/>
      <c r="AM922" s="99">
        <f t="shared" si="131"/>
        <v>150079</v>
      </c>
      <c r="AN922" s="43"/>
      <c r="AO922" s="20">
        <f t="shared" si="132"/>
        <v>1639678</v>
      </c>
      <c r="AP922" s="15" t="str">
        <f t="shared" si="133"/>
        <v>OK</v>
      </c>
      <c r="AQ922" s="15" t="str">
        <f t="shared" si="134"/>
        <v>OK</v>
      </c>
      <c r="AR922" s="17" t="s">
        <v>211</v>
      </c>
      <c r="AS922" s="17"/>
      <c r="AT922" s="17"/>
      <c r="AU922" s="17"/>
      <c r="AV922" s="21">
        <v>1</v>
      </c>
      <c r="AW922" s="17" t="s">
        <v>1268</v>
      </c>
      <c r="AX922" s="22"/>
      <c r="AY922" s="17"/>
      <c r="AZ922" s="17" t="s">
        <v>1237</v>
      </c>
      <c r="BA922" s="99">
        <f t="shared" si="135"/>
        <v>600316</v>
      </c>
      <c r="BB922" s="17" t="s">
        <v>214</v>
      </c>
      <c r="BC922" s="17"/>
      <c r="BD922" s="57"/>
    </row>
    <row r="923" spans="2:56" hidden="1" x14ac:dyDescent="0.15">
      <c r="B923" s="16">
        <v>90000883</v>
      </c>
      <c r="C923" s="17"/>
      <c r="D923" s="17" t="s">
        <v>1214</v>
      </c>
      <c r="E923" s="17" t="s">
        <v>1263</v>
      </c>
      <c r="F923" s="17" t="s">
        <v>1215</v>
      </c>
      <c r="G923" s="17" t="s">
        <v>1216</v>
      </c>
      <c r="H923" s="17" t="s">
        <v>1585</v>
      </c>
      <c r="I923" s="17" t="s">
        <v>1560</v>
      </c>
      <c r="J923" s="17" t="s">
        <v>1264</v>
      </c>
      <c r="K923" s="17" t="s">
        <v>203</v>
      </c>
      <c r="L923" s="17"/>
      <c r="M923" s="17">
        <v>15</v>
      </c>
      <c r="N923" s="18">
        <v>41729</v>
      </c>
      <c r="O923" s="17">
        <v>2013</v>
      </c>
      <c r="P923" s="18">
        <v>41729</v>
      </c>
      <c r="Q923" s="19">
        <v>2239993</v>
      </c>
      <c r="R923" s="17" t="s">
        <v>219</v>
      </c>
      <c r="S923" s="17" t="s">
        <v>1234</v>
      </c>
      <c r="T923" s="17">
        <v>1</v>
      </c>
      <c r="U923" s="18"/>
      <c r="V923" s="99">
        <f t="shared" si="136"/>
        <v>1789756</v>
      </c>
      <c r="W923" s="139">
        <v>1789756</v>
      </c>
      <c r="X923" s="149">
        <f t="shared" si="137"/>
        <v>0</v>
      </c>
      <c r="Y923" s="43"/>
      <c r="Z923" s="20">
        <f t="shared" si="128"/>
        <v>0</v>
      </c>
      <c r="AA923" s="43"/>
      <c r="AB923" s="43"/>
      <c r="AC923" s="43"/>
      <c r="AD923" s="43"/>
      <c r="AE923" s="43"/>
      <c r="AF923" s="43"/>
      <c r="AG923" s="20">
        <f t="shared" si="129"/>
        <v>150079</v>
      </c>
      <c r="AH923" s="43"/>
      <c r="AI923" s="43"/>
      <c r="AJ923" s="43"/>
      <c r="AK923" s="43"/>
      <c r="AL923" s="43"/>
      <c r="AM923" s="99">
        <f t="shared" si="131"/>
        <v>150079</v>
      </c>
      <c r="AN923" s="43"/>
      <c r="AO923" s="20">
        <f t="shared" si="132"/>
        <v>1639677</v>
      </c>
      <c r="AP923" s="15" t="str">
        <f t="shared" si="133"/>
        <v>OK</v>
      </c>
      <c r="AQ923" s="15" t="str">
        <f t="shared" si="134"/>
        <v>OK</v>
      </c>
      <c r="AR923" s="17" t="s">
        <v>211</v>
      </c>
      <c r="AS923" s="17"/>
      <c r="AT923" s="17"/>
      <c r="AU923" s="17"/>
      <c r="AV923" s="21">
        <v>1</v>
      </c>
      <c r="AW923" s="17" t="s">
        <v>1268</v>
      </c>
      <c r="AX923" s="22"/>
      <c r="AY923" s="17"/>
      <c r="AZ923" s="17" t="s">
        <v>1237</v>
      </c>
      <c r="BA923" s="99">
        <f t="shared" si="135"/>
        <v>600316</v>
      </c>
      <c r="BB923" s="17" t="s">
        <v>214</v>
      </c>
      <c r="BC923" s="17"/>
      <c r="BD923" s="57"/>
    </row>
    <row r="924" spans="2:56" hidden="1" x14ac:dyDescent="0.15">
      <c r="B924" s="16">
        <v>90000884</v>
      </c>
      <c r="C924" s="17"/>
      <c r="D924" s="17" t="s">
        <v>1225</v>
      </c>
      <c r="E924" s="17" t="s">
        <v>1265</v>
      </c>
      <c r="F924" s="17" t="s">
        <v>1215</v>
      </c>
      <c r="G924" s="17" t="s">
        <v>1216</v>
      </c>
      <c r="H924" s="17" t="s">
        <v>1585</v>
      </c>
      <c r="I924" s="17" t="s">
        <v>1560</v>
      </c>
      <c r="J924" s="17" t="s">
        <v>1266</v>
      </c>
      <c r="K924" s="17" t="s">
        <v>203</v>
      </c>
      <c r="L924" s="17"/>
      <c r="M924" s="17">
        <v>15</v>
      </c>
      <c r="N924" s="18">
        <v>41729</v>
      </c>
      <c r="O924" s="17">
        <v>2013</v>
      </c>
      <c r="P924" s="18">
        <v>41729</v>
      </c>
      <c r="Q924" s="19">
        <v>2239993</v>
      </c>
      <c r="R924" s="17" t="s">
        <v>219</v>
      </c>
      <c r="S924" s="17" t="s">
        <v>1234</v>
      </c>
      <c r="T924" s="17">
        <v>1</v>
      </c>
      <c r="U924" s="18"/>
      <c r="V924" s="99">
        <f t="shared" si="136"/>
        <v>1789756</v>
      </c>
      <c r="W924" s="139">
        <v>1789756</v>
      </c>
      <c r="X924" s="149">
        <f t="shared" si="137"/>
        <v>0</v>
      </c>
      <c r="Y924" s="43"/>
      <c r="Z924" s="20">
        <f t="shared" si="128"/>
        <v>0</v>
      </c>
      <c r="AA924" s="43"/>
      <c r="AB924" s="43"/>
      <c r="AC924" s="43"/>
      <c r="AD924" s="43"/>
      <c r="AE924" s="43"/>
      <c r="AF924" s="43"/>
      <c r="AG924" s="20">
        <f t="shared" si="129"/>
        <v>150079</v>
      </c>
      <c r="AH924" s="43"/>
      <c r="AI924" s="43"/>
      <c r="AJ924" s="43"/>
      <c r="AK924" s="43"/>
      <c r="AL924" s="43"/>
      <c r="AM924" s="99">
        <f t="shared" si="131"/>
        <v>150079</v>
      </c>
      <c r="AN924" s="43"/>
      <c r="AO924" s="20">
        <f t="shared" si="132"/>
        <v>1639677</v>
      </c>
      <c r="AP924" s="15" t="str">
        <f t="shared" si="133"/>
        <v>OK</v>
      </c>
      <c r="AQ924" s="15" t="str">
        <f t="shared" si="134"/>
        <v>OK</v>
      </c>
      <c r="AR924" s="17" t="s">
        <v>211</v>
      </c>
      <c r="AS924" s="17"/>
      <c r="AT924" s="17"/>
      <c r="AU924" s="17"/>
      <c r="AV924" s="21">
        <v>1</v>
      </c>
      <c r="AW924" s="17" t="s">
        <v>1268</v>
      </c>
      <c r="AX924" s="22"/>
      <c r="AY924" s="17"/>
      <c r="AZ924" s="17" t="s">
        <v>1237</v>
      </c>
      <c r="BA924" s="99">
        <f t="shared" si="135"/>
        <v>600316</v>
      </c>
      <c r="BB924" s="17" t="s">
        <v>214</v>
      </c>
      <c r="BC924" s="17"/>
      <c r="BD924" s="57"/>
    </row>
    <row r="925" spans="2:56" hidden="1" x14ac:dyDescent="0.15">
      <c r="B925" s="16">
        <v>90000885</v>
      </c>
      <c r="C925" s="17"/>
      <c r="D925" s="17" t="s">
        <v>1214</v>
      </c>
      <c r="E925" s="17" t="s">
        <v>1254</v>
      </c>
      <c r="F925" s="17" t="s">
        <v>1215</v>
      </c>
      <c r="G925" s="17" t="s">
        <v>1216</v>
      </c>
      <c r="H925" s="17" t="s">
        <v>1585</v>
      </c>
      <c r="I925" s="17" t="s">
        <v>1560</v>
      </c>
      <c r="J925" s="17" t="s">
        <v>1267</v>
      </c>
      <c r="K925" s="17" t="s">
        <v>203</v>
      </c>
      <c r="L925" s="17"/>
      <c r="M925" s="17">
        <v>15</v>
      </c>
      <c r="N925" s="18">
        <v>41729</v>
      </c>
      <c r="O925" s="17">
        <v>2013</v>
      </c>
      <c r="P925" s="18">
        <v>41729</v>
      </c>
      <c r="Q925" s="19">
        <v>2239993</v>
      </c>
      <c r="R925" s="17" t="s">
        <v>219</v>
      </c>
      <c r="S925" s="17" t="s">
        <v>1234</v>
      </c>
      <c r="T925" s="17">
        <v>1</v>
      </c>
      <c r="U925" s="18"/>
      <c r="V925" s="99">
        <f t="shared" si="136"/>
        <v>1789756</v>
      </c>
      <c r="W925" s="139">
        <v>1789756</v>
      </c>
      <c r="X925" s="149">
        <f t="shared" si="137"/>
        <v>0</v>
      </c>
      <c r="Y925" s="43"/>
      <c r="Z925" s="20">
        <f t="shared" si="128"/>
        <v>0</v>
      </c>
      <c r="AA925" s="43"/>
      <c r="AB925" s="43"/>
      <c r="AC925" s="43"/>
      <c r="AD925" s="43"/>
      <c r="AE925" s="43"/>
      <c r="AF925" s="43"/>
      <c r="AG925" s="20">
        <f t="shared" si="129"/>
        <v>150079</v>
      </c>
      <c r="AH925" s="43"/>
      <c r="AI925" s="43"/>
      <c r="AJ925" s="43"/>
      <c r="AK925" s="43"/>
      <c r="AL925" s="43"/>
      <c r="AM925" s="99">
        <f t="shared" si="131"/>
        <v>150079</v>
      </c>
      <c r="AN925" s="43"/>
      <c r="AO925" s="20">
        <f t="shared" si="132"/>
        <v>1639677</v>
      </c>
      <c r="AP925" s="15" t="str">
        <f t="shared" si="133"/>
        <v>OK</v>
      </c>
      <c r="AQ925" s="15" t="str">
        <f t="shared" si="134"/>
        <v>OK</v>
      </c>
      <c r="AR925" s="17" t="s">
        <v>211</v>
      </c>
      <c r="AS925" s="17"/>
      <c r="AT925" s="17"/>
      <c r="AU925" s="17"/>
      <c r="AV925" s="21">
        <v>1</v>
      </c>
      <c r="AW925" s="17" t="s">
        <v>1268</v>
      </c>
      <c r="AX925" s="22"/>
      <c r="AY925" s="17"/>
      <c r="AZ925" s="17" t="s">
        <v>1237</v>
      </c>
      <c r="BA925" s="99">
        <f t="shared" si="135"/>
        <v>600316</v>
      </c>
      <c r="BB925" s="17" t="s">
        <v>214</v>
      </c>
      <c r="BC925" s="17"/>
      <c r="BD925" s="57"/>
    </row>
    <row r="926" spans="2:56" hidden="1" x14ac:dyDescent="0.15">
      <c r="B926" s="16">
        <v>90000886</v>
      </c>
      <c r="C926" s="17"/>
      <c r="D926" s="17" t="s">
        <v>1219</v>
      </c>
      <c r="E926" s="17"/>
      <c r="F926" s="17" t="s">
        <v>1215</v>
      </c>
      <c r="G926" s="17" t="s">
        <v>1216</v>
      </c>
      <c r="H926" s="17" t="s">
        <v>1585</v>
      </c>
      <c r="I926" s="17" t="s">
        <v>1587</v>
      </c>
      <c r="J926" s="17" t="s">
        <v>1269</v>
      </c>
      <c r="K926" s="17" t="s">
        <v>203</v>
      </c>
      <c r="L926" s="17" t="s">
        <v>321</v>
      </c>
      <c r="M926" s="17">
        <v>45</v>
      </c>
      <c r="N926" s="18">
        <v>38777</v>
      </c>
      <c r="O926" s="17">
        <v>2005</v>
      </c>
      <c r="P926" s="18">
        <v>38777</v>
      </c>
      <c r="Q926" s="19">
        <v>6090000</v>
      </c>
      <c r="R926" s="17" t="s">
        <v>219</v>
      </c>
      <c r="S926" s="17" t="s">
        <v>1227</v>
      </c>
      <c r="T926" s="17">
        <v>1</v>
      </c>
      <c r="U926" s="18"/>
      <c r="V926" s="99">
        <f t="shared" si="136"/>
        <v>4549230</v>
      </c>
      <c r="W926" s="139">
        <v>4549230</v>
      </c>
      <c r="X926" s="149">
        <f t="shared" si="137"/>
        <v>0</v>
      </c>
      <c r="Y926" s="43"/>
      <c r="Z926" s="20">
        <f t="shared" si="128"/>
        <v>0</v>
      </c>
      <c r="AA926" s="43"/>
      <c r="AB926" s="43"/>
      <c r="AC926" s="43"/>
      <c r="AD926" s="43"/>
      <c r="AE926" s="43"/>
      <c r="AF926" s="43"/>
      <c r="AG926" s="20">
        <f t="shared" si="129"/>
        <v>140070</v>
      </c>
      <c r="AH926" s="43"/>
      <c r="AI926" s="43"/>
      <c r="AJ926" s="43"/>
      <c r="AK926" s="43"/>
      <c r="AL926" s="43"/>
      <c r="AM926" s="99">
        <f t="shared" si="131"/>
        <v>140070</v>
      </c>
      <c r="AN926" s="43"/>
      <c r="AO926" s="20">
        <f t="shared" si="132"/>
        <v>4409160</v>
      </c>
      <c r="AP926" s="15" t="str">
        <f t="shared" si="133"/>
        <v>OK</v>
      </c>
      <c r="AQ926" s="15" t="str">
        <f t="shared" si="134"/>
        <v>OK</v>
      </c>
      <c r="AR926" s="17" t="s">
        <v>211</v>
      </c>
      <c r="AS926" s="17"/>
      <c r="AT926" s="17"/>
      <c r="AU926" s="17"/>
      <c r="AV926" s="21">
        <v>1</v>
      </c>
      <c r="AW926" s="17" t="s">
        <v>1278</v>
      </c>
      <c r="AX926" s="22"/>
      <c r="AY926" s="17"/>
      <c r="AZ926" s="17" t="s">
        <v>1237</v>
      </c>
      <c r="BA926" s="99">
        <f t="shared" si="135"/>
        <v>1680840</v>
      </c>
      <c r="BB926" s="17" t="s">
        <v>214</v>
      </c>
      <c r="BC926" s="17"/>
      <c r="BD926" s="57"/>
    </row>
    <row r="927" spans="2:56" hidden="1" x14ac:dyDescent="0.15">
      <c r="B927" s="16">
        <v>90000887</v>
      </c>
      <c r="C927" s="17"/>
      <c r="D927" s="17" t="s">
        <v>1214</v>
      </c>
      <c r="E927" s="17"/>
      <c r="F927" s="17" t="s">
        <v>1215</v>
      </c>
      <c r="G927" s="17" t="s">
        <v>1216</v>
      </c>
      <c r="H927" s="17" t="s">
        <v>1585</v>
      </c>
      <c r="I927" s="17" t="s">
        <v>1587</v>
      </c>
      <c r="J927" s="17" t="s">
        <v>1270</v>
      </c>
      <c r="K927" s="17" t="s">
        <v>203</v>
      </c>
      <c r="L927" s="17"/>
      <c r="M927" s="17">
        <v>40</v>
      </c>
      <c r="N927" s="18">
        <v>35153</v>
      </c>
      <c r="O927" s="17">
        <v>1995</v>
      </c>
      <c r="P927" s="18">
        <v>35153</v>
      </c>
      <c r="Q927" s="19">
        <v>16892000</v>
      </c>
      <c r="R927" s="17" t="s">
        <v>219</v>
      </c>
      <c r="S927" s="17" t="s">
        <v>1227</v>
      </c>
      <c r="T927" s="17">
        <v>1</v>
      </c>
      <c r="U927" s="18"/>
      <c r="V927" s="99">
        <f t="shared" si="136"/>
        <v>8023700</v>
      </c>
      <c r="W927" s="139">
        <v>8023700</v>
      </c>
      <c r="X927" s="149">
        <f t="shared" si="137"/>
        <v>0</v>
      </c>
      <c r="Y927" s="43"/>
      <c r="Z927" s="20">
        <f t="shared" si="128"/>
        <v>0</v>
      </c>
      <c r="AA927" s="43"/>
      <c r="AB927" s="43"/>
      <c r="AC927" s="43"/>
      <c r="AD927" s="43"/>
      <c r="AE927" s="43"/>
      <c r="AF927" s="43"/>
      <c r="AG927" s="20">
        <f t="shared" si="129"/>
        <v>422300</v>
      </c>
      <c r="AH927" s="43"/>
      <c r="AI927" s="43"/>
      <c r="AJ927" s="43"/>
      <c r="AK927" s="43"/>
      <c r="AL927" s="43"/>
      <c r="AM927" s="99">
        <f t="shared" si="131"/>
        <v>422300</v>
      </c>
      <c r="AN927" s="43"/>
      <c r="AO927" s="20">
        <f t="shared" si="132"/>
        <v>7601400</v>
      </c>
      <c r="AP927" s="15" t="str">
        <f t="shared" si="133"/>
        <v>OK</v>
      </c>
      <c r="AQ927" s="15" t="str">
        <f t="shared" si="134"/>
        <v>OK</v>
      </c>
      <c r="AR927" s="17" t="s">
        <v>211</v>
      </c>
      <c r="AS927" s="17"/>
      <c r="AT927" s="17"/>
      <c r="AU927" s="17"/>
      <c r="AV927" s="21">
        <v>1</v>
      </c>
      <c r="AW927" s="17" t="s">
        <v>351</v>
      </c>
      <c r="AX927" s="22"/>
      <c r="AY927" s="17"/>
      <c r="AZ927" s="17" t="s">
        <v>1237</v>
      </c>
      <c r="BA927" s="99">
        <f t="shared" si="135"/>
        <v>9290600</v>
      </c>
      <c r="BB927" s="17" t="s">
        <v>214</v>
      </c>
      <c r="BC927" s="17"/>
      <c r="BD927" s="57"/>
    </row>
    <row r="928" spans="2:56" hidden="1" x14ac:dyDescent="0.15">
      <c r="B928" s="16">
        <v>90000888</v>
      </c>
      <c r="C928" s="17"/>
      <c r="D928" s="17" t="s">
        <v>1230</v>
      </c>
      <c r="E928" s="17"/>
      <c r="F928" s="17" t="s">
        <v>1215</v>
      </c>
      <c r="G928" s="17" t="s">
        <v>1216</v>
      </c>
      <c r="H928" s="17" t="s">
        <v>1585</v>
      </c>
      <c r="I928" s="17" t="s">
        <v>1587</v>
      </c>
      <c r="J928" s="17" t="s">
        <v>1271</v>
      </c>
      <c r="K928" s="17" t="s">
        <v>203</v>
      </c>
      <c r="L928" s="17" t="s">
        <v>31</v>
      </c>
      <c r="M928" s="17">
        <v>50</v>
      </c>
      <c r="N928" s="18">
        <v>39385</v>
      </c>
      <c r="O928" s="17">
        <v>2007</v>
      </c>
      <c r="P928" s="18">
        <v>39385</v>
      </c>
      <c r="Q928" s="19">
        <v>36940579</v>
      </c>
      <c r="R928" s="17" t="s">
        <v>219</v>
      </c>
      <c r="S928" s="17" t="s">
        <v>236</v>
      </c>
      <c r="T928" s="17">
        <v>1</v>
      </c>
      <c r="U928" s="18"/>
      <c r="V928" s="99">
        <f t="shared" si="136"/>
        <v>30291280</v>
      </c>
      <c r="W928" s="139">
        <v>30291280</v>
      </c>
      <c r="X928" s="149">
        <f t="shared" si="137"/>
        <v>0</v>
      </c>
      <c r="Y928" s="43"/>
      <c r="Z928" s="20">
        <f t="shared" si="128"/>
        <v>0</v>
      </c>
      <c r="AA928" s="43"/>
      <c r="AB928" s="43"/>
      <c r="AC928" s="43"/>
      <c r="AD928" s="43"/>
      <c r="AE928" s="43"/>
      <c r="AF928" s="43"/>
      <c r="AG928" s="20">
        <f t="shared" si="129"/>
        <v>738811</v>
      </c>
      <c r="AH928" s="43"/>
      <c r="AI928" s="43"/>
      <c r="AJ928" s="43"/>
      <c r="AK928" s="43"/>
      <c r="AL928" s="43"/>
      <c r="AM928" s="99">
        <f t="shared" si="131"/>
        <v>738811</v>
      </c>
      <c r="AN928" s="43"/>
      <c r="AO928" s="20">
        <f t="shared" si="132"/>
        <v>29552469</v>
      </c>
      <c r="AP928" s="15" t="str">
        <f t="shared" si="133"/>
        <v>OK</v>
      </c>
      <c r="AQ928" s="15" t="str">
        <f t="shared" si="134"/>
        <v>OK</v>
      </c>
      <c r="AR928" s="17" t="s">
        <v>211</v>
      </c>
      <c r="AS928" s="17"/>
      <c r="AT928" s="17"/>
      <c r="AU928" s="17"/>
      <c r="AV928" s="21">
        <v>259.5</v>
      </c>
      <c r="AW928" s="17" t="s">
        <v>35</v>
      </c>
      <c r="AX928" s="22">
        <v>5</v>
      </c>
      <c r="AY928" s="17"/>
      <c r="AZ928" s="17" t="s">
        <v>1237</v>
      </c>
      <c r="BA928" s="99">
        <f t="shared" si="135"/>
        <v>7388110</v>
      </c>
      <c r="BB928" s="17" t="s">
        <v>214</v>
      </c>
      <c r="BC928" s="17"/>
      <c r="BD928" s="57"/>
    </row>
    <row r="929" spans="2:56" hidden="1" x14ac:dyDescent="0.15">
      <c r="B929" s="16">
        <v>90000889</v>
      </c>
      <c r="C929" s="17"/>
      <c r="D929" s="17" t="s">
        <v>1230</v>
      </c>
      <c r="E929" s="17"/>
      <c r="F929" s="17" t="s">
        <v>1215</v>
      </c>
      <c r="G929" s="17" t="s">
        <v>1216</v>
      </c>
      <c r="H929" s="17" t="s">
        <v>1585</v>
      </c>
      <c r="I929" s="17" t="s">
        <v>1587</v>
      </c>
      <c r="J929" s="17" t="s">
        <v>1272</v>
      </c>
      <c r="K929" s="17" t="s">
        <v>203</v>
      </c>
      <c r="L929" s="17" t="s">
        <v>31</v>
      </c>
      <c r="M929" s="17">
        <v>50</v>
      </c>
      <c r="N929" s="18">
        <v>39385</v>
      </c>
      <c r="O929" s="17">
        <v>2007</v>
      </c>
      <c r="P929" s="18">
        <v>39385</v>
      </c>
      <c r="Q929" s="19">
        <v>21573453</v>
      </c>
      <c r="R929" s="17" t="s">
        <v>219</v>
      </c>
      <c r="S929" s="17" t="s">
        <v>236</v>
      </c>
      <c r="T929" s="17">
        <v>1</v>
      </c>
      <c r="U929" s="18"/>
      <c r="V929" s="99">
        <f t="shared" si="136"/>
        <v>17690232</v>
      </c>
      <c r="W929" s="139">
        <v>17690232</v>
      </c>
      <c r="X929" s="149">
        <f t="shared" si="137"/>
        <v>0</v>
      </c>
      <c r="Y929" s="43"/>
      <c r="Z929" s="20">
        <f t="shared" si="128"/>
        <v>0</v>
      </c>
      <c r="AA929" s="43"/>
      <c r="AB929" s="43"/>
      <c r="AC929" s="43"/>
      <c r="AD929" s="43"/>
      <c r="AE929" s="43"/>
      <c r="AF929" s="43"/>
      <c r="AG929" s="20">
        <f t="shared" si="129"/>
        <v>431469</v>
      </c>
      <c r="AH929" s="43"/>
      <c r="AI929" s="43"/>
      <c r="AJ929" s="43"/>
      <c r="AK929" s="43"/>
      <c r="AL929" s="43"/>
      <c r="AM929" s="99">
        <f t="shared" si="131"/>
        <v>431469</v>
      </c>
      <c r="AN929" s="43"/>
      <c r="AO929" s="20">
        <f t="shared" si="132"/>
        <v>17258763</v>
      </c>
      <c r="AP929" s="15" t="str">
        <f t="shared" si="133"/>
        <v>OK</v>
      </c>
      <c r="AQ929" s="15" t="str">
        <f t="shared" si="134"/>
        <v>OK</v>
      </c>
      <c r="AR929" s="17" t="s">
        <v>211</v>
      </c>
      <c r="AS929" s="17"/>
      <c r="AT929" s="17"/>
      <c r="AU929" s="17"/>
      <c r="AV929" s="21">
        <v>197.85</v>
      </c>
      <c r="AW929" s="17" t="s">
        <v>35</v>
      </c>
      <c r="AX929" s="22">
        <v>4</v>
      </c>
      <c r="AY929" s="17"/>
      <c r="AZ929" s="17" t="s">
        <v>1237</v>
      </c>
      <c r="BA929" s="99">
        <f t="shared" si="135"/>
        <v>4314690</v>
      </c>
      <c r="BB929" s="17" t="s">
        <v>214</v>
      </c>
      <c r="BC929" s="17"/>
      <c r="BD929" s="57"/>
    </row>
    <row r="930" spans="2:56" hidden="1" x14ac:dyDescent="0.15">
      <c r="B930" s="16">
        <v>90000890</v>
      </c>
      <c r="C930" s="17"/>
      <c r="D930" s="17" t="s">
        <v>1230</v>
      </c>
      <c r="E930" s="17"/>
      <c r="F930" s="17" t="s">
        <v>1215</v>
      </c>
      <c r="G930" s="17" t="s">
        <v>1216</v>
      </c>
      <c r="H930" s="17" t="s">
        <v>1585</v>
      </c>
      <c r="I930" s="17" t="s">
        <v>1587</v>
      </c>
      <c r="J930" s="17" t="s">
        <v>1273</v>
      </c>
      <c r="K930" s="17" t="s">
        <v>203</v>
      </c>
      <c r="L930" s="17" t="s">
        <v>31</v>
      </c>
      <c r="M930" s="17">
        <v>50</v>
      </c>
      <c r="N930" s="18">
        <v>39385</v>
      </c>
      <c r="O930" s="17">
        <v>2007</v>
      </c>
      <c r="P930" s="18">
        <v>39385</v>
      </c>
      <c r="Q930" s="19">
        <v>5526000</v>
      </c>
      <c r="R930" s="17" t="s">
        <v>204</v>
      </c>
      <c r="S930" s="17" t="s">
        <v>1274</v>
      </c>
      <c r="T930" s="17">
        <v>1</v>
      </c>
      <c r="U930" s="18"/>
      <c r="V930" s="99">
        <f t="shared" si="136"/>
        <v>4531320</v>
      </c>
      <c r="W930" s="139">
        <v>4531320</v>
      </c>
      <c r="X930" s="149">
        <f t="shared" si="137"/>
        <v>0</v>
      </c>
      <c r="Y930" s="43"/>
      <c r="Z930" s="20">
        <f t="shared" si="128"/>
        <v>0</v>
      </c>
      <c r="AA930" s="43"/>
      <c r="AB930" s="43"/>
      <c r="AC930" s="43"/>
      <c r="AD930" s="43"/>
      <c r="AE930" s="43"/>
      <c r="AF930" s="43"/>
      <c r="AG930" s="20">
        <f t="shared" si="129"/>
        <v>110520</v>
      </c>
      <c r="AH930" s="43"/>
      <c r="AI930" s="43"/>
      <c r="AJ930" s="43"/>
      <c r="AK930" s="43"/>
      <c r="AL930" s="43"/>
      <c r="AM930" s="99">
        <f t="shared" si="131"/>
        <v>110520</v>
      </c>
      <c r="AN930" s="43"/>
      <c r="AO930" s="20">
        <f t="shared" si="132"/>
        <v>4420800</v>
      </c>
      <c r="AP930" s="15" t="str">
        <f t="shared" si="133"/>
        <v>OK</v>
      </c>
      <c r="AQ930" s="15" t="str">
        <f t="shared" si="134"/>
        <v>OK</v>
      </c>
      <c r="AR930" s="17" t="s">
        <v>211</v>
      </c>
      <c r="AS930" s="17"/>
      <c r="AT930" s="17"/>
      <c r="AU930" s="17"/>
      <c r="AV930" s="21">
        <v>40</v>
      </c>
      <c r="AW930" s="17" t="s">
        <v>1279</v>
      </c>
      <c r="AX930" s="22"/>
      <c r="AY930" s="17"/>
      <c r="AZ930" s="17" t="s">
        <v>1237</v>
      </c>
      <c r="BA930" s="99">
        <f t="shared" si="135"/>
        <v>1105200</v>
      </c>
      <c r="BB930" s="17" t="s">
        <v>214</v>
      </c>
      <c r="BC930" s="17"/>
      <c r="BD930" s="57" t="s">
        <v>1280</v>
      </c>
    </row>
    <row r="931" spans="2:56" hidden="1" x14ac:dyDescent="0.15">
      <c r="B931" s="16">
        <v>90000891</v>
      </c>
      <c r="C931" s="17"/>
      <c r="D931" s="17" t="s">
        <v>1219</v>
      </c>
      <c r="E931" s="17"/>
      <c r="F931" s="17" t="s">
        <v>1215</v>
      </c>
      <c r="G931" s="17" t="s">
        <v>1216</v>
      </c>
      <c r="H931" s="17" t="s">
        <v>1585</v>
      </c>
      <c r="I931" s="17" t="s">
        <v>1587</v>
      </c>
      <c r="J931" s="17" t="s">
        <v>1275</v>
      </c>
      <c r="K931" s="17" t="s">
        <v>203</v>
      </c>
      <c r="L931" s="17" t="s">
        <v>1276</v>
      </c>
      <c r="M931" s="17">
        <v>30</v>
      </c>
      <c r="N931" s="18">
        <v>30042</v>
      </c>
      <c r="O931" s="17">
        <v>1982</v>
      </c>
      <c r="P931" s="18">
        <v>30042</v>
      </c>
      <c r="Q931" s="19">
        <v>2763000</v>
      </c>
      <c r="R931" s="17" t="s">
        <v>204</v>
      </c>
      <c r="S931" s="17" t="s">
        <v>1274</v>
      </c>
      <c r="T931" s="17">
        <v>1</v>
      </c>
      <c r="U931" s="18"/>
      <c r="V931" s="99">
        <f t="shared" si="136"/>
        <v>1</v>
      </c>
      <c r="W931" s="139">
        <v>1</v>
      </c>
      <c r="X931" s="149">
        <f t="shared" si="137"/>
        <v>0</v>
      </c>
      <c r="Y931" s="43"/>
      <c r="Z931" s="20">
        <f t="shared" si="128"/>
        <v>0</v>
      </c>
      <c r="AA931" s="43"/>
      <c r="AB931" s="43"/>
      <c r="AC931" s="43"/>
      <c r="AD931" s="43"/>
      <c r="AE931" s="43"/>
      <c r="AF931" s="43"/>
      <c r="AG931" s="20">
        <f t="shared" si="129"/>
        <v>0</v>
      </c>
      <c r="AH931" s="43"/>
      <c r="AI931" s="43"/>
      <c r="AJ931" s="43"/>
      <c r="AK931" s="43"/>
      <c r="AL931" s="43"/>
      <c r="AM931" s="99">
        <f t="shared" si="131"/>
        <v>0</v>
      </c>
      <c r="AN931" s="43"/>
      <c r="AO931" s="20">
        <f t="shared" si="132"/>
        <v>1</v>
      </c>
      <c r="AP931" s="15" t="str">
        <f t="shared" si="133"/>
        <v>OK</v>
      </c>
      <c r="AQ931" s="15" t="str">
        <f t="shared" si="134"/>
        <v>OK</v>
      </c>
      <c r="AR931" s="17" t="s">
        <v>211</v>
      </c>
      <c r="AS931" s="17"/>
      <c r="AT931" s="17"/>
      <c r="AU931" s="17"/>
      <c r="AV931" s="21">
        <v>20</v>
      </c>
      <c r="AW931" s="17" t="s">
        <v>1279</v>
      </c>
      <c r="AX931" s="22"/>
      <c r="AY931" s="17"/>
      <c r="AZ931" s="17" t="s">
        <v>1237</v>
      </c>
      <c r="BA931" s="99">
        <f t="shared" si="135"/>
        <v>2762999</v>
      </c>
      <c r="BB931" s="17" t="s">
        <v>214</v>
      </c>
      <c r="BC931" s="17"/>
      <c r="BD931" s="57" t="s">
        <v>1281</v>
      </c>
    </row>
    <row r="932" spans="2:56" hidden="1" x14ac:dyDescent="0.15">
      <c r="B932" s="16">
        <v>90000892</v>
      </c>
      <c r="C932" s="17"/>
      <c r="D932" s="17" t="s">
        <v>1219</v>
      </c>
      <c r="E932" s="17"/>
      <c r="F932" s="17" t="s">
        <v>1215</v>
      </c>
      <c r="G932" s="17" t="s">
        <v>1216</v>
      </c>
      <c r="H932" s="17" t="s">
        <v>1585</v>
      </c>
      <c r="I932" s="17" t="s">
        <v>1587</v>
      </c>
      <c r="J932" s="17" t="s">
        <v>1277</v>
      </c>
      <c r="K932" s="17" t="s">
        <v>203</v>
      </c>
      <c r="L932" s="17"/>
      <c r="M932" s="17">
        <v>20</v>
      </c>
      <c r="N932" s="18">
        <v>35517</v>
      </c>
      <c r="O932" s="17">
        <v>1996</v>
      </c>
      <c r="P932" s="18">
        <v>35517</v>
      </c>
      <c r="Q932" s="19">
        <v>4223000</v>
      </c>
      <c r="R932" s="17" t="s">
        <v>219</v>
      </c>
      <c r="S932" s="17" t="s">
        <v>236</v>
      </c>
      <c r="T932" s="17">
        <v>1</v>
      </c>
      <c r="U932" s="18"/>
      <c r="V932" s="99">
        <f t="shared" si="136"/>
        <v>1</v>
      </c>
      <c r="W932" s="139">
        <v>1</v>
      </c>
      <c r="X932" s="149">
        <f t="shared" si="137"/>
        <v>0</v>
      </c>
      <c r="Y932" s="43"/>
      <c r="Z932" s="20">
        <f t="shared" si="128"/>
        <v>0</v>
      </c>
      <c r="AA932" s="43"/>
      <c r="AB932" s="43"/>
      <c r="AC932" s="43"/>
      <c r="AD932" s="43"/>
      <c r="AE932" s="43"/>
      <c r="AF932" s="43"/>
      <c r="AG932" s="20">
        <f t="shared" si="129"/>
        <v>0</v>
      </c>
      <c r="AH932" s="43"/>
      <c r="AI932" s="43"/>
      <c r="AJ932" s="43"/>
      <c r="AK932" s="43"/>
      <c r="AL932" s="43"/>
      <c r="AM932" s="99">
        <f t="shared" si="131"/>
        <v>0</v>
      </c>
      <c r="AN932" s="43"/>
      <c r="AO932" s="20">
        <f t="shared" si="132"/>
        <v>1</v>
      </c>
      <c r="AP932" s="15" t="str">
        <f t="shared" si="133"/>
        <v>OK</v>
      </c>
      <c r="AQ932" s="15" t="str">
        <f t="shared" si="134"/>
        <v>OK</v>
      </c>
      <c r="AR932" s="17" t="s">
        <v>211</v>
      </c>
      <c r="AS932" s="17"/>
      <c r="AT932" s="17"/>
      <c r="AU932" s="17"/>
      <c r="AV932" s="21">
        <v>1</v>
      </c>
      <c r="AW932" s="17" t="s">
        <v>248</v>
      </c>
      <c r="AX932" s="22"/>
      <c r="AY932" s="17"/>
      <c r="AZ932" s="17" t="s">
        <v>1237</v>
      </c>
      <c r="BA932" s="99">
        <f t="shared" si="135"/>
        <v>4222999</v>
      </c>
      <c r="BB932" s="17" t="s">
        <v>214</v>
      </c>
      <c r="BC932" s="17"/>
      <c r="BD932" s="57"/>
    </row>
    <row r="933" spans="2:56" hidden="1" x14ac:dyDescent="0.15">
      <c r="B933" s="16">
        <v>90000893</v>
      </c>
      <c r="C933" s="17"/>
      <c r="D933" s="17" t="s">
        <v>1214</v>
      </c>
      <c r="E933" s="17" t="s">
        <v>1252</v>
      </c>
      <c r="F933" s="17" t="s">
        <v>1215</v>
      </c>
      <c r="G933" s="17" t="s">
        <v>1216</v>
      </c>
      <c r="H933" s="17" t="s">
        <v>1574</v>
      </c>
      <c r="I933" s="17" t="s">
        <v>1569</v>
      </c>
      <c r="J933" s="17" t="s">
        <v>1282</v>
      </c>
      <c r="K933" s="17" t="s">
        <v>203</v>
      </c>
      <c r="L933" s="17" t="s">
        <v>251</v>
      </c>
      <c r="M933" s="17">
        <v>40</v>
      </c>
      <c r="N933" s="18">
        <v>41729</v>
      </c>
      <c r="O933" s="17">
        <v>2013</v>
      </c>
      <c r="P933" s="18">
        <v>41729</v>
      </c>
      <c r="Q933" s="19">
        <v>639780</v>
      </c>
      <c r="R933" s="17" t="s">
        <v>219</v>
      </c>
      <c r="S933" s="17" t="s">
        <v>1234</v>
      </c>
      <c r="T933" s="17">
        <v>1</v>
      </c>
      <c r="U933" s="18"/>
      <c r="V933" s="99">
        <f t="shared" si="136"/>
        <v>591798</v>
      </c>
      <c r="W933" s="139">
        <v>591798</v>
      </c>
      <c r="X933" s="149">
        <f t="shared" si="137"/>
        <v>0</v>
      </c>
      <c r="Y933" s="43"/>
      <c r="Z933" s="20">
        <f t="shared" si="128"/>
        <v>0</v>
      </c>
      <c r="AA933" s="43"/>
      <c r="AB933" s="43"/>
      <c r="AC933" s="43"/>
      <c r="AD933" s="43"/>
      <c r="AE933" s="43"/>
      <c r="AF933" s="43"/>
      <c r="AG933" s="20">
        <f t="shared" si="129"/>
        <v>15994</v>
      </c>
      <c r="AH933" s="43"/>
      <c r="AI933" s="43"/>
      <c r="AJ933" s="43"/>
      <c r="AK933" s="43"/>
      <c r="AL933" s="43"/>
      <c r="AM933" s="99">
        <f t="shared" si="131"/>
        <v>15994</v>
      </c>
      <c r="AN933" s="43"/>
      <c r="AO933" s="20">
        <f t="shared" si="132"/>
        <v>575804</v>
      </c>
      <c r="AP933" s="15" t="str">
        <f t="shared" si="133"/>
        <v>OK</v>
      </c>
      <c r="AQ933" s="15" t="str">
        <f t="shared" si="134"/>
        <v>OK</v>
      </c>
      <c r="AR933" s="17" t="s">
        <v>211</v>
      </c>
      <c r="AS933" s="17"/>
      <c r="AT933" s="17"/>
      <c r="AU933" s="17"/>
      <c r="AV933" s="21">
        <v>1</v>
      </c>
      <c r="AW933" s="17" t="s">
        <v>1268</v>
      </c>
      <c r="AX933" s="22"/>
      <c r="AY933" s="17"/>
      <c r="AZ933" s="17" t="s">
        <v>1237</v>
      </c>
      <c r="BA933" s="99">
        <f t="shared" si="135"/>
        <v>63976</v>
      </c>
      <c r="BB933" s="17" t="s">
        <v>214</v>
      </c>
      <c r="BC933" s="17"/>
      <c r="BD933" s="57"/>
    </row>
    <row r="934" spans="2:56" hidden="1" x14ac:dyDescent="0.15">
      <c r="B934" s="16">
        <v>90000894</v>
      </c>
      <c r="C934" s="17"/>
      <c r="D934" s="17" t="s">
        <v>1214</v>
      </c>
      <c r="E934" s="17" t="s">
        <v>1259</v>
      </c>
      <c r="F934" s="17" t="s">
        <v>1215</v>
      </c>
      <c r="G934" s="17" t="s">
        <v>1216</v>
      </c>
      <c r="H934" s="17" t="s">
        <v>1574</v>
      </c>
      <c r="I934" s="17" t="s">
        <v>1569</v>
      </c>
      <c r="J934" s="17" t="s">
        <v>1283</v>
      </c>
      <c r="K934" s="17" t="s">
        <v>203</v>
      </c>
      <c r="L934" s="17" t="s">
        <v>251</v>
      </c>
      <c r="M934" s="17">
        <v>40</v>
      </c>
      <c r="N934" s="18">
        <v>41729</v>
      </c>
      <c r="O934" s="17">
        <v>2013</v>
      </c>
      <c r="P934" s="18">
        <v>41729</v>
      </c>
      <c r="Q934" s="19">
        <v>639780</v>
      </c>
      <c r="R934" s="17" t="s">
        <v>219</v>
      </c>
      <c r="S934" s="17" t="s">
        <v>1234</v>
      </c>
      <c r="T934" s="17">
        <v>1</v>
      </c>
      <c r="U934" s="18"/>
      <c r="V934" s="99">
        <f t="shared" si="136"/>
        <v>591798</v>
      </c>
      <c r="W934" s="139">
        <v>591798</v>
      </c>
      <c r="X934" s="149">
        <f t="shared" si="137"/>
        <v>0</v>
      </c>
      <c r="Y934" s="43"/>
      <c r="Z934" s="20">
        <f t="shared" si="128"/>
        <v>0</v>
      </c>
      <c r="AA934" s="43"/>
      <c r="AB934" s="43"/>
      <c r="AC934" s="43"/>
      <c r="AD934" s="43"/>
      <c r="AE934" s="43"/>
      <c r="AF934" s="43"/>
      <c r="AG934" s="20">
        <f t="shared" si="129"/>
        <v>15994</v>
      </c>
      <c r="AH934" s="43"/>
      <c r="AI934" s="43"/>
      <c r="AJ934" s="43"/>
      <c r="AK934" s="43"/>
      <c r="AL934" s="43"/>
      <c r="AM934" s="99">
        <f t="shared" si="131"/>
        <v>15994</v>
      </c>
      <c r="AN934" s="43"/>
      <c r="AO934" s="20">
        <f t="shared" si="132"/>
        <v>575804</v>
      </c>
      <c r="AP934" s="15" t="str">
        <f t="shared" si="133"/>
        <v>OK</v>
      </c>
      <c r="AQ934" s="15" t="str">
        <f t="shared" si="134"/>
        <v>OK</v>
      </c>
      <c r="AR934" s="17" t="s">
        <v>211</v>
      </c>
      <c r="AS934" s="17"/>
      <c r="AT934" s="17"/>
      <c r="AU934" s="17"/>
      <c r="AV934" s="21">
        <v>1</v>
      </c>
      <c r="AW934" s="17" t="s">
        <v>1268</v>
      </c>
      <c r="AX934" s="22"/>
      <c r="AY934" s="17"/>
      <c r="AZ934" s="17" t="s">
        <v>1237</v>
      </c>
      <c r="BA934" s="99">
        <f t="shared" si="135"/>
        <v>63976</v>
      </c>
      <c r="BB934" s="17" t="s">
        <v>214</v>
      </c>
      <c r="BC934" s="17"/>
      <c r="BD934" s="57"/>
    </row>
    <row r="935" spans="2:56" hidden="1" x14ac:dyDescent="0.15">
      <c r="B935" s="16">
        <v>90000895</v>
      </c>
      <c r="C935" s="17"/>
      <c r="D935" s="17" t="s">
        <v>1225</v>
      </c>
      <c r="E935" s="17" t="s">
        <v>1265</v>
      </c>
      <c r="F935" s="17" t="s">
        <v>1215</v>
      </c>
      <c r="G935" s="17" t="s">
        <v>1216</v>
      </c>
      <c r="H935" s="17" t="s">
        <v>1574</v>
      </c>
      <c r="I935" s="17" t="s">
        <v>1569</v>
      </c>
      <c r="J935" s="17" t="s">
        <v>1284</v>
      </c>
      <c r="K935" s="17" t="s">
        <v>203</v>
      </c>
      <c r="L935" s="17" t="s">
        <v>251</v>
      </c>
      <c r="M935" s="17">
        <v>40</v>
      </c>
      <c r="N935" s="18">
        <v>41729</v>
      </c>
      <c r="O935" s="17">
        <v>2013</v>
      </c>
      <c r="P935" s="18">
        <v>41729</v>
      </c>
      <c r="Q935" s="19">
        <v>639780</v>
      </c>
      <c r="R935" s="17" t="s">
        <v>219</v>
      </c>
      <c r="S935" s="17" t="s">
        <v>1234</v>
      </c>
      <c r="T935" s="17">
        <v>1</v>
      </c>
      <c r="U935" s="18"/>
      <c r="V935" s="99">
        <f t="shared" si="136"/>
        <v>591798</v>
      </c>
      <c r="W935" s="139">
        <v>591798</v>
      </c>
      <c r="X935" s="149">
        <f t="shared" si="137"/>
        <v>0</v>
      </c>
      <c r="Y935" s="43"/>
      <c r="Z935" s="20">
        <f t="shared" si="128"/>
        <v>0</v>
      </c>
      <c r="AA935" s="43"/>
      <c r="AB935" s="43"/>
      <c r="AC935" s="43"/>
      <c r="AD935" s="43"/>
      <c r="AE935" s="43"/>
      <c r="AF935" s="43"/>
      <c r="AG935" s="20">
        <f t="shared" si="129"/>
        <v>15994</v>
      </c>
      <c r="AH935" s="43"/>
      <c r="AI935" s="43"/>
      <c r="AJ935" s="43"/>
      <c r="AK935" s="43"/>
      <c r="AL935" s="43"/>
      <c r="AM935" s="99">
        <f t="shared" si="131"/>
        <v>15994</v>
      </c>
      <c r="AN935" s="43"/>
      <c r="AO935" s="20">
        <f t="shared" si="132"/>
        <v>575804</v>
      </c>
      <c r="AP935" s="15" t="str">
        <f t="shared" si="133"/>
        <v>OK</v>
      </c>
      <c r="AQ935" s="15" t="str">
        <f t="shared" si="134"/>
        <v>OK</v>
      </c>
      <c r="AR935" s="17" t="s">
        <v>211</v>
      </c>
      <c r="AS935" s="17"/>
      <c r="AT935" s="17"/>
      <c r="AU935" s="17"/>
      <c r="AV935" s="21">
        <v>1</v>
      </c>
      <c r="AW935" s="17" t="s">
        <v>1268</v>
      </c>
      <c r="AX935" s="22"/>
      <c r="AY935" s="17"/>
      <c r="AZ935" s="17" t="s">
        <v>1237</v>
      </c>
      <c r="BA935" s="99">
        <f t="shared" si="135"/>
        <v>63976</v>
      </c>
      <c r="BB935" s="17" t="s">
        <v>214</v>
      </c>
      <c r="BC935" s="17"/>
      <c r="BD935" s="57"/>
    </row>
    <row r="936" spans="2:56" hidden="1" x14ac:dyDescent="0.15">
      <c r="B936" s="16">
        <v>90000896</v>
      </c>
      <c r="C936" s="17"/>
      <c r="D936" s="17" t="s">
        <v>1214</v>
      </c>
      <c r="E936" s="17" t="s">
        <v>1263</v>
      </c>
      <c r="F936" s="17" t="s">
        <v>1215</v>
      </c>
      <c r="G936" s="17" t="s">
        <v>1216</v>
      </c>
      <c r="H936" s="17" t="s">
        <v>1574</v>
      </c>
      <c r="I936" s="17" t="s">
        <v>1569</v>
      </c>
      <c r="J936" s="17" t="s">
        <v>1285</v>
      </c>
      <c r="K936" s="17" t="s">
        <v>203</v>
      </c>
      <c r="L936" s="17" t="s">
        <v>251</v>
      </c>
      <c r="M936" s="17">
        <v>40</v>
      </c>
      <c r="N936" s="18">
        <v>41729</v>
      </c>
      <c r="O936" s="17">
        <v>2013</v>
      </c>
      <c r="P936" s="18">
        <v>41729</v>
      </c>
      <c r="Q936" s="19">
        <v>639780</v>
      </c>
      <c r="R936" s="17" t="s">
        <v>219</v>
      </c>
      <c r="S936" s="17" t="s">
        <v>1234</v>
      </c>
      <c r="T936" s="17">
        <v>1</v>
      </c>
      <c r="U936" s="18"/>
      <c r="V936" s="99">
        <f t="shared" si="136"/>
        <v>591798</v>
      </c>
      <c r="W936" s="139">
        <v>591798</v>
      </c>
      <c r="X936" s="149">
        <f t="shared" si="137"/>
        <v>0</v>
      </c>
      <c r="Y936" s="43"/>
      <c r="Z936" s="20">
        <f t="shared" si="128"/>
        <v>0</v>
      </c>
      <c r="AA936" s="43"/>
      <c r="AB936" s="43"/>
      <c r="AC936" s="43"/>
      <c r="AD936" s="43"/>
      <c r="AE936" s="43"/>
      <c r="AF936" s="43"/>
      <c r="AG936" s="20">
        <f t="shared" si="129"/>
        <v>15994</v>
      </c>
      <c r="AH936" s="43"/>
      <c r="AI936" s="43"/>
      <c r="AJ936" s="43"/>
      <c r="AK936" s="43"/>
      <c r="AL936" s="43"/>
      <c r="AM936" s="99">
        <f t="shared" si="131"/>
        <v>15994</v>
      </c>
      <c r="AN936" s="43"/>
      <c r="AO936" s="20">
        <f t="shared" si="132"/>
        <v>575804</v>
      </c>
      <c r="AP936" s="15" t="str">
        <f t="shared" si="133"/>
        <v>OK</v>
      </c>
      <c r="AQ936" s="15" t="str">
        <f t="shared" si="134"/>
        <v>OK</v>
      </c>
      <c r="AR936" s="17" t="s">
        <v>211</v>
      </c>
      <c r="AS936" s="17"/>
      <c r="AT936" s="17"/>
      <c r="AU936" s="17"/>
      <c r="AV936" s="21">
        <v>1</v>
      </c>
      <c r="AW936" s="17" t="s">
        <v>1268</v>
      </c>
      <c r="AX936" s="22"/>
      <c r="AY936" s="17"/>
      <c r="AZ936" s="17" t="s">
        <v>1237</v>
      </c>
      <c r="BA936" s="99">
        <f t="shared" si="135"/>
        <v>63976</v>
      </c>
      <c r="BB936" s="17" t="s">
        <v>214</v>
      </c>
      <c r="BC936" s="17"/>
      <c r="BD936" s="57"/>
    </row>
    <row r="937" spans="2:56" hidden="1" x14ac:dyDescent="0.15">
      <c r="B937" s="16">
        <v>90000897</v>
      </c>
      <c r="C937" s="17"/>
      <c r="D937" s="17" t="s">
        <v>1249</v>
      </c>
      <c r="E937" s="17" t="s">
        <v>1250</v>
      </c>
      <c r="F937" s="17" t="s">
        <v>1215</v>
      </c>
      <c r="G937" s="17" t="s">
        <v>1216</v>
      </c>
      <c r="H937" s="17" t="s">
        <v>1574</v>
      </c>
      <c r="I937" s="17" t="s">
        <v>1569</v>
      </c>
      <c r="J937" s="17" t="s">
        <v>1286</v>
      </c>
      <c r="K937" s="17" t="s">
        <v>203</v>
      </c>
      <c r="L937" s="17" t="s">
        <v>251</v>
      </c>
      <c r="M937" s="17">
        <v>40</v>
      </c>
      <c r="N937" s="18">
        <v>41729</v>
      </c>
      <c r="O937" s="17">
        <v>2013</v>
      </c>
      <c r="P937" s="18">
        <v>41729</v>
      </c>
      <c r="Q937" s="19">
        <v>584627</v>
      </c>
      <c r="R937" s="17" t="s">
        <v>219</v>
      </c>
      <c r="S937" s="17" t="s">
        <v>1234</v>
      </c>
      <c r="T937" s="17">
        <v>1</v>
      </c>
      <c r="U937" s="18"/>
      <c r="V937" s="99">
        <f t="shared" si="136"/>
        <v>540782</v>
      </c>
      <c r="W937" s="139">
        <v>540782</v>
      </c>
      <c r="X937" s="149">
        <f t="shared" si="137"/>
        <v>0</v>
      </c>
      <c r="Y937" s="43"/>
      <c r="Z937" s="20">
        <f t="shared" si="128"/>
        <v>0</v>
      </c>
      <c r="AA937" s="43"/>
      <c r="AB937" s="43"/>
      <c r="AC937" s="43"/>
      <c r="AD937" s="43"/>
      <c r="AE937" s="43"/>
      <c r="AF937" s="43"/>
      <c r="AG937" s="20">
        <f t="shared" si="129"/>
        <v>14615</v>
      </c>
      <c r="AH937" s="43"/>
      <c r="AI937" s="43"/>
      <c r="AJ937" s="43"/>
      <c r="AK937" s="43"/>
      <c r="AL937" s="43"/>
      <c r="AM937" s="99">
        <f t="shared" si="131"/>
        <v>14615</v>
      </c>
      <c r="AN937" s="43"/>
      <c r="AO937" s="20">
        <f t="shared" si="132"/>
        <v>526167</v>
      </c>
      <c r="AP937" s="15" t="str">
        <f t="shared" si="133"/>
        <v>OK</v>
      </c>
      <c r="AQ937" s="15" t="str">
        <f t="shared" si="134"/>
        <v>OK</v>
      </c>
      <c r="AR937" s="17" t="s">
        <v>211</v>
      </c>
      <c r="AS937" s="17"/>
      <c r="AT937" s="17"/>
      <c r="AU937" s="17"/>
      <c r="AV937" s="21">
        <v>1</v>
      </c>
      <c r="AW937" s="17" t="s">
        <v>1268</v>
      </c>
      <c r="AX937" s="22"/>
      <c r="AY937" s="17"/>
      <c r="AZ937" s="17" t="s">
        <v>1237</v>
      </c>
      <c r="BA937" s="99">
        <f t="shared" si="135"/>
        <v>58460</v>
      </c>
      <c r="BB937" s="17" t="s">
        <v>214</v>
      </c>
      <c r="BC937" s="17"/>
      <c r="BD937" s="57"/>
    </row>
    <row r="938" spans="2:56" hidden="1" x14ac:dyDescent="0.15">
      <c r="B938" s="16">
        <v>90000898</v>
      </c>
      <c r="C938" s="17"/>
      <c r="D938" s="17" t="s">
        <v>1287</v>
      </c>
      <c r="E938" s="17" t="s">
        <v>1250</v>
      </c>
      <c r="F938" s="17" t="s">
        <v>1215</v>
      </c>
      <c r="G938" s="17" t="s">
        <v>1216</v>
      </c>
      <c r="H938" s="17" t="s">
        <v>1574</v>
      </c>
      <c r="I938" s="17" t="s">
        <v>1569</v>
      </c>
      <c r="J938" s="17" t="s">
        <v>1288</v>
      </c>
      <c r="K938" s="17" t="s">
        <v>203</v>
      </c>
      <c r="L938" s="17" t="s">
        <v>251</v>
      </c>
      <c r="M938" s="17">
        <v>40</v>
      </c>
      <c r="N938" s="18">
        <v>41729</v>
      </c>
      <c r="O938" s="17">
        <v>2013</v>
      </c>
      <c r="P938" s="18">
        <v>41729</v>
      </c>
      <c r="Q938" s="19">
        <v>584627</v>
      </c>
      <c r="R938" s="17" t="s">
        <v>219</v>
      </c>
      <c r="S938" s="17" t="s">
        <v>1234</v>
      </c>
      <c r="T938" s="17">
        <v>1</v>
      </c>
      <c r="U938" s="18"/>
      <c r="V938" s="99">
        <f t="shared" si="136"/>
        <v>540782</v>
      </c>
      <c r="W938" s="139">
        <v>540782</v>
      </c>
      <c r="X938" s="149">
        <f t="shared" si="137"/>
        <v>0</v>
      </c>
      <c r="Y938" s="43"/>
      <c r="Z938" s="20">
        <f t="shared" ref="Z938:Z1001" si="138">SUM(AA938:AF938)</f>
        <v>0</v>
      </c>
      <c r="AA938" s="43"/>
      <c r="AB938" s="43"/>
      <c r="AC938" s="43"/>
      <c r="AD938" s="43"/>
      <c r="AE938" s="43"/>
      <c r="AF938" s="43"/>
      <c r="AG938" s="20">
        <f t="shared" ref="AG938:AG1001" si="139">SUM(AH938:AN938)</f>
        <v>14615</v>
      </c>
      <c r="AH938" s="43"/>
      <c r="AI938" s="43"/>
      <c r="AJ938" s="43"/>
      <c r="AK938" s="43"/>
      <c r="AL938" s="43"/>
      <c r="AM938" s="99">
        <f t="shared" si="131"/>
        <v>14615</v>
      </c>
      <c r="AN938" s="43"/>
      <c r="AO938" s="20">
        <f t="shared" si="132"/>
        <v>526167</v>
      </c>
      <c r="AP938" s="15" t="str">
        <f t="shared" si="133"/>
        <v>OK</v>
      </c>
      <c r="AQ938" s="15" t="str">
        <f t="shared" si="134"/>
        <v>OK</v>
      </c>
      <c r="AR938" s="17" t="s">
        <v>211</v>
      </c>
      <c r="AS938" s="17"/>
      <c r="AT938" s="17"/>
      <c r="AU938" s="17"/>
      <c r="AV938" s="21">
        <v>1</v>
      </c>
      <c r="AW938" s="17" t="s">
        <v>1268</v>
      </c>
      <c r="AX938" s="22"/>
      <c r="AY938" s="17"/>
      <c r="AZ938" s="17" t="s">
        <v>1237</v>
      </c>
      <c r="BA938" s="99">
        <f t="shared" si="135"/>
        <v>58460</v>
      </c>
      <c r="BB938" s="17" t="s">
        <v>214</v>
      </c>
      <c r="BC938" s="17"/>
      <c r="BD938" s="57"/>
    </row>
    <row r="939" spans="2:56" hidden="1" x14ac:dyDescent="0.15">
      <c r="B939" s="16">
        <v>90000899</v>
      </c>
      <c r="C939" s="17"/>
      <c r="D939" s="17" t="s">
        <v>1214</v>
      </c>
      <c r="E939" s="17" t="s">
        <v>1252</v>
      </c>
      <c r="F939" s="17" t="s">
        <v>1215</v>
      </c>
      <c r="G939" s="17" t="s">
        <v>1216</v>
      </c>
      <c r="H939" s="17" t="s">
        <v>1574</v>
      </c>
      <c r="I939" s="17" t="s">
        <v>1569</v>
      </c>
      <c r="J939" s="17" t="s">
        <v>1289</v>
      </c>
      <c r="K939" s="17" t="s">
        <v>203</v>
      </c>
      <c r="L939" s="17" t="s">
        <v>251</v>
      </c>
      <c r="M939" s="17">
        <v>40</v>
      </c>
      <c r="N939" s="18">
        <v>41729</v>
      </c>
      <c r="O939" s="17">
        <v>2013</v>
      </c>
      <c r="P939" s="18">
        <v>41729</v>
      </c>
      <c r="Q939" s="19">
        <v>533150</v>
      </c>
      <c r="R939" s="17" t="s">
        <v>219</v>
      </c>
      <c r="S939" s="17" t="s">
        <v>1234</v>
      </c>
      <c r="T939" s="17">
        <v>1</v>
      </c>
      <c r="U939" s="18"/>
      <c r="V939" s="99">
        <f t="shared" si="136"/>
        <v>493166</v>
      </c>
      <c r="W939" s="139">
        <v>493166</v>
      </c>
      <c r="X939" s="149">
        <f t="shared" si="137"/>
        <v>0</v>
      </c>
      <c r="Y939" s="43"/>
      <c r="Z939" s="20">
        <f t="shared" si="138"/>
        <v>0</v>
      </c>
      <c r="AA939" s="43"/>
      <c r="AB939" s="43"/>
      <c r="AC939" s="43"/>
      <c r="AD939" s="43"/>
      <c r="AE939" s="43"/>
      <c r="AF939" s="43"/>
      <c r="AG939" s="20">
        <f t="shared" si="139"/>
        <v>13328</v>
      </c>
      <c r="AH939" s="43"/>
      <c r="AI939" s="43"/>
      <c r="AJ939" s="43"/>
      <c r="AK939" s="43"/>
      <c r="AL939" s="43"/>
      <c r="AM939" s="99">
        <f t="shared" si="131"/>
        <v>13328</v>
      </c>
      <c r="AN939" s="43"/>
      <c r="AO939" s="20">
        <f t="shared" si="132"/>
        <v>479838</v>
      </c>
      <c r="AP939" s="15" t="str">
        <f t="shared" si="133"/>
        <v>OK</v>
      </c>
      <c r="AQ939" s="15" t="str">
        <f t="shared" si="134"/>
        <v>OK</v>
      </c>
      <c r="AR939" s="17" t="s">
        <v>211</v>
      </c>
      <c r="AS939" s="17"/>
      <c r="AT939" s="17"/>
      <c r="AU939" s="17"/>
      <c r="AV939" s="21">
        <v>1</v>
      </c>
      <c r="AW939" s="17" t="s">
        <v>1268</v>
      </c>
      <c r="AX939" s="22"/>
      <c r="AY939" s="17"/>
      <c r="AZ939" s="17" t="s">
        <v>1237</v>
      </c>
      <c r="BA939" s="99">
        <f t="shared" si="135"/>
        <v>53312</v>
      </c>
      <c r="BB939" s="17" t="s">
        <v>214</v>
      </c>
      <c r="BC939" s="17"/>
      <c r="BD939" s="57"/>
    </row>
    <row r="940" spans="2:56" hidden="1" x14ac:dyDescent="0.15">
      <c r="B940" s="16">
        <v>90000900</v>
      </c>
      <c r="C940" s="17"/>
      <c r="D940" s="17" t="s">
        <v>1214</v>
      </c>
      <c r="E940" s="17" t="s">
        <v>1252</v>
      </c>
      <c r="F940" s="17" t="s">
        <v>1215</v>
      </c>
      <c r="G940" s="17" t="s">
        <v>1216</v>
      </c>
      <c r="H940" s="17" t="s">
        <v>1574</v>
      </c>
      <c r="I940" s="17" t="s">
        <v>1569</v>
      </c>
      <c r="J940" s="17" t="s">
        <v>1290</v>
      </c>
      <c r="K940" s="17" t="s">
        <v>203</v>
      </c>
      <c r="L940" s="17" t="s">
        <v>251</v>
      </c>
      <c r="M940" s="17">
        <v>40</v>
      </c>
      <c r="N940" s="18">
        <v>41729</v>
      </c>
      <c r="O940" s="17">
        <v>2013</v>
      </c>
      <c r="P940" s="18">
        <v>41729</v>
      </c>
      <c r="Q940" s="19">
        <v>533150</v>
      </c>
      <c r="R940" s="17" t="s">
        <v>219</v>
      </c>
      <c r="S940" s="17" t="s">
        <v>1234</v>
      </c>
      <c r="T940" s="17">
        <v>1</v>
      </c>
      <c r="U940" s="18"/>
      <c r="V940" s="99">
        <f t="shared" si="136"/>
        <v>493166</v>
      </c>
      <c r="W940" s="139">
        <v>493166</v>
      </c>
      <c r="X940" s="149">
        <f t="shared" si="137"/>
        <v>0</v>
      </c>
      <c r="Y940" s="43"/>
      <c r="Z940" s="20">
        <f t="shared" si="138"/>
        <v>0</v>
      </c>
      <c r="AA940" s="43"/>
      <c r="AB940" s="43"/>
      <c r="AC940" s="43"/>
      <c r="AD940" s="43"/>
      <c r="AE940" s="43"/>
      <c r="AF940" s="43"/>
      <c r="AG940" s="20">
        <f t="shared" si="139"/>
        <v>13328</v>
      </c>
      <c r="AH940" s="43"/>
      <c r="AI940" s="43"/>
      <c r="AJ940" s="43"/>
      <c r="AK940" s="43"/>
      <c r="AL940" s="43"/>
      <c r="AM940" s="99">
        <f t="shared" si="131"/>
        <v>13328</v>
      </c>
      <c r="AN940" s="43"/>
      <c r="AO940" s="20">
        <f t="shared" si="132"/>
        <v>479838</v>
      </c>
      <c r="AP940" s="15" t="str">
        <f t="shared" si="133"/>
        <v>OK</v>
      </c>
      <c r="AQ940" s="15" t="str">
        <f t="shared" si="134"/>
        <v>OK</v>
      </c>
      <c r="AR940" s="17" t="s">
        <v>211</v>
      </c>
      <c r="AS940" s="17"/>
      <c r="AT940" s="17"/>
      <c r="AU940" s="17"/>
      <c r="AV940" s="21">
        <v>1</v>
      </c>
      <c r="AW940" s="17" t="s">
        <v>1268</v>
      </c>
      <c r="AX940" s="22"/>
      <c r="AY940" s="17"/>
      <c r="AZ940" s="17" t="s">
        <v>1237</v>
      </c>
      <c r="BA940" s="99">
        <f t="shared" si="135"/>
        <v>53312</v>
      </c>
      <c r="BB940" s="17" t="s">
        <v>214</v>
      </c>
      <c r="BC940" s="17"/>
      <c r="BD940" s="57"/>
    </row>
    <row r="941" spans="2:56" hidden="1" x14ac:dyDescent="0.15">
      <c r="B941" s="16">
        <v>90000901</v>
      </c>
      <c r="C941" s="17"/>
      <c r="D941" s="17" t="s">
        <v>1214</v>
      </c>
      <c r="E941" s="17" t="s">
        <v>1259</v>
      </c>
      <c r="F941" s="17" t="s">
        <v>1215</v>
      </c>
      <c r="G941" s="17" t="s">
        <v>1216</v>
      </c>
      <c r="H941" s="17" t="s">
        <v>1574</v>
      </c>
      <c r="I941" s="17" t="s">
        <v>1569</v>
      </c>
      <c r="J941" s="17" t="s">
        <v>1283</v>
      </c>
      <c r="K941" s="17" t="s">
        <v>203</v>
      </c>
      <c r="L941" s="17" t="s">
        <v>251</v>
      </c>
      <c r="M941" s="17">
        <v>40</v>
      </c>
      <c r="N941" s="18">
        <v>41729</v>
      </c>
      <c r="O941" s="17">
        <v>2013</v>
      </c>
      <c r="P941" s="18">
        <v>41729</v>
      </c>
      <c r="Q941" s="19">
        <v>533150</v>
      </c>
      <c r="R941" s="17" t="s">
        <v>219</v>
      </c>
      <c r="S941" s="17" t="s">
        <v>1234</v>
      </c>
      <c r="T941" s="17">
        <v>1</v>
      </c>
      <c r="U941" s="18"/>
      <c r="V941" s="99">
        <f t="shared" si="136"/>
        <v>493166</v>
      </c>
      <c r="W941" s="139">
        <v>493166</v>
      </c>
      <c r="X941" s="149">
        <f t="shared" si="137"/>
        <v>0</v>
      </c>
      <c r="Y941" s="43"/>
      <c r="Z941" s="20">
        <f t="shared" si="138"/>
        <v>0</v>
      </c>
      <c r="AA941" s="43"/>
      <c r="AB941" s="43"/>
      <c r="AC941" s="43"/>
      <c r="AD941" s="43"/>
      <c r="AE941" s="43"/>
      <c r="AF941" s="43"/>
      <c r="AG941" s="20">
        <f t="shared" si="139"/>
        <v>13328</v>
      </c>
      <c r="AH941" s="43"/>
      <c r="AI941" s="43"/>
      <c r="AJ941" s="43"/>
      <c r="AK941" s="43"/>
      <c r="AL941" s="43"/>
      <c r="AM941" s="99">
        <f t="shared" si="131"/>
        <v>13328</v>
      </c>
      <c r="AN941" s="43"/>
      <c r="AO941" s="20">
        <f t="shared" si="132"/>
        <v>479838</v>
      </c>
      <c r="AP941" s="15" t="str">
        <f t="shared" si="133"/>
        <v>OK</v>
      </c>
      <c r="AQ941" s="15" t="str">
        <f t="shared" si="134"/>
        <v>OK</v>
      </c>
      <c r="AR941" s="17" t="s">
        <v>211</v>
      </c>
      <c r="AS941" s="17"/>
      <c r="AT941" s="17"/>
      <c r="AU941" s="17"/>
      <c r="AV941" s="21">
        <v>1</v>
      </c>
      <c r="AW941" s="17" t="s">
        <v>1268</v>
      </c>
      <c r="AX941" s="22"/>
      <c r="AY941" s="17"/>
      <c r="AZ941" s="17" t="s">
        <v>1237</v>
      </c>
      <c r="BA941" s="99">
        <f t="shared" si="135"/>
        <v>53312</v>
      </c>
      <c r="BB941" s="17" t="s">
        <v>214</v>
      </c>
      <c r="BC941" s="17"/>
      <c r="BD941" s="57"/>
    </row>
    <row r="942" spans="2:56" hidden="1" x14ac:dyDescent="0.15">
      <c r="B942" s="16">
        <v>90000902</v>
      </c>
      <c r="C942" s="17"/>
      <c r="D942" s="17" t="s">
        <v>1214</v>
      </c>
      <c r="E942" s="17" t="s">
        <v>1254</v>
      </c>
      <c r="F942" s="17" t="s">
        <v>1215</v>
      </c>
      <c r="G942" s="17" t="s">
        <v>1216</v>
      </c>
      <c r="H942" s="17" t="s">
        <v>1574</v>
      </c>
      <c r="I942" s="17" t="s">
        <v>1569</v>
      </c>
      <c r="J942" s="17" t="s">
        <v>1291</v>
      </c>
      <c r="K942" s="17" t="s">
        <v>203</v>
      </c>
      <c r="L942" s="17" t="s">
        <v>251</v>
      </c>
      <c r="M942" s="17">
        <v>40</v>
      </c>
      <c r="N942" s="18">
        <v>41729</v>
      </c>
      <c r="O942" s="17">
        <v>2013</v>
      </c>
      <c r="P942" s="18">
        <v>41729</v>
      </c>
      <c r="Q942" s="19">
        <v>533150</v>
      </c>
      <c r="R942" s="17" t="s">
        <v>219</v>
      </c>
      <c r="S942" s="17" t="s">
        <v>1234</v>
      </c>
      <c r="T942" s="17">
        <v>1</v>
      </c>
      <c r="U942" s="18"/>
      <c r="V942" s="99">
        <f t="shared" si="136"/>
        <v>493166</v>
      </c>
      <c r="W942" s="139">
        <v>493166</v>
      </c>
      <c r="X942" s="149">
        <f t="shared" si="137"/>
        <v>0</v>
      </c>
      <c r="Y942" s="43"/>
      <c r="Z942" s="20">
        <f t="shared" si="138"/>
        <v>0</v>
      </c>
      <c r="AA942" s="43"/>
      <c r="AB942" s="43"/>
      <c r="AC942" s="43"/>
      <c r="AD942" s="43"/>
      <c r="AE942" s="43"/>
      <c r="AF942" s="43"/>
      <c r="AG942" s="20">
        <f t="shared" si="139"/>
        <v>13328</v>
      </c>
      <c r="AH942" s="43"/>
      <c r="AI942" s="43"/>
      <c r="AJ942" s="43"/>
      <c r="AK942" s="43"/>
      <c r="AL942" s="43"/>
      <c r="AM942" s="99">
        <f t="shared" si="131"/>
        <v>13328</v>
      </c>
      <c r="AN942" s="43"/>
      <c r="AO942" s="20">
        <f t="shared" si="132"/>
        <v>479838</v>
      </c>
      <c r="AP942" s="15" t="str">
        <f t="shared" si="133"/>
        <v>OK</v>
      </c>
      <c r="AQ942" s="15" t="str">
        <f t="shared" si="134"/>
        <v>OK</v>
      </c>
      <c r="AR942" s="17" t="s">
        <v>211</v>
      </c>
      <c r="AS942" s="17"/>
      <c r="AT942" s="17"/>
      <c r="AU942" s="17"/>
      <c r="AV942" s="21">
        <v>1</v>
      </c>
      <c r="AW942" s="17" t="s">
        <v>1268</v>
      </c>
      <c r="AX942" s="22"/>
      <c r="AY942" s="17"/>
      <c r="AZ942" s="17" t="s">
        <v>1237</v>
      </c>
      <c r="BA942" s="99">
        <f t="shared" si="135"/>
        <v>53312</v>
      </c>
      <c r="BB942" s="17" t="s">
        <v>214</v>
      </c>
      <c r="BC942" s="17"/>
      <c r="BD942" s="57"/>
    </row>
    <row r="943" spans="2:56" hidden="1" x14ac:dyDescent="0.15">
      <c r="B943" s="16">
        <v>90000903</v>
      </c>
      <c r="C943" s="17"/>
      <c r="D943" s="17" t="s">
        <v>1214</v>
      </c>
      <c r="E943" s="17" t="s">
        <v>1254</v>
      </c>
      <c r="F943" s="17" t="s">
        <v>1215</v>
      </c>
      <c r="G943" s="17" t="s">
        <v>1216</v>
      </c>
      <c r="H943" s="17" t="s">
        <v>1574</v>
      </c>
      <c r="I943" s="17" t="s">
        <v>1569</v>
      </c>
      <c r="J943" s="17" t="s">
        <v>1292</v>
      </c>
      <c r="K943" s="17" t="s">
        <v>203</v>
      </c>
      <c r="L943" s="17" t="s">
        <v>251</v>
      </c>
      <c r="M943" s="17">
        <v>40</v>
      </c>
      <c r="N943" s="18">
        <v>41729</v>
      </c>
      <c r="O943" s="17">
        <v>2013</v>
      </c>
      <c r="P943" s="18">
        <v>41729</v>
      </c>
      <c r="Q943" s="19">
        <v>533150</v>
      </c>
      <c r="R943" s="17" t="s">
        <v>219</v>
      </c>
      <c r="S943" s="17" t="s">
        <v>1234</v>
      </c>
      <c r="T943" s="17">
        <v>1</v>
      </c>
      <c r="U943" s="18"/>
      <c r="V943" s="99">
        <f t="shared" si="136"/>
        <v>493166</v>
      </c>
      <c r="W943" s="139">
        <v>493166</v>
      </c>
      <c r="X943" s="149">
        <f t="shared" si="137"/>
        <v>0</v>
      </c>
      <c r="Y943" s="43"/>
      <c r="Z943" s="20">
        <f t="shared" si="138"/>
        <v>0</v>
      </c>
      <c r="AA943" s="43"/>
      <c r="AB943" s="43"/>
      <c r="AC943" s="43"/>
      <c r="AD943" s="43"/>
      <c r="AE943" s="43"/>
      <c r="AF943" s="43"/>
      <c r="AG943" s="20">
        <f t="shared" si="139"/>
        <v>13328</v>
      </c>
      <c r="AH943" s="43"/>
      <c r="AI943" s="43"/>
      <c r="AJ943" s="43"/>
      <c r="AK943" s="43"/>
      <c r="AL943" s="43"/>
      <c r="AM943" s="99">
        <f t="shared" si="131"/>
        <v>13328</v>
      </c>
      <c r="AN943" s="43"/>
      <c r="AO943" s="20">
        <f t="shared" si="132"/>
        <v>479838</v>
      </c>
      <c r="AP943" s="15" t="str">
        <f t="shared" si="133"/>
        <v>OK</v>
      </c>
      <c r="AQ943" s="15" t="str">
        <f t="shared" si="134"/>
        <v>OK</v>
      </c>
      <c r="AR943" s="17" t="s">
        <v>211</v>
      </c>
      <c r="AS943" s="17"/>
      <c r="AT943" s="17"/>
      <c r="AU943" s="17"/>
      <c r="AV943" s="21">
        <v>1</v>
      </c>
      <c r="AW943" s="17" t="s">
        <v>1268</v>
      </c>
      <c r="AX943" s="22"/>
      <c r="AY943" s="17"/>
      <c r="AZ943" s="17" t="s">
        <v>1237</v>
      </c>
      <c r="BA943" s="99">
        <f t="shared" si="135"/>
        <v>53312</v>
      </c>
      <c r="BB943" s="17" t="s">
        <v>214</v>
      </c>
      <c r="BC943" s="17"/>
      <c r="BD943" s="57"/>
    </row>
    <row r="944" spans="2:56" hidden="1" x14ac:dyDescent="0.15">
      <c r="B944" s="16">
        <v>90000904</v>
      </c>
      <c r="C944" s="17"/>
      <c r="D944" s="17" t="s">
        <v>1256</v>
      </c>
      <c r="E944" s="17" t="s">
        <v>1257</v>
      </c>
      <c r="F944" s="17" t="s">
        <v>1215</v>
      </c>
      <c r="G944" s="17" t="s">
        <v>1216</v>
      </c>
      <c r="H944" s="17" t="s">
        <v>1574</v>
      </c>
      <c r="I944" s="17" t="s">
        <v>1569</v>
      </c>
      <c r="J944" s="17" t="s">
        <v>1293</v>
      </c>
      <c r="K944" s="17" t="s">
        <v>203</v>
      </c>
      <c r="L944" s="17" t="s">
        <v>251</v>
      </c>
      <c r="M944" s="17">
        <v>40</v>
      </c>
      <c r="N944" s="18">
        <v>41729</v>
      </c>
      <c r="O944" s="17">
        <v>2013</v>
      </c>
      <c r="P944" s="18">
        <v>41729</v>
      </c>
      <c r="Q944" s="19">
        <v>533150</v>
      </c>
      <c r="R944" s="17" t="s">
        <v>219</v>
      </c>
      <c r="S944" s="17" t="s">
        <v>1234</v>
      </c>
      <c r="T944" s="17">
        <v>1</v>
      </c>
      <c r="U944" s="18"/>
      <c r="V944" s="99">
        <f t="shared" si="136"/>
        <v>493166</v>
      </c>
      <c r="W944" s="139">
        <v>493166</v>
      </c>
      <c r="X944" s="149">
        <f t="shared" si="137"/>
        <v>0</v>
      </c>
      <c r="Y944" s="43"/>
      <c r="Z944" s="20">
        <f t="shared" si="138"/>
        <v>0</v>
      </c>
      <c r="AA944" s="43"/>
      <c r="AB944" s="43"/>
      <c r="AC944" s="43"/>
      <c r="AD944" s="43"/>
      <c r="AE944" s="43"/>
      <c r="AF944" s="43"/>
      <c r="AG944" s="20">
        <f t="shared" si="139"/>
        <v>13328</v>
      </c>
      <c r="AH944" s="43"/>
      <c r="AI944" s="43"/>
      <c r="AJ944" s="43"/>
      <c r="AK944" s="43"/>
      <c r="AL944" s="43"/>
      <c r="AM944" s="99">
        <f t="shared" si="131"/>
        <v>13328</v>
      </c>
      <c r="AN944" s="43"/>
      <c r="AO944" s="20">
        <f t="shared" si="132"/>
        <v>479838</v>
      </c>
      <c r="AP944" s="15" t="str">
        <f t="shared" si="133"/>
        <v>OK</v>
      </c>
      <c r="AQ944" s="15" t="str">
        <f t="shared" si="134"/>
        <v>OK</v>
      </c>
      <c r="AR944" s="17" t="s">
        <v>211</v>
      </c>
      <c r="AS944" s="17"/>
      <c r="AT944" s="17"/>
      <c r="AU944" s="17"/>
      <c r="AV944" s="21">
        <v>1</v>
      </c>
      <c r="AW944" s="17" t="s">
        <v>1268</v>
      </c>
      <c r="AX944" s="22"/>
      <c r="AY944" s="17"/>
      <c r="AZ944" s="17" t="s">
        <v>1237</v>
      </c>
      <c r="BA944" s="99">
        <f t="shared" si="135"/>
        <v>53312</v>
      </c>
      <c r="BB944" s="17" t="s">
        <v>214</v>
      </c>
      <c r="BC944" s="17"/>
      <c r="BD944" s="57"/>
    </row>
    <row r="945" spans="2:56" hidden="1" x14ac:dyDescent="0.15">
      <c r="B945" s="16">
        <v>90000905</v>
      </c>
      <c r="C945" s="17"/>
      <c r="D945" s="17" t="s">
        <v>1214</v>
      </c>
      <c r="E945" s="17" t="s">
        <v>1252</v>
      </c>
      <c r="F945" s="17" t="s">
        <v>1215</v>
      </c>
      <c r="G945" s="17" t="s">
        <v>1216</v>
      </c>
      <c r="H945" s="17" t="s">
        <v>1574</v>
      </c>
      <c r="I945" s="17" t="s">
        <v>1569</v>
      </c>
      <c r="J945" s="17" t="s">
        <v>1294</v>
      </c>
      <c r="K945" s="17" t="s">
        <v>203</v>
      </c>
      <c r="L945" s="17"/>
      <c r="M945" s="17">
        <v>6</v>
      </c>
      <c r="N945" s="18">
        <v>41729</v>
      </c>
      <c r="O945" s="17">
        <v>2013</v>
      </c>
      <c r="P945" s="18">
        <v>41729</v>
      </c>
      <c r="Q945" s="19">
        <v>6839028</v>
      </c>
      <c r="R945" s="17" t="s">
        <v>219</v>
      </c>
      <c r="S945" s="17" t="s">
        <v>1234</v>
      </c>
      <c r="T945" s="17">
        <v>1</v>
      </c>
      <c r="U945" s="18"/>
      <c r="V945" s="99">
        <f t="shared" si="136"/>
        <v>3412677</v>
      </c>
      <c r="W945" s="139">
        <v>3412677</v>
      </c>
      <c r="X945" s="149">
        <f t="shared" si="137"/>
        <v>0</v>
      </c>
      <c r="Y945" s="43"/>
      <c r="Z945" s="20">
        <f t="shared" si="138"/>
        <v>0</v>
      </c>
      <c r="AA945" s="43"/>
      <c r="AB945" s="43"/>
      <c r="AC945" s="43"/>
      <c r="AD945" s="43"/>
      <c r="AE945" s="43"/>
      <c r="AF945" s="43"/>
      <c r="AG945" s="20">
        <f t="shared" si="139"/>
        <v>1142117</v>
      </c>
      <c r="AH945" s="43"/>
      <c r="AI945" s="43"/>
      <c r="AJ945" s="43"/>
      <c r="AK945" s="43"/>
      <c r="AL945" s="43"/>
      <c r="AM945" s="99">
        <f t="shared" si="131"/>
        <v>1142117</v>
      </c>
      <c r="AN945" s="43"/>
      <c r="AO945" s="20">
        <f t="shared" si="132"/>
        <v>2270560</v>
      </c>
      <c r="AP945" s="15" t="str">
        <f t="shared" si="133"/>
        <v>OK</v>
      </c>
      <c r="AQ945" s="15" t="str">
        <f t="shared" si="134"/>
        <v>OK</v>
      </c>
      <c r="AR945" s="17" t="s">
        <v>211</v>
      </c>
      <c r="AS945" s="17"/>
      <c r="AT945" s="17"/>
      <c r="AU945" s="17"/>
      <c r="AV945" s="21">
        <v>1</v>
      </c>
      <c r="AW945" s="17" t="s">
        <v>52</v>
      </c>
      <c r="AX945" s="22"/>
      <c r="AY945" s="17"/>
      <c r="AZ945" s="17" t="s">
        <v>1237</v>
      </c>
      <c r="BA945" s="99">
        <f t="shared" si="135"/>
        <v>4568468</v>
      </c>
      <c r="BB945" s="17" t="s">
        <v>214</v>
      </c>
      <c r="BC945" s="17"/>
      <c r="BD945" s="57"/>
    </row>
    <row r="946" spans="2:56" hidden="1" x14ac:dyDescent="0.15">
      <c r="B946" s="16">
        <v>90000906</v>
      </c>
      <c r="C946" s="17"/>
      <c r="D946" s="17" t="s">
        <v>1214</v>
      </c>
      <c r="E946" s="17" t="s">
        <v>1254</v>
      </c>
      <c r="F946" s="17" t="s">
        <v>1215</v>
      </c>
      <c r="G946" s="17" t="s">
        <v>1216</v>
      </c>
      <c r="H946" s="17" t="s">
        <v>1574</v>
      </c>
      <c r="I946" s="17" t="s">
        <v>1569</v>
      </c>
      <c r="J946" s="17" t="s">
        <v>1295</v>
      </c>
      <c r="K946" s="17" t="s">
        <v>203</v>
      </c>
      <c r="L946" s="17"/>
      <c r="M946" s="17">
        <v>6</v>
      </c>
      <c r="N946" s="18">
        <v>41729</v>
      </c>
      <c r="O946" s="17">
        <v>2013</v>
      </c>
      <c r="P946" s="18">
        <v>41729</v>
      </c>
      <c r="Q946" s="19">
        <v>6839028</v>
      </c>
      <c r="R946" s="17" t="s">
        <v>219</v>
      </c>
      <c r="S946" s="17" t="s">
        <v>1234</v>
      </c>
      <c r="T946" s="17">
        <v>1</v>
      </c>
      <c r="U946" s="18"/>
      <c r="V946" s="99">
        <f t="shared" si="136"/>
        <v>3412677</v>
      </c>
      <c r="W946" s="139">
        <v>3412677</v>
      </c>
      <c r="X946" s="149">
        <f t="shared" si="137"/>
        <v>0</v>
      </c>
      <c r="Y946" s="43"/>
      <c r="Z946" s="20">
        <f t="shared" si="138"/>
        <v>0</v>
      </c>
      <c r="AA946" s="43"/>
      <c r="AB946" s="43"/>
      <c r="AC946" s="43"/>
      <c r="AD946" s="43"/>
      <c r="AE946" s="43"/>
      <c r="AF946" s="43"/>
      <c r="AG946" s="20">
        <f t="shared" si="139"/>
        <v>1142117</v>
      </c>
      <c r="AH946" s="43"/>
      <c r="AI946" s="43"/>
      <c r="AJ946" s="43"/>
      <c r="AK946" s="43"/>
      <c r="AL946" s="43"/>
      <c r="AM946" s="99">
        <f t="shared" si="131"/>
        <v>1142117</v>
      </c>
      <c r="AN946" s="43"/>
      <c r="AO946" s="20">
        <f t="shared" si="132"/>
        <v>2270560</v>
      </c>
      <c r="AP946" s="15" t="str">
        <f t="shared" si="133"/>
        <v>OK</v>
      </c>
      <c r="AQ946" s="15" t="str">
        <f t="shared" si="134"/>
        <v>OK</v>
      </c>
      <c r="AR946" s="17" t="s">
        <v>211</v>
      </c>
      <c r="AS946" s="17"/>
      <c r="AT946" s="17"/>
      <c r="AU946" s="17"/>
      <c r="AV946" s="21">
        <v>1</v>
      </c>
      <c r="AW946" s="17" t="s">
        <v>52</v>
      </c>
      <c r="AX946" s="22"/>
      <c r="AY946" s="17"/>
      <c r="AZ946" s="17" t="s">
        <v>1237</v>
      </c>
      <c r="BA946" s="99">
        <f t="shared" si="135"/>
        <v>4568468</v>
      </c>
      <c r="BB946" s="17" t="s">
        <v>214</v>
      </c>
      <c r="BC946" s="17"/>
      <c r="BD946" s="57"/>
    </row>
    <row r="947" spans="2:56" hidden="1" x14ac:dyDescent="0.15">
      <c r="B947" s="16">
        <v>90000907</v>
      </c>
      <c r="C947" s="17"/>
      <c r="D947" s="17" t="s">
        <v>1214</v>
      </c>
      <c r="E947" s="17" t="s">
        <v>1259</v>
      </c>
      <c r="F947" s="17" t="s">
        <v>1215</v>
      </c>
      <c r="G947" s="17" t="s">
        <v>1216</v>
      </c>
      <c r="H947" s="17" t="s">
        <v>1574</v>
      </c>
      <c r="I947" s="17" t="s">
        <v>1569</v>
      </c>
      <c r="J947" s="17" t="s">
        <v>1296</v>
      </c>
      <c r="K947" s="17" t="s">
        <v>203</v>
      </c>
      <c r="L947" s="17"/>
      <c r="M947" s="17">
        <v>6</v>
      </c>
      <c r="N947" s="18">
        <v>41729</v>
      </c>
      <c r="O947" s="17">
        <v>2013</v>
      </c>
      <c r="P947" s="18">
        <v>41729</v>
      </c>
      <c r="Q947" s="19">
        <v>6397800</v>
      </c>
      <c r="R947" s="17" t="s">
        <v>219</v>
      </c>
      <c r="S947" s="17" t="s">
        <v>1234</v>
      </c>
      <c r="T947" s="17">
        <v>1</v>
      </c>
      <c r="U947" s="18"/>
      <c r="V947" s="99">
        <f t="shared" si="136"/>
        <v>3192504</v>
      </c>
      <c r="W947" s="139">
        <v>3192504</v>
      </c>
      <c r="X947" s="149">
        <f t="shared" si="137"/>
        <v>0</v>
      </c>
      <c r="Y947" s="43"/>
      <c r="Z947" s="20">
        <f t="shared" si="138"/>
        <v>0</v>
      </c>
      <c r="AA947" s="43"/>
      <c r="AB947" s="43"/>
      <c r="AC947" s="43"/>
      <c r="AD947" s="43"/>
      <c r="AE947" s="43"/>
      <c r="AF947" s="43"/>
      <c r="AG947" s="20">
        <f t="shared" si="139"/>
        <v>1068432</v>
      </c>
      <c r="AH947" s="43"/>
      <c r="AI947" s="43"/>
      <c r="AJ947" s="43"/>
      <c r="AK947" s="43"/>
      <c r="AL947" s="43"/>
      <c r="AM947" s="99">
        <f t="shared" si="131"/>
        <v>1068432</v>
      </c>
      <c r="AN947" s="43"/>
      <c r="AO947" s="20">
        <f t="shared" si="132"/>
        <v>2124072</v>
      </c>
      <c r="AP947" s="15" t="str">
        <f t="shared" si="133"/>
        <v>OK</v>
      </c>
      <c r="AQ947" s="15" t="str">
        <f t="shared" si="134"/>
        <v>OK</v>
      </c>
      <c r="AR947" s="17" t="s">
        <v>211</v>
      </c>
      <c r="AS947" s="17"/>
      <c r="AT947" s="17"/>
      <c r="AU947" s="17"/>
      <c r="AV947" s="21">
        <v>1</v>
      </c>
      <c r="AW947" s="17" t="s">
        <v>52</v>
      </c>
      <c r="AX947" s="22"/>
      <c r="AY947" s="17"/>
      <c r="AZ947" s="17" t="s">
        <v>1237</v>
      </c>
      <c r="BA947" s="99">
        <f t="shared" si="135"/>
        <v>4273728</v>
      </c>
      <c r="BB947" s="17" t="s">
        <v>214</v>
      </c>
      <c r="BC947" s="17"/>
      <c r="BD947" s="57"/>
    </row>
    <row r="948" spans="2:56" hidden="1" x14ac:dyDescent="0.15">
      <c r="B948" s="16">
        <v>90000908</v>
      </c>
      <c r="C948" s="17"/>
      <c r="D948" s="17" t="s">
        <v>1256</v>
      </c>
      <c r="E948" s="17" t="s">
        <v>1257</v>
      </c>
      <c r="F948" s="17" t="s">
        <v>1215</v>
      </c>
      <c r="G948" s="17" t="s">
        <v>1216</v>
      </c>
      <c r="H948" s="17" t="s">
        <v>1574</v>
      </c>
      <c r="I948" s="17" t="s">
        <v>1569</v>
      </c>
      <c r="J948" s="17" t="s">
        <v>1297</v>
      </c>
      <c r="K948" s="17" t="s">
        <v>203</v>
      </c>
      <c r="L948" s="17"/>
      <c r="M948" s="17">
        <v>6</v>
      </c>
      <c r="N948" s="18">
        <v>41729</v>
      </c>
      <c r="O948" s="17">
        <v>2013</v>
      </c>
      <c r="P948" s="18">
        <v>41729</v>
      </c>
      <c r="Q948" s="19">
        <v>4963811</v>
      </c>
      <c r="R948" s="17" t="s">
        <v>219</v>
      </c>
      <c r="S948" s="17" t="s">
        <v>1234</v>
      </c>
      <c r="T948" s="17">
        <v>1</v>
      </c>
      <c r="U948" s="18"/>
      <c r="V948" s="99">
        <f t="shared" si="136"/>
        <v>2476943</v>
      </c>
      <c r="W948" s="139">
        <v>2476943</v>
      </c>
      <c r="X948" s="149">
        <f t="shared" si="137"/>
        <v>0</v>
      </c>
      <c r="Y948" s="43"/>
      <c r="Z948" s="20">
        <f t="shared" si="138"/>
        <v>0</v>
      </c>
      <c r="AA948" s="43"/>
      <c r="AB948" s="43"/>
      <c r="AC948" s="43"/>
      <c r="AD948" s="43"/>
      <c r="AE948" s="43"/>
      <c r="AF948" s="43"/>
      <c r="AG948" s="20">
        <f t="shared" si="139"/>
        <v>828956</v>
      </c>
      <c r="AH948" s="43"/>
      <c r="AI948" s="43"/>
      <c r="AJ948" s="43"/>
      <c r="AK948" s="43"/>
      <c r="AL948" s="43"/>
      <c r="AM948" s="99">
        <f t="shared" si="131"/>
        <v>828956</v>
      </c>
      <c r="AN948" s="43"/>
      <c r="AO948" s="20">
        <f t="shared" si="132"/>
        <v>1647987</v>
      </c>
      <c r="AP948" s="15" t="str">
        <f t="shared" si="133"/>
        <v>OK</v>
      </c>
      <c r="AQ948" s="15" t="str">
        <f t="shared" si="134"/>
        <v>OK</v>
      </c>
      <c r="AR948" s="17" t="s">
        <v>211</v>
      </c>
      <c r="AS948" s="17"/>
      <c r="AT948" s="17"/>
      <c r="AU948" s="17"/>
      <c r="AV948" s="21">
        <v>1</v>
      </c>
      <c r="AW948" s="17" t="s">
        <v>52</v>
      </c>
      <c r="AX948" s="22"/>
      <c r="AY948" s="17"/>
      <c r="AZ948" s="17" t="s">
        <v>1237</v>
      </c>
      <c r="BA948" s="99">
        <f t="shared" si="135"/>
        <v>3315824</v>
      </c>
      <c r="BB948" s="17" t="s">
        <v>214</v>
      </c>
      <c r="BC948" s="17"/>
      <c r="BD948" s="57"/>
    </row>
    <row r="949" spans="2:56" hidden="1" x14ac:dyDescent="0.15">
      <c r="B949" s="16">
        <v>90000909</v>
      </c>
      <c r="C949" s="17"/>
      <c r="D949" s="17" t="s">
        <v>1298</v>
      </c>
      <c r="E949" s="17"/>
      <c r="F949" s="17" t="s">
        <v>1215</v>
      </c>
      <c r="G949" s="17" t="s">
        <v>1216</v>
      </c>
      <c r="H949" s="17" t="s">
        <v>1577</v>
      </c>
      <c r="I949" s="17" t="s">
        <v>1572</v>
      </c>
      <c r="J949" s="17" t="s">
        <v>1299</v>
      </c>
      <c r="K949" s="17" t="s">
        <v>203</v>
      </c>
      <c r="L949" s="17"/>
      <c r="M949" s="17">
        <v>6</v>
      </c>
      <c r="N949" s="18">
        <v>41729</v>
      </c>
      <c r="O949" s="17">
        <v>2013</v>
      </c>
      <c r="P949" s="18">
        <v>41729</v>
      </c>
      <c r="Q949" s="19">
        <v>836842038</v>
      </c>
      <c r="R949" s="17" t="s">
        <v>219</v>
      </c>
      <c r="S949" s="17" t="s">
        <v>1234</v>
      </c>
      <c r="T949" s="17">
        <v>1</v>
      </c>
      <c r="U949" s="18"/>
      <c r="V949" s="99">
        <f t="shared" si="136"/>
        <v>417584178</v>
      </c>
      <c r="W949" s="139">
        <v>417584178</v>
      </c>
      <c r="X949" s="149">
        <f t="shared" si="137"/>
        <v>0</v>
      </c>
      <c r="Y949" s="43"/>
      <c r="Z949" s="20">
        <f t="shared" si="138"/>
        <v>0</v>
      </c>
      <c r="AA949" s="43"/>
      <c r="AB949" s="43"/>
      <c r="AC949" s="43"/>
      <c r="AD949" s="43"/>
      <c r="AE949" s="43"/>
      <c r="AF949" s="43"/>
      <c r="AG949" s="20">
        <f t="shared" si="139"/>
        <v>139752620</v>
      </c>
      <c r="AH949" s="43"/>
      <c r="AI949" s="43"/>
      <c r="AJ949" s="43"/>
      <c r="AK949" s="43"/>
      <c r="AL949" s="43"/>
      <c r="AM949" s="99">
        <f t="shared" si="131"/>
        <v>139752620</v>
      </c>
      <c r="AN949" s="43"/>
      <c r="AO949" s="20">
        <f t="shared" si="132"/>
        <v>277831558</v>
      </c>
      <c r="AP949" s="15" t="str">
        <f t="shared" si="133"/>
        <v>OK</v>
      </c>
      <c r="AQ949" s="15" t="str">
        <f t="shared" si="134"/>
        <v>OK</v>
      </c>
      <c r="AR949" s="17" t="s">
        <v>211</v>
      </c>
      <c r="AS949" s="17"/>
      <c r="AT949" s="17"/>
      <c r="AU949" s="17"/>
      <c r="AV949" s="21">
        <v>1</v>
      </c>
      <c r="AW949" s="17" t="s">
        <v>45</v>
      </c>
      <c r="AX949" s="22"/>
      <c r="AY949" s="17"/>
      <c r="AZ949" s="17" t="s">
        <v>1237</v>
      </c>
      <c r="BA949" s="99">
        <f t="shared" si="135"/>
        <v>559010480</v>
      </c>
      <c r="BB949" s="17" t="s">
        <v>214</v>
      </c>
      <c r="BC949" s="17"/>
      <c r="BD949" s="57"/>
    </row>
    <row r="950" spans="2:56" hidden="1" x14ac:dyDescent="0.15">
      <c r="B950" s="16">
        <v>90000910</v>
      </c>
      <c r="C950" s="17"/>
      <c r="D950" s="17" t="s">
        <v>1219</v>
      </c>
      <c r="E950" s="17" t="s">
        <v>1300</v>
      </c>
      <c r="F950" s="17" t="s">
        <v>1215</v>
      </c>
      <c r="G950" s="17" t="s">
        <v>1216</v>
      </c>
      <c r="H950" s="17" t="s">
        <v>1577</v>
      </c>
      <c r="I950" s="17" t="s">
        <v>1572</v>
      </c>
      <c r="J950" s="17" t="s">
        <v>1301</v>
      </c>
      <c r="K950" s="17" t="s">
        <v>203</v>
      </c>
      <c r="L950" s="17"/>
      <c r="M950" s="17">
        <v>5</v>
      </c>
      <c r="N950" s="18">
        <v>41244</v>
      </c>
      <c r="O950" s="17">
        <v>2012</v>
      </c>
      <c r="P950" s="18">
        <v>41244</v>
      </c>
      <c r="Q950" s="19">
        <v>24097500</v>
      </c>
      <c r="R950" s="17" t="s">
        <v>219</v>
      </c>
      <c r="S950" s="17" t="s">
        <v>1302</v>
      </c>
      <c r="T950" s="17">
        <v>1</v>
      </c>
      <c r="U950" s="18"/>
      <c r="V950" s="99">
        <f t="shared" si="136"/>
        <v>4819500</v>
      </c>
      <c r="W950" s="139">
        <v>4819500</v>
      </c>
      <c r="X950" s="149">
        <f t="shared" si="137"/>
        <v>0</v>
      </c>
      <c r="Y950" s="43"/>
      <c r="Z950" s="20">
        <f t="shared" si="138"/>
        <v>0</v>
      </c>
      <c r="AA950" s="43"/>
      <c r="AB950" s="43"/>
      <c r="AC950" s="43"/>
      <c r="AD950" s="43"/>
      <c r="AE950" s="43"/>
      <c r="AF950" s="43"/>
      <c r="AG950" s="20">
        <f t="shared" si="139"/>
        <v>4819499</v>
      </c>
      <c r="AH950" s="43"/>
      <c r="AI950" s="43"/>
      <c r="AJ950" s="43"/>
      <c r="AK950" s="43"/>
      <c r="AL950" s="43"/>
      <c r="AM950" s="99">
        <f t="shared" si="131"/>
        <v>4819499</v>
      </c>
      <c r="AN950" s="43"/>
      <c r="AO950" s="20">
        <f t="shared" si="132"/>
        <v>1</v>
      </c>
      <c r="AP950" s="15" t="str">
        <f t="shared" si="133"/>
        <v>OK</v>
      </c>
      <c r="AQ950" s="15" t="str">
        <f t="shared" si="134"/>
        <v>OK</v>
      </c>
      <c r="AR950" s="17" t="s">
        <v>211</v>
      </c>
      <c r="AS950" s="17"/>
      <c r="AT950" s="17"/>
      <c r="AU950" s="17"/>
      <c r="AV950" s="21">
        <v>1</v>
      </c>
      <c r="AW950" s="17" t="s">
        <v>677</v>
      </c>
      <c r="AX950" s="22"/>
      <c r="AY950" s="17"/>
      <c r="AZ950" s="17" t="s">
        <v>1237</v>
      </c>
      <c r="BA950" s="99">
        <f t="shared" si="135"/>
        <v>24097499</v>
      </c>
      <c r="BB950" s="17" t="s">
        <v>214</v>
      </c>
      <c r="BC950" s="17"/>
      <c r="BD950" s="57" t="s">
        <v>1375</v>
      </c>
    </row>
    <row r="951" spans="2:56" hidden="1" x14ac:dyDescent="0.15">
      <c r="B951" s="16">
        <v>90000911</v>
      </c>
      <c r="C951" s="17"/>
      <c r="D951" s="17" t="s">
        <v>1219</v>
      </c>
      <c r="E951" s="17" t="s">
        <v>1300</v>
      </c>
      <c r="F951" s="17" t="s">
        <v>1215</v>
      </c>
      <c r="G951" s="17" t="s">
        <v>1216</v>
      </c>
      <c r="H951" s="17" t="s">
        <v>1577</v>
      </c>
      <c r="I951" s="17" t="s">
        <v>1572</v>
      </c>
      <c r="J951" s="17" t="s">
        <v>1303</v>
      </c>
      <c r="K951" s="17" t="s">
        <v>203</v>
      </c>
      <c r="L951" s="17"/>
      <c r="M951" s="17">
        <v>4</v>
      </c>
      <c r="N951" s="18">
        <v>40145</v>
      </c>
      <c r="O951" s="17">
        <v>2009</v>
      </c>
      <c r="P951" s="18">
        <v>40145</v>
      </c>
      <c r="Q951" s="19">
        <v>36729000</v>
      </c>
      <c r="R951" s="17" t="s">
        <v>219</v>
      </c>
      <c r="S951" s="17" t="s">
        <v>1302</v>
      </c>
      <c r="T951" s="17">
        <v>1</v>
      </c>
      <c r="U951" s="18"/>
      <c r="V951" s="99">
        <f t="shared" si="136"/>
        <v>1</v>
      </c>
      <c r="W951" s="139">
        <v>1</v>
      </c>
      <c r="X951" s="149">
        <f t="shared" si="137"/>
        <v>0</v>
      </c>
      <c r="Y951" s="43"/>
      <c r="Z951" s="20">
        <f t="shared" si="138"/>
        <v>0</v>
      </c>
      <c r="AA951" s="43"/>
      <c r="AB951" s="43"/>
      <c r="AC951" s="43"/>
      <c r="AD951" s="43"/>
      <c r="AE951" s="43"/>
      <c r="AF951" s="43"/>
      <c r="AG951" s="20">
        <f t="shared" si="139"/>
        <v>0</v>
      </c>
      <c r="AH951" s="43"/>
      <c r="AI951" s="43"/>
      <c r="AJ951" s="43"/>
      <c r="AK951" s="43"/>
      <c r="AL951" s="43"/>
      <c r="AM951" s="99">
        <f t="shared" si="131"/>
        <v>0</v>
      </c>
      <c r="AN951" s="43"/>
      <c r="AO951" s="20">
        <f t="shared" si="132"/>
        <v>1</v>
      </c>
      <c r="AP951" s="15" t="str">
        <f t="shared" si="133"/>
        <v>OK</v>
      </c>
      <c r="AQ951" s="15" t="str">
        <f t="shared" si="134"/>
        <v>OK</v>
      </c>
      <c r="AR951" s="17" t="s">
        <v>211</v>
      </c>
      <c r="AS951" s="17"/>
      <c r="AT951" s="17"/>
      <c r="AU951" s="17"/>
      <c r="AV951" s="21">
        <v>1</v>
      </c>
      <c r="AW951" s="17" t="s">
        <v>677</v>
      </c>
      <c r="AX951" s="22"/>
      <c r="AY951" s="17"/>
      <c r="AZ951" s="17" t="s">
        <v>1237</v>
      </c>
      <c r="BA951" s="99">
        <f t="shared" si="135"/>
        <v>36728999</v>
      </c>
      <c r="BB951" s="17" t="s">
        <v>214</v>
      </c>
      <c r="BC951" s="17"/>
      <c r="BD951" s="57" t="s">
        <v>1376</v>
      </c>
    </row>
    <row r="952" spans="2:56" hidden="1" x14ac:dyDescent="0.15">
      <c r="B952" s="16">
        <v>90000912</v>
      </c>
      <c r="C952" s="17"/>
      <c r="D952" s="17" t="s">
        <v>1219</v>
      </c>
      <c r="E952" s="17" t="s">
        <v>1300</v>
      </c>
      <c r="F952" s="17" t="s">
        <v>1215</v>
      </c>
      <c r="G952" s="17" t="s">
        <v>1216</v>
      </c>
      <c r="H952" s="17" t="s">
        <v>1577</v>
      </c>
      <c r="I952" s="17" t="s">
        <v>1572</v>
      </c>
      <c r="J952" s="17" t="s">
        <v>1304</v>
      </c>
      <c r="K952" s="17" t="s">
        <v>203</v>
      </c>
      <c r="L952" s="17"/>
      <c r="M952" s="17">
        <v>5</v>
      </c>
      <c r="N952" s="18">
        <v>42058</v>
      </c>
      <c r="O952" s="17">
        <v>2014</v>
      </c>
      <c r="P952" s="18">
        <v>42058</v>
      </c>
      <c r="Q952" s="19">
        <v>24298144</v>
      </c>
      <c r="R952" s="17" t="s">
        <v>219</v>
      </c>
      <c r="S952" s="17" t="s">
        <v>1302</v>
      </c>
      <c r="T952" s="17">
        <v>1</v>
      </c>
      <c r="U952" s="18"/>
      <c r="V952" s="99">
        <f t="shared" si="136"/>
        <v>14578888</v>
      </c>
      <c r="W952" s="139">
        <v>14578888</v>
      </c>
      <c r="X952" s="149">
        <f t="shared" si="137"/>
        <v>0</v>
      </c>
      <c r="Y952" s="43"/>
      <c r="Z952" s="20">
        <f t="shared" si="138"/>
        <v>0</v>
      </c>
      <c r="AA952" s="43"/>
      <c r="AB952" s="43"/>
      <c r="AC952" s="43"/>
      <c r="AD952" s="43"/>
      <c r="AE952" s="43"/>
      <c r="AF952" s="43"/>
      <c r="AG952" s="20">
        <f t="shared" si="139"/>
        <v>4859628</v>
      </c>
      <c r="AH952" s="43"/>
      <c r="AI952" s="43"/>
      <c r="AJ952" s="43"/>
      <c r="AK952" s="43"/>
      <c r="AL952" s="43"/>
      <c r="AM952" s="99">
        <f t="shared" si="131"/>
        <v>4859628</v>
      </c>
      <c r="AN952" s="43"/>
      <c r="AO952" s="20">
        <f t="shared" si="132"/>
        <v>9719260</v>
      </c>
      <c r="AP952" s="15" t="str">
        <f t="shared" si="133"/>
        <v>OK</v>
      </c>
      <c r="AQ952" s="15" t="str">
        <f t="shared" si="134"/>
        <v>OK</v>
      </c>
      <c r="AR952" s="17" t="s">
        <v>211</v>
      </c>
      <c r="AS952" s="17"/>
      <c r="AT952" s="17"/>
      <c r="AU952" s="17"/>
      <c r="AV952" s="21">
        <v>1</v>
      </c>
      <c r="AW952" s="17" t="s">
        <v>677</v>
      </c>
      <c r="AX952" s="22"/>
      <c r="AY952" s="17"/>
      <c r="AZ952" s="17" t="s">
        <v>1237</v>
      </c>
      <c r="BA952" s="99">
        <f t="shared" si="135"/>
        <v>14578884</v>
      </c>
      <c r="BB952" s="17" t="s">
        <v>214</v>
      </c>
      <c r="BC952" s="17"/>
      <c r="BD952" s="57" t="s">
        <v>1377</v>
      </c>
    </row>
    <row r="953" spans="2:56" hidden="1" x14ac:dyDescent="0.15">
      <c r="B953" s="16">
        <v>90000913</v>
      </c>
      <c r="C953" s="17"/>
      <c r="D953" s="17" t="s">
        <v>1219</v>
      </c>
      <c r="E953" s="17" t="s">
        <v>1300</v>
      </c>
      <c r="F953" s="17" t="s">
        <v>1215</v>
      </c>
      <c r="G953" s="17" t="s">
        <v>1216</v>
      </c>
      <c r="H953" s="17" t="s">
        <v>1577</v>
      </c>
      <c r="I953" s="17" t="s">
        <v>1572</v>
      </c>
      <c r="J953" s="17" t="s">
        <v>1305</v>
      </c>
      <c r="K953" s="17" t="s">
        <v>203</v>
      </c>
      <c r="L953" s="17"/>
      <c r="M953" s="17">
        <v>5</v>
      </c>
      <c r="N953" s="18">
        <v>40234</v>
      </c>
      <c r="O953" s="17">
        <v>2009</v>
      </c>
      <c r="P953" s="18">
        <v>40234</v>
      </c>
      <c r="Q953" s="19">
        <v>24515400</v>
      </c>
      <c r="R953" s="17" t="s">
        <v>219</v>
      </c>
      <c r="S953" s="17" t="s">
        <v>1302</v>
      </c>
      <c r="T953" s="17">
        <v>1</v>
      </c>
      <c r="U953" s="18"/>
      <c r="V953" s="99">
        <f t="shared" si="136"/>
        <v>1</v>
      </c>
      <c r="W953" s="139">
        <v>1</v>
      </c>
      <c r="X953" s="149">
        <f t="shared" si="137"/>
        <v>0</v>
      </c>
      <c r="Y953" s="43"/>
      <c r="Z953" s="20">
        <f t="shared" si="138"/>
        <v>0</v>
      </c>
      <c r="AA953" s="43"/>
      <c r="AB953" s="43"/>
      <c r="AC953" s="43"/>
      <c r="AD953" s="43"/>
      <c r="AE953" s="43"/>
      <c r="AF953" s="43"/>
      <c r="AG953" s="20">
        <f t="shared" si="139"/>
        <v>0</v>
      </c>
      <c r="AH953" s="43"/>
      <c r="AI953" s="43"/>
      <c r="AJ953" s="43"/>
      <c r="AK953" s="43"/>
      <c r="AL953" s="43"/>
      <c r="AM953" s="99">
        <f t="shared" si="131"/>
        <v>0</v>
      </c>
      <c r="AN953" s="43"/>
      <c r="AO953" s="20">
        <f t="shared" si="132"/>
        <v>1</v>
      </c>
      <c r="AP953" s="15" t="str">
        <f t="shared" si="133"/>
        <v>OK</v>
      </c>
      <c r="AQ953" s="15" t="str">
        <f t="shared" si="134"/>
        <v>OK</v>
      </c>
      <c r="AR953" s="17" t="s">
        <v>211</v>
      </c>
      <c r="AS953" s="17"/>
      <c r="AT953" s="17"/>
      <c r="AU953" s="17"/>
      <c r="AV953" s="21">
        <v>1</v>
      </c>
      <c r="AW953" s="17" t="s">
        <v>677</v>
      </c>
      <c r="AX953" s="22"/>
      <c r="AY953" s="17"/>
      <c r="AZ953" s="17" t="s">
        <v>1237</v>
      </c>
      <c r="BA953" s="99">
        <f t="shared" si="135"/>
        <v>24515399</v>
      </c>
      <c r="BB953" s="17" t="s">
        <v>214</v>
      </c>
      <c r="BC953" s="17"/>
      <c r="BD953" s="57" t="s">
        <v>1378</v>
      </c>
    </row>
    <row r="954" spans="2:56" hidden="1" x14ac:dyDescent="0.15">
      <c r="B954" s="16">
        <v>90000914</v>
      </c>
      <c r="C954" s="17"/>
      <c r="D954" s="17" t="s">
        <v>1219</v>
      </c>
      <c r="E954" s="17" t="s">
        <v>1300</v>
      </c>
      <c r="F954" s="17" t="s">
        <v>1215</v>
      </c>
      <c r="G954" s="17" t="s">
        <v>1216</v>
      </c>
      <c r="H954" s="17" t="s">
        <v>1577</v>
      </c>
      <c r="I954" s="17" t="s">
        <v>1572</v>
      </c>
      <c r="J954" s="17" t="s">
        <v>1306</v>
      </c>
      <c r="K954" s="17" t="s">
        <v>203</v>
      </c>
      <c r="L954" s="17"/>
      <c r="M954" s="17">
        <v>5</v>
      </c>
      <c r="N954" s="18">
        <v>38383</v>
      </c>
      <c r="O954" s="17">
        <v>2004</v>
      </c>
      <c r="P954" s="18">
        <v>38383</v>
      </c>
      <c r="Q954" s="19">
        <v>152250000</v>
      </c>
      <c r="R954" s="17" t="s">
        <v>219</v>
      </c>
      <c r="S954" s="17" t="s">
        <v>1302</v>
      </c>
      <c r="T954" s="17">
        <v>1</v>
      </c>
      <c r="U954" s="18"/>
      <c r="V954" s="99">
        <f t="shared" si="136"/>
        <v>1</v>
      </c>
      <c r="W954" s="139">
        <v>1</v>
      </c>
      <c r="X954" s="149">
        <f t="shared" si="137"/>
        <v>0</v>
      </c>
      <c r="Y954" s="43"/>
      <c r="Z954" s="20">
        <f t="shared" si="138"/>
        <v>0</v>
      </c>
      <c r="AA954" s="43"/>
      <c r="AB954" s="43"/>
      <c r="AC954" s="43"/>
      <c r="AD954" s="43"/>
      <c r="AE954" s="43"/>
      <c r="AF954" s="43"/>
      <c r="AG954" s="20">
        <f t="shared" si="139"/>
        <v>0</v>
      </c>
      <c r="AH954" s="43"/>
      <c r="AI954" s="43"/>
      <c r="AJ954" s="43"/>
      <c r="AK954" s="43"/>
      <c r="AL954" s="43"/>
      <c r="AM954" s="99">
        <f t="shared" si="131"/>
        <v>0</v>
      </c>
      <c r="AN954" s="43"/>
      <c r="AO954" s="20">
        <f t="shared" si="132"/>
        <v>1</v>
      </c>
      <c r="AP954" s="15" t="str">
        <f t="shared" si="133"/>
        <v>OK</v>
      </c>
      <c r="AQ954" s="15" t="str">
        <f t="shared" si="134"/>
        <v>OK</v>
      </c>
      <c r="AR954" s="17" t="s">
        <v>211</v>
      </c>
      <c r="AS954" s="17"/>
      <c r="AT954" s="17"/>
      <c r="AU954" s="17"/>
      <c r="AV954" s="21">
        <v>1</v>
      </c>
      <c r="AW954" s="17" t="s">
        <v>677</v>
      </c>
      <c r="AX954" s="22"/>
      <c r="AY954" s="17"/>
      <c r="AZ954" s="17" t="s">
        <v>1237</v>
      </c>
      <c r="BA954" s="99">
        <f t="shared" si="135"/>
        <v>152249999</v>
      </c>
      <c r="BB954" s="17" t="s">
        <v>214</v>
      </c>
      <c r="BC954" s="17"/>
      <c r="BD954" s="57" t="s">
        <v>1379</v>
      </c>
    </row>
    <row r="955" spans="2:56" hidden="1" x14ac:dyDescent="0.15">
      <c r="B955" s="16">
        <v>90000915</v>
      </c>
      <c r="C955" s="17"/>
      <c r="D955" s="17" t="s">
        <v>1219</v>
      </c>
      <c r="E955" s="17" t="s">
        <v>1300</v>
      </c>
      <c r="F955" s="17" t="s">
        <v>1215</v>
      </c>
      <c r="G955" s="17" t="s">
        <v>1216</v>
      </c>
      <c r="H955" s="17" t="s">
        <v>1577</v>
      </c>
      <c r="I955" s="17" t="s">
        <v>1572</v>
      </c>
      <c r="J955" s="17" t="s">
        <v>1307</v>
      </c>
      <c r="K955" s="17" t="s">
        <v>203</v>
      </c>
      <c r="L955" s="17"/>
      <c r="M955" s="17">
        <v>5</v>
      </c>
      <c r="N955" s="18">
        <v>39395</v>
      </c>
      <c r="O955" s="17">
        <v>2007</v>
      </c>
      <c r="P955" s="18">
        <v>39395</v>
      </c>
      <c r="Q955" s="19">
        <v>67830000</v>
      </c>
      <c r="R955" s="17" t="s">
        <v>219</v>
      </c>
      <c r="S955" s="17" t="s">
        <v>1302</v>
      </c>
      <c r="T955" s="17">
        <v>1</v>
      </c>
      <c r="U955" s="18"/>
      <c r="V955" s="99">
        <f t="shared" si="136"/>
        <v>1</v>
      </c>
      <c r="W955" s="139">
        <v>1</v>
      </c>
      <c r="X955" s="149">
        <f t="shared" si="137"/>
        <v>0</v>
      </c>
      <c r="Y955" s="43"/>
      <c r="Z955" s="20">
        <f t="shared" si="138"/>
        <v>0</v>
      </c>
      <c r="AA955" s="43"/>
      <c r="AB955" s="43"/>
      <c r="AC955" s="43"/>
      <c r="AD955" s="43"/>
      <c r="AE955" s="43"/>
      <c r="AF955" s="43"/>
      <c r="AG955" s="20">
        <f t="shared" si="139"/>
        <v>0</v>
      </c>
      <c r="AH955" s="43"/>
      <c r="AI955" s="43"/>
      <c r="AJ955" s="43"/>
      <c r="AK955" s="43"/>
      <c r="AL955" s="43"/>
      <c r="AM955" s="99">
        <f t="shared" si="131"/>
        <v>0</v>
      </c>
      <c r="AN955" s="43"/>
      <c r="AO955" s="20">
        <f t="shared" si="132"/>
        <v>1</v>
      </c>
      <c r="AP955" s="15" t="str">
        <f t="shared" si="133"/>
        <v>OK</v>
      </c>
      <c r="AQ955" s="15" t="str">
        <f t="shared" si="134"/>
        <v>OK</v>
      </c>
      <c r="AR955" s="17" t="s">
        <v>211</v>
      </c>
      <c r="AS955" s="17"/>
      <c r="AT955" s="17"/>
      <c r="AU955" s="17"/>
      <c r="AV955" s="21">
        <v>1</v>
      </c>
      <c r="AW955" s="17" t="s">
        <v>677</v>
      </c>
      <c r="AX955" s="22"/>
      <c r="AY955" s="17"/>
      <c r="AZ955" s="17" t="s">
        <v>1237</v>
      </c>
      <c r="BA955" s="99">
        <f t="shared" si="135"/>
        <v>67829999</v>
      </c>
      <c r="BB955" s="17" t="s">
        <v>214</v>
      </c>
      <c r="BC955" s="17"/>
      <c r="BD955" s="57" t="s">
        <v>1380</v>
      </c>
    </row>
    <row r="956" spans="2:56" hidden="1" x14ac:dyDescent="0.15">
      <c r="B956" s="16">
        <v>90000916</v>
      </c>
      <c r="C956" s="17"/>
      <c r="D956" s="17" t="s">
        <v>1219</v>
      </c>
      <c r="E956" s="17" t="s">
        <v>1300</v>
      </c>
      <c r="F956" s="17" t="s">
        <v>1215</v>
      </c>
      <c r="G956" s="17" t="s">
        <v>1216</v>
      </c>
      <c r="H956" s="17" t="s">
        <v>1577</v>
      </c>
      <c r="I956" s="17" t="s">
        <v>1572</v>
      </c>
      <c r="J956" s="17" t="s">
        <v>1308</v>
      </c>
      <c r="K956" s="17" t="s">
        <v>203</v>
      </c>
      <c r="L956" s="17"/>
      <c r="M956" s="17">
        <v>5</v>
      </c>
      <c r="N956" s="18">
        <v>35725</v>
      </c>
      <c r="O956" s="17">
        <v>1997</v>
      </c>
      <c r="P956" s="18">
        <v>35725</v>
      </c>
      <c r="Q956" s="19">
        <v>17167500</v>
      </c>
      <c r="R956" s="17" t="s">
        <v>219</v>
      </c>
      <c r="S956" s="17" t="s">
        <v>1302</v>
      </c>
      <c r="T956" s="17">
        <v>1</v>
      </c>
      <c r="U956" s="18"/>
      <c r="V956" s="99">
        <f t="shared" si="136"/>
        <v>1</v>
      </c>
      <c r="W956" s="139">
        <v>1</v>
      </c>
      <c r="X956" s="149">
        <f t="shared" si="137"/>
        <v>0</v>
      </c>
      <c r="Y956" s="43"/>
      <c r="Z956" s="20">
        <f t="shared" si="138"/>
        <v>0</v>
      </c>
      <c r="AA956" s="43"/>
      <c r="AB956" s="43"/>
      <c r="AC956" s="43"/>
      <c r="AD956" s="43"/>
      <c r="AE956" s="43"/>
      <c r="AF956" s="43"/>
      <c r="AG956" s="20">
        <f t="shared" si="139"/>
        <v>0</v>
      </c>
      <c r="AH956" s="43"/>
      <c r="AI956" s="43"/>
      <c r="AJ956" s="43"/>
      <c r="AK956" s="43"/>
      <c r="AL956" s="43"/>
      <c r="AM956" s="99">
        <f t="shared" si="131"/>
        <v>0</v>
      </c>
      <c r="AN956" s="43"/>
      <c r="AO956" s="20">
        <f t="shared" si="132"/>
        <v>1</v>
      </c>
      <c r="AP956" s="15" t="str">
        <f t="shared" si="133"/>
        <v>OK</v>
      </c>
      <c r="AQ956" s="15" t="str">
        <f t="shared" si="134"/>
        <v>OK</v>
      </c>
      <c r="AR956" s="17" t="s">
        <v>211</v>
      </c>
      <c r="AS956" s="17"/>
      <c r="AT956" s="17"/>
      <c r="AU956" s="17"/>
      <c r="AV956" s="21">
        <v>1</v>
      </c>
      <c r="AW956" s="17" t="s">
        <v>677</v>
      </c>
      <c r="AX956" s="22"/>
      <c r="AY956" s="17"/>
      <c r="AZ956" s="17" t="s">
        <v>1237</v>
      </c>
      <c r="BA956" s="99">
        <f t="shared" si="135"/>
        <v>17167499</v>
      </c>
      <c r="BB956" s="17" t="s">
        <v>214</v>
      </c>
      <c r="BC956" s="17"/>
      <c r="BD956" s="57" t="s">
        <v>1381</v>
      </c>
    </row>
    <row r="957" spans="2:56" hidden="1" x14ac:dyDescent="0.15">
      <c r="B957" s="16">
        <v>90000917</v>
      </c>
      <c r="C957" s="17"/>
      <c r="D957" s="17" t="s">
        <v>1219</v>
      </c>
      <c r="E957" s="17" t="s">
        <v>1300</v>
      </c>
      <c r="F957" s="17" t="s">
        <v>1215</v>
      </c>
      <c r="G957" s="17" t="s">
        <v>1216</v>
      </c>
      <c r="H957" s="17" t="s">
        <v>1577</v>
      </c>
      <c r="I957" s="17" t="s">
        <v>1572</v>
      </c>
      <c r="J957" s="17" t="s">
        <v>1309</v>
      </c>
      <c r="K957" s="17" t="s">
        <v>203</v>
      </c>
      <c r="L957" s="17"/>
      <c r="M957" s="17">
        <v>5</v>
      </c>
      <c r="N957" s="18">
        <v>41722</v>
      </c>
      <c r="O957" s="17">
        <v>2013</v>
      </c>
      <c r="P957" s="18">
        <v>41722</v>
      </c>
      <c r="Q957" s="19">
        <v>3136210</v>
      </c>
      <c r="R957" s="17" t="s">
        <v>219</v>
      </c>
      <c r="S957" s="17" t="s">
        <v>1302</v>
      </c>
      <c r="T957" s="17">
        <v>1</v>
      </c>
      <c r="U957" s="18"/>
      <c r="V957" s="99">
        <f t="shared" si="136"/>
        <v>1254484</v>
      </c>
      <c r="W957" s="139">
        <v>1254484</v>
      </c>
      <c r="X957" s="149">
        <f t="shared" si="137"/>
        <v>0</v>
      </c>
      <c r="Y957" s="43"/>
      <c r="Z957" s="20">
        <f t="shared" si="138"/>
        <v>0</v>
      </c>
      <c r="AA957" s="43"/>
      <c r="AB957" s="43"/>
      <c r="AC957" s="43"/>
      <c r="AD957" s="43"/>
      <c r="AE957" s="43"/>
      <c r="AF957" s="43"/>
      <c r="AG957" s="20">
        <f t="shared" si="139"/>
        <v>627242</v>
      </c>
      <c r="AH957" s="43"/>
      <c r="AI957" s="43"/>
      <c r="AJ957" s="43"/>
      <c r="AK957" s="43"/>
      <c r="AL957" s="43"/>
      <c r="AM957" s="99">
        <f t="shared" si="131"/>
        <v>627242</v>
      </c>
      <c r="AN957" s="43"/>
      <c r="AO957" s="20">
        <f t="shared" si="132"/>
        <v>627242</v>
      </c>
      <c r="AP957" s="15" t="str">
        <f t="shared" si="133"/>
        <v>OK</v>
      </c>
      <c r="AQ957" s="15" t="str">
        <f t="shared" si="134"/>
        <v>OK</v>
      </c>
      <c r="AR957" s="17" t="s">
        <v>211</v>
      </c>
      <c r="AS957" s="17"/>
      <c r="AT957" s="17"/>
      <c r="AU957" s="17"/>
      <c r="AV957" s="21">
        <v>1</v>
      </c>
      <c r="AW957" s="17" t="s">
        <v>677</v>
      </c>
      <c r="AX957" s="22"/>
      <c r="AY957" s="17"/>
      <c r="AZ957" s="17" t="s">
        <v>1237</v>
      </c>
      <c r="BA957" s="99">
        <f t="shared" si="135"/>
        <v>2508968</v>
      </c>
      <c r="BB957" s="17" t="s">
        <v>214</v>
      </c>
      <c r="BC957" s="17"/>
      <c r="BD957" s="57" t="s">
        <v>1382</v>
      </c>
    </row>
    <row r="958" spans="2:56" hidden="1" x14ac:dyDescent="0.15">
      <c r="B958" s="16">
        <v>90000918</v>
      </c>
      <c r="C958" s="17"/>
      <c r="D958" s="17" t="s">
        <v>1214</v>
      </c>
      <c r="E958" s="17" t="s">
        <v>1310</v>
      </c>
      <c r="F958" s="17" t="s">
        <v>1215</v>
      </c>
      <c r="G958" s="17" t="s">
        <v>1216</v>
      </c>
      <c r="H958" s="17" t="s">
        <v>1577</v>
      </c>
      <c r="I958" s="17" t="s">
        <v>1572</v>
      </c>
      <c r="J958" s="17" t="s">
        <v>1311</v>
      </c>
      <c r="K958" s="17" t="s">
        <v>203</v>
      </c>
      <c r="L958" s="17"/>
      <c r="M958" s="17">
        <v>4</v>
      </c>
      <c r="N958" s="18">
        <v>39253</v>
      </c>
      <c r="O958" s="17">
        <v>2007</v>
      </c>
      <c r="P958" s="18">
        <v>39253</v>
      </c>
      <c r="Q958" s="19">
        <v>907830</v>
      </c>
      <c r="R958" s="17" t="s">
        <v>219</v>
      </c>
      <c r="S958" s="17" t="s">
        <v>1302</v>
      </c>
      <c r="T958" s="17">
        <v>1</v>
      </c>
      <c r="U958" s="18"/>
      <c r="V958" s="99">
        <f t="shared" si="136"/>
        <v>1</v>
      </c>
      <c r="W958" s="139">
        <v>1</v>
      </c>
      <c r="X958" s="149">
        <f t="shared" si="137"/>
        <v>0</v>
      </c>
      <c r="Y958" s="43"/>
      <c r="Z958" s="20">
        <f t="shared" si="138"/>
        <v>0</v>
      </c>
      <c r="AA958" s="43"/>
      <c r="AB958" s="43"/>
      <c r="AC958" s="43"/>
      <c r="AD958" s="43"/>
      <c r="AE958" s="43"/>
      <c r="AF958" s="43"/>
      <c r="AG958" s="20">
        <f t="shared" si="139"/>
        <v>0</v>
      </c>
      <c r="AH958" s="43"/>
      <c r="AI958" s="43"/>
      <c r="AJ958" s="43"/>
      <c r="AK958" s="43"/>
      <c r="AL958" s="43"/>
      <c r="AM958" s="99">
        <f t="shared" si="131"/>
        <v>0</v>
      </c>
      <c r="AN958" s="43"/>
      <c r="AO958" s="20">
        <f t="shared" si="132"/>
        <v>1</v>
      </c>
      <c r="AP958" s="15" t="str">
        <f t="shared" si="133"/>
        <v>OK</v>
      </c>
      <c r="AQ958" s="15" t="str">
        <f t="shared" si="134"/>
        <v>OK</v>
      </c>
      <c r="AR958" s="17" t="s">
        <v>211</v>
      </c>
      <c r="AS958" s="17"/>
      <c r="AT958" s="17"/>
      <c r="AU958" s="17"/>
      <c r="AV958" s="21">
        <v>1</v>
      </c>
      <c r="AW958" s="17" t="s">
        <v>677</v>
      </c>
      <c r="AX958" s="22"/>
      <c r="AY958" s="17"/>
      <c r="AZ958" s="17" t="s">
        <v>1237</v>
      </c>
      <c r="BA958" s="99">
        <f t="shared" si="135"/>
        <v>907829</v>
      </c>
      <c r="BB958" s="17" t="s">
        <v>214</v>
      </c>
      <c r="BC958" s="17"/>
      <c r="BD958" s="57" t="s">
        <v>1383</v>
      </c>
    </row>
    <row r="959" spans="2:56" hidden="1" x14ac:dyDescent="0.15">
      <c r="B959" s="16">
        <v>90000919</v>
      </c>
      <c r="C959" s="17"/>
      <c r="D959" s="17" t="s">
        <v>1214</v>
      </c>
      <c r="E959" s="17" t="s">
        <v>1310</v>
      </c>
      <c r="F959" s="17" t="s">
        <v>1215</v>
      </c>
      <c r="G959" s="17" t="s">
        <v>1216</v>
      </c>
      <c r="H959" s="17" t="s">
        <v>1577</v>
      </c>
      <c r="I959" s="17" t="s">
        <v>1572</v>
      </c>
      <c r="J959" s="17" t="s">
        <v>1312</v>
      </c>
      <c r="K959" s="17" t="s">
        <v>203</v>
      </c>
      <c r="L959" s="17"/>
      <c r="M959" s="17">
        <v>4</v>
      </c>
      <c r="N959" s="18">
        <v>39030</v>
      </c>
      <c r="O959" s="17">
        <v>2006</v>
      </c>
      <c r="P959" s="18">
        <v>39030</v>
      </c>
      <c r="Q959" s="19">
        <v>19845000</v>
      </c>
      <c r="R959" s="17" t="s">
        <v>219</v>
      </c>
      <c r="S959" s="17" t="s">
        <v>1302</v>
      </c>
      <c r="T959" s="17">
        <v>1</v>
      </c>
      <c r="U959" s="18"/>
      <c r="V959" s="99">
        <f t="shared" si="136"/>
        <v>1</v>
      </c>
      <c r="W959" s="139">
        <v>1</v>
      </c>
      <c r="X959" s="149">
        <f t="shared" si="137"/>
        <v>0</v>
      </c>
      <c r="Y959" s="43"/>
      <c r="Z959" s="20">
        <f t="shared" si="138"/>
        <v>0</v>
      </c>
      <c r="AA959" s="43"/>
      <c r="AB959" s="43"/>
      <c r="AC959" s="43"/>
      <c r="AD959" s="43"/>
      <c r="AE959" s="43"/>
      <c r="AF959" s="43"/>
      <c r="AG959" s="20">
        <f t="shared" si="139"/>
        <v>0</v>
      </c>
      <c r="AH959" s="43"/>
      <c r="AI959" s="43"/>
      <c r="AJ959" s="43"/>
      <c r="AK959" s="43"/>
      <c r="AL959" s="43"/>
      <c r="AM959" s="99">
        <f t="shared" si="131"/>
        <v>0</v>
      </c>
      <c r="AN959" s="43"/>
      <c r="AO959" s="20">
        <f t="shared" si="132"/>
        <v>1</v>
      </c>
      <c r="AP959" s="15" t="str">
        <f t="shared" si="133"/>
        <v>OK</v>
      </c>
      <c r="AQ959" s="15" t="str">
        <f t="shared" si="134"/>
        <v>OK</v>
      </c>
      <c r="AR959" s="17" t="s">
        <v>211</v>
      </c>
      <c r="AS959" s="17"/>
      <c r="AT959" s="17"/>
      <c r="AU959" s="17"/>
      <c r="AV959" s="21">
        <v>1</v>
      </c>
      <c r="AW959" s="17" t="s">
        <v>677</v>
      </c>
      <c r="AX959" s="22"/>
      <c r="AY959" s="17"/>
      <c r="AZ959" s="17" t="s">
        <v>1237</v>
      </c>
      <c r="BA959" s="99">
        <f t="shared" si="135"/>
        <v>19844999</v>
      </c>
      <c r="BB959" s="17" t="s">
        <v>214</v>
      </c>
      <c r="BC959" s="17"/>
      <c r="BD959" s="57" t="s">
        <v>1384</v>
      </c>
    </row>
    <row r="960" spans="2:56" s="152" customFormat="1" x14ac:dyDescent="0.15">
      <c r="B960" s="130">
        <v>90000919</v>
      </c>
      <c r="C960" s="131"/>
      <c r="D960" s="132" t="s">
        <v>1214</v>
      </c>
      <c r="E960" s="131" t="s">
        <v>1310</v>
      </c>
      <c r="F960" s="131" t="s">
        <v>1215</v>
      </c>
      <c r="G960" s="131" t="s">
        <v>1216</v>
      </c>
      <c r="H960" s="131" t="s">
        <v>1577</v>
      </c>
      <c r="I960" s="131" t="s">
        <v>1572</v>
      </c>
      <c r="J960" s="48" t="s">
        <v>1313</v>
      </c>
      <c r="K960" s="48" t="s">
        <v>203</v>
      </c>
      <c r="L960" s="48"/>
      <c r="M960" s="48">
        <v>5</v>
      </c>
      <c r="N960" s="49">
        <v>38735</v>
      </c>
      <c r="O960" s="48">
        <v>2005</v>
      </c>
      <c r="P960" s="49">
        <v>38735</v>
      </c>
      <c r="Q960" s="50">
        <v>24675000</v>
      </c>
      <c r="R960" s="48" t="s">
        <v>219</v>
      </c>
      <c r="S960" s="48" t="s">
        <v>1302</v>
      </c>
      <c r="T960" s="48">
        <v>1</v>
      </c>
      <c r="U960" s="49"/>
      <c r="V960" s="139">
        <f t="shared" si="136"/>
        <v>1</v>
      </c>
      <c r="W960" s="139">
        <v>0</v>
      </c>
      <c r="X960" s="153">
        <f t="shared" si="137"/>
        <v>-1</v>
      </c>
      <c r="Y960" s="154"/>
      <c r="Z960" s="154">
        <f t="shared" si="138"/>
        <v>0</v>
      </c>
      <c r="AA960" s="154"/>
      <c r="AB960" s="154"/>
      <c r="AC960" s="154"/>
      <c r="AD960" s="154"/>
      <c r="AE960" s="154"/>
      <c r="AF960" s="154"/>
      <c r="AG960" s="154">
        <f t="shared" si="139"/>
        <v>0</v>
      </c>
      <c r="AH960" s="154"/>
      <c r="AI960" s="154"/>
      <c r="AJ960" s="154"/>
      <c r="AK960" s="154"/>
      <c r="AL960" s="154"/>
      <c r="AM960" s="139">
        <f t="shared" si="131"/>
        <v>0</v>
      </c>
      <c r="AN960" s="154"/>
      <c r="AO960" s="154">
        <f t="shared" si="132"/>
        <v>1</v>
      </c>
      <c r="AP960" s="155" t="str">
        <f t="shared" si="133"/>
        <v>OK</v>
      </c>
      <c r="AQ960" s="155" t="str">
        <f t="shared" si="134"/>
        <v>OK</v>
      </c>
      <c r="AR960" s="131" t="s">
        <v>211</v>
      </c>
      <c r="AS960" s="131"/>
      <c r="AT960" s="131">
        <v>0</v>
      </c>
      <c r="AU960" s="131">
        <v>1</v>
      </c>
      <c r="AV960" s="156">
        <v>1</v>
      </c>
      <c r="AW960" s="131" t="s">
        <v>677</v>
      </c>
      <c r="AX960" s="157"/>
      <c r="AY960" s="131"/>
      <c r="AZ960" s="131" t="s">
        <v>1237</v>
      </c>
      <c r="BA960" s="139">
        <f t="shared" si="135"/>
        <v>24674999</v>
      </c>
      <c r="BB960" s="131" t="s">
        <v>214</v>
      </c>
      <c r="BC960" s="131"/>
      <c r="BD960" s="158" t="s">
        <v>1595</v>
      </c>
    </row>
    <row r="961" spans="2:56" hidden="1" x14ac:dyDescent="0.15">
      <c r="B961" s="16">
        <v>90000919</v>
      </c>
      <c r="C961" s="17"/>
      <c r="D961" s="17" t="s">
        <v>1219</v>
      </c>
      <c r="E961" s="17" t="s">
        <v>1314</v>
      </c>
      <c r="F961" s="17" t="s">
        <v>1215</v>
      </c>
      <c r="G961" s="17" t="s">
        <v>1216</v>
      </c>
      <c r="H961" s="17" t="s">
        <v>1577</v>
      </c>
      <c r="I961" s="17" t="s">
        <v>1572</v>
      </c>
      <c r="J961" s="17" t="s">
        <v>1315</v>
      </c>
      <c r="K961" s="17" t="s">
        <v>203</v>
      </c>
      <c r="L961" s="17"/>
      <c r="M961" s="17">
        <v>5</v>
      </c>
      <c r="N961" s="18">
        <v>40886</v>
      </c>
      <c r="O961" s="17">
        <v>2011</v>
      </c>
      <c r="P961" s="18">
        <v>40886</v>
      </c>
      <c r="Q961" s="19">
        <v>3433500</v>
      </c>
      <c r="R961" s="17" t="s">
        <v>219</v>
      </c>
      <c r="S961" s="17" t="s">
        <v>1302</v>
      </c>
      <c r="T961" s="17">
        <v>1</v>
      </c>
      <c r="U961" s="18"/>
      <c r="V961" s="99">
        <f t="shared" si="136"/>
        <v>1</v>
      </c>
      <c r="W961" s="139">
        <v>1</v>
      </c>
      <c r="X961" s="149">
        <f t="shared" si="137"/>
        <v>0</v>
      </c>
      <c r="Y961" s="43"/>
      <c r="Z961" s="20">
        <f t="shared" si="138"/>
        <v>0</v>
      </c>
      <c r="AA961" s="43"/>
      <c r="AB961" s="43"/>
      <c r="AC961" s="43"/>
      <c r="AD961" s="43"/>
      <c r="AE961" s="43"/>
      <c r="AF961" s="43"/>
      <c r="AG961" s="20">
        <f t="shared" si="139"/>
        <v>0</v>
      </c>
      <c r="AH961" s="43"/>
      <c r="AI961" s="43"/>
      <c r="AJ961" s="43"/>
      <c r="AK961" s="43"/>
      <c r="AL961" s="43"/>
      <c r="AM961" s="99">
        <f t="shared" si="131"/>
        <v>0</v>
      </c>
      <c r="AN961" s="43"/>
      <c r="AO961" s="20">
        <f t="shared" si="132"/>
        <v>1</v>
      </c>
      <c r="AP961" s="15" t="str">
        <f t="shared" si="133"/>
        <v>OK</v>
      </c>
      <c r="AQ961" s="15" t="str">
        <f t="shared" si="134"/>
        <v>OK</v>
      </c>
      <c r="AR961" s="17" t="s">
        <v>211</v>
      </c>
      <c r="AS961" s="17"/>
      <c r="AT961" s="17"/>
      <c r="AU961" s="17"/>
      <c r="AV961" s="21">
        <v>1</v>
      </c>
      <c r="AW961" s="17" t="s">
        <v>677</v>
      </c>
      <c r="AX961" s="22"/>
      <c r="AY961" s="17"/>
      <c r="AZ961" s="17" t="s">
        <v>1237</v>
      </c>
      <c r="BA961" s="99">
        <f t="shared" si="135"/>
        <v>3433499</v>
      </c>
      <c r="BB961" s="17" t="s">
        <v>214</v>
      </c>
      <c r="BC961" s="17"/>
      <c r="BD961" s="57" t="s">
        <v>1385</v>
      </c>
    </row>
    <row r="962" spans="2:56" hidden="1" x14ac:dyDescent="0.15">
      <c r="B962" s="16">
        <v>90000919</v>
      </c>
      <c r="C962" s="17"/>
      <c r="D962" s="17" t="s">
        <v>1230</v>
      </c>
      <c r="E962" s="17" t="s">
        <v>1316</v>
      </c>
      <c r="F962" s="17" t="s">
        <v>1215</v>
      </c>
      <c r="G962" s="17" t="s">
        <v>1216</v>
      </c>
      <c r="H962" s="17" t="s">
        <v>1577</v>
      </c>
      <c r="I962" s="17" t="s">
        <v>1572</v>
      </c>
      <c r="J962" s="17" t="s">
        <v>1317</v>
      </c>
      <c r="K962" s="17" t="s">
        <v>203</v>
      </c>
      <c r="L962" s="17"/>
      <c r="M962" s="17">
        <v>5</v>
      </c>
      <c r="N962" s="18">
        <v>34940</v>
      </c>
      <c r="O962" s="17">
        <v>1995</v>
      </c>
      <c r="P962" s="18">
        <v>34940</v>
      </c>
      <c r="Q962" s="19">
        <v>1359000</v>
      </c>
      <c r="R962" s="17" t="s">
        <v>219</v>
      </c>
      <c r="S962" s="17" t="s">
        <v>1302</v>
      </c>
      <c r="T962" s="17">
        <v>1</v>
      </c>
      <c r="U962" s="18"/>
      <c r="V962" s="99">
        <f t="shared" si="136"/>
        <v>1</v>
      </c>
      <c r="W962" s="139">
        <v>1</v>
      </c>
      <c r="X962" s="149">
        <f t="shared" si="137"/>
        <v>0</v>
      </c>
      <c r="Y962" s="43"/>
      <c r="Z962" s="20">
        <f t="shared" si="138"/>
        <v>0</v>
      </c>
      <c r="AA962" s="43"/>
      <c r="AB962" s="43"/>
      <c r="AC962" s="43"/>
      <c r="AD962" s="43"/>
      <c r="AE962" s="43"/>
      <c r="AF962" s="43"/>
      <c r="AG962" s="20">
        <f t="shared" si="139"/>
        <v>0</v>
      </c>
      <c r="AH962" s="43"/>
      <c r="AI962" s="43"/>
      <c r="AJ962" s="43"/>
      <c r="AK962" s="43"/>
      <c r="AL962" s="43"/>
      <c r="AM962" s="99">
        <f t="shared" si="131"/>
        <v>0</v>
      </c>
      <c r="AN962" s="43"/>
      <c r="AO962" s="20">
        <f t="shared" si="132"/>
        <v>1</v>
      </c>
      <c r="AP962" s="15" t="str">
        <f t="shared" si="133"/>
        <v>OK</v>
      </c>
      <c r="AQ962" s="15" t="str">
        <f t="shared" si="134"/>
        <v>OK</v>
      </c>
      <c r="AR962" s="17" t="s">
        <v>211</v>
      </c>
      <c r="AS962" s="17"/>
      <c r="AT962" s="17"/>
      <c r="AU962" s="17"/>
      <c r="AV962" s="21">
        <v>1</v>
      </c>
      <c r="AW962" s="17" t="s">
        <v>677</v>
      </c>
      <c r="AX962" s="22"/>
      <c r="AY962" s="17"/>
      <c r="AZ962" s="17" t="s">
        <v>1237</v>
      </c>
      <c r="BA962" s="99">
        <f t="shared" si="135"/>
        <v>1358999</v>
      </c>
      <c r="BB962" s="17" t="s">
        <v>214</v>
      </c>
      <c r="BC962" s="17"/>
      <c r="BD962" s="57" t="s">
        <v>1386</v>
      </c>
    </row>
    <row r="963" spans="2:56" hidden="1" x14ac:dyDescent="0.15">
      <c r="B963" s="16">
        <v>90000919</v>
      </c>
      <c r="C963" s="17"/>
      <c r="D963" s="17" t="s">
        <v>1230</v>
      </c>
      <c r="E963" s="17" t="s">
        <v>1316</v>
      </c>
      <c r="F963" s="17" t="s">
        <v>1215</v>
      </c>
      <c r="G963" s="17" t="s">
        <v>1216</v>
      </c>
      <c r="H963" s="17" t="s">
        <v>1577</v>
      </c>
      <c r="I963" s="17" t="s">
        <v>1572</v>
      </c>
      <c r="J963" s="17" t="s">
        <v>1318</v>
      </c>
      <c r="K963" s="17" t="s">
        <v>203</v>
      </c>
      <c r="L963" s="17"/>
      <c r="M963" s="17">
        <v>4</v>
      </c>
      <c r="N963" s="18">
        <v>41244</v>
      </c>
      <c r="O963" s="17">
        <v>2012</v>
      </c>
      <c r="P963" s="18">
        <v>41244</v>
      </c>
      <c r="Q963" s="19">
        <v>24097500</v>
      </c>
      <c r="R963" s="17" t="s">
        <v>219</v>
      </c>
      <c r="S963" s="17" t="s">
        <v>1302</v>
      </c>
      <c r="T963" s="17">
        <v>1</v>
      </c>
      <c r="U963" s="18"/>
      <c r="V963" s="99">
        <f t="shared" si="136"/>
        <v>1</v>
      </c>
      <c r="W963" s="139">
        <v>1</v>
      </c>
      <c r="X963" s="149">
        <f t="shared" si="137"/>
        <v>0</v>
      </c>
      <c r="Y963" s="43"/>
      <c r="Z963" s="20">
        <f t="shared" si="138"/>
        <v>0</v>
      </c>
      <c r="AA963" s="43"/>
      <c r="AB963" s="43"/>
      <c r="AC963" s="43"/>
      <c r="AD963" s="43"/>
      <c r="AE963" s="43"/>
      <c r="AF963" s="43"/>
      <c r="AG963" s="20">
        <f t="shared" si="139"/>
        <v>0</v>
      </c>
      <c r="AH963" s="43"/>
      <c r="AI963" s="43"/>
      <c r="AJ963" s="43"/>
      <c r="AK963" s="43"/>
      <c r="AL963" s="43"/>
      <c r="AM963" s="99">
        <f t="shared" si="131"/>
        <v>0</v>
      </c>
      <c r="AN963" s="43"/>
      <c r="AO963" s="20">
        <f t="shared" si="132"/>
        <v>1</v>
      </c>
      <c r="AP963" s="15" t="str">
        <f t="shared" si="133"/>
        <v>OK</v>
      </c>
      <c r="AQ963" s="15" t="str">
        <f t="shared" si="134"/>
        <v>OK</v>
      </c>
      <c r="AR963" s="17" t="s">
        <v>211</v>
      </c>
      <c r="AS963" s="17"/>
      <c r="AT963" s="17"/>
      <c r="AU963" s="17"/>
      <c r="AV963" s="21">
        <v>1</v>
      </c>
      <c r="AW963" s="17" t="s">
        <v>677</v>
      </c>
      <c r="AX963" s="22"/>
      <c r="AY963" s="17"/>
      <c r="AZ963" s="17" t="s">
        <v>1237</v>
      </c>
      <c r="BA963" s="99">
        <f t="shared" si="135"/>
        <v>24097499</v>
      </c>
      <c r="BB963" s="17" t="s">
        <v>214</v>
      </c>
      <c r="BC963" s="17"/>
      <c r="BD963" s="57" t="s">
        <v>1387</v>
      </c>
    </row>
    <row r="964" spans="2:56" hidden="1" x14ac:dyDescent="0.15">
      <c r="B964" s="16">
        <v>90000919</v>
      </c>
      <c r="C964" s="17"/>
      <c r="D964" s="17" t="s">
        <v>1230</v>
      </c>
      <c r="E964" s="17" t="s">
        <v>1316</v>
      </c>
      <c r="F964" s="17" t="s">
        <v>1215</v>
      </c>
      <c r="G964" s="17" t="s">
        <v>1216</v>
      </c>
      <c r="H964" s="17" t="s">
        <v>1577</v>
      </c>
      <c r="I964" s="17" t="s">
        <v>1572</v>
      </c>
      <c r="J964" s="17" t="s">
        <v>1319</v>
      </c>
      <c r="K964" s="17" t="s">
        <v>203</v>
      </c>
      <c r="L964" s="17"/>
      <c r="M964" s="17">
        <v>5</v>
      </c>
      <c r="N964" s="18">
        <v>40945</v>
      </c>
      <c r="O964" s="17">
        <v>2011</v>
      </c>
      <c r="P964" s="18">
        <v>40945</v>
      </c>
      <c r="Q964" s="19">
        <v>16068000</v>
      </c>
      <c r="R964" s="17" t="s">
        <v>219</v>
      </c>
      <c r="S964" s="17" t="s">
        <v>1302</v>
      </c>
      <c r="T964" s="17">
        <v>1</v>
      </c>
      <c r="U964" s="18"/>
      <c r="V964" s="99">
        <f t="shared" si="136"/>
        <v>1</v>
      </c>
      <c r="W964" s="139">
        <v>1</v>
      </c>
      <c r="X964" s="149">
        <f t="shared" si="137"/>
        <v>0</v>
      </c>
      <c r="Y964" s="43"/>
      <c r="Z964" s="20">
        <f t="shared" si="138"/>
        <v>0</v>
      </c>
      <c r="AA964" s="43"/>
      <c r="AB964" s="43"/>
      <c r="AC964" s="43"/>
      <c r="AD964" s="43"/>
      <c r="AE964" s="43"/>
      <c r="AF964" s="43"/>
      <c r="AG964" s="20">
        <f t="shared" si="139"/>
        <v>0</v>
      </c>
      <c r="AH964" s="43"/>
      <c r="AI964" s="43"/>
      <c r="AJ964" s="43"/>
      <c r="AK964" s="43"/>
      <c r="AL964" s="43"/>
      <c r="AM964" s="99">
        <f t="shared" si="131"/>
        <v>0</v>
      </c>
      <c r="AN964" s="43"/>
      <c r="AO964" s="20">
        <f t="shared" si="132"/>
        <v>1</v>
      </c>
      <c r="AP964" s="15" t="str">
        <f t="shared" si="133"/>
        <v>OK</v>
      </c>
      <c r="AQ964" s="15" t="str">
        <f t="shared" si="134"/>
        <v>OK</v>
      </c>
      <c r="AR964" s="17" t="s">
        <v>211</v>
      </c>
      <c r="AS964" s="17"/>
      <c r="AT964" s="17"/>
      <c r="AU964" s="17"/>
      <c r="AV964" s="21">
        <v>1</v>
      </c>
      <c r="AW964" s="17" t="s">
        <v>677</v>
      </c>
      <c r="AX964" s="22"/>
      <c r="AY964" s="17"/>
      <c r="AZ964" s="17" t="s">
        <v>1237</v>
      </c>
      <c r="BA964" s="99">
        <f t="shared" si="135"/>
        <v>16067999</v>
      </c>
      <c r="BB964" s="17" t="s">
        <v>214</v>
      </c>
      <c r="BC964" s="17"/>
      <c r="BD964" s="57" t="s">
        <v>1388</v>
      </c>
    </row>
    <row r="965" spans="2:56" s="8" customFormat="1" hidden="1" x14ac:dyDescent="0.15">
      <c r="B965" s="16">
        <v>90000919</v>
      </c>
      <c r="C965" s="28"/>
      <c r="D965" s="23" t="s">
        <v>1230</v>
      </c>
      <c r="E965" s="28" t="s">
        <v>1316</v>
      </c>
      <c r="F965" s="28" t="s">
        <v>1215</v>
      </c>
      <c r="G965" s="28" t="s">
        <v>1216</v>
      </c>
      <c r="H965" s="28" t="s">
        <v>1577</v>
      </c>
      <c r="I965" s="28" t="s">
        <v>1572</v>
      </c>
      <c r="J965" s="28" t="s">
        <v>1320</v>
      </c>
      <c r="K965" s="28" t="s">
        <v>203</v>
      </c>
      <c r="L965" s="28"/>
      <c r="M965" s="28">
        <v>5</v>
      </c>
      <c r="N965" s="24">
        <v>39751</v>
      </c>
      <c r="O965" s="28">
        <v>2008</v>
      </c>
      <c r="P965" s="24">
        <v>39751</v>
      </c>
      <c r="Q965" s="25">
        <v>14490000</v>
      </c>
      <c r="R965" s="28" t="s">
        <v>219</v>
      </c>
      <c r="S965" s="28" t="s">
        <v>1302</v>
      </c>
      <c r="T965" s="28">
        <v>1</v>
      </c>
      <c r="U965" s="24"/>
      <c r="V965" s="99">
        <f t="shared" si="136"/>
        <v>1</v>
      </c>
      <c r="W965" s="139">
        <v>1</v>
      </c>
      <c r="X965" s="149">
        <f t="shared" si="137"/>
        <v>0</v>
      </c>
      <c r="Y965" s="44"/>
      <c r="Z965" s="36">
        <f t="shared" si="138"/>
        <v>0</v>
      </c>
      <c r="AA965" s="44"/>
      <c r="AB965" s="44"/>
      <c r="AC965" s="44"/>
      <c r="AD965" s="44"/>
      <c r="AE965" s="44"/>
      <c r="AF965" s="44"/>
      <c r="AG965" s="36">
        <f t="shared" si="139"/>
        <v>0</v>
      </c>
      <c r="AH965" s="44"/>
      <c r="AI965" s="44"/>
      <c r="AJ965" s="44"/>
      <c r="AK965" s="44"/>
      <c r="AL965" s="44"/>
      <c r="AM965" s="99">
        <f t="shared" si="131"/>
        <v>0</v>
      </c>
      <c r="AN965" s="44"/>
      <c r="AO965" s="36">
        <f t="shared" si="132"/>
        <v>1</v>
      </c>
      <c r="AP965" s="85" t="str">
        <f t="shared" si="133"/>
        <v>OK</v>
      </c>
      <c r="AQ965" s="85" t="str">
        <f t="shared" si="134"/>
        <v>OK</v>
      </c>
      <c r="AR965" s="28" t="s">
        <v>211</v>
      </c>
      <c r="AS965" s="28"/>
      <c r="AT965" s="28"/>
      <c r="AU965" s="28"/>
      <c r="AV965" s="26">
        <v>1</v>
      </c>
      <c r="AW965" s="28" t="s">
        <v>677</v>
      </c>
      <c r="AX965" s="27"/>
      <c r="AY965" s="28"/>
      <c r="AZ965" s="28" t="s">
        <v>1237</v>
      </c>
      <c r="BA965" s="99">
        <f t="shared" si="135"/>
        <v>14489999</v>
      </c>
      <c r="BB965" s="28" t="s">
        <v>214</v>
      </c>
      <c r="BC965" s="28"/>
      <c r="BD965" s="59" t="s">
        <v>1536</v>
      </c>
    </row>
    <row r="966" spans="2:56" hidden="1" x14ac:dyDescent="0.15">
      <c r="B966" s="16">
        <v>90000919</v>
      </c>
      <c r="C966" s="17"/>
      <c r="D966" s="17" t="s">
        <v>1230</v>
      </c>
      <c r="E966" s="17" t="s">
        <v>1316</v>
      </c>
      <c r="F966" s="17" t="s">
        <v>1215</v>
      </c>
      <c r="G966" s="17" t="s">
        <v>1216</v>
      </c>
      <c r="H966" s="17" t="s">
        <v>1577</v>
      </c>
      <c r="I966" s="17" t="s">
        <v>1572</v>
      </c>
      <c r="J966" s="17" t="s">
        <v>1321</v>
      </c>
      <c r="K966" s="17" t="s">
        <v>203</v>
      </c>
      <c r="L966" s="17"/>
      <c r="M966" s="17">
        <v>5</v>
      </c>
      <c r="N966" s="18">
        <v>40567</v>
      </c>
      <c r="O966" s="17">
        <v>2010</v>
      </c>
      <c r="P966" s="18">
        <v>40567</v>
      </c>
      <c r="Q966" s="19">
        <v>23625000</v>
      </c>
      <c r="R966" s="17" t="s">
        <v>219</v>
      </c>
      <c r="S966" s="17" t="s">
        <v>1302</v>
      </c>
      <c r="T966" s="17">
        <v>1</v>
      </c>
      <c r="U966" s="18"/>
      <c r="V966" s="99">
        <f t="shared" si="136"/>
        <v>1</v>
      </c>
      <c r="W966" s="139">
        <v>1</v>
      </c>
      <c r="X966" s="149">
        <f t="shared" si="137"/>
        <v>0</v>
      </c>
      <c r="Y966" s="43"/>
      <c r="Z966" s="20">
        <f t="shared" si="138"/>
        <v>0</v>
      </c>
      <c r="AA966" s="43"/>
      <c r="AB966" s="43"/>
      <c r="AC966" s="43"/>
      <c r="AD966" s="43"/>
      <c r="AE966" s="43"/>
      <c r="AF966" s="43"/>
      <c r="AG966" s="20">
        <f t="shared" si="139"/>
        <v>0</v>
      </c>
      <c r="AH966" s="43"/>
      <c r="AI966" s="43"/>
      <c r="AJ966" s="43"/>
      <c r="AK966" s="43"/>
      <c r="AL966" s="43"/>
      <c r="AM966" s="99">
        <f t="shared" si="131"/>
        <v>0</v>
      </c>
      <c r="AN966" s="43"/>
      <c r="AO966" s="20">
        <f t="shared" si="132"/>
        <v>1</v>
      </c>
      <c r="AP966" s="15" t="str">
        <f t="shared" si="133"/>
        <v>OK</v>
      </c>
      <c r="AQ966" s="15" t="str">
        <f t="shared" si="134"/>
        <v>OK</v>
      </c>
      <c r="AR966" s="17" t="s">
        <v>211</v>
      </c>
      <c r="AS966" s="17"/>
      <c r="AT966" s="17"/>
      <c r="AU966" s="17"/>
      <c r="AV966" s="21">
        <v>1</v>
      </c>
      <c r="AW966" s="17" t="s">
        <v>677</v>
      </c>
      <c r="AX966" s="22"/>
      <c r="AY966" s="17"/>
      <c r="AZ966" s="17" t="s">
        <v>1237</v>
      </c>
      <c r="BA966" s="99">
        <f t="shared" si="135"/>
        <v>23624999</v>
      </c>
      <c r="BB966" s="17" t="s">
        <v>214</v>
      </c>
      <c r="BC966" s="17"/>
      <c r="BD966" s="57" t="s">
        <v>1389</v>
      </c>
    </row>
    <row r="967" spans="2:56" hidden="1" x14ac:dyDescent="0.15">
      <c r="B967" s="16">
        <v>90000919</v>
      </c>
      <c r="C967" s="17"/>
      <c r="D967" s="17" t="s">
        <v>1230</v>
      </c>
      <c r="E967" s="17" t="s">
        <v>1316</v>
      </c>
      <c r="F967" s="17" t="s">
        <v>1215</v>
      </c>
      <c r="G967" s="17" t="s">
        <v>1216</v>
      </c>
      <c r="H967" s="17" t="s">
        <v>1577</v>
      </c>
      <c r="I967" s="17" t="s">
        <v>1572</v>
      </c>
      <c r="J967" s="17" t="s">
        <v>1322</v>
      </c>
      <c r="K967" s="17" t="s">
        <v>203</v>
      </c>
      <c r="L967" s="17"/>
      <c r="M967" s="17">
        <v>5</v>
      </c>
      <c r="N967" s="18">
        <v>36613</v>
      </c>
      <c r="O967" s="17">
        <v>1999</v>
      </c>
      <c r="P967" s="18">
        <v>36613</v>
      </c>
      <c r="Q967" s="19">
        <v>34419000</v>
      </c>
      <c r="R967" s="17" t="s">
        <v>219</v>
      </c>
      <c r="S967" s="17" t="s">
        <v>1302</v>
      </c>
      <c r="T967" s="17">
        <v>1</v>
      </c>
      <c r="U967" s="18"/>
      <c r="V967" s="99">
        <f t="shared" si="136"/>
        <v>1</v>
      </c>
      <c r="W967" s="139">
        <v>1</v>
      </c>
      <c r="X967" s="149">
        <f t="shared" si="137"/>
        <v>0</v>
      </c>
      <c r="Y967" s="43"/>
      <c r="Z967" s="20">
        <f t="shared" si="138"/>
        <v>0</v>
      </c>
      <c r="AA967" s="43"/>
      <c r="AB967" s="43"/>
      <c r="AC967" s="43"/>
      <c r="AD967" s="43"/>
      <c r="AE967" s="43"/>
      <c r="AF967" s="43"/>
      <c r="AG967" s="20">
        <f t="shared" si="139"/>
        <v>0</v>
      </c>
      <c r="AH967" s="43"/>
      <c r="AI967" s="43"/>
      <c r="AJ967" s="43"/>
      <c r="AK967" s="43"/>
      <c r="AL967" s="43"/>
      <c r="AM967" s="99">
        <f t="shared" si="131"/>
        <v>0</v>
      </c>
      <c r="AN967" s="43"/>
      <c r="AO967" s="20">
        <f t="shared" si="132"/>
        <v>1</v>
      </c>
      <c r="AP967" s="15" t="str">
        <f t="shared" si="133"/>
        <v>OK</v>
      </c>
      <c r="AQ967" s="15" t="str">
        <f t="shared" si="134"/>
        <v>OK</v>
      </c>
      <c r="AR967" s="17" t="s">
        <v>211</v>
      </c>
      <c r="AS967" s="17"/>
      <c r="AT967" s="17"/>
      <c r="AU967" s="17"/>
      <c r="AV967" s="21">
        <v>1</v>
      </c>
      <c r="AW967" s="17" t="s">
        <v>677</v>
      </c>
      <c r="AX967" s="22"/>
      <c r="AY967" s="17"/>
      <c r="AZ967" s="17" t="s">
        <v>1237</v>
      </c>
      <c r="BA967" s="99">
        <f t="shared" si="135"/>
        <v>34418999</v>
      </c>
      <c r="BB967" s="17" t="s">
        <v>214</v>
      </c>
      <c r="BC967" s="17"/>
      <c r="BD967" s="57" t="s">
        <v>1390</v>
      </c>
    </row>
    <row r="968" spans="2:56" hidden="1" x14ac:dyDescent="0.15">
      <c r="B968" s="16">
        <v>90000919</v>
      </c>
      <c r="C968" s="17"/>
      <c r="D968" s="17" t="s">
        <v>1230</v>
      </c>
      <c r="E968" s="17" t="s">
        <v>1316</v>
      </c>
      <c r="F968" s="17" t="s">
        <v>1215</v>
      </c>
      <c r="G968" s="17" t="s">
        <v>1216</v>
      </c>
      <c r="H968" s="17" t="s">
        <v>1577</v>
      </c>
      <c r="I968" s="17" t="s">
        <v>1572</v>
      </c>
      <c r="J968" s="17" t="s">
        <v>1323</v>
      </c>
      <c r="K968" s="17" t="s">
        <v>203</v>
      </c>
      <c r="L968" s="17"/>
      <c r="M968" s="17">
        <v>5</v>
      </c>
      <c r="N968" s="18">
        <v>42334</v>
      </c>
      <c r="O968" s="17">
        <v>2015</v>
      </c>
      <c r="P968" s="18">
        <v>42334</v>
      </c>
      <c r="Q968" s="19">
        <v>3648879</v>
      </c>
      <c r="R968" s="17" t="s">
        <v>219</v>
      </c>
      <c r="S968" s="17" t="s">
        <v>1302</v>
      </c>
      <c r="T968" s="17">
        <v>1</v>
      </c>
      <c r="U968" s="18"/>
      <c r="V968" s="99">
        <f t="shared" si="136"/>
        <v>2919104</v>
      </c>
      <c r="W968" s="139">
        <v>2919104</v>
      </c>
      <c r="X968" s="149">
        <f t="shared" si="137"/>
        <v>0</v>
      </c>
      <c r="Y968" s="43"/>
      <c r="Z968" s="20">
        <f t="shared" si="138"/>
        <v>0</v>
      </c>
      <c r="AA968" s="43"/>
      <c r="AB968" s="43"/>
      <c r="AC968" s="43"/>
      <c r="AD968" s="43"/>
      <c r="AE968" s="43"/>
      <c r="AF968" s="43"/>
      <c r="AG968" s="20">
        <f t="shared" si="139"/>
        <v>729775</v>
      </c>
      <c r="AH968" s="43"/>
      <c r="AI968" s="43"/>
      <c r="AJ968" s="43"/>
      <c r="AK968" s="43"/>
      <c r="AL968" s="43"/>
      <c r="AM968" s="99">
        <f t="shared" si="131"/>
        <v>729775</v>
      </c>
      <c r="AN968" s="43"/>
      <c r="AO968" s="20">
        <f t="shared" si="132"/>
        <v>2189329</v>
      </c>
      <c r="AP968" s="15" t="str">
        <f t="shared" si="133"/>
        <v>OK</v>
      </c>
      <c r="AQ968" s="15" t="str">
        <f t="shared" si="134"/>
        <v>OK</v>
      </c>
      <c r="AR968" s="17" t="s">
        <v>211</v>
      </c>
      <c r="AS968" s="17"/>
      <c r="AT968" s="17"/>
      <c r="AU968" s="17"/>
      <c r="AV968" s="21">
        <v>1</v>
      </c>
      <c r="AW968" s="17" t="s">
        <v>677</v>
      </c>
      <c r="AX968" s="22"/>
      <c r="AY968" s="17"/>
      <c r="AZ968" s="17" t="s">
        <v>1237</v>
      </c>
      <c r="BA968" s="99">
        <f t="shared" si="135"/>
        <v>1459550</v>
      </c>
      <c r="BB968" s="17" t="s">
        <v>214</v>
      </c>
      <c r="BC968" s="17"/>
      <c r="BD968" s="57" t="s">
        <v>1391</v>
      </c>
    </row>
    <row r="969" spans="2:56" hidden="1" x14ac:dyDescent="0.15">
      <c r="B969" s="16">
        <v>90000919</v>
      </c>
      <c r="C969" s="17"/>
      <c r="D969" s="17" t="s">
        <v>1230</v>
      </c>
      <c r="E969" s="17" t="s">
        <v>1316</v>
      </c>
      <c r="F969" s="17" t="s">
        <v>1215</v>
      </c>
      <c r="G969" s="17" t="s">
        <v>1216</v>
      </c>
      <c r="H969" s="17" t="s">
        <v>1577</v>
      </c>
      <c r="I969" s="17" t="s">
        <v>1572</v>
      </c>
      <c r="J969" s="17" t="s">
        <v>1324</v>
      </c>
      <c r="K969" s="17" t="s">
        <v>203</v>
      </c>
      <c r="L969" s="17"/>
      <c r="M969" s="17">
        <v>5</v>
      </c>
      <c r="N969" s="18">
        <v>39882</v>
      </c>
      <c r="O969" s="17">
        <v>2008</v>
      </c>
      <c r="P969" s="18">
        <v>39882</v>
      </c>
      <c r="Q969" s="19">
        <v>5565000</v>
      </c>
      <c r="R969" s="17" t="s">
        <v>219</v>
      </c>
      <c r="S969" s="17" t="s">
        <v>1302</v>
      </c>
      <c r="T969" s="17">
        <v>1</v>
      </c>
      <c r="U969" s="18"/>
      <c r="V969" s="99">
        <f t="shared" si="136"/>
        <v>1</v>
      </c>
      <c r="W969" s="139">
        <v>1</v>
      </c>
      <c r="X969" s="149">
        <f t="shared" si="137"/>
        <v>0</v>
      </c>
      <c r="Y969" s="43"/>
      <c r="Z969" s="20">
        <f t="shared" si="138"/>
        <v>0</v>
      </c>
      <c r="AA969" s="43"/>
      <c r="AB969" s="43"/>
      <c r="AC969" s="43"/>
      <c r="AD969" s="43"/>
      <c r="AE969" s="43"/>
      <c r="AF969" s="43"/>
      <c r="AG969" s="20">
        <f t="shared" si="139"/>
        <v>0</v>
      </c>
      <c r="AH969" s="43"/>
      <c r="AI969" s="43"/>
      <c r="AJ969" s="43"/>
      <c r="AK969" s="43"/>
      <c r="AL969" s="43"/>
      <c r="AM969" s="99">
        <f t="shared" si="131"/>
        <v>0</v>
      </c>
      <c r="AN969" s="43"/>
      <c r="AO969" s="20">
        <f t="shared" si="132"/>
        <v>1</v>
      </c>
      <c r="AP969" s="15" t="str">
        <f t="shared" si="133"/>
        <v>OK</v>
      </c>
      <c r="AQ969" s="15" t="str">
        <f t="shared" si="134"/>
        <v>OK</v>
      </c>
      <c r="AR969" s="17" t="s">
        <v>211</v>
      </c>
      <c r="AS969" s="17"/>
      <c r="AT969" s="17"/>
      <c r="AU969" s="17"/>
      <c r="AV969" s="21">
        <v>1</v>
      </c>
      <c r="AW969" s="17" t="s">
        <v>677</v>
      </c>
      <c r="AX969" s="22"/>
      <c r="AY969" s="17"/>
      <c r="AZ969" s="17" t="s">
        <v>1237</v>
      </c>
      <c r="BA969" s="99">
        <f t="shared" si="135"/>
        <v>5564999</v>
      </c>
      <c r="BB969" s="17" t="s">
        <v>214</v>
      </c>
      <c r="BC969" s="17"/>
      <c r="BD969" s="57" t="s">
        <v>1392</v>
      </c>
    </row>
    <row r="970" spans="2:56" hidden="1" x14ac:dyDescent="0.15">
      <c r="B970" s="16">
        <v>90000919</v>
      </c>
      <c r="C970" s="17"/>
      <c r="D970" s="17" t="s">
        <v>1214</v>
      </c>
      <c r="E970" s="17" t="s">
        <v>1325</v>
      </c>
      <c r="F970" s="17" t="s">
        <v>1215</v>
      </c>
      <c r="G970" s="17" t="s">
        <v>1216</v>
      </c>
      <c r="H970" s="17" t="s">
        <v>1577</v>
      </c>
      <c r="I970" s="17" t="s">
        <v>1572</v>
      </c>
      <c r="J970" s="17" t="s">
        <v>1326</v>
      </c>
      <c r="K970" s="17" t="s">
        <v>203</v>
      </c>
      <c r="L970" s="17"/>
      <c r="M970" s="17">
        <v>5</v>
      </c>
      <c r="N970" s="18">
        <v>39622</v>
      </c>
      <c r="O970" s="17">
        <v>2008</v>
      </c>
      <c r="P970" s="18">
        <v>39622</v>
      </c>
      <c r="Q970" s="19">
        <v>896070</v>
      </c>
      <c r="R970" s="17" t="s">
        <v>219</v>
      </c>
      <c r="S970" s="17" t="s">
        <v>1302</v>
      </c>
      <c r="T970" s="17">
        <v>1</v>
      </c>
      <c r="U970" s="18"/>
      <c r="V970" s="99">
        <f t="shared" si="136"/>
        <v>1</v>
      </c>
      <c r="W970" s="139">
        <v>1</v>
      </c>
      <c r="X970" s="149">
        <f t="shared" si="137"/>
        <v>0</v>
      </c>
      <c r="Y970" s="43"/>
      <c r="Z970" s="20">
        <f t="shared" si="138"/>
        <v>0</v>
      </c>
      <c r="AA970" s="43"/>
      <c r="AB970" s="43"/>
      <c r="AC970" s="43"/>
      <c r="AD970" s="43"/>
      <c r="AE970" s="43"/>
      <c r="AF970" s="43"/>
      <c r="AG970" s="20">
        <f t="shared" si="139"/>
        <v>0</v>
      </c>
      <c r="AH970" s="43"/>
      <c r="AI970" s="43"/>
      <c r="AJ970" s="43"/>
      <c r="AK970" s="43"/>
      <c r="AL970" s="43"/>
      <c r="AM970" s="99">
        <f t="shared" si="131"/>
        <v>0</v>
      </c>
      <c r="AN970" s="43"/>
      <c r="AO970" s="20">
        <f t="shared" si="132"/>
        <v>1</v>
      </c>
      <c r="AP970" s="15" t="str">
        <f t="shared" si="133"/>
        <v>OK</v>
      </c>
      <c r="AQ970" s="15" t="str">
        <f t="shared" si="134"/>
        <v>OK</v>
      </c>
      <c r="AR970" s="17" t="s">
        <v>211</v>
      </c>
      <c r="AS970" s="17"/>
      <c r="AT970" s="17"/>
      <c r="AU970" s="17"/>
      <c r="AV970" s="21">
        <v>1</v>
      </c>
      <c r="AW970" s="17" t="s">
        <v>677</v>
      </c>
      <c r="AX970" s="22"/>
      <c r="AY970" s="17"/>
      <c r="AZ970" s="17" t="s">
        <v>1237</v>
      </c>
      <c r="BA970" s="99">
        <f t="shared" si="135"/>
        <v>896069</v>
      </c>
      <c r="BB970" s="17" t="s">
        <v>214</v>
      </c>
      <c r="BC970" s="17"/>
      <c r="BD970" s="57" t="s">
        <v>1393</v>
      </c>
    </row>
    <row r="971" spans="2:56" hidden="1" x14ac:dyDescent="0.15">
      <c r="B971" s="16">
        <v>90000919</v>
      </c>
      <c r="C971" s="17"/>
      <c r="D971" s="17" t="s">
        <v>1214</v>
      </c>
      <c r="E971" s="17" t="s">
        <v>1325</v>
      </c>
      <c r="F971" s="17" t="s">
        <v>1215</v>
      </c>
      <c r="G971" s="17" t="s">
        <v>1216</v>
      </c>
      <c r="H971" s="17" t="s">
        <v>1577</v>
      </c>
      <c r="I971" s="17" t="s">
        <v>1572</v>
      </c>
      <c r="J971" s="17" t="s">
        <v>1327</v>
      </c>
      <c r="K971" s="17" t="s">
        <v>203</v>
      </c>
      <c r="L971" s="17"/>
      <c r="M971" s="17">
        <v>4</v>
      </c>
      <c r="N971" s="18">
        <v>38645</v>
      </c>
      <c r="O971" s="17">
        <v>2005</v>
      </c>
      <c r="P971" s="18">
        <v>38645</v>
      </c>
      <c r="Q971" s="19">
        <v>18900000</v>
      </c>
      <c r="R971" s="17" t="s">
        <v>219</v>
      </c>
      <c r="S971" s="17" t="s">
        <v>1302</v>
      </c>
      <c r="T971" s="17">
        <v>1</v>
      </c>
      <c r="U971" s="18"/>
      <c r="V971" s="99">
        <f t="shared" si="136"/>
        <v>1</v>
      </c>
      <c r="W971" s="139">
        <v>1</v>
      </c>
      <c r="X971" s="149">
        <f t="shared" si="137"/>
        <v>0</v>
      </c>
      <c r="Y971" s="43"/>
      <c r="Z971" s="20">
        <f t="shared" si="138"/>
        <v>0</v>
      </c>
      <c r="AA971" s="43"/>
      <c r="AB971" s="43"/>
      <c r="AC971" s="43"/>
      <c r="AD971" s="43"/>
      <c r="AE971" s="43"/>
      <c r="AF971" s="43"/>
      <c r="AG971" s="20">
        <f t="shared" si="139"/>
        <v>0</v>
      </c>
      <c r="AH971" s="43"/>
      <c r="AI971" s="43"/>
      <c r="AJ971" s="43"/>
      <c r="AK971" s="43"/>
      <c r="AL971" s="43"/>
      <c r="AM971" s="99">
        <f t="shared" si="131"/>
        <v>0</v>
      </c>
      <c r="AN971" s="43"/>
      <c r="AO971" s="20">
        <f t="shared" si="132"/>
        <v>1</v>
      </c>
      <c r="AP971" s="15" t="str">
        <f t="shared" si="133"/>
        <v>OK</v>
      </c>
      <c r="AQ971" s="15" t="str">
        <f t="shared" si="134"/>
        <v>OK</v>
      </c>
      <c r="AR971" s="17" t="s">
        <v>211</v>
      </c>
      <c r="AS971" s="17"/>
      <c r="AT971" s="17"/>
      <c r="AU971" s="17"/>
      <c r="AV971" s="21">
        <v>1</v>
      </c>
      <c r="AW971" s="17" t="s">
        <v>677</v>
      </c>
      <c r="AX971" s="22"/>
      <c r="AY971" s="17"/>
      <c r="AZ971" s="17" t="s">
        <v>1237</v>
      </c>
      <c r="BA971" s="99">
        <f t="shared" si="135"/>
        <v>18899999</v>
      </c>
      <c r="BB971" s="17" t="s">
        <v>214</v>
      </c>
      <c r="BC971" s="17"/>
      <c r="BD971" s="57" t="s">
        <v>1394</v>
      </c>
    </row>
    <row r="972" spans="2:56" hidden="1" x14ac:dyDescent="0.15">
      <c r="B972" s="16">
        <v>90000919</v>
      </c>
      <c r="C972" s="17"/>
      <c r="D972" s="17" t="s">
        <v>1214</v>
      </c>
      <c r="E972" s="17" t="s">
        <v>1325</v>
      </c>
      <c r="F972" s="17" t="s">
        <v>1215</v>
      </c>
      <c r="G972" s="17" t="s">
        <v>1216</v>
      </c>
      <c r="H972" s="17" t="s">
        <v>1577</v>
      </c>
      <c r="I972" s="17" t="s">
        <v>1572</v>
      </c>
      <c r="J972" s="17" t="s">
        <v>1328</v>
      </c>
      <c r="K972" s="17" t="s">
        <v>203</v>
      </c>
      <c r="L972" s="17"/>
      <c r="M972" s="17">
        <v>5</v>
      </c>
      <c r="N972" s="18">
        <v>39387</v>
      </c>
      <c r="O972" s="17">
        <v>2007</v>
      </c>
      <c r="P972" s="18">
        <v>39387</v>
      </c>
      <c r="Q972" s="19">
        <v>24213000</v>
      </c>
      <c r="R972" s="17" t="s">
        <v>219</v>
      </c>
      <c r="S972" s="17" t="s">
        <v>1302</v>
      </c>
      <c r="T972" s="17">
        <v>1</v>
      </c>
      <c r="U972" s="18"/>
      <c r="V972" s="99">
        <f t="shared" si="136"/>
        <v>1</v>
      </c>
      <c r="W972" s="139">
        <v>1</v>
      </c>
      <c r="X972" s="149">
        <f t="shared" si="137"/>
        <v>0</v>
      </c>
      <c r="Y972" s="43"/>
      <c r="Z972" s="20">
        <f t="shared" si="138"/>
        <v>0</v>
      </c>
      <c r="AA972" s="43"/>
      <c r="AB972" s="43"/>
      <c r="AC972" s="43"/>
      <c r="AD972" s="43"/>
      <c r="AE972" s="43"/>
      <c r="AF972" s="43"/>
      <c r="AG972" s="20">
        <f t="shared" si="139"/>
        <v>0</v>
      </c>
      <c r="AH972" s="43"/>
      <c r="AI972" s="43"/>
      <c r="AJ972" s="43"/>
      <c r="AK972" s="43"/>
      <c r="AL972" s="43"/>
      <c r="AM972" s="99">
        <f t="shared" ref="AM972:AM1023" si="140">IF(Q972=0,0,IF(M972=0,0,IF($C$5-O972=0,0,IF($C$5-O972&gt;M972,0,IF($C$5-O972=M972,V972-1,ROUNDDOWN(Q972*ROUNDUP(1/M972,3),0))))))</f>
        <v>0</v>
      </c>
      <c r="AN972" s="43"/>
      <c r="AO972" s="20">
        <f t="shared" ref="AO972:AO1023" si="141">+V972+Z972-AG972</f>
        <v>1</v>
      </c>
      <c r="AP972" s="15" t="str">
        <f t="shared" ref="AP972:AP1023" si="142">IF(AND(AO972=0,AU972=1),"OK",IF(Q972=BA972+AO972,"OK","ERROR"))</f>
        <v>OK</v>
      </c>
      <c r="AQ972" s="15" t="str">
        <f t="shared" ref="AQ972:AQ1023" si="143">IF($C$5-O972=0,"新規",IF(AU972=1,"OK",IF(V972-AM972=AO972,"OK","ERROR")))</f>
        <v>OK</v>
      </c>
      <c r="AR972" s="17" t="s">
        <v>211</v>
      </c>
      <c r="AS972" s="17"/>
      <c r="AT972" s="17"/>
      <c r="AU972" s="17"/>
      <c r="AV972" s="21">
        <v>1</v>
      </c>
      <c r="AW972" s="17" t="s">
        <v>677</v>
      </c>
      <c r="AX972" s="22"/>
      <c r="AY972" s="17"/>
      <c r="AZ972" s="17" t="s">
        <v>1237</v>
      </c>
      <c r="BA972" s="99">
        <f t="shared" ref="BA972:BA1023" si="144">IF(Q972=0,0,IF(M972=0,0,IF($C$5-O972&gt;=M972,Q972-1,ROUNDDOWN(Q972*ROUNDUP(1/M972,3),0)*($C$5-O972))))</f>
        <v>24212999</v>
      </c>
      <c r="BB972" s="17" t="s">
        <v>214</v>
      </c>
      <c r="BC972" s="17"/>
      <c r="BD972" s="57" t="s">
        <v>1395</v>
      </c>
    </row>
    <row r="973" spans="2:56" hidden="1" x14ac:dyDescent="0.15">
      <c r="B973" s="16">
        <v>90000919</v>
      </c>
      <c r="C973" s="17"/>
      <c r="D973" s="17" t="s">
        <v>1225</v>
      </c>
      <c r="E973" s="17" t="s">
        <v>1329</v>
      </c>
      <c r="F973" s="17" t="s">
        <v>1215</v>
      </c>
      <c r="G973" s="17" t="s">
        <v>1216</v>
      </c>
      <c r="H973" s="17" t="s">
        <v>1577</v>
      </c>
      <c r="I973" s="17" t="s">
        <v>1572</v>
      </c>
      <c r="J973" s="17" t="s">
        <v>1330</v>
      </c>
      <c r="K973" s="17" t="s">
        <v>203</v>
      </c>
      <c r="L973" s="17"/>
      <c r="M973" s="17">
        <v>5</v>
      </c>
      <c r="N973" s="18">
        <v>38012</v>
      </c>
      <c r="O973" s="17">
        <v>2003</v>
      </c>
      <c r="P973" s="18">
        <v>38012</v>
      </c>
      <c r="Q973" s="19">
        <v>1002750</v>
      </c>
      <c r="R973" s="17" t="s">
        <v>219</v>
      </c>
      <c r="S973" s="17" t="s">
        <v>1302</v>
      </c>
      <c r="T973" s="17">
        <v>1</v>
      </c>
      <c r="U973" s="18"/>
      <c r="V973" s="99">
        <f t="shared" ref="V973:V1023" si="145">IF(Q973=0,0,IF($C$5-O973=0,0,IF(M973=0,Q973,IF($C$5-O973&gt;M973,1,Q973-(ROUNDDOWN(Q973*ROUNDUP(1/M973,3),0)*($C$5-O973-1))))))</f>
        <v>1</v>
      </c>
      <c r="W973" s="139">
        <v>1</v>
      </c>
      <c r="X973" s="149">
        <f t="shared" ref="X973:X1031" si="146">W973-V973</f>
        <v>0</v>
      </c>
      <c r="Y973" s="43"/>
      <c r="Z973" s="20">
        <f t="shared" si="138"/>
        <v>0</v>
      </c>
      <c r="AA973" s="43"/>
      <c r="AB973" s="43"/>
      <c r="AC973" s="43"/>
      <c r="AD973" s="43"/>
      <c r="AE973" s="43"/>
      <c r="AF973" s="43"/>
      <c r="AG973" s="20">
        <f t="shared" si="139"/>
        <v>0</v>
      </c>
      <c r="AH973" s="43"/>
      <c r="AI973" s="43"/>
      <c r="AJ973" s="43"/>
      <c r="AK973" s="43"/>
      <c r="AL973" s="43"/>
      <c r="AM973" s="99">
        <f t="shared" si="140"/>
        <v>0</v>
      </c>
      <c r="AN973" s="43"/>
      <c r="AO973" s="20">
        <f t="shared" si="141"/>
        <v>1</v>
      </c>
      <c r="AP973" s="15" t="str">
        <f t="shared" si="142"/>
        <v>OK</v>
      </c>
      <c r="AQ973" s="15" t="str">
        <f t="shared" si="143"/>
        <v>OK</v>
      </c>
      <c r="AR973" s="17" t="s">
        <v>211</v>
      </c>
      <c r="AS973" s="17"/>
      <c r="AT973" s="17"/>
      <c r="AU973" s="17"/>
      <c r="AV973" s="21">
        <v>1</v>
      </c>
      <c r="AW973" s="17" t="s">
        <v>677</v>
      </c>
      <c r="AX973" s="22"/>
      <c r="AY973" s="17"/>
      <c r="AZ973" s="17" t="s">
        <v>1237</v>
      </c>
      <c r="BA973" s="99">
        <f t="shared" si="144"/>
        <v>1002749</v>
      </c>
      <c r="BB973" s="17" t="s">
        <v>214</v>
      </c>
      <c r="BC973" s="17"/>
      <c r="BD973" s="57" t="s">
        <v>1396</v>
      </c>
    </row>
    <row r="974" spans="2:56" hidden="1" x14ac:dyDescent="0.15">
      <c r="B974" s="16">
        <v>90000919</v>
      </c>
      <c r="C974" s="17"/>
      <c r="D974" s="17" t="s">
        <v>1225</v>
      </c>
      <c r="E974" s="17" t="s">
        <v>1329</v>
      </c>
      <c r="F974" s="17" t="s">
        <v>1215</v>
      </c>
      <c r="G974" s="17" t="s">
        <v>1216</v>
      </c>
      <c r="H974" s="17" t="s">
        <v>1577</v>
      </c>
      <c r="I974" s="17" t="s">
        <v>1572</v>
      </c>
      <c r="J974" s="17" t="s">
        <v>1331</v>
      </c>
      <c r="K974" s="17" t="s">
        <v>203</v>
      </c>
      <c r="L974" s="17"/>
      <c r="M974" s="17">
        <v>4</v>
      </c>
      <c r="N974" s="18">
        <v>40210</v>
      </c>
      <c r="O974" s="17">
        <v>2009</v>
      </c>
      <c r="P974" s="18">
        <v>40210</v>
      </c>
      <c r="Q974" s="19">
        <v>25179000</v>
      </c>
      <c r="R974" s="17" t="s">
        <v>219</v>
      </c>
      <c r="S974" s="17" t="s">
        <v>1302</v>
      </c>
      <c r="T974" s="17">
        <v>1</v>
      </c>
      <c r="U974" s="18"/>
      <c r="V974" s="99">
        <f t="shared" si="145"/>
        <v>1</v>
      </c>
      <c r="W974" s="139">
        <v>1</v>
      </c>
      <c r="X974" s="149">
        <f t="shared" si="146"/>
        <v>0</v>
      </c>
      <c r="Y974" s="43"/>
      <c r="Z974" s="20">
        <f t="shared" si="138"/>
        <v>0</v>
      </c>
      <c r="AA974" s="43"/>
      <c r="AB974" s="43"/>
      <c r="AC974" s="43"/>
      <c r="AD974" s="43"/>
      <c r="AE974" s="43"/>
      <c r="AF974" s="43"/>
      <c r="AG974" s="20">
        <f t="shared" si="139"/>
        <v>0</v>
      </c>
      <c r="AH974" s="43"/>
      <c r="AI974" s="43"/>
      <c r="AJ974" s="43"/>
      <c r="AK974" s="43"/>
      <c r="AL974" s="43"/>
      <c r="AM974" s="99">
        <f t="shared" si="140"/>
        <v>0</v>
      </c>
      <c r="AN974" s="43"/>
      <c r="AO974" s="20">
        <f t="shared" si="141"/>
        <v>1</v>
      </c>
      <c r="AP974" s="15" t="str">
        <f t="shared" si="142"/>
        <v>OK</v>
      </c>
      <c r="AQ974" s="15" t="str">
        <f t="shared" si="143"/>
        <v>OK</v>
      </c>
      <c r="AR974" s="17" t="s">
        <v>211</v>
      </c>
      <c r="AS974" s="17"/>
      <c r="AT974" s="17"/>
      <c r="AU974" s="17"/>
      <c r="AV974" s="21">
        <v>1</v>
      </c>
      <c r="AW974" s="17" t="s">
        <v>677</v>
      </c>
      <c r="AX974" s="22"/>
      <c r="AY974" s="17"/>
      <c r="AZ974" s="17" t="s">
        <v>1237</v>
      </c>
      <c r="BA974" s="99">
        <f t="shared" si="144"/>
        <v>25178999</v>
      </c>
      <c r="BB974" s="17" t="s">
        <v>214</v>
      </c>
      <c r="BC974" s="17"/>
      <c r="BD974" s="57" t="s">
        <v>1397</v>
      </c>
    </row>
    <row r="975" spans="2:56" hidden="1" x14ac:dyDescent="0.15">
      <c r="B975" s="16">
        <v>90000919</v>
      </c>
      <c r="C975" s="17"/>
      <c r="D975" s="17" t="s">
        <v>1225</v>
      </c>
      <c r="E975" s="17" t="s">
        <v>1329</v>
      </c>
      <c r="F975" s="17" t="s">
        <v>1215</v>
      </c>
      <c r="G975" s="17" t="s">
        <v>1216</v>
      </c>
      <c r="H975" s="17" t="s">
        <v>1577</v>
      </c>
      <c r="I975" s="17" t="s">
        <v>1572</v>
      </c>
      <c r="J975" s="17" t="s">
        <v>1332</v>
      </c>
      <c r="K975" s="17" t="s">
        <v>203</v>
      </c>
      <c r="L975" s="17"/>
      <c r="M975" s="17">
        <v>5</v>
      </c>
      <c r="N975" s="18">
        <v>38663</v>
      </c>
      <c r="O975" s="17">
        <v>2005</v>
      </c>
      <c r="P975" s="18">
        <v>38663</v>
      </c>
      <c r="Q975" s="19">
        <v>14805000</v>
      </c>
      <c r="R975" s="17" t="s">
        <v>219</v>
      </c>
      <c r="S975" s="17" t="s">
        <v>1302</v>
      </c>
      <c r="T975" s="17">
        <v>1</v>
      </c>
      <c r="U975" s="18"/>
      <c r="V975" s="99">
        <f t="shared" si="145"/>
        <v>1</v>
      </c>
      <c r="W975" s="139">
        <v>1</v>
      </c>
      <c r="X975" s="149">
        <f t="shared" si="146"/>
        <v>0</v>
      </c>
      <c r="Y975" s="43"/>
      <c r="Z975" s="20">
        <f t="shared" si="138"/>
        <v>0</v>
      </c>
      <c r="AA975" s="43"/>
      <c r="AB975" s="43"/>
      <c r="AC975" s="43"/>
      <c r="AD975" s="43"/>
      <c r="AE975" s="43"/>
      <c r="AF975" s="43"/>
      <c r="AG975" s="20">
        <f t="shared" si="139"/>
        <v>0</v>
      </c>
      <c r="AH975" s="43"/>
      <c r="AI975" s="43"/>
      <c r="AJ975" s="43"/>
      <c r="AK975" s="43"/>
      <c r="AL975" s="43"/>
      <c r="AM975" s="99">
        <f t="shared" si="140"/>
        <v>0</v>
      </c>
      <c r="AN975" s="43"/>
      <c r="AO975" s="20">
        <f t="shared" si="141"/>
        <v>1</v>
      </c>
      <c r="AP975" s="15" t="str">
        <f t="shared" si="142"/>
        <v>OK</v>
      </c>
      <c r="AQ975" s="15" t="str">
        <f t="shared" si="143"/>
        <v>OK</v>
      </c>
      <c r="AR975" s="17" t="s">
        <v>211</v>
      </c>
      <c r="AS975" s="17"/>
      <c r="AT975" s="17"/>
      <c r="AU975" s="17"/>
      <c r="AV975" s="21">
        <v>1</v>
      </c>
      <c r="AW975" s="17" t="s">
        <v>677</v>
      </c>
      <c r="AX975" s="22"/>
      <c r="AY975" s="17"/>
      <c r="AZ975" s="17" t="s">
        <v>1237</v>
      </c>
      <c r="BA975" s="99">
        <f t="shared" si="144"/>
        <v>14804999</v>
      </c>
      <c r="BB975" s="17" t="s">
        <v>214</v>
      </c>
      <c r="BC975" s="17"/>
      <c r="BD975" s="57" t="s">
        <v>1398</v>
      </c>
    </row>
    <row r="976" spans="2:56" hidden="1" x14ac:dyDescent="0.15">
      <c r="B976" s="16">
        <v>90000919</v>
      </c>
      <c r="C976" s="17"/>
      <c r="D976" s="17" t="s">
        <v>1214</v>
      </c>
      <c r="E976" s="17" t="s">
        <v>1333</v>
      </c>
      <c r="F976" s="17" t="s">
        <v>1215</v>
      </c>
      <c r="G976" s="17" t="s">
        <v>1216</v>
      </c>
      <c r="H976" s="17" t="s">
        <v>1577</v>
      </c>
      <c r="I976" s="17" t="s">
        <v>1572</v>
      </c>
      <c r="J976" s="17" t="s">
        <v>1334</v>
      </c>
      <c r="K976" s="17" t="s">
        <v>203</v>
      </c>
      <c r="L976" s="17"/>
      <c r="M976" s="17">
        <v>5</v>
      </c>
      <c r="N976" s="18">
        <v>38341</v>
      </c>
      <c r="O976" s="17">
        <v>2004</v>
      </c>
      <c r="P976" s="18">
        <v>38341</v>
      </c>
      <c r="Q976" s="19">
        <v>850500</v>
      </c>
      <c r="R976" s="17" t="s">
        <v>219</v>
      </c>
      <c r="S976" s="17" t="s">
        <v>1302</v>
      </c>
      <c r="T976" s="17">
        <v>1</v>
      </c>
      <c r="U976" s="18"/>
      <c r="V976" s="99">
        <f t="shared" si="145"/>
        <v>1</v>
      </c>
      <c r="W976" s="139">
        <v>1</v>
      </c>
      <c r="X976" s="149">
        <f t="shared" si="146"/>
        <v>0</v>
      </c>
      <c r="Y976" s="43"/>
      <c r="Z976" s="20">
        <f t="shared" si="138"/>
        <v>0</v>
      </c>
      <c r="AA976" s="43"/>
      <c r="AB976" s="43"/>
      <c r="AC976" s="43"/>
      <c r="AD976" s="43"/>
      <c r="AE976" s="43"/>
      <c r="AF976" s="43"/>
      <c r="AG976" s="20">
        <f t="shared" si="139"/>
        <v>0</v>
      </c>
      <c r="AH976" s="43"/>
      <c r="AI976" s="43"/>
      <c r="AJ976" s="43"/>
      <c r="AK976" s="43"/>
      <c r="AL976" s="43"/>
      <c r="AM976" s="99">
        <f t="shared" si="140"/>
        <v>0</v>
      </c>
      <c r="AN976" s="43"/>
      <c r="AO976" s="20">
        <f t="shared" si="141"/>
        <v>1</v>
      </c>
      <c r="AP976" s="15" t="str">
        <f t="shared" si="142"/>
        <v>OK</v>
      </c>
      <c r="AQ976" s="15" t="str">
        <f t="shared" si="143"/>
        <v>OK</v>
      </c>
      <c r="AR976" s="17" t="s">
        <v>211</v>
      </c>
      <c r="AS976" s="17"/>
      <c r="AT976" s="17"/>
      <c r="AU976" s="17"/>
      <c r="AV976" s="21">
        <v>1</v>
      </c>
      <c r="AW976" s="17" t="s">
        <v>677</v>
      </c>
      <c r="AX976" s="22"/>
      <c r="AY976" s="17"/>
      <c r="AZ976" s="17" t="s">
        <v>1237</v>
      </c>
      <c r="BA976" s="99">
        <f t="shared" si="144"/>
        <v>850499</v>
      </c>
      <c r="BB976" s="17" t="s">
        <v>214</v>
      </c>
      <c r="BC976" s="17"/>
      <c r="BD976" s="57" t="s">
        <v>1399</v>
      </c>
    </row>
    <row r="977" spans="2:56" hidden="1" x14ac:dyDescent="0.15">
      <c r="B977" s="16">
        <v>90000919</v>
      </c>
      <c r="C977" s="17"/>
      <c r="D977" s="17" t="s">
        <v>1214</v>
      </c>
      <c r="E977" s="17" t="s">
        <v>1333</v>
      </c>
      <c r="F977" s="17" t="s">
        <v>1215</v>
      </c>
      <c r="G977" s="17" t="s">
        <v>1216</v>
      </c>
      <c r="H977" s="17" t="s">
        <v>1577</v>
      </c>
      <c r="I977" s="17" t="s">
        <v>1572</v>
      </c>
      <c r="J977" s="17" t="s">
        <v>1335</v>
      </c>
      <c r="K977" s="17" t="s">
        <v>203</v>
      </c>
      <c r="L977" s="17"/>
      <c r="M977" s="17">
        <v>4</v>
      </c>
      <c r="N977" s="18">
        <v>40610</v>
      </c>
      <c r="O977" s="17">
        <v>2010</v>
      </c>
      <c r="P977" s="18">
        <v>40610</v>
      </c>
      <c r="Q977" s="19">
        <v>26197500</v>
      </c>
      <c r="R977" s="17" t="s">
        <v>219</v>
      </c>
      <c r="S977" s="17" t="s">
        <v>1302</v>
      </c>
      <c r="T977" s="17">
        <v>1</v>
      </c>
      <c r="U977" s="18"/>
      <c r="V977" s="99">
        <f t="shared" si="145"/>
        <v>1</v>
      </c>
      <c r="W977" s="139">
        <v>1</v>
      </c>
      <c r="X977" s="149">
        <f t="shared" si="146"/>
        <v>0</v>
      </c>
      <c r="Y977" s="43"/>
      <c r="Z977" s="20">
        <f t="shared" si="138"/>
        <v>0</v>
      </c>
      <c r="AA977" s="43"/>
      <c r="AB977" s="43"/>
      <c r="AC977" s="43"/>
      <c r="AD977" s="43"/>
      <c r="AE977" s="43"/>
      <c r="AF977" s="43"/>
      <c r="AG977" s="20">
        <f t="shared" si="139"/>
        <v>0</v>
      </c>
      <c r="AH977" s="43"/>
      <c r="AI977" s="43"/>
      <c r="AJ977" s="43"/>
      <c r="AK977" s="43"/>
      <c r="AL977" s="43"/>
      <c r="AM977" s="99">
        <f t="shared" si="140"/>
        <v>0</v>
      </c>
      <c r="AN977" s="43"/>
      <c r="AO977" s="20">
        <f t="shared" si="141"/>
        <v>1</v>
      </c>
      <c r="AP977" s="15" t="str">
        <f t="shared" si="142"/>
        <v>OK</v>
      </c>
      <c r="AQ977" s="15" t="str">
        <f t="shared" si="143"/>
        <v>OK</v>
      </c>
      <c r="AR977" s="17" t="s">
        <v>211</v>
      </c>
      <c r="AS977" s="17"/>
      <c r="AT977" s="17"/>
      <c r="AU977" s="17"/>
      <c r="AV977" s="21">
        <v>1</v>
      </c>
      <c r="AW977" s="17" t="s">
        <v>677</v>
      </c>
      <c r="AX977" s="22"/>
      <c r="AY977" s="17"/>
      <c r="AZ977" s="17" t="s">
        <v>1237</v>
      </c>
      <c r="BA977" s="99">
        <f t="shared" si="144"/>
        <v>26197499</v>
      </c>
      <c r="BB977" s="17" t="s">
        <v>214</v>
      </c>
      <c r="BC977" s="17"/>
      <c r="BD977" s="57" t="s">
        <v>1400</v>
      </c>
    </row>
    <row r="978" spans="2:56" hidden="1" x14ac:dyDescent="0.15">
      <c r="B978" s="16">
        <v>90000919</v>
      </c>
      <c r="C978" s="17"/>
      <c r="D978" s="17" t="s">
        <v>1214</v>
      </c>
      <c r="E978" s="17" t="s">
        <v>1333</v>
      </c>
      <c r="F978" s="17" t="s">
        <v>1215</v>
      </c>
      <c r="G978" s="17" t="s">
        <v>1216</v>
      </c>
      <c r="H978" s="17" t="s">
        <v>1577</v>
      </c>
      <c r="I978" s="17" t="s">
        <v>1572</v>
      </c>
      <c r="J978" s="17" t="s">
        <v>1336</v>
      </c>
      <c r="K978" s="17" t="s">
        <v>203</v>
      </c>
      <c r="L978" s="17"/>
      <c r="M978" s="17">
        <v>5</v>
      </c>
      <c r="N978" s="18">
        <v>39108</v>
      </c>
      <c r="O978" s="17">
        <v>2006</v>
      </c>
      <c r="P978" s="18">
        <v>39108</v>
      </c>
      <c r="Q978" s="19">
        <v>19530000</v>
      </c>
      <c r="R978" s="17" t="s">
        <v>219</v>
      </c>
      <c r="S978" s="17" t="s">
        <v>1302</v>
      </c>
      <c r="T978" s="17">
        <v>1</v>
      </c>
      <c r="U978" s="18"/>
      <c r="V978" s="99">
        <f t="shared" si="145"/>
        <v>1</v>
      </c>
      <c r="W978" s="139">
        <v>1</v>
      </c>
      <c r="X978" s="149">
        <f t="shared" si="146"/>
        <v>0</v>
      </c>
      <c r="Y978" s="43"/>
      <c r="Z978" s="20">
        <f t="shared" si="138"/>
        <v>0</v>
      </c>
      <c r="AA978" s="43"/>
      <c r="AB978" s="43"/>
      <c r="AC978" s="43"/>
      <c r="AD978" s="43"/>
      <c r="AE978" s="43"/>
      <c r="AF978" s="43"/>
      <c r="AG978" s="20">
        <f t="shared" si="139"/>
        <v>0</v>
      </c>
      <c r="AH978" s="43"/>
      <c r="AI978" s="43"/>
      <c r="AJ978" s="43"/>
      <c r="AK978" s="43"/>
      <c r="AL978" s="43"/>
      <c r="AM978" s="99">
        <f t="shared" si="140"/>
        <v>0</v>
      </c>
      <c r="AN978" s="43"/>
      <c r="AO978" s="20">
        <f t="shared" si="141"/>
        <v>1</v>
      </c>
      <c r="AP978" s="15" t="str">
        <f t="shared" si="142"/>
        <v>OK</v>
      </c>
      <c r="AQ978" s="15" t="str">
        <f t="shared" si="143"/>
        <v>OK</v>
      </c>
      <c r="AR978" s="17" t="s">
        <v>211</v>
      </c>
      <c r="AS978" s="17"/>
      <c r="AT978" s="17"/>
      <c r="AU978" s="17"/>
      <c r="AV978" s="21">
        <v>1</v>
      </c>
      <c r="AW978" s="17" t="s">
        <v>677</v>
      </c>
      <c r="AX978" s="22"/>
      <c r="AY978" s="17"/>
      <c r="AZ978" s="17" t="s">
        <v>1237</v>
      </c>
      <c r="BA978" s="99">
        <f t="shared" si="144"/>
        <v>19529999</v>
      </c>
      <c r="BB978" s="17" t="s">
        <v>214</v>
      </c>
      <c r="BC978" s="17"/>
      <c r="BD978" s="57" t="s">
        <v>1401</v>
      </c>
    </row>
    <row r="979" spans="2:56" hidden="1" x14ac:dyDescent="0.15">
      <c r="B979" s="16">
        <v>90000919</v>
      </c>
      <c r="C979" s="17"/>
      <c r="D979" s="17" t="s">
        <v>1214</v>
      </c>
      <c r="E979" s="17" t="s">
        <v>1337</v>
      </c>
      <c r="F979" s="17" t="s">
        <v>1215</v>
      </c>
      <c r="G979" s="17" t="s">
        <v>1216</v>
      </c>
      <c r="H979" s="17" t="s">
        <v>1577</v>
      </c>
      <c r="I979" s="17" t="s">
        <v>1572</v>
      </c>
      <c r="J979" s="17" t="s">
        <v>1338</v>
      </c>
      <c r="K979" s="17" t="s">
        <v>203</v>
      </c>
      <c r="L979" s="17"/>
      <c r="M979" s="17">
        <v>5</v>
      </c>
      <c r="N979" s="18">
        <v>38775</v>
      </c>
      <c r="O979" s="17">
        <v>2005</v>
      </c>
      <c r="P979" s="18">
        <v>38775</v>
      </c>
      <c r="Q979" s="19">
        <v>901320</v>
      </c>
      <c r="R979" s="17" t="s">
        <v>219</v>
      </c>
      <c r="S979" s="17" t="s">
        <v>1302</v>
      </c>
      <c r="T979" s="17">
        <v>1</v>
      </c>
      <c r="U979" s="18"/>
      <c r="V979" s="99">
        <f t="shared" si="145"/>
        <v>1</v>
      </c>
      <c r="W979" s="139">
        <v>1</v>
      </c>
      <c r="X979" s="149">
        <f t="shared" si="146"/>
        <v>0</v>
      </c>
      <c r="Y979" s="43"/>
      <c r="Z979" s="20">
        <f t="shared" si="138"/>
        <v>0</v>
      </c>
      <c r="AA979" s="43"/>
      <c r="AB979" s="43"/>
      <c r="AC979" s="43"/>
      <c r="AD979" s="43"/>
      <c r="AE979" s="43"/>
      <c r="AF979" s="43"/>
      <c r="AG979" s="20">
        <f t="shared" si="139"/>
        <v>0</v>
      </c>
      <c r="AH979" s="43"/>
      <c r="AI979" s="43"/>
      <c r="AJ979" s="43"/>
      <c r="AK979" s="43"/>
      <c r="AL979" s="43"/>
      <c r="AM979" s="99">
        <f t="shared" si="140"/>
        <v>0</v>
      </c>
      <c r="AN979" s="43"/>
      <c r="AO979" s="20">
        <f t="shared" si="141"/>
        <v>1</v>
      </c>
      <c r="AP979" s="15" t="str">
        <f t="shared" si="142"/>
        <v>OK</v>
      </c>
      <c r="AQ979" s="15" t="str">
        <f t="shared" si="143"/>
        <v>OK</v>
      </c>
      <c r="AR979" s="17" t="s">
        <v>211</v>
      </c>
      <c r="AS979" s="17"/>
      <c r="AT979" s="17"/>
      <c r="AU979" s="17"/>
      <c r="AV979" s="21">
        <v>1</v>
      </c>
      <c r="AW979" s="17" t="s">
        <v>677</v>
      </c>
      <c r="AX979" s="22"/>
      <c r="AY979" s="17"/>
      <c r="AZ979" s="17" t="s">
        <v>1237</v>
      </c>
      <c r="BA979" s="99">
        <f t="shared" si="144"/>
        <v>901319</v>
      </c>
      <c r="BB979" s="17" t="s">
        <v>214</v>
      </c>
      <c r="BC979" s="17"/>
      <c r="BD979" s="57" t="s">
        <v>1402</v>
      </c>
    </row>
    <row r="980" spans="2:56" hidden="1" x14ac:dyDescent="0.15">
      <c r="B980" s="16">
        <v>90000919</v>
      </c>
      <c r="C980" s="17"/>
      <c r="D980" s="17" t="s">
        <v>1214</v>
      </c>
      <c r="E980" s="17" t="s">
        <v>1337</v>
      </c>
      <c r="F980" s="17" t="s">
        <v>1215</v>
      </c>
      <c r="G980" s="17" t="s">
        <v>1216</v>
      </c>
      <c r="H980" s="17" t="s">
        <v>1577</v>
      </c>
      <c r="I980" s="17" t="s">
        <v>1572</v>
      </c>
      <c r="J980" s="17" t="s">
        <v>1339</v>
      </c>
      <c r="K980" s="17" t="s">
        <v>203</v>
      </c>
      <c r="L980" s="17"/>
      <c r="M980" s="17">
        <v>4</v>
      </c>
      <c r="N980" s="18">
        <v>37104</v>
      </c>
      <c r="O980" s="17">
        <v>2001</v>
      </c>
      <c r="P980" s="18">
        <v>37104</v>
      </c>
      <c r="Q980" s="19">
        <v>17222000</v>
      </c>
      <c r="R980" s="17" t="s">
        <v>219</v>
      </c>
      <c r="S980" s="17" t="s">
        <v>1302</v>
      </c>
      <c r="T980" s="17">
        <v>1</v>
      </c>
      <c r="U980" s="18"/>
      <c r="V980" s="99">
        <f t="shared" si="145"/>
        <v>1</v>
      </c>
      <c r="W980" s="139">
        <v>1</v>
      </c>
      <c r="X980" s="149">
        <f t="shared" si="146"/>
        <v>0</v>
      </c>
      <c r="Y980" s="43"/>
      <c r="Z980" s="20">
        <f t="shared" si="138"/>
        <v>0</v>
      </c>
      <c r="AA980" s="43"/>
      <c r="AB980" s="43"/>
      <c r="AC980" s="43"/>
      <c r="AD980" s="43"/>
      <c r="AE980" s="43"/>
      <c r="AF980" s="43"/>
      <c r="AG980" s="20">
        <f t="shared" si="139"/>
        <v>0</v>
      </c>
      <c r="AH980" s="43"/>
      <c r="AI980" s="43"/>
      <c r="AJ980" s="43"/>
      <c r="AK980" s="43"/>
      <c r="AL980" s="43"/>
      <c r="AM980" s="99">
        <f t="shared" si="140"/>
        <v>0</v>
      </c>
      <c r="AN980" s="43"/>
      <c r="AO980" s="20">
        <f t="shared" si="141"/>
        <v>1</v>
      </c>
      <c r="AP980" s="15" t="str">
        <f t="shared" si="142"/>
        <v>OK</v>
      </c>
      <c r="AQ980" s="15" t="str">
        <f t="shared" si="143"/>
        <v>OK</v>
      </c>
      <c r="AR980" s="17" t="s">
        <v>211</v>
      </c>
      <c r="AS980" s="17"/>
      <c r="AT980" s="17"/>
      <c r="AU980" s="17"/>
      <c r="AV980" s="21">
        <v>1</v>
      </c>
      <c r="AW980" s="17" t="s">
        <v>677</v>
      </c>
      <c r="AX980" s="22"/>
      <c r="AY980" s="17"/>
      <c r="AZ980" s="17" t="s">
        <v>1237</v>
      </c>
      <c r="BA980" s="99">
        <f t="shared" si="144"/>
        <v>17221999</v>
      </c>
      <c r="BB980" s="17" t="s">
        <v>214</v>
      </c>
      <c r="BC980" s="17"/>
      <c r="BD980" s="57" t="s">
        <v>1403</v>
      </c>
    </row>
    <row r="981" spans="2:56" hidden="1" x14ac:dyDescent="0.15">
      <c r="B981" s="16">
        <v>90000919</v>
      </c>
      <c r="C981" s="17"/>
      <c r="D981" s="17" t="s">
        <v>1214</v>
      </c>
      <c r="E981" s="17" t="s">
        <v>1337</v>
      </c>
      <c r="F981" s="17" t="s">
        <v>1215</v>
      </c>
      <c r="G981" s="17" t="s">
        <v>1216</v>
      </c>
      <c r="H981" s="17" t="s">
        <v>1577</v>
      </c>
      <c r="I981" s="17" t="s">
        <v>1572</v>
      </c>
      <c r="J981" s="17" t="s">
        <v>1340</v>
      </c>
      <c r="K981" s="17" t="s">
        <v>203</v>
      </c>
      <c r="L981" s="17"/>
      <c r="M981" s="17">
        <v>5</v>
      </c>
      <c r="N981" s="18">
        <v>40935</v>
      </c>
      <c r="O981" s="17">
        <v>2011</v>
      </c>
      <c r="P981" s="18">
        <v>40935</v>
      </c>
      <c r="Q981" s="19">
        <v>22470000</v>
      </c>
      <c r="R981" s="17" t="s">
        <v>219</v>
      </c>
      <c r="S981" s="17" t="s">
        <v>1302</v>
      </c>
      <c r="T981" s="17">
        <v>1</v>
      </c>
      <c r="U981" s="18"/>
      <c r="V981" s="99">
        <f t="shared" si="145"/>
        <v>1</v>
      </c>
      <c r="W981" s="139">
        <v>1</v>
      </c>
      <c r="X981" s="149">
        <f t="shared" si="146"/>
        <v>0</v>
      </c>
      <c r="Y981" s="43"/>
      <c r="Z981" s="20">
        <f t="shared" si="138"/>
        <v>0</v>
      </c>
      <c r="AA981" s="43"/>
      <c r="AB981" s="43"/>
      <c r="AC981" s="43"/>
      <c r="AD981" s="43"/>
      <c r="AE981" s="43"/>
      <c r="AF981" s="43"/>
      <c r="AG981" s="20">
        <f t="shared" si="139"/>
        <v>0</v>
      </c>
      <c r="AH981" s="43"/>
      <c r="AI981" s="43"/>
      <c r="AJ981" s="43"/>
      <c r="AK981" s="43"/>
      <c r="AL981" s="43"/>
      <c r="AM981" s="99">
        <f t="shared" si="140"/>
        <v>0</v>
      </c>
      <c r="AN981" s="43"/>
      <c r="AO981" s="20">
        <f t="shared" si="141"/>
        <v>1</v>
      </c>
      <c r="AP981" s="15" t="str">
        <f t="shared" si="142"/>
        <v>OK</v>
      </c>
      <c r="AQ981" s="15" t="str">
        <f t="shared" si="143"/>
        <v>OK</v>
      </c>
      <c r="AR981" s="17" t="s">
        <v>211</v>
      </c>
      <c r="AS981" s="17"/>
      <c r="AT981" s="17"/>
      <c r="AU981" s="17"/>
      <c r="AV981" s="21">
        <v>1</v>
      </c>
      <c r="AW981" s="17" t="s">
        <v>677</v>
      </c>
      <c r="AX981" s="22"/>
      <c r="AY981" s="17"/>
      <c r="AZ981" s="17" t="s">
        <v>1237</v>
      </c>
      <c r="BA981" s="99">
        <f t="shared" si="144"/>
        <v>22469999</v>
      </c>
      <c r="BB981" s="17" t="s">
        <v>214</v>
      </c>
      <c r="BC981" s="17"/>
      <c r="BD981" s="57" t="s">
        <v>1404</v>
      </c>
    </row>
    <row r="982" spans="2:56" s="152" customFormat="1" x14ac:dyDescent="0.15">
      <c r="B982" s="130">
        <v>90000919</v>
      </c>
      <c r="C982" s="131"/>
      <c r="D982" s="132" t="s">
        <v>1219</v>
      </c>
      <c r="E982" s="131" t="s">
        <v>1300</v>
      </c>
      <c r="F982" s="131" t="s">
        <v>1215</v>
      </c>
      <c r="G982" s="131" t="s">
        <v>1216</v>
      </c>
      <c r="H982" s="131" t="s">
        <v>1577</v>
      </c>
      <c r="I982" s="131" t="s">
        <v>1572</v>
      </c>
      <c r="J982" s="74" t="s">
        <v>1341</v>
      </c>
      <c r="K982" s="48" t="s">
        <v>203</v>
      </c>
      <c r="L982" s="48"/>
      <c r="M982" s="48">
        <v>5</v>
      </c>
      <c r="N982" s="49">
        <v>36006</v>
      </c>
      <c r="O982" s="48">
        <v>1998</v>
      </c>
      <c r="P982" s="49">
        <v>36006</v>
      </c>
      <c r="Q982" s="50">
        <v>3528000</v>
      </c>
      <c r="R982" s="48" t="s">
        <v>219</v>
      </c>
      <c r="S982" s="48" t="s">
        <v>1302</v>
      </c>
      <c r="T982" s="48">
        <v>1</v>
      </c>
      <c r="U982" s="49"/>
      <c r="V982" s="139">
        <f t="shared" si="145"/>
        <v>1</v>
      </c>
      <c r="W982" s="139">
        <v>0</v>
      </c>
      <c r="X982" s="153">
        <f t="shared" si="146"/>
        <v>-1</v>
      </c>
      <c r="Y982" s="154"/>
      <c r="Z982" s="154">
        <f t="shared" si="138"/>
        <v>0</v>
      </c>
      <c r="AA982" s="154"/>
      <c r="AB982" s="154"/>
      <c r="AC982" s="154"/>
      <c r="AD982" s="154"/>
      <c r="AE982" s="154"/>
      <c r="AF982" s="154"/>
      <c r="AG982" s="154">
        <f t="shared" si="139"/>
        <v>0</v>
      </c>
      <c r="AH982" s="154"/>
      <c r="AI982" s="154"/>
      <c r="AJ982" s="154"/>
      <c r="AK982" s="154"/>
      <c r="AL982" s="154"/>
      <c r="AM982" s="139">
        <f t="shared" si="140"/>
        <v>0</v>
      </c>
      <c r="AN982" s="154"/>
      <c r="AO982" s="154">
        <f t="shared" si="141"/>
        <v>1</v>
      </c>
      <c r="AP982" s="155" t="str">
        <f t="shared" si="142"/>
        <v>OK</v>
      </c>
      <c r="AQ982" s="155" t="str">
        <f t="shared" si="143"/>
        <v>OK</v>
      </c>
      <c r="AR982" s="131" t="s">
        <v>211</v>
      </c>
      <c r="AS982" s="131"/>
      <c r="AT982" s="131">
        <v>0</v>
      </c>
      <c r="AU982" s="131">
        <v>1</v>
      </c>
      <c r="AV982" s="156">
        <v>1</v>
      </c>
      <c r="AW982" s="131" t="s">
        <v>677</v>
      </c>
      <c r="AX982" s="157"/>
      <c r="AY982" s="131"/>
      <c r="AZ982" s="131" t="s">
        <v>1237</v>
      </c>
      <c r="BA982" s="139">
        <f t="shared" si="144"/>
        <v>3527999</v>
      </c>
      <c r="BB982" s="131" t="s">
        <v>214</v>
      </c>
      <c r="BC982" s="131"/>
      <c r="BD982" s="158" t="s">
        <v>1597</v>
      </c>
    </row>
    <row r="983" spans="2:56" hidden="1" x14ac:dyDescent="0.15">
      <c r="B983" s="16">
        <v>90000919</v>
      </c>
      <c r="C983" s="17"/>
      <c r="D983" s="17" t="s">
        <v>1219</v>
      </c>
      <c r="E983" s="17" t="s">
        <v>1300</v>
      </c>
      <c r="F983" s="17" t="s">
        <v>1215</v>
      </c>
      <c r="G983" s="17" t="s">
        <v>1216</v>
      </c>
      <c r="H983" s="17" t="s">
        <v>1577</v>
      </c>
      <c r="I983" s="17" t="s">
        <v>1572</v>
      </c>
      <c r="J983" s="17" t="s">
        <v>1342</v>
      </c>
      <c r="K983" s="17" t="s">
        <v>203</v>
      </c>
      <c r="L983" s="17"/>
      <c r="M983" s="17">
        <v>5</v>
      </c>
      <c r="N983" s="18">
        <v>35635</v>
      </c>
      <c r="O983" s="17">
        <v>1997</v>
      </c>
      <c r="P983" s="18">
        <v>35635</v>
      </c>
      <c r="Q983" s="19">
        <v>1123500</v>
      </c>
      <c r="R983" s="17" t="s">
        <v>219</v>
      </c>
      <c r="S983" s="17" t="s">
        <v>1302</v>
      </c>
      <c r="T983" s="17">
        <v>1</v>
      </c>
      <c r="U983" s="18"/>
      <c r="V983" s="99">
        <f t="shared" si="145"/>
        <v>1</v>
      </c>
      <c r="W983" s="139">
        <v>1</v>
      </c>
      <c r="X983" s="149">
        <f t="shared" si="146"/>
        <v>0</v>
      </c>
      <c r="Y983" s="43"/>
      <c r="Z983" s="20">
        <f t="shared" si="138"/>
        <v>0</v>
      </c>
      <c r="AA983" s="43"/>
      <c r="AB983" s="43"/>
      <c r="AC983" s="43"/>
      <c r="AD983" s="43"/>
      <c r="AE983" s="43"/>
      <c r="AF983" s="43"/>
      <c r="AG983" s="20">
        <f t="shared" si="139"/>
        <v>0</v>
      </c>
      <c r="AH983" s="43"/>
      <c r="AI983" s="43"/>
      <c r="AJ983" s="43"/>
      <c r="AK983" s="43"/>
      <c r="AL983" s="43"/>
      <c r="AM983" s="99">
        <f t="shared" si="140"/>
        <v>0</v>
      </c>
      <c r="AN983" s="43"/>
      <c r="AO983" s="20">
        <f t="shared" si="141"/>
        <v>1</v>
      </c>
      <c r="AP983" s="15" t="str">
        <f t="shared" si="142"/>
        <v>OK</v>
      </c>
      <c r="AQ983" s="15" t="str">
        <f t="shared" si="143"/>
        <v>OK</v>
      </c>
      <c r="AR983" s="17" t="s">
        <v>211</v>
      </c>
      <c r="AS983" s="17"/>
      <c r="AT983" s="17"/>
      <c r="AU983" s="17"/>
      <c r="AV983" s="21">
        <v>1</v>
      </c>
      <c r="AW983" s="17" t="s">
        <v>677</v>
      </c>
      <c r="AX983" s="22"/>
      <c r="AY983" s="17"/>
      <c r="AZ983" s="17" t="s">
        <v>1237</v>
      </c>
      <c r="BA983" s="99">
        <f t="shared" si="144"/>
        <v>1123499</v>
      </c>
      <c r="BB983" s="17" t="s">
        <v>214</v>
      </c>
      <c r="BC983" s="17"/>
      <c r="BD983" s="57" t="s">
        <v>1405</v>
      </c>
    </row>
    <row r="984" spans="2:56" hidden="1" x14ac:dyDescent="0.15">
      <c r="B984" s="16">
        <v>90000919</v>
      </c>
      <c r="C984" s="17"/>
      <c r="D984" s="17" t="s">
        <v>1219</v>
      </c>
      <c r="E984" s="17" t="s">
        <v>1300</v>
      </c>
      <c r="F984" s="17" t="s">
        <v>1215</v>
      </c>
      <c r="G984" s="17" t="s">
        <v>1216</v>
      </c>
      <c r="H984" s="17" t="s">
        <v>1577</v>
      </c>
      <c r="I984" s="17" t="s">
        <v>1572</v>
      </c>
      <c r="J984" s="17" t="s">
        <v>1343</v>
      </c>
      <c r="K984" s="17" t="s">
        <v>203</v>
      </c>
      <c r="L984" s="17"/>
      <c r="M984" s="17">
        <v>5</v>
      </c>
      <c r="N984" s="18">
        <v>38594</v>
      </c>
      <c r="O984" s="17">
        <v>2005</v>
      </c>
      <c r="P984" s="18">
        <v>38594</v>
      </c>
      <c r="Q984" s="19">
        <v>1113000</v>
      </c>
      <c r="R984" s="17" t="s">
        <v>219</v>
      </c>
      <c r="S984" s="17" t="s">
        <v>1302</v>
      </c>
      <c r="T984" s="17">
        <v>1</v>
      </c>
      <c r="U984" s="18"/>
      <c r="V984" s="99">
        <f t="shared" si="145"/>
        <v>1</v>
      </c>
      <c r="W984" s="139">
        <v>1</v>
      </c>
      <c r="X984" s="149">
        <f t="shared" si="146"/>
        <v>0</v>
      </c>
      <c r="Y984" s="43"/>
      <c r="Z984" s="20">
        <f t="shared" si="138"/>
        <v>0</v>
      </c>
      <c r="AA984" s="43"/>
      <c r="AB984" s="43"/>
      <c r="AC984" s="43"/>
      <c r="AD984" s="43"/>
      <c r="AE984" s="43"/>
      <c r="AF984" s="43"/>
      <c r="AG984" s="20">
        <f t="shared" si="139"/>
        <v>0</v>
      </c>
      <c r="AH984" s="43"/>
      <c r="AI984" s="43"/>
      <c r="AJ984" s="43"/>
      <c r="AK984" s="43"/>
      <c r="AL984" s="43"/>
      <c r="AM984" s="99">
        <f t="shared" si="140"/>
        <v>0</v>
      </c>
      <c r="AN984" s="43"/>
      <c r="AO984" s="20">
        <f t="shared" si="141"/>
        <v>1</v>
      </c>
      <c r="AP984" s="15" t="str">
        <f t="shared" si="142"/>
        <v>OK</v>
      </c>
      <c r="AQ984" s="15" t="str">
        <f t="shared" si="143"/>
        <v>OK</v>
      </c>
      <c r="AR984" s="17" t="s">
        <v>211</v>
      </c>
      <c r="AS984" s="17"/>
      <c r="AT984" s="17"/>
      <c r="AU984" s="17"/>
      <c r="AV984" s="21">
        <v>1</v>
      </c>
      <c r="AW984" s="17" t="s">
        <v>677</v>
      </c>
      <c r="AX984" s="22"/>
      <c r="AY984" s="17"/>
      <c r="AZ984" s="17" t="s">
        <v>1237</v>
      </c>
      <c r="BA984" s="99">
        <f t="shared" si="144"/>
        <v>1112999</v>
      </c>
      <c r="BB984" s="17" t="s">
        <v>214</v>
      </c>
      <c r="BC984" s="17"/>
      <c r="BD984" s="57" t="s">
        <v>1406</v>
      </c>
    </row>
    <row r="985" spans="2:56" hidden="1" x14ac:dyDescent="0.15">
      <c r="B985" s="16">
        <v>90000919</v>
      </c>
      <c r="C985" s="17"/>
      <c r="D985" s="17" t="s">
        <v>1219</v>
      </c>
      <c r="E985" s="17" t="s">
        <v>1300</v>
      </c>
      <c r="F985" s="17" t="s">
        <v>1215</v>
      </c>
      <c r="G985" s="17" t="s">
        <v>1216</v>
      </c>
      <c r="H985" s="17" t="s">
        <v>1577</v>
      </c>
      <c r="I985" s="17" t="s">
        <v>1572</v>
      </c>
      <c r="J985" s="17" t="s">
        <v>1344</v>
      </c>
      <c r="K985" s="17" t="s">
        <v>203</v>
      </c>
      <c r="L985" s="17"/>
      <c r="M985" s="17">
        <v>5</v>
      </c>
      <c r="N985" s="18">
        <v>35236</v>
      </c>
      <c r="O985" s="17">
        <v>1996</v>
      </c>
      <c r="P985" s="18">
        <v>35236</v>
      </c>
      <c r="Q985" s="19">
        <v>2204200</v>
      </c>
      <c r="R985" s="17" t="s">
        <v>219</v>
      </c>
      <c r="S985" s="17" t="s">
        <v>1302</v>
      </c>
      <c r="T985" s="17">
        <v>1</v>
      </c>
      <c r="U985" s="18"/>
      <c r="V985" s="99">
        <f t="shared" si="145"/>
        <v>1</v>
      </c>
      <c r="W985" s="139">
        <v>1</v>
      </c>
      <c r="X985" s="149">
        <f t="shared" si="146"/>
        <v>0</v>
      </c>
      <c r="Y985" s="43"/>
      <c r="Z985" s="20">
        <f t="shared" si="138"/>
        <v>0</v>
      </c>
      <c r="AA985" s="43"/>
      <c r="AB985" s="43"/>
      <c r="AC985" s="43"/>
      <c r="AD985" s="43"/>
      <c r="AE985" s="43"/>
      <c r="AF985" s="43"/>
      <c r="AG985" s="20">
        <f t="shared" si="139"/>
        <v>0</v>
      </c>
      <c r="AH985" s="43"/>
      <c r="AI985" s="43"/>
      <c r="AJ985" s="43"/>
      <c r="AK985" s="43"/>
      <c r="AL985" s="43"/>
      <c r="AM985" s="99">
        <f t="shared" si="140"/>
        <v>0</v>
      </c>
      <c r="AN985" s="43"/>
      <c r="AO985" s="20">
        <f t="shared" si="141"/>
        <v>1</v>
      </c>
      <c r="AP985" s="15" t="str">
        <f t="shared" si="142"/>
        <v>OK</v>
      </c>
      <c r="AQ985" s="15" t="str">
        <f t="shared" si="143"/>
        <v>OK</v>
      </c>
      <c r="AR985" s="17" t="s">
        <v>211</v>
      </c>
      <c r="AS985" s="17"/>
      <c r="AT985" s="17"/>
      <c r="AU985" s="17"/>
      <c r="AV985" s="21">
        <v>1</v>
      </c>
      <c r="AW985" s="17" t="s">
        <v>677</v>
      </c>
      <c r="AX985" s="22"/>
      <c r="AY985" s="17"/>
      <c r="AZ985" s="17" t="s">
        <v>1237</v>
      </c>
      <c r="BA985" s="99">
        <f t="shared" si="144"/>
        <v>2204199</v>
      </c>
      <c r="BB985" s="17" t="s">
        <v>214</v>
      </c>
      <c r="BC985" s="17"/>
      <c r="BD985" s="57" t="s">
        <v>1407</v>
      </c>
    </row>
    <row r="986" spans="2:56" hidden="1" x14ac:dyDescent="0.15">
      <c r="B986" s="16">
        <v>90000919</v>
      </c>
      <c r="C986" s="17"/>
      <c r="D986" s="17" t="s">
        <v>1219</v>
      </c>
      <c r="E986" s="17" t="s">
        <v>1300</v>
      </c>
      <c r="F986" s="17" t="s">
        <v>1215</v>
      </c>
      <c r="G986" s="17" t="s">
        <v>1216</v>
      </c>
      <c r="H986" s="17" t="s">
        <v>1577</v>
      </c>
      <c r="I986" s="17" t="s">
        <v>1572</v>
      </c>
      <c r="J986" s="17" t="s">
        <v>1345</v>
      </c>
      <c r="K986" s="17" t="s">
        <v>203</v>
      </c>
      <c r="L986" s="17"/>
      <c r="M986" s="17">
        <v>5</v>
      </c>
      <c r="N986" s="18">
        <v>38261</v>
      </c>
      <c r="O986" s="17">
        <v>2004</v>
      </c>
      <c r="P986" s="18">
        <v>38261</v>
      </c>
      <c r="Q986" s="19">
        <v>1817560</v>
      </c>
      <c r="R986" s="17" t="s">
        <v>219</v>
      </c>
      <c r="S986" s="17" t="s">
        <v>1302</v>
      </c>
      <c r="T986" s="17">
        <v>1</v>
      </c>
      <c r="U986" s="18"/>
      <c r="V986" s="99">
        <f t="shared" si="145"/>
        <v>1</v>
      </c>
      <c r="W986" s="139">
        <v>1</v>
      </c>
      <c r="X986" s="149">
        <f t="shared" si="146"/>
        <v>0</v>
      </c>
      <c r="Y986" s="43"/>
      <c r="Z986" s="20">
        <f t="shared" si="138"/>
        <v>0</v>
      </c>
      <c r="AA986" s="43"/>
      <c r="AB986" s="43"/>
      <c r="AC986" s="43"/>
      <c r="AD986" s="43"/>
      <c r="AE986" s="43"/>
      <c r="AF986" s="43"/>
      <c r="AG986" s="20">
        <f t="shared" si="139"/>
        <v>0</v>
      </c>
      <c r="AH986" s="43"/>
      <c r="AI986" s="43"/>
      <c r="AJ986" s="43"/>
      <c r="AK986" s="43"/>
      <c r="AL986" s="43"/>
      <c r="AM986" s="99">
        <f t="shared" si="140"/>
        <v>0</v>
      </c>
      <c r="AN986" s="43"/>
      <c r="AO986" s="20">
        <f t="shared" si="141"/>
        <v>1</v>
      </c>
      <c r="AP986" s="15" t="str">
        <f t="shared" si="142"/>
        <v>OK</v>
      </c>
      <c r="AQ986" s="15" t="str">
        <f t="shared" si="143"/>
        <v>OK</v>
      </c>
      <c r="AR986" s="17" t="s">
        <v>211</v>
      </c>
      <c r="AS986" s="17"/>
      <c r="AT986" s="17"/>
      <c r="AU986" s="17"/>
      <c r="AV986" s="21">
        <v>1</v>
      </c>
      <c r="AW986" s="17" t="s">
        <v>677</v>
      </c>
      <c r="AX986" s="22"/>
      <c r="AY986" s="17"/>
      <c r="AZ986" s="17" t="s">
        <v>1237</v>
      </c>
      <c r="BA986" s="99">
        <f t="shared" si="144"/>
        <v>1817559</v>
      </c>
      <c r="BB986" s="17" t="s">
        <v>214</v>
      </c>
      <c r="BC986" s="17"/>
      <c r="BD986" s="57" t="s">
        <v>1408</v>
      </c>
    </row>
    <row r="987" spans="2:56" s="152" customFormat="1" x14ac:dyDescent="0.15">
      <c r="B987" s="130">
        <v>90000919</v>
      </c>
      <c r="C987" s="131"/>
      <c r="D987" s="132" t="s">
        <v>1219</v>
      </c>
      <c r="E987" s="131" t="s">
        <v>1300</v>
      </c>
      <c r="F987" s="131" t="s">
        <v>1215</v>
      </c>
      <c r="G987" s="131" t="s">
        <v>1216</v>
      </c>
      <c r="H987" s="131" t="s">
        <v>1577</v>
      </c>
      <c r="I987" s="131" t="s">
        <v>1572</v>
      </c>
      <c r="J987" s="48" t="s">
        <v>1346</v>
      </c>
      <c r="K987" s="48" t="s">
        <v>203</v>
      </c>
      <c r="L987" s="48"/>
      <c r="M987" s="48">
        <v>5</v>
      </c>
      <c r="N987" s="49">
        <v>37347</v>
      </c>
      <c r="O987" s="48">
        <v>2002</v>
      </c>
      <c r="P987" s="49">
        <v>37347</v>
      </c>
      <c r="Q987" s="50">
        <v>29158500</v>
      </c>
      <c r="R987" s="48" t="s">
        <v>219</v>
      </c>
      <c r="S987" s="48" t="s">
        <v>1302</v>
      </c>
      <c r="T987" s="48">
        <v>1</v>
      </c>
      <c r="U987" s="49"/>
      <c r="V987" s="139">
        <f t="shared" si="145"/>
        <v>1</v>
      </c>
      <c r="W987" s="139">
        <v>0</v>
      </c>
      <c r="X987" s="153">
        <f t="shared" si="146"/>
        <v>-1</v>
      </c>
      <c r="Y987" s="154"/>
      <c r="Z987" s="154">
        <f t="shared" si="138"/>
        <v>0</v>
      </c>
      <c r="AA987" s="154"/>
      <c r="AB987" s="154"/>
      <c r="AC987" s="154"/>
      <c r="AD987" s="154"/>
      <c r="AE987" s="154"/>
      <c r="AF987" s="154"/>
      <c r="AG987" s="154">
        <f t="shared" si="139"/>
        <v>0</v>
      </c>
      <c r="AH987" s="154"/>
      <c r="AI987" s="154"/>
      <c r="AJ987" s="154"/>
      <c r="AK987" s="154"/>
      <c r="AL987" s="154"/>
      <c r="AM987" s="139">
        <f t="shared" si="140"/>
        <v>0</v>
      </c>
      <c r="AN987" s="154"/>
      <c r="AO987" s="154">
        <f t="shared" si="141"/>
        <v>1</v>
      </c>
      <c r="AP987" s="155" t="str">
        <f t="shared" si="142"/>
        <v>OK</v>
      </c>
      <c r="AQ987" s="155" t="str">
        <f t="shared" si="143"/>
        <v>OK</v>
      </c>
      <c r="AR987" s="131" t="s">
        <v>211</v>
      </c>
      <c r="AS987" s="131"/>
      <c r="AT987" s="131">
        <v>0</v>
      </c>
      <c r="AU987" s="131">
        <v>1</v>
      </c>
      <c r="AV987" s="156">
        <v>1</v>
      </c>
      <c r="AW987" s="131" t="s">
        <v>677</v>
      </c>
      <c r="AX987" s="157"/>
      <c r="AY987" s="131"/>
      <c r="AZ987" s="131" t="s">
        <v>1237</v>
      </c>
      <c r="BA987" s="139">
        <f t="shared" si="144"/>
        <v>29158499</v>
      </c>
      <c r="BB987" s="131" t="s">
        <v>214</v>
      </c>
      <c r="BC987" s="131"/>
      <c r="BD987" s="158" t="s">
        <v>1596</v>
      </c>
    </row>
    <row r="988" spans="2:56" hidden="1" x14ac:dyDescent="0.15">
      <c r="B988" s="16">
        <v>90000919</v>
      </c>
      <c r="C988" s="17"/>
      <c r="D988" s="17" t="s">
        <v>1219</v>
      </c>
      <c r="E988" s="17" t="s">
        <v>1347</v>
      </c>
      <c r="F988" s="17" t="s">
        <v>1215</v>
      </c>
      <c r="G988" s="17" t="s">
        <v>1216</v>
      </c>
      <c r="H988" s="17" t="s">
        <v>1577</v>
      </c>
      <c r="I988" s="17" t="s">
        <v>1572</v>
      </c>
      <c r="J988" s="17" t="s">
        <v>1348</v>
      </c>
      <c r="K988" s="17" t="s">
        <v>203</v>
      </c>
      <c r="L988" s="17"/>
      <c r="M988" s="17">
        <v>5</v>
      </c>
      <c r="N988" s="18">
        <v>41809</v>
      </c>
      <c r="O988" s="17">
        <v>2014</v>
      </c>
      <c r="P988" s="18">
        <v>41809</v>
      </c>
      <c r="Q988" s="19">
        <v>572400</v>
      </c>
      <c r="R988" s="17" t="s">
        <v>219</v>
      </c>
      <c r="S988" s="17" t="s">
        <v>292</v>
      </c>
      <c r="T988" s="17">
        <v>1</v>
      </c>
      <c r="U988" s="18"/>
      <c r="V988" s="99">
        <f t="shared" si="145"/>
        <v>343440</v>
      </c>
      <c r="W988" s="139">
        <v>343440</v>
      </c>
      <c r="X988" s="149">
        <f t="shared" si="146"/>
        <v>0</v>
      </c>
      <c r="Y988" s="43"/>
      <c r="Z988" s="20">
        <f t="shared" si="138"/>
        <v>0</v>
      </c>
      <c r="AA988" s="43"/>
      <c r="AB988" s="43"/>
      <c r="AC988" s="43"/>
      <c r="AD988" s="43"/>
      <c r="AE988" s="43"/>
      <c r="AF988" s="43"/>
      <c r="AG988" s="20">
        <f t="shared" si="139"/>
        <v>114480</v>
      </c>
      <c r="AH988" s="43"/>
      <c r="AI988" s="43"/>
      <c r="AJ988" s="43"/>
      <c r="AK988" s="43"/>
      <c r="AL988" s="43"/>
      <c r="AM988" s="99">
        <f t="shared" si="140"/>
        <v>114480</v>
      </c>
      <c r="AN988" s="43"/>
      <c r="AO988" s="20">
        <f t="shared" si="141"/>
        <v>228960</v>
      </c>
      <c r="AP988" s="15" t="str">
        <f t="shared" si="142"/>
        <v>OK</v>
      </c>
      <c r="AQ988" s="15" t="str">
        <f t="shared" si="143"/>
        <v>OK</v>
      </c>
      <c r="AR988" s="17" t="s">
        <v>211</v>
      </c>
      <c r="AS988" s="17"/>
      <c r="AT988" s="17"/>
      <c r="AU988" s="17"/>
      <c r="AV988" s="21">
        <v>1</v>
      </c>
      <c r="AW988" s="17" t="s">
        <v>677</v>
      </c>
      <c r="AX988" s="22"/>
      <c r="AY988" s="17"/>
      <c r="AZ988" s="17" t="s">
        <v>1237</v>
      </c>
      <c r="BA988" s="99">
        <f t="shared" si="144"/>
        <v>343440</v>
      </c>
      <c r="BB988" s="17" t="s">
        <v>214</v>
      </c>
      <c r="BC988" s="17"/>
      <c r="BD988" s="57" t="s">
        <v>1409</v>
      </c>
    </row>
    <row r="989" spans="2:56" hidden="1" x14ac:dyDescent="0.15">
      <c r="B989" s="16">
        <v>90000919</v>
      </c>
      <c r="C989" s="17"/>
      <c r="D989" s="17" t="s">
        <v>1230</v>
      </c>
      <c r="E989" s="17" t="s">
        <v>1349</v>
      </c>
      <c r="F989" s="17" t="s">
        <v>1215</v>
      </c>
      <c r="G989" s="17" t="s">
        <v>1216</v>
      </c>
      <c r="H989" s="17" t="s">
        <v>1577</v>
      </c>
      <c r="I989" s="17" t="s">
        <v>1572</v>
      </c>
      <c r="J989" s="17" t="s">
        <v>1350</v>
      </c>
      <c r="K989" s="17" t="s">
        <v>203</v>
      </c>
      <c r="L989" s="17"/>
      <c r="M989" s="17">
        <v>5</v>
      </c>
      <c r="N989" s="18">
        <v>33944</v>
      </c>
      <c r="O989" s="17">
        <v>1992</v>
      </c>
      <c r="P989" s="18">
        <v>33944</v>
      </c>
      <c r="Q989" s="19">
        <v>3589550</v>
      </c>
      <c r="R989" s="17" t="s">
        <v>219</v>
      </c>
      <c r="S989" s="17" t="s">
        <v>292</v>
      </c>
      <c r="T989" s="17">
        <v>1</v>
      </c>
      <c r="U989" s="18"/>
      <c r="V989" s="99">
        <f t="shared" si="145"/>
        <v>1</v>
      </c>
      <c r="W989" s="139">
        <v>1</v>
      </c>
      <c r="X989" s="149">
        <f t="shared" si="146"/>
        <v>0</v>
      </c>
      <c r="Y989" s="43"/>
      <c r="Z989" s="20">
        <f t="shared" si="138"/>
        <v>0</v>
      </c>
      <c r="AA989" s="43"/>
      <c r="AB989" s="43"/>
      <c r="AC989" s="43"/>
      <c r="AD989" s="43"/>
      <c r="AE989" s="43"/>
      <c r="AF989" s="43"/>
      <c r="AG989" s="20">
        <f t="shared" si="139"/>
        <v>0</v>
      </c>
      <c r="AH989" s="43"/>
      <c r="AI989" s="43"/>
      <c r="AJ989" s="43"/>
      <c r="AK989" s="43"/>
      <c r="AL989" s="43"/>
      <c r="AM989" s="99">
        <f t="shared" si="140"/>
        <v>0</v>
      </c>
      <c r="AN989" s="43"/>
      <c r="AO989" s="20">
        <f t="shared" si="141"/>
        <v>1</v>
      </c>
      <c r="AP989" s="15" t="str">
        <f t="shared" si="142"/>
        <v>OK</v>
      </c>
      <c r="AQ989" s="15" t="str">
        <f t="shared" si="143"/>
        <v>OK</v>
      </c>
      <c r="AR989" s="17" t="s">
        <v>211</v>
      </c>
      <c r="AS989" s="17"/>
      <c r="AT989" s="17"/>
      <c r="AU989" s="17"/>
      <c r="AV989" s="21">
        <v>1</v>
      </c>
      <c r="AW989" s="17" t="s">
        <v>677</v>
      </c>
      <c r="AX989" s="22"/>
      <c r="AY989" s="17"/>
      <c r="AZ989" s="17" t="s">
        <v>1237</v>
      </c>
      <c r="BA989" s="99">
        <f t="shared" si="144"/>
        <v>3589549</v>
      </c>
      <c r="BB989" s="17" t="s">
        <v>214</v>
      </c>
      <c r="BC989" s="17"/>
      <c r="BD989" s="57" t="s">
        <v>1410</v>
      </c>
    </row>
    <row r="990" spans="2:56" hidden="1" x14ac:dyDescent="0.15">
      <c r="B990" s="16">
        <v>90000919</v>
      </c>
      <c r="C990" s="17"/>
      <c r="D990" s="17" t="s">
        <v>1219</v>
      </c>
      <c r="E990" s="17" t="s">
        <v>1347</v>
      </c>
      <c r="F990" s="17" t="s">
        <v>1215</v>
      </c>
      <c r="G990" s="17" t="s">
        <v>1216</v>
      </c>
      <c r="H990" s="17" t="s">
        <v>1577</v>
      </c>
      <c r="I990" s="17" t="s">
        <v>1572</v>
      </c>
      <c r="J990" s="17" t="s">
        <v>1350</v>
      </c>
      <c r="K990" s="17" t="s">
        <v>203</v>
      </c>
      <c r="L990" s="17"/>
      <c r="M990" s="17">
        <v>5</v>
      </c>
      <c r="N990" s="18">
        <v>36885</v>
      </c>
      <c r="O990" s="17">
        <v>2000</v>
      </c>
      <c r="P990" s="18">
        <v>36885</v>
      </c>
      <c r="Q990" s="19">
        <v>789000</v>
      </c>
      <c r="R990" s="17" t="s">
        <v>219</v>
      </c>
      <c r="S990" s="17" t="s">
        <v>292</v>
      </c>
      <c r="T990" s="17">
        <v>1</v>
      </c>
      <c r="U990" s="18"/>
      <c r="V990" s="99">
        <f t="shared" si="145"/>
        <v>1</v>
      </c>
      <c r="W990" s="139">
        <v>1</v>
      </c>
      <c r="X990" s="149">
        <f t="shared" si="146"/>
        <v>0</v>
      </c>
      <c r="Y990" s="43"/>
      <c r="Z990" s="20">
        <f t="shared" si="138"/>
        <v>0</v>
      </c>
      <c r="AA990" s="43"/>
      <c r="AB990" s="43"/>
      <c r="AC990" s="43"/>
      <c r="AD990" s="43"/>
      <c r="AE990" s="43"/>
      <c r="AF990" s="43"/>
      <c r="AG990" s="20">
        <f t="shared" si="139"/>
        <v>0</v>
      </c>
      <c r="AH990" s="43"/>
      <c r="AI990" s="43"/>
      <c r="AJ990" s="43"/>
      <c r="AK990" s="43"/>
      <c r="AL990" s="43"/>
      <c r="AM990" s="99">
        <f t="shared" si="140"/>
        <v>0</v>
      </c>
      <c r="AN990" s="43"/>
      <c r="AO990" s="20">
        <f t="shared" si="141"/>
        <v>1</v>
      </c>
      <c r="AP990" s="15" t="str">
        <f t="shared" si="142"/>
        <v>OK</v>
      </c>
      <c r="AQ990" s="15" t="str">
        <f t="shared" si="143"/>
        <v>OK</v>
      </c>
      <c r="AR990" s="17" t="s">
        <v>211</v>
      </c>
      <c r="AS990" s="17"/>
      <c r="AT990" s="17"/>
      <c r="AU990" s="17"/>
      <c r="AV990" s="21">
        <v>1</v>
      </c>
      <c r="AW990" s="17" t="s">
        <v>677</v>
      </c>
      <c r="AX990" s="22"/>
      <c r="AY990" s="17"/>
      <c r="AZ990" s="17" t="s">
        <v>1237</v>
      </c>
      <c r="BA990" s="99">
        <f t="shared" si="144"/>
        <v>788999</v>
      </c>
      <c r="BB990" s="17" t="s">
        <v>214</v>
      </c>
      <c r="BC990" s="17"/>
      <c r="BD990" s="57" t="s">
        <v>1411</v>
      </c>
    </row>
    <row r="991" spans="2:56" hidden="1" x14ac:dyDescent="0.15">
      <c r="B991" s="16">
        <v>90000919</v>
      </c>
      <c r="C991" s="17"/>
      <c r="D991" s="17" t="s">
        <v>1214</v>
      </c>
      <c r="E991" s="17" t="s">
        <v>1351</v>
      </c>
      <c r="F991" s="17" t="s">
        <v>1215</v>
      </c>
      <c r="G991" s="17" t="s">
        <v>1216</v>
      </c>
      <c r="H991" s="17" t="s">
        <v>1577</v>
      </c>
      <c r="I991" s="17" t="s">
        <v>1572</v>
      </c>
      <c r="J991" s="17" t="s">
        <v>1352</v>
      </c>
      <c r="K991" s="17" t="s">
        <v>203</v>
      </c>
      <c r="L991" s="17"/>
      <c r="M991" s="17">
        <v>5</v>
      </c>
      <c r="N991" s="18">
        <v>37347</v>
      </c>
      <c r="O991" s="17">
        <v>2002</v>
      </c>
      <c r="P991" s="18">
        <v>37347</v>
      </c>
      <c r="Q991" s="19">
        <v>904575</v>
      </c>
      <c r="R991" s="17" t="s">
        <v>219</v>
      </c>
      <c r="S991" s="17" t="s">
        <v>292</v>
      </c>
      <c r="T991" s="17">
        <v>1</v>
      </c>
      <c r="U991" s="18"/>
      <c r="V991" s="99">
        <f t="shared" si="145"/>
        <v>1</v>
      </c>
      <c r="W991" s="139">
        <v>1</v>
      </c>
      <c r="X991" s="149">
        <f t="shared" si="146"/>
        <v>0</v>
      </c>
      <c r="Y991" s="43"/>
      <c r="Z991" s="20">
        <f t="shared" si="138"/>
        <v>0</v>
      </c>
      <c r="AA991" s="43"/>
      <c r="AB991" s="43"/>
      <c r="AC991" s="43"/>
      <c r="AD991" s="43"/>
      <c r="AE991" s="43"/>
      <c r="AF991" s="43"/>
      <c r="AG991" s="20">
        <f t="shared" si="139"/>
        <v>0</v>
      </c>
      <c r="AH991" s="43"/>
      <c r="AI991" s="43"/>
      <c r="AJ991" s="43"/>
      <c r="AK991" s="43"/>
      <c r="AL991" s="43"/>
      <c r="AM991" s="99">
        <f t="shared" si="140"/>
        <v>0</v>
      </c>
      <c r="AN991" s="43"/>
      <c r="AO991" s="20">
        <f t="shared" si="141"/>
        <v>1</v>
      </c>
      <c r="AP991" s="15" t="str">
        <f t="shared" si="142"/>
        <v>OK</v>
      </c>
      <c r="AQ991" s="15" t="str">
        <f t="shared" si="143"/>
        <v>OK</v>
      </c>
      <c r="AR991" s="17" t="s">
        <v>211</v>
      </c>
      <c r="AS991" s="17"/>
      <c r="AT991" s="17"/>
      <c r="AU991" s="17"/>
      <c r="AV991" s="21">
        <v>1</v>
      </c>
      <c r="AW991" s="17" t="s">
        <v>677</v>
      </c>
      <c r="AX991" s="22"/>
      <c r="AY991" s="17"/>
      <c r="AZ991" s="17" t="s">
        <v>1237</v>
      </c>
      <c r="BA991" s="99">
        <f t="shared" si="144"/>
        <v>904574</v>
      </c>
      <c r="BB991" s="17" t="s">
        <v>214</v>
      </c>
      <c r="BC991" s="17"/>
      <c r="BD991" s="57"/>
    </row>
    <row r="992" spans="2:56" hidden="1" x14ac:dyDescent="0.15">
      <c r="B992" s="16">
        <v>90000919</v>
      </c>
      <c r="C992" s="17"/>
      <c r="D992" s="17" t="s">
        <v>1214</v>
      </c>
      <c r="E992" s="17" t="s">
        <v>1353</v>
      </c>
      <c r="F992" s="17" t="s">
        <v>1215</v>
      </c>
      <c r="G992" s="17" t="s">
        <v>1216</v>
      </c>
      <c r="H992" s="17" t="s">
        <v>1577</v>
      </c>
      <c r="I992" s="17" t="s">
        <v>1572</v>
      </c>
      <c r="J992" s="17" t="s">
        <v>1354</v>
      </c>
      <c r="K992" s="17" t="s">
        <v>203</v>
      </c>
      <c r="L992" s="17"/>
      <c r="M992" s="17">
        <v>5</v>
      </c>
      <c r="N992" s="18">
        <v>37981</v>
      </c>
      <c r="O992" s="17">
        <v>2003</v>
      </c>
      <c r="P992" s="18">
        <v>37981</v>
      </c>
      <c r="Q992" s="19">
        <v>1158675</v>
      </c>
      <c r="R992" s="17" t="s">
        <v>219</v>
      </c>
      <c r="S992" s="17" t="s">
        <v>292</v>
      </c>
      <c r="T992" s="17">
        <v>1</v>
      </c>
      <c r="U992" s="18"/>
      <c r="V992" s="99">
        <f t="shared" si="145"/>
        <v>1</v>
      </c>
      <c r="W992" s="139">
        <v>1</v>
      </c>
      <c r="X992" s="149">
        <f t="shared" si="146"/>
        <v>0</v>
      </c>
      <c r="Y992" s="43"/>
      <c r="Z992" s="20">
        <f t="shared" si="138"/>
        <v>0</v>
      </c>
      <c r="AA992" s="43"/>
      <c r="AB992" s="43"/>
      <c r="AC992" s="43"/>
      <c r="AD992" s="43"/>
      <c r="AE992" s="43"/>
      <c r="AF992" s="43"/>
      <c r="AG992" s="20">
        <f t="shared" si="139"/>
        <v>0</v>
      </c>
      <c r="AH992" s="43"/>
      <c r="AI992" s="43"/>
      <c r="AJ992" s="43"/>
      <c r="AK992" s="43"/>
      <c r="AL992" s="43"/>
      <c r="AM992" s="99">
        <f t="shared" si="140"/>
        <v>0</v>
      </c>
      <c r="AN992" s="43"/>
      <c r="AO992" s="20">
        <f t="shared" si="141"/>
        <v>1</v>
      </c>
      <c r="AP992" s="15" t="str">
        <f t="shared" si="142"/>
        <v>OK</v>
      </c>
      <c r="AQ992" s="15" t="str">
        <f t="shared" si="143"/>
        <v>OK</v>
      </c>
      <c r="AR992" s="17" t="s">
        <v>211</v>
      </c>
      <c r="AS992" s="17"/>
      <c r="AT992" s="17"/>
      <c r="AU992" s="17"/>
      <c r="AV992" s="21">
        <v>1</v>
      </c>
      <c r="AW992" s="17" t="s">
        <v>677</v>
      </c>
      <c r="AX992" s="22"/>
      <c r="AY992" s="17"/>
      <c r="AZ992" s="17" t="s">
        <v>1237</v>
      </c>
      <c r="BA992" s="99">
        <f t="shared" si="144"/>
        <v>1158674</v>
      </c>
      <c r="BB992" s="17" t="s">
        <v>214</v>
      </c>
      <c r="BC992" s="17"/>
      <c r="BD992" s="57" t="s">
        <v>1412</v>
      </c>
    </row>
    <row r="993" spans="2:56" hidden="1" x14ac:dyDescent="0.15">
      <c r="B993" s="16">
        <v>90000919</v>
      </c>
      <c r="C993" s="17"/>
      <c r="D993" s="17" t="s">
        <v>1214</v>
      </c>
      <c r="E993" s="17" t="s">
        <v>1355</v>
      </c>
      <c r="F993" s="17" t="s">
        <v>1215</v>
      </c>
      <c r="G993" s="17" t="s">
        <v>1216</v>
      </c>
      <c r="H993" s="17" t="s">
        <v>1577</v>
      </c>
      <c r="I993" s="17" t="s">
        <v>1572</v>
      </c>
      <c r="J993" s="17" t="s">
        <v>1354</v>
      </c>
      <c r="K993" s="17" t="s">
        <v>203</v>
      </c>
      <c r="L993" s="17"/>
      <c r="M993" s="17">
        <v>5</v>
      </c>
      <c r="N993" s="18">
        <v>37981</v>
      </c>
      <c r="O993" s="17">
        <v>2003</v>
      </c>
      <c r="P993" s="18">
        <v>37981</v>
      </c>
      <c r="Q993" s="19">
        <v>1158675</v>
      </c>
      <c r="R993" s="17" t="s">
        <v>219</v>
      </c>
      <c r="S993" s="17" t="s">
        <v>292</v>
      </c>
      <c r="T993" s="17">
        <v>1</v>
      </c>
      <c r="U993" s="18"/>
      <c r="V993" s="99">
        <f t="shared" si="145"/>
        <v>1</v>
      </c>
      <c r="W993" s="139">
        <v>1</v>
      </c>
      <c r="X993" s="149">
        <f t="shared" si="146"/>
        <v>0</v>
      </c>
      <c r="Y993" s="43"/>
      <c r="Z993" s="20">
        <f t="shared" si="138"/>
        <v>0</v>
      </c>
      <c r="AA993" s="43"/>
      <c r="AB993" s="43"/>
      <c r="AC993" s="43"/>
      <c r="AD993" s="43"/>
      <c r="AE993" s="43"/>
      <c r="AF993" s="43"/>
      <c r="AG993" s="20">
        <f t="shared" si="139"/>
        <v>0</v>
      </c>
      <c r="AH993" s="43"/>
      <c r="AI993" s="43"/>
      <c r="AJ993" s="43"/>
      <c r="AK993" s="43"/>
      <c r="AL993" s="43"/>
      <c r="AM993" s="99">
        <f t="shared" si="140"/>
        <v>0</v>
      </c>
      <c r="AN993" s="43"/>
      <c r="AO993" s="20">
        <f t="shared" si="141"/>
        <v>1</v>
      </c>
      <c r="AP993" s="15" t="str">
        <f t="shared" si="142"/>
        <v>OK</v>
      </c>
      <c r="AQ993" s="15" t="str">
        <f t="shared" si="143"/>
        <v>OK</v>
      </c>
      <c r="AR993" s="17" t="s">
        <v>211</v>
      </c>
      <c r="AS993" s="17"/>
      <c r="AT993" s="17"/>
      <c r="AU993" s="17"/>
      <c r="AV993" s="21">
        <v>1</v>
      </c>
      <c r="AW993" s="17" t="s">
        <v>677</v>
      </c>
      <c r="AX993" s="22"/>
      <c r="AY993" s="17"/>
      <c r="AZ993" s="17" t="s">
        <v>1237</v>
      </c>
      <c r="BA993" s="99">
        <f t="shared" si="144"/>
        <v>1158674</v>
      </c>
      <c r="BB993" s="17" t="s">
        <v>214</v>
      </c>
      <c r="BC993" s="17"/>
      <c r="BD993" s="57" t="s">
        <v>1412</v>
      </c>
    </row>
    <row r="994" spans="2:56" hidden="1" x14ac:dyDescent="0.15">
      <c r="B994" s="16">
        <v>90000919</v>
      </c>
      <c r="C994" s="17"/>
      <c r="D994" s="17" t="s">
        <v>1230</v>
      </c>
      <c r="E994" s="17" t="s">
        <v>1349</v>
      </c>
      <c r="F994" s="17" t="s">
        <v>1215</v>
      </c>
      <c r="G994" s="17" t="s">
        <v>1216</v>
      </c>
      <c r="H994" s="17" t="s">
        <v>1577</v>
      </c>
      <c r="I994" s="17" t="s">
        <v>1572</v>
      </c>
      <c r="J994" s="17" t="s">
        <v>1356</v>
      </c>
      <c r="K994" s="17" t="s">
        <v>203</v>
      </c>
      <c r="L994" s="17"/>
      <c r="M994" s="17">
        <v>5</v>
      </c>
      <c r="N994" s="18">
        <v>40820</v>
      </c>
      <c r="O994" s="17">
        <v>2011</v>
      </c>
      <c r="P994" s="18">
        <v>40820</v>
      </c>
      <c r="Q994" s="19">
        <v>1207500</v>
      </c>
      <c r="R994" s="17" t="s">
        <v>219</v>
      </c>
      <c r="S994" s="17" t="s">
        <v>292</v>
      </c>
      <c r="T994" s="17">
        <v>1</v>
      </c>
      <c r="U994" s="18"/>
      <c r="V994" s="99">
        <f t="shared" si="145"/>
        <v>1</v>
      </c>
      <c r="W994" s="139">
        <v>1</v>
      </c>
      <c r="X994" s="149">
        <f t="shared" si="146"/>
        <v>0</v>
      </c>
      <c r="Y994" s="43"/>
      <c r="Z994" s="20">
        <f t="shared" si="138"/>
        <v>0</v>
      </c>
      <c r="AA994" s="43"/>
      <c r="AB994" s="43"/>
      <c r="AC994" s="43"/>
      <c r="AD994" s="43"/>
      <c r="AE994" s="43"/>
      <c r="AF994" s="43"/>
      <c r="AG994" s="20">
        <f t="shared" si="139"/>
        <v>0</v>
      </c>
      <c r="AH994" s="43"/>
      <c r="AI994" s="43"/>
      <c r="AJ994" s="43"/>
      <c r="AK994" s="43"/>
      <c r="AL994" s="43"/>
      <c r="AM994" s="99">
        <f t="shared" si="140"/>
        <v>0</v>
      </c>
      <c r="AN994" s="43"/>
      <c r="AO994" s="20">
        <f t="shared" si="141"/>
        <v>1</v>
      </c>
      <c r="AP994" s="15" t="str">
        <f t="shared" si="142"/>
        <v>OK</v>
      </c>
      <c r="AQ994" s="15" t="str">
        <f t="shared" si="143"/>
        <v>OK</v>
      </c>
      <c r="AR994" s="17" t="s">
        <v>211</v>
      </c>
      <c r="AS994" s="17"/>
      <c r="AT994" s="17"/>
      <c r="AU994" s="17"/>
      <c r="AV994" s="21">
        <v>1</v>
      </c>
      <c r="AW994" s="17" t="s">
        <v>677</v>
      </c>
      <c r="AX994" s="22"/>
      <c r="AY994" s="17"/>
      <c r="AZ994" s="17" t="s">
        <v>1237</v>
      </c>
      <c r="BA994" s="99">
        <f t="shared" si="144"/>
        <v>1207499</v>
      </c>
      <c r="BB994" s="17" t="s">
        <v>214</v>
      </c>
      <c r="BC994" s="17"/>
      <c r="BD994" s="57" t="s">
        <v>1413</v>
      </c>
    </row>
    <row r="995" spans="2:56" hidden="1" x14ac:dyDescent="0.15">
      <c r="B995" s="16">
        <v>90000919</v>
      </c>
      <c r="C995" s="17"/>
      <c r="D995" s="17" t="s">
        <v>1219</v>
      </c>
      <c r="E995" s="17" t="s">
        <v>1347</v>
      </c>
      <c r="F995" s="17" t="s">
        <v>1215</v>
      </c>
      <c r="G995" s="17" t="s">
        <v>1216</v>
      </c>
      <c r="H995" s="17" t="s">
        <v>1577</v>
      </c>
      <c r="I995" s="17" t="s">
        <v>1572</v>
      </c>
      <c r="J995" s="17" t="s">
        <v>1357</v>
      </c>
      <c r="K995" s="17" t="s">
        <v>203</v>
      </c>
      <c r="L995" s="17"/>
      <c r="M995" s="17">
        <v>5</v>
      </c>
      <c r="N995" s="18">
        <v>41242</v>
      </c>
      <c r="O995" s="17">
        <v>2012</v>
      </c>
      <c r="P995" s="18">
        <v>41242</v>
      </c>
      <c r="Q995" s="19">
        <v>1200000</v>
      </c>
      <c r="R995" s="17" t="s">
        <v>219</v>
      </c>
      <c r="S995" s="17" t="s">
        <v>292</v>
      </c>
      <c r="T995" s="17">
        <v>1</v>
      </c>
      <c r="U995" s="18"/>
      <c r="V995" s="99">
        <f t="shared" si="145"/>
        <v>240000</v>
      </c>
      <c r="W995" s="139">
        <v>240000</v>
      </c>
      <c r="X995" s="149">
        <f t="shared" si="146"/>
        <v>0</v>
      </c>
      <c r="Y995" s="43"/>
      <c r="Z995" s="20">
        <f t="shared" si="138"/>
        <v>0</v>
      </c>
      <c r="AA995" s="43"/>
      <c r="AB995" s="43"/>
      <c r="AC995" s="43"/>
      <c r="AD995" s="43"/>
      <c r="AE995" s="43"/>
      <c r="AF995" s="43"/>
      <c r="AG995" s="20">
        <f t="shared" si="139"/>
        <v>239999</v>
      </c>
      <c r="AH995" s="43"/>
      <c r="AI995" s="43"/>
      <c r="AJ995" s="43"/>
      <c r="AK995" s="43"/>
      <c r="AL995" s="43"/>
      <c r="AM995" s="99">
        <f t="shared" si="140"/>
        <v>239999</v>
      </c>
      <c r="AN995" s="43"/>
      <c r="AO995" s="20">
        <f t="shared" si="141"/>
        <v>1</v>
      </c>
      <c r="AP995" s="15" t="str">
        <f t="shared" si="142"/>
        <v>OK</v>
      </c>
      <c r="AQ995" s="15" t="str">
        <f t="shared" si="143"/>
        <v>OK</v>
      </c>
      <c r="AR995" s="17" t="s">
        <v>211</v>
      </c>
      <c r="AS995" s="17"/>
      <c r="AT995" s="17"/>
      <c r="AU995" s="17"/>
      <c r="AV995" s="21">
        <v>1</v>
      </c>
      <c r="AW995" s="17" t="s">
        <v>677</v>
      </c>
      <c r="AX995" s="22"/>
      <c r="AY995" s="17"/>
      <c r="AZ995" s="17" t="s">
        <v>1237</v>
      </c>
      <c r="BA995" s="99">
        <f t="shared" si="144"/>
        <v>1199999</v>
      </c>
      <c r="BB995" s="17" t="s">
        <v>214</v>
      </c>
      <c r="BC995" s="17"/>
      <c r="BD995" s="57" t="s">
        <v>1414</v>
      </c>
    </row>
    <row r="996" spans="2:56" hidden="1" x14ac:dyDescent="0.15">
      <c r="B996" s="16">
        <v>90000919</v>
      </c>
      <c r="C996" s="17"/>
      <c r="D996" s="17" t="s">
        <v>1230</v>
      </c>
      <c r="E996" s="17" t="s">
        <v>1349</v>
      </c>
      <c r="F996" s="17" t="s">
        <v>1215</v>
      </c>
      <c r="G996" s="17" t="s">
        <v>1216</v>
      </c>
      <c r="H996" s="17" t="s">
        <v>1577</v>
      </c>
      <c r="I996" s="17" t="s">
        <v>1572</v>
      </c>
      <c r="J996" s="17" t="s">
        <v>1357</v>
      </c>
      <c r="K996" s="17" t="s">
        <v>203</v>
      </c>
      <c r="L996" s="17"/>
      <c r="M996" s="17">
        <v>5</v>
      </c>
      <c r="N996" s="18">
        <v>41242</v>
      </c>
      <c r="O996" s="17">
        <v>2012</v>
      </c>
      <c r="P996" s="18">
        <v>41242</v>
      </c>
      <c r="Q996" s="19">
        <v>1200000</v>
      </c>
      <c r="R996" s="17" t="s">
        <v>219</v>
      </c>
      <c r="S996" s="17" t="s">
        <v>292</v>
      </c>
      <c r="T996" s="17">
        <v>1</v>
      </c>
      <c r="U996" s="18"/>
      <c r="V996" s="99">
        <f t="shared" si="145"/>
        <v>240000</v>
      </c>
      <c r="W996" s="139">
        <v>240000</v>
      </c>
      <c r="X996" s="149">
        <f t="shared" si="146"/>
        <v>0</v>
      </c>
      <c r="Y996" s="43"/>
      <c r="Z996" s="20">
        <f t="shared" si="138"/>
        <v>0</v>
      </c>
      <c r="AA996" s="43"/>
      <c r="AB996" s="43"/>
      <c r="AC996" s="43"/>
      <c r="AD996" s="43"/>
      <c r="AE996" s="43"/>
      <c r="AF996" s="43"/>
      <c r="AG996" s="20">
        <f t="shared" si="139"/>
        <v>239999</v>
      </c>
      <c r="AH996" s="43"/>
      <c r="AI996" s="43"/>
      <c r="AJ996" s="43"/>
      <c r="AK996" s="43"/>
      <c r="AL996" s="43"/>
      <c r="AM996" s="99">
        <f t="shared" si="140"/>
        <v>239999</v>
      </c>
      <c r="AN996" s="43"/>
      <c r="AO996" s="20">
        <f t="shared" si="141"/>
        <v>1</v>
      </c>
      <c r="AP996" s="15" t="str">
        <f t="shared" si="142"/>
        <v>OK</v>
      </c>
      <c r="AQ996" s="15" t="str">
        <f t="shared" si="143"/>
        <v>OK</v>
      </c>
      <c r="AR996" s="17" t="s">
        <v>211</v>
      </c>
      <c r="AS996" s="17"/>
      <c r="AT996" s="17"/>
      <c r="AU996" s="17"/>
      <c r="AV996" s="21">
        <v>1</v>
      </c>
      <c r="AW996" s="17" t="s">
        <v>677</v>
      </c>
      <c r="AX996" s="22"/>
      <c r="AY996" s="17"/>
      <c r="AZ996" s="17" t="s">
        <v>1237</v>
      </c>
      <c r="BA996" s="99">
        <f t="shared" si="144"/>
        <v>1199999</v>
      </c>
      <c r="BB996" s="17" t="s">
        <v>214</v>
      </c>
      <c r="BC996" s="17"/>
      <c r="BD996" s="57" t="s">
        <v>1414</v>
      </c>
    </row>
    <row r="997" spans="2:56" hidden="1" x14ac:dyDescent="0.15">
      <c r="B997" s="16">
        <v>90000919</v>
      </c>
      <c r="C997" s="17"/>
      <c r="D997" s="17" t="s">
        <v>1219</v>
      </c>
      <c r="E997" s="17" t="s">
        <v>1358</v>
      </c>
      <c r="F997" s="17" t="s">
        <v>1215</v>
      </c>
      <c r="G997" s="17" t="s">
        <v>1216</v>
      </c>
      <c r="H997" s="17" t="s">
        <v>1577</v>
      </c>
      <c r="I997" s="17" t="s">
        <v>1572</v>
      </c>
      <c r="J997" s="17" t="s">
        <v>1359</v>
      </c>
      <c r="K997" s="17" t="s">
        <v>203</v>
      </c>
      <c r="L997" s="17"/>
      <c r="M997" s="17">
        <v>6</v>
      </c>
      <c r="N997" s="18">
        <v>38687</v>
      </c>
      <c r="O997" s="17">
        <v>2005</v>
      </c>
      <c r="P997" s="18">
        <v>38687</v>
      </c>
      <c r="Q997" s="19">
        <v>1116150</v>
      </c>
      <c r="R997" s="17" t="s">
        <v>219</v>
      </c>
      <c r="S997" s="17" t="s">
        <v>292</v>
      </c>
      <c r="T997" s="17">
        <v>1</v>
      </c>
      <c r="U997" s="18"/>
      <c r="V997" s="99">
        <f t="shared" si="145"/>
        <v>1</v>
      </c>
      <c r="W997" s="139">
        <v>1</v>
      </c>
      <c r="X997" s="149">
        <f t="shared" si="146"/>
        <v>0</v>
      </c>
      <c r="Y997" s="43"/>
      <c r="Z997" s="20">
        <f t="shared" si="138"/>
        <v>0</v>
      </c>
      <c r="AA997" s="43"/>
      <c r="AB997" s="43"/>
      <c r="AC997" s="43"/>
      <c r="AD997" s="43"/>
      <c r="AE997" s="43"/>
      <c r="AF997" s="43"/>
      <c r="AG997" s="20">
        <f t="shared" si="139"/>
        <v>0</v>
      </c>
      <c r="AH997" s="43"/>
      <c r="AI997" s="43"/>
      <c r="AJ997" s="43"/>
      <c r="AK997" s="43"/>
      <c r="AL997" s="43"/>
      <c r="AM997" s="99">
        <f t="shared" si="140"/>
        <v>0</v>
      </c>
      <c r="AN997" s="43"/>
      <c r="AO997" s="20">
        <f t="shared" si="141"/>
        <v>1</v>
      </c>
      <c r="AP997" s="15" t="str">
        <f t="shared" si="142"/>
        <v>OK</v>
      </c>
      <c r="AQ997" s="15" t="str">
        <f t="shared" si="143"/>
        <v>OK</v>
      </c>
      <c r="AR997" s="17" t="s">
        <v>211</v>
      </c>
      <c r="AS997" s="17"/>
      <c r="AT997" s="17"/>
      <c r="AU997" s="17"/>
      <c r="AV997" s="21">
        <v>1</v>
      </c>
      <c r="AW997" s="17" t="s">
        <v>677</v>
      </c>
      <c r="AX997" s="22"/>
      <c r="AY997" s="17"/>
      <c r="AZ997" s="17" t="s">
        <v>1237</v>
      </c>
      <c r="BA997" s="99">
        <f t="shared" si="144"/>
        <v>1116149</v>
      </c>
      <c r="BB997" s="17" t="s">
        <v>214</v>
      </c>
      <c r="BC997" s="17"/>
      <c r="BD997" s="57" t="s">
        <v>1415</v>
      </c>
    </row>
    <row r="998" spans="2:56" hidden="1" x14ac:dyDescent="0.15">
      <c r="B998" s="16">
        <v>90000919</v>
      </c>
      <c r="C998" s="17"/>
      <c r="D998" s="17" t="s">
        <v>1230</v>
      </c>
      <c r="E998" s="17" t="s">
        <v>1349</v>
      </c>
      <c r="F998" s="17" t="s">
        <v>1215</v>
      </c>
      <c r="G998" s="17" t="s">
        <v>1216</v>
      </c>
      <c r="H998" s="17" t="s">
        <v>1577</v>
      </c>
      <c r="I998" s="17" t="s">
        <v>1572</v>
      </c>
      <c r="J998" s="17" t="s">
        <v>1360</v>
      </c>
      <c r="K998" s="17" t="s">
        <v>203</v>
      </c>
      <c r="L998" s="17"/>
      <c r="M998" s="17">
        <v>6</v>
      </c>
      <c r="N998" s="18">
        <v>35271</v>
      </c>
      <c r="O998" s="17">
        <v>1996</v>
      </c>
      <c r="P998" s="18">
        <v>35271</v>
      </c>
      <c r="Q998" s="19">
        <v>4223000</v>
      </c>
      <c r="R998" s="17" t="s">
        <v>219</v>
      </c>
      <c r="S998" s="17" t="s">
        <v>292</v>
      </c>
      <c r="T998" s="17">
        <v>1</v>
      </c>
      <c r="U998" s="18"/>
      <c r="V998" s="99">
        <f t="shared" si="145"/>
        <v>1</v>
      </c>
      <c r="W998" s="139">
        <v>1</v>
      </c>
      <c r="X998" s="149">
        <f t="shared" si="146"/>
        <v>0</v>
      </c>
      <c r="Y998" s="43"/>
      <c r="Z998" s="20">
        <f t="shared" si="138"/>
        <v>0</v>
      </c>
      <c r="AA998" s="43"/>
      <c r="AB998" s="43"/>
      <c r="AC998" s="43"/>
      <c r="AD998" s="43"/>
      <c r="AE998" s="43"/>
      <c r="AF998" s="43"/>
      <c r="AG998" s="20">
        <f t="shared" si="139"/>
        <v>0</v>
      </c>
      <c r="AH998" s="43"/>
      <c r="AI998" s="43"/>
      <c r="AJ998" s="43"/>
      <c r="AK998" s="43"/>
      <c r="AL998" s="43"/>
      <c r="AM998" s="99">
        <f t="shared" si="140"/>
        <v>0</v>
      </c>
      <c r="AN998" s="43"/>
      <c r="AO998" s="20">
        <f t="shared" si="141"/>
        <v>1</v>
      </c>
      <c r="AP998" s="15" t="str">
        <f t="shared" si="142"/>
        <v>OK</v>
      </c>
      <c r="AQ998" s="15" t="str">
        <f t="shared" si="143"/>
        <v>OK</v>
      </c>
      <c r="AR998" s="17" t="s">
        <v>211</v>
      </c>
      <c r="AS998" s="17"/>
      <c r="AT998" s="17"/>
      <c r="AU998" s="17"/>
      <c r="AV998" s="21">
        <v>1</v>
      </c>
      <c r="AW998" s="17" t="s">
        <v>677</v>
      </c>
      <c r="AX998" s="22"/>
      <c r="AY998" s="17"/>
      <c r="AZ998" s="17" t="s">
        <v>1237</v>
      </c>
      <c r="BA998" s="99">
        <f t="shared" si="144"/>
        <v>4222999</v>
      </c>
      <c r="BB998" s="17" t="s">
        <v>214</v>
      </c>
      <c r="BC998" s="17"/>
      <c r="BD998" s="57" t="s">
        <v>1416</v>
      </c>
    </row>
    <row r="999" spans="2:56" hidden="1" x14ac:dyDescent="0.15">
      <c r="B999" s="16">
        <v>90000919</v>
      </c>
      <c r="C999" s="17"/>
      <c r="D999" s="17" t="s">
        <v>1219</v>
      </c>
      <c r="E999" s="17" t="s">
        <v>1347</v>
      </c>
      <c r="F999" s="17" t="s">
        <v>1215</v>
      </c>
      <c r="G999" s="17" t="s">
        <v>1216</v>
      </c>
      <c r="H999" s="17" t="s">
        <v>1577</v>
      </c>
      <c r="I999" s="17" t="s">
        <v>1572</v>
      </c>
      <c r="J999" s="17" t="s">
        <v>1361</v>
      </c>
      <c r="K999" s="17" t="s">
        <v>203</v>
      </c>
      <c r="L999" s="17"/>
      <c r="M999" s="17">
        <v>6</v>
      </c>
      <c r="N999" s="18">
        <v>42235</v>
      </c>
      <c r="O999" s="17">
        <v>2015</v>
      </c>
      <c r="P999" s="18">
        <v>42235</v>
      </c>
      <c r="Q999" s="19">
        <v>510408</v>
      </c>
      <c r="R999" s="17" t="s">
        <v>219</v>
      </c>
      <c r="S999" s="17" t="s">
        <v>292</v>
      </c>
      <c r="T999" s="17">
        <v>1</v>
      </c>
      <c r="U999" s="18"/>
      <c r="V999" s="99">
        <f t="shared" si="145"/>
        <v>425170</v>
      </c>
      <c r="W999" s="139">
        <v>425170</v>
      </c>
      <c r="X999" s="149">
        <f t="shared" si="146"/>
        <v>0</v>
      </c>
      <c r="Y999" s="43"/>
      <c r="Z999" s="20">
        <f t="shared" si="138"/>
        <v>0</v>
      </c>
      <c r="AA999" s="43"/>
      <c r="AB999" s="43"/>
      <c r="AC999" s="43"/>
      <c r="AD999" s="43"/>
      <c r="AE999" s="43"/>
      <c r="AF999" s="43"/>
      <c r="AG999" s="20">
        <f t="shared" si="139"/>
        <v>85238</v>
      </c>
      <c r="AH999" s="43"/>
      <c r="AI999" s="43"/>
      <c r="AJ999" s="43"/>
      <c r="AK999" s="43"/>
      <c r="AL999" s="43"/>
      <c r="AM999" s="99">
        <f t="shared" si="140"/>
        <v>85238</v>
      </c>
      <c r="AN999" s="43"/>
      <c r="AO999" s="20">
        <f t="shared" si="141"/>
        <v>339932</v>
      </c>
      <c r="AP999" s="15" t="str">
        <f t="shared" si="142"/>
        <v>OK</v>
      </c>
      <c r="AQ999" s="15" t="str">
        <f t="shared" si="143"/>
        <v>OK</v>
      </c>
      <c r="AR999" s="17" t="s">
        <v>211</v>
      </c>
      <c r="AS999" s="17"/>
      <c r="AT999" s="17"/>
      <c r="AU999" s="17"/>
      <c r="AV999" s="21">
        <v>1</v>
      </c>
      <c r="AW999" s="17" t="s">
        <v>677</v>
      </c>
      <c r="AX999" s="22"/>
      <c r="AY999" s="17"/>
      <c r="AZ999" s="17" t="s">
        <v>1237</v>
      </c>
      <c r="BA999" s="99">
        <f t="shared" si="144"/>
        <v>170476</v>
      </c>
      <c r="BB999" s="17" t="s">
        <v>214</v>
      </c>
      <c r="BC999" s="17"/>
      <c r="BD999" s="57" t="s">
        <v>1417</v>
      </c>
    </row>
    <row r="1000" spans="2:56" hidden="1" x14ac:dyDescent="0.15">
      <c r="B1000" s="16">
        <v>90000919</v>
      </c>
      <c r="C1000" s="17"/>
      <c r="D1000" s="17" t="s">
        <v>1225</v>
      </c>
      <c r="E1000" s="17" t="s">
        <v>1362</v>
      </c>
      <c r="F1000" s="17" t="s">
        <v>1215</v>
      </c>
      <c r="G1000" s="17" t="s">
        <v>1216</v>
      </c>
      <c r="H1000" s="17" t="s">
        <v>1577</v>
      </c>
      <c r="I1000" s="17" t="s">
        <v>1572</v>
      </c>
      <c r="J1000" s="17" t="s">
        <v>1363</v>
      </c>
      <c r="K1000" s="17" t="s">
        <v>203</v>
      </c>
      <c r="L1000" s="17"/>
      <c r="M1000" s="17">
        <v>6</v>
      </c>
      <c r="N1000" s="18">
        <v>37992</v>
      </c>
      <c r="O1000" s="17">
        <v>2003</v>
      </c>
      <c r="P1000" s="18">
        <v>37992</v>
      </c>
      <c r="Q1000" s="19">
        <v>2143050</v>
      </c>
      <c r="R1000" s="17" t="s">
        <v>219</v>
      </c>
      <c r="S1000" s="17" t="s">
        <v>292</v>
      </c>
      <c r="T1000" s="17">
        <v>1</v>
      </c>
      <c r="U1000" s="18"/>
      <c r="V1000" s="99">
        <f t="shared" si="145"/>
        <v>1</v>
      </c>
      <c r="W1000" s="139">
        <v>1</v>
      </c>
      <c r="X1000" s="149">
        <f t="shared" si="146"/>
        <v>0</v>
      </c>
      <c r="Y1000" s="43"/>
      <c r="Z1000" s="20">
        <f t="shared" si="138"/>
        <v>0</v>
      </c>
      <c r="AA1000" s="43"/>
      <c r="AB1000" s="43"/>
      <c r="AC1000" s="43"/>
      <c r="AD1000" s="43"/>
      <c r="AE1000" s="43"/>
      <c r="AF1000" s="43"/>
      <c r="AG1000" s="20">
        <f t="shared" si="139"/>
        <v>0</v>
      </c>
      <c r="AH1000" s="43"/>
      <c r="AI1000" s="43"/>
      <c r="AJ1000" s="43"/>
      <c r="AK1000" s="43"/>
      <c r="AL1000" s="43"/>
      <c r="AM1000" s="99">
        <f t="shared" si="140"/>
        <v>0</v>
      </c>
      <c r="AN1000" s="43"/>
      <c r="AO1000" s="20">
        <f t="shared" si="141"/>
        <v>1</v>
      </c>
      <c r="AP1000" s="15" t="str">
        <f t="shared" si="142"/>
        <v>OK</v>
      </c>
      <c r="AQ1000" s="15" t="str">
        <f t="shared" si="143"/>
        <v>OK</v>
      </c>
      <c r="AR1000" s="17" t="s">
        <v>211</v>
      </c>
      <c r="AS1000" s="17"/>
      <c r="AT1000" s="17"/>
      <c r="AU1000" s="17"/>
      <c r="AV1000" s="21">
        <v>1</v>
      </c>
      <c r="AW1000" s="17" t="s">
        <v>677</v>
      </c>
      <c r="AX1000" s="22"/>
      <c r="AY1000" s="17"/>
      <c r="AZ1000" s="17" t="s">
        <v>1237</v>
      </c>
      <c r="BA1000" s="99">
        <f t="shared" si="144"/>
        <v>2143049</v>
      </c>
      <c r="BB1000" s="17" t="s">
        <v>214</v>
      </c>
      <c r="BC1000" s="17"/>
      <c r="BD1000" s="57" t="s">
        <v>1418</v>
      </c>
    </row>
    <row r="1001" spans="2:56" hidden="1" x14ac:dyDescent="0.15">
      <c r="B1001" s="16">
        <v>90000919</v>
      </c>
      <c r="C1001" s="17"/>
      <c r="D1001" s="17" t="s">
        <v>1230</v>
      </c>
      <c r="E1001" s="17" t="s">
        <v>1349</v>
      </c>
      <c r="F1001" s="17" t="s">
        <v>1215</v>
      </c>
      <c r="G1001" s="17" t="s">
        <v>1216</v>
      </c>
      <c r="H1001" s="17" t="s">
        <v>1577</v>
      </c>
      <c r="I1001" s="17" t="s">
        <v>1572</v>
      </c>
      <c r="J1001" s="17" t="s">
        <v>1363</v>
      </c>
      <c r="K1001" s="17" t="s">
        <v>203</v>
      </c>
      <c r="L1001" s="17"/>
      <c r="M1001" s="17">
        <v>6</v>
      </c>
      <c r="N1001" s="18">
        <v>35520</v>
      </c>
      <c r="O1001" s="17">
        <v>1996</v>
      </c>
      <c r="P1001" s="18">
        <v>35520</v>
      </c>
      <c r="Q1001" s="19">
        <v>2190000</v>
      </c>
      <c r="R1001" s="17" t="s">
        <v>219</v>
      </c>
      <c r="S1001" s="17" t="s">
        <v>292</v>
      </c>
      <c r="T1001" s="17">
        <v>1</v>
      </c>
      <c r="U1001" s="18"/>
      <c r="V1001" s="99">
        <f t="shared" si="145"/>
        <v>1</v>
      </c>
      <c r="W1001" s="139">
        <v>1</v>
      </c>
      <c r="X1001" s="149">
        <f t="shared" si="146"/>
        <v>0</v>
      </c>
      <c r="Y1001" s="43"/>
      <c r="Z1001" s="20">
        <f t="shared" si="138"/>
        <v>0</v>
      </c>
      <c r="AA1001" s="43"/>
      <c r="AB1001" s="43"/>
      <c r="AC1001" s="43"/>
      <c r="AD1001" s="43"/>
      <c r="AE1001" s="43"/>
      <c r="AF1001" s="43"/>
      <c r="AG1001" s="20">
        <f t="shared" si="139"/>
        <v>0</v>
      </c>
      <c r="AH1001" s="43"/>
      <c r="AI1001" s="43"/>
      <c r="AJ1001" s="43"/>
      <c r="AK1001" s="43"/>
      <c r="AL1001" s="43"/>
      <c r="AM1001" s="99">
        <f t="shared" si="140"/>
        <v>0</v>
      </c>
      <c r="AN1001" s="43"/>
      <c r="AO1001" s="20">
        <f t="shared" si="141"/>
        <v>1</v>
      </c>
      <c r="AP1001" s="15" t="str">
        <f t="shared" si="142"/>
        <v>OK</v>
      </c>
      <c r="AQ1001" s="15" t="str">
        <f t="shared" si="143"/>
        <v>OK</v>
      </c>
      <c r="AR1001" s="17" t="s">
        <v>211</v>
      </c>
      <c r="AS1001" s="17"/>
      <c r="AT1001" s="17"/>
      <c r="AU1001" s="17"/>
      <c r="AV1001" s="21">
        <v>1</v>
      </c>
      <c r="AW1001" s="17" t="s">
        <v>677</v>
      </c>
      <c r="AX1001" s="22"/>
      <c r="AY1001" s="17"/>
      <c r="AZ1001" s="17" t="s">
        <v>1237</v>
      </c>
      <c r="BA1001" s="99">
        <f t="shared" si="144"/>
        <v>2189999</v>
      </c>
      <c r="BB1001" s="17" t="s">
        <v>214</v>
      </c>
      <c r="BC1001" s="17"/>
      <c r="BD1001" s="57" t="s">
        <v>1419</v>
      </c>
    </row>
    <row r="1002" spans="2:56" hidden="1" x14ac:dyDescent="0.15">
      <c r="B1002" s="16">
        <v>90000919</v>
      </c>
      <c r="C1002" s="17"/>
      <c r="D1002" s="17" t="s">
        <v>1230</v>
      </c>
      <c r="E1002" s="17" t="s">
        <v>1349</v>
      </c>
      <c r="F1002" s="17" t="s">
        <v>1215</v>
      </c>
      <c r="G1002" s="17" t="s">
        <v>1216</v>
      </c>
      <c r="H1002" s="17" t="s">
        <v>1577</v>
      </c>
      <c r="I1002" s="17" t="s">
        <v>1572</v>
      </c>
      <c r="J1002" s="17" t="s">
        <v>1364</v>
      </c>
      <c r="K1002" s="17" t="s">
        <v>203</v>
      </c>
      <c r="L1002" s="17"/>
      <c r="M1002" s="17">
        <v>5</v>
      </c>
      <c r="N1002" s="18">
        <v>39533</v>
      </c>
      <c r="O1002" s="17">
        <v>2007</v>
      </c>
      <c r="P1002" s="18">
        <v>39533</v>
      </c>
      <c r="Q1002" s="19">
        <v>2350600</v>
      </c>
      <c r="R1002" s="17" t="s">
        <v>219</v>
      </c>
      <c r="S1002" s="17" t="s">
        <v>292</v>
      </c>
      <c r="T1002" s="17">
        <v>1</v>
      </c>
      <c r="U1002" s="18"/>
      <c r="V1002" s="99">
        <f t="shared" si="145"/>
        <v>1</v>
      </c>
      <c r="W1002" s="139">
        <v>1</v>
      </c>
      <c r="X1002" s="149">
        <f t="shared" si="146"/>
        <v>0</v>
      </c>
      <c r="Y1002" s="43"/>
      <c r="Z1002" s="20">
        <f t="shared" ref="Z1002:Z1023" si="147">SUM(AA1002:AF1002)</f>
        <v>0</v>
      </c>
      <c r="AA1002" s="43"/>
      <c r="AB1002" s="43"/>
      <c r="AC1002" s="43"/>
      <c r="AD1002" s="43"/>
      <c r="AE1002" s="43"/>
      <c r="AF1002" s="43"/>
      <c r="AG1002" s="20">
        <f t="shared" ref="AG1002:AG1023" si="148">SUM(AH1002:AN1002)</f>
        <v>0</v>
      </c>
      <c r="AH1002" s="43"/>
      <c r="AI1002" s="43"/>
      <c r="AJ1002" s="43"/>
      <c r="AK1002" s="43"/>
      <c r="AL1002" s="43"/>
      <c r="AM1002" s="99">
        <f t="shared" si="140"/>
        <v>0</v>
      </c>
      <c r="AN1002" s="43"/>
      <c r="AO1002" s="20">
        <f t="shared" si="141"/>
        <v>1</v>
      </c>
      <c r="AP1002" s="15" t="str">
        <f t="shared" si="142"/>
        <v>OK</v>
      </c>
      <c r="AQ1002" s="15" t="str">
        <f t="shared" si="143"/>
        <v>OK</v>
      </c>
      <c r="AR1002" s="17" t="s">
        <v>211</v>
      </c>
      <c r="AS1002" s="17"/>
      <c r="AT1002" s="17"/>
      <c r="AU1002" s="17"/>
      <c r="AV1002" s="21">
        <v>1</v>
      </c>
      <c r="AW1002" s="17" t="s">
        <v>677</v>
      </c>
      <c r="AX1002" s="22"/>
      <c r="AY1002" s="17"/>
      <c r="AZ1002" s="17" t="s">
        <v>1237</v>
      </c>
      <c r="BA1002" s="99">
        <f t="shared" si="144"/>
        <v>2350599</v>
      </c>
      <c r="BB1002" s="17" t="s">
        <v>214</v>
      </c>
      <c r="BC1002" s="17"/>
      <c r="BD1002" s="57" t="s">
        <v>1420</v>
      </c>
    </row>
    <row r="1003" spans="2:56" hidden="1" x14ac:dyDescent="0.15">
      <c r="B1003" s="16">
        <v>90000919</v>
      </c>
      <c r="C1003" s="17"/>
      <c r="D1003" s="17" t="s">
        <v>1219</v>
      </c>
      <c r="E1003" s="17" t="s">
        <v>1347</v>
      </c>
      <c r="F1003" s="17" t="s">
        <v>1215</v>
      </c>
      <c r="G1003" s="17" t="s">
        <v>1216</v>
      </c>
      <c r="H1003" s="17" t="s">
        <v>1577</v>
      </c>
      <c r="I1003" s="17" t="s">
        <v>1572</v>
      </c>
      <c r="J1003" s="17" t="s">
        <v>1364</v>
      </c>
      <c r="K1003" s="17" t="s">
        <v>203</v>
      </c>
      <c r="L1003" s="17"/>
      <c r="M1003" s="17">
        <v>5</v>
      </c>
      <c r="N1003" s="18">
        <v>40829</v>
      </c>
      <c r="O1003" s="17">
        <v>2011</v>
      </c>
      <c r="P1003" s="18">
        <v>40829</v>
      </c>
      <c r="Q1003" s="19">
        <v>3192000</v>
      </c>
      <c r="R1003" s="17" t="s">
        <v>219</v>
      </c>
      <c r="S1003" s="17" t="s">
        <v>292</v>
      </c>
      <c r="T1003" s="17">
        <v>1</v>
      </c>
      <c r="U1003" s="18"/>
      <c r="V1003" s="99">
        <f t="shared" si="145"/>
        <v>1</v>
      </c>
      <c r="W1003" s="139">
        <v>1</v>
      </c>
      <c r="X1003" s="149">
        <f t="shared" si="146"/>
        <v>0</v>
      </c>
      <c r="Y1003" s="43"/>
      <c r="Z1003" s="20">
        <f t="shared" si="147"/>
        <v>0</v>
      </c>
      <c r="AA1003" s="43"/>
      <c r="AB1003" s="43"/>
      <c r="AC1003" s="43"/>
      <c r="AD1003" s="43"/>
      <c r="AE1003" s="43"/>
      <c r="AF1003" s="43"/>
      <c r="AG1003" s="20">
        <f t="shared" si="148"/>
        <v>0</v>
      </c>
      <c r="AH1003" s="43"/>
      <c r="AI1003" s="43"/>
      <c r="AJ1003" s="43"/>
      <c r="AK1003" s="43"/>
      <c r="AL1003" s="43"/>
      <c r="AM1003" s="99">
        <f t="shared" si="140"/>
        <v>0</v>
      </c>
      <c r="AN1003" s="43"/>
      <c r="AO1003" s="20">
        <f t="shared" si="141"/>
        <v>1</v>
      </c>
      <c r="AP1003" s="15" t="str">
        <f t="shared" si="142"/>
        <v>OK</v>
      </c>
      <c r="AQ1003" s="15" t="str">
        <f t="shared" si="143"/>
        <v>OK</v>
      </c>
      <c r="AR1003" s="17" t="s">
        <v>211</v>
      </c>
      <c r="AS1003" s="17"/>
      <c r="AT1003" s="17"/>
      <c r="AU1003" s="17"/>
      <c r="AV1003" s="21">
        <v>1</v>
      </c>
      <c r="AW1003" s="17" t="s">
        <v>677</v>
      </c>
      <c r="AX1003" s="22"/>
      <c r="AY1003" s="17"/>
      <c r="AZ1003" s="17" t="s">
        <v>1237</v>
      </c>
      <c r="BA1003" s="99">
        <f t="shared" si="144"/>
        <v>3191999</v>
      </c>
      <c r="BB1003" s="17" t="s">
        <v>214</v>
      </c>
      <c r="BC1003" s="17"/>
      <c r="BD1003" s="57" t="s">
        <v>1421</v>
      </c>
    </row>
    <row r="1004" spans="2:56" hidden="1" x14ac:dyDescent="0.15">
      <c r="B1004" s="16">
        <v>90000919</v>
      </c>
      <c r="C1004" s="17"/>
      <c r="D1004" s="17" t="s">
        <v>1225</v>
      </c>
      <c r="E1004" s="17" t="s">
        <v>1362</v>
      </c>
      <c r="F1004" s="17" t="s">
        <v>1215</v>
      </c>
      <c r="G1004" s="17" t="s">
        <v>1216</v>
      </c>
      <c r="H1004" s="17" t="s">
        <v>1577</v>
      </c>
      <c r="I1004" s="17" t="s">
        <v>1572</v>
      </c>
      <c r="J1004" s="17" t="s">
        <v>1364</v>
      </c>
      <c r="K1004" s="17" t="s">
        <v>203</v>
      </c>
      <c r="L1004" s="17"/>
      <c r="M1004" s="17">
        <v>5</v>
      </c>
      <c r="N1004" s="18">
        <v>41345</v>
      </c>
      <c r="O1004" s="17">
        <v>2012</v>
      </c>
      <c r="P1004" s="18">
        <v>41345</v>
      </c>
      <c r="Q1004" s="19">
        <v>2835000</v>
      </c>
      <c r="R1004" s="17" t="s">
        <v>219</v>
      </c>
      <c r="S1004" s="17" t="s">
        <v>292</v>
      </c>
      <c r="T1004" s="17">
        <v>1</v>
      </c>
      <c r="U1004" s="18"/>
      <c r="V1004" s="99">
        <f t="shared" si="145"/>
        <v>567000</v>
      </c>
      <c r="W1004" s="139">
        <v>567000</v>
      </c>
      <c r="X1004" s="149">
        <f t="shared" si="146"/>
        <v>0</v>
      </c>
      <c r="Y1004" s="43"/>
      <c r="Z1004" s="20">
        <f t="shared" si="147"/>
        <v>0</v>
      </c>
      <c r="AA1004" s="43"/>
      <c r="AB1004" s="43"/>
      <c r="AC1004" s="43"/>
      <c r="AD1004" s="43"/>
      <c r="AE1004" s="43"/>
      <c r="AF1004" s="43"/>
      <c r="AG1004" s="20">
        <f t="shared" si="148"/>
        <v>566999</v>
      </c>
      <c r="AH1004" s="43"/>
      <c r="AI1004" s="43"/>
      <c r="AJ1004" s="43"/>
      <c r="AK1004" s="43"/>
      <c r="AL1004" s="43"/>
      <c r="AM1004" s="99">
        <f t="shared" si="140"/>
        <v>566999</v>
      </c>
      <c r="AN1004" s="43"/>
      <c r="AO1004" s="20">
        <f t="shared" si="141"/>
        <v>1</v>
      </c>
      <c r="AP1004" s="15" t="str">
        <f t="shared" si="142"/>
        <v>OK</v>
      </c>
      <c r="AQ1004" s="15" t="str">
        <f t="shared" si="143"/>
        <v>OK</v>
      </c>
      <c r="AR1004" s="17" t="s">
        <v>211</v>
      </c>
      <c r="AS1004" s="17"/>
      <c r="AT1004" s="17"/>
      <c r="AU1004" s="17"/>
      <c r="AV1004" s="21">
        <v>1</v>
      </c>
      <c r="AW1004" s="17" t="s">
        <v>677</v>
      </c>
      <c r="AX1004" s="22"/>
      <c r="AY1004" s="17"/>
      <c r="AZ1004" s="17" t="s">
        <v>1237</v>
      </c>
      <c r="BA1004" s="99">
        <f t="shared" si="144"/>
        <v>2834999</v>
      </c>
      <c r="BB1004" s="17" t="s">
        <v>214</v>
      </c>
      <c r="BC1004" s="17"/>
      <c r="BD1004" s="57" t="s">
        <v>1422</v>
      </c>
    </row>
    <row r="1005" spans="2:56" hidden="1" x14ac:dyDescent="0.15">
      <c r="B1005" s="16">
        <v>90000919</v>
      </c>
      <c r="C1005" s="17"/>
      <c r="D1005" s="17" t="s">
        <v>1214</v>
      </c>
      <c r="E1005" s="17" t="s">
        <v>1355</v>
      </c>
      <c r="F1005" s="17" t="s">
        <v>1215</v>
      </c>
      <c r="G1005" s="17" t="s">
        <v>1216</v>
      </c>
      <c r="H1005" s="17" t="s">
        <v>1577</v>
      </c>
      <c r="I1005" s="17" t="s">
        <v>1572</v>
      </c>
      <c r="J1005" s="17" t="s">
        <v>1365</v>
      </c>
      <c r="K1005" s="17" t="s">
        <v>203</v>
      </c>
      <c r="L1005" s="17"/>
      <c r="M1005" s="17">
        <v>6</v>
      </c>
      <c r="N1005" s="18">
        <v>40905</v>
      </c>
      <c r="O1005" s="17">
        <v>2011</v>
      </c>
      <c r="P1005" s="18">
        <v>40905</v>
      </c>
      <c r="Q1005" s="19">
        <v>514500</v>
      </c>
      <c r="R1005" s="17" t="s">
        <v>219</v>
      </c>
      <c r="S1005" s="17" t="s">
        <v>292</v>
      </c>
      <c r="T1005" s="17">
        <v>1</v>
      </c>
      <c r="U1005" s="18"/>
      <c r="V1005" s="99">
        <f t="shared" si="145"/>
        <v>84895</v>
      </c>
      <c r="W1005" s="139">
        <v>84895</v>
      </c>
      <c r="X1005" s="149">
        <f t="shared" si="146"/>
        <v>0</v>
      </c>
      <c r="Y1005" s="43"/>
      <c r="Z1005" s="20">
        <f t="shared" si="147"/>
        <v>0</v>
      </c>
      <c r="AA1005" s="43"/>
      <c r="AB1005" s="43"/>
      <c r="AC1005" s="43"/>
      <c r="AD1005" s="43"/>
      <c r="AE1005" s="43"/>
      <c r="AF1005" s="43"/>
      <c r="AG1005" s="20">
        <f t="shared" si="148"/>
        <v>84894</v>
      </c>
      <c r="AH1005" s="43"/>
      <c r="AI1005" s="43"/>
      <c r="AJ1005" s="43"/>
      <c r="AK1005" s="43"/>
      <c r="AL1005" s="43"/>
      <c r="AM1005" s="99">
        <f t="shared" si="140"/>
        <v>84894</v>
      </c>
      <c r="AN1005" s="43"/>
      <c r="AO1005" s="20">
        <f t="shared" si="141"/>
        <v>1</v>
      </c>
      <c r="AP1005" s="15" t="str">
        <f t="shared" si="142"/>
        <v>OK</v>
      </c>
      <c r="AQ1005" s="15" t="str">
        <f t="shared" si="143"/>
        <v>OK</v>
      </c>
      <c r="AR1005" s="17" t="s">
        <v>211</v>
      </c>
      <c r="AS1005" s="17"/>
      <c r="AT1005" s="17"/>
      <c r="AU1005" s="17"/>
      <c r="AV1005" s="21">
        <v>1</v>
      </c>
      <c r="AW1005" s="17" t="s">
        <v>677</v>
      </c>
      <c r="AX1005" s="22"/>
      <c r="AY1005" s="17"/>
      <c r="AZ1005" s="17" t="s">
        <v>1237</v>
      </c>
      <c r="BA1005" s="99">
        <f t="shared" si="144"/>
        <v>514499</v>
      </c>
      <c r="BB1005" s="17" t="s">
        <v>214</v>
      </c>
      <c r="BC1005" s="17"/>
      <c r="BD1005" s="57" t="s">
        <v>1423</v>
      </c>
    </row>
    <row r="1006" spans="2:56" hidden="1" x14ac:dyDescent="0.15">
      <c r="B1006" s="16">
        <v>90000919</v>
      </c>
      <c r="C1006" s="17"/>
      <c r="D1006" s="17" t="s">
        <v>1219</v>
      </c>
      <c r="E1006" s="17" t="s">
        <v>1347</v>
      </c>
      <c r="F1006" s="17" t="s">
        <v>1215</v>
      </c>
      <c r="G1006" s="17" t="s">
        <v>1216</v>
      </c>
      <c r="H1006" s="17" t="s">
        <v>1577</v>
      </c>
      <c r="I1006" s="17" t="s">
        <v>1572</v>
      </c>
      <c r="J1006" s="17" t="s">
        <v>1365</v>
      </c>
      <c r="K1006" s="17" t="s">
        <v>203</v>
      </c>
      <c r="L1006" s="17"/>
      <c r="M1006" s="17">
        <v>6</v>
      </c>
      <c r="N1006" s="18">
        <v>41145</v>
      </c>
      <c r="O1006" s="17">
        <v>2012</v>
      </c>
      <c r="P1006" s="18">
        <v>41145</v>
      </c>
      <c r="Q1006" s="19">
        <v>595350</v>
      </c>
      <c r="R1006" s="17" t="s">
        <v>219</v>
      </c>
      <c r="S1006" s="17" t="s">
        <v>292</v>
      </c>
      <c r="T1006" s="17">
        <v>1</v>
      </c>
      <c r="U1006" s="18"/>
      <c r="V1006" s="99">
        <f t="shared" si="145"/>
        <v>197658</v>
      </c>
      <c r="W1006" s="139">
        <v>197658</v>
      </c>
      <c r="X1006" s="149">
        <f t="shared" si="146"/>
        <v>0</v>
      </c>
      <c r="Y1006" s="43"/>
      <c r="Z1006" s="20">
        <f t="shared" si="147"/>
        <v>0</v>
      </c>
      <c r="AA1006" s="43"/>
      <c r="AB1006" s="43"/>
      <c r="AC1006" s="43"/>
      <c r="AD1006" s="43"/>
      <c r="AE1006" s="43"/>
      <c r="AF1006" s="43"/>
      <c r="AG1006" s="20">
        <f t="shared" si="148"/>
        <v>99423</v>
      </c>
      <c r="AH1006" s="43"/>
      <c r="AI1006" s="43"/>
      <c r="AJ1006" s="43"/>
      <c r="AK1006" s="43"/>
      <c r="AL1006" s="43"/>
      <c r="AM1006" s="99">
        <f t="shared" si="140"/>
        <v>99423</v>
      </c>
      <c r="AN1006" s="43"/>
      <c r="AO1006" s="20">
        <f t="shared" si="141"/>
        <v>98235</v>
      </c>
      <c r="AP1006" s="15" t="str">
        <f t="shared" si="142"/>
        <v>OK</v>
      </c>
      <c r="AQ1006" s="15" t="str">
        <f t="shared" si="143"/>
        <v>OK</v>
      </c>
      <c r="AR1006" s="17" t="s">
        <v>211</v>
      </c>
      <c r="AS1006" s="17"/>
      <c r="AT1006" s="17"/>
      <c r="AU1006" s="17"/>
      <c r="AV1006" s="21">
        <v>1</v>
      </c>
      <c r="AW1006" s="17" t="s">
        <v>677</v>
      </c>
      <c r="AX1006" s="22"/>
      <c r="AY1006" s="17"/>
      <c r="AZ1006" s="17" t="s">
        <v>1237</v>
      </c>
      <c r="BA1006" s="99">
        <f t="shared" si="144"/>
        <v>497115</v>
      </c>
      <c r="BB1006" s="17" t="s">
        <v>214</v>
      </c>
      <c r="BC1006" s="17"/>
      <c r="BD1006" s="57" t="s">
        <v>1424</v>
      </c>
    </row>
    <row r="1007" spans="2:56" hidden="1" x14ac:dyDescent="0.15">
      <c r="B1007" s="16">
        <v>90000919</v>
      </c>
      <c r="C1007" s="17"/>
      <c r="D1007" s="17" t="s">
        <v>1219</v>
      </c>
      <c r="E1007" s="17" t="s">
        <v>1366</v>
      </c>
      <c r="F1007" s="17" t="s">
        <v>1215</v>
      </c>
      <c r="G1007" s="17" t="s">
        <v>1216</v>
      </c>
      <c r="H1007" s="17" t="s">
        <v>1577</v>
      </c>
      <c r="I1007" s="17" t="s">
        <v>1572</v>
      </c>
      <c r="J1007" s="17" t="s">
        <v>1365</v>
      </c>
      <c r="K1007" s="17" t="s">
        <v>203</v>
      </c>
      <c r="L1007" s="17"/>
      <c r="M1007" s="17">
        <v>6</v>
      </c>
      <c r="N1007" s="18">
        <v>41606</v>
      </c>
      <c r="O1007" s="17">
        <v>2013</v>
      </c>
      <c r="P1007" s="18">
        <v>41606</v>
      </c>
      <c r="Q1007" s="19">
        <v>508000</v>
      </c>
      <c r="R1007" s="17" t="s">
        <v>219</v>
      </c>
      <c r="S1007" s="17" t="s">
        <v>292</v>
      </c>
      <c r="T1007" s="17">
        <v>1</v>
      </c>
      <c r="U1007" s="18"/>
      <c r="V1007" s="99">
        <f t="shared" si="145"/>
        <v>253492</v>
      </c>
      <c r="W1007" s="139">
        <v>253492</v>
      </c>
      <c r="X1007" s="149">
        <f t="shared" si="146"/>
        <v>0</v>
      </c>
      <c r="Y1007" s="43"/>
      <c r="Z1007" s="20">
        <f t="shared" si="147"/>
        <v>0</v>
      </c>
      <c r="AA1007" s="43"/>
      <c r="AB1007" s="43"/>
      <c r="AC1007" s="43"/>
      <c r="AD1007" s="43"/>
      <c r="AE1007" s="43"/>
      <c r="AF1007" s="43"/>
      <c r="AG1007" s="20">
        <f t="shared" si="148"/>
        <v>84836</v>
      </c>
      <c r="AH1007" s="43"/>
      <c r="AI1007" s="43"/>
      <c r="AJ1007" s="43"/>
      <c r="AK1007" s="43"/>
      <c r="AL1007" s="43"/>
      <c r="AM1007" s="99">
        <f t="shared" si="140"/>
        <v>84836</v>
      </c>
      <c r="AN1007" s="43"/>
      <c r="AO1007" s="20">
        <f t="shared" si="141"/>
        <v>168656</v>
      </c>
      <c r="AP1007" s="15" t="str">
        <f t="shared" si="142"/>
        <v>OK</v>
      </c>
      <c r="AQ1007" s="15" t="str">
        <f t="shared" si="143"/>
        <v>OK</v>
      </c>
      <c r="AR1007" s="17" t="s">
        <v>211</v>
      </c>
      <c r="AS1007" s="17"/>
      <c r="AT1007" s="17"/>
      <c r="AU1007" s="17"/>
      <c r="AV1007" s="21">
        <v>1</v>
      </c>
      <c r="AW1007" s="17" t="s">
        <v>677</v>
      </c>
      <c r="AX1007" s="22"/>
      <c r="AY1007" s="17"/>
      <c r="AZ1007" s="17" t="s">
        <v>1237</v>
      </c>
      <c r="BA1007" s="99">
        <f t="shared" si="144"/>
        <v>339344</v>
      </c>
      <c r="BB1007" s="17" t="s">
        <v>214</v>
      </c>
      <c r="BC1007" s="17"/>
      <c r="BD1007" s="57" t="s">
        <v>1425</v>
      </c>
    </row>
    <row r="1008" spans="2:56" hidden="1" x14ac:dyDescent="0.15">
      <c r="B1008" s="16">
        <v>90000919</v>
      </c>
      <c r="C1008" s="17"/>
      <c r="D1008" s="17" t="s">
        <v>1225</v>
      </c>
      <c r="E1008" s="17" t="s">
        <v>1367</v>
      </c>
      <c r="F1008" s="17" t="s">
        <v>1215</v>
      </c>
      <c r="G1008" s="17" t="s">
        <v>1216</v>
      </c>
      <c r="H1008" s="17" t="s">
        <v>1577</v>
      </c>
      <c r="I1008" s="17" t="s">
        <v>1572</v>
      </c>
      <c r="J1008" s="17" t="s">
        <v>1368</v>
      </c>
      <c r="K1008" s="17" t="s">
        <v>203</v>
      </c>
      <c r="L1008" s="17"/>
      <c r="M1008" s="17">
        <v>6</v>
      </c>
      <c r="N1008" s="18">
        <v>41912</v>
      </c>
      <c r="O1008" s="17">
        <v>2014</v>
      </c>
      <c r="P1008" s="18">
        <v>41912</v>
      </c>
      <c r="Q1008" s="19">
        <v>600000</v>
      </c>
      <c r="R1008" s="17" t="s">
        <v>219</v>
      </c>
      <c r="S1008" s="17" t="s">
        <v>292</v>
      </c>
      <c r="T1008" s="17">
        <v>1</v>
      </c>
      <c r="U1008" s="18"/>
      <c r="V1008" s="99">
        <f t="shared" si="145"/>
        <v>399600</v>
      </c>
      <c r="W1008" s="139">
        <v>399600</v>
      </c>
      <c r="X1008" s="149">
        <f t="shared" si="146"/>
        <v>0</v>
      </c>
      <c r="Y1008" s="43"/>
      <c r="Z1008" s="20">
        <f t="shared" si="147"/>
        <v>0</v>
      </c>
      <c r="AA1008" s="43"/>
      <c r="AB1008" s="43"/>
      <c r="AC1008" s="43"/>
      <c r="AD1008" s="43"/>
      <c r="AE1008" s="43"/>
      <c r="AF1008" s="43"/>
      <c r="AG1008" s="20">
        <f t="shared" si="148"/>
        <v>100200</v>
      </c>
      <c r="AH1008" s="43"/>
      <c r="AI1008" s="43"/>
      <c r="AJ1008" s="43"/>
      <c r="AK1008" s="43"/>
      <c r="AL1008" s="43"/>
      <c r="AM1008" s="99">
        <f t="shared" si="140"/>
        <v>100200</v>
      </c>
      <c r="AN1008" s="43"/>
      <c r="AO1008" s="20">
        <f t="shared" si="141"/>
        <v>299400</v>
      </c>
      <c r="AP1008" s="15" t="str">
        <f t="shared" si="142"/>
        <v>OK</v>
      </c>
      <c r="AQ1008" s="15" t="str">
        <f t="shared" si="143"/>
        <v>OK</v>
      </c>
      <c r="AR1008" s="17" t="s">
        <v>211</v>
      </c>
      <c r="AS1008" s="17"/>
      <c r="AT1008" s="17"/>
      <c r="AU1008" s="17"/>
      <c r="AV1008" s="21">
        <v>1</v>
      </c>
      <c r="AW1008" s="17" t="s">
        <v>677</v>
      </c>
      <c r="AX1008" s="22"/>
      <c r="AY1008" s="17"/>
      <c r="AZ1008" s="17" t="s">
        <v>1237</v>
      </c>
      <c r="BA1008" s="99">
        <f t="shared" si="144"/>
        <v>300600</v>
      </c>
      <c r="BB1008" s="17" t="s">
        <v>214</v>
      </c>
      <c r="BC1008" s="17"/>
      <c r="BD1008" s="57" t="s">
        <v>1426</v>
      </c>
    </row>
    <row r="1009" spans="2:56" hidden="1" x14ac:dyDescent="0.15">
      <c r="B1009" s="16">
        <v>90000919</v>
      </c>
      <c r="C1009" s="17"/>
      <c r="D1009" s="17" t="s">
        <v>1219</v>
      </c>
      <c r="E1009" s="17" t="s">
        <v>1366</v>
      </c>
      <c r="F1009" s="17" t="s">
        <v>1215</v>
      </c>
      <c r="G1009" s="17" t="s">
        <v>1216</v>
      </c>
      <c r="H1009" s="17" t="s">
        <v>1577</v>
      </c>
      <c r="I1009" s="17" t="s">
        <v>1572</v>
      </c>
      <c r="J1009" s="17" t="s">
        <v>1369</v>
      </c>
      <c r="K1009" s="17" t="s">
        <v>203</v>
      </c>
      <c r="L1009" s="17"/>
      <c r="M1009" s="17">
        <v>5</v>
      </c>
      <c r="N1009" s="18">
        <v>34242</v>
      </c>
      <c r="O1009" s="17">
        <v>1993</v>
      </c>
      <c r="P1009" s="18">
        <v>34242</v>
      </c>
      <c r="Q1009" s="19">
        <v>577999</v>
      </c>
      <c r="R1009" s="17" t="s">
        <v>219</v>
      </c>
      <c r="S1009" s="17" t="s">
        <v>292</v>
      </c>
      <c r="T1009" s="17">
        <v>1</v>
      </c>
      <c r="U1009" s="18"/>
      <c r="V1009" s="99">
        <f t="shared" si="145"/>
        <v>1</v>
      </c>
      <c r="W1009" s="139">
        <v>1</v>
      </c>
      <c r="X1009" s="149">
        <f t="shared" si="146"/>
        <v>0</v>
      </c>
      <c r="Y1009" s="43"/>
      <c r="Z1009" s="20">
        <f t="shared" si="147"/>
        <v>0</v>
      </c>
      <c r="AA1009" s="43"/>
      <c r="AB1009" s="43"/>
      <c r="AC1009" s="43"/>
      <c r="AD1009" s="43"/>
      <c r="AE1009" s="43"/>
      <c r="AF1009" s="43"/>
      <c r="AG1009" s="20">
        <f t="shared" si="148"/>
        <v>0</v>
      </c>
      <c r="AH1009" s="43"/>
      <c r="AI1009" s="43"/>
      <c r="AJ1009" s="43"/>
      <c r="AK1009" s="43"/>
      <c r="AL1009" s="43"/>
      <c r="AM1009" s="99">
        <f t="shared" si="140"/>
        <v>0</v>
      </c>
      <c r="AN1009" s="43"/>
      <c r="AO1009" s="20">
        <f t="shared" si="141"/>
        <v>1</v>
      </c>
      <c r="AP1009" s="15" t="str">
        <f t="shared" si="142"/>
        <v>OK</v>
      </c>
      <c r="AQ1009" s="15" t="str">
        <f t="shared" si="143"/>
        <v>OK</v>
      </c>
      <c r="AR1009" s="17" t="s">
        <v>211</v>
      </c>
      <c r="AS1009" s="17"/>
      <c r="AT1009" s="17"/>
      <c r="AU1009" s="17"/>
      <c r="AV1009" s="21">
        <v>1</v>
      </c>
      <c r="AW1009" s="17" t="s">
        <v>677</v>
      </c>
      <c r="AX1009" s="22"/>
      <c r="AY1009" s="17"/>
      <c r="AZ1009" s="17" t="s">
        <v>1237</v>
      </c>
      <c r="BA1009" s="99">
        <f t="shared" si="144"/>
        <v>577998</v>
      </c>
      <c r="BB1009" s="17" t="s">
        <v>214</v>
      </c>
      <c r="BC1009" s="17"/>
      <c r="BD1009" s="57" t="s">
        <v>1427</v>
      </c>
    </row>
    <row r="1010" spans="2:56" hidden="1" x14ac:dyDescent="0.15">
      <c r="B1010" s="16">
        <v>90000919</v>
      </c>
      <c r="C1010" s="17"/>
      <c r="D1010" s="17" t="s">
        <v>1230</v>
      </c>
      <c r="E1010" s="17" t="s">
        <v>1349</v>
      </c>
      <c r="F1010" s="17" t="s">
        <v>1215</v>
      </c>
      <c r="G1010" s="17" t="s">
        <v>1216</v>
      </c>
      <c r="H1010" s="17" t="s">
        <v>1577</v>
      </c>
      <c r="I1010" s="17" t="s">
        <v>1572</v>
      </c>
      <c r="J1010" s="17" t="s">
        <v>1370</v>
      </c>
      <c r="K1010" s="17" t="s">
        <v>203</v>
      </c>
      <c r="L1010" s="17"/>
      <c r="M1010" s="17">
        <v>5</v>
      </c>
      <c r="N1010" s="18">
        <v>38059</v>
      </c>
      <c r="O1010" s="17">
        <v>2003</v>
      </c>
      <c r="P1010" s="18">
        <v>38059</v>
      </c>
      <c r="Q1010" s="19">
        <v>702450</v>
      </c>
      <c r="R1010" s="17" t="s">
        <v>219</v>
      </c>
      <c r="S1010" s="17" t="s">
        <v>292</v>
      </c>
      <c r="T1010" s="17">
        <v>1</v>
      </c>
      <c r="U1010" s="18"/>
      <c r="V1010" s="99">
        <f t="shared" si="145"/>
        <v>1</v>
      </c>
      <c r="W1010" s="139">
        <v>1</v>
      </c>
      <c r="X1010" s="149">
        <f t="shared" si="146"/>
        <v>0</v>
      </c>
      <c r="Y1010" s="43"/>
      <c r="Z1010" s="20">
        <f t="shared" si="147"/>
        <v>0</v>
      </c>
      <c r="AA1010" s="43"/>
      <c r="AB1010" s="43"/>
      <c r="AC1010" s="43"/>
      <c r="AD1010" s="43"/>
      <c r="AE1010" s="43"/>
      <c r="AF1010" s="43"/>
      <c r="AG1010" s="20">
        <f t="shared" si="148"/>
        <v>0</v>
      </c>
      <c r="AH1010" s="43"/>
      <c r="AI1010" s="43"/>
      <c r="AJ1010" s="43"/>
      <c r="AK1010" s="43"/>
      <c r="AL1010" s="43"/>
      <c r="AM1010" s="99">
        <f t="shared" si="140"/>
        <v>0</v>
      </c>
      <c r="AN1010" s="43"/>
      <c r="AO1010" s="20">
        <f t="shared" si="141"/>
        <v>1</v>
      </c>
      <c r="AP1010" s="15" t="str">
        <f t="shared" si="142"/>
        <v>OK</v>
      </c>
      <c r="AQ1010" s="15" t="str">
        <f t="shared" si="143"/>
        <v>OK</v>
      </c>
      <c r="AR1010" s="17" t="s">
        <v>211</v>
      </c>
      <c r="AS1010" s="17"/>
      <c r="AT1010" s="17"/>
      <c r="AU1010" s="17"/>
      <c r="AV1010" s="21">
        <v>1</v>
      </c>
      <c r="AW1010" s="17" t="s">
        <v>677</v>
      </c>
      <c r="AX1010" s="22"/>
      <c r="AY1010" s="17"/>
      <c r="AZ1010" s="17" t="s">
        <v>1237</v>
      </c>
      <c r="BA1010" s="99">
        <f t="shared" si="144"/>
        <v>702449</v>
      </c>
      <c r="BB1010" s="17" t="s">
        <v>214</v>
      </c>
      <c r="BC1010" s="17"/>
      <c r="BD1010" s="57" t="s">
        <v>1428</v>
      </c>
    </row>
    <row r="1011" spans="2:56" hidden="1" x14ac:dyDescent="0.15">
      <c r="B1011" s="16">
        <v>90000919</v>
      </c>
      <c r="C1011" s="17"/>
      <c r="D1011" s="17" t="s">
        <v>1219</v>
      </c>
      <c r="E1011" s="17" t="s">
        <v>1366</v>
      </c>
      <c r="F1011" s="17" t="s">
        <v>1215</v>
      </c>
      <c r="G1011" s="17" t="s">
        <v>1216</v>
      </c>
      <c r="H1011" s="17" t="s">
        <v>1577</v>
      </c>
      <c r="I1011" s="17" t="s">
        <v>1572</v>
      </c>
      <c r="J1011" s="17" t="s">
        <v>1371</v>
      </c>
      <c r="K1011" s="17" t="s">
        <v>203</v>
      </c>
      <c r="L1011" s="17"/>
      <c r="M1011" s="17">
        <v>8</v>
      </c>
      <c r="N1011" s="18">
        <v>35783</v>
      </c>
      <c r="O1011" s="17">
        <v>1997</v>
      </c>
      <c r="P1011" s="18">
        <v>35783</v>
      </c>
      <c r="Q1011" s="19">
        <v>2037000</v>
      </c>
      <c r="R1011" s="17" t="s">
        <v>219</v>
      </c>
      <c r="S1011" s="17" t="s">
        <v>292</v>
      </c>
      <c r="T1011" s="17">
        <v>1</v>
      </c>
      <c r="U1011" s="18"/>
      <c r="V1011" s="99">
        <f t="shared" si="145"/>
        <v>1</v>
      </c>
      <c r="W1011" s="139">
        <v>1</v>
      </c>
      <c r="X1011" s="149">
        <f t="shared" si="146"/>
        <v>0</v>
      </c>
      <c r="Y1011" s="43"/>
      <c r="Z1011" s="20">
        <f t="shared" si="147"/>
        <v>0</v>
      </c>
      <c r="AA1011" s="43"/>
      <c r="AB1011" s="43"/>
      <c r="AC1011" s="43"/>
      <c r="AD1011" s="43"/>
      <c r="AE1011" s="43"/>
      <c r="AF1011" s="43"/>
      <c r="AG1011" s="20">
        <f t="shared" si="148"/>
        <v>0</v>
      </c>
      <c r="AH1011" s="43"/>
      <c r="AI1011" s="43"/>
      <c r="AJ1011" s="43"/>
      <c r="AK1011" s="43"/>
      <c r="AL1011" s="43"/>
      <c r="AM1011" s="99">
        <f t="shared" si="140"/>
        <v>0</v>
      </c>
      <c r="AN1011" s="43"/>
      <c r="AO1011" s="20">
        <f t="shared" si="141"/>
        <v>1</v>
      </c>
      <c r="AP1011" s="15" t="str">
        <f t="shared" si="142"/>
        <v>OK</v>
      </c>
      <c r="AQ1011" s="15" t="str">
        <f t="shared" si="143"/>
        <v>OK</v>
      </c>
      <c r="AR1011" s="17" t="s">
        <v>211</v>
      </c>
      <c r="AS1011" s="17"/>
      <c r="AT1011" s="17"/>
      <c r="AU1011" s="17"/>
      <c r="AV1011" s="21">
        <v>1</v>
      </c>
      <c r="AW1011" s="17" t="s">
        <v>677</v>
      </c>
      <c r="AX1011" s="22"/>
      <c r="AY1011" s="17"/>
      <c r="AZ1011" s="17" t="s">
        <v>1237</v>
      </c>
      <c r="BA1011" s="99">
        <f t="shared" si="144"/>
        <v>2036999</v>
      </c>
      <c r="BB1011" s="17" t="s">
        <v>214</v>
      </c>
      <c r="BC1011" s="17"/>
      <c r="BD1011" s="57" t="s">
        <v>1429</v>
      </c>
    </row>
    <row r="1012" spans="2:56" hidden="1" x14ac:dyDescent="0.15">
      <c r="B1012" s="16">
        <v>90000919</v>
      </c>
      <c r="C1012" s="17"/>
      <c r="D1012" s="17" t="s">
        <v>1230</v>
      </c>
      <c r="E1012" s="17" t="s">
        <v>1349</v>
      </c>
      <c r="F1012" s="17" t="s">
        <v>1215</v>
      </c>
      <c r="G1012" s="17" t="s">
        <v>1216</v>
      </c>
      <c r="H1012" s="17" t="s">
        <v>1577</v>
      </c>
      <c r="I1012" s="17" t="s">
        <v>1572</v>
      </c>
      <c r="J1012" s="17" t="s">
        <v>1372</v>
      </c>
      <c r="K1012" s="17" t="s">
        <v>203</v>
      </c>
      <c r="L1012" s="17"/>
      <c r="M1012" s="17">
        <v>8</v>
      </c>
      <c r="N1012" s="18">
        <v>40945</v>
      </c>
      <c r="O1012" s="17">
        <v>2011</v>
      </c>
      <c r="P1012" s="18">
        <v>40945</v>
      </c>
      <c r="Q1012" s="19">
        <v>2835000</v>
      </c>
      <c r="R1012" s="17" t="s">
        <v>219</v>
      </c>
      <c r="S1012" s="17" t="s">
        <v>292</v>
      </c>
      <c r="T1012" s="17">
        <v>1</v>
      </c>
      <c r="U1012" s="18"/>
      <c r="V1012" s="99">
        <f t="shared" si="145"/>
        <v>1063125</v>
      </c>
      <c r="W1012" s="139">
        <v>1063125</v>
      </c>
      <c r="X1012" s="149">
        <f t="shared" si="146"/>
        <v>0</v>
      </c>
      <c r="Y1012" s="43"/>
      <c r="Z1012" s="20">
        <f t="shared" si="147"/>
        <v>0</v>
      </c>
      <c r="AA1012" s="43"/>
      <c r="AB1012" s="43"/>
      <c r="AC1012" s="43"/>
      <c r="AD1012" s="43"/>
      <c r="AE1012" s="43"/>
      <c r="AF1012" s="43"/>
      <c r="AG1012" s="20">
        <f t="shared" si="148"/>
        <v>354375</v>
      </c>
      <c r="AH1012" s="43"/>
      <c r="AI1012" s="43"/>
      <c r="AJ1012" s="43"/>
      <c r="AK1012" s="43"/>
      <c r="AL1012" s="43"/>
      <c r="AM1012" s="99">
        <f t="shared" si="140"/>
        <v>354375</v>
      </c>
      <c r="AN1012" s="43"/>
      <c r="AO1012" s="20">
        <f t="shared" si="141"/>
        <v>708750</v>
      </c>
      <c r="AP1012" s="15" t="str">
        <f t="shared" si="142"/>
        <v>OK</v>
      </c>
      <c r="AQ1012" s="15" t="str">
        <f t="shared" si="143"/>
        <v>OK</v>
      </c>
      <c r="AR1012" s="17" t="s">
        <v>211</v>
      </c>
      <c r="AS1012" s="17"/>
      <c r="AT1012" s="17"/>
      <c r="AU1012" s="17"/>
      <c r="AV1012" s="21">
        <v>1</v>
      </c>
      <c r="AW1012" s="17" t="s">
        <v>677</v>
      </c>
      <c r="AX1012" s="22"/>
      <c r="AY1012" s="17"/>
      <c r="AZ1012" s="17" t="s">
        <v>1237</v>
      </c>
      <c r="BA1012" s="99">
        <f t="shared" si="144"/>
        <v>2126250</v>
      </c>
      <c r="BB1012" s="17" t="s">
        <v>214</v>
      </c>
      <c r="BC1012" s="17"/>
      <c r="BD1012" s="57" t="s">
        <v>1430</v>
      </c>
    </row>
    <row r="1013" spans="2:56" hidden="1" x14ac:dyDescent="0.15">
      <c r="B1013" s="16">
        <v>90000919</v>
      </c>
      <c r="C1013" s="17"/>
      <c r="D1013" s="17" t="s">
        <v>1230</v>
      </c>
      <c r="E1013" s="17" t="s">
        <v>1349</v>
      </c>
      <c r="F1013" s="17" t="s">
        <v>1215</v>
      </c>
      <c r="G1013" s="17" t="s">
        <v>1216</v>
      </c>
      <c r="H1013" s="17" t="s">
        <v>1577</v>
      </c>
      <c r="I1013" s="17" t="s">
        <v>1572</v>
      </c>
      <c r="J1013" s="17" t="s">
        <v>1348</v>
      </c>
      <c r="K1013" s="17" t="s">
        <v>203</v>
      </c>
      <c r="L1013" s="17"/>
      <c r="M1013" s="17">
        <v>5</v>
      </c>
      <c r="N1013" s="18">
        <v>39071</v>
      </c>
      <c r="O1013" s="17">
        <v>2006</v>
      </c>
      <c r="P1013" s="18">
        <v>39071</v>
      </c>
      <c r="Q1013" s="19">
        <v>1139250</v>
      </c>
      <c r="R1013" s="17" t="s">
        <v>219</v>
      </c>
      <c r="S1013" s="17" t="s">
        <v>292</v>
      </c>
      <c r="T1013" s="17">
        <v>1</v>
      </c>
      <c r="U1013" s="18"/>
      <c r="V1013" s="99">
        <f t="shared" si="145"/>
        <v>1</v>
      </c>
      <c r="W1013" s="139">
        <v>1</v>
      </c>
      <c r="X1013" s="149">
        <f t="shared" si="146"/>
        <v>0</v>
      </c>
      <c r="Y1013" s="43"/>
      <c r="Z1013" s="20">
        <f t="shared" si="147"/>
        <v>0</v>
      </c>
      <c r="AA1013" s="43"/>
      <c r="AB1013" s="43"/>
      <c r="AC1013" s="43"/>
      <c r="AD1013" s="43"/>
      <c r="AE1013" s="43"/>
      <c r="AF1013" s="43"/>
      <c r="AG1013" s="20">
        <f t="shared" si="148"/>
        <v>0</v>
      </c>
      <c r="AH1013" s="43"/>
      <c r="AI1013" s="43"/>
      <c r="AJ1013" s="43"/>
      <c r="AK1013" s="43"/>
      <c r="AL1013" s="43"/>
      <c r="AM1013" s="99">
        <f t="shared" si="140"/>
        <v>0</v>
      </c>
      <c r="AN1013" s="43"/>
      <c r="AO1013" s="20">
        <f t="shared" si="141"/>
        <v>1</v>
      </c>
      <c r="AP1013" s="15" t="str">
        <f t="shared" si="142"/>
        <v>OK</v>
      </c>
      <c r="AQ1013" s="15" t="str">
        <f t="shared" si="143"/>
        <v>OK</v>
      </c>
      <c r="AR1013" s="17" t="s">
        <v>211</v>
      </c>
      <c r="AS1013" s="17"/>
      <c r="AT1013" s="17"/>
      <c r="AU1013" s="17"/>
      <c r="AV1013" s="21">
        <v>1</v>
      </c>
      <c r="AW1013" s="17" t="s">
        <v>677</v>
      </c>
      <c r="AX1013" s="22"/>
      <c r="AY1013" s="17"/>
      <c r="AZ1013" s="17" t="s">
        <v>1237</v>
      </c>
      <c r="BA1013" s="99">
        <f t="shared" si="144"/>
        <v>1139249</v>
      </c>
      <c r="BB1013" s="17" t="s">
        <v>214</v>
      </c>
      <c r="BC1013" s="17"/>
      <c r="BD1013" s="57" t="s">
        <v>1431</v>
      </c>
    </row>
    <row r="1014" spans="2:56" hidden="1" x14ac:dyDescent="0.15">
      <c r="B1014" s="16">
        <v>90000919</v>
      </c>
      <c r="C1014" s="17"/>
      <c r="D1014" s="17" t="s">
        <v>1219</v>
      </c>
      <c r="E1014" s="17" t="s">
        <v>1347</v>
      </c>
      <c r="F1014" s="17" t="s">
        <v>1215</v>
      </c>
      <c r="G1014" s="17" t="s">
        <v>1216</v>
      </c>
      <c r="H1014" s="17" t="s">
        <v>1577</v>
      </c>
      <c r="I1014" s="17" t="s">
        <v>1572</v>
      </c>
      <c r="J1014" s="17" t="s">
        <v>1373</v>
      </c>
      <c r="K1014" s="17" t="s">
        <v>203</v>
      </c>
      <c r="L1014" s="17"/>
      <c r="M1014" s="17">
        <v>6</v>
      </c>
      <c r="N1014" s="18">
        <v>42095</v>
      </c>
      <c r="O1014" s="17">
        <v>2015</v>
      </c>
      <c r="P1014" s="18">
        <v>42095</v>
      </c>
      <c r="Q1014" s="19">
        <v>510408</v>
      </c>
      <c r="R1014" s="17" t="s">
        <v>219</v>
      </c>
      <c r="S1014" s="17" t="s">
        <v>1374</v>
      </c>
      <c r="T1014" s="17">
        <v>1</v>
      </c>
      <c r="U1014" s="18"/>
      <c r="V1014" s="99">
        <f t="shared" si="145"/>
        <v>425170</v>
      </c>
      <c r="W1014" s="139">
        <v>425170</v>
      </c>
      <c r="X1014" s="149">
        <f t="shared" si="146"/>
        <v>0</v>
      </c>
      <c r="Y1014" s="43"/>
      <c r="Z1014" s="20">
        <f t="shared" si="147"/>
        <v>0</v>
      </c>
      <c r="AA1014" s="43"/>
      <c r="AB1014" s="43"/>
      <c r="AC1014" s="43"/>
      <c r="AD1014" s="43"/>
      <c r="AE1014" s="43"/>
      <c r="AF1014" s="43"/>
      <c r="AG1014" s="20">
        <f t="shared" si="148"/>
        <v>85238</v>
      </c>
      <c r="AH1014" s="43"/>
      <c r="AI1014" s="43"/>
      <c r="AJ1014" s="43"/>
      <c r="AK1014" s="43"/>
      <c r="AL1014" s="43"/>
      <c r="AM1014" s="99">
        <f t="shared" si="140"/>
        <v>85238</v>
      </c>
      <c r="AN1014" s="43"/>
      <c r="AO1014" s="20">
        <f t="shared" si="141"/>
        <v>339932</v>
      </c>
      <c r="AP1014" s="15" t="str">
        <f t="shared" si="142"/>
        <v>OK</v>
      </c>
      <c r="AQ1014" s="15" t="str">
        <f t="shared" si="143"/>
        <v>OK</v>
      </c>
      <c r="AR1014" s="17" t="s">
        <v>211</v>
      </c>
      <c r="AS1014" s="17"/>
      <c r="AT1014" s="17"/>
      <c r="AU1014" s="17"/>
      <c r="AV1014" s="21">
        <v>1</v>
      </c>
      <c r="AW1014" s="17" t="s">
        <v>677</v>
      </c>
      <c r="AX1014" s="22"/>
      <c r="AY1014" s="17"/>
      <c r="AZ1014" s="17" t="s">
        <v>1237</v>
      </c>
      <c r="BA1014" s="99">
        <f t="shared" si="144"/>
        <v>170476</v>
      </c>
      <c r="BB1014" s="17" t="s">
        <v>214</v>
      </c>
      <c r="BC1014" s="17"/>
      <c r="BD1014" s="57"/>
    </row>
    <row r="1015" spans="2:56" s="55" customFormat="1" hidden="1" x14ac:dyDescent="0.15">
      <c r="B1015" s="16">
        <v>8</v>
      </c>
      <c r="C1015" s="48"/>
      <c r="D1015" s="75" t="s">
        <v>1219</v>
      </c>
      <c r="E1015" s="48" t="s">
        <v>1366</v>
      </c>
      <c r="F1015" s="48" t="s">
        <v>1215</v>
      </c>
      <c r="G1015" s="48" t="s">
        <v>1216</v>
      </c>
      <c r="H1015" s="48" t="s">
        <v>1577</v>
      </c>
      <c r="I1015" s="48" t="s">
        <v>1572</v>
      </c>
      <c r="J1015" s="48" t="s">
        <v>1517</v>
      </c>
      <c r="K1015" s="48" t="s">
        <v>203</v>
      </c>
      <c r="L1015" s="48"/>
      <c r="M1015" s="48">
        <v>8</v>
      </c>
      <c r="N1015" s="49">
        <v>42698</v>
      </c>
      <c r="O1015" s="48">
        <v>2016</v>
      </c>
      <c r="P1015" s="49">
        <v>42698</v>
      </c>
      <c r="Q1015" s="50">
        <v>6467040</v>
      </c>
      <c r="R1015" s="48" t="s">
        <v>219</v>
      </c>
      <c r="S1015" s="48" t="s">
        <v>1485</v>
      </c>
      <c r="T1015" s="48">
        <v>1</v>
      </c>
      <c r="U1015" s="49"/>
      <c r="V1015" s="99">
        <f t="shared" si="145"/>
        <v>6467040</v>
      </c>
      <c r="W1015" s="139">
        <v>6467040</v>
      </c>
      <c r="X1015" s="149">
        <f t="shared" si="146"/>
        <v>0</v>
      </c>
      <c r="Y1015" s="51"/>
      <c r="Z1015" s="52">
        <f t="shared" si="147"/>
        <v>0</v>
      </c>
      <c r="AA1015" s="51"/>
      <c r="AB1015" s="51"/>
      <c r="AC1015" s="51"/>
      <c r="AD1015" s="51"/>
      <c r="AE1015" s="51"/>
      <c r="AF1015" s="51"/>
      <c r="AG1015" s="52">
        <f t="shared" si="148"/>
        <v>808380</v>
      </c>
      <c r="AH1015" s="51"/>
      <c r="AI1015" s="51"/>
      <c r="AJ1015" s="51"/>
      <c r="AK1015" s="51"/>
      <c r="AL1015" s="51"/>
      <c r="AM1015" s="99">
        <f t="shared" si="140"/>
        <v>808380</v>
      </c>
      <c r="AN1015" s="51"/>
      <c r="AO1015" s="52">
        <f t="shared" si="141"/>
        <v>5658660</v>
      </c>
      <c r="AP1015" s="70" t="str">
        <f t="shared" si="142"/>
        <v>OK</v>
      </c>
      <c r="AQ1015" s="70" t="str">
        <f t="shared" si="143"/>
        <v>OK</v>
      </c>
      <c r="AR1015" s="48" t="s">
        <v>211</v>
      </c>
      <c r="AS1015" s="48" t="s">
        <v>1518</v>
      </c>
      <c r="AT1015" s="48">
        <v>0</v>
      </c>
      <c r="AU1015" s="48">
        <v>0</v>
      </c>
      <c r="AV1015" s="53">
        <v>1</v>
      </c>
      <c r="AW1015" s="48" t="s">
        <v>677</v>
      </c>
      <c r="AX1015" s="54"/>
      <c r="AY1015" s="48"/>
      <c r="AZ1015" s="48" t="s">
        <v>1237</v>
      </c>
      <c r="BA1015" s="99">
        <f t="shared" si="144"/>
        <v>808380</v>
      </c>
      <c r="BB1015" s="48" t="s">
        <v>214</v>
      </c>
      <c r="BC1015" s="48"/>
      <c r="BD1015" s="60"/>
    </row>
    <row r="1016" spans="2:56" s="55" customFormat="1" hidden="1" x14ac:dyDescent="0.15">
      <c r="B1016" s="16">
        <v>9</v>
      </c>
      <c r="C1016" s="48"/>
      <c r="D1016" s="75" t="s">
        <v>1219</v>
      </c>
      <c r="E1016" s="48" t="s">
        <v>1366</v>
      </c>
      <c r="F1016" s="48" t="s">
        <v>1215</v>
      </c>
      <c r="G1016" s="48" t="s">
        <v>1216</v>
      </c>
      <c r="H1016" s="48" t="s">
        <v>1577</v>
      </c>
      <c r="I1016" s="48" t="s">
        <v>1572</v>
      </c>
      <c r="J1016" s="74" t="s">
        <v>1519</v>
      </c>
      <c r="K1016" s="48" t="s">
        <v>203</v>
      </c>
      <c r="L1016" s="48"/>
      <c r="M1016" s="48">
        <v>5</v>
      </c>
      <c r="N1016" s="49">
        <v>42825</v>
      </c>
      <c r="O1016" s="48">
        <v>2016</v>
      </c>
      <c r="P1016" s="49">
        <v>42825</v>
      </c>
      <c r="Q1016" s="50">
        <v>5502770</v>
      </c>
      <c r="R1016" s="48" t="s">
        <v>219</v>
      </c>
      <c r="S1016" s="48" t="s">
        <v>1485</v>
      </c>
      <c r="T1016" s="48">
        <v>1</v>
      </c>
      <c r="U1016" s="49"/>
      <c r="V1016" s="99">
        <f t="shared" si="145"/>
        <v>5502770</v>
      </c>
      <c r="W1016" s="139">
        <v>5502770</v>
      </c>
      <c r="X1016" s="149">
        <f t="shared" si="146"/>
        <v>0</v>
      </c>
      <c r="Y1016" s="51"/>
      <c r="Z1016" s="52">
        <f t="shared" si="147"/>
        <v>0</v>
      </c>
      <c r="AA1016" s="51"/>
      <c r="AB1016" s="51"/>
      <c r="AC1016" s="51"/>
      <c r="AD1016" s="51"/>
      <c r="AE1016" s="51"/>
      <c r="AF1016" s="51"/>
      <c r="AG1016" s="52">
        <f t="shared" si="148"/>
        <v>1100554</v>
      </c>
      <c r="AH1016" s="51"/>
      <c r="AI1016" s="51"/>
      <c r="AJ1016" s="51"/>
      <c r="AK1016" s="51"/>
      <c r="AL1016" s="51"/>
      <c r="AM1016" s="99">
        <f t="shared" si="140"/>
        <v>1100554</v>
      </c>
      <c r="AN1016" s="51"/>
      <c r="AO1016" s="52">
        <f t="shared" si="141"/>
        <v>4402216</v>
      </c>
      <c r="AP1016" s="70" t="str">
        <f t="shared" si="142"/>
        <v>OK</v>
      </c>
      <c r="AQ1016" s="70" t="str">
        <f t="shared" si="143"/>
        <v>OK</v>
      </c>
      <c r="AR1016" s="48" t="s">
        <v>211</v>
      </c>
      <c r="AS1016" s="48" t="s">
        <v>1513</v>
      </c>
      <c r="AT1016" s="48">
        <v>0</v>
      </c>
      <c r="AU1016" s="48">
        <v>0</v>
      </c>
      <c r="AV1016" s="53">
        <v>1</v>
      </c>
      <c r="AW1016" s="48" t="s">
        <v>677</v>
      </c>
      <c r="AX1016" s="54"/>
      <c r="AY1016" s="48"/>
      <c r="AZ1016" s="48" t="s">
        <v>1237</v>
      </c>
      <c r="BA1016" s="99">
        <f t="shared" si="144"/>
        <v>1100554</v>
      </c>
      <c r="BB1016" s="48" t="s">
        <v>214</v>
      </c>
      <c r="BC1016" s="48"/>
      <c r="BD1016" s="60"/>
    </row>
    <row r="1017" spans="2:56" s="55" customFormat="1" hidden="1" x14ac:dyDescent="0.15">
      <c r="B1017" s="16">
        <v>10</v>
      </c>
      <c r="C1017" s="48"/>
      <c r="D1017" s="75" t="s">
        <v>1230</v>
      </c>
      <c r="E1017" s="48" t="s">
        <v>1349</v>
      </c>
      <c r="F1017" s="48" t="s">
        <v>1215</v>
      </c>
      <c r="G1017" s="48" t="s">
        <v>1216</v>
      </c>
      <c r="H1017" s="48" t="s">
        <v>1577</v>
      </c>
      <c r="I1017" s="48" t="s">
        <v>1572</v>
      </c>
      <c r="J1017" s="74" t="s">
        <v>1520</v>
      </c>
      <c r="K1017" s="48" t="s">
        <v>203</v>
      </c>
      <c r="L1017" s="48"/>
      <c r="M1017" s="48">
        <v>5</v>
      </c>
      <c r="N1017" s="49">
        <v>42825</v>
      </c>
      <c r="O1017" s="48">
        <v>2016</v>
      </c>
      <c r="P1017" s="49">
        <v>42825</v>
      </c>
      <c r="Q1017" s="50">
        <v>4029070</v>
      </c>
      <c r="R1017" s="48" t="s">
        <v>219</v>
      </c>
      <c r="S1017" s="48" t="s">
        <v>1485</v>
      </c>
      <c r="T1017" s="48">
        <v>1</v>
      </c>
      <c r="U1017" s="49"/>
      <c r="V1017" s="99">
        <f t="shared" si="145"/>
        <v>4029070</v>
      </c>
      <c r="W1017" s="139">
        <v>4029070</v>
      </c>
      <c r="X1017" s="149">
        <f t="shared" si="146"/>
        <v>0</v>
      </c>
      <c r="Y1017" s="51"/>
      <c r="Z1017" s="52">
        <f t="shared" si="147"/>
        <v>0</v>
      </c>
      <c r="AA1017" s="51"/>
      <c r="AB1017" s="51"/>
      <c r="AC1017" s="51"/>
      <c r="AD1017" s="51"/>
      <c r="AE1017" s="51"/>
      <c r="AF1017" s="51"/>
      <c r="AG1017" s="52">
        <f t="shared" si="148"/>
        <v>805814</v>
      </c>
      <c r="AH1017" s="51"/>
      <c r="AI1017" s="51"/>
      <c r="AJ1017" s="51"/>
      <c r="AK1017" s="51"/>
      <c r="AL1017" s="51"/>
      <c r="AM1017" s="99">
        <f t="shared" si="140"/>
        <v>805814</v>
      </c>
      <c r="AN1017" s="51"/>
      <c r="AO1017" s="52">
        <f t="shared" si="141"/>
        <v>3223256</v>
      </c>
      <c r="AP1017" s="70" t="str">
        <f t="shared" si="142"/>
        <v>OK</v>
      </c>
      <c r="AQ1017" s="70" t="str">
        <f t="shared" si="143"/>
        <v>OK</v>
      </c>
      <c r="AR1017" s="48" t="s">
        <v>211</v>
      </c>
      <c r="AS1017" s="48" t="s">
        <v>1513</v>
      </c>
      <c r="AT1017" s="48">
        <v>0</v>
      </c>
      <c r="AU1017" s="48">
        <v>0</v>
      </c>
      <c r="AV1017" s="53">
        <v>1</v>
      </c>
      <c r="AW1017" s="48" t="s">
        <v>677</v>
      </c>
      <c r="AX1017" s="54"/>
      <c r="AY1017" s="48"/>
      <c r="AZ1017" s="48" t="s">
        <v>1237</v>
      </c>
      <c r="BA1017" s="99">
        <f t="shared" si="144"/>
        <v>805814</v>
      </c>
      <c r="BB1017" s="48" t="s">
        <v>214</v>
      </c>
      <c r="BC1017" s="48"/>
      <c r="BD1017" s="60"/>
    </row>
    <row r="1018" spans="2:56" s="55" customFormat="1" hidden="1" x14ac:dyDescent="0.15">
      <c r="B1018" s="16">
        <v>11</v>
      </c>
      <c r="C1018" s="48"/>
      <c r="D1018" s="75" t="s">
        <v>1230</v>
      </c>
      <c r="E1018" s="48" t="s">
        <v>1349</v>
      </c>
      <c r="F1018" s="48" t="s">
        <v>1215</v>
      </c>
      <c r="G1018" s="48" t="s">
        <v>1216</v>
      </c>
      <c r="H1018" s="48" t="s">
        <v>1577</v>
      </c>
      <c r="I1018" s="48" t="s">
        <v>1572</v>
      </c>
      <c r="J1018" s="48" t="s">
        <v>1534</v>
      </c>
      <c r="K1018" s="48" t="s">
        <v>203</v>
      </c>
      <c r="L1018" s="48"/>
      <c r="M1018" s="48">
        <v>5</v>
      </c>
      <c r="N1018" s="49">
        <v>42825</v>
      </c>
      <c r="O1018" s="48">
        <v>2016</v>
      </c>
      <c r="P1018" s="49">
        <v>42825</v>
      </c>
      <c r="Q1018" s="50">
        <v>26855121</v>
      </c>
      <c r="R1018" s="48" t="s">
        <v>219</v>
      </c>
      <c r="S1018" s="48" t="s">
        <v>1485</v>
      </c>
      <c r="T1018" s="48">
        <v>1</v>
      </c>
      <c r="U1018" s="49"/>
      <c r="V1018" s="99">
        <f t="shared" si="145"/>
        <v>26855121</v>
      </c>
      <c r="W1018" s="139">
        <v>26855121</v>
      </c>
      <c r="X1018" s="149">
        <f t="shared" si="146"/>
        <v>0</v>
      </c>
      <c r="Y1018" s="51"/>
      <c r="Z1018" s="52">
        <f t="shared" si="147"/>
        <v>0</v>
      </c>
      <c r="AA1018" s="51"/>
      <c r="AB1018" s="51"/>
      <c r="AC1018" s="51"/>
      <c r="AD1018" s="51"/>
      <c r="AE1018" s="51"/>
      <c r="AF1018" s="51"/>
      <c r="AG1018" s="52">
        <f t="shared" si="148"/>
        <v>5371024</v>
      </c>
      <c r="AH1018" s="51"/>
      <c r="AI1018" s="51"/>
      <c r="AJ1018" s="51"/>
      <c r="AK1018" s="51"/>
      <c r="AL1018" s="51"/>
      <c r="AM1018" s="99">
        <f t="shared" si="140"/>
        <v>5371024</v>
      </c>
      <c r="AN1018" s="51"/>
      <c r="AO1018" s="52">
        <f t="shared" si="141"/>
        <v>21484097</v>
      </c>
      <c r="AP1018" s="70" t="str">
        <f t="shared" si="142"/>
        <v>OK</v>
      </c>
      <c r="AQ1018" s="70" t="str">
        <f t="shared" si="143"/>
        <v>OK</v>
      </c>
      <c r="AR1018" s="48" t="s">
        <v>211</v>
      </c>
      <c r="AS1018" s="48" t="s">
        <v>1513</v>
      </c>
      <c r="AT1018" s="48">
        <v>0</v>
      </c>
      <c r="AU1018" s="48">
        <v>0</v>
      </c>
      <c r="AV1018" s="53">
        <v>1</v>
      </c>
      <c r="AW1018" s="48" t="s">
        <v>677</v>
      </c>
      <c r="AX1018" s="54"/>
      <c r="AY1018" s="48"/>
      <c r="AZ1018" s="48" t="s">
        <v>1237</v>
      </c>
      <c r="BA1018" s="99">
        <f t="shared" si="144"/>
        <v>5371024</v>
      </c>
      <c r="BB1018" s="48" t="s">
        <v>214</v>
      </c>
      <c r="BC1018" s="48"/>
      <c r="BD1018" s="60"/>
    </row>
    <row r="1019" spans="2:56" s="55" customFormat="1" hidden="1" x14ac:dyDescent="0.15">
      <c r="B1019" s="16">
        <v>12</v>
      </c>
      <c r="C1019" s="48"/>
      <c r="D1019" s="75" t="s">
        <v>1214</v>
      </c>
      <c r="E1019" s="48" t="s">
        <v>1353</v>
      </c>
      <c r="F1019" s="48" t="s">
        <v>1215</v>
      </c>
      <c r="G1019" s="48" t="s">
        <v>1216</v>
      </c>
      <c r="H1019" s="48" t="s">
        <v>1577</v>
      </c>
      <c r="I1019" s="48" t="s">
        <v>1572</v>
      </c>
      <c r="J1019" s="48" t="s">
        <v>1535</v>
      </c>
      <c r="K1019" s="48" t="s">
        <v>203</v>
      </c>
      <c r="L1019" s="48"/>
      <c r="M1019" s="48">
        <v>5</v>
      </c>
      <c r="N1019" s="49">
        <v>42825</v>
      </c>
      <c r="O1019" s="48">
        <v>2016</v>
      </c>
      <c r="P1019" s="49">
        <v>42825</v>
      </c>
      <c r="Q1019" s="50">
        <v>26855121</v>
      </c>
      <c r="R1019" s="48" t="s">
        <v>219</v>
      </c>
      <c r="S1019" s="48" t="s">
        <v>1485</v>
      </c>
      <c r="T1019" s="48">
        <v>1</v>
      </c>
      <c r="U1019" s="49"/>
      <c r="V1019" s="99">
        <f t="shared" si="145"/>
        <v>26855121</v>
      </c>
      <c r="W1019" s="139">
        <v>26855121</v>
      </c>
      <c r="X1019" s="149">
        <f t="shared" si="146"/>
        <v>0</v>
      </c>
      <c r="Y1019" s="51"/>
      <c r="Z1019" s="52">
        <f t="shared" si="147"/>
        <v>0</v>
      </c>
      <c r="AA1019" s="51"/>
      <c r="AB1019" s="51"/>
      <c r="AC1019" s="51"/>
      <c r="AD1019" s="51"/>
      <c r="AE1019" s="51"/>
      <c r="AF1019" s="51"/>
      <c r="AG1019" s="52">
        <f t="shared" si="148"/>
        <v>5371024</v>
      </c>
      <c r="AH1019" s="51"/>
      <c r="AI1019" s="51"/>
      <c r="AJ1019" s="51"/>
      <c r="AK1019" s="51"/>
      <c r="AL1019" s="51"/>
      <c r="AM1019" s="99">
        <f t="shared" si="140"/>
        <v>5371024</v>
      </c>
      <c r="AN1019" s="51"/>
      <c r="AO1019" s="52">
        <f t="shared" si="141"/>
        <v>21484097</v>
      </c>
      <c r="AP1019" s="70" t="str">
        <f t="shared" si="142"/>
        <v>OK</v>
      </c>
      <c r="AQ1019" s="70" t="str">
        <f t="shared" si="143"/>
        <v>OK</v>
      </c>
      <c r="AR1019" s="48" t="s">
        <v>211</v>
      </c>
      <c r="AS1019" s="48" t="s">
        <v>1513</v>
      </c>
      <c r="AT1019" s="48">
        <v>0</v>
      </c>
      <c r="AU1019" s="48">
        <v>0</v>
      </c>
      <c r="AV1019" s="53">
        <v>1</v>
      </c>
      <c r="AW1019" s="48" t="s">
        <v>677</v>
      </c>
      <c r="AX1019" s="54"/>
      <c r="AY1019" s="48"/>
      <c r="AZ1019" s="48" t="s">
        <v>1237</v>
      </c>
      <c r="BA1019" s="99">
        <f t="shared" si="144"/>
        <v>5371024</v>
      </c>
      <c r="BB1019" s="48" t="s">
        <v>214</v>
      </c>
      <c r="BC1019" s="48"/>
      <c r="BD1019" s="60"/>
    </row>
    <row r="1020" spans="2:56" s="152" customFormat="1" x14ac:dyDescent="0.15">
      <c r="B1020" s="130">
        <v>13</v>
      </c>
      <c r="C1020" s="131">
        <v>1</v>
      </c>
      <c r="D1020" s="132" t="s">
        <v>1230</v>
      </c>
      <c r="E1020" s="131" t="s">
        <v>1349</v>
      </c>
      <c r="F1020" s="131" t="s">
        <v>1215</v>
      </c>
      <c r="G1020" s="131" t="s">
        <v>1216</v>
      </c>
      <c r="H1020" s="131" t="s">
        <v>1585</v>
      </c>
      <c r="I1020" s="131" t="s">
        <v>1566</v>
      </c>
      <c r="J1020" s="48" t="s">
        <v>1510</v>
      </c>
      <c r="K1020" s="48" t="s">
        <v>203</v>
      </c>
      <c r="L1020" s="48"/>
      <c r="M1020" s="48">
        <v>0</v>
      </c>
      <c r="N1020" s="49">
        <v>42825</v>
      </c>
      <c r="O1020" s="48">
        <v>2016</v>
      </c>
      <c r="P1020" s="49">
        <v>42825</v>
      </c>
      <c r="Q1020" s="50">
        <v>1749600</v>
      </c>
      <c r="R1020" s="48" t="s">
        <v>219</v>
      </c>
      <c r="S1020" s="48" t="s">
        <v>1485</v>
      </c>
      <c r="T1020" s="48">
        <v>1</v>
      </c>
      <c r="U1020" s="49"/>
      <c r="V1020" s="139">
        <f t="shared" si="145"/>
        <v>1749600</v>
      </c>
      <c r="W1020" s="139">
        <v>0</v>
      </c>
      <c r="X1020" s="153">
        <f t="shared" si="146"/>
        <v>-1749600</v>
      </c>
      <c r="Y1020" s="154"/>
      <c r="Z1020" s="154">
        <f t="shared" si="147"/>
        <v>0</v>
      </c>
      <c r="AA1020" s="154"/>
      <c r="AB1020" s="154"/>
      <c r="AC1020" s="154"/>
      <c r="AD1020" s="154"/>
      <c r="AE1020" s="154"/>
      <c r="AF1020" s="154"/>
      <c r="AG1020" s="154">
        <f t="shared" si="148"/>
        <v>0</v>
      </c>
      <c r="AH1020" s="154"/>
      <c r="AI1020" s="154"/>
      <c r="AJ1020" s="154"/>
      <c r="AK1020" s="154"/>
      <c r="AL1020" s="154"/>
      <c r="AM1020" s="139">
        <f t="shared" si="140"/>
        <v>0</v>
      </c>
      <c r="AN1020" s="154"/>
      <c r="AO1020" s="154">
        <f t="shared" si="141"/>
        <v>1749600</v>
      </c>
      <c r="AP1020" s="155" t="str">
        <f t="shared" si="142"/>
        <v>OK</v>
      </c>
      <c r="AQ1020" s="155" t="str">
        <f t="shared" si="143"/>
        <v>OK</v>
      </c>
      <c r="AR1020" s="131" t="s">
        <v>211</v>
      </c>
      <c r="AS1020" s="131" t="s">
        <v>1513</v>
      </c>
      <c r="AT1020" s="131">
        <v>0</v>
      </c>
      <c r="AU1020" s="131">
        <v>1</v>
      </c>
      <c r="AV1020" s="156">
        <v>1</v>
      </c>
      <c r="AW1020" s="131" t="s">
        <v>45</v>
      </c>
      <c r="AX1020" s="157"/>
      <c r="AY1020" s="131"/>
      <c r="AZ1020" s="131" t="s">
        <v>1237</v>
      </c>
      <c r="BA1020" s="139">
        <f t="shared" si="144"/>
        <v>0</v>
      </c>
      <c r="BB1020" s="131" t="s">
        <v>214</v>
      </c>
      <c r="BC1020" s="131"/>
      <c r="BD1020" s="158" t="s">
        <v>1514</v>
      </c>
    </row>
    <row r="1021" spans="2:56" s="152" customFormat="1" x14ac:dyDescent="0.15">
      <c r="B1021" s="130">
        <v>13</v>
      </c>
      <c r="C1021" s="131">
        <v>2</v>
      </c>
      <c r="D1021" s="132" t="s">
        <v>1230</v>
      </c>
      <c r="E1021" s="131" t="s">
        <v>1349</v>
      </c>
      <c r="F1021" s="131" t="s">
        <v>1215</v>
      </c>
      <c r="G1021" s="131" t="s">
        <v>1216</v>
      </c>
      <c r="H1021" s="131" t="s">
        <v>1585</v>
      </c>
      <c r="I1021" s="131" t="s">
        <v>1566</v>
      </c>
      <c r="J1021" s="48" t="s">
        <v>1511</v>
      </c>
      <c r="K1021" s="48" t="s">
        <v>203</v>
      </c>
      <c r="L1021" s="48"/>
      <c r="M1021" s="48">
        <v>0</v>
      </c>
      <c r="N1021" s="49">
        <v>42825</v>
      </c>
      <c r="O1021" s="48">
        <v>2016</v>
      </c>
      <c r="P1021" s="49">
        <v>42825</v>
      </c>
      <c r="Q1021" s="50">
        <v>1058400</v>
      </c>
      <c r="R1021" s="48" t="s">
        <v>219</v>
      </c>
      <c r="S1021" s="48" t="s">
        <v>1485</v>
      </c>
      <c r="T1021" s="48">
        <v>1</v>
      </c>
      <c r="U1021" s="49"/>
      <c r="V1021" s="139">
        <f t="shared" si="145"/>
        <v>1058400</v>
      </c>
      <c r="W1021" s="139">
        <v>0</v>
      </c>
      <c r="X1021" s="153">
        <f t="shared" si="146"/>
        <v>-1058400</v>
      </c>
      <c r="Y1021" s="154"/>
      <c r="Z1021" s="154">
        <f t="shared" si="147"/>
        <v>0</v>
      </c>
      <c r="AA1021" s="154"/>
      <c r="AB1021" s="154"/>
      <c r="AC1021" s="154"/>
      <c r="AD1021" s="154"/>
      <c r="AE1021" s="154"/>
      <c r="AF1021" s="154"/>
      <c r="AG1021" s="154">
        <f t="shared" si="148"/>
        <v>0</v>
      </c>
      <c r="AH1021" s="154"/>
      <c r="AI1021" s="154"/>
      <c r="AJ1021" s="154"/>
      <c r="AK1021" s="154"/>
      <c r="AL1021" s="154"/>
      <c r="AM1021" s="139">
        <f t="shared" si="140"/>
        <v>0</v>
      </c>
      <c r="AN1021" s="154"/>
      <c r="AO1021" s="154">
        <f t="shared" si="141"/>
        <v>1058400</v>
      </c>
      <c r="AP1021" s="155" t="str">
        <f t="shared" si="142"/>
        <v>OK</v>
      </c>
      <c r="AQ1021" s="155" t="str">
        <f t="shared" si="143"/>
        <v>OK</v>
      </c>
      <c r="AR1021" s="131" t="s">
        <v>211</v>
      </c>
      <c r="AS1021" s="131" t="s">
        <v>1513</v>
      </c>
      <c r="AT1021" s="131">
        <v>0</v>
      </c>
      <c r="AU1021" s="131">
        <v>1</v>
      </c>
      <c r="AV1021" s="156">
        <v>1</v>
      </c>
      <c r="AW1021" s="131" t="s">
        <v>45</v>
      </c>
      <c r="AX1021" s="157"/>
      <c r="AY1021" s="131"/>
      <c r="AZ1021" s="131" t="s">
        <v>1237</v>
      </c>
      <c r="BA1021" s="139">
        <f t="shared" si="144"/>
        <v>0</v>
      </c>
      <c r="BB1021" s="131" t="s">
        <v>214</v>
      </c>
      <c r="BC1021" s="131"/>
      <c r="BD1021" s="158" t="s">
        <v>1514</v>
      </c>
    </row>
    <row r="1022" spans="2:56" s="152" customFormat="1" x14ac:dyDescent="0.15">
      <c r="B1022" s="130">
        <v>13</v>
      </c>
      <c r="C1022" s="131">
        <v>3</v>
      </c>
      <c r="D1022" s="132" t="s">
        <v>1230</v>
      </c>
      <c r="E1022" s="131" t="s">
        <v>1349</v>
      </c>
      <c r="F1022" s="131" t="s">
        <v>1215</v>
      </c>
      <c r="G1022" s="131" t="s">
        <v>1216</v>
      </c>
      <c r="H1022" s="131" t="s">
        <v>1585</v>
      </c>
      <c r="I1022" s="131" t="s">
        <v>1566</v>
      </c>
      <c r="J1022" s="48" t="s">
        <v>1512</v>
      </c>
      <c r="K1022" s="48" t="s">
        <v>203</v>
      </c>
      <c r="L1022" s="48"/>
      <c r="M1022" s="48">
        <v>0</v>
      </c>
      <c r="N1022" s="49">
        <v>42825</v>
      </c>
      <c r="O1022" s="48">
        <v>2016</v>
      </c>
      <c r="P1022" s="49">
        <v>42825</v>
      </c>
      <c r="Q1022" s="50">
        <v>17496000</v>
      </c>
      <c r="R1022" s="48" t="s">
        <v>219</v>
      </c>
      <c r="S1022" s="48" t="s">
        <v>1485</v>
      </c>
      <c r="T1022" s="48">
        <v>1</v>
      </c>
      <c r="U1022" s="49"/>
      <c r="V1022" s="139">
        <f t="shared" si="145"/>
        <v>17496000</v>
      </c>
      <c r="W1022" s="139">
        <v>0</v>
      </c>
      <c r="X1022" s="153">
        <f t="shared" si="146"/>
        <v>-17496000</v>
      </c>
      <c r="Y1022" s="154"/>
      <c r="Z1022" s="154">
        <f t="shared" si="147"/>
        <v>0</v>
      </c>
      <c r="AA1022" s="154"/>
      <c r="AB1022" s="154"/>
      <c r="AC1022" s="154"/>
      <c r="AD1022" s="154"/>
      <c r="AE1022" s="154"/>
      <c r="AF1022" s="154"/>
      <c r="AG1022" s="154">
        <f t="shared" si="148"/>
        <v>0</v>
      </c>
      <c r="AH1022" s="154"/>
      <c r="AI1022" s="154"/>
      <c r="AJ1022" s="154"/>
      <c r="AK1022" s="154"/>
      <c r="AL1022" s="154"/>
      <c r="AM1022" s="139">
        <f t="shared" si="140"/>
        <v>0</v>
      </c>
      <c r="AN1022" s="154"/>
      <c r="AO1022" s="154">
        <f t="shared" si="141"/>
        <v>17496000</v>
      </c>
      <c r="AP1022" s="155" t="str">
        <f t="shared" si="142"/>
        <v>OK</v>
      </c>
      <c r="AQ1022" s="155" t="str">
        <f t="shared" si="143"/>
        <v>OK</v>
      </c>
      <c r="AR1022" s="131" t="s">
        <v>211</v>
      </c>
      <c r="AS1022" s="131" t="s">
        <v>1513</v>
      </c>
      <c r="AT1022" s="131">
        <v>0</v>
      </c>
      <c r="AU1022" s="131">
        <v>1</v>
      </c>
      <c r="AV1022" s="156">
        <v>1</v>
      </c>
      <c r="AW1022" s="131" t="s">
        <v>45</v>
      </c>
      <c r="AX1022" s="157"/>
      <c r="AY1022" s="131"/>
      <c r="AZ1022" s="131" t="s">
        <v>1237</v>
      </c>
      <c r="BA1022" s="139">
        <f t="shared" si="144"/>
        <v>0</v>
      </c>
      <c r="BB1022" s="131" t="s">
        <v>214</v>
      </c>
      <c r="BC1022" s="131"/>
      <c r="BD1022" s="158" t="s">
        <v>1514</v>
      </c>
    </row>
    <row r="1023" spans="2:56" s="69" customFormat="1" x14ac:dyDescent="0.15">
      <c r="B1023" s="16">
        <v>14</v>
      </c>
      <c r="C1023" s="61"/>
      <c r="D1023" s="86" t="s">
        <v>1230</v>
      </c>
      <c r="E1023" s="61" t="s">
        <v>1349</v>
      </c>
      <c r="F1023" s="61" t="s">
        <v>1215</v>
      </c>
      <c r="G1023" s="61" t="s">
        <v>1216</v>
      </c>
      <c r="H1023" s="61" t="s">
        <v>1585</v>
      </c>
      <c r="I1023" s="61" t="s">
        <v>1560</v>
      </c>
      <c r="J1023" s="61" t="s">
        <v>1515</v>
      </c>
      <c r="K1023" s="61" t="s">
        <v>203</v>
      </c>
      <c r="L1023" s="61"/>
      <c r="M1023" s="61">
        <v>17</v>
      </c>
      <c r="N1023" s="62">
        <v>42825</v>
      </c>
      <c r="O1023" s="61">
        <v>2016</v>
      </c>
      <c r="P1023" s="62">
        <v>42825</v>
      </c>
      <c r="Q1023" s="63">
        <v>20304000</v>
      </c>
      <c r="R1023" s="61"/>
      <c r="S1023" s="61" t="s">
        <v>1503</v>
      </c>
      <c r="T1023" s="61">
        <v>1</v>
      </c>
      <c r="U1023" s="62"/>
      <c r="V1023" s="99">
        <f t="shared" si="145"/>
        <v>20304000</v>
      </c>
      <c r="W1023" s="139">
        <v>20304000</v>
      </c>
      <c r="X1023" s="149">
        <f t="shared" si="146"/>
        <v>0</v>
      </c>
      <c r="Y1023" s="65"/>
      <c r="Z1023" s="64">
        <f t="shared" si="147"/>
        <v>0</v>
      </c>
      <c r="AA1023" s="65"/>
      <c r="AB1023" s="65"/>
      <c r="AC1023" s="65"/>
      <c r="AD1023" s="65"/>
      <c r="AE1023" s="65"/>
      <c r="AF1023" s="65"/>
      <c r="AG1023" s="64">
        <f t="shared" si="148"/>
        <v>1197936</v>
      </c>
      <c r="AH1023" s="65"/>
      <c r="AI1023" s="65"/>
      <c r="AJ1023" s="65"/>
      <c r="AK1023" s="65"/>
      <c r="AL1023" s="65"/>
      <c r="AM1023" s="99">
        <f t="shared" si="140"/>
        <v>1197936</v>
      </c>
      <c r="AN1023" s="65"/>
      <c r="AO1023" s="64">
        <f t="shared" si="141"/>
        <v>19106064</v>
      </c>
      <c r="AP1023" s="71" t="str">
        <f t="shared" si="142"/>
        <v>OK</v>
      </c>
      <c r="AQ1023" s="71" t="str">
        <f t="shared" si="143"/>
        <v>OK</v>
      </c>
      <c r="AR1023" s="61" t="s">
        <v>211</v>
      </c>
      <c r="AS1023" s="61"/>
      <c r="AT1023" s="61"/>
      <c r="AU1023" s="61"/>
      <c r="AV1023" s="66">
        <v>1</v>
      </c>
      <c r="AW1023" s="61" t="s">
        <v>45</v>
      </c>
      <c r="AX1023" s="67"/>
      <c r="AY1023" s="61"/>
      <c r="AZ1023" s="61" t="s">
        <v>1237</v>
      </c>
      <c r="BA1023" s="99">
        <f t="shared" si="144"/>
        <v>1197936</v>
      </c>
      <c r="BB1023" s="61" t="s">
        <v>214</v>
      </c>
      <c r="BC1023" s="61"/>
      <c r="BD1023" s="68"/>
    </row>
    <row r="1024" spans="2:56" x14ac:dyDescent="0.15">
      <c r="B1024" s="16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8"/>
      <c r="O1024" s="17"/>
      <c r="P1024" s="18"/>
      <c r="Q1024" s="19"/>
      <c r="R1024" s="17"/>
      <c r="S1024" s="17"/>
      <c r="T1024" s="17"/>
      <c r="U1024" s="18"/>
      <c r="V1024" s="20"/>
      <c r="W1024" s="140"/>
      <c r="X1024" s="150">
        <f t="shared" si="146"/>
        <v>0</v>
      </c>
      <c r="Y1024" s="43"/>
      <c r="Z1024" s="20"/>
      <c r="AA1024" s="43"/>
      <c r="AB1024" s="43"/>
      <c r="AC1024" s="43"/>
      <c r="AD1024" s="43"/>
      <c r="AE1024" s="43"/>
      <c r="AF1024" s="43"/>
      <c r="AG1024" s="20"/>
      <c r="AH1024" s="43"/>
      <c r="AI1024" s="43"/>
      <c r="AJ1024" s="43"/>
      <c r="AK1024" s="43"/>
      <c r="AL1024" s="43"/>
      <c r="AM1024" s="20"/>
      <c r="AN1024" s="43"/>
      <c r="AO1024" s="20"/>
      <c r="AP1024" s="15"/>
      <c r="AQ1024" s="15"/>
      <c r="AR1024" s="17"/>
      <c r="AS1024" s="17"/>
      <c r="AT1024" s="17"/>
      <c r="AU1024" s="17"/>
      <c r="AV1024" s="21"/>
      <c r="AW1024" s="17"/>
      <c r="AX1024" s="22"/>
      <c r="AY1024" s="17"/>
      <c r="AZ1024" s="17"/>
      <c r="BA1024" s="20"/>
      <c r="BB1024" s="17"/>
      <c r="BC1024" s="17"/>
      <c r="BD1024" s="57"/>
    </row>
    <row r="1025" spans="2:56" x14ac:dyDescent="0.15">
      <c r="B1025" s="16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8"/>
      <c r="O1025" s="17"/>
      <c r="P1025" s="18"/>
      <c r="Q1025" s="19"/>
      <c r="R1025" s="17"/>
      <c r="S1025" s="17"/>
      <c r="T1025" s="17"/>
      <c r="U1025" s="18"/>
      <c r="V1025" s="20"/>
      <c r="W1025" s="140"/>
      <c r="X1025" s="150">
        <f t="shared" si="146"/>
        <v>0</v>
      </c>
      <c r="Y1025" s="43"/>
      <c r="Z1025" s="20"/>
      <c r="AA1025" s="43"/>
      <c r="AB1025" s="43"/>
      <c r="AC1025" s="43"/>
      <c r="AD1025" s="43"/>
      <c r="AE1025" s="43"/>
      <c r="AF1025" s="43"/>
      <c r="AG1025" s="20"/>
      <c r="AH1025" s="43"/>
      <c r="AI1025" s="43"/>
      <c r="AJ1025" s="43"/>
      <c r="AK1025" s="43"/>
      <c r="AL1025" s="43"/>
      <c r="AM1025" s="20"/>
      <c r="AN1025" s="43"/>
      <c r="AO1025" s="20"/>
      <c r="AP1025" s="15"/>
      <c r="AQ1025" s="15"/>
      <c r="AR1025" s="17"/>
      <c r="AS1025" s="17"/>
      <c r="AT1025" s="17"/>
      <c r="AU1025" s="17"/>
      <c r="AV1025" s="21"/>
      <c r="AW1025" s="17"/>
      <c r="AX1025" s="22"/>
      <c r="AY1025" s="17"/>
      <c r="AZ1025" s="17"/>
      <c r="BA1025" s="20"/>
      <c r="BB1025" s="17"/>
      <c r="BC1025" s="17"/>
      <c r="BD1025" s="57"/>
    </row>
    <row r="1026" spans="2:56" x14ac:dyDescent="0.15">
      <c r="B1026" s="16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8"/>
      <c r="O1026" s="17"/>
      <c r="P1026" s="18"/>
      <c r="Q1026" s="19"/>
      <c r="R1026" s="17"/>
      <c r="S1026" s="17"/>
      <c r="T1026" s="17"/>
      <c r="U1026" s="18"/>
      <c r="V1026" s="20"/>
      <c r="W1026" s="140"/>
      <c r="X1026" s="150">
        <f t="shared" si="146"/>
        <v>0</v>
      </c>
      <c r="Y1026" s="43"/>
      <c r="Z1026" s="20"/>
      <c r="AA1026" s="43"/>
      <c r="AB1026" s="43"/>
      <c r="AC1026" s="43"/>
      <c r="AD1026" s="43"/>
      <c r="AE1026" s="43"/>
      <c r="AF1026" s="43"/>
      <c r="AG1026" s="20"/>
      <c r="AH1026" s="43"/>
      <c r="AI1026" s="43"/>
      <c r="AJ1026" s="43"/>
      <c r="AK1026" s="43"/>
      <c r="AL1026" s="43"/>
      <c r="AM1026" s="20"/>
      <c r="AN1026" s="43"/>
      <c r="AO1026" s="20"/>
      <c r="AP1026" s="15"/>
      <c r="AQ1026" s="15"/>
      <c r="AR1026" s="17"/>
      <c r="AS1026" s="17"/>
      <c r="AT1026" s="17"/>
      <c r="AU1026" s="17"/>
      <c r="AV1026" s="21"/>
      <c r="AW1026" s="17"/>
      <c r="AX1026" s="22"/>
      <c r="AY1026" s="17"/>
      <c r="AZ1026" s="17"/>
      <c r="BA1026" s="20"/>
      <c r="BB1026" s="17"/>
      <c r="BC1026" s="17"/>
      <c r="BD1026" s="57"/>
    </row>
    <row r="1027" spans="2:56" x14ac:dyDescent="0.15">
      <c r="B1027" s="16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8"/>
      <c r="O1027" s="17"/>
      <c r="P1027" s="18"/>
      <c r="Q1027" s="19"/>
      <c r="R1027" s="17"/>
      <c r="S1027" s="17"/>
      <c r="T1027" s="17"/>
      <c r="U1027" s="18"/>
      <c r="V1027" s="20"/>
      <c r="W1027" s="140"/>
      <c r="X1027" s="150">
        <f t="shared" si="146"/>
        <v>0</v>
      </c>
      <c r="Y1027" s="43"/>
      <c r="Z1027" s="20"/>
      <c r="AA1027" s="43"/>
      <c r="AB1027" s="43"/>
      <c r="AC1027" s="43"/>
      <c r="AD1027" s="43"/>
      <c r="AE1027" s="43"/>
      <c r="AF1027" s="43"/>
      <c r="AG1027" s="20"/>
      <c r="AH1027" s="43"/>
      <c r="AI1027" s="43"/>
      <c r="AJ1027" s="43"/>
      <c r="AK1027" s="43"/>
      <c r="AL1027" s="43"/>
      <c r="AM1027" s="20"/>
      <c r="AN1027" s="43"/>
      <c r="AO1027" s="20"/>
      <c r="AP1027" s="15"/>
      <c r="AQ1027" s="15"/>
      <c r="AR1027" s="17"/>
      <c r="AS1027" s="17"/>
      <c r="AT1027" s="17"/>
      <c r="AU1027" s="17"/>
      <c r="AV1027" s="21"/>
      <c r="AW1027" s="17"/>
      <c r="AX1027" s="22"/>
      <c r="AY1027" s="17"/>
      <c r="AZ1027" s="17"/>
      <c r="BA1027" s="20"/>
      <c r="BB1027" s="17"/>
      <c r="BC1027" s="17"/>
      <c r="BD1027" s="57"/>
    </row>
    <row r="1028" spans="2:56" x14ac:dyDescent="0.15">
      <c r="B1028" s="16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8"/>
      <c r="O1028" s="17"/>
      <c r="P1028" s="18"/>
      <c r="Q1028" s="19"/>
      <c r="R1028" s="17"/>
      <c r="S1028" s="17"/>
      <c r="T1028" s="17"/>
      <c r="U1028" s="18"/>
      <c r="V1028" s="20"/>
      <c r="W1028" s="140"/>
      <c r="X1028" s="150">
        <f t="shared" si="146"/>
        <v>0</v>
      </c>
      <c r="Y1028" s="43"/>
      <c r="Z1028" s="20"/>
      <c r="AA1028" s="43"/>
      <c r="AB1028" s="43"/>
      <c r="AC1028" s="43"/>
      <c r="AD1028" s="43"/>
      <c r="AE1028" s="43"/>
      <c r="AF1028" s="43"/>
      <c r="AG1028" s="20"/>
      <c r="AH1028" s="43"/>
      <c r="AI1028" s="43"/>
      <c r="AJ1028" s="43"/>
      <c r="AK1028" s="43"/>
      <c r="AL1028" s="43"/>
      <c r="AM1028" s="20"/>
      <c r="AN1028" s="43"/>
      <c r="AO1028" s="20"/>
      <c r="AP1028" s="15"/>
      <c r="AQ1028" s="15"/>
      <c r="AR1028" s="17"/>
      <c r="AS1028" s="17"/>
      <c r="AT1028" s="17"/>
      <c r="AU1028" s="17"/>
      <c r="AV1028" s="21"/>
      <c r="AW1028" s="17"/>
      <c r="AX1028" s="22"/>
      <c r="AY1028" s="17"/>
      <c r="AZ1028" s="17"/>
      <c r="BA1028" s="20"/>
      <c r="BB1028" s="17"/>
      <c r="BC1028" s="17"/>
      <c r="BD1028" s="57"/>
    </row>
    <row r="1029" spans="2:56" x14ac:dyDescent="0.15">
      <c r="X1029" s="142">
        <f t="shared" si="146"/>
        <v>0</v>
      </c>
    </row>
    <row r="1030" spans="2:56" x14ac:dyDescent="0.15">
      <c r="P1030" s="111" t="s">
        <v>1557</v>
      </c>
      <c r="Q1030" s="110">
        <f>SUM(Q12:Q1028)</f>
        <v>18153669615.999996</v>
      </c>
      <c r="U1030" s="111" t="s">
        <v>1557</v>
      </c>
      <c r="V1030" s="110">
        <f>SUM(V12:V1028)</f>
        <v>4631759387</v>
      </c>
      <c r="W1030" s="141">
        <v>4442327381</v>
      </c>
      <c r="X1030" s="151">
        <f t="shared" si="146"/>
        <v>-189432006</v>
      </c>
      <c r="Y1030" s="111" t="s">
        <v>1557</v>
      </c>
      <c r="Z1030" s="110">
        <f>SUM(Z12:Z1028)</f>
        <v>0</v>
      </c>
      <c r="AA1030" s="110">
        <f t="shared" ref="AA1030:AO1030" si="149">SUM(AA12:AA1028)</f>
        <v>0</v>
      </c>
      <c r="AB1030" s="110">
        <f t="shared" si="149"/>
        <v>0</v>
      </c>
      <c r="AC1030" s="110">
        <f t="shared" si="149"/>
        <v>0</v>
      </c>
      <c r="AD1030" s="110">
        <f t="shared" si="149"/>
        <v>0</v>
      </c>
      <c r="AE1030" s="110">
        <f t="shared" si="149"/>
        <v>0</v>
      </c>
      <c r="AF1030" s="110">
        <f t="shared" si="149"/>
        <v>0</v>
      </c>
      <c r="AG1030" s="110">
        <f t="shared" si="149"/>
        <v>365010401</v>
      </c>
      <c r="AH1030" s="110">
        <f t="shared" si="149"/>
        <v>0</v>
      </c>
      <c r="AI1030" s="110">
        <f t="shared" si="149"/>
        <v>0</v>
      </c>
      <c r="AJ1030" s="110">
        <f t="shared" si="149"/>
        <v>0</v>
      </c>
      <c r="AK1030" s="110">
        <f t="shared" si="149"/>
        <v>0</v>
      </c>
      <c r="AL1030" s="110">
        <f t="shared" si="149"/>
        <v>0</v>
      </c>
      <c r="AM1030" s="110">
        <f t="shared" si="149"/>
        <v>365010401</v>
      </c>
      <c r="AN1030" s="110">
        <f t="shared" si="149"/>
        <v>0</v>
      </c>
      <c r="AO1030" s="110">
        <f t="shared" si="149"/>
        <v>4266748985.9999995</v>
      </c>
      <c r="AZ1030" s="111" t="s">
        <v>1557</v>
      </c>
      <c r="BA1030" s="110">
        <f t="shared" ref="BA1030" si="150">SUM(BA12:BA1028)</f>
        <v>13886920630</v>
      </c>
    </row>
    <row r="1031" spans="2:56" x14ac:dyDescent="0.15">
      <c r="P1031" s="111" t="s">
        <v>1558</v>
      </c>
      <c r="Q1031" s="110">
        <f>SUBTOTAL(9,Q12:Q1028)</f>
        <v>18153669615.999996</v>
      </c>
      <c r="U1031" s="111" t="s">
        <v>1558</v>
      </c>
      <c r="V1031" s="110">
        <f>SUBTOTAL(9,V12:V1028)</f>
        <v>4631759387</v>
      </c>
      <c r="W1031" s="141">
        <v>4442327381</v>
      </c>
      <c r="X1031" s="151">
        <f t="shared" si="146"/>
        <v>-189432006</v>
      </c>
      <c r="Y1031" s="111" t="s">
        <v>1558</v>
      </c>
      <c r="Z1031" s="110">
        <f>SUBTOTAL(9,Z12:Z1028)</f>
        <v>0</v>
      </c>
      <c r="AA1031" s="110">
        <f t="shared" ref="AA1031:AO1031" si="151">SUBTOTAL(9,AA12:AA1028)</f>
        <v>0</v>
      </c>
      <c r="AB1031" s="110">
        <f t="shared" si="151"/>
        <v>0</v>
      </c>
      <c r="AC1031" s="110">
        <f t="shared" si="151"/>
        <v>0</v>
      </c>
      <c r="AD1031" s="110">
        <f t="shared" si="151"/>
        <v>0</v>
      </c>
      <c r="AE1031" s="110">
        <f t="shared" si="151"/>
        <v>0</v>
      </c>
      <c r="AF1031" s="110">
        <f t="shared" si="151"/>
        <v>0</v>
      </c>
      <c r="AG1031" s="110">
        <f t="shared" si="151"/>
        <v>365010401</v>
      </c>
      <c r="AH1031" s="110">
        <f t="shared" si="151"/>
        <v>0</v>
      </c>
      <c r="AI1031" s="110">
        <f t="shared" si="151"/>
        <v>0</v>
      </c>
      <c r="AJ1031" s="110">
        <f t="shared" si="151"/>
        <v>0</v>
      </c>
      <c r="AK1031" s="110">
        <f t="shared" si="151"/>
        <v>0</v>
      </c>
      <c r="AL1031" s="110">
        <f t="shared" si="151"/>
        <v>0</v>
      </c>
      <c r="AM1031" s="110">
        <f t="shared" si="151"/>
        <v>365010401</v>
      </c>
      <c r="AN1031" s="110">
        <f t="shared" si="151"/>
        <v>0</v>
      </c>
      <c r="AO1031" s="110">
        <f t="shared" si="151"/>
        <v>4266748985.9999995</v>
      </c>
      <c r="AZ1031" s="111" t="s">
        <v>1558</v>
      </c>
      <c r="BA1031" s="110">
        <f t="shared" ref="BA1031" si="152">SUBTOTAL(9,BA12:BA1028)</f>
        <v>13886920630</v>
      </c>
    </row>
  </sheetData>
  <autoFilter ref="B11:BE1030"/>
  <mergeCells count="29">
    <mergeCell ref="G8:G9"/>
    <mergeCell ref="B8:B9"/>
    <mergeCell ref="C8:C9"/>
    <mergeCell ref="D8:D9"/>
    <mergeCell ref="E8:E9"/>
    <mergeCell ref="F8:F9"/>
    <mergeCell ref="U8:U9"/>
    <mergeCell ref="H8:I8"/>
    <mergeCell ref="J8:J9"/>
    <mergeCell ref="K8:K9"/>
    <mergeCell ref="L8:M8"/>
    <mergeCell ref="N8:N9"/>
    <mergeCell ref="O8:O9"/>
    <mergeCell ref="AZ8:AZ9"/>
    <mergeCell ref="BB8:BB9"/>
    <mergeCell ref="BC8:BC9"/>
    <mergeCell ref="BD8:BD9"/>
    <mergeCell ref="H9:I9"/>
    <mergeCell ref="V8:V9"/>
    <mergeCell ref="AO8:AO9"/>
    <mergeCell ref="AR8:AR9"/>
    <mergeCell ref="AV8:AW8"/>
    <mergeCell ref="AX8:AX9"/>
    <mergeCell ref="AY8:AY9"/>
    <mergeCell ref="P8:P9"/>
    <mergeCell ref="Q8:Q9"/>
    <mergeCell ref="R8:R9"/>
    <mergeCell ref="S8:S9"/>
    <mergeCell ref="T8:T9"/>
  </mergeCells>
  <phoneticPr fontId="3"/>
  <pageMargins left="0.59055118110236227" right="0.59055118110236227" top="0.59055118110236227" bottom="0.59055118110236227" header="0.19685039370078741" footer="0.19685039370078741"/>
  <pageSetup paperSize="8" scale="33" orientation="landscape" r:id="rId1"/>
  <headerFooter>
    <oddFooter>&amp;C&amp;P / 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BB1049"/>
  <sheetViews>
    <sheetView showGridLines="0" tabSelected="1" view="pageBreakPreview" zoomScaleNormal="100" zoomScaleSheetLayoutView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G41" sqref="G41"/>
    </sheetView>
  </sheetViews>
  <sheetFormatPr defaultRowHeight="11.25" x14ac:dyDescent="0.15"/>
  <cols>
    <col min="1" max="1" width="0.625" style="1" customWidth="1"/>
    <col min="2" max="9" width="12.5" style="1" customWidth="1"/>
    <col min="10" max="10" width="49.125" style="1" customWidth="1"/>
    <col min="11" max="11" width="12.5" style="1" customWidth="1"/>
    <col min="12" max="13" width="6.25" style="1" customWidth="1"/>
    <col min="14" max="14" width="15" style="3" customWidth="1"/>
    <col min="15" max="15" width="6.25" style="1" customWidth="1"/>
    <col min="16" max="16" width="15" style="3" customWidth="1"/>
    <col min="17" max="17" width="12.5" style="4" customWidth="1"/>
    <col min="18" max="19" width="10.625" style="1" customWidth="1"/>
    <col min="20" max="20" width="6.25" style="1" customWidth="1"/>
    <col min="21" max="21" width="15" style="3" customWidth="1"/>
    <col min="22" max="22" width="12.5" style="5" customWidth="1"/>
    <col min="23" max="38" width="10" style="5" customWidth="1"/>
    <col min="39" max="39" width="12.5" style="5" customWidth="1"/>
    <col min="40" max="41" width="6.25" style="10" customWidth="1"/>
    <col min="42" max="42" width="7.5" style="1" customWidth="1"/>
    <col min="43" max="43" width="10" style="1" customWidth="1"/>
    <col min="44" max="45" width="6.25" style="1" customWidth="1"/>
    <col min="46" max="46" width="10" style="6" customWidth="1"/>
    <col min="47" max="47" width="6.25" style="1" customWidth="1"/>
    <col min="48" max="48" width="6.25" style="7" customWidth="1"/>
    <col min="49" max="49" width="6.25" style="1" customWidth="1"/>
    <col min="50" max="50" width="10" style="1" customWidth="1"/>
    <col min="51" max="51" width="12.5" style="5" customWidth="1"/>
    <col min="52" max="52" width="8.75" style="1" customWidth="1"/>
    <col min="53" max="53" width="6.25" style="1" customWidth="1"/>
    <col min="54" max="54" width="43.75" style="56" customWidth="1"/>
    <col min="55" max="55" width="1.125" style="1" customWidth="1"/>
    <col min="56" max="16384" width="9" style="1"/>
  </cols>
  <sheetData>
    <row r="1" spans="2:54" ht="18.75" customHeight="1" x14ac:dyDescent="0.15">
      <c r="B1" s="109" t="s">
        <v>1608</v>
      </c>
    </row>
    <row r="2" spans="2:54" x14ac:dyDescent="0.15">
      <c r="B2" s="1" t="s">
        <v>1609</v>
      </c>
    </row>
    <row r="3" spans="2:54" x14ac:dyDescent="0.15">
      <c r="U3" s="245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246"/>
      <c r="AO3" s="246"/>
      <c r="AP3" s="247"/>
      <c r="AQ3" s="247"/>
      <c r="AR3" s="247"/>
      <c r="AS3" s="247"/>
    </row>
    <row r="4" spans="2:54" x14ac:dyDescent="0.15">
      <c r="B4" s="29" t="s">
        <v>40</v>
      </c>
      <c r="C4" s="30">
        <v>429</v>
      </c>
      <c r="U4" s="245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246"/>
      <c r="AO4" s="246"/>
      <c r="AP4" s="247"/>
      <c r="AQ4" s="247"/>
      <c r="AR4" s="247"/>
      <c r="AS4" s="247"/>
    </row>
    <row r="5" spans="2:54" x14ac:dyDescent="0.15">
      <c r="B5" s="31" t="s">
        <v>41</v>
      </c>
      <c r="C5" s="32">
        <v>2017</v>
      </c>
      <c r="U5" s="245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246"/>
      <c r="AO5" s="246"/>
      <c r="AP5" s="247"/>
      <c r="AQ5" s="247"/>
      <c r="AR5" s="247"/>
      <c r="AS5" s="247"/>
    </row>
    <row r="6" spans="2:54" x14ac:dyDescent="0.15">
      <c r="D6" s="33"/>
      <c r="E6" s="34"/>
      <c r="U6" s="245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246"/>
      <c r="AO6" s="246"/>
      <c r="AP6" s="247"/>
      <c r="AQ6" s="247"/>
      <c r="AR6" s="247"/>
      <c r="AS6" s="247"/>
    </row>
    <row r="7" spans="2:54" s="41" customFormat="1" x14ac:dyDescent="0.15">
      <c r="B7" s="41">
        <v>1</v>
      </c>
      <c r="C7" s="41">
        <v>2</v>
      </c>
      <c r="D7" s="40">
        <v>3</v>
      </c>
      <c r="E7" s="40"/>
      <c r="F7" s="41">
        <v>4</v>
      </c>
      <c r="H7" s="41" t="s">
        <v>1445</v>
      </c>
      <c r="I7" s="41" t="s">
        <v>1446</v>
      </c>
      <c r="J7" s="41">
        <v>6</v>
      </c>
      <c r="K7" s="41">
        <v>7</v>
      </c>
      <c r="L7" s="41">
        <v>8</v>
      </c>
      <c r="M7" s="41">
        <v>9</v>
      </c>
      <c r="N7" s="41">
        <v>10</v>
      </c>
      <c r="P7" s="41">
        <v>11</v>
      </c>
      <c r="Q7" s="41">
        <v>12</v>
      </c>
      <c r="T7" s="41">
        <v>13</v>
      </c>
      <c r="U7" s="41">
        <v>14</v>
      </c>
      <c r="V7" s="41">
        <v>15</v>
      </c>
      <c r="W7" s="41">
        <v>16</v>
      </c>
      <c r="X7" s="41">
        <v>17</v>
      </c>
      <c r="Y7" s="41">
        <v>18</v>
      </c>
      <c r="Z7" s="41">
        <v>19</v>
      </c>
      <c r="AA7" s="41">
        <v>20</v>
      </c>
      <c r="AB7" s="41">
        <v>21</v>
      </c>
      <c r="AC7" s="41">
        <v>22</v>
      </c>
      <c r="AD7" s="41">
        <v>23</v>
      </c>
      <c r="AE7" s="41">
        <v>24</v>
      </c>
      <c r="AF7" s="41">
        <v>25</v>
      </c>
      <c r="AG7" s="41">
        <v>26</v>
      </c>
      <c r="AH7" s="41">
        <v>27</v>
      </c>
      <c r="AI7" s="41">
        <v>28</v>
      </c>
      <c r="AJ7" s="41">
        <v>29</v>
      </c>
      <c r="AK7" s="41">
        <v>30</v>
      </c>
      <c r="AL7" s="41">
        <v>31</v>
      </c>
      <c r="AM7" s="41">
        <v>32</v>
      </c>
      <c r="AP7" s="41">
        <v>33</v>
      </c>
      <c r="AQ7" s="41">
        <v>34</v>
      </c>
      <c r="AR7" s="41">
        <v>39</v>
      </c>
      <c r="AS7" s="41">
        <v>40</v>
      </c>
      <c r="AT7" s="41">
        <v>42</v>
      </c>
      <c r="AU7" s="41">
        <v>42</v>
      </c>
      <c r="AV7" s="41">
        <v>43</v>
      </c>
      <c r="AW7" s="41">
        <v>44</v>
      </c>
      <c r="AX7" s="41">
        <v>46</v>
      </c>
      <c r="AY7" s="41">
        <v>47</v>
      </c>
      <c r="AZ7" s="41">
        <v>48</v>
      </c>
      <c r="BA7" s="41">
        <v>49</v>
      </c>
    </row>
    <row r="8" spans="2:54" s="2" customFormat="1" ht="11.25" hidden="1" customHeight="1" x14ac:dyDescent="0.15">
      <c r="B8" s="228"/>
      <c r="C8" s="230"/>
      <c r="D8" s="230" t="s">
        <v>0</v>
      </c>
      <c r="E8" s="230" t="s">
        <v>1</v>
      </c>
      <c r="F8" s="234" t="s">
        <v>2</v>
      </c>
      <c r="G8" s="230" t="s">
        <v>3</v>
      </c>
      <c r="H8" s="230"/>
      <c r="I8" s="230"/>
      <c r="J8" s="230" t="s">
        <v>4</v>
      </c>
      <c r="K8" s="230" t="s">
        <v>5</v>
      </c>
      <c r="L8" s="230" t="s">
        <v>6</v>
      </c>
      <c r="M8" s="230"/>
      <c r="N8" s="232" t="s">
        <v>7</v>
      </c>
      <c r="O8" s="230" t="s">
        <v>8</v>
      </c>
      <c r="P8" s="232" t="s">
        <v>9</v>
      </c>
      <c r="Q8" s="236" t="s">
        <v>10</v>
      </c>
      <c r="R8" s="230" t="s">
        <v>11</v>
      </c>
      <c r="S8" s="230" t="s">
        <v>12</v>
      </c>
      <c r="T8" s="234" t="s">
        <v>13</v>
      </c>
      <c r="U8" s="232"/>
      <c r="V8" s="238" t="s">
        <v>14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 t="s">
        <v>1455</v>
      </c>
      <c r="AL8" s="12"/>
      <c r="AM8" s="238" t="s">
        <v>39</v>
      </c>
      <c r="AN8" s="14"/>
      <c r="AO8" s="14"/>
      <c r="AP8" s="230" t="s">
        <v>15</v>
      </c>
      <c r="AQ8" s="45"/>
      <c r="AR8" s="45"/>
      <c r="AS8" s="45"/>
      <c r="AT8" s="230" t="s">
        <v>16</v>
      </c>
      <c r="AU8" s="230"/>
      <c r="AV8" s="242" t="s">
        <v>17</v>
      </c>
      <c r="AW8" s="234" t="s">
        <v>18</v>
      </c>
      <c r="AX8" s="234" t="s">
        <v>19</v>
      </c>
      <c r="AY8" s="12" t="s">
        <v>1456</v>
      </c>
      <c r="AZ8" s="230" t="s">
        <v>20</v>
      </c>
      <c r="BA8" s="234" t="s">
        <v>21</v>
      </c>
      <c r="BB8" s="240" t="s">
        <v>22</v>
      </c>
    </row>
    <row r="9" spans="2:54" s="2" customFormat="1" hidden="1" x14ac:dyDescent="0.15">
      <c r="B9" s="229"/>
      <c r="C9" s="231"/>
      <c r="D9" s="231"/>
      <c r="E9" s="231"/>
      <c r="F9" s="231"/>
      <c r="G9" s="231"/>
      <c r="H9" s="235" t="s">
        <v>38</v>
      </c>
      <c r="I9" s="235"/>
      <c r="J9" s="231"/>
      <c r="K9" s="231"/>
      <c r="L9" s="123" t="s">
        <v>23</v>
      </c>
      <c r="M9" s="123" t="s">
        <v>24</v>
      </c>
      <c r="N9" s="233"/>
      <c r="O9" s="231"/>
      <c r="P9" s="233"/>
      <c r="Q9" s="237"/>
      <c r="R9" s="231"/>
      <c r="S9" s="231"/>
      <c r="T9" s="231"/>
      <c r="U9" s="233"/>
      <c r="V9" s="239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 t="s">
        <v>1437</v>
      </c>
      <c r="AL9" s="13"/>
      <c r="AM9" s="239"/>
      <c r="AN9" s="124" t="s">
        <v>199</v>
      </c>
      <c r="AO9" s="124" t="s">
        <v>199</v>
      </c>
      <c r="AP9" s="231"/>
      <c r="AQ9" s="46"/>
      <c r="AR9" s="46"/>
      <c r="AS9" s="46"/>
      <c r="AT9" s="35" t="s">
        <v>16</v>
      </c>
      <c r="AU9" s="123" t="s">
        <v>25</v>
      </c>
      <c r="AV9" s="243"/>
      <c r="AW9" s="231"/>
      <c r="AX9" s="231"/>
      <c r="AY9" s="11" t="s">
        <v>1439</v>
      </c>
      <c r="AZ9" s="231"/>
      <c r="BA9" s="231"/>
      <c r="BB9" s="241"/>
    </row>
    <row r="10" spans="2:54" s="9" customFormat="1" ht="21" hidden="1" customHeight="1" x14ac:dyDescent="0.15"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88"/>
      <c r="P10" s="89"/>
      <c r="Q10" s="90" t="s">
        <v>192</v>
      </c>
      <c r="R10" s="88"/>
      <c r="S10" s="88"/>
      <c r="T10" s="88"/>
      <c r="U10" s="89"/>
      <c r="V10" s="91" t="s">
        <v>193</v>
      </c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 t="s">
        <v>194</v>
      </c>
      <c r="AL10" s="91"/>
      <c r="AM10" s="91" t="s">
        <v>196</v>
      </c>
      <c r="AN10" s="91" t="s">
        <v>197</v>
      </c>
      <c r="AO10" s="91" t="s">
        <v>198</v>
      </c>
      <c r="AP10" s="88"/>
      <c r="AQ10" s="88"/>
      <c r="AR10" s="88"/>
      <c r="AS10" s="88"/>
      <c r="AT10" s="92"/>
      <c r="AU10" s="88"/>
      <c r="AV10" s="93"/>
      <c r="AW10" s="88"/>
      <c r="AX10" s="88"/>
      <c r="AY10" s="91" t="s">
        <v>195</v>
      </c>
      <c r="AZ10" s="88"/>
      <c r="BA10" s="88"/>
      <c r="BB10" s="94"/>
    </row>
    <row r="11" spans="2:54" s="42" customFormat="1" ht="51.75" customHeight="1" x14ac:dyDescent="0.15">
      <c r="B11" s="105" t="s">
        <v>1541</v>
      </c>
      <c r="C11" s="106" t="s">
        <v>1540</v>
      </c>
      <c r="D11" s="106" t="s">
        <v>0</v>
      </c>
      <c r="E11" s="106" t="s">
        <v>1</v>
      </c>
      <c r="F11" s="106" t="s">
        <v>1444</v>
      </c>
      <c r="G11" s="106" t="s">
        <v>3</v>
      </c>
      <c r="H11" s="106" t="s">
        <v>1486</v>
      </c>
      <c r="I11" s="106" t="s">
        <v>1487</v>
      </c>
      <c r="J11" s="106" t="s">
        <v>1447</v>
      </c>
      <c r="K11" s="106" t="s">
        <v>1448</v>
      </c>
      <c r="L11" s="106" t="s">
        <v>1449</v>
      </c>
      <c r="M11" s="106" t="s">
        <v>1450</v>
      </c>
      <c r="N11" s="106" t="s">
        <v>1451</v>
      </c>
      <c r="O11" s="106" t="s">
        <v>1452</v>
      </c>
      <c r="P11" s="106" t="s">
        <v>9</v>
      </c>
      <c r="Q11" s="106" t="s">
        <v>1435</v>
      </c>
      <c r="R11" s="106" t="s">
        <v>1481</v>
      </c>
      <c r="S11" s="106" t="s">
        <v>1480</v>
      </c>
      <c r="T11" s="106" t="s">
        <v>1453</v>
      </c>
      <c r="U11" s="106" t="s">
        <v>1457</v>
      </c>
      <c r="V11" s="106" t="s">
        <v>1454</v>
      </c>
      <c r="W11" s="106" t="s">
        <v>1458</v>
      </c>
      <c r="X11" s="106" t="s">
        <v>1459</v>
      </c>
      <c r="Y11" s="107" t="s">
        <v>1460</v>
      </c>
      <c r="Z11" s="107" t="s">
        <v>1461</v>
      </c>
      <c r="AA11" s="107" t="s">
        <v>1462</v>
      </c>
      <c r="AB11" s="107" t="s">
        <v>1463</v>
      </c>
      <c r="AC11" s="107" t="s">
        <v>1464</v>
      </c>
      <c r="AD11" s="107" t="s">
        <v>1465</v>
      </c>
      <c r="AE11" s="106" t="s">
        <v>1466</v>
      </c>
      <c r="AF11" s="107" t="s">
        <v>1467</v>
      </c>
      <c r="AG11" s="107" t="s">
        <v>1468</v>
      </c>
      <c r="AH11" s="107" t="s">
        <v>1469</v>
      </c>
      <c r="AI11" s="107" t="s">
        <v>1470</v>
      </c>
      <c r="AJ11" s="107" t="s">
        <v>1471</v>
      </c>
      <c r="AK11" s="107" t="s">
        <v>1438</v>
      </c>
      <c r="AL11" s="107" t="s">
        <v>1472</v>
      </c>
      <c r="AM11" s="106" t="s">
        <v>1477</v>
      </c>
      <c r="AN11" s="106" t="s">
        <v>1482</v>
      </c>
      <c r="AO11" s="106" t="s">
        <v>1483</v>
      </c>
      <c r="AP11" s="106" t="s">
        <v>15</v>
      </c>
      <c r="AQ11" s="106" t="s">
        <v>1506</v>
      </c>
      <c r="AR11" s="106" t="s">
        <v>1479</v>
      </c>
      <c r="AS11" s="106" t="s">
        <v>1478</v>
      </c>
      <c r="AT11" s="106" t="s">
        <v>16</v>
      </c>
      <c r="AU11" s="106" t="s">
        <v>25</v>
      </c>
      <c r="AV11" s="106" t="s">
        <v>1473</v>
      </c>
      <c r="AW11" s="106" t="s">
        <v>1474</v>
      </c>
      <c r="AX11" s="106" t="s">
        <v>1475</v>
      </c>
      <c r="AY11" s="106" t="s">
        <v>1440</v>
      </c>
      <c r="AZ11" s="106" t="s">
        <v>1443</v>
      </c>
      <c r="BA11" s="106" t="s">
        <v>1476</v>
      </c>
      <c r="BB11" s="108" t="s">
        <v>1542</v>
      </c>
    </row>
    <row r="12" spans="2:54" s="8" customFormat="1" x14ac:dyDescent="0.15">
      <c r="B12" s="164">
        <v>90000001</v>
      </c>
      <c r="C12" s="165"/>
      <c r="D12" s="165" t="s">
        <v>26</v>
      </c>
      <c r="E12" s="165"/>
      <c r="F12" s="165" t="s">
        <v>27</v>
      </c>
      <c r="G12" s="165" t="s">
        <v>28</v>
      </c>
      <c r="H12" s="165" t="s">
        <v>1585</v>
      </c>
      <c r="I12" s="165" t="s">
        <v>1559</v>
      </c>
      <c r="J12" s="165" t="s">
        <v>29</v>
      </c>
      <c r="K12" s="165" t="s">
        <v>30</v>
      </c>
      <c r="L12" s="165" t="s">
        <v>31</v>
      </c>
      <c r="M12" s="165">
        <v>50</v>
      </c>
      <c r="N12" s="166">
        <v>26754</v>
      </c>
      <c r="O12" s="165">
        <v>1972</v>
      </c>
      <c r="P12" s="166">
        <v>26754</v>
      </c>
      <c r="Q12" s="167">
        <v>74798000</v>
      </c>
      <c r="R12" s="165" t="s">
        <v>32</v>
      </c>
      <c r="S12" s="165" t="s">
        <v>33</v>
      </c>
      <c r="T12" s="165">
        <v>1</v>
      </c>
      <c r="U12" s="166"/>
      <c r="V12" s="168">
        <f>IF(Q12=0,0,IF($C$5-O12=0,0,IF(M12=0,Q12,IF($C$5-O12&gt;M12,1,Q12-(ROUNDDOWN(Q12*ROUNDUP(1/M12,3),0)*($C$5-O12-1))))))</f>
        <v>8975760</v>
      </c>
      <c r="W12" s="169"/>
      <c r="X12" s="168">
        <f>SUM(Y12:AD12)</f>
        <v>0</v>
      </c>
      <c r="Y12" s="169"/>
      <c r="Z12" s="169"/>
      <c r="AA12" s="169"/>
      <c r="AB12" s="169"/>
      <c r="AC12" s="169"/>
      <c r="AD12" s="169"/>
      <c r="AE12" s="168">
        <f>SUM(AF12:AL12)</f>
        <v>1495960</v>
      </c>
      <c r="AF12" s="169"/>
      <c r="AG12" s="169"/>
      <c r="AH12" s="169"/>
      <c r="AI12" s="169"/>
      <c r="AJ12" s="169"/>
      <c r="AK12" s="168">
        <f t="shared" ref="AK12:AK76" si="0">IF(Q12=0,0,IF(M12=0,0,IF($C$5-O12=0,0,IF($C$5-O12&gt;M12,0,IF($C$5-O12=M12,V12-1,ROUNDDOWN(Q12*ROUNDUP(1/M12,3),0))))))</f>
        <v>1495960</v>
      </c>
      <c r="AL12" s="169"/>
      <c r="AM12" s="168">
        <f t="shared" ref="AM12:AM76" si="1">+V12+X12-AE12</f>
        <v>7479800</v>
      </c>
      <c r="AN12" s="170" t="str">
        <f t="shared" ref="AN12:AN76" si="2">IF(AND(AM12=0,AS12=1),"OK",IF(Q12=AY12+AM12,"OK","ERROR"))</f>
        <v>OK</v>
      </c>
      <c r="AO12" s="170" t="str">
        <f t="shared" ref="AO12:AO76" si="3">IF($C$5-O12=0,"新規",IF(AS12=1,"OK",IF(V12-AK12=AM12,"OK","ERROR")))</f>
        <v>OK</v>
      </c>
      <c r="AP12" s="165" t="s">
        <v>34</v>
      </c>
      <c r="AQ12" s="165"/>
      <c r="AR12" s="165"/>
      <c r="AS12" s="165"/>
      <c r="AT12" s="171">
        <v>549.27</v>
      </c>
      <c r="AU12" s="165" t="s">
        <v>35</v>
      </c>
      <c r="AV12" s="172">
        <v>2</v>
      </c>
      <c r="AW12" s="165"/>
      <c r="AX12" s="165" t="s">
        <v>36</v>
      </c>
      <c r="AY12" s="168">
        <f t="shared" ref="AY12:AY76" si="4">IF(Q12=0,0,IF(M12=0,0,IF($C$5-O12&gt;=M12,Q12-1,ROUNDDOWN(Q12*ROUNDUP(1/M12,3),0)*($C$5-O12))))</f>
        <v>67318200</v>
      </c>
      <c r="AZ12" s="165" t="s">
        <v>37</v>
      </c>
      <c r="BA12" s="165">
        <v>12001</v>
      </c>
      <c r="BB12" s="173"/>
    </row>
    <row r="13" spans="2:54" s="8" customFormat="1" x14ac:dyDescent="0.15">
      <c r="B13" s="174">
        <v>90000002</v>
      </c>
      <c r="C13" s="28"/>
      <c r="D13" s="28" t="s">
        <v>26</v>
      </c>
      <c r="E13" s="28"/>
      <c r="F13" s="28" t="s">
        <v>27</v>
      </c>
      <c r="G13" s="28" t="s">
        <v>28</v>
      </c>
      <c r="H13" s="28" t="s">
        <v>1585</v>
      </c>
      <c r="I13" s="28" t="s">
        <v>1559</v>
      </c>
      <c r="J13" s="28" t="s">
        <v>42</v>
      </c>
      <c r="K13" s="28" t="s">
        <v>30</v>
      </c>
      <c r="L13" s="28"/>
      <c r="M13" s="28">
        <v>50</v>
      </c>
      <c r="N13" s="24">
        <v>36950</v>
      </c>
      <c r="O13" s="28">
        <v>2000</v>
      </c>
      <c r="P13" s="24">
        <v>36950</v>
      </c>
      <c r="Q13" s="25">
        <v>16513635</v>
      </c>
      <c r="R13" s="28" t="s">
        <v>43</v>
      </c>
      <c r="S13" s="28" t="s">
        <v>44</v>
      </c>
      <c r="T13" s="28">
        <v>1</v>
      </c>
      <c r="U13" s="24"/>
      <c r="V13" s="168">
        <f t="shared" ref="V13:V77" si="5">IF(Q13=0,0,IF($C$5-O13=0,0,IF(M13=0,Q13,IF($C$5-O13&gt;M13,1,Q13-(ROUNDDOWN(Q13*ROUNDUP(1/M13,3),0)*($C$5-O13-1))))))</f>
        <v>11229283</v>
      </c>
      <c r="W13" s="44"/>
      <c r="X13" s="36">
        <f t="shared" ref="X13:X77" si="6">SUM(Y13:AD13)</f>
        <v>0</v>
      </c>
      <c r="Y13" s="44"/>
      <c r="Z13" s="44"/>
      <c r="AA13" s="44"/>
      <c r="AB13" s="44"/>
      <c r="AC13" s="44"/>
      <c r="AD13" s="44"/>
      <c r="AE13" s="36">
        <f t="shared" ref="AE13:AE77" si="7">SUM(AF13:AL13)</f>
        <v>330272</v>
      </c>
      <c r="AF13" s="44"/>
      <c r="AG13" s="44"/>
      <c r="AH13" s="44"/>
      <c r="AI13" s="44"/>
      <c r="AJ13" s="44"/>
      <c r="AK13" s="168">
        <f t="shared" si="0"/>
        <v>330272</v>
      </c>
      <c r="AL13" s="44"/>
      <c r="AM13" s="36">
        <f t="shared" si="1"/>
        <v>10899011</v>
      </c>
      <c r="AN13" s="85" t="str">
        <f t="shared" si="2"/>
        <v>OK</v>
      </c>
      <c r="AO13" s="85" t="str">
        <f t="shared" si="3"/>
        <v>OK</v>
      </c>
      <c r="AP13" s="28" t="s">
        <v>34</v>
      </c>
      <c r="AQ13" s="28"/>
      <c r="AR13" s="28"/>
      <c r="AS13" s="28"/>
      <c r="AT13" s="26">
        <v>1</v>
      </c>
      <c r="AU13" s="28" t="s">
        <v>45</v>
      </c>
      <c r="AV13" s="27"/>
      <c r="AW13" s="28"/>
      <c r="AX13" s="28" t="s">
        <v>36</v>
      </c>
      <c r="AY13" s="168">
        <f t="shared" si="4"/>
        <v>5614624</v>
      </c>
      <c r="AZ13" s="28" t="s">
        <v>37</v>
      </c>
      <c r="BA13" s="28"/>
      <c r="BB13" s="59" t="s">
        <v>46</v>
      </c>
    </row>
    <row r="14" spans="2:54" s="8" customFormat="1" x14ac:dyDescent="0.15">
      <c r="B14" s="174">
        <v>90000003</v>
      </c>
      <c r="C14" s="28"/>
      <c r="D14" s="28" t="s">
        <v>26</v>
      </c>
      <c r="E14" s="28"/>
      <c r="F14" s="28" t="s">
        <v>27</v>
      </c>
      <c r="G14" s="28" t="s">
        <v>28</v>
      </c>
      <c r="H14" s="28" t="s">
        <v>1585</v>
      </c>
      <c r="I14" s="28" t="s">
        <v>1559</v>
      </c>
      <c r="J14" s="28" t="s">
        <v>47</v>
      </c>
      <c r="K14" s="28" t="s">
        <v>30</v>
      </c>
      <c r="L14" s="28"/>
      <c r="M14" s="28">
        <v>15</v>
      </c>
      <c r="N14" s="24">
        <v>36950</v>
      </c>
      <c r="O14" s="28">
        <v>2000</v>
      </c>
      <c r="P14" s="24">
        <v>36950</v>
      </c>
      <c r="Q14" s="25">
        <v>6821394</v>
      </c>
      <c r="R14" s="28" t="s">
        <v>43</v>
      </c>
      <c r="S14" s="28" t="s">
        <v>44</v>
      </c>
      <c r="T14" s="28">
        <v>1</v>
      </c>
      <c r="U14" s="24"/>
      <c r="V14" s="168">
        <f t="shared" si="5"/>
        <v>1</v>
      </c>
      <c r="W14" s="44"/>
      <c r="X14" s="36">
        <f t="shared" si="6"/>
        <v>0</v>
      </c>
      <c r="Y14" s="44"/>
      <c r="Z14" s="44"/>
      <c r="AA14" s="44"/>
      <c r="AB14" s="44"/>
      <c r="AC14" s="44"/>
      <c r="AD14" s="44"/>
      <c r="AE14" s="36">
        <f t="shared" si="7"/>
        <v>0</v>
      </c>
      <c r="AF14" s="44"/>
      <c r="AG14" s="44"/>
      <c r="AH14" s="44"/>
      <c r="AI14" s="44"/>
      <c r="AJ14" s="44"/>
      <c r="AK14" s="168">
        <f t="shared" si="0"/>
        <v>0</v>
      </c>
      <c r="AL14" s="44"/>
      <c r="AM14" s="36">
        <f t="shared" si="1"/>
        <v>1</v>
      </c>
      <c r="AN14" s="85" t="str">
        <f t="shared" si="2"/>
        <v>OK</v>
      </c>
      <c r="AO14" s="85" t="str">
        <f t="shared" si="3"/>
        <v>OK</v>
      </c>
      <c r="AP14" s="28" t="s">
        <v>34</v>
      </c>
      <c r="AQ14" s="28"/>
      <c r="AR14" s="28"/>
      <c r="AS14" s="28"/>
      <c r="AT14" s="26">
        <v>1</v>
      </c>
      <c r="AU14" s="28" t="s">
        <v>45</v>
      </c>
      <c r="AV14" s="27"/>
      <c r="AW14" s="28"/>
      <c r="AX14" s="28" t="s">
        <v>36</v>
      </c>
      <c r="AY14" s="168">
        <f t="shared" si="4"/>
        <v>6821393</v>
      </c>
      <c r="AZ14" s="28" t="s">
        <v>37</v>
      </c>
      <c r="BA14" s="28"/>
      <c r="BB14" s="59"/>
    </row>
    <row r="15" spans="2:54" s="8" customFormat="1" x14ac:dyDescent="0.15">
      <c r="B15" s="174">
        <v>90000004</v>
      </c>
      <c r="C15" s="28"/>
      <c r="D15" s="28" t="s">
        <v>26</v>
      </c>
      <c r="E15" s="28"/>
      <c r="F15" s="28" t="s">
        <v>27</v>
      </c>
      <c r="G15" s="28" t="s">
        <v>28</v>
      </c>
      <c r="H15" s="28" t="s">
        <v>1585</v>
      </c>
      <c r="I15" s="28" t="s">
        <v>1559</v>
      </c>
      <c r="J15" s="28" t="s">
        <v>48</v>
      </c>
      <c r="K15" s="28" t="s">
        <v>30</v>
      </c>
      <c r="L15" s="28"/>
      <c r="M15" s="28">
        <v>15</v>
      </c>
      <c r="N15" s="24">
        <v>36950</v>
      </c>
      <c r="O15" s="28">
        <v>2000</v>
      </c>
      <c r="P15" s="24">
        <v>36950</v>
      </c>
      <c r="Q15" s="25">
        <v>10710971</v>
      </c>
      <c r="R15" s="28" t="s">
        <v>43</v>
      </c>
      <c r="S15" s="28" t="s">
        <v>44</v>
      </c>
      <c r="T15" s="28">
        <v>1</v>
      </c>
      <c r="U15" s="24"/>
      <c r="V15" s="168">
        <f t="shared" si="5"/>
        <v>1</v>
      </c>
      <c r="W15" s="44"/>
      <c r="X15" s="36">
        <f t="shared" si="6"/>
        <v>0</v>
      </c>
      <c r="Y15" s="44"/>
      <c r="Z15" s="44"/>
      <c r="AA15" s="44"/>
      <c r="AB15" s="44"/>
      <c r="AC15" s="44"/>
      <c r="AD15" s="44"/>
      <c r="AE15" s="36">
        <f t="shared" si="7"/>
        <v>0</v>
      </c>
      <c r="AF15" s="44"/>
      <c r="AG15" s="44"/>
      <c r="AH15" s="44"/>
      <c r="AI15" s="44"/>
      <c r="AJ15" s="44"/>
      <c r="AK15" s="168">
        <f t="shared" si="0"/>
        <v>0</v>
      </c>
      <c r="AL15" s="44"/>
      <c r="AM15" s="36">
        <f t="shared" si="1"/>
        <v>1</v>
      </c>
      <c r="AN15" s="85" t="str">
        <f t="shared" si="2"/>
        <v>OK</v>
      </c>
      <c r="AO15" s="85" t="str">
        <f t="shared" si="3"/>
        <v>OK</v>
      </c>
      <c r="AP15" s="28" t="s">
        <v>34</v>
      </c>
      <c r="AQ15" s="28"/>
      <c r="AR15" s="28"/>
      <c r="AS15" s="28"/>
      <c r="AT15" s="26">
        <v>1</v>
      </c>
      <c r="AU15" s="28" t="s">
        <v>45</v>
      </c>
      <c r="AV15" s="27"/>
      <c r="AW15" s="28"/>
      <c r="AX15" s="28" t="s">
        <v>36</v>
      </c>
      <c r="AY15" s="168">
        <f t="shared" si="4"/>
        <v>10710970</v>
      </c>
      <c r="AZ15" s="28" t="s">
        <v>37</v>
      </c>
      <c r="BA15" s="28"/>
      <c r="BB15" s="59"/>
    </row>
    <row r="16" spans="2:54" s="8" customFormat="1" x14ac:dyDescent="0.15">
      <c r="B16" s="174">
        <v>90000005</v>
      </c>
      <c r="C16" s="28"/>
      <c r="D16" s="28" t="s">
        <v>26</v>
      </c>
      <c r="E16" s="28"/>
      <c r="F16" s="28" t="s">
        <v>27</v>
      </c>
      <c r="G16" s="28" t="s">
        <v>28</v>
      </c>
      <c r="H16" s="28" t="s">
        <v>1585</v>
      </c>
      <c r="I16" s="28" t="s">
        <v>1587</v>
      </c>
      <c r="J16" s="28" t="s">
        <v>49</v>
      </c>
      <c r="K16" s="28" t="s">
        <v>30</v>
      </c>
      <c r="L16" s="28" t="s">
        <v>50</v>
      </c>
      <c r="M16" s="28">
        <v>15</v>
      </c>
      <c r="N16" s="24">
        <v>36950</v>
      </c>
      <c r="O16" s="28">
        <v>2000</v>
      </c>
      <c r="P16" s="24">
        <v>36950</v>
      </c>
      <c r="Q16" s="25">
        <v>1</v>
      </c>
      <c r="R16" s="28" t="s">
        <v>51</v>
      </c>
      <c r="S16" s="28" t="s">
        <v>51</v>
      </c>
      <c r="T16" s="28">
        <v>1</v>
      </c>
      <c r="U16" s="24"/>
      <c r="V16" s="168">
        <f t="shared" si="5"/>
        <v>1</v>
      </c>
      <c r="W16" s="44"/>
      <c r="X16" s="36">
        <f t="shared" si="6"/>
        <v>0</v>
      </c>
      <c r="Y16" s="44"/>
      <c r="Z16" s="44"/>
      <c r="AA16" s="44"/>
      <c r="AB16" s="44"/>
      <c r="AC16" s="44"/>
      <c r="AD16" s="44"/>
      <c r="AE16" s="36">
        <f t="shared" si="7"/>
        <v>0</v>
      </c>
      <c r="AF16" s="44"/>
      <c r="AG16" s="44"/>
      <c r="AH16" s="44"/>
      <c r="AI16" s="44"/>
      <c r="AJ16" s="44"/>
      <c r="AK16" s="168">
        <f t="shared" si="0"/>
        <v>0</v>
      </c>
      <c r="AL16" s="44"/>
      <c r="AM16" s="36">
        <f t="shared" si="1"/>
        <v>1</v>
      </c>
      <c r="AN16" s="85" t="str">
        <f t="shared" si="2"/>
        <v>OK</v>
      </c>
      <c r="AO16" s="85" t="str">
        <f t="shared" si="3"/>
        <v>OK</v>
      </c>
      <c r="AP16" s="28" t="s">
        <v>34</v>
      </c>
      <c r="AQ16" s="28"/>
      <c r="AR16" s="28"/>
      <c r="AS16" s="28"/>
      <c r="AT16" s="26">
        <v>1</v>
      </c>
      <c r="AU16" s="28" t="s">
        <v>52</v>
      </c>
      <c r="AV16" s="27"/>
      <c r="AW16" s="28"/>
      <c r="AX16" s="28" t="s">
        <v>36</v>
      </c>
      <c r="AY16" s="168">
        <f t="shared" si="4"/>
        <v>0</v>
      </c>
      <c r="AZ16" s="28" t="s">
        <v>37</v>
      </c>
      <c r="BA16" s="28"/>
      <c r="BB16" s="59"/>
    </row>
    <row r="17" spans="2:54" s="55" customFormat="1" x14ac:dyDescent="0.15">
      <c r="B17" s="176">
        <v>90000006</v>
      </c>
      <c r="C17" s="48"/>
      <c r="D17" s="48" t="s">
        <v>26</v>
      </c>
      <c r="E17" s="48"/>
      <c r="F17" s="48" t="s">
        <v>27</v>
      </c>
      <c r="G17" s="48" t="s">
        <v>28</v>
      </c>
      <c r="H17" s="48" t="s">
        <v>1577</v>
      </c>
      <c r="I17" s="48" t="s">
        <v>1571</v>
      </c>
      <c r="J17" s="48" t="s">
        <v>1625</v>
      </c>
      <c r="K17" s="48" t="s">
        <v>30</v>
      </c>
      <c r="L17" s="48"/>
      <c r="M17" s="48">
        <v>6</v>
      </c>
      <c r="N17" s="49">
        <v>36392</v>
      </c>
      <c r="O17" s="48">
        <v>1999</v>
      </c>
      <c r="P17" s="49">
        <v>36392</v>
      </c>
      <c r="Q17" s="50">
        <v>1467286</v>
      </c>
      <c r="R17" s="48" t="s">
        <v>43</v>
      </c>
      <c r="S17" s="48" t="s">
        <v>54</v>
      </c>
      <c r="T17" s="48">
        <v>1</v>
      </c>
      <c r="U17" s="49">
        <v>43033</v>
      </c>
      <c r="V17" s="177">
        <f t="shared" si="5"/>
        <v>1</v>
      </c>
      <c r="W17" s="51" t="s">
        <v>1615</v>
      </c>
      <c r="X17" s="52">
        <f t="shared" si="6"/>
        <v>0</v>
      </c>
      <c r="Y17" s="51"/>
      <c r="Z17" s="51"/>
      <c r="AA17" s="51"/>
      <c r="AB17" s="51"/>
      <c r="AC17" s="51"/>
      <c r="AD17" s="51"/>
      <c r="AE17" s="52">
        <f>SUM(AF17:AL17)</f>
        <v>1</v>
      </c>
      <c r="AF17" s="51">
        <v>1</v>
      </c>
      <c r="AG17" s="51"/>
      <c r="AH17" s="51"/>
      <c r="AI17" s="51"/>
      <c r="AJ17" s="51"/>
      <c r="AK17" s="177">
        <f t="shared" si="0"/>
        <v>0</v>
      </c>
      <c r="AL17" s="51"/>
      <c r="AM17" s="52">
        <f t="shared" si="1"/>
        <v>0</v>
      </c>
      <c r="AN17" s="70" t="str">
        <f t="shared" si="2"/>
        <v>OK</v>
      </c>
      <c r="AO17" s="70" t="str">
        <f t="shared" si="3"/>
        <v>OK</v>
      </c>
      <c r="AP17" s="48" t="s">
        <v>34</v>
      </c>
      <c r="AQ17" s="48"/>
      <c r="AR17" s="48">
        <v>1</v>
      </c>
      <c r="AS17" s="48">
        <v>1</v>
      </c>
      <c r="AT17" s="53">
        <v>1</v>
      </c>
      <c r="AU17" s="48" t="s">
        <v>57</v>
      </c>
      <c r="AV17" s="54"/>
      <c r="AW17" s="48"/>
      <c r="AX17" s="48" t="s">
        <v>36</v>
      </c>
      <c r="AY17" s="177">
        <f t="shared" si="4"/>
        <v>1467285</v>
      </c>
      <c r="AZ17" s="48" t="s">
        <v>37</v>
      </c>
      <c r="BA17" s="48"/>
      <c r="BB17" s="60" t="s">
        <v>1616</v>
      </c>
    </row>
    <row r="18" spans="2:54" s="8" customFormat="1" x14ac:dyDescent="0.15">
      <c r="B18" s="174">
        <v>90000007</v>
      </c>
      <c r="C18" s="28"/>
      <c r="D18" s="28" t="s">
        <v>26</v>
      </c>
      <c r="E18" s="28"/>
      <c r="F18" s="28" t="s">
        <v>27</v>
      </c>
      <c r="G18" s="28" t="s">
        <v>28</v>
      </c>
      <c r="H18" s="28" t="s">
        <v>1577</v>
      </c>
      <c r="I18" s="28" t="s">
        <v>1571</v>
      </c>
      <c r="J18" s="28" t="s">
        <v>55</v>
      </c>
      <c r="K18" s="28" t="s">
        <v>30</v>
      </c>
      <c r="L18" s="28"/>
      <c r="M18" s="28">
        <v>4</v>
      </c>
      <c r="N18" s="24">
        <v>41506</v>
      </c>
      <c r="O18" s="28">
        <v>2013</v>
      </c>
      <c r="P18" s="24">
        <v>41506</v>
      </c>
      <c r="Q18" s="25">
        <v>858612</v>
      </c>
      <c r="R18" s="28" t="s">
        <v>43</v>
      </c>
      <c r="S18" s="28" t="s">
        <v>54</v>
      </c>
      <c r="T18" s="28">
        <v>1</v>
      </c>
      <c r="U18" s="24"/>
      <c r="V18" s="168">
        <f t="shared" si="5"/>
        <v>214653</v>
      </c>
      <c r="W18" s="44"/>
      <c r="X18" s="36">
        <f t="shared" si="6"/>
        <v>0</v>
      </c>
      <c r="Y18" s="44"/>
      <c r="Z18" s="44"/>
      <c r="AA18" s="44"/>
      <c r="AB18" s="44"/>
      <c r="AC18" s="44"/>
      <c r="AD18" s="44"/>
      <c r="AE18" s="36">
        <f>SUM(AF18:AL18)</f>
        <v>214652</v>
      </c>
      <c r="AF18" s="44"/>
      <c r="AG18" s="44"/>
      <c r="AH18" s="44"/>
      <c r="AI18" s="44"/>
      <c r="AJ18" s="44"/>
      <c r="AK18" s="168">
        <f t="shared" si="0"/>
        <v>214652</v>
      </c>
      <c r="AL18" s="44"/>
      <c r="AM18" s="36">
        <f t="shared" si="1"/>
        <v>1</v>
      </c>
      <c r="AN18" s="85" t="str">
        <f t="shared" si="2"/>
        <v>OK</v>
      </c>
      <c r="AO18" s="85" t="str">
        <f t="shared" si="3"/>
        <v>OK</v>
      </c>
      <c r="AP18" s="28" t="s">
        <v>34</v>
      </c>
      <c r="AQ18" s="28"/>
      <c r="AR18" s="28"/>
      <c r="AS18" s="28"/>
      <c r="AT18" s="26">
        <v>1</v>
      </c>
      <c r="AU18" s="28" t="s">
        <v>57</v>
      </c>
      <c r="AV18" s="27"/>
      <c r="AW18" s="28"/>
      <c r="AX18" s="28" t="s">
        <v>36</v>
      </c>
      <c r="AY18" s="168">
        <f t="shared" si="4"/>
        <v>858611</v>
      </c>
      <c r="AZ18" s="28" t="s">
        <v>37</v>
      </c>
      <c r="BA18" s="28"/>
      <c r="BB18" s="59"/>
    </row>
    <row r="19" spans="2:54" s="8" customFormat="1" x14ac:dyDescent="0.15">
      <c r="B19" s="174">
        <v>90000008</v>
      </c>
      <c r="C19" s="28"/>
      <c r="D19" s="28" t="s">
        <v>26</v>
      </c>
      <c r="E19" s="28"/>
      <c r="F19" s="28" t="s">
        <v>27</v>
      </c>
      <c r="G19" s="28" t="s">
        <v>28</v>
      </c>
      <c r="H19" s="28" t="s">
        <v>1577</v>
      </c>
      <c r="I19" s="28" t="s">
        <v>1571</v>
      </c>
      <c r="J19" s="28" t="s">
        <v>56</v>
      </c>
      <c r="K19" s="28" t="s">
        <v>30</v>
      </c>
      <c r="L19" s="28"/>
      <c r="M19" s="28">
        <v>4</v>
      </c>
      <c r="N19" s="24">
        <v>42255</v>
      </c>
      <c r="O19" s="28">
        <v>2015</v>
      </c>
      <c r="P19" s="24">
        <v>42255</v>
      </c>
      <c r="Q19" s="25">
        <v>910931</v>
      </c>
      <c r="R19" s="28" t="s">
        <v>43</v>
      </c>
      <c r="S19" s="28" t="s">
        <v>54</v>
      </c>
      <c r="T19" s="28">
        <v>1</v>
      </c>
      <c r="U19" s="24"/>
      <c r="V19" s="168">
        <f>IF(Q19=0,0,IF($C$5-O19=0,0,IF(M19=0,Q19,IF($C$5-O19&gt;M19,1,Q19-(ROUNDDOWN(Q19*ROUNDUP(1/M19,3),0)*($C$5-O19-1))))))</f>
        <v>683199</v>
      </c>
      <c r="W19" s="44"/>
      <c r="X19" s="36">
        <f t="shared" si="6"/>
        <v>0</v>
      </c>
      <c r="Y19" s="44"/>
      <c r="Z19" s="44"/>
      <c r="AA19" s="44"/>
      <c r="AB19" s="44"/>
      <c r="AC19" s="44"/>
      <c r="AD19" s="44"/>
      <c r="AE19" s="36">
        <f t="shared" si="7"/>
        <v>227732</v>
      </c>
      <c r="AF19" s="44"/>
      <c r="AG19" s="44"/>
      <c r="AH19" s="44"/>
      <c r="AI19" s="44"/>
      <c r="AJ19" s="44"/>
      <c r="AK19" s="168">
        <f t="shared" si="0"/>
        <v>227732</v>
      </c>
      <c r="AL19" s="44"/>
      <c r="AM19" s="36">
        <f t="shared" si="1"/>
        <v>455467</v>
      </c>
      <c r="AN19" s="85" t="str">
        <f t="shared" si="2"/>
        <v>OK</v>
      </c>
      <c r="AO19" s="85" t="str">
        <f t="shared" si="3"/>
        <v>OK</v>
      </c>
      <c r="AP19" s="28" t="s">
        <v>34</v>
      </c>
      <c r="AQ19" s="28"/>
      <c r="AR19" s="28"/>
      <c r="AS19" s="28"/>
      <c r="AT19" s="26">
        <v>1</v>
      </c>
      <c r="AU19" s="28" t="s">
        <v>57</v>
      </c>
      <c r="AV19" s="27"/>
      <c r="AW19" s="28"/>
      <c r="AX19" s="28" t="s">
        <v>36</v>
      </c>
      <c r="AY19" s="168">
        <f>IF(Q19=0,0,IF(M19=0,0,IF($C$5-O19&gt;=M19,Q19-1,ROUNDDOWN(Q19*ROUNDUP(1/M19,3),0)*($C$5-O19))))</f>
        <v>455464</v>
      </c>
      <c r="AZ19" s="28" t="s">
        <v>37</v>
      </c>
      <c r="BA19" s="28"/>
      <c r="BB19" s="59"/>
    </row>
    <row r="20" spans="2:54" s="191" customFormat="1" x14ac:dyDescent="0.15">
      <c r="B20" s="180">
        <v>17</v>
      </c>
      <c r="C20" s="181"/>
      <c r="D20" s="181" t="s">
        <v>26</v>
      </c>
      <c r="E20" s="181"/>
      <c r="F20" s="181" t="s">
        <v>27</v>
      </c>
      <c r="G20" s="181" t="s">
        <v>28</v>
      </c>
      <c r="H20" s="181" t="s">
        <v>1577</v>
      </c>
      <c r="I20" s="181" t="s">
        <v>1577</v>
      </c>
      <c r="J20" s="181" t="s">
        <v>1617</v>
      </c>
      <c r="K20" s="181" t="s">
        <v>30</v>
      </c>
      <c r="L20" s="181"/>
      <c r="M20" s="181">
        <v>6</v>
      </c>
      <c r="N20" s="182">
        <v>43020</v>
      </c>
      <c r="O20" s="181">
        <v>2017</v>
      </c>
      <c r="P20" s="182">
        <v>43020</v>
      </c>
      <c r="Q20" s="183">
        <v>1758916</v>
      </c>
      <c r="R20" s="181" t="s">
        <v>43</v>
      </c>
      <c r="S20" s="181" t="s">
        <v>54</v>
      </c>
      <c r="T20" s="181">
        <v>1</v>
      </c>
      <c r="U20" s="182">
        <v>43020</v>
      </c>
      <c r="V20" s="184">
        <f>IF(Q20=0,0,IF($C$5-O20=0,0,IF(M20=0,Q20,IF($C$5-O20&gt;M20,1,Q20-(ROUNDDOWN(Q20*ROUNDUP(1/M20,3),0)*($C$5-O20-1))))))</f>
        <v>0</v>
      </c>
      <c r="W20" s="185" t="s">
        <v>1618</v>
      </c>
      <c r="X20" s="186">
        <f>SUM(Y20:AD20)</f>
        <v>1758916</v>
      </c>
      <c r="Y20" s="185">
        <v>1758916</v>
      </c>
      <c r="Z20" s="185"/>
      <c r="AA20" s="185"/>
      <c r="AB20" s="185"/>
      <c r="AC20" s="185"/>
      <c r="AD20" s="185"/>
      <c r="AE20" s="186">
        <f t="shared" si="7"/>
        <v>0</v>
      </c>
      <c r="AF20" s="185"/>
      <c r="AG20" s="185"/>
      <c r="AH20" s="185"/>
      <c r="AI20" s="185"/>
      <c r="AJ20" s="185"/>
      <c r="AK20" s="184">
        <f>IF(Q20=0,0,IF(M20=0,0,IF($C$5-O20=0,0,IF($C$5-O20&gt;M20,0,IF($C$5-O20=M20,V20-1,ROUNDDOWN(Q20*ROUNDUP(1/M20,3),0))))))</f>
        <v>0</v>
      </c>
      <c r="AL20" s="185"/>
      <c r="AM20" s="186">
        <f t="shared" si="1"/>
        <v>1758916</v>
      </c>
      <c r="AN20" s="187" t="str">
        <f t="shared" ref="AN20" si="8">IF(AND(AM20=0,AS20=1),"OK",IF(Q20=AY20+AM20,"OK","ERROR"))</f>
        <v>OK</v>
      </c>
      <c r="AO20" s="187" t="str">
        <f t="shared" ref="AO20" si="9">IF($C$5-O20=0,"新規",IF(AS20=1,"OK",IF(V20-AK20=AM20,"OK","ERROR")))</f>
        <v>新規</v>
      </c>
      <c r="AP20" s="181" t="s">
        <v>1619</v>
      </c>
      <c r="AQ20" s="181" t="s">
        <v>1620</v>
      </c>
      <c r="AR20" s="181">
        <v>0</v>
      </c>
      <c r="AS20" s="181">
        <v>0</v>
      </c>
      <c r="AT20" s="188">
        <v>1</v>
      </c>
      <c r="AU20" s="181" t="s">
        <v>57</v>
      </c>
      <c r="AV20" s="189"/>
      <c r="AW20" s="181"/>
      <c r="AX20" s="181" t="s">
        <v>36</v>
      </c>
      <c r="AY20" s="184">
        <f>IF(Q20=0,0,IF(M20=0,0,IF($C$5-O20&gt;=M20,Q20-1,ROUNDDOWN(Q20*ROUNDUP(1/M20,3),0)*($C$5-O20))))</f>
        <v>0</v>
      </c>
      <c r="AZ20" s="28" t="s">
        <v>37</v>
      </c>
      <c r="BA20" s="181"/>
      <c r="BB20" s="190"/>
    </row>
    <row r="21" spans="2:54" s="8" customFormat="1" x14ac:dyDescent="0.15">
      <c r="B21" s="174">
        <v>90000009</v>
      </c>
      <c r="C21" s="28"/>
      <c r="D21" s="28" t="s">
        <v>58</v>
      </c>
      <c r="E21" s="28"/>
      <c r="F21" s="28" t="s">
        <v>27</v>
      </c>
      <c r="G21" s="28" t="s">
        <v>28</v>
      </c>
      <c r="H21" s="28" t="s">
        <v>1585</v>
      </c>
      <c r="I21" s="28" t="s">
        <v>1562</v>
      </c>
      <c r="J21" s="28" t="s">
        <v>58</v>
      </c>
      <c r="K21" s="28" t="s">
        <v>30</v>
      </c>
      <c r="L21" s="28"/>
      <c r="M21" s="28">
        <v>0</v>
      </c>
      <c r="N21" s="24">
        <v>36613</v>
      </c>
      <c r="O21" s="28">
        <v>1999</v>
      </c>
      <c r="P21" s="24">
        <v>36613</v>
      </c>
      <c r="Q21" s="25">
        <v>11695320</v>
      </c>
      <c r="R21" s="28" t="s">
        <v>59</v>
      </c>
      <c r="S21" s="28" t="s">
        <v>60</v>
      </c>
      <c r="T21" s="28">
        <v>1</v>
      </c>
      <c r="U21" s="24"/>
      <c r="V21" s="168">
        <f>IF(Q21=0,0,IF($C$5-O21=0,0,IF(M21=0,Q21,IF($C$5-O21&gt;M21,1,Q21-(ROUNDDOWN(Q21*ROUNDUP(1/M21,3),0)*($C$5-O21-1))))))</f>
        <v>11695320</v>
      </c>
      <c r="W21" s="44"/>
      <c r="X21" s="36">
        <f t="shared" si="6"/>
        <v>0</v>
      </c>
      <c r="Y21" s="44"/>
      <c r="Z21" s="44"/>
      <c r="AA21" s="44"/>
      <c r="AB21" s="44"/>
      <c r="AC21" s="44"/>
      <c r="AD21" s="44"/>
      <c r="AE21" s="36">
        <f t="shared" si="7"/>
        <v>0</v>
      </c>
      <c r="AF21" s="44"/>
      <c r="AG21" s="44"/>
      <c r="AH21" s="44"/>
      <c r="AI21" s="44"/>
      <c r="AJ21" s="44"/>
      <c r="AK21" s="168">
        <f>IF(Q21=0,0,IF(M21=0,0,IF($C$5-O21=0,0,IF($C$5-O21&gt;M21,0,IF($C$5-O21=M21,V21-1,ROUNDDOWN(Q21*ROUNDUP(1/M21,3),0))))))</f>
        <v>0</v>
      </c>
      <c r="AL21" s="44"/>
      <c r="AM21" s="36">
        <f t="shared" si="1"/>
        <v>11695320</v>
      </c>
      <c r="AN21" s="85" t="str">
        <f t="shared" si="2"/>
        <v>OK</v>
      </c>
      <c r="AO21" s="85" t="str">
        <f t="shared" si="3"/>
        <v>OK</v>
      </c>
      <c r="AP21" s="28" t="s">
        <v>34</v>
      </c>
      <c r="AQ21" s="28"/>
      <c r="AR21" s="28"/>
      <c r="AS21" s="28"/>
      <c r="AT21" s="26">
        <v>663</v>
      </c>
      <c r="AU21" s="28" t="s">
        <v>35</v>
      </c>
      <c r="AV21" s="27"/>
      <c r="AW21" s="28" t="s">
        <v>62</v>
      </c>
      <c r="AX21" s="28" t="s">
        <v>36</v>
      </c>
      <c r="AY21" s="168">
        <f t="shared" si="4"/>
        <v>0</v>
      </c>
      <c r="AZ21" s="28" t="s">
        <v>37</v>
      </c>
      <c r="BA21" s="28">
        <v>11001</v>
      </c>
      <c r="BB21" s="59"/>
    </row>
    <row r="22" spans="2:54" s="8" customFormat="1" x14ac:dyDescent="0.15">
      <c r="B22" s="174">
        <v>90000010</v>
      </c>
      <c r="C22" s="28"/>
      <c r="D22" s="28" t="s">
        <v>61</v>
      </c>
      <c r="E22" s="28"/>
      <c r="F22" s="28" t="s">
        <v>27</v>
      </c>
      <c r="G22" s="28" t="s">
        <v>28</v>
      </c>
      <c r="H22" s="28" t="s">
        <v>1585</v>
      </c>
      <c r="I22" s="28" t="s">
        <v>1562</v>
      </c>
      <c r="J22" s="28" t="s">
        <v>61</v>
      </c>
      <c r="K22" s="28" t="s">
        <v>30</v>
      </c>
      <c r="L22" s="28"/>
      <c r="M22" s="28">
        <v>0</v>
      </c>
      <c r="N22" s="24">
        <v>36613</v>
      </c>
      <c r="O22" s="28">
        <v>1999</v>
      </c>
      <c r="P22" s="24">
        <v>36613</v>
      </c>
      <c r="Q22" s="25">
        <v>17340649</v>
      </c>
      <c r="R22" s="28" t="s">
        <v>59</v>
      </c>
      <c r="S22" s="28" t="s">
        <v>60</v>
      </c>
      <c r="T22" s="28">
        <v>1</v>
      </c>
      <c r="U22" s="24"/>
      <c r="V22" s="168">
        <f t="shared" si="5"/>
        <v>17340649</v>
      </c>
      <c r="W22" s="44"/>
      <c r="X22" s="36">
        <f t="shared" si="6"/>
        <v>0</v>
      </c>
      <c r="Y22" s="44"/>
      <c r="Z22" s="44"/>
      <c r="AA22" s="44"/>
      <c r="AB22" s="44"/>
      <c r="AC22" s="44"/>
      <c r="AD22" s="44"/>
      <c r="AE22" s="36">
        <f t="shared" si="7"/>
        <v>0</v>
      </c>
      <c r="AF22" s="44"/>
      <c r="AG22" s="44"/>
      <c r="AH22" s="44"/>
      <c r="AI22" s="44"/>
      <c r="AJ22" s="44"/>
      <c r="AK22" s="168">
        <f t="shared" si="0"/>
        <v>0</v>
      </c>
      <c r="AL22" s="44"/>
      <c r="AM22" s="36">
        <f t="shared" si="1"/>
        <v>17340649</v>
      </c>
      <c r="AN22" s="85" t="str">
        <f t="shared" si="2"/>
        <v>OK</v>
      </c>
      <c r="AO22" s="85" t="str">
        <f t="shared" si="3"/>
        <v>OK</v>
      </c>
      <c r="AP22" s="28" t="s">
        <v>34</v>
      </c>
      <c r="AQ22" s="28"/>
      <c r="AR22" s="28"/>
      <c r="AS22" s="28"/>
      <c r="AT22" s="26">
        <v>983.03</v>
      </c>
      <c r="AU22" s="28" t="s">
        <v>35</v>
      </c>
      <c r="AV22" s="27"/>
      <c r="AW22" s="28" t="s">
        <v>62</v>
      </c>
      <c r="AX22" s="28" t="s">
        <v>36</v>
      </c>
      <c r="AY22" s="168">
        <f t="shared" si="4"/>
        <v>0</v>
      </c>
      <c r="AZ22" s="28" t="s">
        <v>37</v>
      </c>
      <c r="BA22" s="28">
        <v>11002</v>
      </c>
      <c r="BB22" s="59"/>
    </row>
    <row r="23" spans="2:54" s="8" customFormat="1" x14ac:dyDescent="0.15">
      <c r="B23" s="174">
        <v>90000011</v>
      </c>
      <c r="C23" s="28"/>
      <c r="D23" s="28" t="s">
        <v>63</v>
      </c>
      <c r="E23" s="28"/>
      <c r="F23" s="28" t="s">
        <v>64</v>
      </c>
      <c r="G23" s="28" t="s">
        <v>65</v>
      </c>
      <c r="H23" s="28" t="s">
        <v>1585</v>
      </c>
      <c r="I23" s="28" t="s">
        <v>1559</v>
      </c>
      <c r="J23" s="28" t="s">
        <v>66</v>
      </c>
      <c r="K23" s="28" t="s">
        <v>30</v>
      </c>
      <c r="L23" s="28" t="s">
        <v>31</v>
      </c>
      <c r="M23" s="28">
        <v>50</v>
      </c>
      <c r="N23" s="24">
        <v>40282</v>
      </c>
      <c r="O23" s="28">
        <v>2010</v>
      </c>
      <c r="P23" s="24">
        <v>40282</v>
      </c>
      <c r="Q23" s="25">
        <v>461476007</v>
      </c>
      <c r="R23" s="28" t="s">
        <v>43</v>
      </c>
      <c r="S23" s="28" t="s">
        <v>44</v>
      </c>
      <c r="T23" s="28">
        <v>1</v>
      </c>
      <c r="U23" s="24"/>
      <c r="V23" s="168">
        <f t="shared" si="5"/>
        <v>406098887</v>
      </c>
      <c r="W23" s="44"/>
      <c r="X23" s="36">
        <f t="shared" si="6"/>
        <v>0</v>
      </c>
      <c r="Y23" s="44"/>
      <c r="Z23" s="44"/>
      <c r="AA23" s="44"/>
      <c r="AB23" s="44"/>
      <c r="AC23" s="44"/>
      <c r="AD23" s="44"/>
      <c r="AE23" s="36">
        <f t="shared" si="7"/>
        <v>9229520</v>
      </c>
      <c r="AF23" s="44"/>
      <c r="AG23" s="44"/>
      <c r="AH23" s="44"/>
      <c r="AI23" s="44"/>
      <c r="AJ23" s="44"/>
      <c r="AK23" s="168">
        <f t="shared" si="0"/>
        <v>9229520</v>
      </c>
      <c r="AL23" s="44"/>
      <c r="AM23" s="36">
        <f t="shared" si="1"/>
        <v>396869367</v>
      </c>
      <c r="AN23" s="85" t="str">
        <f t="shared" si="2"/>
        <v>OK</v>
      </c>
      <c r="AO23" s="85" t="str">
        <f t="shared" si="3"/>
        <v>OK</v>
      </c>
      <c r="AP23" s="28" t="s">
        <v>34</v>
      </c>
      <c r="AQ23" s="28"/>
      <c r="AR23" s="28"/>
      <c r="AS23" s="28"/>
      <c r="AT23" s="26">
        <v>2224.4299999999998</v>
      </c>
      <c r="AU23" s="28" t="s">
        <v>35</v>
      </c>
      <c r="AV23" s="27">
        <v>1</v>
      </c>
      <c r="AW23" s="28"/>
      <c r="AX23" s="28" t="s">
        <v>69</v>
      </c>
      <c r="AY23" s="168">
        <f t="shared" si="4"/>
        <v>64606640</v>
      </c>
      <c r="AZ23" s="28" t="s">
        <v>37</v>
      </c>
      <c r="BA23" s="28"/>
      <c r="BB23" s="59"/>
    </row>
    <row r="24" spans="2:54" s="8" customFormat="1" x14ac:dyDescent="0.15">
      <c r="B24" s="174">
        <v>90000012</v>
      </c>
      <c r="C24" s="28"/>
      <c r="D24" s="28" t="s">
        <v>63</v>
      </c>
      <c r="E24" s="28"/>
      <c r="F24" s="28" t="s">
        <v>64</v>
      </c>
      <c r="G24" s="28" t="s">
        <v>65</v>
      </c>
      <c r="H24" s="28" t="s">
        <v>1585</v>
      </c>
      <c r="I24" s="28" t="s">
        <v>1559</v>
      </c>
      <c r="J24" s="28" t="s">
        <v>67</v>
      </c>
      <c r="K24" s="28" t="s">
        <v>30</v>
      </c>
      <c r="L24" s="28" t="s">
        <v>68</v>
      </c>
      <c r="M24" s="28">
        <v>31</v>
      </c>
      <c r="N24" s="24">
        <v>40282</v>
      </c>
      <c r="O24" s="28">
        <v>2010</v>
      </c>
      <c r="P24" s="24">
        <v>40282</v>
      </c>
      <c r="Q24" s="25">
        <v>14804756</v>
      </c>
      <c r="R24" s="28" t="s">
        <v>43</v>
      </c>
      <c r="S24" s="28" t="s">
        <v>44</v>
      </c>
      <c r="T24" s="28">
        <v>1</v>
      </c>
      <c r="U24" s="24"/>
      <c r="V24" s="168">
        <f t="shared" si="5"/>
        <v>11873420</v>
      </c>
      <c r="W24" s="44"/>
      <c r="X24" s="36">
        <f t="shared" si="6"/>
        <v>0</v>
      </c>
      <c r="Y24" s="44"/>
      <c r="Z24" s="44"/>
      <c r="AA24" s="44"/>
      <c r="AB24" s="44"/>
      <c r="AC24" s="44"/>
      <c r="AD24" s="44"/>
      <c r="AE24" s="36">
        <f t="shared" si="7"/>
        <v>488556</v>
      </c>
      <c r="AF24" s="44"/>
      <c r="AG24" s="44"/>
      <c r="AH24" s="44"/>
      <c r="AI24" s="44"/>
      <c r="AJ24" s="44"/>
      <c r="AK24" s="168">
        <f t="shared" si="0"/>
        <v>488556</v>
      </c>
      <c r="AL24" s="44"/>
      <c r="AM24" s="36">
        <f t="shared" si="1"/>
        <v>11384864</v>
      </c>
      <c r="AN24" s="85" t="str">
        <f t="shared" si="2"/>
        <v>OK</v>
      </c>
      <c r="AO24" s="85" t="str">
        <f t="shared" si="3"/>
        <v>OK</v>
      </c>
      <c r="AP24" s="28" t="s">
        <v>34</v>
      </c>
      <c r="AQ24" s="28"/>
      <c r="AR24" s="28"/>
      <c r="AS24" s="28"/>
      <c r="AT24" s="26">
        <v>126.1</v>
      </c>
      <c r="AU24" s="28" t="s">
        <v>35</v>
      </c>
      <c r="AV24" s="27">
        <v>1</v>
      </c>
      <c r="AW24" s="28"/>
      <c r="AX24" s="28" t="s">
        <v>69</v>
      </c>
      <c r="AY24" s="168">
        <f t="shared" si="4"/>
        <v>3419892</v>
      </c>
      <c r="AZ24" s="28" t="s">
        <v>37</v>
      </c>
      <c r="BA24" s="28"/>
      <c r="BB24" s="59"/>
    </row>
    <row r="25" spans="2:54" s="8" customFormat="1" x14ac:dyDescent="0.15">
      <c r="B25" s="174">
        <v>90000013</v>
      </c>
      <c r="C25" s="28"/>
      <c r="D25" s="28" t="s">
        <v>63</v>
      </c>
      <c r="E25" s="28" t="s">
        <v>70</v>
      </c>
      <c r="F25" s="28" t="s">
        <v>64</v>
      </c>
      <c r="G25" s="28" t="s">
        <v>65</v>
      </c>
      <c r="H25" s="28" t="s">
        <v>1585</v>
      </c>
      <c r="I25" s="28" t="s">
        <v>1559</v>
      </c>
      <c r="J25" s="28" t="s">
        <v>71</v>
      </c>
      <c r="K25" s="28" t="s">
        <v>30</v>
      </c>
      <c r="L25" s="28"/>
      <c r="M25" s="28">
        <v>15</v>
      </c>
      <c r="N25" s="24">
        <v>40634</v>
      </c>
      <c r="O25" s="28">
        <v>2011</v>
      </c>
      <c r="P25" s="24">
        <v>40634</v>
      </c>
      <c r="Q25" s="25">
        <v>3409649</v>
      </c>
      <c r="R25" s="28" t="s">
        <v>43</v>
      </c>
      <c r="S25" s="28" t="s">
        <v>44</v>
      </c>
      <c r="T25" s="28">
        <v>1</v>
      </c>
      <c r="U25" s="24"/>
      <c r="V25" s="168">
        <f t="shared" si="5"/>
        <v>2267419</v>
      </c>
      <c r="W25" s="44"/>
      <c r="X25" s="36">
        <f t="shared" si="6"/>
        <v>0</v>
      </c>
      <c r="Y25" s="44"/>
      <c r="Z25" s="44"/>
      <c r="AA25" s="44"/>
      <c r="AB25" s="44"/>
      <c r="AC25" s="44"/>
      <c r="AD25" s="44"/>
      <c r="AE25" s="36">
        <f t="shared" si="7"/>
        <v>228446</v>
      </c>
      <c r="AF25" s="44"/>
      <c r="AG25" s="44"/>
      <c r="AH25" s="44"/>
      <c r="AI25" s="44"/>
      <c r="AJ25" s="44"/>
      <c r="AK25" s="168">
        <f t="shared" si="0"/>
        <v>228446</v>
      </c>
      <c r="AL25" s="44"/>
      <c r="AM25" s="36">
        <f t="shared" si="1"/>
        <v>2038973</v>
      </c>
      <c r="AN25" s="85" t="str">
        <f t="shared" si="2"/>
        <v>OK</v>
      </c>
      <c r="AO25" s="85" t="str">
        <f t="shared" si="3"/>
        <v>OK</v>
      </c>
      <c r="AP25" s="28" t="s">
        <v>34</v>
      </c>
      <c r="AQ25" s="28"/>
      <c r="AR25" s="28"/>
      <c r="AS25" s="28"/>
      <c r="AT25" s="26">
        <v>2</v>
      </c>
      <c r="AU25" s="28" t="s">
        <v>82</v>
      </c>
      <c r="AV25" s="27"/>
      <c r="AW25" s="28"/>
      <c r="AX25" s="28" t="s">
        <v>69</v>
      </c>
      <c r="AY25" s="168">
        <f t="shared" si="4"/>
        <v>1370676</v>
      </c>
      <c r="AZ25" s="28" t="s">
        <v>37</v>
      </c>
      <c r="BA25" s="28"/>
      <c r="BB25" s="59"/>
    </row>
    <row r="26" spans="2:54" s="8" customFormat="1" x14ac:dyDescent="0.15">
      <c r="B26" s="174">
        <v>90000014</v>
      </c>
      <c r="C26" s="28"/>
      <c r="D26" s="28" t="s">
        <v>63</v>
      </c>
      <c r="E26" s="28" t="s">
        <v>70</v>
      </c>
      <c r="F26" s="28" t="s">
        <v>64</v>
      </c>
      <c r="G26" s="28" t="s">
        <v>65</v>
      </c>
      <c r="H26" s="28" t="s">
        <v>1585</v>
      </c>
      <c r="I26" s="28" t="s">
        <v>1559</v>
      </c>
      <c r="J26" s="28" t="s">
        <v>72</v>
      </c>
      <c r="K26" s="28" t="s">
        <v>30</v>
      </c>
      <c r="L26" s="28"/>
      <c r="M26" s="28">
        <v>15</v>
      </c>
      <c r="N26" s="24">
        <v>40634</v>
      </c>
      <c r="O26" s="28">
        <v>2011</v>
      </c>
      <c r="P26" s="24">
        <v>40634</v>
      </c>
      <c r="Q26" s="25">
        <v>2191916</v>
      </c>
      <c r="R26" s="28" t="s">
        <v>43</v>
      </c>
      <c r="S26" s="28" t="s">
        <v>44</v>
      </c>
      <c r="T26" s="28">
        <v>1</v>
      </c>
      <c r="U26" s="24"/>
      <c r="V26" s="168">
        <f t="shared" si="5"/>
        <v>1457626</v>
      </c>
      <c r="W26" s="44"/>
      <c r="X26" s="36">
        <f t="shared" si="6"/>
        <v>0</v>
      </c>
      <c r="Y26" s="44"/>
      <c r="Z26" s="44"/>
      <c r="AA26" s="44"/>
      <c r="AB26" s="44"/>
      <c r="AC26" s="44"/>
      <c r="AD26" s="44"/>
      <c r="AE26" s="36">
        <f t="shared" si="7"/>
        <v>146858</v>
      </c>
      <c r="AF26" s="44"/>
      <c r="AG26" s="44"/>
      <c r="AH26" s="44"/>
      <c r="AI26" s="44"/>
      <c r="AJ26" s="44"/>
      <c r="AK26" s="168">
        <f t="shared" si="0"/>
        <v>146858</v>
      </c>
      <c r="AL26" s="44"/>
      <c r="AM26" s="36">
        <f t="shared" si="1"/>
        <v>1310768</v>
      </c>
      <c r="AN26" s="85" t="str">
        <f t="shared" si="2"/>
        <v>OK</v>
      </c>
      <c r="AO26" s="85" t="str">
        <f t="shared" si="3"/>
        <v>OK</v>
      </c>
      <c r="AP26" s="28" t="s">
        <v>34</v>
      </c>
      <c r="AQ26" s="28"/>
      <c r="AR26" s="28"/>
      <c r="AS26" s="28"/>
      <c r="AT26" s="26">
        <v>2</v>
      </c>
      <c r="AU26" s="28" t="s">
        <v>83</v>
      </c>
      <c r="AV26" s="27"/>
      <c r="AW26" s="28"/>
      <c r="AX26" s="28" t="s">
        <v>69</v>
      </c>
      <c r="AY26" s="168">
        <f t="shared" si="4"/>
        <v>881148</v>
      </c>
      <c r="AZ26" s="28" t="s">
        <v>37</v>
      </c>
      <c r="BA26" s="28"/>
      <c r="BB26" s="59" t="s">
        <v>84</v>
      </c>
    </row>
    <row r="27" spans="2:54" s="8" customFormat="1" x14ac:dyDescent="0.15">
      <c r="B27" s="174">
        <v>90000015</v>
      </c>
      <c r="C27" s="28"/>
      <c r="D27" s="28" t="s">
        <v>63</v>
      </c>
      <c r="E27" s="28"/>
      <c r="F27" s="28" t="s">
        <v>64</v>
      </c>
      <c r="G27" s="28" t="s">
        <v>65</v>
      </c>
      <c r="H27" s="28" t="s">
        <v>1585</v>
      </c>
      <c r="I27" s="28" t="s">
        <v>1559</v>
      </c>
      <c r="J27" s="28" t="s">
        <v>73</v>
      </c>
      <c r="K27" s="28" t="s">
        <v>30</v>
      </c>
      <c r="L27" s="28"/>
      <c r="M27" s="28">
        <v>15</v>
      </c>
      <c r="N27" s="24">
        <v>40634</v>
      </c>
      <c r="O27" s="28">
        <v>2011</v>
      </c>
      <c r="P27" s="24">
        <v>40634</v>
      </c>
      <c r="Q27" s="25">
        <v>8715490</v>
      </c>
      <c r="R27" s="28" t="s">
        <v>43</v>
      </c>
      <c r="S27" s="28" t="s">
        <v>44</v>
      </c>
      <c r="T27" s="28">
        <v>1</v>
      </c>
      <c r="U27" s="24"/>
      <c r="V27" s="168">
        <f t="shared" si="5"/>
        <v>5795805</v>
      </c>
      <c r="W27" s="44"/>
      <c r="X27" s="36">
        <f t="shared" si="6"/>
        <v>0</v>
      </c>
      <c r="Y27" s="44"/>
      <c r="Z27" s="44"/>
      <c r="AA27" s="44"/>
      <c r="AB27" s="44"/>
      <c r="AC27" s="44"/>
      <c r="AD27" s="44"/>
      <c r="AE27" s="36">
        <f t="shared" si="7"/>
        <v>583937</v>
      </c>
      <c r="AF27" s="44"/>
      <c r="AG27" s="44"/>
      <c r="AH27" s="44"/>
      <c r="AI27" s="44"/>
      <c r="AJ27" s="44"/>
      <c r="AK27" s="168">
        <f t="shared" si="0"/>
        <v>583937</v>
      </c>
      <c r="AL27" s="44"/>
      <c r="AM27" s="36">
        <f t="shared" si="1"/>
        <v>5211868</v>
      </c>
      <c r="AN27" s="85" t="str">
        <f t="shared" si="2"/>
        <v>OK</v>
      </c>
      <c r="AO27" s="85" t="str">
        <f t="shared" si="3"/>
        <v>OK</v>
      </c>
      <c r="AP27" s="28" t="s">
        <v>34</v>
      </c>
      <c r="AQ27" s="28"/>
      <c r="AR27" s="28"/>
      <c r="AS27" s="28"/>
      <c r="AT27" s="26">
        <v>1</v>
      </c>
      <c r="AU27" s="28" t="s">
        <v>85</v>
      </c>
      <c r="AV27" s="27"/>
      <c r="AW27" s="28"/>
      <c r="AX27" s="28" t="s">
        <v>69</v>
      </c>
      <c r="AY27" s="168">
        <f t="shared" si="4"/>
        <v>3503622</v>
      </c>
      <c r="AZ27" s="28" t="s">
        <v>37</v>
      </c>
      <c r="BA27" s="28"/>
      <c r="BB27" s="59"/>
    </row>
    <row r="28" spans="2:54" s="8" customFormat="1" x14ac:dyDescent="0.15">
      <c r="B28" s="174">
        <v>90000016</v>
      </c>
      <c r="C28" s="28"/>
      <c r="D28" s="28" t="s">
        <v>63</v>
      </c>
      <c r="E28" s="28"/>
      <c r="F28" s="28" t="s">
        <v>64</v>
      </c>
      <c r="G28" s="28" t="s">
        <v>65</v>
      </c>
      <c r="H28" s="28" t="s">
        <v>1585</v>
      </c>
      <c r="I28" s="28" t="s">
        <v>1559</v>
      </c>
      <c r="J28" s="28" t="s">
        <v>74</v>
      </c>
      <c r="K28" s="28" t="s">
        <v>30</v>
      </c>
      <c r="L28" s="28"/>
      <c r="M28" s="28">
        <v>15</v>
      </c>
      <c r="N28" s="24">
        <v>40282</v>
      </c>
      <c r="O28" s="28">
        <v>2010</v>
      </c>
      <c r="P28" s="24">
        <v>40282</v>
      </c>
      <c r="Q28" s="25">
        <v>1179159</v>
      </c>
      <c r="R28" s="28" t="s">
        <v>43</v>
      </c>
      <c r="S28" s="28" t="s">
        <v>44</v>
      </c>
      <c r="T28" s="28">
        <v>1</v>
      </c>
      <c r="U28" s="24"/>
      <c r="V28" s="168">
        <f t="shared" si="5"/>
        <v>705141</v>
      </c>
      <c r="W28" s="44"/>
      <c r="X28" s="36">
        <f t="shared" si="6"/>
        <v>0</v>
      </c>
      <c r="Y28" s="44"/>
      <c r="Z28" s="44"/>
      <c r="AA28" s="44"/>
      <c r="AB28" s="44"/>
      <c r="AC28" s="44"/>
      <c r="AD28" s="44"/>
      <c r="AE28" s="36">
        <f t="shared" si="7"/>
        <v>79003</v>
      </c>
      <c r="AF28" s="44"/>
      <c r="AG28" s="44"/>
      <c r="AH28" s="44"/>
      <c r="AI28" s="44"/>
      <c r="AJ28" s="44"/>
      <c r="AK28" s="168">
        <f t="shared" si="0"/>
        <v>79003</v>
      </c>
      <c r="AL28" s="44"/>
      <c r="AM28" s="36">
        <f t="shared" si="1"/>
        <v>626138</v>
      </c>
      <c r="AN28" s="85" t="str">
        <f t="shared" si="2"/>
        <v>OK</v>
      </c>
      <c r="AO28" s="85" t="str">
        <f t="shared" si="3"/>
        <v>OK</v>
      </c>
      <c r="AP28" s="28" t="s">
        <v>34</v>
      </c>
      <c r="AQ28" s="28"/>
      <c r="AR28" s="28"/>
      <c r="AS28" s="28"/>
      <c r="AT28" s="26">
        <v>1</v>
      </c>
      <c r="AU28" s="28" t="s">
        <v>86</v>
      </c>
      <c r="AV28" s="27"/>
      <c r="AW28" s="28"/>
      <c r="AX28" s="28" t="s">
        <v>69</v>
      </c>
      <c r="AY28" s="168">
        <f t="shared" si="4"/>
        <v>553021</v>
      </c>
      <c r="AZ28" s="28" t="s">
        <v>37</v>
      </c>
      <c r="BA28" s="28"/>
      <c r="BB28" s="59"/>
    </row>
    <row r="29" spans="2:54" s="8" customFormat="1" x14ac:dyDescent="0.15">
      <c r="B29" s="174">
        <v>90000017</v>
      </c>
      <c r="C29" s="28"/>
      <c r="D29" s="28" t="s">
        <v>63</v>
      </c>
      <c r="E29" s="28"/>
      <c r="F29" s="28" t="s">
        <v>64</v>
      </c>
      <c r="G29" s="28" t="s">
        <v>65</v>
      </c>
      <c r="H29" s="28" t="s">
        <v>1585</v>
      </c>
      <c r="I29" s="28" t="s">
        <v>1559</v>
      </c>
      <c r="J29" s="28" t="s">
        <v>75</v>
      </c>
      <c r="K29" s="28" t="s">
        <v>30</v>
      </c>
      <c r="L29" s="28"/>
      <c r="M29" s="28">
        <v>15</v>
      </c>
      <c r="N29" s="24">
        <v>40282</v>
      </c>
      <c r="O29" s="28">
        <v>2010</v>
      </c>
      <c r="P29" s="24">
        <v>40282</v>
      </c>
      <c r="Q29" s="25">
        <v>766452</v>
      </c>
      <c r="R29" s="28" t="s">
        <v>43</v>
      </c>
      <c r="S29" s="28" t="s">
        <v>44</v>
      </c>
      <c r="T29" s="28">
        <v>1</v>
      </c>
      <c r="U29" s="24"/>
      <c r="V29" s="168">
        <f t="shared" si="5"/>
        <v>458340</v>
      </c>
      <c r="W29" s="44"/>
      <c r="X29" s="36">
        <f t="shared" si="6"/>
        <v>0</v>
      </c>
      <c r="Y29" s="44"/>
      <c r="Z29" s="44"/>
      <c r="AA29" s="44"/>
      <c r="AB29" s="44"/>
      <c r="AC29" s="44"/>
      <c r="AD29" s="44"/>
      <c r="AE29" s="36">
        <f t="shared" si="7"/>
        <v>51352</v>
      </c>
      <c r="AF29" s="44"/>
      <c r="AG29" s="44"/>
      <c r="AH29" s="44"/>
      <c r="AI29" s="44"/>
      <c r="AJ29" s="44"/>
      <c r="AK29" s="168">
        <f t="shared" si="0"/>
        <v>51352</v>
      </c>
      <c r="AL29" s="44"/>
      <c r="AM29" s="36">
        <f t="shared" si="1"/>
        <v>406988</v>
      </c>
      <c r="AN29" s="85" t="str">
        <f t="shared" si="2"/>
        <v>OK</v>
      </c>
      <c r="AO29" s="85" t="str">
        <f t="shared" si="3"/>
        <v>OK</v>
      </c>
      <c r="AP29" s="28" t="s">
        <v>34</v>
      </c>
      <c r="AQ29" s="28"/>
      <c r="AR29" s="28"/>
      <c r="AS29" s="28"/>
      <c r="AT29" s="26">
        <v>1</v>
      </c>
      <c r="AU29" s="28" t="s">
        <v>86</v>
      </c>
      <c r="AV29" s="27"/>
      <c r="AW29" s="28"/>
      <c r="AX29" s="28" t="s">
        <v>69</v>
      </c>
      <c r="AY29" s="168">
        <f t="shared" si="4"/>
        <v>359464</v>
      </c>
      <c r="AZ29" s="28" t="s">
        <v>37</v>
      </c>
      <c r="BA29" s="28"/>
      <c r="BB29" s="59"/>
    </row>
    <row r="30" spans="2:54" s="8" customFormat="1" x14ac:dyDescent="0.15">
      <c r="B30" s="174">
        <v>90000018</v>
      </c>
      <c r="C30" s="28"/>
      <c r="D30" s="28" t="s">
        <v>63</v>
      </c>
      <c r="E30" s="28"/>
      <c r="F30" s="28" t="s">
        <v>64</v>
      </c>
      <c r="G30" s="28" t="s">
        <v>65</v>
      </c>
      <c r="H30" s="28" t="s">
        <v>1585</v>
      </c>
      <c r="I30" s="28" t="s">
        <v>1559</v>
      </c>
      <c r="J30" s="28" t="s">
        <v>76</v>
      </c>
      <c r="K30" s="28" t="s">
        <v>30</v>
      </c>
      <c r="L30" s="28"/>
      <c r="M30" s="28">
        <v>15</v>
      </c>
      <c r="N30" s="24">
        <v>40282</v>
      </c>
      <c r="O30" s="28">
        <v>2010</v>
      </c>
      <c r="P30" s="24">
        <v>40282</v>
      </c>
      <c r="Q30" s="25">
        <v>824147</v>
      </c>
      <c r="R30" s="28" t="s">
        <v>43</v>
      </c>
      <c r="S30" s="28" t="s">
        <v>44</v>
      </c>
      <c r="T30" s="28">
        <v>1</v>
      </c>
      <c r="U30" s="24"/>
      <c r="V30" s="168">
        <f t="shared" si="5"/>
        <v>492845</v>
      </c>
      <c r="W30" s="44"/>
      <c r="X30" s="36">
        <f t="shared" si="6"/>
        <v>0</v>
      </c>
      <c r="Y30" s="44"/>
      <c r="Z30" s="44"/>
      <c r="AA30" s="44"/>
      <c r="AB30" s="44"/>
      <c r="AC30" s="44"/>
      <c r="AD30" s="44"/>
      <c r="AE30" s="36">
        <f t="shared" si="7"/>
        <v>55217</v>
      </c>
      <c r="AF30" s="44"/>
      <c r="AG30" s="44"/>
      <c r="AH30" s="44"/>
      <c r="AI30" s="44"/>
      <c r="AJ30" s="44"/>
      <c r="AK30" s="168">
        <f t="shared" si="0"/>
        <v>55217</v>
      </c>
      <c r="AL30" s="44"/>
      <c r="AM30" s="36">
        <f t="shared" si="1"/>
        <v>437628</v>
      </c>
      <c r="AN30" s="85" t="str">
        <f t="shared" si="2"/>
        <v>OK</v>
      </c>
      <c r="AO30" s="85" t="str">
        <f t="shared" si="3"/>
        <v>OK</v>
      </c>
      <c r="AP30" s="28" t="s">
        <v>34</v>
      </c>
      <c r="AQ30" s="28"/>
      <c r="AR30" s="28"/>
      <c r="AS30" s="28"/>
      <c r="AT30" s="26">
        <v>1</v>
      </c>
      <c r="AU30" s="28" t="s">
        <v>86</v>
      </c>
      <c r="AV30" s="27"/>
      <c r="AW30" s="28"/>
      <c r="AX30" s="28" t="s">
        <v>69</v>
      </c>
      <c r="AY30" s="168">
        <f t="shared" si="4"/>
        <v>386519</v>
      </c>
      <c r="AZ30" s="28" t="s">
        <v>37</v>
      </c>
      <c r="BA30" s="28"/>
      <c r="BB30" s="59"/>
    </row>
    <row r="31" spans="2:54" s="8" customFormat="1" x14ac:dyDescent="0.15">
      <c r="B31" s="174">
        <v>90000019</v>
      </c>
      <c r="C31" s="28"/>
      <c r="D31" s="28" t="s">
        <v>63</v>
      </c>
      <c r="E31" s="28"/>
      <c r="F31" s="28" t="s">
        <v>64</v>
      </c>
      <c r="G31" s="28" t="s">
        <v>65</v>
      </c>
      <c r="H31" s="28" t="s">
        <v>1585</v>
      </c>
      <c r="I31" s="28" t="s">
        <v>1559</v>
      </c>
      <c r="J31" s="28" t="s">
        <v>77</v>
      </c>
      <c r="K31" s="28" t="s">
        <v>30</v>
      </c>
      <c r="L31" s="28"/>
      <c r="M31" s="28">
        <v>15</v>
      </c>
      <c r="N31" s="24">
        <v>40282</v>
      </c>
      <c r="O31" s="28">
        <v>2010</v>
      </c>
      <c r="P31" s="24">
        <v>40282</v>
      </c>
      <c r="Q31" s="25">
        <v>1084324</v>
      </c>
      <c r="R31" s="28" t="s">
        <v>43</v>
      </c>
      <c r="S31" s="28" t="s">
        <v>44</v>
      </c>
      <c r="T31" s="28">
        <v>1</v>
      </c>
      <c r="U31" s="24"/>
      <c r="V31" s="168">
        <f t="shared" si="5"/>
        <v>648430</v>
      </c>
      <c r="W31" s="44"/>
      <c r="X31" s="36">
        <f t="shared" si="6"/>
        <v>0</v>
      </c>
      <c r="Y31" s="44"/>
      <c r="Z31" s="44"/>
      <c r="AA31" s="44"/>
      <c r="AB31" s="44"/>
      <c r="AC31" s="44"/>
      <c r="AD31" s="44"/>
      <c r="AE31" s="36">
        <f t="shared" si="7"/>
        <v>72649</v>
      </c>
      <c r="AF31" s="44"/>
      <c r="AG31" s="44"/>
      <c r="AH31" s="44"/>
      <c r="AI31" s="44"/>
      <c r="AJ31" s="44"/>
      <c r="AK31" s="168">
        <f t="shared" si="0"/>
        <v>72649</v>
      </c>
      <c r="AL31" s="44"/>
      <c r="AM31" s="36">
        <f t="shared" si="1"/>
        <v>575781</v>
      </c>
      <c r="AN31" s="85" t="str">
        <f t="shared" si="2"/>
        <v>OK</v>
      </c>
      <c r="AO31" s="85" t="str">
        <f t="shared" si="3"/>
        <v>OK</v>
      </c>
      <c r="AP31" s="28" t="s">
        <v>34</v>
      </c>
      <c r="AQ31" s="28"/>
      <c r="AR31" s="28"/>
      <c r="AS31" s="28"/>
      <c r="AT31" s="26">
        <v>1</v>
      </c>
      <c r="AU31" s="28" t="s">
        <v>86</v>
      </c>
      <c r="AV31" s="27"/>
      <c r="AW31" s="28"/>
      <c r="AX31" s="28" t="s">
        <v>69</v>
      </c>
      <c r="AY31" s="168">
        <f t="shared" si="4"/>
        <v>508543</v>
      </c>
      <c r="AZ31" s="28" t="s">
        <v>37</v>
      </c>
      <c r="BA31" s="28"/>
      <c r="BB31" s="59"/>
    </row>
    <row r="32" spans="2:54" s="8" customFormat="1" x14ac:dyDescent="0.15">
      <c r="B32" s="174">
        <v>90000020</v>
      </c>
      <c r="C32" s="28"/>
      <c r="D32" s="28" t="s">
        <v>63</v>
      </c>
      <c r="E32" s="28"/>
      <c r="F32" s="28" t="s">
        <v>64</v>
      </c>
      <c r="G32" s="28" t="s">
        <v>65</v>
      </c>
      <c r="H32" s="28" t="s">
        <v>1585</v>
      </c>
      <c r="I32" s="28" t="s">
        <v>1559</v>
      </c>
      <c r="J32" s="28" t="s">
        <v>78</v>
      </c>
      <c r="K32" s="28" t="s">
        <v>30</v>
      </c>
      <c r="L32" s="28"/>
      <c r="M32" s="28">
        <v>15</v>
      </c>
      <c r="N32" s="24">
        <v>40282</v>
      </c>
      <c r="O32" s="28">
        <v>2010</v>
      </c>
      <c r="P32" s="24">
        <v>40282</v>
      </c>
      <c r="Q32" s="25">
        <v>902685</v>
      </c>
      <c r="R32" s="28" t="s">
        <v>43</v>
      </c>
      <c r="S32" s="28" t="s">
        <v>44</v>
      </c>
      <c r="T32" s="28">
        <v>1</v>
      </c>
      <c r="U32" s="24"/>
      <c r="V32" s="168">
        <f t="shared" si="5"/>
        <v>539811</v>
      </c>
      <c r="W32" s="44"/>
      <c r="X32" s="36">
        <f t="shared" si="6"/>
        <v>0</v>
      </c>
      <c r="Y32" s="44"/>
      <c r="Z32" s="44"/>
      <c r="AA32" s="44"/>
      <c r="AB32" s="44"/>
      <c r="AC32" s="44"/>
      <c r="AD32" s="44"/>
      <c r="AE32" s="36">
        <f t="shared" si="7"/>
        <v>60479</v>
      </c>
      <c r="AF32" s="44"/>
      <c r="AG32" s="44"/>
      <c r="AH32" s="44"/>
      <c r="AI32" s="44"/>
      <c r="AJ32" s="44"/>
      <c r="AK32" s="168">
        <f t="shared" si="0"/>
        <v>60479</v>
      </c>
      <c r="AL32" s="44"/>
      <c r="AM32" s="36">
        <f t="shared" si="1"/>
        <v>479332</v>
      </c>
      <c r="AN32" s="85" t="str">
        <f t="shared" si="2"/>
        <v>OK</v>
      </c>
      <c r="AO32" s="85" t="str">
        <f t="shared" si="3"/>
        <v>OK</v>
      </c>
      <c r="AP32" s="28" t="s">
        <v>34</v>
      </c>
      <c r="AQ32" s="28"/>
      <c r="AR32" s="28"/>
      <c r="AS32" s="28"/>
      <c r="AT32" s="26">
        <v>1</v>
      </c>
      <c r="AU32" s="28" t="s">
        <v>86</v>
      </c>
      <c r="AV32" s="27"/>
      <c r="AW32" s="28"/>
      <c r="AX32" s="28" t="s">
        <v>69</v>
      </c>
      <c r="AY32" s="168">
        <f t="shared" si="4"/>
        <v>423353</v>
      </c>
      <c r="AZ32" s="28" t="s">
        <v>37</v>
      </c>
      <c r="BA32" s="28"/>
      <c r="BB32" s="59"/>
    </row>
    <row r="33" spans="2:54" s="8" customFormat="1" x14ac:dyDescent="0.15">
      <c r="B33" s="174">
        <v>90000021</v>
      </c>
      <c r="C33" s="28"/>
      <c r="D33" s="28" t="s">
        <v>63</v>
      </c>
      <c r="E33" s="28"/>
      <c r="F33" s="28" t="s">
        <v>64</v>
      </c>
      <c r="G33" s="28" t="s">
        <v>65</v>
      </c>
      <c r="H33" s="28" t="s">
        <v>1585</v>
      </c>
      <c r="I33" s="28" t="s">
        <v>1559</v>
      </c>
      <c r="J33" s="28" t="s">
        <v>79</v>
      </c>
      <c r="K33" s="28" t="s">
        <v>30</v>
      </c>
      <c r="L33" s="28"/>
      <c r="M33" s="28">
        <v>15</v>
      </c>
      <c r="N33" s="24">
        <v>40282</v>
      </c>
      <c r="O33" s="28">
        <v>2010</v>
      </c>
      <c r="P33" s="24">
        <v>40282</v>
      </c>
      <c r="Q33" s="25">
        <v>6140884</v>
      </c>
      <c r="R33" s="28" t="s">
        <v>43</v>
      </c>
      <c r="S33" s="28" t="s">
        <v>44</v>
      </c>
      <c r="T33" s="28">
        <v>1</v>
      </c>
      <c r="U33" s="24"/>
      <c r="V33" s="168">
        <f t="shared" si="5"/>
        <v>3672250</v>
      </c>
      <c r="W33" s="44"/>
      <c r="X33" s="36">
        <f t="shared" si="6"/>
        <v>0</v>
      </c>
      <c r="Y33" s="44"/>
      <c r="Z33" s="44"/>
      <c r="AA33" s="44"/>
      <c r="AB33" s="44"/>
      <c r="AC33" s="44"/>
      <c r="AD33" s="44"/>
      <c r="AE33" s="36">
        <f t="shared" si="7"/>
        <v>411439</v>
      </c>
      <c r="AF33" s="44"/>
      <c r="AG33" s="44"/>
      <c r="AH33" s="44"/>
      <c r="AI33" s="44"/>
      <c r="AJ33" s="44"/>
      <c r="AK33" s="168">
        <f t="shared" si="0"/>
        <v>411439</v>
      </c>
      <c r="AL33" s="44"/>
      <c r="AM33" s="36">
        <f t="shared" si="1"/>
        <v>3260811</v>
      </c>
      <c r="AN33" s="85" t="str">
        <f t="shared" si="2"/>
        <v>OK</v>
      </c>
      <c r="AO33" s="85" t="str">
        <f t="shared" si="3"/>
        <v>OK</v>
      </c>
      <c r="AP33" s="28" t="s">
        <v>34</v>
      </c>
      <c r="AQ33" s="28"/>
      <c r="AR33" s="28"/>
      <c r="AS33" s="28"/>
      <c r="AT33" s="26">
        <v>1</v>
      </c>
      <c r="AU33" s="28" t="s">
        <v>83</v>
      </c>
      <c r="AV33" s="27"/>
      <c r="AW33" s="28"/>
      <c r="AX33" s="28" t="s">
        <v>69</v>
      </c>
      <c r="AY33" s="168">
        <f t="shared" si="4"/>
        <v>2880073</v>
      </c>
      <c r="AZ33" s="28" t="s">
        <v>37</v>
      </c>
      <c r="BA33" s="28"/>
      <c r="BB33" s="59" t="s">
        <v>87</v>
      </c>
    </row>
    <row r="34" spans="2:54" s="8" customFormat="1" x14ac:dyDescent="0.15">
      <c r="B34" s="174">
        <v>90000022</v>
      </c>
      <c r="C34" s="28"/>
      <c r="D34" s="28" t="s">
        <v>63</v>
      </c>
      <c r="E34" s="28"/>
      <c r="F34" s="28" t="s">
        <v>64</v>
      </c>
      <c r="G34" s="28" t="s">
        <v>65</v>
      </c>
      <c r="H34" s="28" t="s">
        <v>1585</v>
      </c>
      <c r="I34" s="28" t="s">
        <v>1559</v>
      </c>
      <c r="J34" s="28" t="s">
        <v>80</v>
      </c>
      <c r="K34" s="28" t="s">
        <v>30</v>
      </c>
      <c r="L34" s="28"/>
      <c r="M34" s="28">
        <v>15</v>
      </c>
      <c r="N34" s="24">
        <v>40282</v>
      </c>
      <c r="O34" s="28">
        <v>2010</v>
      </c>
      <c r="P34" s="24">
        <v>40282</v>
      </c>
      <c r="Q34" s="25">
        <v>41632862</v>
      </c>
      <c r="R34" s="28" t="s">
        <v>43</v>
      </c>
      <c r="S34" s="28" t="s">
        <v>44</v>
      </c>
      <c r="T34" s="28">
        <v>1</v>
      </c>
      <c r="U34" s="24"/>
      <c r="V34" s="168">
        <f t="shared" si="5"/>
        <v>24896456</v>
      </c>
      <c r="W34" s="44"/>
      <c r="X34" s="36">
        <f t="shared" si="6"/>
        <v>0</v>
      </c>
      <c r="Y34" s="44"/>
      <c r="Z34" s="44"/>
      <c r="AA34" s="44"/>
      <c r="AB34" s="44"/>
      <c r="AC34" s="44"/>
      <c r="AD34" s="44"/>
      <c r="AE34" s="36">
        <f t="shared" si="7"/>
        <v>2789401</v>
      </c>
      <c r="AF34" s="44"/>
      <c r="AG34" s="44"/>
      <c r="AH34" s="44"/>
      <c r="AI34" s="44"/>
      <c r="AJ34" s="44"/>
      <c r="AK34" s="168">
        <f t="shared" si="0"/>
        <v>2789401</v>
      </c>
      <c r="AL34" s="44"/>
      <c r="AM34" s="36">
        <f t="shared" si="1"/>
        <v>22107055</v>
      </c>
      <c r="AN34" s="85" t="str">
        <f t="shared" si="2"/>
        <v>OK</v>
      </c>
      <c r="AO34" s="85" t="str">
        <f t="shared" si="3"/>
        <v>OK</v>
      </c>
      <c r="AP34" s="28" t="s">
        <v>34</v>
      </c>
      <c r="AQ34" s="28"/>
      <c r="AR34" s="28"/>
      <c r="AS34" s="28"/>
      <c r="AT34" s="26">
        <v>1</v>
      </c>
      <c r="AU34" s="28" t="s">
        <v>85</v>
      </c>
      <c r="AV34" s="27"/>
      <c r="AW34" s="28"/>
      <c r="AX34" s="28" t="s">
        <v>69</v>
      </c>
      <c r="AY34" s="168">
        <f t="shared" si="4"/>
        <v>19525807</v>
      </c>
      <c r="AZ34" s="28" t="s">
        <v>37</v>
      </c>
      <c r="BA34" s="28"/>
      <c r="BB34" s="59"/>
    </row>
    <row r="35" spans="2:54" s="8" customFormat="1" x14ac:dyDescent="0.15">
      <c r="B35" s="174">
        <v>90000023</v>
      </c>
      <c r="C35" s="28"/>
      <c r="D35" s="28" t="s">
        <v>63</v>
      </c>
      <c r="E35" s="28"/>
      <c r="F35" s="28" t="s">
        <v>64</v>
      </c>
      <c r="G35" s="28" t="s">
        <v>65</v>
      </c>
      <c r="H35" s="28" t="s">
        <v>1585</v>
      </c>
      <c r="I35" s="28" t="s">
        <v>1559</v>
      </c>
      <c r="J35" s="28" t="s">
        <v>81</v>
      </c>
      <c r="K35" s="28" t="s">
        <v>30</v>
      </c>
      <c r="L35" s="28"/>
      <c r="M35" s="28">
        <v>15</v>
      </c>
      <c r="N35" s="24">
        <v>40282</v>
      </c>
      <c r="O35" s="28">
        <v>2010</v>
      </c>
      <c r="P35" s="24">
        <v>40282</v>
      </c>
      <c r="Q35" s="25">
        <v>44663536</v>
      </c>
      <c r="R35" s="28" t="s">
        <v>43</v>
      </c>
      <c r="S35" s="28" t="s">
        <v>44</v>
      </c>
      <c r="T35" s="28">
        <v>1</v>
      </c>
      <c r="U35" s="24"/>
      <c r="V35" s="168">
        <f t="shared" si="5"/>
        <v>26708800</v>
      </c>
      <c r="W35" s="44"/>
      <c r="X35" s="36">
        <f t="shared" si="6"/>
        <v>0</v>
      </c>
      <c r="Y35" s="44"/>
      <c r="Z35" s="44"/>
      <c r="AA35" s="44"/>
      <c r="AB35" s="44"/>
      <c r="AC35" s="44"/>
      <c r="AD35" s="44"/>
      <c r="AE35" s="36">
        <f t="shared" si="7"/>
        <v>2992456</v>
      </c>
      <c r="AF35" s="44"/>
      <c r="AG35" s="44"/>
      <c r="AH35" s="44"/>
      <c r="AI35" s="44"/>
      <c r="AJ35" s="44"/>
      <c r="AK35" s="168">
        <f t="shared" si="0"/>
        <v>2992456</v>
      </c>
      <c r="AL35" s="44"/>
      <c r="AM35" s="36">
        <f t="shared" si="1"/>
        <v>23716344</v>
      </c>
      <c r="AN35" s="85" t="str">
        <f t="shared" si="2"/>
        <v>OK</v>
      </c>
      <c r="AO35" s="85" t="str">
        <f t="shared" si="3"/>
        <v>OK</v>
      </c>
      <c r="AP35" s="28" t="s">
        <v>34</v>
      </c>
      <c r="AQ35" s="28"/>
      <c r="AR35" s="28"/>
      <c r="AS35" s="28"/>
      <c r="AT35" s="26">
        <v>1</v>
      </c>
      <c r="AU35" s="28" t="s">
        <v>85</v>
      </c>
      <c r="AV35" s="27"/>
      <c r="AW35" s="28"/>
      <c r="AX35" s="28" t="s">
        <v>69</v>
      </c>
      <c r="AY35" s="168">
        <f t="shared" si="4"/>
        <v>20947192</v>
      </c>
      <c r="AZ35" s="28" t="s">
        <v>37</v>
      </c>
      <c r="BA35" s="28"/>
      <c r="BB35" s="59"/>
    </row>
    <row r="36" spans="2:54" s="8" customFormat="1" x14ac:dyDescent="0.15">
      <c r="B36" s="174">
        <v>90000024</v>
      </c>
      <c r="C36" s="28"/>
      <c r="D36" s="28" t="s">
        <v>63</v>
      </c>
      <c r="E36" s="28"/>
      <c r="F36" s="28" t="s">
        <v>64</v>
      </c>
      <c r="G36" s="28" t="s">
        <v>65</v>
      </c>
      <c r="H36" s="28" t="s">
        <v>1585</v>
      </c>
      <c r="I36" s="28" t="s">
        <v>1587</v>
      </c>
      <c r="J36" s="28" t="s">
        <v>88</v>
      </c>
      <c r="K36" s="28" t="s">
        <v>30</v>
      </c>
      <c r="L36" s="28" t="s">
        <v>89</v>
      </c>
      <c r="M36" s="28">
        <v>10</v>
      </c>
      <c r="N36" s="24">
        <v>40282</v>
      </c>
      <c r="O36" s="28">
        <v>2010</v>
      </c>
      <c r="P36" s="24">
        <v>40282</v>
      </c>
      <c r="Q36" s="25">
        <v>2236299</v>
      </c>
      <c r="R36" s="28" t="s">
        <v>43</v>
      </c>
      <c r="S36" s="28" t="s">
        <v>44</v>
      </c>
      <c r="T36" s="28">
        <v>1</v>
      </c>
      <c r="U36" s="24"/>
      <c r="V36" s="168">
        <f t="shared" si="5"/>
        <v>894525</v>
      </c>
      <c r="W36" s="44"/>
      <c r="X36" s="36">
        <f t="shared" si="6"/>
        <v>0</v>
      </c>
      <c r="Y36" s="44"/>
      <c r="Z36" s="44"/>
      <c r="AA36" s="44"/>
      <c r="AB36" s="44"/>
      <c r="AC36" s="44"/>
      <c r="AD36" s="44"/>
      <c r="AE36" s="36">
        <f t="shared" si="7"/>
        <v>223629</v>
      </c>
      <c r="AF36" s="44"/>
      <c r="AG36" s="44"/>
      <c r="AH36" s="44"/>
      <c r="AI36" s="44"/>
      <c r="AJ36" s="44"/>
      <c r="AK36" s="168">
        <f t="shared" si="0"/>
        <v>223629</v>
      </c>
      <c r="AL36" s="44"/>
      <c r="AM36" s="36">
        <f t="shared" si="1"/>
        <v>670896</v>
      </c>
      <c r="AN36" s="85" t="str">
        <f t="shared" si="2"/>
        <v>OK</v>
      </c>
      <c r="AO36" s="85" t="str">
        <f t="shared" si="3"/>
        <v>OK</v>
      </c>
      <c r="AP36" s="28" t="s">
        <v>34</v>
      </c>
      <c r="AQ36" s="28"/>
      <c r="AR36" s="28"/>
      <c r="AS36" s="28"/>
      <c r="AT36" s="26">
        <v>1</v>
      </c>
      <c r="AU36" s="28" t="s">
        <v>99</v>
      </c>
      <c r="AV36" s="27"/>
      <c r="AW36" s="28"/>
      <c r="AX36" s="28" t="s">
        <v>69</v>
      </c>
      <c r="AY36" s="168">
        <f t="shared" si="4"/>
        <v>1565403</v>
      </c>
      <c r="AZ36" s="28" t="s">
        <v>37</v>
      </c>
      <c r="BA36" s="28"/>
      <c r="BB36" s="59" t="s">
        <v>100</v>
      </c>
    </row>
    <row r="37" spans="2:54" s="8" customFormat="1" x14ac:dyDescent="0.15">
      <c r="B37" s="174">
        <v>90000025</v>
      </c>
      <c r="C37" s="28"/>
      <c r="D37" s="28" t="s">
        <v>63</v>
      </c>
      <c r="E37" s="28"/>
      <c r="F37" s="28" t="s">
        <v>64</v>
      </c>
      <c r="G37" s="28" t="s">
        <v>65</v>
      </c>
      <c r="H37" s="28" t="s">
        <v>1585</v>
      </c>
      <c r="I37" s="28" t="s">
        <v>1587</v>
      </c>
      <c r="J37" s="28" t="s">
        <v>90</v>
      </c>
      <c r="K37" s="28" t="s">
        <v>30</v>
      </c>
      <c r="L37" s="28" t="s">
        <v>91</v>
      </c>
      <c r="M37" s="28">
        <v>10</v>
      </c>
      <c r="N37" s="24">
        <v>41148</v>
      </c>
      <c r="O37" s="28">
        <v>2012</v>
      </c>
      <c r="P37" s="24">
        <v>41148</v>
      </c>
      <c r="Q37" s="25">
        <v>16101641</v>
      </c>
      <c r="R37" s="28" t="s">
        <v>43</v>
      </c>
      <c r="S37" s="28" t="s">
        <v>44</v>
      </c>
      <c r="T37" s="28">
        <v>1</v>
      </c>
      <c r="U37" s="24"/>
      <c r="V37" s="168">
        <f t="shared" si="5"/>
        <v>9660985</v>
      </c>
      <c r="W37" s="44"/>
      <c r="X37" s="36">
        <f t="shared" si="6"/>
        <v>0</v>
      </c>
      <c r="Y37" s="44"/>
      <c r="Z37" s="44"/>
      <c r="AA37" s="44"/>
      <c r="AB37" s="44"/>
      <c r="AC37" s="44"/>
      <c r="AD37" s="44"/>
      <c r="AE37" s="36">
        <f t="shared" si="7"/>
        <v>1610164</v>
      </c>
      <c r="AF37" s="44"/>
      <c r="AG37" s="44"/>
      <c r="AH37" s="44"/>
      <c r="AI37" s="44"/>
      <c r="AJ37" s="44"/>
      <c r="AK37" s="168">
        <f t="shared" si="0"/>
        <v>1610164</v>
      </c>
      <c r="AL37" s="44"/>
      <c r="AM37" s="36">
        <f t="shared" si="1"/>
        <v>8050821</v>
      </c>
      <c r="AN37" s="85" t="str">
        <f t="shared" si="2"/>
        <v>OK</v>
      </c>
      <c r="AO37" s="85" t="str">
        <f t="shared" si="3"/>
        <v>OK</v>
      </c>
      <c r="AP37" s="28" t="s">
        <v>34</v>
      </c>
      <c r="AQ37" s="28"/>
      <c r="AR37" s="28"/>
      <c r="AS37" s="28"/>
      <c r="AT37" s="26">
        <v>2573</v>
      </c>
      <c r="AU37" s="28" t="s">
        <v>35</v>
      </c>
      <c r="AV37" s="27"/>
      <c r="AW37" s="28"/>
      <c r="AX37" s="28" t="s">
        <v>69</v>
      </c>
      <c r="AY37" s="168">
        <f t="shared" si="4"/>
        <v>8050820</v>
      </c>
      <c r="AZ37" s="28" t="s">
        <v>37</v>
      </c>
      <c r="BA37" s="28"/>
      <c r="BB37" s="59" t="s">
        <v>101</v>
      </c>
    </row>
    <row r="38" spans="2:54" s="8" customFormat="1" x14ac:dyDescent="0.15">
      <c r="B38" s="174">
        <v>90000026</v>
      </c>
      <c r="C38" s="28"/>
      <c r="D38" s="28" t="s">
        <v>63</v>
      </c>
      <c r="E38" s="28"/>
      <c r="F38" s="28" t="s">
        <v>64</v>
      </c>
      <c r="G38" s="28" t="s">
        <v>65</v>
      </c>
      <c r="H38" s="28" t="s">
        <v>1585</v>
      </c>
      <c r="I38" s="28" t="s">
        <v>1587</v>
      </c>
      <c r="J38" s="28" t="s">
        <v>92</v>
      </c>
      <c r="K38" s="28" t="s">
        <v>30</v>
      </c>
      <c r="L38" s="28"/>
      <c r="M38" s="28">
        <v>40</v>
      </c>
      <c r="N38" s="24">
        <v>41148</v>
      </c>
      <c r="O38" s="28">
        <v>2012</v>
      </c>
      <c r="P38" s="24">
        <v>41148</v>
      </c>
      <c r="Q38" s="25">
        <v>3048792</v>
      </c>
      <c r="R38" s="28" t="s">
        <v>43</v>
      </c>
      <c r="S38" s="28" t="s">
        <v>44</v>
      </c>
      <c r="T38" s="28">
        <v>1</v>
      </c>
      <c r="U38" s="24"/>
      <c r="V38" s="168">
        <f t="shared" si="5"/>
        <v>2743916</v>
      </c>
      <c r="W38" s="44"/>
      <c r="X38" s="36">
        <f t="shared" si="6"/>
        <v>0</v>
      </c>
      <c r="Y38" s="44"/>
      <c r="Z38" s="44"/>
      <c r="AA38" s="44"/>
      <c r="AB38" s="44"/>
      <c r="AC38" s="44"/>
      <c r="AD38" s="44"/>
      <c r="AE38" s="36">
        <f t="shared" si="7"/>
        <v>76219</v>
      </c>
      <c r="AF38" s="44"/>
      <c r="AG38" s="44"/>
      <c r="AH38" s="44"/>
      <c r="AI38" s="44"/>
      <c r="AJ38" s="44"/>
      <c r="AK38" s="168">
        <f t="shared" si="0"/>
        <v>76219</v>
      </c>
      <c r="AL38" s="44"/>
      <c r="AM38" s="36">
        <f t="shared" si="1"/>
        <v>2667697</v>
      </c>
      <c r="AN38" s="85" t="str">
        <f t="shared" si="2"/>
        <v>OK</v>
      </c>
      <c r="AO38" s="85" t="str">
        <f t="shared" si="3"/>
        <v>OK</v>
      </c>
      <c r="AP38" s="28" t="s">
        <v>34</v>
      </c>
      <c r="AQ38" s="28"/>
      <c r="AR38" s="28"/>
      <c r="AS38" s="28"/>
      <c r="AT38" s="26">
        <v>1</v>
      </c>
      <c r="AU38" s="28" t="s">
        <v>85</v>
      </c>
      <c r="AV38" s="27"/>
      <c r="AW38" s="28"/>
      <c r="AX38" s="28" t="s">
        <v>69</v>
      </c>
      <c r="AY38" s="168">
        <f t="shared" si="4"/>
        <v>381095</v>
      </c>
      <c r="AZ38" s="28" t="s">
        <v>37</v>
      </c>
      <c r="BA38" s="28"/>
      <c r="BB38" s="59" t="s">
        <v>102</v>
      </c>
    </row>
    <row r="39" spans="2:54" s="8" customFormat="1" x14ac:dyDescent="0.15">
      <c r="B39" s="174">
        <v>90000027</v>
      </c>
      <c r="C39" s="28"/>
      <c r="D39" s="28" t="s">
        <v>63</v>
      </c>
      <c r="E39" s="28"/>
      <c r="F39" s="28" t="s">
        <v>64</v>
      </c>
      <c r="G39" s="28" t="s">
        <v>65</v>
      </c>
      <c r="H39" s="28" t="s">
        <v>1585</v>
      </c>
      <c r="I39" s="28" t="s">
        <v>1587</v>
      </c>
      <c r="J39" s="28" t="s">
        <v>93</v>
      </c>
      <c r="K39" s="28" t="s">
        <v>30</v>
      </c>
      <c r="L39" s="28"/>
      <c r="M39" s="28">
        <v>40</v>
      </c>
      <c r="N39" s="24">
        <v>40987</v>
      </c>
      <c r="O39" s="28">
        <v>2011</v>
      </c>
      <c r="P39" s="24">
        <v>40987</v>
      </c>
      <c r="Q39" s="25">
        <v>47543328</v>
      </c>
      <c r="R39" s="28" t="s">
        <v>43</v>
      </c>
      <c r="S39" s="28" t="s">
        <v>94</v>
      </c>
      <c r="T39" s="28">
        <v>1</v>
      </c>
      <c r="U39" s="24"/>
      <c r="V39" s="168">
        <f t="shared" si="5"/>
        <v>41600413</v>
      </c>
      <c r="W39" s="44"/>
      <c r="X39" s="36">
        <f t="shared" si="6"/>
        <v>0</v>
      </c>
      <c r="Y39" s="44"/>
      <c r="Z39" s="44"/>
      <c r="AA39" s="44"/>
      <c r="AB39" s="44"/>
      <c r="AC39" s="44"/>
      <c r="AD39" s="44"/>
      <c r="AE39" s="36">
        <f t="shared" si="7"/>
        <v>1188583</v>
      </c>
      <c r="AF39" s="44"/>
      <c r="AG39" s="44"/>
      <c r="AH39" s="44"/>
      <c r="AI39" s="44"/>
      <c r="AJ39" s="44"/>
      <c r="AK39" s="168">
        <f t="shared" si="0"/>
        <v>1188583</v>
      </c>
      <c r="AL39" s="44"/>
      <c r="AM39" s="36">
        <f t="shared" si="1"/>
        <v>40411830</v>
      </c>
      <c r="AN39" s="85" t="str">
        <f t="shared" si="2"/>
        <v>OK</v>
      </c>
      <c r="AO39" s="85" t="str">
        <f t="shared" si="3"/>
        <v>OK</v>
      </c>
      <c r="AP39" s="28" t="s">
        <v>34</v>
      </c>
      <c r="AQ39" s="28"/>
      <c r="AR39" s="28"/>
      <c r="AS39" s="28"/>
      <c r="AT39" s="26">
        <v>1</v>
      </c>
      <c r="AU39" s="28" t="s">
        <v>85</v>
      </c>
      <c r="AV39" s="27"/>
      <c r="AW39" s="28"/>
      <c r="AX39" s="28" t="s">
        <v>69</v>
      </c>
      <c r="AY39" s="168">
        <f t="shared" si="4"/>
        <v>7131498</v>
      </c>
      <c r="AZ39" s="28" t="s">
        <v>37</v>
      </c>
      <c r="BA39" s="28"/>
      <c r="BB39" s="59" t="s">
        <v>103</v>
      </c>
    </row>
    <row r="40" spans="2:54" s="8" customFormat="1" x14ac:dyDescent="0.15">
      <c r="B40" s="174">
        <v>90000028</v>
      </c>
      <c r="C40" s="28"/>
      <c r="D40" s="28" t="s">
        <v>63</v>
      </c>
      <c r="E40" s="28"/>
      <c r="F40" s="28" t="s">
        <v>64</v>
      </c>
      <c r="G40" s="28" t="s">
        <v>65</v>
      </c>
      <c r="H40" s="28" t="s">
        <v>1585</v>
      </c>
      <c r="I40" s="28" t="s">
        <v>1587</v>
      </c>
      <c r="J40" s="28" t="s">
        <v>95</v>
      </c>
      <c r="K40" s="28" t="s">
        <v>30</v>
      </c>
      <c r="L40" s="28"/>
      <c r="M40" s="28">
        <v>40</v>
      </c>
      <c r="N40" s="24">
        <v>40987</v>
      </c>
      <c r="O40" s="28">
        <v>2011</v>
      </c>
      <c r="P40" s="24">
        <v>40987</v>
      </c>
      <c r="Q40" s="25">
        <v>2179558</v>
      </c>
      <c r="R40" s="28" t="s">
        <v>43</v>
      </c>
      <c r="S40" s="28" t="s">
        <v>44</v>
      </c>
      <c r="T40" s="28">
        <v>1</v>
      </c>
      <c r="U40" s="24"/>
      <c r="V40" s="168">
        <f t="shared" si="5"/>
        <v>1907118</v>
      </c>
      <c r="W40" s="44"/>
      <c r="X40" s="36">
        <f t="shared" si="6"/>
        <v>0</v>
      </c>
      <c r="Y40" s="44"/>
      <c r="Z40" s="44"/>
      <c r="AA40" s="44"/>
      <c r="AB40" s="44"/>
      <c r="AC40" s="44"/>
      <c r="AD40" s="44"/>
      <c r="AE40" s="36">
        <f t="shared" si="7"/>
        <v>54488</v>
      </c>
      <c r="AF40" s="44"/>
      <c r="AG40" s="44"/>
      <c r="AH40" s="44"/>
      <c r="AI40" s="44"/>
      <c r="AJ40" s="44"/>
      <c r="AK40" s="168">
        <f t="shared" si="0"/>
        <v>54488</v>
      </c>
      <c r="AL40" s="44"/>
      <c r="AM40" s="36">
        <f t="shared" si="1"/>
        <v>1852630</v>
      </c>
      <c r="AN40" s="85" t="str">
        <f t="shared" si="2"/>
        <v>OK</v>
      </c>
      <c r="AO40" s="85" t="str">
        <f t="shared" si="3"/>
        <v>OK</v>
      </c>
      <c r="AP40" s="28" t="s">
        <v>34</v>
      </c>
      <c r="AQ40" s="28"/>
      <c r="AR40" s="28"/>
      <c r="AS40" s="28"/>
      <c r="AT40" s="26">
        <v>1</v>
      </c>
      <c r="AU40" s="28" t="s">
        <v>85</v>
      </c>
      <c r="AV40" s="27"/>
      <c r="AW40" s="28"/>
      <c r="AX40" s="28" t="s">
        <v>69</v>
      </c>
      <c r="AY40" s="168">
        <f t="shared" si="4"/>
        <v>326928</v>
      </c>
      <c r="AZ40" s="28" t="s">
        <v>37</v>
      </c>
      <c r="BA40" s="28"/>
      <c r="BB40" s="59"/>
    </row>
    <row r="41" spans="2:54" s="8" customFormat="1" x14ac:dyDescent="0.15">
      <c r="B41" s="174">
        <v>90000029</v>
      </c>
      <c r="C41" s="28"/>
      <c r="D41" s="28" t="s">
        <v>63</v>
      </c>
      <c r="E41" s="28"/>
      <c r="F41" s="28" t="s">
        <v>64</v>
      </c>
      <c r="G41" s="28" t="s">
        <v>65</v>
      </c>
      <c r="H41" s="28" t="s">
        <v>1585</v>
      </c>
      <c r="I41" s="28" t="s">
        <v>1587</v>
      </c>
      <c r="J41" s="28" t="s">
        <v>96</v>
      </c>
      <c r="K41" s="28" t="s">
        <v>30</v>
      </c>
      <c r="L41" s="28" t="s">
        <v>97</v>
      </c>
      <c r="M41" s="28">
        <v>50</v>
      </c>
      <c r="N41" s="24">
        <v>40282</v>
      </c>
      <c r="O41" s="28">
        <v>2010</v>
      </c>
      <c r="P41" s="24">
        <v>40282</v>
      </c>
      <c r="Q41" s="25">
        <v>4047315</v>
      </c>
      <c r="R41" s="28" t="s">
        <v>43</v>
      </c>
      <c r="S41" s="28" t="s">
        <v>44</v>
      </c>
      <c r="T41" s="28">
        <v>1</v>
      </c>
      <c r="U41" s="24"/>
      <c r="V41" s="168">
        <f t="shared" si="5"/>
        <v>3561639</v>
      </c>
      <c r="W41" s="44"/>
      <c r="X41" s="36">
        <f t="shared" si="6"/>
        <v>0</v>
      </c>
      <c r="Y41" s="44"/>
      <c r="Z41" s="44"/>
      <c r="AA41" s="44"/>
      <c r="AB41" s="44"/>
      <c r="AC41" s="44"/>
      <c r="AD41" s="44"/>
      <c r="AE41" s="36">
        <f t="shared" si="7"/>
        <v>80946</v>
      </c>
      <c r="AF41" s="44"/>
      <c r="AG41" s="44"/>
      <c r="AH41" s="44"/>
      <c r="AI41" s="44"/>
      <c r="AJ41" s="44"/>
      <c r="AK41" s="168">
        <f t="shared" si="0"/>
        <v>80946</v>
      </c>
      <c r="AL41" s="44"/>
      <c r="AM41" s="36">
        <f t="shared" si="1"/>
        <v>3480693</v>
      </c>
      <c r="AN41" s="85" t="str">
        <f t="shared" si="2"/>
        <v>OK</v>
      </c>
      <c r="AO41" s="85" t="str">
        <f t="shared" si="3"/>
        <v>OK</v>
      </c>
      <c r="AP41" s="28" t="s">
        <v>34</v>
      </c>
      <c r="AQ41" s="28"/>
      <c r="AR41" s="28"/>
      <c r="AS41" s="28"/>
      <c r="AT41" s="26">
        <v>1</v>
      </c>
      <c r="AU41" s="28" t="s">
        <v>104</v>
      </c>
      <c r="AV41" s="27"/>
      <c r="AW41" s="28"/>
      <c r="AX41" s="28" t="s">
        <v>69</v>
      </c>
      <c r="AY41" s="168">
        <f t="shared" si="4"/>
        <v>566622</v>
      </c>
      <c r="AZ41" s="28" t="s">
        <v>37</v>
      </c>
      <c r="BA41" s="28"/>
      <c r="BB41" s="59"/>
    </row>
    <row r="42" spans="2:54" s="8" customFormat="1" x14ac:dyDescent="0.15">
      <c r="B42" s="174">
        <v>90000030</v>
      </c>
      <c r="C42" s="28"/>
      <c r="D42" s="28" t="s">
        <v>63</v>
      </c>
      <c r="E42" s="28"/>
      <c r="F42" s="28" t="s">
        <v>64</v>
      </c>
      <c r="G42" s="28" t="s">
        <v>65</v>
      </c>
      <c r="H42" s="28" t="s">
        <v>1585</v>
      </c>
      <c r="I42" s="28" t="s">
        <v>1587</v>
      </c>
      <c r="J42" s="28" t="s">
        <v>98</v>
      </c>
      <c r="K42" s="28" t="s">
        <v>30</v>
      </c>
      <c r="L42" s="28" t="s">
        <v>97</v>
      </c>
      <c r="M42" s="28">
        <v>50</v>
      </c>
      <c r="N42" s="24">
        <v>40282</v>
      </c>
      <c r="O42" s="28">
        <v>2010</v>
      </c>
      <c r="P42" s="24">
        <v>40282</v>
      </c>
      <c r="Q42" s="25">
        <v>550574</v>
      </c>
      <c r="R42" s="28" t="s">
        <v>43</v>
      </c>
      <c r="S42" s="28" t="s">
        <v>44</v>
      </c>
      <c r="T42" s="28">
        <v>1</v>
      </c>
      <c r="U42" s="24"/>
      <c r="V42" s="168">
        <f t="shared" si="5"/>
        <v>484508</v>
      </c>
      <c r="W42" s="44"/>
      <c r="X42" s="36">
        <f t="shared" si="6"/>
        <v>0</v>
      </c>
      <c r="Y42" s="44"/>
      <c r="Z42" s="44"/>
      <c r="AA42" s="44"/>
      <c r="AB42" s="44"/>
      <c r="AC42" s="44"/>
      <c r="AD42" s="44"/>
      <c r="AE42" s="36">
        <f t="shared" si="7"/>
        <v>11011</v>
      </c>
      <c r="AF42" s="44"/>
      <c r="AG42" s="44"/>
      <c r="AH42" s="44"/>
      <c r="AI42" s="44"/>
      <c r="AJ42" s="44"/>
      <c r="AK42" s="168">
        <f t="shared" si="0"/>
        <v>11011</v>
      </c>
      <c r="AL42" s="44"/>
      <c r="AM42" s="36">
        <f t="shared" si="1"/>
        <v>473497</v>
      </c>
      <c r="AN42" s="85" t="str">
        <f t="shared" si="2"/>
        <v>OK</v>
      </c>
      <c r="AO42" s="85" t="str">
        <f t="shared" si="3"/>
        <v>OK</v>
      </c>
      <c r="AP42" s="28" t="s">
        <v>34</v>
      </c>
      <c r="AQ42" s="28"/>
      <c r="AR42" s="28"/>
      <c r="AS42" s="28"/>
      <c r="AT42" s="26">
        <v>1</v>
      </c>
      <c r="AU42" s="28" t="s">
        <v>104</v>
      </c>
      <c r="AV42" s="27"/>
      <c r="AW42" s="28"/>
      <c r="AX42" s="28" t="s">
        <v>69</v>
      </c>
      <c r="AY42" s="168">
        <f t="shared" si="4"/>
        <v>77077</v>
      </c>
      <c r="AZ42" s="28" t="s">
        <v>37</v>
      </c>
      <c r="BA42" s="28"/>
      <c r="BB42" s="59" t="s">
        <v>105</v>
      </c>
    </row>
    <row r="43" spans="2:54" s="8" customFormat="1" x14ac:dyDescent="0.15">
      <c r="B43" s="174">
        <v>90000031</v>
      </c>
      <c r="C43" s="28"/>
      <c r="D43" s="28" t="s">
        <v>63</v>
      </c>
      <c r="E43" s="28" t="s">
        <v>106</v>
      </c>
      <c r="F43" s="28" t="s">
        <v>64</v>
      </c>
      <c r="G43" s="28" t="s">
        <v>65</v>
      </c>
      <c r="H43" s="28" t="s">
        <v>1577</v>
      </c>
      <c r="I43" s="28" t="s">
        <v>1571</v>
      </c>
      <c r="J43" s="28" t="s">
        <v>107</v>
      </c>
      <c r="K43" s="28" t="s">
        <v>30</v>
      </c>
      <c r="L43" s="28"/>
      <c r="M43" s="28">
        <v>6</v>
      </c>
      <c r="N43" s="24">
        <v>40634</v>
      </c>
      <c r="O43" s="28">
        <v>2011</v>
      </c>
      <c r="P43" s="24">
        <v>40634</v>
      </c>
      <c r="Q43" s="25">
        <v>4181606</v>
      </c>
      <c r="R43" s="28" t="s">
        <v>43</v>
      </c>
      <c r="S43" s="28" t="s">
        <v>44</v>
      </c>
      <c r="T43" s="28">
        <v>1</v>
      </c>
      <c r="U43" s="24"/>
      <c r="V43" s="168">
        <f t="shared" si="5"/>
        <v>689966</v>
      </c>
      <c r="W43" s="44"/>
      <c r="X43" s="36">
        <f t="shared" si="6"/>
        <v>0</v>
      </c>
      <c r="Y43" s="44"/>
      <c r="Z43" s="44"/>
      <c r="AA43" s="44"/>
      <c r="AB43" s="44"/>
      <c r="AC43" s="44"/>
      <c r="AD43" s="44"/>
      <c r="AE43" s="36">
        <f t="shared" si="7"/>
        <v>689965</v>
      </c>
      <c r="AF43" s="44"/>
      <c r="AG43" s="44"/>
      <c r="AH43" s="44"/>
      <c r="AI43" s="44"/>
      <c r="AJ43" s="44"/>
      <c r="AK43" s="168">
        <f t="shared" si="0"/>
        <v>689965</v>
      </c>
      <c r="AL43" s="44"/>
      <c r="AM43" s="36">
        <f t="shared" si="1"/>
        <v>1</v>
      </c>
      <c r="AN43" s="85" t="str">
        <f t="shared" si="2"/>
        <v>OK</v>
      </c>
      <c r="AO43" s="85" t="str">
        <f t="shared" si="3"/>
        <v>OK</v>
      </c>
      <c r="AP43" s="28" t="s">
        <v>34</v>
      </c>
      <c r="AQ43" s="28"/>
      <c r="AR43" s="28"/>
      <c r="AS43" s="28"/>
      <c r="AT43" s="26">
        <v>1</v>
      </c>
      <c r="AU43" s="28" t="s">
        <v>83</v>
      </c>
      <c r="AV43" s="27"/>
      <c r="AW43" s="28"/>
      <c r="AX43" s="28" t="s">
        <v>69</v>
      </c>
      <c r="AY43" s="168">
        <f t="shared" si="4"/>
        <v>4181605</v>
      </c>
      <c r="AZ43" s="28" t="s">
        <v>37</v>
      </c>
      <c r="BA43" s="28"/>
      <c r="BB43" s="59"/>
    </row>
    <row r="44" spans="2:54" s="8" customFormat="1" x14ac:dyDescent="0.15">
      <c r="B44" s="174">
        <v>90000032</v>
      </c>
      <c r="C44" s="28"/>
      <c r="D44" s="28" t="s">
        <v>63</v>
      </c>
      <c r="E44" s="28" t="s">
        <v>106</v>
      </c>
      <c r="F44" s="28" t="s">
        <v>64</v>
      </c>
      <c r="G44" s="28" t="s">
        <v>65</v>
      </c>
      <c r="H44" s="28" t="s">
        <v>1577</v>
      </c>
      <c r="I44" s="28" t="s">
        <v>1571</v>
      </c>
      <c r="J44" s="28" t="s">
        <v>108</v>
      </c>
      <c r="K44" s="28" t="s">
        <v>30</v>
      </c>
      <c r="L44" s="28"/>
      <c r="M44" s="28">
        <v>6</v>
      </c>
      <c r="N44" s="24">
        <v>40634</v>
      </c>
      <c r="O44" s="28">
        <v>2011</v>
      </c>
      <c r="P44" s="24">
        <v>40634</v>
      </c>
      <c r="Q44" s="25">
        <v>4181605</v>
      </c>
      <c r="R44" s="28" t="s">
        <v>43</v>
      </c>
      <c r="S44" s="28" t="s">
        <v>44</v>
      </c>
      <c r="T44" s="28">
        <v>1</v>
      </c>
      <c r="U44" s="24"/>
      <c r="V44" s="168">
        <f t="shared" si="5"/>
        <v>689965</v>
      </c>
      <c r="W44" s="44"/>
      <c r="X44" s="36">
        <f t="shared" si="6"/>
        <v>0</v>
      </c>
      <c r="Y44" s="44"/>
      <c r="Z44" s="44"/>
      <c r="AA44" s="44"/>
      <c r="AB44" s="44"/>
      <c r="AC44" s="44"/>
      <c r="AD44" s="44"/>
      <c r="AE44" s="36">
        <f t="shared" si="7"/>
        <v>689964</v>
      </c>
      <c r="AF44" s="44"/>
      <c r="AG44" s="44"/>
      <c r="AH44" s="44"/>
      <c r="AI44" s="44"/>
      <c r="AJ44" s="44"/>
      <c r="AK44" s="168">
        <f t="shared" si="0"/>
        <v>689964</v>
      </c>
      <c r="AL44" s="44"/>
      <c r="AM44" s="36">
        <f t="shared" si="1"/>
        <v>1</v>
      </c>
      <c r="AN44" s="85" t="str">
        <f t="shared" si="2"/>
        <v>OK</v>
      </c>
      <c r="AO44" s="85" t="str">
        <f t="shared" si="3"/>
        <v>OK</v>
      </c>
      <c r="AP44" s="28" t="s">
        <v>34</v>
      </c>
      <c r="AQ44" s="28"/>
      <c r="AR44" s="28"/>
      <c r="AS44" s="28"/>
      <c r="AT44" s="26">
        <v>1</v>
      </c>
      <c r="AU44" s="28" t="s">
        <v>83</v>
      </c>
      <c r="AV44" s="27"/>
      <c r="AW44" s="28"/>
      <c r="AX44" s="28" t="s">
        <v>69</v>
      </c>
      <c r="AY44" s="168">
        <f t="shared" si="4"/>
        <v>4181604</v>
      </c>
      <c r="AZ44" s="28" t="s">
        <v>37</v>
      </c>
      <c r="BA44" s="28"/>
      <c r="BB44" s="59"/>
    </row>
    <row r="45" spans="2:54" s="8" customFormat="1" x14ac:dyDescent="0.15">
      <c r="B45" s="174">
        <v>90000033</v>
      </c>
      <c r="C45" s="28"/>
      <c r="D45" s="28" t="s">
        <v>63</v>
      </c>
      <c r="E45" s="28" t="s">
        <v>106</v>
      </c>
      <c r="F45" s="28" t="s">
        <v>64</v>
      </c>
      <c r="G45" s="28" t="s">
        <v>65</v>
      </c>
      <c r="H45" s="28" t="s">
        <v>1577</v>
      </c>
      <c r="I45" s="28" t="s">
        <v>1571</v>
      </c>
      <c r="J45" s="28" t="s">
        <v>109</v>
      </c>
      <c r="K45" s="28" t="s">
        <v>30</v>
      </c>
      <c r="L45" s="28"/>
      <c r="M45" s="28">
        <v>6</v>
      </c>
      <c r="N45" s="24">
        <v>40634</v>
      </c>
      <c r="O45" s="28">
        <v>2011</v>
      </c>
      <c r="P45" s="24">
        <v>40634</v>
      </c>
      <c r="Q45" s="25">
        <v>4181605</v>
      </c>
      <c r="R45" s="28" t="s">
        <v>43</v>
      </c>
      <c r="S45" s="28" t="s">
        <v>44</v>
      </c>
      <c r="T45" s="28">
        <v>1</v>
      </c>
      <c r="U45" s="24"/>
      <c r="V45" s="168">
        <f t="shared" si="5"/>
        <v>689965</v>
      </c>
      <c r="W45" s="44"/>
      <c r="X45" s="36">
        <f t="shared" si="6"/>
        <v>0</v>
      </c>
      <c r="Y45" s="44"/>
      <c r="Z45" s="44"/>
      <c r="AA45" s="44"/>
      <c r="AB45" s="44"/>
      <c r="AC45" s="44"/>
      <c r="AD45" s="44"/>
      <c r="AE45" s="36">
        <f t="shared" si="7"/>
        <v>689964</v>
      </c>
      <c r="AF45" s="44"/>
      <c r="AG45" s="44"/>
      <c r="AH45" s="44"/>
      <c r="AI45" s="44"/>
      <c r="AJ45" s="44"/>
      <c r="AK45" s="168">
        <f t="shared" si="0"/>
        <v>689964</v>
      </c>
      <c r="AL45" s="44"/>
      <c r="AM45" s="36">
        <f t="shared" si="1"/>
        <v>1</v>
      </c>
      <c r="AN45" s="85" t="str">
        <f t="shared" si="2"/>
        <v>OK</v>
      </c>
      <c r="AO45" s="85" t="str">
        <f t="shared" si="3"/>
        <v>OK</v>
      </c>
      <c r="AP45" s="28" t="s">
        <v>34</v>
      </c>
      <c r="AQ45" s="28"/>
      <c r="AR45" s="28"/>
      <c r="AS45" s="28"/>
      <c r="AT45" s="26">
        <v>1</v>
      </c>
      <c r="AU45" s="28" t="s">
        <v>83</v>
      </c>
      <c r="AV45" s="27"/>
      <c r="AW45" s="28"/>
      <c r="AX45" s="28" t="s">
        <v>69</v>
      </c>
      <c r="AY45" s="168">
        <f t="shared" si="4"/>
        <v>4181604</v>
      </c>
      <c r="AZ45" s="28" t="s">
        <v>37</v>
      </c>
      <c r="BA45" s="28"/>
      <c r="BB45" s="59"/>
    </row>
    <row r="46" spans="2:54" s="8" customFormat="1" x14ac:dyDescent="0.15">
      <c r="B46" s="174">
        <v>90000034</v>
      </c>
      <c r="C46" s="28"/>
      <c r="D46" s="28" t="s">
        <v>63</v>
      </c>
      <c r="E46" s="28" t="s">
        <v>106</v>
      </c>
      <c r="F46" s="28" t="s">
        <v>64</v>
      </c>
      <c r="G46" s="28" t="s">
        <v>65</v>
      </c>
      <c r="H46" s="28" t="s">
        <v>1577</v>
      </c>
      <c r="I46" s="28" t="s">
        <v>1571</v>
      </c>
      <c r="J46" s="28" t="s">
        <v>110</v>
      </c>
      <c r="K46" s="28" t="s">
        <v>30</v>
      </c>
      <c r="L46" s="28"/>
      <c r="M46" s="28">
        <v>6</v>
      </c>
      <c r="N46" s="24">
        <v>40634</v>
      </c>
      <c r="O46" s="28">
        <v>2011</v>
      </c>
      <c r="P46" s="24">
        <v>40634</v>
      </c>
      <c r="Q46" s="25">
        <v>4181605</v>
      </c>
      <c r="R46" s="28" t="s">
        <v>43</v>
      </c>
      <c r="S46" s="28" t="s">
        <v>44</v>
      </c>
      <c r="T46" s="28">
        <v>1</v>
      </c>
      <c r="U46" s="24"/>
      <c r="V46" s="168">
        <f t="shared" si="5"/>
        <v>689965</v>
      </c>
      <c r="W46" s="44"/>
      <c r="X46" s="36">
        <f t="shared" si="6"/>
        <v>0</v>
      </c>
      <c r="Y46" s="44"/>
      <c r="Z46" s="44"/>
      <c r="AA46" s="44"/>
      <c r="AB46" s="44"/>
      <c r="AC46" s="44"/>
      <c r="AD46" s="44"/>
      <c r="AE46" s="36">
        <f t="shared" si="7"/>
        <v>689964</v>
      </c>
      <c r="AF46" s="44"/>
      <c r="AG46" s="44"/>
      <c r="AH46" s="44"/>
      <c r="AI46" s="44"/>
      <c r="AJ46" s="44"/>
      <c r="AK46" s="168">
        <f t="shared" si="0"/>
        <v>689964</v>
      </c>
      <c r="AL46" s="44"/>
      <c r="AM46" s="36">
        <f t="shared" si="1"/>
        <v>1</v>
      </c>
      <c r="AN46" s="85" t="str">
        <f t="shared" si="2"/>
        <v>OK</v>
      </c>
      <c r="AO46" s="85" t="str">
        <f t="shared" si="3"/>
        <v>OK</v>
      </c>
      <c r="AP46" s="28" t="s">
        <v>34</v>
      </c>
      <c r="AQ46" s="28"/>
      <c r="AR46" s="28"/>
      <c r="AS46" s="28"/>
      <c r="AT46" s="26">
        <v>1</v>
      </c>
      <c r="AU46" s="28" t="s">
        <v>83</v>
      </c>
      <c r="AV46" s="27"/>
      <c r="AW46" s="28"/>
      <c r="AX46" s="28" t="s">
        <v>69</v>
      </c>
      <c r="AY46" s="168">
        <f t="shared" si="4"/>
        <v>4181604</v>
      </c>
      <c r="AZ46" s="28" t="s">
        <v>37</v>
      </c>
      <c r="BA46" s="28"/>
      <c r="BB46" s="59"/>
    </row>
    <row r="47" spans="2:54" s="8" customFormat="1" x14ac:dyDescent="0.15">
      <c r="B47" s="174">
        <v>90000035</v>
      </c>
      <c r="C47" s="28"/>
      <c r="D47" s="28" t="s">
        <v>63</v>
      </c>
      <c r="E47" s="28" t="s">
        <v>106</v>
      </c>
      <c r="F47" s="28" t="s">
        <v>64</v>
      </c>
      <c r="G47" s="28" t="s">
        <v>65</v>
      </c>
      <c r="H47" s="28" t="s">
        <v>1577</v>
      </c>
      <c r="I47" s="28" t="s">
        <v>1571</v>
      </c>
      <c r="J47" s="28" t="s">
        <v>111</v>
      </c>
      <c r="K47" s="28" t="s">
        <v>30</v>
      </c>
      <c r="L47" s="28"/>
      <c r="M47" s="28">
        <v>6</v>
      </c>
      <c r="N47" s="24">
        <v>40634</v>
      </c>
      <c r="O47" s="28">
        <v>2011</v>
      </c>
      <c r="P47" s="24">
        <v>40634</v>
      </c>
      <c r="Q47" s="25">
        <v>3307446</v>
      </c>
      <c r="R47" s="28" t="s">
        <v>43</v>
      </c>
      <c r="S47" s="28" t="s">
        <v>44</v>
      </c>
      <c r="T47" s="28">
        <v>1</v>
      </c>
      <c r="U47" s="24"/>
      <c r="V47" s="168">
        <f t="shared" si="5"/>
        <v>545731</v>
      </c>
      <c r="W47" s="44"/>
      <c r="X47" s="36">
        <f t="shared" si="6"/>
        <v>0</v>
      </c>
      <c r="Y47" s="44"/>
      <c r="Z47" s="44"/>
      <c r="AA47" s="44"/>
      <c r="AB47" s="44"/>
      <c r="AC47" s="44"/>
      <c r="AD47" s="44"/>
      <c r="AE47" s="36">
        <f t="shared" si="7"/>
        <v>545730</v>
      </c>
      <c r="AF47" s="44"/>
      <c r="AG47" s="44"/>
      <c r="AH47" s="44"/>
      <c r="AI47" s="44"/>
      <c r="AJ47" s="44"/>
      <c r="AK47" s="168">
        <f t="shared" si="0"/>
        <v>545730</v>
      </c>
      <c r="AL47" s="44"/>
      <c r="AM47" s="36">
        <f t="shared" si="1"/>
        <v>1</v>
      </c>
      <c r="AN47" s="85" t="str">
        <f t="shared" si="2"/>
        <v>OK</v>
      </c>
      <c r="AO47" s="85" t="str">
        <f t="shared" si="3"/>
        <v>OK</v>
      </c>
      <c r="AP47" s="28" t="s">
        <v>34</v>
      </c>
      <c r="AQ47" s="28"/>
      <c r="AR47" s="28"/>
      <c r="AS47" s="28"/>
      <c r="AT47" s="26">
        <v>1</v>
      </c>
      <c r="AU47" s="28" t="s">
        <v>83</v>
      </c>
      <c r="AV47" s="27"/>
      <c r="AW47" s="28"/>
      <c r="AX47" s="28" t="s">
        <v>69</v>
      </c>
      <c r="AY47" s="168">
        <f t="shared" si="4"/>
        <v>3307445</v>
      </c>
      <c r="AZ47" s="28" t="s">
        <v>37</v>
      </c>
      <c r="BA47" s="28"/>
      <c r="BB47" s="59"/>
    </row>
    <row r="48" spans="2:54" s="8" customFormat="1" x14ac:dyDescent="0.15">
      <c r="B48" s="174">
        <v>90000036</v>
      </c>
      <c r="C48" s="28"/>
      <c r="D48" s="28" t="s">
        <v>63</v>
      </c>
      <c r="E48" s="28" t="s">
        <v>106</v>
      </c>
      <c r="F48" s="28" t="s">
        <v>64</v>
      </c>
      <c r="G48" s="28" t="s">
        <v>65</v>
      </c>
      <c r="H48" s="28" t="s">
        <v>1577</v>
      </c>
      <c r="I48" s="28" t="s">
        <v>1571</v>
      </c>
      <c r="J48" s="28" t="s">
        <v>112</v>
      </c>
      <c r="K48" s="28" t="s">
        <v>30</v>
      </c>
      <c r="L48" s="28"/>
      <c r="M48" s="28">
        <v>6</v>
      </c>
      <c r="N48" s="24">
        <v>40634</v>
      </c>
      <c r="O48" s="28">
        <v>2011</v>
      </c>
      <c r="P48" s="24">
        <v>40634</v>
      </c>
      <c r="Q48" s="25">
        <v>3307447</v>
      </c>
      <c r="R48" s="28" t="s">
        <v>43</v>
      </c>
      <c r="S48" s="28" t="s">
        <v>44</v>
      </c>
      <c r="T48" s="28">
        <v>1</v>
      </c>
      <c r="U48" s="24"/>
      <c r="V48" s="168">
        <f t="shared" si="5"/>
        <v>545732</v>
      </c>
      <c r="W48" s="44"/>
      <c r="X48" s="36">
        <f t="shared" si="6"/>
        <v>0</v>
      </c>
      <c r="Y48" s="44"/>
      <c r="Z48" s="44"/>
      <c r="AA48" s="44"/>
      <c r="AB48" s="44"/>
      <c r="AC48" s="44"/>
      <c r="AD48" s="44"/>
      <c r="AE48" s="36">
        <f t="shared" si="7"/>
        <v>545731</v>
      </c>
      <c r="AF48" s="44"/>
      <c r="AG48" s="44"/>
      <c r="AH48" s="44"/>
      <c r="AI48" s="44"/>
      <c r="AJ48" s="44"/>
      <c r="AK48" s="168">
        <f t="shared" si="0"/>
        <v>545731</v>
      </c>
      <c r="AL48" s="44"/>
      <c r="AM48" s="36">
        <f t="shared" si="1"/>
        <v>1</v>
      </c>
      <c r="AN48" s="85" t="str">
        <f t="shared" si="2"/>
        <v>OK</v>
      </c>
      <c r="AO48" s="85" t="str">
        <f t="shared" si="3"/>
        <v>OK</v>
      </c>
      <c r="AP48" s="28" t="s">
        <v>34</v>
      </c>
      <c r="AQ48" s="28"/>
      <c r="AR48" s="28"/>
      <c r="AS48" s="28"/>
      <c r="AT48" s="26">
        <v>1</v>
      </c>
      <c r="AU48" s="28" t="s">
        <v>83</v>
      </c>
      <c r="AV48" s="27"/>
      <c r="AW48" s="28"/>
      <c r="AX48" s="28" t="s">
        <v>69</v>
      </c>
      <c r="AY48" s="168">
        <f t="shared" si="4"/>
        <v>3307446</v>
      </c>
      <c r="AZ48" s="28" t="s">
        <v>37</v>
      </c>
      <c r="BA48" s="28"/>
      <c r="BB48" s="59"/>
    </row>
    <row r="49" spans="2:54" s="8" customFormat="1" x14ac:dyDescent="0.15">
      <c r="B49" s="174">
        <v>90000037</v>
      </c>
      <c r="C49" s="28"/>
      <c r="D49" s="28" t="s">
        <v>63</v>
      </c>
      <c r="E49" s="28" t="s">
        <v>106</v>
      </c>
      <c r="F49" s="28" t="s">
        <v>64</v>
      </c>
      <c r="G49" s="28" t="s">
        <v>65</v>
      </c>
      <c r="H49" s="28" t="s">
        <v>1577</v>
      </c>
      <c r="I49" s="28" t="s">
        <v>1571</v>
      </c>
      <c r="J49" s="28" t="s">
        <v>113</v>
      </c>
      <c r="K49" s="28" t="s">
        <v>30</v>
      </c>
      <c r="L49" s="28"/>
      <c r="M49" s="28">
        <v>6</v>
      </c>
      <c r="N49" s="24">
        <v>40634</v>
      </c>
      <c r="O49" s="28">
        <v>2011</v>
      </c>
      <c r="P49" s="24">
        <v>40634</v>
      </c>
      <c r="Q49" s="25">
        <v>3307447</v>
      </c>
      <c r="R49" s="28" t="s">
        <v>43</v>
      </c>
      <c r="S49" s="28" t="s">
        <v>44</v>
      </c>
      <c r="T49" s="28">
        <v>1</v>
      </c>
      <c r="U49" s="24"/>
      <c r="V49" s="168">
        <f t="shared" si="5"/>
        <v>545732</v>
      </c>
      <c r="W49" s="44"/>
      <c r="X49" s="36">
        <f t="shared" si="6"/>
        <v>0</v>
      </c>
      <c r="Y49" s="44"/>
      <c r="Z49" s="44"/>
      <c r="AA49" s="44"/>
      <c r="AB49" s="44"/>
      <c r="AC49" s="44"/>
      <c r="AD49" s="44"/>
      <c r="AE49" s="36">
        <f t="shared" si="7"/>
        <v>545731</v>
      </c>
      <c r="AF49" s="44"/>
      <c r="AG49" s="44"/>
      <c r="AH49" s="44"/>
      <c r="AI49" s="44"/>
      <c r="AJ49" s="44"/>
      <c r="AK49" s="168">
        <f t="shared" si="0"/>
        <v>545731</v>
      </c>
      <c r="AL49" s="44"/>
      <c r="AM49" s="36">
        <f t="shared" si="1"/>
        <v>1</v>
      </c>
      <c r="AN49" s="85" t="str">
        <f t="shared" si="2"/>
        <v>OK</v>
      </c>
      <c r="AO49" s="85" t="str">
        <f t="shared" si="3"/>
        <v>OK</v>
      </c>
      <c r="AP49" s="28" t="s">
        <v>34</v>
      </c>
      <c r="AQ49" s="28"/>
      <c r="AR49" s="28"/>
      <c r="AS49" s="28"/>
      <c r="AT49" s="26">
        <v>1</v>
      </c>
      <c r="AU49" s="28" t="s">
        <v>83</v>
      </c>
      <c r="AV49" s="27"/>
      <c r="AW49" s="28"/>
      <c r="AX49" s="28" t="s">
        <v>69</v>
      </c>
      <c r="AY49" s="168">
        <f t="shared" si="4"/>
        <v>3307446</v>
      </c>
      <c r="AZ49" s="28" t="s">
        <v>37</v>
      </c>
      <c r="BA49" s="28"/>
      <c r="BB49" s="59"/>
    </row>
    <row r="50" spans="2:54" s="8" customFormat="1" x14ac:dyDescent="0.15">
      <c r="B50" s="174">
        <v>90000038</v>
      </c>
      <c r="C50" s="28"/>
      <c r="D50" s="28" t="s">
        <v>63</v>
      </c>
      <c r="E50" s="28" t="s">
        <v>106</v>
      </c>
      <c r="F50" s="28" t="s">
        <v>64</v>
      </c>
      <c r="G50" s="28" t="s">
        <v>65</v>
      </c>
      <c r="H50" s="28" t="s">
        <v>1577</v>
      </c>
      <c r="I50" s="28" t="s">
        <v>1571</v>
      </c>
      <c r="J50" s="28" t="s">
        <v>114</v>
      </c>
      <c r="K50" s="28" t="s">
        <v>30</v>
      </c>
      <c r="L50" s="28"/>
      <c r="M50" s="28">
        <v>6</v>
      </c>
      <c r="N50" s="24">
        <v>40634</v>
      </c>
      <c r="O50" s="28">
        <v>2011</v>
      </c>
      <c r="P50" s="24">
        <v>40634</v>
      </c>
      <c r="Q50" s="25">
        <v>3307447</v>
      </c>
      <c r="R50" s="28" t="s">
        <v>43</v>
      </c>
      <c r="S50" s="28" t="s">
        <v>44</v>
      </c>
      <c r="T50" s="28">
        <v>1</v>
      </c>
      <c r="U50" s="24"/>
      <c r="V50" s="168">
        <f t="shared" si="5"/>
        <v>545732</v>
      </c>
      <c r="W50" s="44"/>
      <c r="X50" s="36">
        <f t="shared" si="6"/>
        <v>0</v>
      </c>
      <c r="Y50" s="44"/>
      <c r="Z50" s="44"/>
      <c r="AA50" s="44"/>
      <c r="AB50" s="44"/>
      <c r="AC50" s="44"/>
      <c r="AD50" s="44"/>
      <c r="AE50" s="36">
        <f t="shared" si="7"/>
        <v>545731</v>
      </c>
      <c r="AF50" s="44"/>
      <c r="AG50" s="44"/>
      <c r="AH50" s="44"/>
      <c r="AI50" s="44"/>
      <c r="AJ50" s="44"/>
      <c r="AK50" s="168">
        <f t="shared" si="0"/>
        <v>545731</v>
      </c>
      <c r="AL50" s="44"/>
      <c r="AM50" s="36">
        <f t="shared" si="1"/>
        <v>1</v>
      </c>
      <c r="AN50" s="85" t="str">
        <f t="shared" si="2"/>
        <v>OK</v>
      </c>
      <c r="AO50" s="85" t="str">
        <f t="shared" si="3"/>
        <v>OK</v>
      </c>
      <c r="AP50" s="28" t="s">
        <v>34</v>
      </c>
      <c r="AQ50" s="28"/>
      <c r="AR50" s="28"/>
      <c r="AS50" s="28"/>
      <c r="AT50" s="26">
        <v>1</v>
      </c>
      <c r="AU50" s="28" t="s">
        <v>83</v>
      </c>
      <c r="AV50" s="27"/>
      <c r="AW50" s="28"/>
      <c r="AX50" s="28" t="s">
        <v>69</v>
      </c>
      <c r="AY50" s="168">
        <f t="shared" si="4"/>
        <v>3307446</v>
      </c>
      <c r="AZ50" s="28" t="s">
        <v>37</v>
      </c>
      <c r="BA50" s="28"/>
      <c r="BB50" s="59"/>
    </row>
    <row r="51" spans="2:54" s="8" customFormat="1" x14ac:dyDescent="0.15">
      <c r="B51" s="174">
        <v>90000039</v>
      </c>
      <c r="C51" s="28"/>
      <c r="D51" s="28" t="s">
        <v>63</v>
      </c>
      <c r="E51" s="28" t="s">
        <v>106</v>
      </c>
      <c r="F51" s="28" t="s">
        <v>64</v>
      </c>
      <c r="G51" s="28" t="s">
        <v>65</v>
      </c>
      <c r="H51" s="28" t="s">
        <v>1577</v>
      </c>
      <c r="I51" s="28" t="s">
        <v>1571</v>
      </c>
      <c r="J51" s="28" t="s">
        <v>115</v>
      </c>
      <c r="K51" s="28" t="s">
        <v>30</v>
      </c>
      <c r="L51" s="28"/>
      <c r="M51" s="28">
        <v>6</v>
      </c>
      <c r="N51" s="24">
        <v>40634</v>
      </c>
      <c r="O51" s="28">
        <v>2011</v>
      </c>
      <c r="P51" s="24">
        <v>40634</v>
      </c>
      <c r="Q51" s="25">
        <v>730639</v>
      </c>
      <c r="R51" s="28" t="s">
        <v>43</v>
      </c>
      <c r="S51" s="28" t="s">
        <v>44</v>
      </c>
      <c r="T51" s="28">
        <v>1</v>
      </c>
      <c r="U51" s="24"/>
      <c r="V51" s="168">
        <f t="shared" si="5"/>
        <v>120559</v>
      </c>
      <c r="W51" s="44"/>
      <c r="X51" s="36">
        <f t="shared" si="6"/>
        <v>0</v>
      </c>
      <c r="Y51" s="44"/>
      <c r="Z51" s="44"/>
      <c r="AA51" s="44"/>
      <c r="AB51" s="44"/>
      <c r="AC51" s="44"/>
      <c r="AD51" s="44"/>
      <c r="AE51" s="36">
        <f t="shared" si="7"/>
        <v>120558</v>
      </c>
      <c r="AF51" s="44"/>
      <c r="AG51" s="44"/>
      <c r="AH51" s="44"/>
      <c r="AI51" s="44"/>
      <c r="AJ51" s="44"/>
      <c r="AK51" s="168">
        <f t="shared" si="0"/>
        <v>120558</v>
      </c>
      <c r="AL51" s="44"/>
      <c r="AM51" s="36">
        <f t="shared" si="1"/>
        <v>1</v>
      </c>
      <c r="AN51" s="85" t="str">
        <f t="shared" si="2"/>
        <v>OK</v>
      </c>
      <c r="AO51" s="85" t="str">
        <f t="shared" si="3"/>
        <v>OK</v>
      </c>
      <c r="AP51" s="28" t="s">
        <v>34</v>
      </c>
      <c r="AQ51" s="28"/>
      <c r="AR51" s="28"/>
      <c r="AS51" s="28"/>
      <c r="AT51" s="26">
        <v>1</v>
      </c>
      <c r="AU51" s="28" t="s">
        <v>83</v>
      </c>
      <c r="AV51" s="27"/>
      <c r="AW51" s="28"/>
      <c r="AX51" s="28" t="s">
        <v>69</v>
      </c>
      <c r="AY51" s="168">
        <f t="shared" si="4"/>
        <v>730638</v>
      </c>
      <c r="AZ51" s="28" t="s">
        <v>37</v>
      </c>
      <c r="BA51" s="28"/>
      <c r="BB51" s="59" t="s">
        <v>168</v>
      </c>
    </row>
    <row r="52" spans="2:54" s="8" customFormat="1" x14ac:dyDescent="0.15">
      <c r="B52" s="174">
        <v>90000040</v>
      </c>
      <c r="C52" s="28"/>
      <c r="D52" s="28" t="s">
        <v>63</v>
      </c>
      <c r="E52" s="28" t="s">
        <v>106</v>
      </c>
      <c r="F52" s="28" t="s">
        <v>64</v>
      </c>
      <c r="G52" s="28" t="s">
        <v>65</v>
      </c>
      <c r="H52" s="28" t="s">
        <v>1577</v>
      </c>
      <c r="I52" s="28" t="s">
        <v>1571</v>
      </c>
      <c r="J52" s="28" t="s">
        <v>116</v>
      </c>
      <c r="K52" s="28" t="s">
        <v>30</v>
      </c>
      <c r="L52" s="28"/>
      <c r="M52" s="28">
        <v>6</v>
      </c>
      <c r="N52" s="24">
        <v>40634</v>
      </c>
      <c r="O52" s="28">
        <v>2011</v>
      </c>
      <c r="P52" s="24">
        <v>40634</v>
      </c>
      <c r="Q52" s="25">
        <v>730639</v>
      </c>
      <c r="R52" s="28" t="s">
        <v>43</v>
      </c>
      <c r="S52" s="28" t="s">
        <v>44</v>
      </c>
      <c r="T52" s="28">
        <v>1</v>
      </c>
      <c r="U52" s="24"/>
      <c r="V52" s="168">
        <f t="shared" si="5"/>
        <v>120559</v>
      </c>
      <c r="W52" s="44"/>
      <c r="X52" s="36">
        <f t="shared" si="6"/>
        <v>0</v>
      </c>
      <c r="Y52" s="44"/>
      <c r="Z52" s="44"/>
      <c r="AA52" s="44"/>
      <c r="AB52" s="44"/>
      <c r="AC52" s="44"/>
      <c r="AD52" s="44"/>
      <c r="AE52" s="36">
        <f t="shared" si="7"/>
        <v>120558</v>
      </c>
      <c r="AF52" s="44"/>
      <c r="AG52" s="44"/>
      <c r="AH52" s="44"/>
      <c r="AI52" s="44"/>
      <c r="AJ52" s="44"/>
      <c r="AK52" s="168">
        <f t="shared" si="0"/>
        <v>120558</v>
      </c>
      <c r="AL52" s="44"/>
      <c r="AM52" s="36">
        <f t="shared" si="1"/>
        <v>1</v>
      </c>
      <c r="AN52" s="85" t="str">
        <f t="shared" si="2"/>
        <v>OK</v>
      </c>
      <c r="AO52" s="85" t="str">
        <f t="shared" si="3"/>
        <v>OK</v>
      </c>
      <c r="AP52" s="28" t="s">
        <v>34</v>
      </c>
      <c r="AQ52" s="28"/>
      <c r="AR52" s="28"/>
      <c r="AS52" s="28"/>
      <c r="AT52" s="26">
        <v>1</v>
      </c>
      <c r="AU52" s="28" t="s">
        <v>83</v>
      </c>
      <c r="AV52" s="27"/>
      <c r="AW52" s="28"/>
      <c r="AX52" s="28" t="s">
        <v>69</v>
      </c>
      <c r="AY52" s="168">
        <f t="shared" si="4"/>
        <v>730638</v>
      </c>
      <c r="AZ52" s="28" t="s">
        <v>37</v>
      </c>
      <c r="BA52" s="28"/>
      <c r="BB52" s="59" t="s">
        <v>168</v>
      </c>
    </row>
    <row r="53" spans="2:54" s="8" customFormat="1" x14ac:dyDescent="0.15">
      <c r="B53" s="174">
        <v>90000041</v>
      </c>
      <c r="C53" s="28"/>
      <c r="D53" s="28" t="s">
        <v>63</v>
      </c>
      <c r="E53" s="28" t="s">
        <v>106</v>
      </c>
      <c r="F53" s="28" t="s">
        <v>64</v>
      </c>
      <c r="G53" s="28" t="s">
        <v>65</v>
      </c>
      <c r="H53" s="28" t="s">
        <v>1577</v>
      </c>
      <c r="I53" s="28" t="s">
        <v>1571</v>
      </c>
      <c r="J53" s="28" t="s">
        <v>117</v>
      </c>
      <c r="K53" s="28" t="s">
        <v>30</v>
      </c>
      <c r="L53" s="28"/>
      <c r="M53" s="28">
        <v>6</v>
      </c>
      <c r="N53" s="24">
        <v>40634</v>
      </c>
      <c r="O53" s="28">
        <v>2011</v>
      </c>
      <c r="P53" s="24">
        <v>40634</v>
      </c>
      <c r="Q53" s="25">
        <v>730640</v>
      </c>
      <c r="R53" s="28" t="s">
        <v>43</v>
      </c>
      <c r="S53" s="28" t="s">
        <v>44</v>
      </c>
      <c r="T53" s="28">
        <v>1</v>
      </c>
      <c r="U53" s="24"/>
      <c r="V53" s="168">
        <f t="shared" si="5"/>
        <v>120560</v>
      </c>
      <c r="W53" s="44"/>
      <c r="X53" s="36">
        <f t="shared" si="6"/>
        <v>0</v>
      </c>
      <c r="Y53" s="44"/>
      <c r="Z53" s="44"/>
      <c r="AA53" s="44"/>
      <c r="AB53" s="44"/>
      <c r="AC53" s="44"/>
      <c r="AD53" s="44"/>
      <c r="AE53" s="36">
        <f t="shared" si="7"/>
        <v>120559</v>
      </c>
      <c r="AF53" s="44"/>
      <c r="AG53" s="44"/>
      <c r="AH53" s="44"/>
      <c r="AI53" s="44"/>
      <c r="AJ53" s="44"/>
      <c r="AK53" s="168">
        <f t="shared" si="0"/>
        <v>120559</v>
      </c>
      <c r="AL53" s="44"/>
      <c r="AM53" s="36">
        <f t="shared" si="1"/>
        <v>1</v>
      </c>
      <c r="AN53" s="85" t="str">
        <f t="shared" si="2"/>
        <v>OK</v>
      </c>
      <c r="AO53" s="85" t="str">
        <f t="shared" si="3"/>
        <v>OK</v>
      </c>
      <c r="AP53" s="28" t="s">
        <v>34</v>
      </c>
      <c r="AQ53" s="28"/>
      <c r="AR53" s="28"/>
      <c r="AS53" s="28"/>
      <c r="AT53" s="26">
        <v>1</v>
      </c>
      <c r="AU53" s="28" t="s">
        <v>83</v>
      </c>
      <c r="AV53" s="27"/>
      <c r="AW53" s="28"/>
      <c r="AX53" s="28" t="s">
        <v>69</v>
      </c>
      <c r="AY53" s="168">
        <f t="shared" si="4"/>
        <v>730639</v>
      </c>
      <c r="AZ53" s="28" t="s">
        <v>37</v>
      </c>
      <c r="BA53" s="28"/>
      <c r="BB53" s="59" t="s">
        <v>168</v>
      </c>
    </row>
    <row r="54" spans="2:54" s="8" customFormat="1" x14ac:dyDescent="0.15">
      <c r="B54" s="174">
        <v>90000042</v>
      </c>
      <c r="C54" s="28"/>
      <c r="D54" s="28" t="s">
        <v>63</v>
      </c>
      <c r="E54" s="28" t="s">
        <v>106</v>
      </c>
      <c r="F54" s="28" t="s">
        <v>64</v>
      </c>
      <c r="G54" s="28" t="s">
        <v>65</v>
      </c>
      <c r="H54" s="28" t="s">
        <v>1577</v>
      </c>
      <c r="I54" s="28" t="s">
        <v>1571</v>
      </c>
      <c r="J54" s="28" t="s">
        <v>118</v>
      </c>
      <c r="K54" s="28" t="s">
        <v>30</v>
      </c>
      <c r="L54" s="28"/>
      <c r="M54" s="28">
        <v>6</v>
      </c>
      <c r="N54" s="24">
        <v>40634</v>
      </c>
      <c r="O54" s="28">
        <v>2011</v>
      </c>
      <c r="P54" s="24">
        <v>40634</v>
      </c>
      <c r="Q54" s="25">
        <v>730640</v>
      </c>
      <c r="R54" s="28" t="s">
        <v>43</v>
      </c>
      <c r="S54" s="28" t="s">
        <v>44</v>
      </c>
      <c r="T54" s="28">
        <v>1</v>
      </c>
      <c r="U54" s="24"/>
      <c r="V54" s="168">
        <f t="shared" si="5"/>
        <v>120560</v>
      </c>
      <c r="W54" s="44"/>
      <c r="X54" s="36">
        <f t="shared" si="6"/>
        <v>0</v>
      </c>
      <c r="Y54" s="44"/>
      <c r="Z54" s="44"/>
      <c r="AA54" s="44"/>
      <c r="AB54" s="44"/>
      <c r="AC54" s="44"/>
      <c r="AD54" s="44"/>
      <c r="AE54" s="36">
        <f t="shared" si="7"/>
        <v>120559</v>
      </c>
      <c r="AF54" s="44"/>
      <c r="AG54" s="44"/>
      <c r="AH54" s="44"/>
      <c r="AI54" s="44"/>
      <c r="AJ54" s="44"/>
      <c r="AK54" s="168">
        <f t="shared" si="0"/>
        <v>120559</v>
      </c>
      <c r="AL54" s="44"/>
      <c r="AM54" s="36">
        <f t="shared" si="1"/>
        <v>1</v>
      </c>
      <c r="AN54" s="85" t="str">
        <f t="shared" si="2"/>
        <v>OK</v>
      </c>
      <c r="AO54" s="85" t="str">
        <f t="shared" si="3"/>
        <v>OK</v>
      </c>
      <c r="AP54" s="28" t="s">
        <v>34</v>
      </c>
      <c r="AQ54" s="28"/>
      <c r="AR54" s="28"/>
      <c r="AS54" s="28"/>
      <c r="AT54" s="26">
        <v>1</v>
      </c>
      <c r="AU54" s="28" t="s">
        <v>83</v>
      </c>
      <c r="AV54" s="27"/>
      <c r="AW54" s="28"/>
      <c r="AX54" s="28" t="s">
        <v>69</v>
      </c>
      <c r="AY54" s="168">
        <f t="shared" si="4"/>
        <v>730639</v>
      </c>
      <c r="AZ54" s="28" t="s">
        <v>37</v>
      </c>
      <c r="BA54" s="28"/>
      <c r="BB54" s="59" t="s">
        <v>168</v>
      </c>
    </row>
    <row r="55" spans="2:54" s="8" customFormat="1" x14ac:dyDescent="0.15">
      <c r="B55" s="174">
        <v>90000043</v>
      </c>
      <c r="C55" s="28"/>
      <c r="D55" s="28" t="s">
        <v>63</v>
      </c>
      <c r="E55" s="28" t="s">
        <v>106</v>
      </c>
      <c r="F55" s="28" t="s">
        <v>64</v>
      </c>
      <c r="G55" s="28" t="s">
        <v>65</v>
      </c>
      <c r="H55" s="28" t="s">
        <v>1577</v>
      </c>
      <c r="I55" s="28" t="s">
        <v>1571</v>
      </c>
      <c r="J55" s="28" t="s">
        <v>119</v>
      </c>
      <c r="K55" s="28" t="s">
        <v>30</v>
      </c>
      <c r="L55" s="28"/>
      <c r="M55" s="28">
        <v>6</v>
      </c>
      <c r="N55" s="24">
        <v>40634</v>
      </c>
      <c r="O55" s="28">
        <v>2011</v>
      </c>
      <c r="P55" s="24">
        <v>40634</v>
      </c>
      <c r="Q55" s="25">
        <v>1217731</v>
      </c>
      <c r="R55" s="28" t="s">
        <v>43</v>
      </c>
      <c r="S55" s="28" t="s">
        <v>44</v>
      </c>
      <c r="T55" s="28">
        <v>1</v>
      </c>
      <c r="U55" s="24"/>
      <c r="V55" s="168">
        <f t="shared" si="5"/>
        <v>200926</v>
      </c>
      <c r="W55" s="44"/>
      <c r="X55" s="36">
        <f t="shared" si="6"/>
        <v>0</v>
      </c>
      <c r="Y55" s="44"/>
      <c r="Z55" s="44"/>
      <c r="AA55" s="44"/>
      <c r="AB55" s="44"/>
      <c r="AC55" s="44"/>
      <c r="AD55" s="44"/>
      <c r="AE55" s="36">
        <f t="shared" si="7"/>
        <v>200925</v>
      </c>
      <c r="AF55" s="44"/>
      <c r="AG55" s="44"/>
      <c r="AH55" s="44"/>
      <c r="AI55" s="44"/>
      <c r="AJ55" s="44"/>
      <c r="AK55" s="168">
        <f t="shared" si="0"/>
        <v>200925</v>
      </c>
      <c r="AL55" s="44"/>
      <c r="AM55" s="36">
        <f t="shared" si="1"/>
        <v>1</v>
      </c>
      <c r="AN55" s="85" t="str">
        <f t="shared" si="2"/>
        <v>OK</v>
      </c>
      <c r="AO55" s="85" t="str">
        <f t="shared" si="3"/>
        <v>OK</v>
      </c>
      <c r="AP55" s="28" t="s">
        <v>34</v>
      </c>
      <c r="AQ55" s="28"/>
      <c r="AR55" s="28"/>
      <c r="AS55" s="28"/>
      <c r="AT55" s="26">
        <v>1</v>
      </c>
      <c r="AU55" s="28" t="s">
        <v>83</v>
      </c>
      <c r="AV55" s="27"/>
      <c r="AW55" s="28"/>
      <c r="AX55" s="28" t="s">
        <v>69</v>
      </c>
      <c r="AY55" s="168">
        <f t="shared" si="4"/>
        <v>1217730</v>
      </c>
      <c r="AZ55" s="28" t="s">
        <v>37</v>
      </c>
      <c r="BA55" s="28"/>
      <c r="BB55" s="59" t="s">
        <v>169</v>
      </c>
    </row>
    <row r="56" spans="2:54" s="8" customFormat="1" x14ac:dyDescent="0.15">
      <c r="B56" s="174">
        <v>90000044</v>
      </c>
      <c r="C56" s="28"/>
      <c r="D56" s="28" t="s">
        <v>63</v>
      </c>
      <c r="E56" s="28" t="s">
        <v>106</v>
      </c>
      <c r="F56" s="28" t="s">
        <v>64</v>
      </c>
      <c r="G56" s="28" t="s">
        <v>65</v>
      </c>
      <c r="H56" s="28" t="s">
        <v>1577</v>
      </c>
      <c r="I56" s="28" t="s">
        <v>1571</v>
      </c>
      <c r="J56" s="28" t="s">
        <v>120</v>
      </c>
      <c r="K56" s="28" t="s">
        <v>30</v>
      </c>
      <c r="L56" s="28"/>
      <c r="M56" s="28">
        <v>6</v>
      </c>
      <c r="N56" s="24">
        <v>40634</v>
      </c>
      <c r="O56" s="28">
        <v>2011</v>
      </c>
      <c r="P56" s="24">
        <v>40634</v>
      </c>
      <c r="Q56" s="25">
        <v>1217732</v>
      </c>
      <c r="R56" s="28" t="s">
        <v>43</v>
      </c>
      <c r="S56" s="28" t="s">
        <v>44</v>
      </c>
      <c r="T56" s="28">
        <v>1</v>
      </c>
      <c r="U56" s="24"/>
      <c r="V56" s="168">
        <f t="shared" si="5"/>
        <v>200927</v>
      </c>
      <c r="W56" s="44"/>
      <c r="X56" s="36">
        <f t="shared" si="6"/>
        <v>0</v>
      </c>
      <c r="Y56" s="44"/>
      <c r="Z56" s="44"/>
      <c r="AA56" s="44"/>
      <c r="AB56" s="44"/>
      <c r="AC56" s="44"/>
      <c r="AD56" s="44"/>
      <c r="AE56" s="36">
        <f t="shared" si="7"/>
        <v>200926</v>
      </c>
      <c r="AF56" s="44"/>
      <c r="AG56" s="44"/>
      <c r="AH56" s="44"/>
      <c r="AI56" s="44"/>
      <c r="AJ56" s="44"/>
      <c r="AK56" s="168">
        <f t="shared" si="0"/>
        <v>200926</v>
      </c>
      <c r="AL56" s="44"/>
      <c r="AM56" s="36">
        <f t="shared" si="1"/>
        <v>1</v>
      </c>
      <c r="AN56" s="85" t="str">
        <f t="shared" si="2"/>
        <v>OK</v>
      </c>
      <c r="AO56" s="85" t="str">
        <f t="shared" si="3"/>
        <v>OK</v>
      </c>
      <c r="AP56" s="28" t="s">
        <v>34</v>
      </c>
      <c r="AQ56" s="28"/>
      <c r="AR56" s="28"/>
      <c r="AS56" s="28"/>
      <c r="AT56" s="26">
        <v>1</v>
      </c>
      <c r="AU56" s="28" t="s">
        <v>83</v>
      </c>
      <c r="AV56" s="27"/>
      <c r="AW56" s="28"/>
      <c r="AX56" s="28" t="s">
        <v>69</v>
      </c>
      <c r="AY56" s="168">
        <f t="shared" si="4"/>
        <v>1217731</v>
      </c>
      <c r="AZ56" s="28" t="s">
        <v>37</v>
      </c>
      <c r="BA56" s="28"/>
      <c r="BB56" s="59" t="s">
        <v>169</v>
      </c>
    </row>
    <row r="57" spans="2:54" s="8" customFormat="1" x14ac:dyDescent="0.15">
      <c r="B57" s="174">
        <v>90000045</v>
      </c>
      <c r="C57" s="28"/>
      <c r="D57" s="28" t="s">
        <v>63</v>
      </c>
      <c r="E57" s="28" t="s">
        <v>106</v>
      </c>
      <c r="F57" s="28" t="s">
        <v>64</v>
      </c>
      <c r="G57" s="28" t="s">
        <v>65</v>
      </c>
      <c r="H57" s="28" t="s">
        <v>1577</v>
      </c>
      <c r="I57" s="28" t="s">
        <v>1571</v>
      </c>
      <c r="J57" s="28" t="s">
        <v>121</v>
      </c>
      <c r="K57" s="28" t="s">
        <v>30</v>
      </c>
      <c r="L57" s="28"/>
      <c r="M57" s="28">
        <v>6</v>
      </c>
      <c r="N57" s="24">
        <v>40634</v>
      </c>
      <c r="O57" s="28">
        <v>2011</v>
      </c>
      <c r="P57" s="24">
        <v>40634</v>
      </c>
      <c r="Q57" s="25">
        <v>1217732</v>
      </c>
      <c r="R57" s="28" t="s">
        <v>43</v>
      </c>
      <c r="S57" s="28" t="s">
        <v>44</v>
      </c>
      <c r="T57" s="28">
        <v>1</v>
      </c>
      <c r="U57" s="24"/>
      <c r="V57" s="168">
        <f t="shared" si="5"/>
        <v>200927</v>
      </c>
      <c r="W57" s="44"/>
      <c r="X57" s="36">
        <f t="shared" si="6"/>
        <v>0</v>
      </c>
      <c r="Y57" s="44"/>
      <c r="Z57" s="44"/>
      <c r="AA57" s="44"/>
      <c r="AB57" s="44"/>
      <c r="AC57" s="44"/>
      <c r="AD57" s="44"/>
      <c r="AE57" s="36">
        <f t="shared" si="7"/>
        <v>200926</v>
      </c>
      <c r="AF57" s="44"/>
      <c r="AG57" s="44"/>
      <c r="AH57" s="44"/>
      <c r="AI57" s="44"/>
      <c r="AJ57" s="44"/>
      <c r="AK57" s="168">
        <f t="shared" si="0"/>
        <v>200926</v>
      </c>
      <c r="AL57" s="44"/>
      <c r="AM57" s="36">
        <f t="shared" si="1"/>
        <v>1</v>
      </c>
      <c r="AN57" s="85" t="str">
        <f t="shared" si="2"/>
        <v>OK</v>
      </c>
      <c r="AO57" s="85" t="str">
        <f t="shared" si="3"/>
        <v>OK</v>
      </c>
      <c r="AP57" s="28" t="s">
        <v>34</v>
      </c>
      <c r="AQ57" s="28"/>
      <c r="AR57" s="28"/>
      <c r="AS57" s="28"/>
      <c r="AT57" s="26">
        <v>1</v>
      </c>
      <c r="AU57" s="28" t="s">
        <v>83</v>
      </c>
      <c r="AV57" s="27"/>
      <c r="AW57" s="28"/>
      <c r="AX57" s="28" t="s">
        <v>69</v>
      </c>
      <c r="AY57" s="168">
        <f t="shared" si="4"/>
        <v>1217731</v>
      </c>
      <c r="AZ57" s="28" t="s">
        <v>37</v>
      </c>
      <c r="BA57" s="28"/>
      <c r="BB57" s="59" t="s">
        <v>169</v>
      </c>
    </row>
    <row r="58" spans="2:54" s="8" customFormat="1" x14ac:dyDescent="0.15">
      <c r="B58" s="174">
        <v>90000046</v>
      </c>
      <c r="C58" s="28"/>
      <c r="D58" s="28" t="s">
        <v>63</v>
      </c>
      <c r="E58" s="28" t="s">
        <v>106</v>
      </c>
      <c r="F58" s="28" t="s">
        <v>64</v>
      </c>
      <c r="G58" s="28" t="s">
        <v>65</v>
      </c>
      <c r="H58" s="28" t="s">
        <v>1577</v>
      </c>
      <c r="I58" s="28" t="s">
        <v>1571</v>
      </c>
      <c r="J58" s="28" t="s">
        <v>122</v>
      </c>
      <c r="K58" s="28" t="s">
        <v>30</v>
      </c>
      <c r="L58" s="28"/>
      <c r="M58" s="28">
        <v>6</v>
      </c>
      <c r="N58" s="24">
        <v>40634</v>
      </c>
      <c r="O58" s="28">
        <v>2011</v>
      </c>
      <c r="P58" s="24">
        <v>40634</v>
      </c>
      <c r="Q58" s="25">
        <v>1217732</v>
      </c>
      <c r="R58" s="28" t="s">
        <v>43</v>
      </c>
      <c r="S58" s="28" t="s">
        <v>44</v>
      </c>
      <c r="T58" s="28">
        <v>1</v>
      </c>
      <c r="U58" s="24"/>
      <c r="V58" s="168">
        <f t="shared" si="5"/>
        <v>200927</v>
      </c>
      <c r="W58" s="44"/>
      <c r="X58" s="36">
        <f t="shared" si="6"/>
        <v>0</v>
      </c>
      <c r="Y58" s="44"/>
      <c r="Z58" s="44"/>
      <c r="AA58" s="44"/>
      <c r="AB58" s="44"/>
      <c r="AC58" s="44"/>
      <c r="AD58" s="44"/>
      <c r="AE58" s="36">
        <f t="shared" si="7"/>
        <v>200926</v>
      </c>
      <c r="AF58" s="44"/>
      <c r="AG58" s="44"/>
      <c r="AH58" s="44"/>
      <c r="AI58" s="44"/>
      <c r="AJ58" s="44"/>
      <c r="AK58" s="168">
        <f t="shared" si="0"/>
        <v>200926</v>
      </c>
      <c r="AL58" s="44"/>
      <c r="AM58" s="36">
        <f t="shared" si="1"/>
        <v>1</v>
      </c>
      <c r="AN58" s="85" t="str">
        <f t="shared" si="2"/>
        <v>OK</v>
      </c>
      <c r="AO58" s="85" t="str">
        <f t="shared" si="3"/>
        <v>OK</v>
      </c>
      <c r="AP58" s="28" t="s">
        <v>34</v>
      </c>
      <c r="AQ58" s="28"/>
      <c r="AR58" s="28"/>
      <c r="AS58" s="28"/>
      <c r="AT58" s="26">
        <v>1</v>
      </c>
      <c r="AU58" s="28" t="s">
        <v>83</v>
      </c>
      <c r="AV58" s="27"/>
      <c r="AW58" s="28"/>
      <c r="AX58" s="28" t="s">
        <v>69</v>
      </c>
      <c r="AY58" s="168">
        <f t="shared" si="4"/>
        <v>1217731</v>
      </c>
      <c r="AZ58" s="28" t="s">
        <v>37</v>
      </c>
      <c r="BA58" s="28"/>
      <c r="BB58" s="59" t="s">
        <v>169</v>
      </c>
    </row>
    <row r="59" spans="2:54" s="8" customFormat="1" x14ac:dyDescent="0.15">
      <c r="B59" s="174">
        <v>90000047</v>
      </c>
      <c r="C59" s="28"/>
      <c r="D59" s="28" t="s">
        <v>63</v>
      </c>
      <c r="E59" s="28" t="s">
        <v>106</v>
      </c>
      <c r="F59" s="28" t="s">
        <v>64</v>
      </c>
      <c r="G59" s="28" t="s">
        <v>65</v>
      </c>
      <c r="H59" s="28" t="s">
        <v>1577</v>
      </c>
      <c r="I59" s="28" t="s">
        <v>1571</v>
      </c>
      <c r="J59" s="28" t="s">
        <v>123</v>
      </c>
      <c r="K59" s="28" t="s">
        <v>30</v>
      </c>
      <c r="L59" s="28"/>
      <c r="M59" s="28">
        <v>6</v>
      </c>
      <c r="N59" s="24">
        <v>40634</v>
      </c>
      <c r="O59" s="28">
        <v>2011</v>
      </c>
      <c r="P59" s="24">
        <v>40634</v>
      </c>
      <c r="Q59" s="25">
        <v>974185</v>
      </c>
      <c r="R59" s="28" t="s">
        <v>43</v>
      </c>
      <c r="S59" s="28" t="s">
        <v>44</v>
      </c>
      <c r="T59" s="28">
        <v>1</v>
      </c>
      <c r="U59" s="24"/>
      <c r="V59" s="168">
        <f t="shared" si="5"/>
        <v>160745</v>
      </c>
      <c r="W59" s="44"/>
      <c r="X59" s="36">
        <f t="shared" si="6"/>
        <v>0</v>
      </c>
      <c r="Y59" s="44"/>
      <c r="Z59" s="44"/>
      <c r="AA59" s="44"/>
      <c r="AB59" s="44"/>
      <c r="AC59" s="44"/>
      <c r="AD59" s="44"/>
      <c r="AE59" s="36">
        <f t="shared" si="7"/>
        <v>160744</v>
      </c>
      <c r="AF59" s="44"/>
      <c r="AG59" s="44"/>
      <c r="AH59" s="44"/>
      <c r="AI59" s="44"/>
      <c r="AJ59" s="44"/>
      <c r="AK59" s="168">
        <f t="shared" si="0"/>
        <v>160744</v>
      </c>
      <c r="AL59" s="44"/>
      <c r="AM59" s="36">
        <f t="shared" si="1"/>
        <v>1</v>
      </c>
      <c r="AN59" s="85" t="str">
        <f t="shared" si="2"/>
        <v>OK</v>
      </c>
      <c r="AO59" s="85" t="str">
        <f t="shared" si="3"/>
        <v>OK</v>
      </c>
      <c r="AP59" s="28" t="s">
        <v>34</v>
      </c>
      <c r="AQ59" s="28"/>
      <c r="AR59" s="28"/>
      <c r="AS59" s="28"/>
      <c r="AT59" s="26">
        <v>1</v>
      </c>
      <c r="AU59" s="28" t="s">
        <v>83</v>
      </c>
      <c r="AV59" s="27"/>
      <c r="AW59" s="28"/>
      <c r="AX59" s="28" t="s">
        <v>69</v>
      </c>
      <c r="AY59" s="168">
        <f t="shared" si="4"/>
        <v>974184</v>
      </c>
      <c r="AZ59" s="28" t="s">
        <v>37</v>
      </c>
      <c r="BA59" s="28"/>
      <c r="BB59" s="59" t="s">
        <v>169</v>
      </c>
    </row>
    <row r="60" spans="2:54" s="8" customFormat="1" x14ac:dyDescent="0.15">
      <c r="B60" s="174">
        <v>90000048</v>
      </c>
      <c r="C60" s="28"/>
      <c r="D60" s="28" t="s">
        <v>63</v>
      </c>
      <c r="E60" s="28" t="s">
        <v>106</v>
      </c>
      <c r="F60" s="28" t="s">
        <v>64</v>
      </c>
      <c r="G60" s="28" t="s">
        <v>65</v>
      </c>
      <c r="H60" s="28" t="s">
        <v>1577</v>
      </c>
      <c r="I60" s="28" t="s">
        <v>1571</v>
      </c>
      <c r="J60" s="28" t="s">
        <v>124</v>
      </c>
      <c r="K60" s="28" t="s">
        <v>30</v>
      </c>
      <c r="L60" s="28"/>
      <c r="M60" s="28">
        <v>6</v>
      </c>
      <c r="N60" s="24">
        <v>40634</v>
      </c>
      <c r="O60" s="28">
        <v>2011</v>
      </c>
      <c r="P60" s="24">
        <v>40634</v>
      </c>
      <c r="Q60" s="25">
        <v>974185</v>
      </c>
      <c r="R60" s="28" t="s">
        <v>43</v>
      </c>
      <c r="S60" s="28" t="s">
        <v>44</v>
      </c>
      <c r="T60" s="28">
        <v>1</v>
      </c>
      <c r="U60" s="24"/>
      <c r="V60" s="168">
        <f t="shared" si="5"/>
        <v>160745</v>
      </c>
      <c r="W60" s="44"/>
      <c r="X60" s="36">
        <f t="shared" si="6"/>
        <v>0</v>
      </c>
      <c r="Y60" s="44"/>
      <c r="Z60" s="44"/>
      <c r="AA60" s="44"/>
      <c r="AB60" s="44"/>
      <c r="AC60" s="44"/>
      <c r="AD60" s="44"/>
      <c r="AE60" s="36">
        <f t="shared" si="7"/>
        <v>160744</v>
      </c>
      <c r="AF60" s="44"/>
      <c r="AG60" s="44"/>
      <c r="AH60" s="44"/>
      <c r="AI60" s="44"/>
      <c r="AJ60" s="44"/>
      <c r="AK60" s="168">
        <f t="shared" si="0"/>
        <v>160744</v>
      </c>
      <c r="AL60" s="44"/>
      <c r="AM60" s="36">
        <f t="shared" si="1"/>
        <v>1</v>
      </c>
      <c r="AN60" s="85" t="str">
        <f t="shared" si="2"/>
        <v>OK</v>
      </c>
      <c r="AO60" s="85" t="str">
        <f t="shared" si="3"/>
        <v>OK</v>
      </c>
      <c r="AP60" s="28" t="s">
        <v>34</v>
      </c>
      <c r="AQ60" s="28"/>
      <c r="AR60" s="28"/>
      <c r="AS60" s="28"/>
      <c r="AT60" s="26">
        <v>1</v>
      </c>
      <c r="AU60" s="28" t="s">
        <v>83</v>
      </c>
      <c r="AV60" s="27"/>
      <c r="AW60" s="28"/>
      <c r="AX60" s="28" t="s">
        <v>69</v>
      </c>
      <c r="AY60" s="168">
        <f t="shared" si="4"/>
        <v>974184</v>
      </c>
      <c r="AZ60" s="28" t="s">
        <v>37</v>
      </c>
      <c r="BA60" s="28"/>
      <c r="BB60" s="59" t="s">
        <v>169</v>
      </c>
    </row>
    <row r="61" spans="2:54" s="8" customFormat="1" x14ac:dyDescent="0.15">
      <c r="B61" s="174">
        <v>90000049</v>
      </c>
      <c r="C61" s="28"/>
      <c r="D61" s="28" t="s">
        <v>63</v>
      </c>
      <c r="E61" s="28" t="s">
        <v>106</v>
      </c>
      <c r="F61" s="28" t="s">
        <v>64</v>
      </c>
      <c r="G61" s="28" t="s">
        <v>65</v>
      </c>
      <c r="H61" s="28" t="s">
        <v>1577</v>
      </c>
      <c r="I61" s="28" t="s">
        <v>1571</v>
      </c>
      <c r="J61" s="28" t="s">
        <v>125</v>
      </c>
      <c r="K61" s="28" t="s">
        <v>30</v>
      </c>
      <c r="L61" s="28"/>
      <c r="M61" s="28">
        <v>6</v>
      </c>
      <c r="N61" s="24">
        <v>40634</v>
      </c>
      <c r="O61" s="28">
        <v>2011</v>
      </c>
      <c r="P61" s="24">
        <v>40634</v>
      </c>
      <c r="Q61" s="25">
        <v>974186</v>
      </c>
      <c r="R61" s="28" t="s">
        <v>43</v>
      </c>
      <c r="S61" s="28" t="s">
        <v>44</v>
      </c>
      <c r="T61" s="28">
        <v>1</v>
      </c>
      <c r="U61" s="24"/>
      <c r="V61" s="168">
        <f t="shared" si="5"/>
        <v>160741</v>
      </c>
      <c r="W61" s="44"/>
      <c r="X61" s="36">
        <f t="shared" si="6"/>
        <v>0</v>
      </c>
      <c r="Y61" s="44"/>
      <c r="Z61" s="44"/>
      <c r="AA61" s="44"/>
      <c r="AB61" s="44"/>
      <c r="AC61" s="44"/>
      <c r="AD61" s="44"/>
      <c r="AE61" s="36">
        <f t="shared" si="7"/>
        <v>160740</v>
      </c>
      <c r="AF61" s="44"/>
      <c r="AG61" s="44"/>
      <c r="AH61" s="44"/>
      <c r="AI61" s="44"/>
      <c r="AJ61" s="44"/>
      <c r="AK61" s="168">
        <f t="shared" si="0"/>
        <v>160740</v>
      </c>
      <c r="AL61" s="44"/>
      <c r="AM61" s="36">
        <f t="shared" si="1"/>
        <v>1</v>
      </c>
      <c r="AN61" s="85" t="str">
        <f t="shared" si="2"/>
        <v>OK</v>
      </c>
      <c r="AO61" s="85" t="str">
        <f t="shared" si="3"/>
        <v>OK</v>
      </c>
      <c r="AP61" s="28" t="s">
        <v>34</v>
      </c>
      <c r="AQ61" s="28"/>
      <c r="AR61" s="28"/>
      <c r="AS61" s="28"/>
      <c r="AT61" s="26">
        <v>1</v>
      </c>
      <c r="AU61" s="28" t="s">
        <v>83</v>
      </c>
      <c r="AV61" s="27"/>
      <c r="AW61" s="28"/>
      <c r="AX61" s="28" t="s">
        <v>69</v>
      </c>
      <c r="AY61" s="168">
        <f t="shared" si="4"/>
        <v>974185</v>
      </c>
      <c r="AZ61" s="28" t="s">
        <v>37</v>
      </c>
      <c r="BA61" s="28"/>
      <c r="BB61" s="59" t="s">
        <v>169</v>
      </c>
    </row>
    <row r="62" spans="2:54" s="8" customFormat="1" x14ac:dyDescent="0.15">
      <c r="B62" s="174">
        <v>90000050</v>
      </c>
      <c r="C62" s="28"/>
      <c r="D62" s="28" t="s">
        <v>63</v>
      </c>
      <c r="E62" s="28" t="s">
        <v>106</v>
      </c>
      <c r="F62" s="28" t="s">
        <v>64</v>
      </c>
      <c r="G62" s="28" t="s">
        <v>65</v>
      </c>
      <c r="H62" s="28" t="s">
        <v>1577</v>
      </c>
      <c r="I62" s="28" t="s">
        <v>1571</v>
      </c>
      <c r="J62" s="28" t="s">
        <v>126</v>
      </c>
      <c r="K62" s="28" t="s">
        <v>30</v>
      </c>
      <c r="L62" s="28"/>
      <c r="M62" s="28">
        <v>6</v>
      </c>
      <c r="N62" s="24">
        <v>40634</v>
      </c>
      <c r="O62" s="28">
        <v>2011</v>
      </c>
      <c r="P62" s="24">
        <v>40634</v>
      </c>
      <c r="Q62" s="25">
        <v>974186</v>
      </c>
      <c r="R62" s="28" t="s">
        <v>43</v>
      </c>
      <c r="S62" s="28" t="s">
        <v>44</v>
      </c>
      <c r="T62" s="28">
        <v>1</v>
      </c>
      <c r="U62" s="24"/>
      <c r="V62" s="168">
        <f t="shared" si="5"/>
        <v>160741</v>
      </c>
      <c r="W62" s="44"/>
      <c r="X62" s="36">
        <f t="shared" si="6"/>
        <v>0</v>
      </c>
      <c r="Y62" s="44"/>
      <c r="Z62" s="44"/>
      <c r="AA62" s="44"/>
      <c r="AB62" s="44"/>
      <c r="AC62" s="44"/>
      <c r="AD62" s="44"/>
      <c r="AE62" s="36">
        <f t="shared" si="7"/>
        <v>160740</v>
      </c>
      <c r="AF62" s="44"/>
      <c r="AG62" s="44"/>
      <c r="AH62" s="44"/>
      <c r="AI62" s="44"/>
      <c r="AJ62" s="44"/>
      <c r="AK62" s="168">
        <f t="shared" si="0"/>
        <v>160740</v>
      </c>
      <c r="AL62" s="44"/>
      <c r="AM62" s="36">
        <f t="shared" si="1"/>
        <v>1</v>
      </c>
      <c r="AN62" s="85" t="str">
        <f t="shared" si="2"/>
        <v>OK</v>
      </c>
      <c r="AO62" s="85" t="str">
        <f t="shared" si="3"/>
        <v>OK</v>
      </c>
      <c r="AP62" s="28" t="s">
        <v>34</v>
      </c>
      <c r="AQ62" s="28"/>
      <c r="AR62" s="28"/>
      <c r="AS62" s="28"/>
      <c r="AT62" s="26">
        <v>1</v>
      </c>
      <c r="AU62" s="28" t="s">
        <v>83</v>
      </c>
      <c r="AV62" s="27"/>
      <c r="AW62" s="28"/>
      <c r="AX62" s="28" t="s">
        <v>69</v>
      </c>
      <c r="AY62" s="168">
        <f t="shared" si="4"/>
        <v>974185</v>
      </c>
      <c r="AZ62" s="28" t="s">
        <v>37</v>
      </c>
      <c r="BA62" s="28"/>
      <c r="BB62" s="59" t="s">
        <v>169</v>
      </c>
    </row>
    <row r="63" spans="2:54" s="8" customFormat="1" x14ac:dyDescent="0.15">
      <c r="B63" s="174">
        <v>90000051</v>
      </c>
      <c r="C63" s="28"/>
      <c r="D63" s="28" t="s">
        <v>63</v>
      </c>
      <c r="E63" s="28" t="s">
        <v>127</v>
      </c>
      <c r="F63" s="28" t="s">
        <v>64</v>
      </c>
      <c r="G63" s="28" t="s">
        <v>65</v>
      </c>
      <c r="H63" s="28" t="s">
        <v>1577</v>
      </c>
      <c r="I63" s="28" t="s">
        <v>1571</v>
      </c>
      <c r="J63" s="28" t="s">
        <v>128</v>
      </c>
      <c r="K63" s="28" t="s">
        <v>30</v>
      </c>
      <c r="L63" s="28"/>
      <c r="M63" s="28">
        <v>6</v>
      </c>
      <c r="N63" s="24">
        <v>40634</v>
      </c>
      <c r="O63" s="28">
        <v>2011</v>
      </c>
      <c r="P63" s="24">
        <v>40634</v>
      </c>
      <c r="Q63" s="25">
        <v>730639</v>
      </c>
      <c r="R63" s="28" t="s">
        <v>43</v>
      </c>
      <c r="S63" s="28" t="s">
        <v>44</v>
      </c>
      <c r="T63" s="28">
        <v>1</v>
      </c>
      <c r="U63" s="24"/>
      <c r="V63" s="168">
        <f t="shared" si="5"/>
        <v>120559</v>
      </c>
      <c r="W63" s="44"/>
      <c r="X63" s="36">
        <f t="shared" si="6"/>
        <v>0</v>
      </c>
      <c r="Y63" s="44"/>
      <c r="Z63" s="44"/>
      <c r="AA63" s="44"/>
      <c r="AB63" s="44"/>
      <c r="AC63" s="44"/>
      <c r="AD63" s="44"/>
      <c r="AE63" s="36">
        <f t="shared" si="7"/>
        <v>120558</v>
      </c>
      <c r="AF63" s="44"/>
      <c r="AG63" s="44"/>
      <c r="AH63" s="44"/>
      <c r="AI63" s="44"/>
      <c r="AJ63" s="44"/>
      <c r="AK63" s="168">
        <f t="shared" si="0"/>
        <v>120558</v>
      </c>
      <c r="AL63" s="44"/>
      <c r="AM63" s="36">
        <f t="shared" si="1"/>
        <v>1</v>
      </c>
      <c r="AN63" s="85" t="str">
        <f t="shared" si="2"/>
        <v>OK</v>
      </c>
      <c r="AO63" s="85" t="str">
        <f t="shared" si="3"/>
        <v>OK</v>
      </c>
      <c r="AP63" s="28" t="s">
        <v>34</v>
      </c>
      <c r="AQ63" s="28"/>
      <c r="AR63" s="28"/>
      <c r="AS63" s="28"/>
      <c r="AT63" s="26">
        <v>1</v>
      </c>
      <c r="AU63" s="28" t="s">
        <v>170</v>
      </c>
      <c r="AV63" s="27"/>
      <c r="AW63" s="28"/>
      <c r="AX63" s="28" t="s">
        <v>69</v>
      </c>
      <c r="AY63" s="168">
        <f t="shared" si="4"/>
        <v>730638</v>
      </c>
      <c r="AZ63" s="28" t="s">
        <v>37</v>
      </c>
      <c r="BA63" s="28"/>
      <c r="BB63" s="59"/>
    </row>
    <row r="64" spans="2:54" s="8" customFormat="1" x14ac:dyDescent="0.15">
      <c r="B64" s="174">
        <v>90000052</v>
      </c>
      <c r="C64" s="28"/>
      <c r="D64" s="28" t="s">
        <v>63</v>
      </c>
      <c r="E64" s="28" t="s">
        <v>70</v>
      </c>
      <c r="F64" s="28" t="s">
        <v>64</v>
      </c>
      <c r="G64" s="28" t="s">
        <v>65</v>
      </c>
      <c r="H64" s="28" t="s">
        <v>1577</v>
      </c>
      <c r="I64" s="28" t="s">
        <v>1571</v>
      </c>
      <c r="J64" s="28" t="s">
        <v>129</v>
      </c>
      <c r="K64" s="28" t="s">
        <v>30</v>
      </c>
      <c r="L64" s="28"/>
      <c r="M64" s="28">
        <v>6</v>
      </c>
      <c r="N64" s="24">
        <v>40634</v>
      </c>
      <c r="O64" s="28">
        <v>2011</v>
      </c>
      <c r="P64" s="24">
        <v>40634</v>
      </c>
      <c r="Q64" s="25">
        <v>1156845</v>
      </c>
      <c r="R64" s="28" t="s">
        <v>43</v>
      </c>
      <c r="S64" s="28" t="s">
        <v>44</v>
      </c>
      <c r="T64" s="28">
        <v>1</v>
      </c>
      <c r="U64" s="24"/>
      <c r="V64" s="168">
        <f t="shared" si="5"/>
        <v>190880</v>
      </c>
      <c r="W64" s="44"/>
      <c r="X64" s="36">
        <f t="shared" si="6"/>
        <v>0</v>
      </c>
      <c r="Y64" s="44"/>
      <c r="Z64" s="44"/>
      <c r="AA64" s="44"/>
      <c r="AB64" s="44"/>
      <c r="AC64" s="44"/>
      <c r="AD64" s="44"/>
      <c r="AE64" s="36">
        <f t="shared" si="7"/>
        <v>190879</v>
      </c>
      <c r="AF64" s="44"/>
      <c r="AG64" s="44"/>
      <c r="AH64" s="44"/>
      <c r="AI64" s="44"/>
      <c r="AJ64" s="44"/>
      <c r="AK64" s="168">
        <f t="shared" si="0"/>
        <v>190879</v>
      </c>
      <c r="AL64" s="44"/>
      <c r="AM64" s="36">
        <f t="shared" si="1"/>
        <v>1</v>
      </c>
      <c r="AN64" s="85" t="str">
        <f t="shared" si="2"/>
        <v>OK</v>
      </c>
      <c r="AO64" s="85" t="str">
        <f t="shared" si="3"/>
        <v>OK</v>
      </c>
      <c r="AP64" s="28" t="s">
        <v>34</v>
      </c>
      <c r="AQ64" s="28"/>
      <c r="AR64" s="28"/>
      <c r="AS64" s="28"/>
      <c r="AT64" s="26">
        <v>1</v>
      </c>
      <c r="AU64" s="28" t="s">
        <v>83</v>
      </c>
      <c r="AV64" s="27"/>
      <c r="AW64" s="28"/>
      <c r="AX64" s="28" t="s">
        <v>69</v>
      </c>
      <c r="AY64" s="168">
        <f t="shared" si="4"/>
        <v>1156844</v>
      </c>
      <c r="AZ64" s="28" t="s">
        <v>37</v>
      </c>
      <c r="BA64" s="28"/>
      <c r="BB64" s="59" t="s">
        <v>171</v>
      </c>
    </row>
    <row r="65" spans="2:54" s="8" customFormat="1" x14ac:dyDescent="0.15">
      <c r="B65" s="174">
        <v>90000053</v>
      </c>
      <c r="C65" s="28"/>
      <c r="D65" s="28" t="s">
        <v>63</v>
      </c>
      <c r="E65" s="28" t="s">
        <v>70</v>
      </c>
      <c r="F65" s="28" t="s">
        <v>64</v>
      </c>
      <c r="G65" s="28" t="s">
        <v>65</v>
      </c>
      <c r="H65" s="28" t="s">
        <v>1577</v>
      </c>
      <c r="I65" s="28" t="s">
        <v>1571</v>
      </c>
      <c r="J65" s="28" t="s">
        <v>130</v>
      </c>
      <c r="K65" s="28" t="s">
        <v>30</v>
      </c>
      <c r="L65" s="28"/>
      <c r="M65" s="28">
        <v>6</v>
      </c>
      <c r="N65" s="24">
        <v>40634</v>
      </c>
      <c r="O65" s="28">
        <v>2011</v>
      </c>
      <c r="P65" s="24">
        <v>40634</v>
      </c>
      <c r="Q65" s="25">
        <v>1156845</v>
      </c>
      <c r="R65" s="28" t="s">
        <v>43</v>
      </c>
      <c r="S65" s="28" t="s">
        <v>44</v>
      </c>
      <c r="T65" s="28">
        <v>1</v>
      </c>
      <c r="U65" s="24"/>
      <c r="V65" s="168">
        <f t="shared" si="5"/>
        <v>190880</v>
      </c>
      <c r="W65" s="44"/>
      <c r="X65" s="36">
        <f t="shared" si="6"/>
        <v>0</v>
      </c>
      <c r="Y65" s="44"/>
      <c r="Z65" s="44"/>
      <c r="AA65" s="44"/>
      <c r="AB65" s="44"/>
      <c r="AC65" s="44"/>
      <c r="AD65" s="44"/>
      <c r="AE65" s="36">
        <f t="shared" si="7"/>
        <v>190879</v>
      </c>
      <c r="AF65" s="44"/>
      <c r="AG65" s="44"/>
      <c r="AH65" s="44"/>
      <c r="AI65" s="44"/>
      <c r="AJ65" s="44"/>
      <c r="AK65" s="168">
        <f t="shared" si="0"/>
        <v>190879</v>
      </c>
      <c r="AL65" s="44"/>
      <c r="AM65" s="36">
        <f t="shared" si="1"/>
        <v>1</v>
      </c>
      <c r="AN65" s="85" t="str">
        <f t="shared" si="2"/>
        <v>OK</v>
      </c>
      <c r="AO65" s="85" t="str">
        <f t="shared" si="3"/>
        <v>OK</v>
      </c>
      <c r="AP65" s="28" t="s">
        <v>34</v>
      </c>
      <c r="AQ65" s="28"/>
      <c r="AR65" s="28"/>
      <c r="AS65" s="28"/>
      <c r="AT65" s="26">
        <v>1</v>
      </c>
      <c r="AU65" s="28" t="s">
        <v>83</v>
      </c>
      <c r="AV65" s="27"/>
      <c r="AW65" s="28"/>
      <c r="AX65" s="28" t="s">
        <v>69</v>
      </c>
      <c r="AY65" s="168">
        <f t="shared" si="4"/>
        <v>1156844</v>
      </c>
      <c r="AZ65" s="28" t="s">
        <v>37</v>
      </c>
      <c r="BA65" s="28"/>
      <c r="BB65" s="59" t="s">
        <v>171</v>
      </c>
    </row>
    <row r="66" spans="2:54" s="8" customFormat="1" x14ac:dyDescent="0.15">
      <c r="B66" s="174">
        <v>90000054</v>
      </c>
      <c r="C66" s="28"/>
      <c r="D66" s="28" t="s">
        <v>63</v>
      </c>
      <c r="E66" s="28" t="s">
        <v>70</v>
      </c>
      <c r="F66" s="28" t="s">
        <v>64</v>
      </c>
      <c r="G66" s="28" t="s">
        <v>65</v>
      </c>
      <c r="H66" s="28" t="s">
        <v>1577</v>
      </c>
      <c r="I66" s="28" t="s">
        <v>1571</v>
      </c>
      <c r="J66" s="28" t="s">
        <v>131</v>
      </c>
      <c r="K66" s="28" t="s">
        <v>30</v>
      </c>
      <c r="L66" s="28"/>
      <c r="M66" s="28">
        <v>6</v>
      </c>
      <c r="N66" s="24">
        <v>40634</v>
      </c>
      <c r="O66" s="28">
        <v>2011</v>
      </c>
      <c r="P66" s="24">
        <v>40634</v>
      </c>
      <c r="Q66" s="25">
        <v>3409649</v>
      </c>
      <c r="R66" s="28" t="s">
        <v>43</v>
      </c>
      <c r="S66" s="28" t="s">
        <v>44</v>
      </c>
      <c r="T66" s="28">
        <v>1</v>
      </c>
      <c r="U66" s="24"/>
      <c r="V66" s="168">
        <f t="shared" si="5"/>
        <v>562594</v>
      </c>
      <c r="W66" s="44"/>
      <c r="X66" s="36">
        <f t="shared" si="6"/>
        <v>0</v>
      </c>
      <c r="Y66" s="44"/>
      <c r="Z66" s="44"/>
      <c r="AA66" s="44"/>
      <c r="AB66" s="44"/>
      <c r="AC66" s="44"/>
      <c r="AD66" s="44"/>
      <c r="AE66" s="36">
        <f t="shared" si="7"/>
        <v>562593</v>
      </c>
      <c r="AF66" s="44"/>
      <c r="AG66" s="44"/>
      <c r="AH66" s="44"/>
      <c r="AI66" s="44"/>
      <c r="AJ66" s="44"/>
      <c r="AK66" s="168">
        <f t="shared" si="0"/>
        <v>562593</v>
      </c>
      <c r="AL66" s="44"/>
      <c r="AM66" s="36">
        <f t="shared" si="1"/>
        <v>1</v>
      </c>
      <c r="AN66" s="85" t="str">
        <f t="shared" si="2"/>
        <v>OK</v>
      </c>
      <c r="AO66" s="85" t="str">
        <f t="shared" si="3"/>
        <v>OK</v>
      </c>
      <c r="AP66" s="28" t="s">
        <v>34</v>
      </c>
      <c r="AQ66" s="28"/>
      <c r="AR66" s="28"/>
      <c r="AS66" s="28"/>
      <c r="AT66" s="26">
        <v>1</v>
      </c>
      <c r="AU66" s="28" t="s">
        <v>83</v>
      </c>
      <c r="AV66" s="27"/>
      <c r="AW66" s="28"/>
      <c r="AX66" s="28" t="s">
        <v>69</v>
      </c>
      <c r="AY66" s="168">
        <f t="shared" si="4"/>
        <v>3409648</v>
      </c>
      <c r="AZ66" s="28" t="s">
        <v>37</v>
      </c>
      <c r="BA66" s="28"/>
      <c r="BB66" s="59" t="s">
        <v>172</v>
      </c>
    </row>
    <row r="67" spans="2:54" s="8" customFormat="1" x14ac:dyDescent="0.15">
      <c r="B67" s="174">
        <v>90000055</v>
      </c>
      <c r="C67" s="28"/>
      <c r="D67" s="28" t="s">
        <v>63</v>
      </c>
      <c r="E67" s="28" t="s">
        <v>70</v>
      </c>
      <c r="F67" s="28" t="s">
        <v>64</v>
      </c>
      <c r="G67" s="28" t="s">
        <v>65</v>
      </c>
      <c r="H67" s="28" t="s">
        <v>1577</v>
      </c>
      <c r="I67" s="28" t="s">
        <v>1571</v>
      </c>
      <c r="J67" s="28" t="s">
        <v>132</v>
      </c>
      <c r="K67" s="28" t="s">
        <v>30</v>
      </c>
      <c r="L67" s="28"/>
      <c r="M67" s="28">
        <v>6</v>
      </c>
      <c r="N67" s="24">
        <v>40634</v>
      </c>
      <c r="O67" s="28">
        <v>2011</v>
      </c>
      <c r="P67" s="24">
        <v>40634</v>
      </c>
      <c r="Q67" s="25">
        <v>3409649</v>
      </c>
      <c r="R67" s="28" t="s">
        <v>43</v>
      </c>
      <c r="S67" s="28" t="s">
        <v>44</v>
      </c>
      <c r="T67" s="28">
        <v>1</v>
      </c>
      <c r="U67" s="24"/>
      <c r="V67" s="168">
        <f t="shared" si="5"/>
        <v>562594</v>
      </c>
      <c r="W67" s="44"/>
      <c r="X67" s="36">
        <f t="shared" si="6"/>
        <v>0</v>
      </c>
      <c r="Y67" s="44"/>
      <c r="Z67" s="44"/>
      <c r="AA67" s="44"/>
      <c r="AB67" s="44"/>
      <c r="AC67" s="44"/>
      <c r="AD67" s="44"/>
      <c r="AE67" s="36">
        <f t="shared" si="7"/>
        <v>562593</v>
      </c>
      <c r="AF67" s="44"/>
      <c r="AG67" s="44"/>
      <c r="AH67" s="44"/>
      <c r="AI67" s="44"/>
      <c r="AJ67" s="44"/>
      <c r="AK67" s="168">
        <f t="shared" si="0"/>
        <v>562593</v>
      </c>
      <c r="AL67" s="44"/>
      <c r="AM67" s="36">
        <f t="shared" si="1"/>
        <v>1</v>
      </c>
      <c r="AN67" s="85" t="str">
        <f t="shared" si="2"/>
        <v>OK</v>
      </c>
      <c r="AO67" s="85" t="str">
        <f t="shared" si="3"/>
        <v>OK</v>
      </c>
      <c r="AP67" s="28" t="s">
        <v>34</v>
      </c>
      <c r="AQ67" s="28"/>
      <c r="AR67" s="28"/>
      <c r="AS67" s="28"/>
      <c r="AT67" s="26">
        <v>1</v>
      </c>
      <c r="AU67" s="28" t="s">
        <v>83</v>
      </c>
      <c r="AV67" s="27"/>
      <c r="AW67" s="28"/>
      <c r="AX67" s="28" t="s">
        <v>69</v>
      </c>
      <c r="AY67" s="168">
        <f t="shared" si="4"/>
        <v>3409648</v>
      </c>
      <c r="AZ67" s="28" t="s">
        <v>37</v>
      </c>
      <c r="BA67" s="28"/>
      <c r="BB67" s="59" t="s">
        <v>172</v>
      </c>
    </row>
    <row r="68" spans="2:54" s="8" customFormat="1" x14ac:dyDescent="0.15">
      <c r="B68" s="174">
        <v>90000056</v>
      </c>
      <c r="C68" s="28"/>
      <c r="D68" s="28" t="s">
        <v>63</v>
      </c>
      <c r="E68" s="28" t="s">
        <v>70</v>
      </c>
      <c r="F68" s="28" t="s">
        <v>64</v>
      </c>
      <c r="G68" s="28" t="s">
        <v>65</v>
      </c>
      <c r="H68" s="28" t="s">
        <v>1577</v>
      </c>
      <c r="I68" s="28" t="s">
        <v>1571</v>
      </c>
      <c r="J68" s="28" t="s">
        <v>133</v>
      </c>
      <c r="K68" s="28" t="s">
        <v>30</v>
      </c>
      <c r="L68" s="28"/>
      <c r="M68" s="28">
        <v>6</v>
      </c>
      <c r="N68" s="24">
        <v>40634</v>
      </c>
      <c r="O68" s="28">
        <v>2011</v>
      </c>
      <c r="P68" s="24">
        <v>40634</v>
      </c>
      <c r="Q68" s="25">
        <v>1095958</v>
      </c>
      <c r="R68" s="28" t="s">
        <v>43</v>
      </c>
      <c r="S68" s="28" t="s">
        <v>44</v>
      </c>
      <c r="T68" s="28">
        <v>1</v>
      </c>
      <c r="U68" s="24"/>
      <c r="V68" s="168">
        <f t="shared" si="5"/>
        <v>180838</v>
      </c>
      <c r="W68" s="44"/>
      <c r="X68" s="36">
        <f t="shared" si="6"/>
        <v>0</v>
      </c>
      <c r="Y68" s="44"/>
      <c r="Z68" s="44"/>
      <c r="AA68" s="44"/>
      <c r="AB68" s="44"/>
      <c r="AC68" s="44"/>
      <c r="AD68" s="44"/>
      <c r="AE68" s="36">
        <f t="shared" si="7"/>
        <v>180837</v>
      </c>
      <c r="AF68" s="44"/>
      <c r="AG68" s="44"/>
      <c r="AH68" s="44"/>
      <c r="AI68" s="44"/>
      <c r="AJ68" s="44"/>
      <c r="AK68" s="168">
        <f t="shared" si="0"/>
        <v>180837</v>
      </c>
      <c r="AL68" s="44"/>
      <c r="AM68" s="36">
        <f t="shared" si="1"/>
        <v>1</v>
      </c>
      <c r="AN68" s="85" t="str">
        <f t="shared" si="2"/>
        <v>OK</v>
      </c>
      <c r="AO68" s="85" t="str">
        <f t="shared" si="3"/>
        <v>OK</v>
      </c>
      <c r="AP68" s="28" t="s">
        <v>34</v>
      </c>
      <c r="AQ68" s="28"/>
      <c r="AR68" s="28"/>
      <c r="AS68" s="28"/>
      <c r="AT68" s="26">
        <v>1</v>
      </c>
      <c r="AU68" s="28" t="s">
        <v>83</v>
      </c>
      <c r="AV68" s="27"/>
      <c r="AW68" s="28"/>
      <c r="AX68" s="28" t="s">
        <v>69</v>
      </c>
      <c r="AY68" s="168">
        <f t="shared" si="4"/>
        <v>1095957</v>
      </c>
      <c r="AZ68" s="28" t="s">
        <v>37</v>
      </c>
      <c r="BA68" s="28"/>
      <c r="BB68" s="59" t="s">
        <v>173</v>
      </c>
    </row>
    <row r="69" spans="2:54" s="8" customFormat="1" x14ac:dyDescent="0.15">
      <c r="B69" s="174">
        <v>90000057</v>
      </c>
      <c r="C69" s="28"/>
      <c r="D69" s="28" t="s">
        <v>63</v>
      </c>
      <c r="E69" s="28" t="s">
        <v>70</v>
      </c>
      <c r="F69" s="28" t="s">
        <v>64</v>
      </c>
      <c r="G69" s="28" t="s">
        <v>65</v>
      </c>
      <c r="H69" s="28" t="s">
        <v>1577</v>
      </c>
      <c r="I69" s="28" t="s">
        <v>1571</v>
      </c>
      <c r="J69" s="28" t="s">
        <v>134</v>
      </c>
      <c r="K69" s="28" t="s">
        <v>30</v>
      </c>
      <c r="L69" s="28"/>
      <c r="M69" s="28">
        <v>6</v>
      </c>
      <c r="N69" s="24">
        <v>40634</v>
      </c>
      <c r="O69" s="28">
        <v>2011</v>
      </c>
      <c r="P69" s="24">
        <v>40634</v>
      </c>
      <c r="Q69" s="25">
        <v>1095958</v>
      </c>
      <c r="R69" s="28" t="s">
        <v>43</v>
      </c>
      <c r="S69" s="28" t="s">
        <v>44</v>
      </c>
      <c r="T69" s="28">
        <v>1</v>
      </c>
      <c r="U69" s="24"/>
      <c r="V69" s="168">
        <f t="shared" si="5"/>
        <v>180838</v>
      </c>
      <c r="W69" s="44"/>
      <c r="X69" s="36">
        <f t="shared" si="6"/>
        <v>0</v>
      </c>
      <c r="Y69" s="44"/>
      <c r="Z69" s="44"/>
      <c r="AA69" s="44"/>
      <c r="AB69" s="44"/>
      <c r="AC69" s="44"/>
      <c r="AD69" s="44"/>
      <c r="AE69" s="36">
        <f t="shared" si="7"/>
        <v>180837</v>
      </c>
      <c r="AF69" s="44"/>
      <c r="AG69" s="44"/>
      <c r="AH69" s="44"/>
      <c r="AI69" s="44"/>
      <c r="AJ69" s="44"/>
      <c r="AK69" s="168">
        <f t="shared" si="0"/>
        <v>180837</v>
      </c>
      <c r="AL69" s="44"/>
      <c r="AM69" s="36">
        <f t="shared" si="1"/>
        <v>1</v>
      </c>
      <c r="AN69" s="85" t="str">
        <f t="shared" si="2"/>
        <v>OK</v>
      </c>
      <c r="AO69" s="85" t="str">
        <f t="shared" si="3"/>
        <v>OK</v>
      </c>
      <c r="AP69" s="28" t="s">
        <v>34</v>
      </c>
      <c r="AQ69" s="28"/>
      <c r="AR69" s="28"/>
      <c r="AS69" s="28"/>
      <c r="AT69" s="26">
        <v>1</v>
      </c>
      <c r="AU69" s="28" t="s">
        <v>83</v>
      </c>
      <c r="AV69" s="27"/>
      <c r="AW69" s="28"/>
      <c r="AX69" s="28" t="s">
        <v>69</v>
      </c>
      <c r="AY69" s="168">
        <f t="shared" si="4"/>
        <v>1095957</v>
      </c>
      <c r="AZ69" s="28" t="s">
        <v>37</v>
      </c>
      <c r="BA69" s="28"/>
      <c r="BB69" s="59" t="s">
        <v>173</v>
      </c>
    </row>
    <row r="70" spans="2:54" s="8" customFormat="1" x14ac:dyDescent="0.15">
      <c r="B70" s="174">
        <v>90000058</v>
      </c>
      <c r="C70" s="28"/>
      <c r="D70" s="28" t="s">
        <v>63</v>
      </c>
      <c r="E70" s="28" t="s">
        <v>70</v>
      </c>
      <c r="F70" s="28" t="s">
        <v>64</v>
      </c>
      <c r="G70" s="28" t="s">
        <v>65</v>
      </c>
      <c r="H70" s="28" t="s">
        <v>1577</v>
      </c>
      <c r="I70" s="28" t="s">
        <v>1571</v>
      </c>
      <c r="J70" s="28" t="s">
        <v>135</v>
      </c>
      <c r="K70" s="28" t="s">
        <v>30</v>
      </c>
      <c r="L70" s="28"/>
      <c r="M70" s="28">
        <v>6</v>
      </c>
      <c r="N70" s="24">
        <v>40634</v>
      </c>
      <c r="O70" s="28">
        <v>2011</v>
      </c>
      <c r="P70" s="24">
        <v>40634</v>
      </c>
      <c r="Q70" s="25">
        <v>7671711</v>
      </c>
      <c r="R70" s="28" t="s">
        <v>43</v>
      </c>
      <c r="S70" s="28" t="s">
        <v>44</v>
      </c>
      <c r="T70" s="28">
        <v>1</v>
      </c>
      <c r="U70" s="24"/>
      <c r="V70" s="168">
        <f t="shared" si="5"/>
        <v>1265836</v>
      </c>
      <c r="W70" s="44"/>
      <c r="X70" s="36">
        <f t="shared" si="6"/>
        <v>0</v>
      </c>
      <c r="Y70" s="44"/>
      <c r="Z70" s="44"/>
      <c r="AA70" s="44"/>
      <c r="AB70" s="44"/>
      <c r="AC70" s="44"/>
      <c r="AD70" s="44"/>
      <c r="AE70" s="36">
        <f t="shared" si="7"/>
        <v>1265835</v>
      </c>
      <c r="AF70" s="44"/>
      <c r="AG70" s="44"/>
      <c r="AH70" s="44"/>
      <c r="AI70" s="44"/>
      <c r="AJ70" s="44"/>
      <c r="AK70" s="168">
        <f t="shared" si="0"/>
        <v>1265835</v>
      </c>
      <c r="AL70" s="44"/>
      <c r="AM70" s="36">
        <f t="shared" si="1"/>
        <v>1</v>
      </c>
      <c r="AN70" s="85" t="str">
        <f t="shared" si="2"/>
        <v>OK</v>
      </c>
      <c r="AO70" s="85" t="str">
        <f t="shared" si="3"/>
        <v>OK</v>
      </c>
      <c r="AP70" s="28" t="s">
        <v>34</v>
      </c>
      <c r="AQ70" s="28"/>
      <c r="AR70" s="28"/>
      <c r="AS70" s="28"/>
      <c r="AT70" s="26">
        <v>1</v>
      </c>
      <c r="AU70" s="28" t="s">
        <v>83</v>
      </c>
      <c r="AV70" s="27"/>
      <c r="AW70" s="28"/>
      <c r="AX70" s="28" t="s">
        <v>69</v>
      </c>
      <c r="AY70" s="168">
        <f t="shared" si="4"/>
        <v>7671710</v>
      </c>
      <c r="AZ70" s="28" t="s">
        <v>37</v>
      </c>
      <c r="BA70" s="28"/>
      <c r="BB70" s="59" t="s">
        <v>174</v>
      </c>
    </row>
    <row r="71" spans="2:54" s="8" customFormat="1" x14ac:dyDescent="0.15">
      <c r="B71" s="174">
        <v>90000059</v>
      </c>
      <c r="C71" s="28"/>
      <c r="D71" s="28" t="s">
        <v>63</v>
      </c>
      <c r="E71" s="28" t="s">
        <v>70</v>
      </c>
      <c r="F71" s="28" t="s">
        <v>64</v>
      </c>
      <c r="G71" s="28" t="s">
        <v>65</v>
      </c>
      <c r="H71" s="28" t="s">
        <v>1577</v>
      </c>
      <c r="I71" s="28" t="s">
        <v>1571</v>
      </c>
      <c r="J71" s="28" t="s">
        <v>136</v>
      </c>
      <c r="K71" s="28" t="s">
        <v>30</v>
      </c>
      <c r="L71" s="28"/>
      <c r="M71" s="28">
        <v>6</v>
      </c>
      <c r="N71" s="24">
        <v>40634</v>
      </c>
      <c r="O71" s="28">
        <v>2011</v>
      </c>
      <c r="P71" s="24">
        <v>40634</v>
      </c>
      <c r="Q71" s="25">
        <v>7671710</v>
      </c>
      <c r="R71" s="28" t="s">
        <v>43</v>
      </c>
      <c r="S71" s="28" t="s">
        <v>44</v>
      </c>
      <c r="T71" s="28">
        <v>1</v>
      </c>
      <c r="U71" s="24"/>
      <c r="V71" s="168">
        <f t="shared" si="5"/>
        <v>1265835</v>
      </c>
      <c r="W71" s="44"/>
      <c r="X71" s="36">
        <f t="shared" si="6"/>
        <v>0</v>
      </c>
      <c r="Y71" s="44"/>
      <c r="Z71" s="44"/>
      <c r="AA71" s="44"/>
      <c r="AB71" s="44"/>
      <c r="AC71" s="44"/>
      <c r="AD71" s="44"/>
      <c r="AE71" s="36">
        <f t="shared" si="7"/>
        <v>1265834</v>
      </c>
      <c r="AF71" s="44"/>
      <c r="AG71" s="44"/>
      <c r="AH71" s="44"/>
      <c r="AI71" s="44"/>
      <c r="AJ71" s="44"/>
      <c r="AK71" s="168">
        <f t="shared" si="0"/>
        <v>1265834</v>
      </c>
      <c r="AL71" s="44"/>
      <c r="AM71" s="36">
        <f t="shared" si="1"/>
        <v>1</v>
      </c>
      <c r="AN71" s="85" t="str">
        <f t="shared" si="2"/>
        <v>OK</v>
      </c>
      <c r="AO71" s="85" t="str">
        <f t="shared" si="3"/>
        <v>OK</v>
      </c>
      <c r="AP71" s="28" t="s">
        <v>34</v>
      </c>
      <c r="AQ71" s="28"/>
      <c r="AR71" s="28"/>
      <c r="AS71" s="28"/>
      <c r="AT71" s="26">
        <v>1</v>
      </c>
      <c r="AU71" s="28" t="s">
        <v>83</v>
      </c>
      <c r="AV71" s="27"/>
      <c r="AW71" s="28"/>
      <c r="AX71" s="28" t="s">
        <v>69</v>
      </c>
      <c r="AY71" s="168">
        <f t="shared" si="4"/>
        <v>7671709</v>
      </c>
      <c r="AZ71" s="28" t="s">
        <v>37</v>
      </c>
      <c r="BA71" s="28"/>
      <c r="BB71" s="59" t="s">
        <v>174</v>
      </c>
    </row>
    <row r="72" spans="2:54" s="8" customFormat="1" x14ac:dyDescent="0.15">
      <c r="B72" s="174">
        <v>90000060</v>
      </c>
      <c r="C72" s="28"/>
      <c r="D72" s="28" t="s">
        <v>63</v>
      </c>
      <c r="E72" s="28"/>
      <c r="F72" s="28" t="s">
        <v>64</v>
      </c>
      <c r="G72" s="28" t="s">
        <v>65</v>
      </c>
      <c r="H72" s="28" t="s">
        <v>1577</v>
      </c>
      <c r="I72" s="28" t="s">
        <v>1571</v>
      </c>
      <c r="J72" s="28" t="s">
        <v>137</v>
      </c>
      <c r="K72" s="28" t="s">
        <v>30</v>
      </c>
      <c r="L72" s="28"/>
      <c r="M72" s="28">
        <v>6</v>
      </c>
      <c r="N72" s="24">
        <v>40634</v>
      </c>
      <c r="O72" s="28">
        <v>2011</v>
      </c>
      <c r="P72" s="24">
        <v>40634</v>
      </c>
      <c r="Q72" s="25">
        <v>2679010</v>
      </c>
      <c r="R72" s="28" t="s">
        <v>43</v>
      </c>
      <c r="S72" s="28" t="s">
        <v>44</v>
      </c>
      <c r="T72" s="28">
        <v>1</v>
      </c>
      <c r="U72" s="24"/>
      <c r="V72" s="168">
        <f t="shared" si="5"/>
        <v>442040</v>
      </c>
      <c r="W72" s="44"/>
      <c r="X72" s="36">
        <f t="shared" si="6"/>
        <v>0</v>
      </c>
      <c r="Y72" s="44"/>
      <c r="Z72" s="44"/>
      <c r="AA72" s="44"/>
      <c r="AB72" s="44"/>
      <c r="AC72" s="44"/>
      <c r="AD72" s="44"/>
      <c r="AE72" s="36">
        <f t="shared" si="7"/>
        <v>442039</v>
      </c>
      <c r="AF72" s="44"/>
      <c r="AG72" s="44"/>
      <c r="AH72" s="44"/>
      <c r="AI72" s="44"/>
      <c r="AJ72" s="44"/>
      <c r="AK72" s="168">
        <f t="shared" si="0"/>
        <v>442039</v>
      </c>
      <c r="AL72" s="44"/>
      <c r="AM72" s="36">
        <f t="shared" si="1"/>
        <v>1</v>
      </c>
      <c r="AN72" s="85" t="str">
        <f t="shared" si="2"/>
        <v>OK</v>
      </c>
      <c r="AO72" s="85" t="str">
        <f t="shared" si="3"/>
        <v>OK</v>
      </c>
      <c r="AP72" s="28" t="s">
        <v>34</v>
      </c>
      <c r="AQ72" s="28"/>
      <c r="AR72" s="28"/>
      <c r="AS72" s="28"/>
      <c r="AT72" s="26">
        <v>1</v>
      </c>
      <c r="AU72" s="28" t="s">
        <v>83</v>
      </c>
      <c r="AV72" s="27"/>
      <c r="AW72" s="28"/>
      <c r="AX72" s="28" t="s">
        <v>69</v>
      </c>
      <c r="AY72" s="168">
        <f t="shared" si="4"/>
        <v>2679009</v>
      </c>
      <c r="AZ72" s="28" t="s">
        <v>37</v>
      </c>
      <c r="BA72" s="28"/>
      <c r="BB72" s="59" t="s">
        <v>175</v>
      </c>
    </row>
    <row r="73" spans="2:54" s="8" customFormat="1" x14ac:dyDescent="0.15">
      <c r="B73" s="174">
        <v>90000061</v>
      </c>
      <c r="C73" s="28"/>
      <c r="D73" s="28" t="s">
        <v>63</v>
      </c>
      <c r="E73" s="28"/>
      <c r="F73" s="28" t="s">
        <v>64</v>
      </c>
      <c r="G73" s="28" t="s">
        <v>65</v>
      </c>
      <c r="H73" s="28" t="s">
        <v>1577</v>
      </c>
      <c r="I73" s="28" t="s">
        <v>1571</v>
      </c>
      <c r="J73" s="28" t="s">
        <v>138</v>
      </c>
      <c r="K73" s="28" t="s">
        <v>30</v>
      </c>
      <c r="L73" s="28"/>
      <c r="M73" s="28">
        <v>6</v>
      </c>
      <c r="N73" s="24">
        <v>40634</v>
      </c>
      <c r="O73" s="28">
        <v>2011</v>
      </c>
      <c r="P73" s="24">
        <v>40634</v>
      </c>
      <c r="Q73" s="25">
        <v>2679011</v>
      </c>
      <c r="R73" s="28" t="s">
        <v>43</v>
      </c>
      <c r="S73" s="28" t="s">
        <v>44</v>
      </c>
      <c r="T73" s="28">
        <v>1</v>
      </c>
      <c r="U73" s="24"/>
      <c r="V73" s="168">
        <f t="shared" si="5"/>
        <v>442041</v>
      </c>
      <c r="W73" s="44"/>
      <c r="X73" s="36">
        <f t="shared" si="6"/>
        <v>0</v>
      </c>
      <c r="Y73" s="44"/>
      <c r="Z73" s="44"/>
      <c r="AA73" s="44"/>
      <c r="AB73" s="44"/>
      <c r="AC73" s="44"/>
      <c r="AD73" s="44"/>
      <c r="AE73" s="36">
        <f t="shared" si="7"/>
        <v>442040</v>
      </c>
      <c r="AF73" s="44"/>
      <c r="AG73" s="44"/>
      <c r="AH73" s="44"/>
      <c r="AI73" s="44"/>
      <c r="AJ73" s="44"/>
      <c r="AK73" s="168">
        <f t="shared" si="0"/>
        <v>442040</v>
      </c>
      <c r="AL73" s="44"/>
      <c r="AM73" s="36">
        <f t="shared" si="1"/>
        <v>1</v>
      </c>
      <c r="AN73" s="85" t="str">
        <f t="shared" si="2"/>
        <v>OK</v>
      </c>
      <c r="AO73" s="85" t="str">
        <f t="shared" si="3"/>
        <v>OK</v>
      </c>
      <c r="AP73" s="28" t="s">
        <v>34</v>
      </c>
      <c r="AQ73" s="28"/>
      <c r="AR73" s="28"/>
      <c r="AS73" s="28"/>
      <c r="AT73" s="26">
        <v>1</v>
      </c>
      <c r="AU73" s="28" t="s">
        <v>83</v>
      </c>
      <c r="AV73" s="27"/>
      <c r="AW73" s="28"/>
      <c r="AX73" s="28" t="s">
        <v>69</v>
      </c>
      <c r="AY73" s="168">
        <f t="shared" si="4"/>
        <v>2679010</v>
      </c>
      <c r="AZ73" s="28" t="s">
        <v>37</v>
      </c>
      <c r="BA73" s="28"/>
      <c r="BB73" s="59" t="s">
        <v>175</v>
      </c>
    </row>
    <row r="74" spans="2:54" s="8" customFormat="1" x14ac:dyDescent="0.15">
      <c r="B74" s="174">
        <v>90000062</v>
      </c>
      <c r="C74" s="28"/>
      <c r="D74" s="28" t="s">
        <v>63</v>
      </c>
      <c r="E74" s="28" t="s">
        <v>139</v>
      </c>
      <c r="F74" s="28" t="s">
        <v>64</v>
      </c>
      <c r="G74" s="28" t="s">
        <v>65</v>
      </c>
      <c r="H74" s="28" t="s">
        <v>1577</v>
      </c>
      <c r="I74" s="28" t="s">
        <v>1571</v>
      </c>
      <c r="J74" s="28" t="s">
        <v>140</v>
      </c>
      <c r="K74" s="28" t="s">
        <v>30</v>
      </c>
      <c r="L74" s="28"/>
      <c r="M74" s="28">
        <v>6</v>
      </c>
      <c r="N74" s="24">
        <v>40634</v>
      </c>
      <c r="O74" s="28">
        <v>2011</v>
      </c>
      <c r="P74" s="24">
        <v>40634</v>
      </c>
      <c r="Q74" s="25">
        <v>1522165</v>
      </c>
      <c r="R74" s="28" t="s">
        <v>43</v>
      </c>
      <c r="S74" s="28" t="s">
        <v>44</v>
      </c>
      <c r="T74" s="28">
        <v>1</v>
      </c>
      <c r="U74" s="24"/>
      <c r="V74" s="168">
        <f t="shared" si="5"/>
        <v>251160</v>
      </c>
      <c r="W74" s="44"/>
      <c r="X74" s="36">
        <f t="shared" si="6"/>
        <v>0</v>
      </c>
      <c r="Y74" s="44"/>
      <c r="Z74" s="44"/>
      <c r="AA74" s="44"/>
      <c r="AB74" s="44"/>
      <c r="AC74" s="44"/>
      <c r="AD74" s="44"/>
      <c r="AE74" s="36">
        <f t="shared" si="7"/>
        <v>251159</v>
      </c>
      <c r="AF74" s="44"/>
      <c r="AG74" s="44"/>
      <c r="AH74" s="44"/>
      <c r="AI74" s="44"/>
      <c r="AJ74" s="44"/>
      <c r="AK74" s="168">
        <f t="shared" si="0"/>
        <v>251159</v>
      </c>
      <c r="AL74" s="44"/>
      <c r="AM74" s="36">
        <f t="shared" si="1"/>
        <v>1</v>
      </c>
      <c r="AN74" s="85" t="str">
        <f t="shared" si="2"/>
        <v>OK</v>
      </c>
      <c r="AO74" s="85" t="str">
        <f t="shared" si="3"/>
        <v>OK</v>
      </c>
      <c r="AP74" s="28" t="s">
        <v>34</v>
      </c>
      <c r="AQ74" s="28"/>
      <c r="AR74" s="28"/>
      <c r="AS74" s="28"/>
      <c r="AT74" s="26">
        <v>1</v>
      </c>
      <c r="AU74" s="28" t="s">
        <v>83</v>
      </c>
      <c r="AV74" s="27"/>
      <c r="AW74" s="28"/>
      <c r="AX74" s="28" t="s">
        <v>69</v>
      </c>
      <c r="AY74" s="168">
        <f t="shared" si="4"/>
        <v>1522164</v>
      </c>
      <c r="AZ74" s="28" t="s">
        <v>37</v>
      </c>
      <c r="BA74" s="28"/>
      <c r="BB74" s="59" t="s">
        <v>173</v>
      </c>
    </row>
    <row r="75" spans="2:54" s="8" customFormat="1" x14ac:dyDescent="0.15">
      <c r="B75" s="174">
        <v>90000063</v>
      </c>
      <c r="C75" s="28"/>
      <c r="D75" s="28" t="s">
        <v>63</v>
      </c>
      <c r="E75" s="28" t="s">
        <v>139</v>
      </c>
      <c r="F75" s="28" t="s">
        <v>64</v>
      </c>
      <c r="G75" s="28" t="s">
        <v>65</v>
      </c>
      <c r="H75" s="28" t="s">
        <v>1577</v>
      </c>
      <c r="I75" s="28" t="s">
        <v>1571</v>
      </c>
      <c r="J75" s="28" t="s">
        <v>141</v>
      </c>
      <c r="K75" s="28" t="s">
        <v>30</v>
      </c>
      <c r="L75" s="28"/>
      <c r="M75" s="28">
        <v>6</v>
      </c>
      <c r="N75" s="24">
        <v>40634</v>
      </c>
      <c r="O75" s="28">
        <v>2011</v>
      </c>
      <c r="P75" s="24">
        <v>40634</v>
      </c>
      <c r="Q75" s="25">
        <v>1522165</v>
      </c>
      <c r="R75" s="28" t="s">
        <v>43</v>
      </c>
      <c r="S75" s="28" t="s">
        <v>44</v>
      </c>
      <c r="T75" s="28">
        <v>1</v>
      </c>
      <c r="U75" s="24"/>
      <c r="V75" s="168">
        <f t="shared" si="5"/>
        <v>251160</v>
      </c>
      <c r="W75" s="44"/>
      <c r="X75" s="36">
        <f t="shared" si="6"/>
        <v>0</v>
      </c>
      <c r="Y75" s="44"/>
      <c r="Z75" s="44"/>
      <c r="AA75" s="44"/>
      <c r="AB75" s="44"/>
      <c r="AC75" s="44"/>
      <c r="AD75" s="44"/>
      <c r="AE75" s="36">
        <f t="shared" si="7"/>
        <v>251159</v>
      </c>
      <c r="AF75" s="44"/>
      <c r="AG75" s="44"/>
      <c r="AH75" s="44"/>
      <c r="AI75" s="44"/>
      <c r="AJ75" s="44"/>
      <c r="AK75" s="168">
        <f t="shared" si="0"/>
        <v>251159</v>
      </c>
      <c r="AL75" s="44"/>
      <c r="AM75" s="36">
        <f t="shared" si="1"/>
        <v>1</v>
      </c>
      <c r="AN75" s="85" t="str">
        <f t="shared" si="2"/>
        <v>OK</v>
      </c>
      <c r="AO75" s="85" t="str">
        <f t="shared" si="3"/>
        <v>OK</v>
      </c>
      <c r="AP75" s="28" t="s">
        <v>34</v>
      </c>
      <c r="AQ75" s="28"/>
      <c r="AR75" s="28"/>
      <c r="AS75" s="28"/>
      <c r="AT75" s="26">
        <v>1</v>
      </c>
      <c r="AU75" s="28" t="s">
        <v>83</v>
      </c>
      <c r="AV75" s="27"/>
      <c r="AW75" s="28"/>
      <c r="AX75" s="28" t="s">
        <v>69</v>
      </c>
      <c r="AY75" s="168">
        <f t="shared" si="4"/>
        <v>1522164</v>
      </c>
      <c r="AZ75" s="28" t="s">
        <v>37</v>
      </c>
      <c r="BA75" s="28"/>
      <c r="BB75" s="59" t="s">
        <v>173</v>
      </c>
    </row>
    <row r="76" spans="2:54" s="8" customFormat="1" x14ac:dyDescent="0.15">
      <c r="B76" s="174">
        <v>90000064</v>
      </c>
      <c r="C76" s="28"/>
      <c r="D76" s="28" t="s">
        <v>63</v>
      </c>
      <c r="E76" s="28" t="s">
        <v>106</v>
      </c>
      <c r="F76" s="28" t="s">
        <v>64</v>
      </c>
      <c r="G76" s="28" t="s">
        <v>65</v>
      </c>
      <c r="H76" s="28" t="s">
        <v>1577</v>
      </c>
      <c r="I76" s="28" t="s">
        <v>1571</v>
      </c>
      <c r="J76" s="28" t="s">
        <v>142</v>
      </c>
      <c r="K76" s="28" t="s">
        <v>30</v>
      </c>
      <c r="L76" s="28"/>
      <c r="M76" s="28">
        <v>6</v>
      </c>
      <c r="N76" s="24">
        <v>40634</v>
      </c>
      <c r="O76" s="28">
        <v>2011</v>
      </c>
      <c r="P76" s="24">
        <v>40634</v>
      </c>
      <c r="Q76" s="25">
        <v>1339506</v>
      </c>
      <c r="R76" s="28" t="s">
        <v>43</v>
      </c>
      <c r="S76" s="28" t="s">
        <v>44</v>
      </c>
      <c r="T76" s="28">
        <v>1</v>
      </c>
      <c r="U76" s="24"/>
      <c r="V76" s="168">
        <f t="shared" si="5"/>
        <v>221021</v>
      </c>
      <c r="W76" s="44"/>
      <c r="X76" s="36">
        <f t="shared" si="6"/>
        <v>0</v>
      </c>
      <c r="Y76" s="44"/>
      <c r="Z76" s="44"/>
      <c r="AA76" s="44"/>
      <c r="AB76" s="44"/>
      <c r="AC76" s="44"/>
      <c r="AD76" s="44"/>
      <c r="AE76" s="36">
        <f t="shared" si="7"/>
        <v>221020</v>
      </c>
      <c r="AF76" s="44"/>
      <c r="AG76" s="44"/>
      <c r="AH76" s="44"/>
      <c r="AI76" s="44"/>
      <c r="AJ76" s="44"/>
      <c r="AK76" s="168">
        <f t="shared" si="0"/>
        <v>221020</v>
      </c>
      <c r="AL76" s="44"/>
      <c r="AM76" s="36">
        <f t="shared" si="1"/>
        <v>1</v>
      </c>
      <c r="AN76" s="85" t="str">
        <f t="shared" si="2"/>
        <v>OK</v>
      </c>
      <c r="AO76" s="85" t="str">
        <f t="shared" si="3"/>
        <v>OK</v>
      </c>
      <c r="AP76" s="28" t="s">
        <v>34</v>
      </c>
      <c r="AQ76" s="28"/>
      <c r="AR76" s="28"/>
      <c r="AS76" s="28"/>
      <c r="AT76" s="26">
        <v>1</v>
      </c>
      <c r="AU76" s="28" t="s">
        <v>83</v>
      </c>
      <c r="AV76" s="27"/>
      <c r="AW76" s="28"/>
      <c r="AX76" s="28" t="s">
        <v>69</v>
      </c>
      <c r="AY76" s="168">
        <f t="shared" si="4"/>
        <v>1339505</v>
      </c>
      <c r="AZ76" s="28" t="s">
        <v>37</v>
      </c>
      <c r="BA76" s="28"/>
      <c r="BB76" s="59" t="s">
        <v>176</v>
      </c>
    </row>
    <row r="77" spans="2:54" s="8" customFormat="1" x14ac:dyDescent="0.15">
      <c r="B77" s="174">
        <v>90000065</v>
      </c>
      <c r="C77" s="28"/>
      <c r="D77" s="28" t="s">
        <v>63</v>
      </c>
      <c r="E77" s="28" t="s">
        <v>106</v>
      </c>
      <c r="F77" s="28" t="s">
        <v>64</v>
      </c>
      <c r="G77" s="28" t="s">
        <v>65</v>
      </c>
      <c r="H77" s="28" t="s">
        <v>1577</v>
      </c>
      <c r="I77" s="28" t="s">
        <v>1571</v>
      </c>
      <c r="J77" s="28" t="s">
        <v>143</v>
      </c>
      <c r="K77" s="28" t="s">
        <v>30</v>
      </c>
      <c r="L77" s="28"/>
      <c r="M77" s="28">
        <v>6</v>
      </c>
      <c r="N77" s="24">
        <v>40634</v>
      </c>
      <c r="O77" s="28">
        <v>2011</v>
      </c>
      <c r="P77" s="24">
        <v>40634</v>
      </c>
      <c r="Q77" s="25">
        <v>1339505</v>
      </c>
      <c r="R77" s="28" t="s">
        <v>43</v>
      </c>
      <c r="S77" s="28" t="s">
        <v>44</v>
      </c>
      <c r="T77" s="28">
        <v>1</v>
      </c>
      <c r="U77" s="24"/>
      <c r="V77" s="168">
        <f t="shared" si="5"/>
        <v>221020</v>
      </c>
      <c r="W77" s="44"/>
      <c r="X77" s="36">
        <f t="shared" si="6"/>
        <v>0</v>
      </c>
      <c r="Y77" s="44"/>
      <c r="Z77" s="44"/>
      <c r="AA77" s="44"/>
      <c r="AB77" s="44"/>
      <c r="AC77" s="44"/>
      <c r="AD77" s="44"/>
      <c r="AE77" s="36">
        <f t="shared" si="7"/>
        <v>221019</v>
      </c>
      <c r="AF77" s="44"/>
      <c r="AG77" s="44"/>
      <c r="AH77" s="44"/>
      <c r="AI77" s="44"/>
      <c r="AJ77" s="44"/>
      <c r="AK77" s="168">
        <f t="shared" ref="AK77:AK140" si="10">IF(Q77=0,0,IF(M77=0,0,IF($C$5-O77=0,0,IF($C$5-O77&gt;M77,0,IF($C$5-O77=M77,V77-1,ROUNDDOWN(Q77*ROUNDUP(1/M77,3),0))))))</f>
        <v>221019</v>
      </c>
      <c r="AL77" s="44"/>
      <c r="AM77" s="36">
        <f t="shared" ref="AM77:AM140" si="11">+V77+X77-AE77</f>
        <v>1</v>
      </c>
      <c r="AN77" s="85" t="str">
        <f t="shared" ref="AN77:AN140" si="12">IF(AND(AM77=0,AS77=1),"OK",IF(Q77=AY77+AM77,"OK","ERROR"))</f>
        <v>OK</v>
      </c>
      <c r="AO77" s="85" t="str">
        <f t="shared" ref="AO77:AO140" si="13">IF($C$5-O77=0,"新規",IF(AS77=1,"OK",IF(V77-AK77=AM77,"OK","ERROR")))</f>
        <v>OK</v>
      </c>
      <c r="AP77" s="28" t="s">
        <v>34</v>
      </c>
      <c r="AQ77" s="28"/>
      <c r="AR77" s="28"/>
      <c r="AS77" s="28"/>
      <c r="AT77" s="26">
        <v>1</v>
      </c>
      <c r="AU77" s="28" t="s">
        <v>83</v>
      </c>
      <c r="AV77" s="27"/>
      <c r="AW77" s="28"/>
      <c r="AX77" s="28" t="s">
        <v>69</v>
      </c>
      <c r="AY77" s="168">
        <f t="shared" ref="AY77:AY140" si="14">IF(Q77=0,0,IF(M77=0,0,IF($C$5-O77&gt;=M77,Q77-1,ROUNDDOWN(Q77*ROUNDUP(1/M77,3),0)*($C$5-O77))))</f>
        <v>1339504</v>
      </c>
      <c r="AZ77" s="28" t="s">
        <v>37</v>
      </c>
      <c r="BA77" s="28"/>
      <c r="BB77" s="59" t="s">
        <v>176</v>
      </c>
    </row>
    <row r="78" spans="2:54" s="8" customFormat="1" x14ac:dyDescent="0.15">
      <c r="B78" s="174">
        <v>90000066</v>
      </c>
      <c r="C78" s="28"/>
      <c r="D78" s="28" t="s">
        <v>63</v>
      </c>
      <c r="E78" s="28" t="s">
        <v>106</v>
      </c>
      <c r="F78" s="28" t="s">
        <v>64</v>
      </c>
      <c r="G78" s="28" t="s">
        <v>65</v>
      </c>
      <c r="H78" s="28" t="s">
        <v>1577</v>
      </c>
      <c r="I78" s="28" t="s">
        <v>1571</v>
      </c>
      <c r="J78" s="28" t="s">
        <v>144</v>
      </c>
      <c r="K78" s="28" t="s">
        <v>30</v>
      </c>
      <c r="L78" s="28"/>
      <c r="M78" s="28">
        <v>6</v>
      </c>
      <c r="N78" s="24">
        <v>40634</v>
      </c>
      <c r="O78" s="28">
        <v>2011</v>
      </c>
      <c r="P78" s="24">
        <v>40634</v>
      </c>
      <c r="Q78" s="25">
        <v>1339505</v>
      </c>
      <c r="R78" s="28" t="s">
        <v>43</v>
      </c>
      <c r="S78" s="28" t="s">
        <v>44</v>
      </c>
      <c r="T78" s="28">
        <v>1</v>
      </c>
      <c r="U78" s="24"/>
      <c r="V78" s="168">
        <f t="shared" ref="V78:V140" si="15">IF(Q78=0,0,IF($C$5-O78=0,0,IF(M78=0,Q78,IF($C$5-O78&gt;M78,1,Q78-(ROUNDDOWN(Q78*ROUNDUP(1/M78,3),0)*($C$5-O78-1))))))</f>
        <v>221020</v>
      </c>
      <c r="W78" s="44"/>
      <c r="X78" s="36">
        <f t="shared" ref="X78:X143" si="16">SUM(Y78:AD78)</f>
        <v>0</v>
      </c>
      <c r="Y78" s="44"/>
      <c r="Z78" s="44"/>
      <c r="AA78" s="44"/>
      <c r="AB78" s="44"/>
      <c r="AC78" s="44"/>
      <c r="AD78" s="44"/>
      <c r="AE78" s="36">
        <f t="shared" ref="AE78:AE143" si="17">SUM(AF78:AL78)</f>
        <v>221019</v>
      </c>
      <c r="AF78" s="44"/>
      <c r="AG78" s="44"/>
      <c r="AH78" s="44"/>
      <c r="AI78" s="44"/>
      <c r="AJ78" s="44"/>
      <c r="AK78" s="168">
        <f t="shared" si="10"/>
        <v>221019</v>
      </c>
      <c r="AL78" s="44"/>
      <c r="AM78" s="36">
        <f t="shared" si="11"/>
        <v>1</v>
      </c>
      <c r="AN78" s="85" t="str">
        <f t="shared" si="12"/>
        <v>OK</v>
      </c>
      <c r="AO78" s="85" t="str">
        <f t="shared" si="13"/>
        <v>OK</v>
      </c>
      <c r="AP78" s="28" t="s">
        <v>34</v>
      </c>
      <c r="AQ78" s="28"/>
      <c r="AR78" s="28"/>
      <c r="AS78" s="28"/>
      <c r="AT78" s="26">
        <v>1</v>
      </c>
      <c r="AU78" s="28" t="s">
        <v>83</v>
      </c>
      <c r="AV78" s="27"/>
      <c r="AW78" s="28"/>
      <c r="AX78" s="28" t="s">
        <v>69</v>
      </c>
      <c r="AY78" s="168">
        <f t="shared" si="14"/>
        <v>1339504</v>
      </c>
      <c r="AZ78" s="28" t="s">
        <v>37</v>
      </c>
      <c r="BA78" s="28"/>
      <c r="BB78" s="59" t="s">
        <v>176</v>
      </c>
    </row>
    <row r="79" spans="2:54" s="8" customFormat="1" x14ac:dyDescent="0.15">
      <c r="B79" s="174">
        <v>90000067</v>
      </c>
      <c r="C79" s="28"/>
      <c r="D79" s="28" t="s">
        <v>63</v>
      </c>
      <c r="E79" s="28" t="s">
        <v>106</v>
      </c>
      <c r="F79" s="28" t="s">
        <v>64</v>
      </c>
      <c r="G79" s="28" t="s">
        <v>65</v>
      </c>
      <c r="H79" s="28" t="s">
        <v>1577</v>
      </c>
      <c r="I79" s="28" t="s">
        <v>1571</v>
      </c>
      <c r="J79" s="28" t="s">
        <v>145</v>
      </c>
      <c r="K79" s="28" t="s">
        <v>30</v>
      </c>
      <c r="L79" s="28"/>
      <c r="M79" s="28">
        <v>6</v>
      </c>
      <c r="N79" s="24">
        <v>40634</v>
      </c>
      <c r="O79" s="28">
        <v>2011</v>
      </c>
      <c r="P79" s="24">
        <v>40634</v>
      </c>
      <c r="Q79" s="25">
        <v>1339505</v>
      </c>
      <c r="R79" s="28" t="s">
        <v>43</v>
      </c>
      <c r="S79" s="28" t="s">
        <v>44</v>
      </c>
      <c r="T79" s="28">
        <v>1</v>
      </c>
      <c r="U79" s="24"/>
      <c r="V79" s="168">
        <f t="shared" si="15"/>
        <v>221020</v>
      </c>
      <c r="W79" s="44"/>
      <c r="X79" s="36">
        <f t="shared" si="16"/>
        <v>0</v>
      </c>
      <c r="Y79" s="44"/>
      <c r="Z79" s="44"/>
      <c r="AA79" s="44"/>
      <c r="AB79" s="44"/>
      <c r="AC79" s="44"/>
      <c r="AD79" s="44"/>
      <c r="AE79" s="36">
        <f t="shared" si="17"/>
        <v>221019</v>
      </c>
      <c r="AF79" s="44"/>
      <c r="AG79" s="44"/>
      <c r="AH79" s="44"/>
      <c r="AI79" s="44"/>
      <c r="AJ79" s="44"/>
      <c r="AK79" s="168">
        <f t="shared" si="10"/>
        <v>221019</v>
      </c>
      <c r="AL79" s="44"/>
      <c r="AM79" s="36">
        <f t="shared" si="11"/>
        <v>1</v>
      </c>
      <c r="AN79" s="85" t="str">
        <f t="shared" si="12"/>
        <v>OK</v>
      </c>
      <c r="AO79" s="85" t="str">
        <f t="shared" si="13"/>
        <v>OK</v>
      </c>
      <c r="AP79" s="28" t="s">
        <v>34</v>
      </c>
      <c r="AQ79" s="28"/>
      <c r="AR79" s="28"/>
      <c r="AS79" s="28"/>
      <c r="AT79" s="26">
        <v>1</v>
      </c>
      <c r="AU79" s="28" t="s">
        <v>83</v>
      </c>
      <c r="AV79" s="27"/>
      <c r="AW79" s="28"/>
      <c r="AX79" s="28" t="s">
        <v>69</v>
      </c>
      <c r="AY79" s="168">
        <f t="shared" si="14"/>
        <v>1339504</v>
      </c>
      <c r="AZ79" s="28" t="s">
        <v>37</v>
      </c>
      <c r="BA79" s="28"/>
      <c r="BB79" s="59" t="s">
        <v>176</v>
      </c>
    </row>
    <row r="80" spans="2:54" s="8" customFormat="1" x14ac:dyDescent="0.15">
      <c r="B80" s="174">
        <v>90000068</v>
      </c>
      <c r="C80" s="28"/>
      <c r="D80" s="28" t="s">
        <v>63</v>
      </c>
      <c r="E80" s="28" t="s">
        <v>106</v>
      </c>
      <c r="F80" s="28" t="s">
        <v>64</v>
      </c>
      <c r="G80" s="28" t="s">
        <v>65</v>
      </c>
      <c r="H80" s="28" t="s">
        <v>1577</v>
      </c>
      <c r="I80" s="28" t="s">
        <v>1571</v>
      </c>
      <c r="J80" s="28" t="s">
        <v>146</v>
      </c>
      <c r="K80" s="28" t="s">
        <v>30</v>
      </c>
      <c r="L80" s="28"/>
      <c r="M80" s="28">
        <v>6</v>
      </c>
      <c r="N80" s="24">
        <v>40634</v>
      </c>
      <c r="O80" s="28">
        <v>2011</v>
      </c>
      <c r="P80" s="24">
        <v>40634</v>
      </c>
      <c r="Q80" s="25">
        <v>1095959</v>
      </c>
      <c r="R80" s="28" t="s">
        <v>43</v>
      </c>
      <c r="S80" s="28" t="s">
        <v>44</v>
      </c>
      <c r="T80" s="28">
        <v>1</v>
      </c>
      <c r="U80" s="24"/>
      <c r="V80" s="168">
        <f t="shared" si="15"/>
        <v>180834</v>
      </c>
      <c r="W80" s="44"/>
      <c r="X80" s="36">
        <f t="shared" si="16"/>
        <v>0</v>
      </c>
      <c r="Y80" s="44"/>
      <c r="Z80" s="44"/>
      <c r="AA80" s="44"/>
      <c r="AB80" s="44"/>
      <c r="AC80" s="44"/>
      <c r="AD80" s="44"/>
      <c r="AE80" s="36">
        <f t="shared" si="17"/>
        <v>180833</v>
      </c>
      <c r="AF80" s="44"/>
      <c r="AG80" s="44"/>
      <c r="AH80" s="44"/>
      <c r="AI80" s="44"/>
      <c r="AJ80" s="44"/>
      <c r="AK80" s="168">
        <f t="shared" si="10"/>
        <v>180833</v>
      </c>
      <c r="AL80" s="44"/>
      <c r="AM80" s="36">
        <f t="shared" si="11"/>
        <v>1</v>
      </c>
      <c r="AN80" s="85" t="str">
        <f t="shared" si="12"/>
        <v>OK</v>
      </c>
      <c r="AO80" s="85" t="str">
        <f t="shared" si="13"/>
        <v>OK</v>
      </c>
      <c r="AP80" s="28" t="s">
        <v>34</v>
      </c>
      <c r="AQ80" s="28"/>
      <c r="AR80" s="28"/>
      <c r="AS80" s="28"/>
      <c r="AT80" s="26">
        <v>1</v>
      </c>
      <c r="AU80" s="28" t="s">
        <v>83</v>
      </c>
      <c r="AV80" s="27"/>
      <c r="AW80" s="28"/>
      <c r="AX80" s="28" t="s">
        <v>69</v>
      </c>
      <c r="AY80" s="168">
        <f t="shared" si="14"/>
        <v>1095958</v>
      </c>
      <c r="AZ80" s="28" t="s">
        <v>37</v>
      </c>
      <c r="BA80" s="28"/>
      <c r="BB80" s="59" t="s">
        <v>177</v>
      </c>
    </row>
    <row r="81" spans="2:54" s="8" customFormat="1" x14ac:dyDescent="0.15">
      <c r="B81" s="174">
        <v>90000069</v>
      </c>
      <c r="C81" s="28"/>
      <c r="D81" s="28" t="s">
        <v>63</v>
      </c>
      <c r="E81" s="28" t="s">
        <v>106</v>
      </c>
      <c r="F81" s="28" t="s">
        <v>64</v>
      </c>
      <c r="G81" s="28" t="s">
        <v>65</v>
      </c>
      <c r="H81" s="28" t="s">
        <v>1577</v>
      </c>
      <c r="I81" s="28" t="s">
        <v>1571</v>
      </c>
      <c r="J81" s="28" t="s">
        <v>147</v>
      </c>
      <c r="K81" s="28" t="s">
        <v>30</v>
      </c>
      <c r="L81" s="28"/>
      <c r="M81" s="28">
        <v>6</v>
      </c>
      <c r="N81" s="24">
        <v>40634</v>
      </c>
      <c r="O81" s="28">
        <v>2011</v>
      </c>
      <c r="P81" s="24">
        <v>40634</v>
      </c>
      <c r="Q81" s="25">
        <v>1095958</v>
      </c>
      <c r="R81" s="28" t="s">
        <v>43</v>
      </c>
      <c r="S81" s="28" t="s">
        <v>44</v>
      </c>
      <c r="T81" s="28">
        <v>1</v>
      </c>
      <c r="U81" s="24"/>
      <c r="V81" s="168">
        <f t="shared" si="15"/>
        <v>180838</v>
      </c>
      <c r="W81" s="44"/>
      <c r="X81" s="36">
        <f t="shared" si="16"/>
        <v>0</v>
      </c>
      <c r="Y81" s="44"/>
      <c r="Z81" s="44"/>
      <c r="AA81" s="44"/>
      <c r="AB81" s="44"/>
      <c r="AC81" s="44"/>
      <c r="AD81" s="44"/>
      <c r="AE81" s="36">
        <f t="shared" si="17"/>
        <v>180837</v>
      </c>
      <c r="AF81" s="44"/>
      <c r="AG81" s="44"/>
      <c r="AH81" s="44"/>
      <c r="AI81" s="44"/>
      <c r="AJ81" s="44"/>
      <c r="AK81" s="168">
        <f t="shared" si="10"/>
        <v>180837</v>
      </c>
      <c r="AL81" s="44"/>
      <c r="AM81" s="36">
        <f t="shared" si="11"/>
        <v>1</v>
      </c>
      <c r="AN81" s="85" t="str">
        <f t="shared" si="12"/>
        <v>OK</v>
      </c>
      <c r="AO81" s="85" t="str">
        <f t="shared" si="13"/>
        <v>OK</v>
      </c>
      <c r="AP81" s="28" t="s">
        <v>34</v>
      </c>
      <c r="AQ81" s="28"/>
      <c r="AR81" s="28"/>
      <c r="AS81" s="28"/>
      <c r="AT81" s="26">
        <v>1</v>
      </c>
      <c r="AU81" s="28" t="s">
        <v>83</v>
      </c>
      <c r="AV81" s="27"/>
      <c r="AW81" s="28"/>
      <c r="AX81" s="28" t="s">
        <v>69</v>
      </c>
      <c r="AY81" s="168">
        <f t="shared" si="14"/>
        <v>1095957</v>
      </c>
      <c r="AZ81" s="28" t="s">
        <v>37</v>
      </c>
      <c r="BA81" s="28"/>
      <c r="BB81" s="59" t="s">
        <v>177</v>
      </c>
    </row>
    <row r="82" spans="2:54" s="8" customFormat="1" x14ac:dyDescent="0.15">
      <c r="B82" s="174">
        <v>90000070</v>
      </c>
      <c r="C82" s="28"/>
      <c r="D82" s="28" t="s">
        <v>63</v>
      </c>
      <c r="E82" s="28" t="s">
        <v>106</v>
      </c>
      <c r="F82" s="28" t="s">
        <v>64</v>
      </c>
      <c r="G82" s="28" t="s">
        <v>65</v>
      </c>
      <c r="H82" s="28" t="s">
        <v>1577</v>
      </c>
      <c r="I82" s="28" t="s">
        <v>1571</v>
      </c>
      <c r="J82" s="28" t="s">
        <v>148</v>
      </c>
      <c r="K82" s="28" t="s">
        <v>30</v>
      </c>
      <c r="L82" s="28"/>
      <c r="M82" s="28">
        <v>6</v>
      </c>
      <c r="N82" s="24">
        <v>40634</v>
      </c>
      <c r="O82" s="28">
        <v>2011</v>
      </c>
      <c r="P82" s="24">
        <v>40634</v>
      </c>
      <c r="Q82" s="25">
        <v>1095959</v>
      </c>
      <c r="R82" s="28" t="s">
        <v>43</v>
      </c>
      <c r="S82" s="28" t="s">
        <v>44</v>
      </c>
      <c r="T82" s="28">
        <v>1</v>
      </c>
      <c r="U82" s="24"/>
      <c r="V82" s="168">
        <f t="shared" si="15"/>
        <v>180834</v>
      </c>
      <c r="W82" s="44"/>
      <c r="X82" s="36">
        <f t="shared" si="16"/>
        <v>0</v>
      </c>
      <c r="Y82" s="44"/>
      <c r="Z82" s="44"/>
      <c r="AA82" s="44"/>
      <c r="AB82" s="44"/>
      <c r="AC82" s="44"/>
      <c r="AD82" s="44"/>
      <c r="AE82" s="36">
        <f t="shared" si="17"/>
        <v>180833</v>
      </c>
      <c r="AF82" s="44"/>
      <c r="AG82" s="44"/>
      <c r="AH82" s="44"/>
      <c r="AI82" s="44"/>
      <c r="AJ82" s="44"/>
      <c r="AK82" s="168">
        <f t="shared" si="10"/>
        <v>180833</v>
      </c>
      <c r="AL82" s="44"/>
      <c r="AM82" s="36">
        <f t="shared" si="11"/>
        <v>1</v>
      </c>
      <c r="AN82" s="85" t="str">
        <f t="shared" si="12"/>
        <v>OK</v>
      </c>
      <c r="AO82" s="85" t="str">
        <f t="shared" si="13"/>
        <v>OK</v>
      </c>
      <c r="AP82" s="28" t="s">
        <v>34</v>
      </c>
      <c r="AQ82" s="28"/>
      <c r="AR82" s="28"/>
      <c r="AS82" s="28"/>
      <c r="AT82" s="26">
        <v>1</v>
      </c>
      <c r="AU82" s="28" t="s">
        <v>83</v>
      </c>
      <c r="AV82" s="27"/>
      <c r="AW82" s="28"/>
      <c r="AX82" s="28" t="s">
        <v>69</v>
      </c>
      <c r="AY82" s="168">
        <f t="shared" si="14"/>
        <v>1095958</v>
      </c>
      <c r="AZ82" s="28" t="s">
        <v>37</v>
      </c>
      <c r="BA82" s="28"/>
      <c r="BB82" s="59" t="s">
        <v>177</v>
      </c>
    </row>
    <row r="83" spans="2:54" s="8" customFormat="1" x14ac:dyDescent="0.15">
      <c r="B83" s="174">
        <v>90000071</v>
      </c>
      <c r="C83" s="28"/>
      <c r="D83" s="28" t="s">
        <v>63</v>
      </c>
      <c r="E83" s="28" t="s">
        <v>106</v>
      </c>
      <c r="F83" s="28" t="s">
        <v>64</v>
      </c>
      <c r="G83" s="28" t="s">
        <v>65</v>
      </c>
      <c r="H83" s="28" t="s">
        <v>1577</v>
      </c>
      <c r="I83" s="28" t="s">
        <v>1571</v>
      </c>
      <c r="J83" s="28" t="s">
        <v>149</v>
      </c>
      <c r="K83" s="28" t="s">
        <v>30</v>
      </c>
      <c r="L83" s="28"/>
      <c r="M83" s="28">
        <v>6</v>
      </c>
      <c r="N83" s="24">
        <v>40634</v>
      </c>
      <c r="O83" s="28">
        <v>2011</v>
      </c>
      <c r="P83" s="24">
        <v>40634</v>
      </c>
      <c r="Q83" s="25">
        <v>1095959</v>
      </c>
      <c r="R83" s="28" t="s">
        <v>43</v>
      </c>
      <c r="S83" s="28" t="s">
        <v>44</v>
      </c>
      <c r="T83" s="28">
        <v>1</v>
      </c>
      <c r="U83" s="24"/>
      <c r="V83" s="168">
        <f t="shared" si="15"/>
        <v>180834</v>
      </c>
      <c r="W83" s="44"/>
      <c r="X83" s="36">
        <f t="shared" si="16"/>
        <v>0</v>
      </c>
      <c r="Y83" s="44"/>
      <c r="Z83" s="44"/>
      <c r="AA83" s="44"/>
      <c r="AB83" s="44"/>
      <c r="AC83" s="44"/>
      <c r="AD83" s="44"/>
      <c r="AE83" s="36">
        <f t="shared" si="17"/>
        <v>180833</v>
      </c>
      <c r="AF83" s="44"/>
      <c r="AG83" s="44"/>
      <c r="AH83" s="44"/>
      <c r="AI83" s="44"/>
      <c r="AJ83" s="44"/>
      <c r="AK83" s="168">
        <f t="shared" si="10"/>
        <v>180833</v>
      </c>
      <c r="AL83" s="44"/>
      <c r="AM83" s="36">
        <f t="shared" si="11"/>
        <v>1</v>
      </c>
      <c r="AN83" s="85" t="str">
        <f t="shared" si="12"/>
        <v>OK</v>
      </c>
      <c r="AO83" s="85" t="str">
        <f t="shared" si="13"/>
        <v>OK</v>
      </c>
      <c r="AP83" s="28" t="s">
        <v>34</v>
      </c>
      <c r="AQ83" s="28"/>
      <c r="AR83" s="28"/>
      <c r="AS83" s="28"/>
      <c r="AT83" s="26">
        <v>1</v>
      </c>
      <c r="AU83" s="28" t="s">
        <v>83</v>
      </c>
      <c r="AV83" s="27"/>
      <c r="AW83" s="28"/>
      <c r="AX83" s="28" t="s">
        <v>69</v>
      </c>
      <c r="AY83" s="168">
        <f t="shared" si="14"/>
        <v>1095958</v>
      </c>
      <c r="AZ83" s="28" t="s">
        <v>37</v>
      </c>
      <c r="BA83" s="28"/>
      <c r="BB83" s="59" t="s">
        <v>177</v>
      </c>
    </row>
    <row r="84" spans="2:54" s="8" customFormat="1" x14ac:dyDescent="0.15">
      <c r="B84" s="174">
        <v>90000072</v>
      </c>
      <c r="C84" s="28"/>
      <c r="D84" s="28" t="s">
        <v>63</v>
      </c>
      <c r="E84" s="28" t="s">
        <v>150</v>
      </c>
      <c r="F84" s="28" t="s">
        <v>64</v>
      </c>
      <c r="G84" s="28" t="s">
        <v>65</v>
      </c>
      <c r="H84" s="28" t="s">
        <v>1577</v>
      </c>
      <c r="I84" s="28" t="s">
        <v>1571</v>
      </c>
      <c r="J84" s="28" t="s">
        <v>151</v>
      </c>
      <c r="K84" s="28" t="s">
        <v>30</v>
      </c>
      <c r="L84" s="28"/>
      <c r="M84" s="28">
        <v>6</v>
      </c>
      <c r="N84" s="24">
        <v>40634</v>
      </c>
      <c r="O84" s="28">
        <v>2011</v>
      </c>
      <c r="P84" s="24">
        <v>40634</v>
      </c>
      <c r="Q84" s="25">
        <v>2191916</v>
      </c>
      <c r="R84" s="28" t="s">
        <v>43</v>
      </c>
      <c r="S84" s="28" t="s">
        <v>44</v>
      </c>
      <c r="T84" s="28">
        <v>1</v>
      </c>
      <c r="U84" s="24"/>
      <c r="V84" s="168">
        <f t="shared" si="15"/>
        <v>361671</v>
      </c>
      <c r="W84" s="44"/>
      <c r="X84" s="36">
        <f t="shared" si="16"/>
        <v>0</v>
      </c>
      <c r="Y84" s="44"/>
      <c r="Z84" s="44"/>
      <c r="AA84" s="44"/>
      <c r="AB84" s="44"/>
      <c r="AC84" s="44"/>
      <c r="AD84" s="44"/>
      <c r="AE84" s="36">
        <f t="shared" si="17"/>
        <v>361670</v>
      </c>
      <c r="AF84" s="44"/>
      <c r="AG84" s="44"/>
      <c r="AH84" s="44"/>
      <c r="AI84" s="44"/>
      <c r="AJ84" s="44"/>
      <c r="AK84" s="168">
        <f t="shared" si="10"/>
        <v>361670</v>
      </c>
      <c r="AL84" s="44"/>
      <c r="AM84" s="36">
        <f t="shared" si="11"/>
        <v>1</v>
      </c>
      <c r="AN84" s="85" t="str">
        <f t="shared" si="12"/>
        <v>OK</v>
      </c>
      <c r="AO84" s="85" t="str">
        <f t="shared" si="13"/>
        <v>OK</v>
      </c>
      <c r="AP84" s="28" t="s">
        <v>34</v>
      </c>
      <c r="AQ84" s="28"/>
      <c r="AR84" s="28"/>
      <c r="AS84" s="28"/>
      <c r="AT84" s="26">
        <v>1</v>
      </c>
      <c r="AU84" s="28" t="s">
        <v>85</v>
      </c>
      <c r="AV84" s="27"/>
      <c r="AW84" s="28"/>
      <c r="AX84" s="28" t="s">
        <v>69</v>
      </c>
      <c r="AY84" s="168">
        <f t="shared" si="14"/>
        <v>2191915</v>
      </c>
      <c r="AZ84" s="28" t="s">
        <v>37</v>
      </c>
      <c r="BA84" s="28"/>
      <c r="BB84" s="59" t="s">
        <v>174</v>
      </c>
    </row>
    <row r="85" spans="2:54" s="8" customFormat="1" x14ac:dyDescent="0.15">
      <c r="B85" s="174">
        <v>90000073</v>
      </c>
      <c r="C85" s="28"/>
      <c r="D85" s="28" t="s">
        <v>63</v>
      </c>
      <c r="E85" s="28" t="s">
        <v>150</v>
      </c>
      <c r="F85" s="28" t="s">
        <v>64</v>
      </c>
      <c r="G85" s="28" t="s">
        <v>65</v>
      </c>
      <c r="H85" s="28" t="s">
        <v>1577</v>
      </c>
      <c r="I85" s="28" t="s">
        <v>1571</v>
      </c>
      <c r="J85" s="28" t="s">
        <v>152</v>
      </c>
      <c r="K85" s="28" t="s">
        <v>30</v>
      </c>
      <c r="L85" s="28"/>
      <c r="M85" s="28">
        <v>6</v>
      </c>
      <c r="N85" s="24">
        <v>40634</v>
      </c>
      <c r="O85" s="28">
        <v>2011</v>
      </c>
      <c r="P85" s="24">
        <v>40634</v>
      </c>
      <c r="Q85" s="25">
        <v>2070144</v>
      </c>
      <c r="R85" s="28" t="s">
        <v>43</v>
      </c>
      <c r="S85" s="28" t="s">
        <v>44</v>
      </c>
      <c r="T85" s="28">
        <v>1</v>
      </c>
      <c r="U85" s="24"/>
      <c r="V85" s="168">
        <f t="shared" si="15"/>
        <v>341574</v>
      </c>
      <c r="W85" s="44"/>
      <c r="X85" s="36">
        <f t="shared" si="16"/>
        <v>0</v>
      </c>
      <c r="Y85" s="44"/>
      <c r="Z85" s="44"/>
      <c r="AA85" s="44"/>
      <c r="AB85" s="44"/>
      <c r="AC85" s="44"/>
      <c r="AD85" s="44"/>
      <c r="AE85" s="36">
        <f t="shared" si="17"/>
        <v>341573</v>
      </c>
      <c r="AF85" s="44"/>
      <c r="AG85" s="44"/>
      <c r="AH85" s="44"/>
      <c r="AI85" s="44"/>
      <c r="AJ85" s="44"/>
      <c r="AK85" s="168">
        <f t="shared" si="10"/>
        <v>341573</v>
      </c>
      <c r="AL85" s="44"/>
      <c r="AM85" s="36">
        <f t="shared" si="11"/>
        <v>1</v>
      </c>
      <c r="AN85" s="85" t="str">
        <f t="shared" si="12"/>
        <v>OK</v>
      </c>
      <c r="AO85" s="85" t="str">
        <f t="shared" si="13"/>
        <v>OK</v>
      </c>
      <c r="AP85" s="28" t="s">
        <v>34</v>
      </c>
      <c r="AQ85" s="28"/>
      <c r="AR85" s="28"/>
      <c r="AS85" s="28"/>
      <c r="AT85" s="26">
        <v>1</v>
      </c>
      <c r="AU85" s="28" t="s">
        <v>85</v>
      </c>
      <c r="AV85" s="27"/>
      <c r="AW85" s="28"/>
      <c r="AX85" s="28" t="s">
        <v>69</v>
      </c>
      <c r="AY85" s="168">
        <f t="shared" si="14"/>
        <v>2070143</v>
      </c>
      <c r="AZ85" s="28" t="s">
        <v>37</v>
      </c>
      <c r="BA85" s="28"/>
      <c r="BB85" s="59" t="s">
        <v>178</v>
      </c>
    </row>
    <row r="86" spans="2:54" s="8" customFormat="1" x14ac:dyDescent="0.15">
      <c r="B86" s="174">
        <v>90000074</v>
      </c>
      <c r="C86" s="28"/>
      <c r="D86" s="28" t="s">
        <v>63</v>
      </c>
      <c r="E86" s="28" t="s">
        <v>70</v>
      </c>
      <c r="F86" s="28" t="s">
        <v>64</v>
      </c>
      <c r="G86" s="28" t="s">
        <v>65</v>
      </c>
      <c r="H86" s="28" t="s">
        <v>1577</v>
      </c>
      <c r="I86" s="28" t="s">
        <v>1571</v>
      </c>
      <c r="J86" s="28" t="s">
        <v>153</v>
      </c>
      <c r="K86" s="28" t="s">
        <v>30</v>
      </c>
      <c r="L86" s="28"/>
      <c r="M86" s="28">
        <v>6</v>
      </c>
      <c r="N86" s="24">
        <v>40634</v>
      </c>
      <c r="O86" s="28">
        <v>2011</v>
      </c>
      <c r="P86" s="24">
        <v>40634</v>
      </c>
      <c r="Q86" s="25">
        <v>3653195</v>
      </c>
      <c r="R86" s="28" t="s">
        <v>43</v>
      </c>
      <c r="S86" s="28" t="s">
        <v>44</v>
      </c>
      <c r="T86" s="28">
        <v>1</v>
      </c>
      <c r="U86" s="24"/>
      <c r="V86" s="168">
        <f t="shared" si="15"/>
        <v>602780</v>
      </c>
      <c r="W86" s="44"/>
      <c r="X86" s="36">
        <f t="shared" si="16"/>
        <v>0</v>
      </c>
      <c r="Y86" s="44"/>
      <c r="Z86" s="44"/>
      <c r="AA86" s="44"/>
      <c r="AB86" s="44"/>
      <c r="AC86" s="44"/>
      <c r="AD86" s="44"/>
      <c r="AE86" s="36">
        <f t="shared" si="17"/>
        <v>602779</v>
      </c>
      <c r="AF86" s="44"/>
      <c r="AG86" s="44"/>
      <c r="AH86" s="44"/>
      <c r="AI86" s="44"/>
      <c r="AJ86" s="44"/>
      <c r="AK86" s="168">
        <f t="shared" si="10"/>
        <v>602779</v>
      </c>
      <c r="AL86" s="44"/>
      <c r="AM86" s="36">
        <f t="shared" si="11"/>
        <v>1</v>
      </c>
      <c r="AN86" s="85" t="str">
        <f t="shared" si="12"/>
        <v>OK</v>
      </c>
      <c r="AO86" s="85" t="str">
        <f t="shared" si="13"/>
        <v>OK</v>
      </c>
      <c r="AP86" s="28" t="s">
        <v>34</v>
      </c>
      <c r="AQ86" s="28"/>
      <c r="AR86" s="28"/>
      <c r="AS86" s="28"/>
      <c r="AT86" s="26">
        <v>2</v>
      </c>
      <c r="AU86" s="28" t="s">
        <v>86</v>
      </c>
      <c r="AV86" s="27"/>
      <c r="AW86" s="28"/>
      <c r="AX86" s="28" t="s">
        <v>69</v>
      </c>
      <c r="AY86" s="168">
        <f t="shared" si="14"/>
        <v>3653194</v>
      </c>
      <c r="AZ86" s="28" t="s">
        <v>37</v>
      </c>
      <c r="BA86" s="28"/>
      <c r="BB86" s="59" t="s">
        <v>179</v>
      </c>
    </row>
    <row r="87" spans="2:54" s="8" customFormat="1" x14ac:dyDescent="0.15">
      <c r="B87" s="174">
        <v>90000075</v>
      </c>
      <c r="C87" s="28"/>
      <c r="D87" s="28" t="s">
        <v>63</v>
      </c>
      <c r="E87" s="28" t="s">
        <v>154</v>
      </c>
      <c r="F87" s="28" t="s">
        <v>64</v>
      </c>
      <c r="G87" s="28" t="s">
        <v>65</v>
      </c>
      <c r="H87" s="28" t="s">
        <v>1577</v>
      </c>
      <c r="I87" s="28" t="s">
        <v>1571</v>
      </c>
      <c r="J87" s="28" t="s">
        <v>155</v>
      </c>
      <c r="K87" s="28" t="s">
        <v>30</v>
      </c>
      <c r="L87" s="28"/>
      <c r="M87" s="28">
        <v>6</v>
      </c>
      <c r="N87" s="24">
        <v>40634</v>
      </c>
      <c r="O87" s="28">
        <v>2011</v>
      </c>
      <c r="P87" s="24">
        <v>40634</v>
      </c>
      <c r="Q87" s="25">
        <v>2435464</v>
      </c>
      <c r="R87" s="28" t="s">
        <v>43</v>
      </c>
      <c r="S87" s="28" t="s">
        <v>44</v>
      </c>
      <c r="T87" s="28">
        <v>1</v>
      </c>
      <c r="U87" s="24"/>
      <c r="V87" s="168">
        <f t="shared" si="15"/>
        <v>401854</v>
      </c>
      <c r="W87" s="44"/>
      <c r="X87" s="36">
        <f t="shared" si="16"/>
        <v>0</v>
      </c>
      <c r="Y87" s="44"/>
      <c r="Z87" s="44"/>
      <c r="AA87" s="44"/>
      <c r="AB87" s="44"/>
      <c r="AC87" s="44"/>
      <c r="AD87" s="44"/>
      <c r="AE87" s="36">
        <f t="shared" si="17"/>
        <v>401853</v>
      </c>
      <c r="AF87" s="44"/>
      <c r="AG87" s="44"/>
      <c r="AH87" s="44"/>
      <c r="AI87" s="44"/>
      <c r="AJ87" s="44"/>
      <c r="AK87" s="168">
        <f t="shared" si="10"/>
        <v>401853</v>
      </c>
      <c r="AL87" s="44"/>
      <c r="AM87" s="36">
        <f t="shared" si="11"/>
        <v>1</v>
      </c>
      <c r="AN87" s="85" t="str">
        <f t="shared" si="12"/>
        <v>OK</v>
      </c>
      <c r="AO87" s="85" t="str">
        <f t="shared" si="13"/>
        <v>OK</v>
      </c>
      <c r="AP87" s="28" t="s">
        <v>34</v>
      </c>
      <c r="AQ87" s="28"/>
      <c r="AR87" s="28"/>
      <c r="AS87" s="28"/>
      <c r="AT87" s="26">
        <v>1</v>
      </c>
      <c r="AU87" s="28" t="s">
        <v>85</v>
      </c>
      <c r="AV87" s="27"/>
      <c r="AW87" s="28"/>
      <c r="AX87" s="28" t="s">
        <v>69</v>
      </c>
      <c r="AY87" s="168">
        <f t="shared" si="14"/>
        <v>2435463</v>
      </c>
      <c r="AZ87" s="28" t="s">
        <v>37</v>
      </c>
      <c r="BA87" s="28"/>
      <c r="BB87" s="59" t="s">
        <v>180</v>
      </c>
    </row>
    <row r="88" spans="2:54" s="8" customFormat="1" x14ac:dyDescent="0.15">
      <c r="B88" s="174">
        <v>90000076</v>
      </c>
      <c r="C88" s="28"/>
      <c r="D88" s="28" t="s">
        <v>63</v>
      </c>
      <c r="E88" s="28" t="s">
        <v>106</v>
      </c>
      <c r="F88" s="28" t="s">
        <v>64</v>
      </c>
      <c r="G88" s="28" t="s">
        <v>65</v>
      </c>
      <c r="H88" s="28" t="s">
        <v>1577</v>
      </c>
      <c r="I88" s="28" t="s">
        <v>1571</v>
      </c>
      <c r="J88" s="28" t="s">
        <v>156</v>
      </c>
      <c r="K88" s="28" t="s">
        <v>30</v>
      </c>
      <c r="L88" s="28"/>
      <c r="M88" s="28">
        <v>6</v>
      </c>
      <c r="N88" s="24">
        <v>40634</v>
      </c>
      <c r="O88" s="28">
        <v>2011</v>
      </c>
      <c r="P88" s="24">
        <v>40634</v>
      </c>
      <c r="Q88" s="25">
        <v>7062843</v>
      </c>
      <c r="R88" s="28" t="s">
        <v>43</v>
      </c>
      <c r="S88" s="28" t="s">
        <v>44</v>
      </c>
      <c r="T88" s="28">
        <v>1</v>
      </c>
      <c r="U88" s="24"/>
      <c r="V88" s="168">
        <f t="shared" si="15"/>
        <v>1165373</v>
      </c>
      <c r="W88" s="44"/>
      <c r="X88" s="36">
        <f t="shared" si="16"/>
        <v>0</v>
      </c>
      <c r="Y88" s="44"/>
      <c r="Z88" s="44"/>
      <c r="AA88" s="44"/>
      <c r="AB88" s="44"/>
      <c r="AC88" s="44"/>
      <c r="AD88" s="44"/>
      <c r="AE88" s="36">
        <f t="shared" si="17"/>
        <v>1165372</v>
      </c>
      <c r="AF88" s="44"/>
      <c r="AG88" s="44"/>
      <c r="AH88" s="44"/>
      <c r="AI88" s="44"/>
      <c r="AJ88" s="44"/>
      <c r="AK88" s="168">
        <f t="shared" si="10"/>
        <v>1165372</v>
      </c>
      <c r="AL88" s="44"/>
      <c r="AM88" s="36">
        <f t="shared" si="11"/>
        <v>1</v>
      </c>
      <c r="AN88" s="85" t="str">
        <f t="shared" si="12"/>
        <v>OK</v>
      </c>
      <c r="AO88" s="85" t="str">
        <f t="shared" si="13"/>
        <v>OK</v>
      </c>
      <c r="AP88" s="28" t="s">
        <v>34</v>
      </c>
      <c r="AQ88" s="28"/>
      <c r="AR88" s="28"/>
      <c r="AS88" s="28"/>
      <c r="AT88" s="26">
        <v>4</v>
      </c>
      <c r="AU88" s="28" t="s">
        <v>83</v>
      </c>
      <c r="AV88" s="27"/>
      <c r="AW88" s="28"/>
      <c r="AX88" s="28" t="s">
        <v>69</v>
      </c>
      <c r="AY88" s="168">
        <f t="shared" si="14"/>
        <v>7062842</v>
      </c>
      <c r="AZ88" s="28" t="s">
        <v>37</v>
      </c>
      <c r="BA88" s="28"/>
      <c r="BB88" s="59" t="s">
        <v>181</v>
      </c>
    </row>
    <row r="89" spans="2:54" s="8" customFormat="1" x14ac:dyDescent="0.15">
      <c r="B89" s="174">
        <v>90000077</v>
      </c>
      <c r="C89" s="28"/>
      <c r="D89" s="28" t="s">
        <v>63</v>
      </c>
      <c r="E89" s="28" t="s">
        <v>106</v>
      </c>
      <c r="F89" s="28" t="s">
        <v>64</v>
      </c>
      <c r="G89" s="28" t="s">
        <v>65</v>
      </c>
      <c r="H89" s="28" t="s">
        <v>1577</v>
      </c>
      <c r="I89" s="28" t="s">
        <v>1571</v>
      </c>
      <c r="J89" s="28" t="s">
        <v>157</v>
      </c>
      <c r="K89" s="28" t="s">
        <v>30</v>
      </c>
      <c r="L89" s="28"/>
      <c r="M89" s="28">
        <v>6</v>
      </c>
      <c r="N89" s="24">
        <v>40634</v>
      </c>
      <c r="O89" s="28">
        <v>2011</v>
      </c>
      <c r="P89" s="24">
        <v>40634</v>
      </c>
      <c r="Q89" s="25">
        <v>608865</v>
      </c>
      <c r="R89" s="28" t="s">
        <v>43</v>
      </c>
      <c r="S89" s="28" t="s">
        <v>44</v>
      </c>
      <c r="T89" s="28">
        <v>1</v>
      </c>
      <c r="U89" s="24"/>
      <c r="V89" s="168">
        <f t="shared" si="15"/>
        <v>100465</v>
      </c>
      <c r="W89" s="44"/>
      <c r="X89" s="36">
        <f t="shared" si="16"/>
        <v>0</v>
      </c>
      <c r="Y89" s="44"/>
      <c r="Z89" s="44"/>
      <c r="AA89" s="44"/>
      <c r="AB89" s="44"/>
      <c r="AC89" s="44"/>
      <c r="AD89" s="44"/>
      <c r="AE89" s="36">
        <f t="shared" si="17"/>
        <v>100464</v>
      </c>
      <c r="AF89" s="44"/>
      <c r="AG89" s="44"/>
      <c r="AH89" s="44"/>
      <c r="AI89" s="44"/>
      <c r="AJ89" s="44"/>
      <c r="AK89" s="168">
        <f t="shared" si="10"/>
        <v>100464</v>
      </c>
      <c r="AL89" s="44"/>
      <c r="AM89" s="36">
        <f t="shared" si="11"/>
        <v>1</v>
      </c>
      <c r="AN89" s="85" t="str">
        <f t="shared" si="12"/>
        <v>OK</v>
      </c>
      <c r="AO89" s="85" t="str">
        <f t="shared" si="13"/>
        <v>OK</v>
      </c>
      <c r="AP89" s="28" t="s">
        <v>34</v>
      </c>
      <c r="AQ89" s="28"/>
      <c r="AR89" s="28"/>
      <c r="AS89" s="28"/>
      <c r="AT89" s="26">
        <v>1</v>
      </c>
      <c r="AU89" s="28" t="s">
        <v>83</v>
      </c>
      <c r="AV89" s="27"/>
      <c r="AW89" s="28"/>
      <c r="AX89" s="28" t="s">
        <v>69</v>
      </c>
      <c r="AY89" s="168">
        <f t="shared" si="14"/>
        <v>608864</v>
      </c>
      <c r="AZ89" s="28" t="s">
        <v>37</v>
      </c>
      <c r="BA89" s="28"/>
      <c r="BB89" s="59"/>
    </row>
    <row r="90" spans="2:54" s="8" customFormat="1" x14ac:dyDescent="0.15">
      <c r="B90" s="174">
        <v>90000078</v>
      </c>
      <c r="C90" s="28"/>
      <c r="D90" s="28" t="s">
        <v>63</v>
      </c>
      <c r="E90" s="28" t="s">
        <v>70</v>
      </c>
      <c r="F90" s="28" t="s">
        <v>64</v>
      </c>
      <c r="G90" s="28" t="s">
        <v>65</v>
      </c>
      <c r="H90" s="28" t="s">
        <v>1577</v>
      </c>
      <c r="I90" s="28" t="s">
        <v>1571</v>
      </c>
      <c r="J90" s="28" t="s">
        <v>158</v>
      </c>
      <c r="K90" s="28" t="s">
        <v>30</v>
      </c>
      <c r="L90" s="28"/>
      <c r="M90" s="28">
        <v>6</v>
      </c>
      <c r="N90" s="24">
        <v>40634</v>
      </c>
      <c r="O90" s="28">
        <v>2011</v>
      </c>
      <c r="P90" s="24">
        <v>40634</v>
      </c>
      <c r="Q90" s="25">
        <v>608865</v>
      </c>
      <c r="R90" s="28" t="s">
        <v>43</v>
      </c>
      <c r="S90" s="28" t="s">
        <v>44</v>
      </c>
      <c r="T90" s="28">
        <v>1</v>
      </c>
      <c r="U90" s="24"/>
      <c r="V90" s="168">
        <f t="shared" si="15"/>
        <v>100465</v>
      </c>
      <c r="W90" s="44"/>
      <c r="X90" s="36">
        <f t="shared" si="16"/>
        <v>0</v>
      </c>
      <c r="Y90" s="44"/>
      <c r="Z90" s="44"/>
      <c r="AA90" s="44"/>
      <c r="AB90" s="44"/>
      <c r="AC90" s="44"/>
      <c r="AD90" s="44"/>
      <c r="AE90" s="36">
        <f t="shared" si="17"/>
        <v>100464</v>
      </c>
      <c r="AF90" s="44"/>
      <c r="AG90" s="44"/>
      <c r="AH90" s="44"/>
      <c r="AI90" s="44"/>
      <c r="AJ90" s="44"/>
      <c r="AK90" s="168">
        <f t="shared" si="10"/>
        <v>100464</v>
      </c>
      <c r="AL90" s="44"/>
      <c r="AM90" s="36">
        <f t="shared" si="11"/>
        <v>1</v>
      </c>
      <c r="AN90" s="85" t="str">
        <f t="shared" si="12"/>
        <v>OK</v>
      </c>
      <c r="AO90" s="85" t="str">
        <f t="shared" si="13"/>
        <v>OK</v>
      </c>
      <c r="AP90" s="28" t="s">
        <v>34</v>
      </c>
      <c r="AQ90" s="28"/>
      <c r="AR90" s="28"/>
      <c r="AS90" s="28"/>
      <c r="AT90" s="26">
        <v>1</v>
      </c>
      <c r="AU90" s="28" t="s">
        <v>83</v>
      </c>
      <c r="AV90" s="27"/>
      <c r="AW90" s="28"/>
      <c r="AX90" s="28" t="s">
        <v>69</v>
      </c>
      <c r="AY90" s="168">
        <f t="shared" si="14"/>
        <v>608864</v>
      </c>
      <c r="AZ90" s="28" t="s">
        <v>37</v>
      </c>
      <c r="BA90" s="28"/>
      <c r="BB90" s="59"/>
    </row>
    <row r="91" spans="2:54" s="8" customFormat="1" x14ac:dyDescent="0.15">
      <c r="B91" s="174">
        <v>90000079</v>
      </c>
      <c r="C91" s="28"/>
      <c r="D91" s="28" t="s">
        <v>63</v>
      </c>
      <c r="E91" s="28" t="s">
        <v>70</v>
      </c>
      <c r="F91" s="28" t="s">
        <v>64</v>
      </c>
      <c r="G91" s="28" t="s">
        <v>65</v>
      </c>
      <c r="H91" s="28" t="s">
        <v>1577</v>
      </c>
      <c r="I91" s="28" t="s">
        <v>1571</v>
      </c>
      <c r="J91" s="28" t="s">
        <v>159</v>
      </c>
      <c r="K91" s="28" t="s">
        <v>30</v>
      </c>
      <c r="L91" s="28"/>
      <c r="M91" s="28">
        <v>6</v>
      </c>
      <c r="N91" s="24">
        <v>40634</v>
      </c>
      <c r="O91" s="28">
        <v>2011</v>
      </c>
      <c r="P91" s="24">
        <v>40634</v>
      </c>
      <c r="Q91" s="25">
        <v>1108136</v>
      </c>
      <c r="R91" s="28" t="s">
        <v>43</v>
      </c>
      <c r="S91" s="28" t="s">
        <v>44</v>
      </c>
      <c r="T91" s="28">
        <v>1</v>
      </c>
      <c r="U91" s="24"/>
      <c r="V91" s="168">
        <f t="shared" si="15"/>
        <v>182846</v>
      </c>
      <c r="W91" s="44"/>
      <c r="X91" s="36">
        <f t="shared" si="16"/>
        <v>0</v>
      </c>
      <c r="Y91" s="44"/>
      <c r="Z91" s="44"/>
      <c r="AA91" s="44"/>
      <c r="AB91" s="44"/>
      <c r="AC91" s="44"/>
      <c r="AD91" s="44"/>
      <c r="AE91" s="36">
        <f t="shared" si="17"/>
        <v>182845</v>
      </c>
      <c r="AF91" s="44"/>
      <c r="AG91" s="44"/>
      <c r="AH91" s="44"/>
      <c r="AI91" s="44"/>
      <c r="AJ91" s="44"/>
      <c r="AK91" s="168">
        <f t="shared" si="10"/>
        <v>182845</v>
      </c>
      <c r="AL91" s="44"/>
      <c r="AM91" s="36">
        <f t="shared" si="11"/>
        <v>1</v>
      </c>
      <c r="AN91" s="85" t="str">
        <f t="shared" si="12"/>
        <v>OK</v>
      </c>
      <c r="AO91" s="85" t="str">
        <f t="shared" si="13"/>
        <v>OK</v>
      </c>
      <c r="AP91" s="28" t="s">
        <v>34</v>
      </c>
      <c r="AQ91" s="28"/>
      <c r="AR91" s="28"/>
      <c r="AS91" s="28"/>
      <c r="AT91" s="26">
        <v>1</v>
      </c>
      <c r="AU91" s="28" t="s">
        <v>99</v>
      </c>
      <c r="AV91" s="27"/>
      <c r="AW91" s="28"/>
      <c r="AX91" s="28" t="s">
        <v>69</v>
      </c>
      <c r="AY91" s="168">
        <f t="shared" si="14"/>
        <v>1108135</v>
      </c>
      <c r="AZ91" s="28" t="s">
        <v>37</v>
      </c>
      <c r="BA91" s="28"/>
      <c r="BB91" s="59" t="s">
        <v>182</v>
      </c>
    </row>
    <row r="92" spans="2:54" s="8" customFormat="1" x14ac:dyDescent="0.15">
      <c r="B92" s="174">
        <v>90000080</v>
      </c>
      <c r="C92" s="28"/>
      <c r="D92" s="28" t="s">
        <v>63</v>
      </c>
      <c r="E92" s="28" t="s">
        <v>70</v>
      </c>
      <c r="F92" s="28" t="s">
        <v>64</v>
      </c>
      <c r="G92" s="28" t="s">
        <v>65</v>
      </c>
      <c r="H92" s="28" t="s">
        <v>1577</v>
      </c>
      <c r="I92" s="28" t="s">
        <v>1571</v>
      </c>
      <c r="J92" s="28" t="s">
        <v>160</v>
      </c>
      <c r="K92" s="28" t="s">
        <v>30</v>
      </c>
      <c r="L92" s="28"/>
      <c r="M92" s="28">
        <v>6</v>
      </c>
      <c r="N92" s="24">
        <v>40634</v>
      </c>
      <c r="O92" s="28">
        <v>2011</v>
      </c>
      <c r="P92" s="24">
        <v>40634</v>
      </c>
      <c r="Q92" s="25">
        <v>1108136</v>
      </c>
      <c r="R92" s="28" t="s">
        <v>43</v>
      </c>
      <c r="S92" s="28" t="s">
        <v>44</v>
      </c>
      <c r="T92" s="28">
        <v>1</v>
      </c>
      <c r="U92" s="24"/>
      <c r="V92" s="168">
        <f t="shared" si="15"/>
        <v>182846</v>
      </c>
      <c r="W92" s="44"/>
      <c r="X92" s="36">
        <f t="shared" si="16"/>
        <v>0</v>
      </c>
      <c r="Y92" s="44"/>
      <c r="Z92" s="44"/>
      <c r="AA92" s="44"/>
      <c r="AB92" s="44"/>
      <c r="AC92" s="44"/>
      <c r="AD92" s="44"/>
      <c r="AE92" s="36">
        <f t="shared" si="17"/>
        <v>182845</v>
      </c>
      <c r="AF92" s="44"/>
      <c r="AG92" s="44"/>
      <c r="AH92" s="44"/>
      <c r="AI92" s="44"/>
      <c r="AJ92" s="44"/>
      <c r="AK92" s="168">
        <f t="shared" si="10"/>
        <v>182845</v>
      </c>
      <c r="AL92" s="44"/>
      <c r="AM92" s="36">
        <f t="shared" si="11"/>
        <v>1</v>
      </c>
      <c r="AN92" s="85" t="str">
        <f t="shared" si="12"/>
        <v>OK</v>
      </c>
      <c r="AO92" s="85" t="str">
        <f t="shared" si="13"/>
        <v>OK</v>
      </c>
      <c r="AP92" s="28" t="s">
        <v>34</v>
      </c>
      <c r="AQ92" s="28"/>
      <c r="AR92" s="28"/>
      <c r="AS92" s="28"/>
      <c r="AT92" s="26">
        <v>1</v>
      </c>
      <c r="AU92" s="28" t="s">
        <v>99</v>
      </c>
      <c r="AV92" s="27"/>
      <c r="AW92" s="28"/>
      <c r="AX92" s="28" t="s">
        <v>69</v>
      </c>
      <c r="AY92" s="168">
        <f t="shared" si="14"/>
        <v>1108135</v>
      </c>
      <c r="AZ92" s="28" t="s">
        <v>37</v>
      </c>
      <c r="BA92" s="28"/>
      <c r="BB92" s="59" t="s">
        <v>182</v>
      </c>
    </row>
    <row r="93" spans="2:54" s="8" customFormat="1" x14ac:dyDescent="0.15">
      <c r="B93" s="174">
        <v>90000081</v>
      </c>
      <c r="C93" s="28"/>
      <c r="D93" s="28" t="s">
        <v>63</v>
      </c>
      <c r="E93" s="28" t="s">
        <v>106</v>
      </c>
      <c r="F93" s="28" t="s">
        <v>64</v>
      </c>
      <c r="G93" s="28" t="s">
        <v>65</v>
      </c>
      <c r="H93" s="28" t="s">
        <v>1577</v>
      </c>
      <c r="I93" s="28" t="s">
        <v>1571</v>
      </c>
      <c r="J93" s="28" t="s">
        <v>161</v>
      </c>
      <c r="K93" s="28" t="s">
        <v>30</v>
      </c>
      <c r="L93" s="28"/>
      <c r="M93" s="28">
        <v>6</v>
      </c>
      <c r="N93" s="24">
        <v>40634</v>
      </c>
      <c r="O93" s="28">
        <v>2011</v>
      </c>
      <c r="P93" s="24">
        <v>40634</v>
      </c>
      <c r="Q93" s="25">
        <v>681929</v>
      </c>
      <c r="R93" s="28" t="s">
        <v>43</v>
      </c>
      <c r="S93" s="28" t="s">
        <v>44</v>
      </c>
      <c r="T93" s="28">
        <v>1</v>
      </c>
      <c r="U93" s="24"/>
      <c r="V93" s="168">
        <f t="shared" si="15"/>
        <v>112519</v>
      </c>
      <c r="W93" s="44"/>
      <c r="X93" s="36">
        <f t="shared" si="16"/>
        <v>0</v>
      </c>
      <c r="Y93" s="44"/>
      <c r="Z93" s="44"/>
      <c r="AA93" s="44"/>
      <c r="AB93" s="44"/>
      <c r="AC93" s="44"/>
      <c r="AD93" s="44"/>
      <c r="AE93" s="36">
        <f t="shared" si="17"/>
        <v>112518</v>
      </c>
      <c r="AF93" s="44"/>
      <c r="AG93" s="44"/>
      <c r="AH93" s="44"/>
      <c r="AI93" s="44"/>
      <c r="AJ93" s="44"/>
      <c r="AK93" s="168">
        <f t="shared" si="10"/>
        <v>112518</v>
      </c>
      <c r="AL93" s="44"/>
      <c r="AM93" s="36">
        <f t="shared" si="11"/>
        <v>1</v>
      </c>
      <c r="AN93" s="85" t="str">
        <f t="shared" si="12"/>
        <v>OK</v>
      </c>
      <c r="AO93" s="85" t="str">
        <f t="shared" si="13"/>
        <v>OK</v>
      </c>
      <c r="AP93" s="28" t="s">
        <v>34</v>
      </c>
      <c r="AQ93" s="28"/>
      <c r="AR93" s="28"/>
      <c r="AS93" s="28"/>
      <c r="AT93" s="26">
        <v>1</v>
      </c>
      <c r="AU93" s="28" t="s">
        <v>99</v>
      </c>
      <c r="AV93" s="27"/>
      <c r="AW93" s="28"/>
      <c r="AX93" s="28" t="s">
        <v>69</v>
      </c>
      <c r="AY93" s="168">
        <f t="shared" si="14"/>
        <v>681928</v>
      </c>
      <c r="AZ93" s="28" t="s">
        <v>37</v>
      </c>
      <c r="BA93" s="28"/>
      <c r="BB93" s="59" t="s">
        <v>183</v>
      </c>
    </row>
    <row r="94" spans="2:54" s="8" customFormat="1" x14ac:dyDescent="0.15">
      <c r="B94" s="174">
        <v>90000082</v>
      </c>
      <c r="C94" s="28"/>
      <c r="D94" s="28" t="s">
        <v>63</v>
      </c>
      <c r="E94" s="28" t="s">
        <v>106</v>
      </c>
      <c r="F94" s="28" t="s">
        <v>64</v>
      </c>
      <c r="G94" s="28" t="s">
        <v>65</v>
      </c>
      <c r="H94" s="28" t="s">
        <v>1577</v>
      </c>
      <c r="I94" s="28" t="s">
        <v>1571</v>
      </c>
      <c r="J94" s="28" t="s">
        <v>162</v>
      </c>
      <c r="K94" s="28" t="s">
        <v>30</v>
      </c>
      <c r="L94" s="28"/>
      <c r="M94" s="28">
        <v>6</v>
      </c>
      <c r="N94" s="24">
        <v>40634</v>
      </c>
      <c r="O94" s="28">
        <v>2011</v>
      </c>
      <c r="P94" s="24">
        <v>40634</v>
      </c>
      <c r="Q94" s="25">
        <v>681930</v>
      </c>
      <c r="R94" s="28" t="s">
        <v>43</v>
      </c>
      <c r="S94" s="28" t="s">
        <v>44</v>
      </c>
      <c r="T94" s="28">
        <v>1</v>
      </c>
      <c r="U94" s="24"/>
      <c r="V94" s="168">
        <f t="shared" si="15"/>
        <v>112520</v>
      </c>
      <c r="W94" s="44"/>
      <c r="X94" s="36">
        <f t="shared" si="16"/>
        <v>0</v>
      </c>
      <c r="Y94" s="44"/>
      <c r="Z94" s="44"/>
      <c r="AA94" s="44"/>
      <c r="AB94" s="44"/>
      <c r="AC94" s="44"/>
      <c r="AD94" s="44"/>
      <c r="AE94" s="36">
        <f t="shared" si="17"/>
        <v>112519</v>
      </c>
      <c r="AF94" s="44"/>
      <c r="AG94" s="44"/>
      <c r="AH94" s="44"/>
      <c r="AI94" s="44"/>
      <c r="AJ94" s="44"/>
      <c r="AK94" s="168">
        <f t="shared" si="10"/>
        <v>112519</v>
      </c>
      <c r="AL94" s="44"/>
      <c r="AM94" s="36">
        <f t="shared" si="11"/>
        <v>1</v>
      </c>
      <c r="AN94" s="85" t="str">
        <f t="shared" si="12"/>
        <v>OK</v>
      </c>
      <c r="AO94" s="85" t="str">
        <f t="shared" si="13"/>
        <v>OK</v>
      </c>
      <c r="AP94" s="28" t="s">
        <v>34</v>
      </c>
      <c r="AQ94" s="28"/>
      <c r="AR94" s="28"/>
      <c r="AS94" s="28"/>
      <c r="AT94" s="26">
        <v>1</v>
      </c>
      <c r="AU94" s="28" t="s">
        <v>99</v>
      </c>
      <c r="AV94" s="27"/>
      <c r="AW94" s="28"/>
      <c r="AX94" s="28" t="s">
        <v>69</v>
      </c>
      <c r="AY94" s="168">
        <f t="shared" si="14"/>
        <v>681929</v>
      </c>
      <c r="AZ94" s="28" t="s">
        <v>37</v>
      </c>
      <c r="BA94" s="28"/>
      <c r="BB94" s="59" t="s">
        <v>183</v>
      </c>
    </row>
    <row r="95" spans="2:54" s="8" customFormat="1" x14ac:dyDescent="0.15">
      <c r="B95" s="174">
        <v>90000083</v>
      </c>
      <c r="C95" s="28"/>
      <c r="D95" s="28" t="s">
        <v>63</v>
      </c>
      <c r="E95" s="28" t="s">
        <v>106</v>
      </c>
      <c r="F95" s="28" t="s">
        <v>64</v>
      </c>
      <c r="G95" s="28" t="s">
        <v>65</v>
      </c>
      <c r="H95" s="28" t="s">
        <v>1577</v>
      </c>
      <c r="I95" s="28" t="s">
        <v>1571</v>
      </c>
      <c r="J95" s="28" t="s">
        <v>163</v>
      </c>
      <c r="K95" s="28" t="s">
        <v>30</v>
      </c>
      <c r="L95" s="28"/>
      <c r="M95" s="28">
        <v>6</v>
      </c>
      <c r="N95" s="24">
        <v>40634</v>
      </c>
      <c r="O95" s="28">
        <v>2011</v>
      </c>
      <c r="P95" s="24">
        <v>40634</v>
      </c>
      <c r="Q95" s="25">
        <v>681930</v>
      </c>
      <c r="R95" s="28" t="s">
        <v>43</v>
      </c>
      <c r="S95" s="28" t="s">
        <v>44</v>
      </c>
      <c r="T95" s="28">
        <v>1</v>
      </c>
      <c r="U95" s="24"/>
      <c r="V95" s="168">
        <f t="shared" si="15"/>
        <v>112520</v>
      </c>
      <c r="W95" s="44"/>
      <c r="X95" s="36">
        <f t="shared" si="16"/>
        <v>0</v>
      </c>
      <c r="Y95" s="44"/>
      <c r="Z95" s="44"/>
      <c r="AA95" s="44"/>
      <c r="AB95" s="44"/>
      <c r="AC95" s="44"/>
      <c r="AD95" s="44"/>
      <c r="AE95" s="36">
        <f t="shared" si="17"/>
        <v>112519</v>
      </c>
      <c r="AF95" s="44"/>
      <c r="AG95" s="44"/>
      <c r="AH95" s="44"/>
      <c r="AI95" s="44"/>
      <c r="AJ95" s="44"/>
      <c r="AK95" s="168">
        <f t="shared" si="10"/>
        <v>112519</v>
      </c>
      <c r="AL95" s="44"/>
      <c r="AM95" s="36">
        <f t="shared" si="11"/>
        <v>1</v>
      </c>
      <c r="AN95" s="85" t="str">
        <f t="shared" si="12"/>
        <v>OK</v>
      </c>
      <c r="AO95" s="85" t="str">
        <f t="shared" si="13"/>
        <v>OK</v>
      </c>
      <c r="AP95" s="28" t="s">
        <v>34</v>
      </c>
      <c r="AQ95" s="28"/>
      <c r="AR95" s="28"/>
      <c r="AS95" s="28"/>
      <c r="AT95" s="26">
        <v>1</v>
      </c>
      <c r="AU95" s="28" t="s">
        <v>99</v>
      </c>
      <c r="AV95" s="27"/>
      <c r="AW95" s="28"/>
      <c r="AX95" s="28" t="s">
        <v>69</v>
      </c>
      <c r="AY95" s="168">
        <f t="shared" si="14"/>
        <v>681929</v>
      </c>
      <c r="AZ95" s="28" t="s">
        <v>37</v>
      </c>
      <c r="BA95" s="28"/>
      <c r="BB95" s="59" t="s">
        <v>183</v>
      </c>
    </row>
    <row r="96" spans="2:54" s="8" customFormat="1" x14ac:dyDescent="0.15">
      <c r="B96" s="174">
        <v>90000084</v>
      </c>
      <c r="C96" s="28"/>
      <c r="D96" s="28" t="s">
        <v>63</v>
      </c>
      <c r="E96" s="28" t="s">
        <v>106</v>
      </c>
      <c r="F96" s="28" t="s">
        <v>64</v>
      </c>
      <c r="G96" s="28" t="s">
        <v>65</v>
      </c>
      <c r="H96" s="28" t="s">
        <v>1577</v>
      </c>
      <c r="I96" s="28" t="s">
        <v>1571</v>
      </c>
      <c r="J96" s="28" t="s">
        <v>164</v>
      </c>
      <c r="K96" s="28" t="s">
        <v>30</v>
      </c>
      <c r="L96" s="28"/>
      <c r="M96" s="28">
        <v>6</v>
      </c>
      <c r="N96" s="24">
        <v>40634</v>
      </c>
      <c r="O96" s="28">
        <v>2011</v>
      </c>
      <c r="P96" s="24">
        <v>40634</v>
      </c>
      <c r="Q96" s="25">
        <v>681930</v>
      </c>
      <c r="R96" s="28" t="s">
        <v>43</v>
      </c>
      <c r="S96" s="28" t="s">
        <v>44</v>
      </c>
      <c r="T96" s="28">
        <v>1</v>
      </c>
      <c r="U96" s="24"/>
      <c r="V96" s="168">
        <f t="shared" si="15"/>
        <v>112520</v>
      </c>
      <c r="W96" s="44"/>
      <c r="X96" s="36">
        <f t="shared" si="16"/>
        <v>0</v>
      </c>
      <c r="Y96" s="44"/>
      <c r="Z96" s="44"/>
      <c r="AA96" s="44"/>
      <c r="AB96" s="44"/>
      <c r="AC96" s="44"/>
      <c r="AD96" s="44"/>
      <c r="AE96" s="36">
        <f t="shared" si="17"/>
        <v>112519</v>
      </c>
      <c r="AF96" s="44"/>
      <c r="AG96" s="44"/>
      <c r="AH96" s="44"/>
      <c r="AI96" s="44"/>
      <c r="AJ96" s="44"/>
      <c r="AK96" s="168">
        <f t="shared" si="10"/>
        <v>112519</v>
      </c>
      <c r="AL96" s="44"/>
      <c r="AM96" s="36">
        <f t="shared" si="11"/>
        <v>1</v>
      </c>
      <c r="AN96" s="85" t="str">
        <f t="shared" si="12"/>
        <v>OK</v>
      </c>
      <c r="AO96" s="85" t="str">
        <f t="shared" si="13"/>
        <v>OK</v>
      </c>
      <c r="AP96" s="28" t="s">
        <v>34</v>
      </c>
      <c r="AQ96" s="28"/>
      <c r="AR96" s="28"/>
      <c r="AS96" s="28"/>
      <c r="AT96" s="26">
        <v>1</v>
      </c>
      <c r="AU96" s="28" t="s">
        <v>99</v>
      </c>
      <c r="AV96" s="27"/>
      <c r="AW96" s="28"/>
      <c r="AX96" s="28" t="s">
        <v>69</v>
      </c>
      <c r="AY96" s="168">
        <f t="shared" si="14"/>
        <v>681929</v>
      </c>
      <c r="AZ96" s="28" t="s">
        <v>37</v>
      </c>
      <c r="BA96" s="28"/>
      <c r="BB96" s="59" t="s">
        <v>183</v>
      </c>
    </row>
    <row r="97" spans="2:54" s="8" customFormat="1" x14ac:dyDescent="0.15">
      <c r="B97" s="174">
        <v>90000085</v>
      </c>
      <c r="C97" s="28"/>
      <c r="D97" s="28" t="s">
        <v>63</v>
      </c>
      <c r="E97" s="28" t="s">
        <v>154</v>
      </c>
      <c r="F97" s="28" t="s">
        <v>64</v>
      </c>
      <c r="G97" s="28" t="s">
        <v>65</v>
      </c>
      <c r="H97" s="28" t="s">
        <v>1577</v>
      </c>
      <c r="I97" s="28" t="s">
        <v>1571</v>
      </c>
      <c r="J97" s="28" t="s">
        <v>165</v>
      </c>
      <c r="K97" s="28" t="s">
        <v>30</v>
      </c>
      <c r="L97" s="28"/>
      <c r="M97" s="28">
        <v>6</v>
      </c>
      <c r="N97" s="24">
        <v>40634</v>
      </c>
      <c r="O97" s="28">
        <v>2011</v>
      </c>
      <c r="P97" s="24">
        <v>40634</v>
      </c>
      <c r="Q97" s="25">
        <v>852411</v>
      </c>
      <c r="R97" s="28" t="s">
        <v>43</v>
      </c>
      <c r="S97" s="28" t="s">
        <v>44</v>
      </c>
      <c r="T97" s="28">
        <v>1</v>
      </c>
      <c r="U97" s="24"/>
      <c r="V97" s="168">
        <f t="shared" si="15"/>
        <v>140651</v>
      </c>
      <c r="W97" s="44"/>
      <c r="X97" s="36">
        <f t="shared" si="16"/>
        <v>0</v>
      </c>
      <c r="Y97" s="44"/>
      <c r="Z97" s="44"/>
      <c r="AA97" s="44"/>
      <c r="AB97" s="44"/>
      <c r="AC97" s="44"/>
      <c r="AD97" s="44"/>
      <c r="AE97" s="36">
        <f t="shared" si="17"/>
        <v>140650</v>
      </c>
      <c r="AF97" s="44"/>
      <c r="AG97" s="44"/>
      <c r="AH97" s="44"/>
      <c r="AI97" s="44"/>
      <c r="AJ97" s="44"/>
      <c r="AK97" s="168">
        <f t="shared" si="10"/>
        <v>140650</v>
      </c>
      <c r="AL97" s="44"/>
      <c r="AM97" s="36">
        <f t="shared" si="11"/>
        <v>1</v>
      </c>
      <c r="AN97" s="85" t="str">
        <f t="shared" si="12"/>
        <v>OK</v>
      </c>
      <c r="AO97" s="85" t="str">
        <f t="shared" si="13"/>
        <v>OK</v>
      </c>
      <c r="AP97" s="28" t="s">
        <v>34</v>
      </c>
      <c r="AQ97" s="28"/>
      <c r="AR97" s="28"/>
      <c r="AS97" s="28"/>
      <c r="AT97" s="26">
        <v>1</v>
      </c>
      <c r="AU97" s="28" t="s">
        <v>85</v>
      </c>
      <c r="AV97" s="27"/>
      <c r="AW97" s="28"/>
      <c r="AX97" s="28" t="s">
        <v>69</v>
      </c>
      <c r="AY97" s="168">
        <f t="shared" si="14"/>
        <v>852410</v>
      </c>
      <c r="AZ97" s="28" t="s">
        <v>37</v>
      </c>
      <c r="BA97" s="28"/>
      <c r="BB97" s="59" t="s">
        <v>184</v>
      </c>
    </row>
    <row r="98" spans="2:54" s="8" customFormat="1" x14ac:dyDescent="0.15">
      <c r="B98" s="174">
        <v>90000086</v>
      </c>
      <c r="C98" s="28"/>
      <c r="D98" s="28" t="s">
        <v>63</v>
      </c>
      <c r="E98" s="28"/>
      <c r="F98" s="28" t="s">
        <v>64</v>
      </c>
      <c r="G98" s="28" t="s">
        <v>65</v>
      </c>
      <c r="H98" s="28" t="s">
        <v>1577</v>
      </c>
      <c r="I98" s="28" t="s">
        <v>1571</v>
      </c>
      <c r="J98" s="28" t="s">
        <v>166</v>
      </c>
      <c r="K98" s="28" t="s">
        <v>30</v>
      </c>
      <c r="L98" s="28"/>
      <c r="M98" s="28">
        <v>6</v>
      </c>
      <c r="N98" s="24">
        <v>40634</v>
      </c>
      <c r="O98" s="28">
        <v>2011</v>
      </c>
      <c r="P98" s="24">
        <v>40634</v>
      </c>
      <c r="Q98" s="25">
        <v>15298784</v>
      </c>
      <c r="R98" s="28" t="s">
        <v>43</v>
      </c>
      <c r="S98" s="28" t="s">
        <v>44</v>
      </c>
      <c r="T98" s="28">
        <v>1</v>
      </c>
      <c r="U98" s="24"/>
      <c r="V98" s="168">
        <f t="shared" si="15"/>
        <v>2524304</v>
      </c>
      <c r="W98" s="44"/>
      <c r="X98" s="36">
        <f t="shared" si="16"/>
        <v>0</v>
      </c>
      <c r="Y98" s="44"/>
      <c r="Z98" s="44"/>
      <c r="AA98" s="44"/>
      <c r="AB98" s="44"/>
      <c r="AC98" s="44"/>
      <c r="AD98" s="44"/>
      <c r="AE98" s="36">
        <f t="shared" si="17"/>
        <v>2524303</v>
      </c>
      <c r="AF98" s="44"/>
      <c r="AG98" s="44"/>
      <c r="AH98" s="44"/>
      <c r="AI98" s="44"/>
      <c r="AJ98" s="44"/>
      <c r="AK98" s="168">
        <f t="shared" si="10"/>
        <v>2524303</v>
      </c>
      <c r="AL98" s="44"/>
      <c r="AM98" s="36">
        <f t="shared" si="11"/>
        <v>1</v>
      </c>
      <c r="AN98" s="85" t="str">
        <f t="shared" si="12"/>
        <v>OK</v>
      </c>
      <c r="AO98" s="85" t="str">
        <f t="shared" si="13"/>
        <v>OK</v>
      </c>
      <c r="AP98" s="28" t="s">
        <v>34</v>
      </c>
      <c r="AQ98" s="28"/>
      <c r="AR98" s="28"/>
      <c r="AS98" s="28"/>
      <c r="AT98" s="26">
        <v>1</v>
      </c>
      <c r="AU98" s="28" t="s">
        <v>85</v>
      </c>
      <c r="AV98" s="27"/>
      <c r="AW98" s="28"/>
      <c r="AX98" s="28" t="s">
        <v>69</v>
      </c>
      <c r="AY98" s="168">
        <f t="shared" si="14"/>
        <v>15298783</v>
      </c>
      <c r="AZ98" s="28" t="s">
        <v>37</v>
      </c>
      <c r="BA98" s="28"/>
      <c r="BB98" s="59"/>
    </row>
    <row r="99" spans="2:54" s="8" customFormat="1" x14ac:dyDescent="0.15">
      <c r="B99" s="174">
        <v>90000087</v>
      </c>
      <c r="C99" s="28"/>
      <c r="D99" s="28" t="s">
        <v>63</v>
      </c>
      <c r="E99" s="28"/>
      <c r="F99" s="28" t="s">
        <v>64</v>
      </c>
      <c r="G99" s="28" t="s">
        <v>65</v>
      </c>
      <c r="H99" s="28" t="s">
        <v>1577</v>
      </c>
      <c r="I99" s="28" t="s">
        <v>1571</v>
      </c>
      <c r="J99" s="28" t="s">
        <v>167</v>
      </c>
      <c r="K99" s="28" t="s">
        <v>30</v>
      </c>
      <c r="L99" s="28"/>
      <c r="M99" s="28">
        <v>6</v>
      </c>
      <c r="N99" s="24">
        <v>41330</v>
      </c>
      <c r="O99" s="28">
        <v>2012</v>
      </c>
      <c r="P99" s="24">
        <v>41330</v>
      </c>
      <c r="Q99" s="25">
        <v>1113000</v>
      </c>
      <c r="R99" s="28" t="s">
        <v>43</v>
      </c>
      <c r="S99" s="28" t="s">
        <v>54</v>
      </c>
      <c r="T99" s="28">
        <v>1</v>
      </c>
      <c r="U99" s="24"/>
      <c r="V99" s="168">
        <f t="shared" si="15"/>
        <v>369516</v>
      </c>
      <c r="W99" s="44"/>
      <c r="X99" s="36">
        <f t="shared" si="16"/>
        <v>0</v>
      </c>
      <c r="Y99" s="44"/>
      <c r="Z99" s="44"/>
      <c r="AA99" s="44"/>
      <c r="AB99" s="44"/>
      <c r="AC99" s="44"/>
      <c r="AD99" s="44"/>
      <c r="AE99" s="36">
        <f t="shared" si="17"/>
        <v>185871</v>
      </c>
      <c r="AF99" s="44"/>
      <c r="AG99" s="44"/>
      <c r="AH99" s="44"/>
      <c r="AI99" s="44"/>
      <c r="AJ99" s="44"/>
      <c r="AK99" s="168">
        <f t="shared" si="10"/>
        <v>185871</v>
      </c>
      <c r="AL99" s="44"/>
      <c r="AM99" s="36">
        <f t="shared" si="11"/>
        <v>183645</v>
      </c>
      <c r="AN99" s="85" t="str">
        <f t="shared" si="12"/>
        <v>OK</v>
      </c>
      <c r="AO99" s="85" t="str">
        <f t="shared" si="13"/>
        <v>OK</v>
      </c>
      <c r="AP99" s="28" t="s">
        <v>34</v>
      </c>
      <c r="AQ99" s="28"/>
      <c r="AR99" s="28"/>
      <c r="AS99" s="28"/>
      <c r="AT99" s="26">
        <v>1</v>
      </c>
      <c r="AU99" s="28" t="s">
        <v>99</v>
      </c>
      <c r="AV99" s="27"/>
      <c r="AW99" s="28"/>
      <c r="AX99" s="28" t="s">
        <v>69</v>
      </c>
      <c r="AY99" s="168">
        <f t="shared" si="14"/>
        <v>929355</v>
      </c>
      <c r="AZ99" s="28" t="s">
        <v>37</v>
      </c>
      <c r="BA99" s="28"/>
      <c r="BB99" s="59"/>
    </row>
    <row r="100" spans="2:54" s="8" customFormat="1" x14ac:dyDescent="0.15">
      <c r="B100" s="174">
        <v>90000088</v>
      </c>
      <c r="C100" s="28"/>
      <c r="D100" s="28" t="s">
        <v>63</v>
      </c>
      <c r="E100" s="28"/>
      <c r="F100" s="28" t="s">
        <v>64</v>
      </c>
      <c r="G100" s="28" t="s">
        <v>65</v>
      </c>
      <c r="H100" s="28" t="s">
        <v>1577</v>
      </c>
      <c r="I100" s="28" t="s">
        <v>1571</v>
      </c>
      <c r="J100" s="28" t="s">
        <v>185</v>
      </c>
      <c r="K100" s="28" t="s">
        <v>30</v>
      </c>
      <c r="L100" s="28"/>
      <c r="M100" s="28">
        <v>6</v>
      </c>
      <c r="N100" s="24">
        <v>40634</v>
      </c>
      <c r="O100" s="28">
        <v>2011</v>
      </c>
      <c r="P100" s="24">
        <v>40634</v>
      </c>
      <c r="Q100" s="25">
        <v>1583051</v>
      </c>
      <c r="R100" s="28" t="s">
        <v>43</v>
      </c>
      <c r="S100" s="28" t="s">
        <v>44</v>
      </c>
      <c r="T100" s="28">
        <v>1</v>
      </c>
      <c r="U100" s="24"/>
      <c r="V100" s="168">
        <f t="shared" si="15"/>
        <v>261206</v>
      </c>
      <c r="W100" s="44"/>
      <c r="X100" s="36">
        <f t="shared" si="16"/>
        <v>0</v>
      </c>
      <c r="Y100" s="44"/>
      <c r="Z100" s="44"/>
      <c r="AA100" s="44"/>
      <c r="AB100" s="44"/>
      <c r="AC100" s="44"/>
      <c r="AD100" s="44"/>
      <c r="AE100" s="36">
        <f t="shared" si="17"/>
        <v>261205</v>
      </c>
      <c r="AF100" s="44"/>
      <c r="AG100" s="44"/>
      <c r="AH100" s="44"/>
      <c r="AI100" s="44"/>
      <c r="AJ100" s="44"/>
      <c r="AK100" s="168">
        <f t="shared" si="10"/>
        <v>261205</v>
      </c>
      <c r="AL100" s="44"/>
      <c r="AM100" s="36">
        <f t="shared" si="11"/>
        <v>1</v>
      </c>
      <c r="AN100" s="85" t="str">
        <f t="shared" si="12"/>
        <v>OK</v>
      </c>
      <c r="AO100" s="85" t="str">
        <f t="shared" si="13"/>
        <v>OK</v>
      </c>
      <c r="AP100" s="28" t="s">
        <v>34</v>
      </c>
      <c r="AQ100" s="28"/>
      <c r="AR100" s="28"/>
      <c r="AS100" s="28"/>
      <c r="AT100" s="26">
        <v>1</v>
      </c>
      <c r="AU100" s="28" t="s">
        <v>99</v>
      </c>
      <c r="AV100" s="27"/>
      <c r="AW100" s="28"/>
      <c r="AX100" s="28" t="s">
        <v>69</v>
      </c>
      <c r="AY100" s="168">
        <f t="shared" si="14"/>
        <v>1583050</v>
      </c>
      <c r="AZ100" s="28" t="s">
        <v>37</v>
      </c>
      <c r="BA100" s="28"/>
      <c r="BB100" s="59" t="s">
        <v>190</v>
      </c>
    </row>
    <row r="101" spans="2:54" s="8" customFormat="1" x14ac:dyDescent="0.15">
      <c r="B101" s="174">
        <v>90000089</v>
      </c>
      <c r="C101" s="28"/>
      <c r="D101" s="28" t="s">
        <v>63</v>
      </c>
      <c r="E101" s="28"/>
      <c r="F101" s="28" t="s">
        <v>64</v>
      </c>
      <c r="G101" s="28" t="s">
        <v>65</v>
      </c>
      <c r="H101" s="28" t="s">
        <v>1577</v>
      </c>
      <c r="I101" s="28" t="s">
        <v>1571</v>
      </c>
      <c r="J101" s="28" t="s">
        <v>186</v>
      </c>
      <c r="K101" s="28" t="s">
        <v>30</v>
      </c>
      <c r="L101" s="28"/>
      <c r="M101" s="28">
        <v>6</v>
      </c>
      <c r="N101" s="24">
        <v>40634</v>
      </c>
      <c r="O101" s="28">
        <v>2011</v>
      </c>
      <c r="P101" s="24">
        <v>40634</v>
      </c>
      <c r="Q101" s="25">
        <v>1583050</v>
      </c>
      <c r="R101" s="28" t="s">
        <v>43</v>
      </c>
      <c r="S101" s="28" t="s">
        <v>44</v>
      </c>
      <c r="T101" s="28">
        <v>1</v>
      </c>
      <c r="U101" s="24"/>
      <c r="V101" s="168">
        <f t="shared" si="15"/>
        <v>261205</v>
      </c>
      <c r="W101" s="44"/>
      <c r="X101" s="36">
        <f t="shared" si="16"/>
        <v>0</v>
      </c>
      <c r="Y101" s="44"/>
      <c r="Z101" s="44"/>
      <c r="AA101" s="44"/>
      <c r="AB101" s="44"/>
      <c r="AC101" s="44"/>
      <c r="AD101" s="44"/>
      <c r="AE101" s="36">
        <f t="shared" si="17"/>
        <v>261204</v>
      </c>
      <c r="AF101" s="44"/>
      <c r="AG101" s="44"/>
      <c r="AH101" s="44"/>
      <c r="AI101" s="44"/>
      <c r="AJ101" s="44"/>
      <c r="AK101" s="168">
        <f t="shared" si="10"/>
        <v>261204</v>
      </c>
      <c r="AL101" s="44"/>
      <c r="AM101" s="36">
        <f t="shared" si="11"/>
        <v>1</v>
      </c>
      <c r="AN101" s="85" t="str">
        <f t="shared" si="12"/>
        <v>OK</v>
      </c>
      <c r="AO101" s="85" t="str">
        <f t="shared" si="13"/>
        <v>OK</v>
      </c>
      <c r="AP101" s="28" t="s">
        <v>34</v>
      </c>
      <c r="AQ101" s="28"/>
      <c r="AR101" s="28"/>
      <c r="AS101" s="28"/>
      <c r="AT101" s="26">
        <v>1</v>
      </c>
      <c r="AU101" s="28" t="s">
        <v>99</v>
      </c>
      <c r="AV101" s="27"/>
      <c r="AW101" s="28"/>
      <c r="AX101" s="28" t="s">
        <v>69</v>
      </c>
      <c r="AY101" s="168">
        <f t="shared" si="14"/>
        <v>1583049</v>
      </c>
      <c r="AZ101" s="28" t="s">
        <v>37</v>
      </c>
      <c r="BA101" s="28"/>
      <c r="BB101" s="59" t="s">
        <v>190</v>
      </c>
    </row>
    <row r="102" spans="2:54" s="8" customFormat="1" x14ac:dyDescent="0.15">
      <c r="B102" s="174">
        <v>90000090</v>
      </c>
      <c r="C102" s="28"/>
      <c r="D102" s="28" t="s">
        <v>63</v>
      </c>
      <c r="E102" s="28"/>
      <c r="F102" s="28" t="s">
        <v>64</v>
      </c>
      <c r="G102" s="28" t="s">
        <v>65</v>
      </c>
      <c r="H102" s="28" t="s">
        <v>1577</v>
      </c>
      <c r="I102" s="28" t="s">
        <v>1571</v>
      </c>
      <c r="J102" s="28" t="s">
        <v>187</v>
      </c>
      <c r="K102" s="28" t="s">
        <v>30</v>
      </c>
      <c r="L102" s="28"/>
      <c r="M102" s="28">
        <v>6</v>
      </c>
      <c r="N102" s="24">
        <v>40634</v>
      </c>
      <c r="O102" s="28">
        <v>2011</v>
      </c>
      <c r="P102" s="24">
        <v>40634</v>
      </c>
      <c r="Q102" s="25">
        <v>1461278</v>
      </c>
      <c r="R102" s="28" t="s">
        <v>43</v>
      </c>
      <c r="S102" s="28" t="s">
        <v>44</v>
      </c>
      <c r="T102" s="28">
        <v>1</v>
      </c>
      <c r="U102" s="24"/>
      <c r="V102" s="168">
        <f t="shared" si="15"/>
        <v>241113</v>
      </c>
      <c r="W102" s="44"/>
      <c r="X102" s="36">
        <f t="shared" si="16"/>
        <v>0</v>
      </c>
      <c r="Y102" s="44"/>
      <c r="Z102" s="44"/>
      <c r="AA102" s="44"/>
      <c r="AB102" s="44"/>
      <c r="AC102" s="44"/>
      <c r="AD102" s="44"/>
      <c r="AE102" s="36">
        <f t="shared" si="17"/>
        <v>241112</v>
      </c>
      <c r="AF102" s="44"/>
      <c r="AG102" s="44"/>
      <c r="AH102" s="44"/>
      <c r="AI102" s="44"/>
      <c r="AJ102" s="44"/>
      <c r="AK102" s="168">
        <f t="shared" si="10"/>
        <v>241112</v>
      </c>
      <c r="AL102" s="44"/>
      <c r="AM102" s="36">
        <f t="shared" si="11"/>
        <v>1</v>
      </c>
      <c r="AN102" s="85" t="str">
        <f t="shared" si="12"/>
        <v>OK</v>
      </c>
      <c r="AO102" s="85" t="str">
        <f t="shared" si="13"/>
        <v>OK</v>
      </c>
      <c r="AP102" s="28" t="s">
        <v>34</v>
      </c>
      <c r="AQ102" s="28"/>
      <c r="AR102" s="28"/>
      <c r="AS102" s="28"/>
      <c r="AT102" s="26">
        <v>1</v>
      </c>
      <c r="AU102" s="28" t="s">
        <v>99</v>
      </c>
      <c r="AV102" s="27"/>
      <c r="AW102" s="28"/>
      <c r="AX102" s="28" t="s">
        <v>69</v>
      </c>
      <c r="AY102" s="168">
        <f t="shared" si="14"/>
        <v>1461277</v>
      </c>
      <c r="AZ102" s="28" t="s">
        <v>37</v>
      </c>
      <c r="BA102" s="28"/>
      <c r="BB102" s="59" t="s">
        <v>190</v>
      </c>
    </row>
    <row r="103" spans="2:54" s="8" customFormat="1" x14ac:dyDescent="0.15">
      <c r="B103" s="174">
        <v>90000091</v>
      </c>
      <c r="C103" s="28"/>
      <c r="D103" s="28" t="s">
        <v>63</v>
      </c>
      <c r="E103" s="28"/>
      <c r="F103" s="28" t="s">
        <v>64</v>
      </c>
      <c r="G103" s="28" t="s">
        <v>65</v>
      </c>
      <c r="H103" s="28" t="s">
        <v>1577</v>
      </c>
      <c r="I103" s="28" t="s">
        <v>1571</v>
      </c>
      <c r="J103" s="28" t="s">
        <v>188</v>
      </c>
      <c r="K103" s="28" t="s">
        <v>30</v>
      </c>
      <c r="L103" s="28"/>
      <c r="M103" s="28">
        <v>6</v>
      </c>
      <c r="N103" s="24">
        <v>40634</v>
      </c>
      <c r="O103" s="28">
        <v>2011</v>
      </c>
      <c r="P103" s="24">
        <v>40634</v>
      </c>
      <c r="Q103" s="25">
        <v>1461279</v>
      </c>
      <c r="R103" s="28" t="s">
        <v>43</v>
      </c>
      <c r="S103" s="28" t="s">
        <v>44</v>
      </c>
      <c r="T103" s="28">
        <v>1</v>
      </c>
      <c r="U103" s="24"/>
      <c r="V103" s="168">
        <f t="shared" si="15"/>
        <v>241114</v>
      </c>
      <c r="W103" s="44"/>
      <c r="X103" s="36">
        <f t="shared" si="16"/>
        <v>0</v>
      </c>
      <c r="Y103" s="44"/>
      <c r="Z103" s="44"/>
      <c r="AA103" s="44"/>
      <c r="AB103" s="44"/>
      <c r="AC103" s="44"/>
      <c r="AD103" s="44"/>
      <c r="AE103" s="36">
        <f t="shared" si="17"/>
        <v>241113</v>
      </c>
      <c r="AF103" s="44"/>
      <c r="AG103" s="44"/>
      <c r="AH103" s="44"/>
      <c r="AI103" s="44"/>
      <c r="AJ103" s="44"/>
      <c r="AK103" s="168">
        <f t="shared" si="10"/>
        <v>241113</v>
      </c>
      <c r="AL103" s="44"/>
      <c r="AM103" s="36">
        <f t="shared" si="11"/>
        <v>1</v>
      </c>
      <c r="AN103" s="85" t="str">
        <f t="shared" si="12"/>
        <v>OK</v>
      </c>
      <c r="AO103" s="85" t="str">
        <f t="shared" si="13"/>
        <v>OK</v>
      </c>
      <c r="AP103" s="28" t="s">
        <v>34</v>
      </c>
      <c r="AQ103" s="28"/>
      <c r="AR103" s="28"/>
      <c r="AS103" s="28"/>
      <c r="AT103" s="26">
        <v>1</v>
      </c>
      <c r="AU103" s="28" t="s">
        <v>99</v>
      </c>
      <c r="AV103" s="27"/>
      <c r="AW103" s="28"/>
      <c r="AX103" s="28" t="s">
        <v>69</v>
      </c>
      <c r="AY103" s="168">
        <f t="shared" si="14"/>
        <v>1461278</v>
      </c>
      <c r="AZ103" s="28" t="s">
        <v>37</v>
      </c>
      <c r="BA103" s="28"/>
      <c r="BB103" s="59" t="s">
        <v>190</v>
      </c>
    </row>
    <row r="104" spans="2:54" s="8" customFormat="1" x14ac:dyDescent="0.15">
      <c r="B104" s="174">
        <v>90000092</v>
      </c>
      <c r="C104" s="28"/>
      <c r="D104" s="28" t="s">
        <v>63</v>
      </c>
      <c r="E104" s="28"/>
      <c r="F104" s="28" t="s">
        <v>64</v>
      </c>
      <c r="G104" s="28" t="s">
        <v>65</v>
      </c>
      <c r="H104" s="28" t="s">
        <v>1577</v>
      </c>
      <c r="I104" s="28" t="s">
        <v>1571</v>
      </c>
      <c r="J104" s="28" t="s">
        <v>189</v>
      </c>
      <c r="K104" s="28" t="s">
        <v>30</v>
      </c>
      <c r="L104" s="28"/>
      <c r="M104" s="28">
        <v>6</v>
      </c>
      <c r="N104" s="24">
        <v>40634</v>
      </c>
      <c r="O104" s="28">
        <v>2011</v>
      </c>
      <c r="P104" s="24">
        <v>40634</v>
      </c>
      <c r="Q104" s="25">
        <v>1662205</v>
      </c>
      <c r="R104" s="28" t="s">
        <v>43</v>
      </c>
      <c r="S104" s="28" t="s">
        <v>44</v>
      </c>
      <c r="T104" s="28">
        <v>1</v>
      </c>
      <c r="U104" s="24"/>
      <c r="V104" s="168">
        <f t="shared" si="15"/>
        <v>274265</v>
      </c>
      <c r="W104" s="44"/>
      <c r="X104" s="36">
        <f t="shared" si="16"/>
        <v>0</v>
      </c>
      <c r="Y104" s="44"/>
      <c r="Z104" s="44"/>
      <c r="AA104" s="44"/>
      <c r="AB104" s="44"/>
      <c r="AC104" s="44"/>
      <c r="AD104" s="44"/>
      <c r="AE104" s="36">
        <f t="shared" si="17"/>
        <v>274264</v>
      </c>
      <c r="AF104" s="44"/>
      <c r="AG104" s="44"/>
      <c r="AH104" s="44"/>
      <c r="AI104" s="44"/>
      <c r="AJ104" s="44"/>
      <c r="AK104" s="168">
        <f t="shared" si="10"/>
        <v>274264</v>
      </c>
      <c r="AL104" s="44"/>
      <c r="AM104" s="36">
        <f t="shared" si="11"/>
        <v>1</v>
      </c>
      <c r="AN104" s="85" t="str">
        <f t="shared" si="12"/>
        <v>OK</v>
      </c>
      <c r="AO104" s="85" t="str">
        <f t="shared" si="13"/>
        <v>OK</v>
      </c>
      <c r="AP104" s="28" t="s">
        <v>34</v>
      </c>
      <c r="AQ104" s="28"/>
      <c r="AR104" s="28"/>
      <c r="AS104" s="28"/>
      <c r="AT104" s="26">
        <v>1</v>
      </c>
      <c r="AU104" s="28" t="s">
        <v>99</v>
      </c>
      <c r="AV104" s="27"/>
      <c r="AW104" s="28"/>
      <c r="AX104" s="28" t="s">
        <v>69</v>
      </c>
      <c r="AY104" s="168">
        <f t="shared" si="14"/>
        <v>1662204</v>
      </c>
      <c r="AZ104" s="28" t="s">
        <v>37</v>
      </c>
      <c r="BA104" s="28"/>
      <c r="BB104" s="59" t="s">
        <v>191</v>
      </c>
    </row>
    <row r="105" spans="2:54" s="8" customFormat="1" x14ac:dyDescent="0.15">
      <c r="B105" s="174">
        <v>1</v>
      </c>
      <c r="C105" s="28"/>
      <c r="D105" s="28" t="s">
        <v>216</v>
      </c>
      <c r="E105" s="28"/>
      <c r="F105" s="28" t="s">
        <v>201</v>
      </c>
      <c r="G105" s="175" t="s">
        <v>217</v>
      </c>
      <c r="H105" s="28" t="s">
        <v>1577</v>
      </c>
      <c r="I105" s="28" t="s">
        <v>1572</v>
      </c>
      <c r="J105" s="175" t="s">
        <v>291</v>
      </c>
      <c r="K105" s="28" t="s">
        <v>203</v>
      </c>
      <c r="L105" s="28"/>
      <c r="M105" s="28">
        <v>2</v>
      </c>
      <c r="N105" s="24">
        <v>42825</v>
      </c>
      <c r="O105" s="28">
        <v>2016</v>
      </c>
      <c r="P105" s="24">
        <v>42825</v>
      </c>
      <c r="Q105" s="25">
        <v>1</v>
      </c>
      <c r="R105" s="28" t="s">
        <v>1526</v>
      </c>
      <c r="S105" s="28" t="s">
        <v>292</v>
      </c>
      <c r="T105" s="28">
        <v>1</v>
      </c>
      <c r="U105" s="24"/>
      <c r="V105" s="168">
        <f t="shared" si="15"/>
        <v>1</v>
      </c>
      <c r="W105" s="44"/>
      <c r="X105" s="36">
        <f t="shared" si="16"/>
        <v>0</v>
      </c>
      <c r="Y105" s="44"/>
      <c r="Z105" s="44"/>
      <c r="AA105" s="44"/>
      <c r="AB105" s="44"/>
      <c r="AC105" s="44"/>
      <c r="AD105" s="44"/>
      <c r="AE105" s="36">
        <f t="shared" si="17"/>
        <v>0</v>
      </c>
      <c r="AF105" s="44"/>
      <c r="AG105" s="44"/>
      <c r="AH105" s="44"/>
      <c r="AI105" s="44"/>
      <c r="AJ105" s="44"/>
      <c r="AK105" s="168">
        <f t="shared" si="10"/>
        <v>0</v>
      </c>
      <c r="AL105" s="44"/>
      <c r="AM105" s="36">
        <f t="shared" si="11"/>
        <v>1</v>
      </c>
      <c r="AN105" s="85" t="str">
        <f t="shared" si="12"/>
        <v>OK</v>
      </c>
      <c r="AO105" s="85" t="str">
        <f t="shared" si="13"/>
        <v>OK</v>
      </c>
      <c r="AP105" s="28" t="s">
        <v>211</v>
      </c>
      <c r="AQ105" s="28"/>
      <c r="AR105" s="28"/>
      <c r="AS105" s="28">
        <v>0</v>
      </c>
      <c r="AT105" s="26">
        <v>1</v>
      </c>
      <c r="AU105" s="28" t="s">
        <v>99</v>
      </c>
      <c r="AV105" s="27"/>
      <c r="AW105" s="28"/>
      <c r="AX105" s="28" t="s">
        <v>213</v>
      </c>
      <c r="AY105" s="168">
        <f t="shared" si="14"/>
        <v>0</v>
      </c>
      <c r="AZ105" s="28" t="s">
        <v>214</v>
      </c>
      <c r="BA105" s="28"/>
      <c r="BB105" s="59" t="s">
        <v>1524</v>
      </c>
    </row>
    <row r="106" spans="2:54" s="8" customFormat="1" x14ac:dyDescent="0.15">
      <c r="B106" s="174">
        <v>2</v>
      </c>
      <c r="C106" s="28"/>
      <c r="D106" s="28" t="s">
        <v>210</v>
      </c>
      <c r="E106" s="28"/>
      <c r="F106" s="28" t="s">
        <v>201</v>
      </c>
      <c r="G106" s="28" t="s">
        <v>202</v>
      </c>
      <c r="H106" s="28" t="s">
        <v>1577</v>
      </c>
      <c r="I106" s="28" t="s">
        <v>1572</v>
      </c>
      <c r="J106" s="28" t="s">
        <v>1516</v>
      </c>
      <c r="K106" s="28" t="s">
        <v>203</v>
      </c>
      <c r="L106" s="28"/>
      <c r="M106" s="28">
        <v>3</v>
      </c>
      <c r="N106" s="24">
        <v>42825</v>
      </c>
      <c r="O106" s="28">
        <v>2016</v>
      </c>
      <c r="P106" s="24">
        <v>42825</v>
      </c>
      <c r="Q106" s="25">
        <v>432000</v>
      </c>
      <c r="R106" s="28" t="s">
        <v>219</v>
      </c>
      <c r="S106" s="28" t="s">
        <v>1485</v>
      </c>
      <c r="T106" s="28">
        <v>1</v>
      </c>
      <c r="U106" s="24"/>
      <c r="V106" s="168">
        <f t="shared" si="15"/>
        <v>432000</v>
      </c>
      <c r="W106" s="44"/>
      <c r="X106" s="36">
        <f t="shared" si="16"/>
        <v>0</v>
      </c>
      <c r="Y106" s="44"/>
      <c r="Z106" s="44"/>
      <c r="AA106" s="44"/>
      <c r="AB106" s="44"/>
      <c r="AC106" s="44"/>
      <c r="AD106" s="44"/>
      <c r="AE106" s="36">
        <f t="shared" si="17"/>
        <v>144288</v>
      </c>
      <c r="AF106" s="44"/>
      <c r="AG106" s="44"/>
      <c r="AH106" s="44"/>
      <c r="AI106" s="44"/>
      <c r="AJ106" s="44"/>
      <c r="AK106" s="168">
        <f t="shared" si="10"/>
        <v>144288</v>
      </c>
      <c r="AL106" s="44"/>
      <c r="AM106" s="36">
        <f t="shared" si="11"/>
        <v>287712</v>
      </c>
      <c r="AN106" s="85" t="str">
        <f t="shared" si="12"/>
        <v>OK</v>
      </c>
      <c r="AO106" s="85" t="str">
        <f t="shared" si="13"/>
        <v>OK</v>
      </c>
      <c r="AP106" s="28" t="s">
        <v>211</v>
      </c>
      <c r="AQ106" s="28" t="s">
        <v>1521</v>
      </c>
      <c r="AR106" s="28"/>
      <c r="AS106" s="28">
        <v>0</v>
      </c>
      <c r="AT106" s="26">
        <v>1</v>
      </c>
      <c r="AU106" s="28" t="s">
        <v>351</v>
      </c>
      <c r="AV106" s="27"/>
      <c r="AW106" s="28"/>
      <c r="AX106" s="28" t="s">
        <v>213</v>
      </c>
      <c r="AY106" s="168">
        <f t="shared" si="14"/>
        <v>144288</v>
      </c>
      <c r="AZ106" s="28" t="s">
        <v>214</v>
      </c>
      <c r="BA106" s="28"/>
      <c r="BB106" s="59"/>
    </row>
    <row r="107" spans="2:54" s="8" customFormat="1" x14ac:dyDescent="0.15">
      <c r="B107" s="174">
        <v>90000094</v>
      </c>
      <c r="C107" s="28"/>
      <c r="D107" s="28" t="s">
        <v>200</v>
      </c>
      <c r="E107" s="28"/>
      <c r="F107" s="28" t="s">
        <v>201</v>
      </c>
      <c r="G107" s="28" t="s">
        <v>202</v>
      </c>
      <c r="H107" s="28" t="s">
        <v>1585</v>
      </c>
      <c r="I107" s="28" t="s">
        <v>1564</v>
      </c>
      <c r="J107" s="28" t="s">
        <v>200</v>
      </c>
      <c r="K107" s="28" t="s">
        <v>203</v>
      </c>
      <c r="L107" s="28"/>
      <c r="M107" s="28">
        <v>0</v>
      </c>
      <c r="N107" s="24">
        <v>27942</v>
      </c>
      <c r="O107" s="28">
        <v>1976</v>
      </c>
      <c r="P107" s="24">
        <v>27942</v>
      </c>
      <c r="Q107" s="25">
        <v>52908779</v>
      </c>
      <c r="R107" s="28" t="s">
        <v>204</v>
      </c>
      <c r="S107" s="28" t="s">
        <v>205</v>
      </c>
      <c r="T107" s="28">
        <v>1</v>
      </c>
      <c r="U107" s="24"/>
      <c r="V107" s="168">
        <f t="shared" si="15"/>
        <v>52908779</v>
      </c>
      <c r="W107" s="44"/>
      <c r="X107" s="36">
        <f t="shared" si="16"/>
        <v>0</v>
      </c>
      <c r="Y107" s="44"/>
      <c r="Z107" s="44"/>
      <c r="AA107" s="44"/>
      <c r="AB107" s="44"/>
      <c r="AC107" s="44"/>
      <c r="AD107" s="44"/>
      <c r="AE107" s="36">
        <f t="shared" si="17"/>
        <v>0</v>
      </c>
      <c r="AF107" s="44"/>
      <c r="AG107" s="44"/>
      <c r="AH107" s="44"/>
      <c r="AI107" s="44"/>
      <c r="AJ107" s="44"/>
      <c r="AK107" s="168">
        <f t="shared" si="10"/>
        <v>0</v>
      </c>
      <c r="AL107" s="44"/>
      <c r="AM107" s="36">
        <f t="shared" si="11"/>
        <v>52908779</v>
      </c>
      <c r="AN107" s="85" t="str">
        <f t="shared" si="12"/>
        <v>OK</v>
      </c>
      <c r="AO107" s="85" t="str">
        <f t="shared" si="13"/>
        <v>OK</v>
      </c>
      <c r="AP107" s="28" t="s">
        <v>211</v>
      </c>
      <c r="AQ107" s="28"/>
      <c r="AR107" s="28"/>
      <c r="AS107" s="28"/>
      <c r="AT107" s="26">
        <v>12691</v>
      </c>
      <c r="AU107" s="28" t="s">
        <v>35</v>
      </c>
      <c r="AV107" s="27"/>
      <c r="AW107" s="28" t="s">
        <v>212</v>
      </c>
      <c r="AX107" s="28" t="s">
        <v>213</v>
      </c>
      <c r="AY107" s="168">
        <f t="shared" si="14"/>
        <v>0</v>
      </c>
      <c r="AZ107" s="28" t="s">
        <v>214</v>
      </c>
      <c r="BA107" s="28">
        <v>21001</v>
      </c>
      <c r="BB107" s="59" t="s">
        <v>215</v>
      </c>
    </row>
    <row r="108" spans="2:54" s="8" customFormat="1" x14ac:dyDescent="0.15">
      <c r="B108" s="174">
        <v>90000095</v>
      </c>
      <c r="C108" s="28"/>
      <c r="D108" s="28" t="s">
        <v>206</v>
      </c>
      <c r="E108" s="28"/>
      <c r="F108" s="28" t="s">
        <v>201</v>
      </c>
      <c r="G108" s="28" t="s">
        <v>202</v>
      </c>
      <c r="H108" s="28" t="s">
        <v>1585</v>
      </c>
      <c r="I108" s="28" t="s">
        <v>1564</v>
      </c>
      <c r="J108" s="28" t="s">
        <v>206</v>
      </c>
      <c r="K108" s="28" t="s">
        <v>203</v>
      </c>
      <c r="L108" s="28"/>
      <c r="M108" s="28">
        <v>0</v>
      </c>
      <c r="N108" s="24">
        <v>27942</v>
      </c>
      <c r="O108" s="28">
        <v>1976</v>
      </c>
      <c r="P108" s="24">
        <v>27942</v>
      </c>
      <c r="Q108" s="25">
        <v>1826022</v>
      </c>
      <c r="R108" s="28" t="s">
        <v>204</v>
      </c>
      <c r="S108" s="28" t="s">
        <v>205</v>
      </c>
      <c r="T108" s="28">
        <v>1</v>
      </c>
      <c r="U108" s="24"/>
      <c r="V108" s="168">
        <f t="shared" si="15"/>
        <v>1826022</v>
      </c>
      <c r="W108" s="44"/>
      <c r="X108" s="36">
        <f t="shared" si="16"/>
        <v>0</v>
      </c>
      <c r="Y108" s="44"/>
      <c r="Z108" s="44"/>
      <c r="AA108" s="44"/>
      <c r="AB108" s="44"/>
      <c r="AC108" s="44"/>
      <c r="AD108" s="44"/>
      <c r="AE108" s="36">
        <f t="shared" si="17"/>
        <v>0</v>
      </c>
      <c r="AF108" s="44"/>
      <c r="AG108" s="44"/>
      <c r="AH108" s="44"/>
      <c r="AI108" s="44"/>
      <c r="AJ108" s="44"/>
      <c r="AK108" s="168">
        <f t="shared" si="10"/>
        <v>0</v>
      </c>
      <c r="AL108" s="44"/>
      <c r="AM108" s="36">
        <f t="shared" si="11"/>
        <v>1826022</v>
      </c>
      <c r="AN108" s="85" t="str">
        <f t="shared" si="12"/>
        <v>OK</v>
      </c>
      <c r="AO108" s="85" t="str">
        <f t="shared" si="13"/>
        <v>OK</v>
      </c>
      <c r="AP108" s="28" t="s">
        <v>211</v>
      </c>
      <c r="AQ108" s="28"/>
      <c r="AR108" s="28"/>
      <c r="AS108" s="28"/>
      <c r="AT108" s="26">
        <v>438</v>
      </c>
      <c r="AU108" s="28" t="s">
        <v>35</v>
      </c>
      <c r="AV108" s="27"/>
      <c r="AW108" s="28" t="s">
        <v>212</v>
      </c>
      <c r="AX108" s="28" t="s">
        <v>213</v>
      </c>
      <c r="AY108" s="168">
        <f t="shared" si="14"/>
        <v>0</v>
      </c>
      <c r="AZ108" s="28" t="s">
        <v>214</v>
      </c>
      <c r="BA108" s="28">
        <v>21002</v>
      </c>
      <c r="BB108" s="59" t="s">
        <v>215</v>
      </c>
    </row>
    <row r="109" spans="2:54" s="8" customFormat="1" x14ac:dyDescent="0.15">
      <c r="B109" s="174">
        <v>90000096</v>
      </c>
      <c r="C109" s="28"/>
      <c r="D109" s="28" t="s">
        <v>207</v>
      </c>
      <c r="E109" s="28"/>
      <c r="F109" s="28" t="s">
        <v>201</v>
      </c>
      <c r="G109" s="28" t="s">
        <v>202</v>
      </c>
      <c r="H109" s="28" t="s">
        <v>1585</v>
      </c>
      <c r="I109" s="28" t="s">
        <v>1564</v>
      </c>
      <c r="J109" s="28" t="s">
        <v>207</v>
      </c>
      <c r="K109" s="28" t="s">
        <v>203</v>
      </c>
      <c r="L109" s="28"/>
      <c r="M109" s="28">
        <v>0</v>
      </c>
      <c r="N109" s="24">
        <v>27942</v>
      </c>
      <c r="O109" s="28">
        <v>1976</v>
      </c>
      <c r="P109" s="24">
        <v>27942</v>
      </c>
      <c r="Q109" s="25">
        <v>2126190</v>
      </c>
      <c r="R109" s="28" t="s">
        <v>204</v>
      </c>
      <c r="S109" s="28" t="s">
        <v>205</v>
      </c>
      <c r="T109" s="28">
        <v>1</v>
      </c>
      <c r="U109" s="24"/>
      <c r="V109" s="168">
        <f t="shared" si="15"/>
        <v>2126190</v>
      </c>
      <c r="W109" s="44"/>
      <c r="X109" s="36">
        <f t="shared" si="16"/>
        <v>0</v>
      </c>
      <c r="Y109" s="44"/>
      <c r="Z109" s="44"/>
      <c r="AA109" s="44"/>
      <c r="AB109" s="44"/>
      <c r="AC109" s="44"/>
      <c r="AD109" s="44"/>
      <c r="AE109" s="36">
        <f t="shared" si="17"/>
        <v>0</v>
      </c>
      <c r="AF109" s="44"/>
      <c r="AG109" s="44"/>
      <c r="AH109" s="44"/>
      <c r="AI109" s="44"/>
      <c r="AJ109" s="44"/>
      <c r="AK109" s="168">
        <f t="shared" si="10"/>
        <v>0</v>
      </c>
      <c r="AL109" s="44"/>
      <c r="AM109" s="36">
        <f t="shared" si="11"/>
        <v>2126190</v>
      </c>
      <c r="AN109" s="85" t="str">
        <f t="shared" si="12"/>
        <v>OK</v>
      </c>
      <c r="AO109" s="85" t="str">
        <f t="shared" si="13"/>
        <v>OK</v>
      </c>
      <c r="AP109" s="28" t="s">
        <v>211</v>
      </c>
      <c r="AQ109" s="28"/>
      <c r="AR109" s="28"/>
      <c r="AS109" s="28"/>
      <c r="AT109" s="26">
        <v>510</v>
      </c>
      <c r="AU109" s="28" t="s">
        <v>35</v>
      </c>
      <c r="AV109" s="27"/>
      <c r="AW109" s="28" t="s">
        <v>212</v>
      </c>
      <c r="AX109" s="28" t="s">
        <v>213</v>
      </c>
      <c r="AY109" s="168">
        <f t="shared" si="14"/>
        <v>0</v>
      </c>
      <c r="AZ109" s="28" t="s">
        <v>214</v>
      </c>
      <c r="BA109" s="28">
        <v>21003</v>
      </c>
      <c r="BB109" s="59" t="s">
        <v>215</v>
      </c>
    </row>
    <row r="110" spans="2:54" s="8" customFormat="1" x14ac:dyDescent="0.15">
      <c r="B110" s="174">
        <v>90000097</v>
      </c>
      <c r="C110" s="28"/>
      <c r="D110" s="28" t="s">
        <v>208</v>
      </c>
      <c r="E110" s="28"/>
      <c r="F110" s="28" t="s">
        <v>201</v>
      </c>
      <c r="G110" s="28" t="s">
        <v>202</v>
      </c>
      <c r="H110" s="28" t="s">
        <v>1585</v>
      </c>
      <c r="I110" s="28" t="s">
        <v>1564</v>
      </c>
      <c r="J110" s="28" t="s">
        <v>208</v>
      </c>
      <c r="K110" s="28" t="s">
        <v>203</v>
      </c>
      <c r="L110" s="28"/>
      <c r="M110" s="28">
        <v>0</v>
      </c>
      <c r="N110" s="24">
        <v>27942</v>
      </c>
      <c r="O110" s="28">
        <v>1976</v>
      </c>
      <c r="P110" s="24">
        <v>27942</v>
      </c>
      <c r="Q110" s="25">
        <v>2488893</v>
      </c>
      <c r="R110" s="28" t="s">
        <v>204</v>
      </c>
      <c r="S110" s="28" t="s">
        <v>205</v>
      </c>
      <c r="T110" s="28">
        <v>1</v>
      </c>
      <c r="U110" s="24"/>
      <c r="V110" s="168">
        <f t="shared" si="15"/>
        <v>2488893</v>
      </c>
      <c r="W110" s="44"/>
      <c r="X110" s="36">
        <f t="shared" si="16"/>
        <v>0</v>
      </c>
      <c r="Y110" s="44"/>
      <c r="Z110" s="44"/>
      <c r="AA110" s="44"/>
      <c r="AB110" s="44"/>
      <c r="AC110" s="44"/>
      <c r="AD110" s="44"/>
      <c r="AE110" s="36">
        <f t="shared" si="17"/>
        <v>0</v>
      </c>
      <c r="AF110" s="44"/>
      <c r="AG110" s="44"/>
      <c r="AH110" s="44"/>
      <c r="AI110" s="44"/>
      <c r="AJ110" s="44"/>
      <c r="AK110" s="168">
        <f t="shared" si="10"/>
        <v>0</v>
      </c>
      <c r="AL110" s="44"/>
      <c r="AM110" s="36">
        <f t="shared" si="11"/>
        <v>2488893</v>
      </c>
      <c r="AN110" s="85" t="str">
        <f t="shared" si="12"/>
        <v>OK</v>
      </c>
      <c r="AO110" s="85" t="str">
        <f t="shared" si="13"/>
        <v>OK</v>
      </c>
      <c r="AP110" s="28" t="s">
        <v>211</v>
      </c>
      <c r="AQ110" s="28"/>
      <c r="AR110" s="28"/>
      <c r="AS110" s="28"/>
      <c r="AT110" s="26">
        <v>597</v>
      </c>
      <c r="AU110" s="28" t="s">
        <v>35</v>
      </c>
      <c r="AV110" s="27"/>
      <c r="AW110" s="28" t="s">
        <v>212</v>
      </c>
      <c r="AX110" s="28" t="s">
        <v>213</v>
      </c>
      <c r="AY110" s="168">
        <f t="shared" si="14"/>
        <v>0</v>
      </c>
      <c r="AZ110" s="28" t="s">
        <v>214</v>
      </c>
      <c r="BA110" s="28">
        <v>21004</v>
      </c>
      <c r="BB110" s="59" t="s">
        <v>215</v>
      </c>
    </row>
    <row r="111" spans="2:54" s="8" customFormat="1" x14ac:dyDescent="0.15">
      <c r="B111" s="174">
        <v>90000098</v>
      </c>
      <c r="C111" s="28"/>
      <c r="D111" s="28" t="s">
        <v>209</v>
      </c>
      <c r="E111" s="28"/>
      <c r="F111" s="28" t="s">
        <v>201</v>
      </c>
      <c r="G111" s="28" t="s">
        <v>202</v>
      </c>
      <c r="H111" s="28" t="s">
        <v>1585</v>
      </c>
      <c r="I111" s="28" t="s">
        <v>1564</v>
      </c>
      <c r="J111" s="28" t="s">
        <v>209</v>
      </c>
      <c r="K111" s="28" t="s">
        <v>203</v>
      </c>
      <c r="L111" s="28"/>
      <c r="M111" s="28">
        <v>0</v>
      </c>
      <c r="N111" s="24">
        <v>27942</v>
      </c>
      <c r="O111" s="28">
        <v>1976</v>
      </c>
      <c r="P111" s="24">
        <v>27942</v>
      </c>
      <c r="Q111" s="25">
        <v>2030303</v>
      </c>
      <c r="R111" s="28" t="s">
        <v>204</v>
      </c>
      <c r="S111" s="28" t="s">
        <v>205</v>
      </c>
      <c r="T111" s="28">
        <v>1</v>
      </c>
      <c r="U111" s="24"/>
      <c r="V111" s="168">
        <f t="shared" si="15"/>
        <v>2030303</v>
      </c>
      <c r="W111" s="44"/>
      <c r="X111" s="36">
        <f t="shared" si="16"/>
        <v>0</v>
      </c>
      <c r="Y111" s="44"/>
      <c r="Z111" s="44"/>
      <c r="AA111" s="44"/>
      <c r="AB111" s="44"/>
      <c r="AC111" s="44"/>
      <c r="AD111" s="44"/>
      <c r="AE111" s="36">
        <f t="shared" si="17"/>
        <v>0</v>
      </c>
      <c r="AF111" s="44"/>
      <c r="AG111" s="44"/>
      <c r="AH111" s="44"/>
      <c r="AI111" s="44"/>
      <c r="AJ111" s="44"/>
      <c r="AK111" s="168">
        <f t="shared" si="10"/>
        <v>0</v>
      </c>
      <c r="AL111" s="44"/>
      <c r="AM111" s="36">
        <f t="shared" si="11"/>
        <v>2030303</v>
      </c>
      <c r="AN111" s="85" t="str">
        <f t="shared" si="12"/>
        <v>OK</v>
      </c>
      <c r="AO111" s="85" t="str">
        <f t="shared" si="13"/>
        <v>OK</v>
      </c>
      <c r="AP111" s="28" t="s">
        <v>211</v>
      </c>
      <c r="AQ111" s="28"/>
      <c r="AR111" s="28"/>
      <c r="AS111" s="28"/>
      <c r="AT111" s="26">
        <v>487</v>
      </c>
      <c r="AU111" s="28" t="s">
        <v>35</v>
      </c>
      <c r="AV111" s="27"/>
      <c r="AW111" s="28" t="s">
        <v>212</v>
      </c>
      <c r="AX111" s="28" t="s">
        <v>213</v>
      </c>
      <c r="AY111" s="168">
        <f t="shared" si="14"/>
        <v>0</v>
      </c>
      <c r="AZ111" s="28" t="s">
        <v>214</v>
      </c>
      <c r="BA111" s="28">
        <v>21005</v>
      </c>
      <c r="BB111" s="59" t="s">
        <v>215</v>
      </c>
    </row>
    <row r="112" spans="2:54" s="8" customFormat="1" x14ac:dyDescent="0.15">
      <c r="B112" s="174">
        <v>90000099</v>
      </c>
      <c r="C112" s="28"/>
      <c r="D112" s="28" t="s">
        <v>210</v>
      </c>
      <c r="E112" s="28"/>
      <c r="F112" s="28" t="s">
        <v>201</v>
      </c>
      <c r="G112" s="28" t="s">
        <v>202</v>
      </c>
      <c r="H112" s="28" t="s">
        <v>1585</v>
      </c>
      <c r="I112" s="28" t="s">
        <v>1564</v>
      </c>
      <c r="J112" s="28" t="s">
        <v>210</v>
      </c>
      <c r="K112" s="28" t="s">
        <v>203</v>
      </c>
      <c r="L112" s="28"/>
      <c r="M112" s="28">
        <v>0</v>
      </c>
      <c r="N112" s="24">
        <v>27942</v>
      </c>
      <c r="O112" s="28">
        <v>1976</v>
      </c>
      <c r="P112" s="24">
        <v>27942</v>
      </c>
      <c r="Q112" s="25">
        <v>707931</v>
      </c>
      <c r="R112" s="28" t="s">
        <v>204</v>
      </c>
      <c r="S112" s="28" t="s">
        <v>205</v>
      </c>
      <c r="T112" s="28">
        <v>1</v>
      </c>
      <c r="U112" s="24"/>
      <c r="V112" s="168">
        <f t="shared" si="15"/>
        <v>707931</v>
      </c>
      <c r="W112" s="44"/>
      <c r="X112" s="36">
        <f t="shared" si="16"/>
        <v>0</v>
      </c>
      <c r="Y112" s="44"/>
      <c r="Z112" s="44"/>
      <c r="AA112" s="44"/>
      <c r="AB112" s="44"/>
      <c r="AC112" s="44"/>
      <c r="AD112" s="44"/>
      <c r="AE112" s="36">
        <f t="shared" si="17"/>
        <v>0</v>
      </c>
      <c r="AF112" s="44"/>
      <c r="AG112" s="44"/>
      <c r="AH112" s="44"/>
      <c r="AI112" s="44"/>
      <c r="AJ112" s="44"/>
      <c r="AK112" s="168">
        <f t="shared" si="10"/>
        <v>0</v>
      </c>
      <c r="AL112" s="44"/>
      <c r="AM112" s="36">
        <f t="shared" si="11"/>
        <v>707931</v>
      </c>
      <c r="AN112" s="85" t="str">
        <f t="shared" si="12"/>
        <v>OK</v>
      </c>
      <c r="AO112" s="85" t="str">
        <f t="shared" si="13"/>
        <v>OK</v>
      </c>
      <c r="AP112" s="28" t="s">
        <v>211</v>
      </c>
      <c r="AQ112" s="28"/>
      <c r="AR112" s="28"/>
      <c r="AS112" s="28"/>
      <c r="AT112" s="26">
        <v>1071</v>
      </c>
      <c r="AU112" s="28" t="s">
        <v>35</v>
      </c>
      <c r="AV112" s="27"/>
      <c r="AW112" s="28" t="s">
        <v>212</v>
      </c>
      <c r="AX112" s="28" t="s">
        <v>213</v>
      </c>
      <c r="AY112" s="168">
        <f t="shared" si="14"/>
        <v>0</v>
      </c>
      <c r="AZ112" s="28" t="s">
        <v>214</v>
      </c>
      <c r="BA112" s="28">
        <v>21006</v>
      </c>
      <c r="BB112" s="59" t="s">
        <v>215</v>
      </c>
    </row>
    <row r="113" spans="2:54" s="8" customFormat="1" x14ac:dyDescent="0.15">
      <c r="B113" s="174">
        <v>90000100</v>
      </c>
      <c r="C113" s="28"/>
      <c r="D113" s="28" t="s">
        <v>216</v>
      </c>
      <c r="E113" s="28"/>
      <c r="F113" s="28" t="s">
        <v>201</v>
      </c>
      <c r="G113" s="28" t="s">
        <v>217</v>
      </c>
      <c r="H113" s="28" t="s">
        <v>1585</v>
      </c>
      <c r="I113" s="28" t="s">
        <v>1560</v>
      </c>
      <c r="J113" s="28" t="s">
        <v>218</v>
      </c>
      <c r="K113" s="28" t="s">
        <v>203</v>
      </c>
      <c r="L113" s="28" t="s">
        <v>31</v>
      </c>
      <c r="M113" s="28">
        <v>50</v>
      </c>
      <c r="N113" s="24">
        <v>34881</v>
      </c>
      <c r="O113" s="28">
        <v>1995</v>
      </c>
      <c r="P113" s="24">
        <v>34881</v>
      </c>
      <c r="Q113" s="25">
        <v>318177794</v>
      </c>
      <c r="R113" s="28" t="s">
        <v>219</v>
      </c>
      <c r="S113" s="28" t="s">
        <v>220</v>
      </c>
      <c r="T113" s="28">
        <v>1</v>
      </c>
      <c r="U113" s="24"/>
      <c r="V113" s="168">
        <f t="shared" si="15"/>
        <v>184543139</v>
      </c>
      <c r="W113" s="44"/>
      <c r="X113" s="36">
        <f t="shared" si="16"/>
        <v>0</v>
      </c>
      <c r="Y113" s="44"/>
      <c r="Z113" s="44"/>
      <c r="AA113" s="44"/>
      <c r="AB113" s="44"/>
      <c r="AC113" s="44"/>
      <c r="AD113" s="44"/>
      <c r="AE113" s="36">
        <f t="shared" si="17"/>
        <v>6363555</v>
      </c>
      <c r="AF113" s="44"/>
      <c r="AG113" s="44"/>
      <c r="AH113" s="44"/>
      <c r="AI113" s="44"/>
      <c r="AJ113" s="44"/>
      <c r="AK113" s="168">
        <f t="shared" si="10"/>
        <v>6363555</v>
      </c>
      <c r="AL113" s="44"/>
      <c r="AM113" s="36">
        <f t="shared" si="11"/>
        <v>178179584</v>
      </c>
      <c r="AN113" s="85" t="str">
        <f t="shared" si="12"/>
        <v>OK</v>
      </c>
      <c r="AO113" s="85" t="str">
        <f t="shared" si="13"/>
        <v>OK</v>
      </c>
      <c r="AP113" s="28" t="s">
        <v>211</v>
      </c>
      <c r="AQ113" s="28"/>
      <c r="AR113" s="28"/>
      <c r="AS113" s="28"/>
      <c r="AT113" s="26">
        <v>1172.77</v>
      </c>
      <c r="AU113" s="28" t="s">
        <v>35</v>
      </c>
      <c r="AV113" s="27">
        <v>2</v>
      </c>
      <c r="AW113" s="28"/>
      <c r="AX113" s="28" t="s">
        <v>213</v>
      </c>
      <c r="AY113" s="168">
        <f t="shared" si="14"/>
        <v>139998210</v>
      </c>
      <c r="AZ113" s="28" t="s">
        <v>214</v>
      </c>
      <c r="BA113" s="28">
        <v>32001</v>
      </c>
      <c r="BB113" s="59" t="s">
        <v>229</v>
      </c>
    </row>
    <row r="114" spans="2:54" s="8" customFormat="1" x14ac:dyDescent="0.15">
      <c r="B114" s="174">
        <v>90000101</v>
      </c>
      <c r="C114" s="28"/>
      <c r="D114" s="28" t="s">
        <v>216</v>
      </c>
      <c r="E114" s="28"/>
      <c r="F114" s="28" t="s">
        <v>201</v>
      </c>
      <c r="G114" s="28" t="s">
        <v>217</v>
      </c>
      <c r="H114" s="28" t="s">
        <v>1585</v>
      </c>
      <c r="I114" s="28" t="s">
        <v>1560</v>
      </c>
      <c r="J114" s="28" t="s">
        <v>221</v>
      </c>
      <c r="K114" s="28" t="s">
        <v>203</v>
      </c>
      <c r="L114" s="28" t="s">
        <v>222</v>
      </c>
      <c r="M114" s="28">
        <v>34</v>
      </c>
      <c r="N114" s="24">
        <v>34881</v>
      </c>
      <c r="O114" s="28">
        <v>1995</v>
      </c>
      <c r="P114" s="24">
        <v>34881</v>
      </c>
      <c r="Q114" s="25">
        <v>9488431</v>
      </c>
      <c r="R114" s="28" t="s">
        <v>219</v>
      </c>
      <c r="S114" s="28" t="s">
        <v>220</v>
      </c>
      <c r="T114" s="28">
        <v>1</v>
      </c>
      <c r="U114" s="24"/>
      <c r="V114" s="168">
        <f t="shared" si="15"/>
        <v>3510739</v>
      </c>
      <c r="W114" s="44"/>
      <c r="X114" s="36">
        <f t="shared" si="16"/>
        <v>0</v>
      </c>
      <c r="Y114" s="44"/>
      <c r="Z114" s="44"/>
      <c r="AA114" s="44"/>
      <c r="AB114" s="44"/>
      <c r="AC114" s="44"/>
      <c r="AD114" s="44"/>
      <c r="AE114" s="36">
        <f t="shared" si="17"/>
        <v>284652</v>
      </c>
      <c r="AF114" s="44"/>
      <c r="AG114" s="44"/>
      <c r="AH114" s="44"/>
      <c r="AI114" s="44"/>
      <c r="AJ114" s="44"/>
      <c r="AK114" s="168">
        <f t="shared" si="10"/>
        <v>284652</v>
      </c>
      <c r="AL114" s="44"/>
      <c r="AM114" s="36">
        <f t="shared" si="11"/>
        <v>3226087</v>
      </c>
      <c r="AN114" s="85" t="str">
        <f t="shared" si="12"/>
        <v>OK</v>
      </c>
      <c r="AO114" s="85" t="str">
        <f t="shared" si="13"/>
        <v>OK</v>
      </c>
      <c r="AP114" s="28" t="s">
        <v>211</v>
      </c>
      <c r="AQ114" s="28"/>
      <c r="AR114" s="28"/>
      <c r="AS114" s="28"/>
      <c r="AT114" s="26">
        <v>6.18</v>
      </c>
      <c r="AU114" s="28" t="s">
        <v>35</v>
      </c>
      <c r="AV114" s="27">
        <v>1</v>
      </c>
      <c r="AW114" s="28"/>
      <c r="AX114" s="28" t="s">
        <v>213</v>
      </c>
      <c r="AY114" s="168">
        <f t="shared" si="14"/>
        <v>6262344</v>
      </c>
      <c r="AZ114" s="28" t="s">
        <v>214</v>
      </c>
      <c r="BA114" s="28"/>
      <c r="BB114" s="59"/>
    </row>
    <row r="115" spans="2:54" s="8" customFormat="1" x14ac:dyDescent="0.15">
      <c r="B115" s="174">
        <v>90000102</v>
      </c>
      <c r="C115" s="28"/>
      <c r="D115" s="28" t="s">
        <v>223</v>
      </c>
      <c r="E115" s="28"/>
      <c r="F115" s="28" t="s">
        <v>201</v>
      </c>
      <c r="G115" s="28" t="s">
        <v>217</v>
      </c>
      <c r="H115" s="28" t="s">
        <v>1585</v>
      </c>
      <c r="I115" s="28" t="s">
        <v>1560</v>
      </c>
      <c r="J115" s="28" t="s">
        <v>224</v>
      </c>
      <c r="K115" s="28" t="s">
        <v>203</v>
      </c>
      <c r="L115" s="28" t="s">
        <v>225</v>
      </c>
      <c r="M115" s="28">
        <v>24</v>
      </c>
      <c r="N115" s="24">
        <v>36161</v>
      </c>
      <c r="O115" s="28">
        <v>1998</v>
      </c>
      <c r="P115" s="24">
        <v>36161</v>
      </c>
      <c r="Q115" s="25">
        <v>4500000</v>
      </c>
      <c r="R115" s="28" t="s">
        <v>219</v>
      </c>
      <c r="S115" s="28" t="s">
        <v>226</v>
      </c>
      <c r="T115" s="28">
        <v>1</v>
      </c>
      <c r="U115" s="24"/>
      <c r="V115" s="168">
        <f t="shared" si="15"/>
        <v>1098000</v>
      </c>
      <c r="W115" s="44"/>
      <c r="X115" s="36">
        <f t="shared" si="16"/>
        <v>0</v>
      </c>
      <c r="Y115" s="44"/>
      <c r="Z115" s="44"/>
      <c r="AA115" s="44"/>
      <c r="AB115" s="44"/>
      <c r="AC115" s="44"/>
      <c r="AD115" s="44"/>
      <c r="AE115" s="36">
        <f t="shared" si="17"/>
        <v>189000</v>
      </c>
      <c r="AF115" s="44"/>
      <c r="AG115" s="44"/>
      <c r="AH115" s="44"/>
      <c r="AI115" s="44"/>
      <c r="AJ115" s="44"/>
      <c r="AK115" s="168">
        <f t="shared" si="10"/>
        <v>189000</v>
      </c>
      <c r="AL115" s="44"/>
      <c r="AM115" s="36">
        <f t="shared" si="11"/>
        <v>909000</v>
      </c>
      <c r="AN115" s="85" t="str">
        <f t="shared" si="12"/>
        <v>OK</v>
      </c>
      <c r="AO115" s="85" t="str">
        <f t="shared" si="13"/>
        <v>OK</v>
      </c>
      <c r="AP115" s="28" t="s">
        <v>211</v>
      </c>
      <c r="AQ115" s="28"/>
      <c r="AR115" s="28"/>
      <c r="AS115" s="28"/>
      <c r="AT115" s="26">
        <v>33.119999999999997</v>
      </c>
      <c r="AU115" s="28" t="s">
        <v>35</v>
      </c>
      <c r="AV115" s="27">
        <v>1</v>
      </c>
      <c r="AW115" s="28"/>
      <c r="AX115" s="28" t="s">
        <v>213</v>
      </c>
      <c r="AY115" s="168">
        <f t="shared" si="14"/>
        <v>3591000</v>
      </c>
      <c r="AZ115" s="28" t="s">
        <v>214</v>
      </c>
      <c r="BA115" s="28">
        <v>32002</v>
      </c>
      <c r="BB115" s="59" t="s">
        <v>229</v>
      </c>
    </row>
    <row r="116" spans="2:54" s="8" customFormat="1" x14ac:dyDescent="0.15">
      <c r="B116" s="174">
        <v>90000103</v>
      </c>
      <c r="C116" s="28"/>
      <c r="D116" s="28" t="s">
        <v>216</v>
      </c>
      <c r="E116" s="28"/>
      <c r="F116" s="28" t="s">
        <v>201</v>
      </c>
      <c r="G116" s="28" t="s">
        <v>217</v>
      </c>
      <c r="H116" s="28" t="s">
        <v>1585</v>
      </c>
      <c r="I116" s="28" t="s">
        <v>1560</v>
      </c>
      <c r="J116" s="28" t="s">
        <v>227</v>
      </c>
      <c r="K116" s="28" t="s">
        <v>203</v>
      </c>
      <c r="L116" s="28" t="s">
        <v>68</v>
      </c>
      <c r="M116" s="28">
        <v>31</v>
      </c>
      <c r="N116" s="24">
        <v>34962</v>
      </c>
      <c r="O116" s="28">
        <v>1995</v>
      </c>
      <c r="P116" s="24">
        <v>34962</v>
      </c>
      <c r="Q116" s="25">
        <v>1987900</v>
      </c>
      <c r="R116" s="28" t="s">
        <v>219</v>
      </c>
      <c r="S116" s="28" t="s">
        <v>228</v>
      </c>
      <c r="T116" s="28">
        <v>1</v>
      </c>
      <c r="U116" s="24"/>
      <c r="V116" s="168">
        <f t="shared" si="15"/>
        <v>610300</v>
      </c>
      <c r="W116" s="44"/>
      <c r="X116" s="36">
        <f t="shared" si="16"/>
        <v>0</v>
      </c>
      <c r="Y116" s="44"/>
      <c r="Z116" s="44"/>
      <c r="AA116" s="44"/>
      <c r="AB116" s="44"/>
      <c r="AC116" s="44"/>
      <c r="AD116" s="44"/>
      <c r="AE116" s="36">
        <f t="shared" si="17"/>
        <v>65600</v>
      </c>
      <c r="AF116" s="44"/>
      <c r="AG116" s="44"/>
      <c r="AH116" s="44"/>
      <c r="AI116" s="44"/>
      <c r="AJ116" s="44"/>
      <c r="AK116" s="168">
        <f t="shared" si="10"/>
        <v>65600</v>
      </c>
      <c r="AL116" s="44"/>
      <c r="AM116" s="36">
        <f t="shared" si="11"/>
        <v>544700</v>
      </c>
      <c r="AN116" s="85" t="str">
        <f t="shared" si="12"/>
        <v>OK</v>
      </c>
      <c r="AO116" s="85" t="str">
        <f t="shared" si="13"/>
        <v>OK</v>
      </c>
      <c r="AP116" s="28" t="s">
        <v>211</v>
      </c>
      <c r="AQ116" s="28"/>
      <c r="AR116" s="28"/>
      <c r="AS116" s="28"/>
      <c r="AT116" s="26">
        <v>48</v>
      </c>
      <c r="AU116" s="28" t="s">
        <v>35</v>
      </c>
      <c r="AV116" s="27">
        <v>1</v>
      </c>
      <c r="AW116" s="28"/>
      <c r="AX116" s="28" t="s">
        <v>213</v>
      </c>
      <c r="AY116" s="168">
        <f t="shared" si="14"/>
        <v>1443200</v>
      </c>
      <c r="AZ116" s="28" t="s">
        <v>214</v>
      </c>
      <c r="BA116" s="28">
        <v>32003</v>
      </c>
      <c r="BB116" s="59" t="s">
        <v>229</v>
      </c>
    </row>
    <row r="117" spans="2:54" s="8" customFormat="1" x14ac:dyDescent="0.15">
      <c r="B117" s="174">
        <v>90000104</v>
      </c>
      <c r="C117" s="28"/>
      <c r="D117" s="28" t="s">
        <v>216</v>
      </c>
      <c r="E117" s="28"/>
      <c r="F117" s="28" t="s">
        <v>201</v>
      </c>
      <c r="G117" s="28" t="s">
        <v>217</v>
      </c>
      <c r="H117" s="28" t="s">
        <v>1585</v>
      </c>
      <c r="I117" s="28" t="s">
        <v>1560</v>
      </c>
      <c r="J117" s="28" t="s">
        <v>230</v>
      </c>
      <c r="K117" s="28" t="s">
        <v>203</v>
      </c>
      <c r="L117" s="28"/>
      <c r="M117" s="28">
        <v>15</v>
      </c>
      <c r="N117" s="24">
        <v>34881</v>
      </c>
      <c r="O117" s="28">
        <v>1995</v>
      </c>
      <c r="P117" s="24">
        <v>34881</v>
      </c>
      <c r="Q117" s="25">
        <v>87153243</v>
      </c>
      <c r="R117" s="28" t="s">
        <v>219</v>
      </c>
      <c r="S117" s="28" t="s">
        <v>231</v>
      </c>
      <c r="T117" s="28">
        <v>1</v>
      </c>
      <c r="U117" s="24"/>
      <c r="V117" s="168">
        <f t="shared" si="15"/>
        <v>1</v>
      </c>
      <c r="W117" s="44"/>
      <c r="X117" s="36">
        <f t="shared" si="16"/>
        <v>0</v>
      </c>
      <c r="Y117" s="44"/>
      <c r="Z117" s="44"/>
      <c r="AA117" s="44"/>
      <c r="AB117" s="44"/>
      <c r="AC117" s="44"/>
      <c r="AD117" s="44"/>
      <c r="AE117" s="36">
        <f t="shared" si="17"/>
        <v>0</v>
      </c>
      <c r="AF117" s="44"/>
      <c r="AG117" s="44"/>
      <c r="AH117" s="44"/>
      <c r="AI117" s="44"/>
      <c r="AJ117" s="44"/>
      <c r="AK117" s="168">
        <f t="shared" si="10"/>
        <v>0</v>
      </c>
      <c r="AL117" s="44"/>
      <c r="AM117" s="36">
        <f t="shared" si="11"/>
        <v>1</v>
      </c>
      <c r="AN117" s="85" t="str">
        <f t="shared" si="12"/>
        <v>OK</v>
      </c>
      <c r="AO117" s="85" t="str">
        <f t="shared" si="13"/>
        <v>OK</v>
      </c>
      <c r="AP117" s="28" t="s">
        <v>211</v>
      </c>
      <c r="AQ117" s="28"/>
      <c r="AR117" s="28"/>
      <c r="AS117" s="28"/>
      <c r="AT117" s="26">
        <v>1</v>
      </c>
      <c r="AU117" s="28" t="s">
        <v>85</v>
      </c>
      <c r="AV117" s="27"/>
      <c r="AW117" s="28"/>
      <c r="AX117" s="28" t="s">
        <v>213</v>
      </c>
      <c r="AY117" s="168">
        <f t="shared" si="14"/>
        <v>87153242</v>
      </c>
      <c r="AZ117" s="28" t="s">
        <v>214</v>
      </c>
      <c r="BA117" s="28"/>
      <c r="BB117" s="59"/>
    </row>
    <row r="118" spans="2:54" s="8" customFormat="1" x14ac:dyDescent="0.15">
      <c r="B118" s="174">
        <v>90000105</v>
      </c>
      <c r="C118" s="28"/>
      <c r="D118" s="28" t="s">
        <v>216</v>
      </c>
      <c r="E118" s="28"/>
      <c r="F118" s="28" t="s">
        <v>201</v>
      </c>
      <c r="G118" s="28" t="s">
        <v>217</v>
      </c>
      <c r="H118" s="28" t="s">
        <v>1585</v>
      </c>
      <c r="I118" s="28" t="s">
        <v>1560</v>
      </c>
      <c r="J118" s="28" t="s">
        <v>232</v>
      </c>
      <c r="K118" s="28" t="s">
        <v>203</v>
      </c>
      <c r="L118" s="28"/>
      <c r="M118" s="28">
        <v>15</v>
      </c>
      <c r="N118" s="24">
        <v>34881</v>
      </c>
      <c r="O118" s="28">
        <v>1995</v>
      </c>
      <c r="P118" s="24">
        <v>34881</v>
      </c>
      <c r="Q118" s="25">
        <v>32396284</v>
      </c>
      <c r="R118" s="28" t="s">
        <v>219</v>
      </c>
      <c r="S118" s="28" t="s">
        <v>231</v>
      </c>
      <c r="T118" s="28">
        <v>1</v>
      </c>
      <c r="U118" s="24"/>
      <c r="V118" s="168">
        <f t="shared" si="15"/>
        <v>1</v>
      </c>
      <c r="W118" s="44"/>
      <c r="X118" s="36">
        <f t="shared" si="16"/>
        <v>0</v>
      </c>
      <c r="Y118" s="44"/>
      <c r="Z118" s="44"/>
      <c r="AA118" s="44"/>
      <c r="AB118" s="44"/>
      <c r="AC118" s="44"/>
      <c r="AD118" s="44"/>
      <c r="AE118" s="36">
        <f t="shared" si="17"/>
        <v>0</v>
      </c>
      <c r="AF118" s="44"/>
      <c r="AG118" s="44"/>
      <c r="AH118" s="44"/>
      <c r="AI118" s="44"/>
      <c r="AJ118" s="44"/>
      <c r="AK118" s="168">
        <f t="shared" si="10"/>
        <v>0</v>
      </c>
      <c r="AL118" s="44"/>
      <c r="AM118" s="36">
        <f t="shared" si="11"/>
        <v>1</v>
      </c>
      <c r="AN118" s="85" t="str">
        <f t="shared" si="12"/>
        <v>OK</v>
      </c>
      <c r="AO118" s="85" t="str">
        <f t="shared" si="13"/>
        <v>OK</v>
      </c>
      <c r="AP118" s="28" t="s">
        <v>211</v>
      </c>
      <c r="AQ118" s="28"/>
      <c r="AR118" s="28"/>
      <c r="AS118" s="28"/>
      <c r="AT118" s="26">
        <v>1</v>
      </c>
      <c r="AU118" s="28" t="s">
        <v>85</v>
      </c>
      <c r="AV118" s="27"/>
      <c r="AW118" s="28"/>
      <c r="AX118" s="28" t="s">
        <v>213</v>
      </c>
      <c r="AY118" s="168">
        <f t="shared" si="14"/>
        <v>32396283</v>
      </c>
      <c r="AZ118" s="28" t="s">
        <v>214</v>
      </c>
      <c r="BA118" s="28"/>
      <c r="BB118" s="59"/>
    </row>
    <row r="119" spans="2:54" s="8" customFormat="1" x14ac:dyDescent="0.15">
      <c r="B119" s="174">
        <v>90000106</v>
      </c>
      <c r="C119" s="28"/>
      <c r="D119" s="28" t="s">
        <v>216</v>
      </c>
      <c r="E119" s="28"/>
      <c r="F119" s="28" t="s">
        <v>201</v>
      </c>
      <c r="G119" s="28" t="s">
        <v>217</v>
      </c>
      <c r="H119" s="28" t="s">
        <v>1585</v>
      </c>
      <c r="I119" s="28" t="s">
        <v>1560</v>
      </c>
      <c r="J119" s="28" t="s">
        <v>233</v>
      </c>
      <c r="K119" s="28" t="s">
        <v>203</v>
      </c>
      <c r="L119" s="28"/>
      <c r="M119" s="28">
        <v>15</v>
      </c>
      <c r="N119" s="24">
        <v>34881</v>
      </c>
      <c r="O119" s="28">
        <v>1995</v>
      </c>
      <c r="P119" s="24">
        <v>34881</v>
      </c>
      <c r="Q119" s="25">
        <v>23568703</v>
      </c>
      <c r="R119" s="28" t="s">
        <v>219</v>
      </c>
      <c r="S119" s="28" t="s">
        <v>231</v>
      </c>
      <c r="T119" s="28">
        <v>1</v>
      </c>
      <c r="U119" s="24"/>
      <c r="V119" s="168">
        <f t="shared" si="15"/>
        <v>1</v>
      </c>
      <c r="W119" s="44"/>
      <c r="X119" s="36">
        <f t="shared" si="16"/>
        <v>0</v>
      </c>
      <c r="Y119" s="44"/>
      <c r="Z119" s="44"/>
      <c r="AA119" s="44"/>
      <c r="AB119" s="44"/>
      <c r="AC119" s="44"/>
      <c r="AD119" s="44"/>
      <c r="AE119" s="36">
        <f t="shared" si="17"/>
        <v>0</v>
      </c>
      <c r="AF119" s="44"/>
      <c r="AG119" s="44"/>
      <c r="AH119" s="44"/>
      <c r="AI119" s="44"/>
      <c r="AJ119" s="44"/>
      <c r="AK119" s="168">
        <f t="shared" si="10"/>
        <v>0</v>
      </c>
      <c r="AL119" s="44"/>
      <c r="AM119" s="36">
        <f t="shared" si="11"/>
        <v>1</v>
      </c>
      <c r="AN119" s="85" t="str">
        <f t="shared" si="12"/>
        <v>OK</v>
      </c>
      <c r="AO119" s="85" t="str">
        <f t="shared" si="13"/>
        <v>OK</v>
      </c>
      <c r="AP119" s="28" t="s">
        <v>211</v>
      </c>
      <c r="AQ119" s="28"/>
      <c r="AR119" s="28"/>
      <c r="AS119" s="28"/>
      <c r="AT119" s="26">
        <v>1</v>
      </c>
      <c r="AU119" s="28" t="s">
        <v>85</v>
      </c>
      <c r="AV119" s="27"/>
      <c r="AW119" s="28"/>
      <c r="AX119" s="28" t="s">
        <v>213</v>
      </c>
      <c r="AY119" s="168">
        <f t="shared" si="14"/>
        <v>23568702</v>
      </c>
      <c r="AZ119" s="28" t="s">
        <v>214</v>
      </c>
      <c r="BA119" s="28"/>
      <c r="BB119" s="59"/>
    </row>
    <row r="120" spans="2:54" s="8" customFormat="1" x14ac:dyDescent="0.15">
      <c r="B120" s="174">
        <v>90000107</v>
      </c>
      <c r="C120" s="28"/>
      <c r="D120" s="28" t="s">
        <v>216</v>
      </c>
      <c r="E120" s="28" t="s">
        <v>234</v>
      </c>
      <c r="F120" s="28" t="s">
        <v>201</v>
      </c>
      <c r="G120" s="28" t="s">
        <v>217</v>
      </c>
      <c r="H120" s="28" t="s">
        <v>1585</v>
      </c>
      <c r="I120" s="28" t="s">
        <v>1560</v>
      </c>
      <c r="J120" s="28" t="s">
        <v>235</v>
      </c>
      <c r="K120" s="28" t="s">
        <v>203</v>
      </c>
      <c r="L120" s="28"/>
      <c r="M120" s="28">
        <v>15</v>
      </c>
      <c r="N120" s="24">
        <v>34895</v>
      </c>
      <c r="O120" s="28">
        <v>1995</v>
      </c>
      <c r="P120" s="24">
        <v>34895</v>
      </c>
      <c r="Q120" s="25">
        <v>729596</v>
      </c>
      <c r="R120" s="28" t="s">
        <v>219</v>
      </c>
      <c r="S120" s="28" t="s">
        <v>236</v>
      </c>
      <c r="T120" s="28">
        <v>1</v>
      </c>
      <c r="U120" s="24"/>
      <c r="V120" s="168">
        <f t="shared" si="15"/>
        <v>1</v>
      </c>
      <c r="W120" s="44"/>
      <c r="X120" s="36">
        <f t="shared" si="16"/>
        <v>0</v>
      </c>
      <c r="Y120" s="44"/>
      <c r="Z120" s="44"/>
      <c r="AA120" s="44"/>
      <c r="AB120" s="44"/>
      <c r="AC120" s="44"/>
      <c r="AD120" s="44"/>
      <c r="AE120" s="36">
        <f t="shared" si="17"/>
        <v>0</v>
      </c>
      <c r="AF120" s="44"/>
      <c r="AG120" s="44"/>
      <c r="AH120" s="44"/>
      <c r="AI120" s="44"/>
      <c r="AJ120" s="44"/>
      <c r="AK120" s="168">
        <f t="shared" si="10"/>
        <v>0</v>
      </c>
      <c r="AL120" s="44"/>
      <c r="AM120" s="36">
        <f t="shared" si="11"/>
        <v>1</v>
      </c>
      <c r="AN120" s="85" t="str">
        <f t="shared" si="12"/>
        <v>OK</v>
      </c>
      <c r="AO120" s="85" t="str">
        <f t="shared" si="13"/>
        <v>OK</v>
      </c>
      <c r="AP120" s="28" t="s">
        <v>211</v>
      </c>
      <c r="AQ120" s="28"/>
      <c r="AR120" s="28"/>
      <c r="AS120" s="28"/>
      <c r="AT120" s="26">
        <v>1</v>
      </c>
      <c r="AU120" s="28" t="s">
        <v>85</v>
      </c>
      <c r="AV120" s="27"/>
      <c r="AW120" s="28"/>
      <c r="AX120" s="28" t="s">
        <v>213</v>
      </c>
      <c r="AY120" s="168">
        <f t="shared" si="14"/>
        <v>729595</v>
      </c>
      <c r="AZ120" s="28" t="s">
        <v>214</v>
      </c>
      <c r="BA120" s="28"/>
      <c r="BB120" s="59"/>
    </row>
    <row r="121" spans="2:54" s="8" customFormat="1" x14ac:dyDescent="0.15">
      <c r="B121" s="174">
        <v>90000108</v>
      </c>
      <c r="C121" s="28"/>
      <c r="D121" s="28" t="s">
        <v>216</v>
      </c>
      <c r="E121" s="28" t="s">
        <v>237</v>
      </c>
      <c r="F121" s="28" t="s">
        <v>201</v>
      </c>
      <c r="G121" s="28" t="s">
        <v>217</v>
      </c>
      <c r="H121" s="28" t="s">
        <v>1585</v>
      </c>
      <c r="I121" s="28" t="s">
        <v>1560</v>
      </c>
      <c r="J121" s="28" t="s">
        <v>238</v>
      </c>
      <c r="K121" s="28" t="s">
        <v>203</v>
      </c>
      <c r="L121" s="28"/>
      <c r="M121" s="28">
        <v>15</v>
      </c>
      <c r="N121" s="24">
        <v>34895</v>
      </c>
      <c r="O121" s="28">
        <v>1995</v>
      </c>
      <c r="P121" s="24">
        <v>34895</v>
      </c>
      <c r="Q121" s="25">
        <v>2188790</v>
      </c>
      <c r="R121" s="28" t="s">
        <v>219</v>
      </c>
      <c r="S121" s="28" t="s">
        <v>236</v>
      </c>
      <c r="T121" s="28">
        <v>1</v>
      </c>
      <c r="U121" s="24"/>
      <c r="V121" s="168">
        <f t="shared" si="15"/>
        <v>1</v>
      </c>
      <c r="W121" s="44"/>
      <c r="X121" s="36">
        <f t="shared" si="16"/>
        <v>0</v>
      </c>
      <c r="Y121" s="44"/>
      <c r="Z121" s="44"/>
      <c r="AA121" s="44"/>
      <c r="AB121" s="44"/>
      <c r="AC121" s="44"/>
      <c r="AD121" s="44"/>
      <c r="AE121" s="36">
        <f t="shared" si="17"/>
        <v>0</v>
      </c>
      <c r="AF121" s="44"/>
      <c r="AG121" s="44"/>
      <c r="AH121" s="44"/>
      <c r="AI121" s="44"/>
      <c r="AJ121" s="44"/>
      <c r="AK121" s="168">
        <f t="shared" si="10"/>
        <v>0</v>
      </c>
      <c r="AL121" s="44"/>
      <c r="AM121" s="36">
        <f t="shared" si="11"/>
        <v>1</v>
      </c>
      <c r="AN121" s="85" t="str">
        <f t="shared" si="12"/>
        <v>OK</v>
      </c>
      <c r="AO121" s="85" t="str">
        <f t="shared" si="13"/>
        <v>OK</v>
      </c>
      <c r="AP121" s="28" t="s">
        <v>211</v>
      </c>
      <c r="AQ121" s="28"/>
      <c r="AR121" s="28"/>
      <c r="AS121" s="28"/>
      <c r="AT121" s="26">
        <v>3</v>
      </c>
      <c r="AU121" s="28" t="s">
        <v>247</v>
      </c>
      <c r="AV121" s="27"/>
      <c r="AW121" s="28"/>
      <c r="AX121" s="28" t="s">
        <v>213</v>
      </c>
      <c r="AY121" s="168">
        <f t="shared" si="14"/>
        <v>2188789</v>
      </c>
      <c r="AZ121" s="28" t="s">
        <v>214</v>
      </c>
      <c r="BA121" s="28"/>
      <c r="BB121" s="59"/>
    </row>
    <row r="122" spans="2:54" s="8" customFormat="1" x14ac:dyDescent="0.15">
      <c r="B122" s="174">
        <v>90000109</v>
      </c>
      <c r="C122" s="28"/>
      <c r="D122" s="28" t="s">
        <v>216</v>
      </c>
      <c r="E122" s="28"/>
      <c r="F122" s="28" t="s">
        <v>201</v>
      </c>
      <c r="G122" s="28" t="s">
        <v>217</v>
      </c>
      <c r="H122" s="28" t="s">
        <v>1585</v>
      </c>
      <c r="I122" s="28" t="s">
        <v>1560</v>
      </c>
      <c r="J122" s="28" t="s">
        <v>239</v>
      </c>
      <c r="K122" s="28" t="s">
        <v>203</v>
      </c>
      <c r="L122" s="28"/>
      <c r="M122" s="28">
        <v>15</v>
      </c>
      <c r="N122" s="24">
        <v>34895</v>
      </c>
      <c r="O122" s="28">
        <v>1995</v>
      </c>
      <c r="P122" s="24">
        <v>34895</v>
      </c>
      <c r="Q122" s="25">
        <v>1702392</v>
      </c>
      <c r="R122" s="28" t="s">
        <v>219</v>
      </c>
      <c r="S122" s="28" t="s">
        <v>236</v>
      </c>
      <c r="T122" s="28">
        <v>1</v>
      </c>
      <c r="U122" s="24"/>
      <c r="V122" s="168">
        <f t="shared" si="15"/>
        <v>1</v>
      </c>
      <c r="W122" s="44"/>
      <c r="X122" s="36">
        <f t="shared" si="16"/>
        <v>0</v>
      </c>
      <c r="Y122" s="44"/>
      <c r="Z122" s="44"/>
      <c r="AA122" s="44"/>
      <c r="AB122" s="44"/>
      <c r="AC122" s="44"/>
      <c r="AD122" s="44"/>
      <c r="AE122" s="36">
        <f t="shared" si="17"/>
        <v>0</v>
      </c>
      <c r="AF122" s="44"/>
      <c r="AG122" s="44"/>
      <c r="AH122" s="44"/>
      <c r="AI122" s="44"/>
      <c r="AJ122" s="44"/>
      <c r="AK122" s="168">
        <f t="shared" si="10"/>
        <v>0</v>
      </c>
      <c r="AL122" s="44"/>
      <c r="AM122" s="36">
        <f t="shared" si="11"/>
        <v>1</v>
      </c>
      <c r="AN122" s="85" t="str">
        <f t="shared" si="12"/>
        <v>OK</v>
      </c>
      <c r="AO122" s="85" t="str">
        <f t="shared" si="13"/>
        <v>OK</v>
      </c>
      <c r="AP122" s="28" t="s">
        <v>211</v>
      </c>
      <c r="AQ122" s="28"/>
      <c r="AR122" s="28"/>
      <c r="AS122" s="28"/>
      <c r="AT122" s="26">
        <v>1</v>
      </c>
      <c r="AU122" s="28" t="s">
        <v>248</v>
      </c>
      <c r="AV122" s="27"/>
      <c r="AW122" s="28"/>
      <c r="AX122" s="28" t="s">
        <v>213</v>
      </c>
      <c r="AY122" s="168">
        <f t="shared" si="14"/>
        <v>1702391</v>
      </c>
      <c r="AZ122" s="28" t="s">
        <v>214</v>
      </c>
      <c r="BA122" s="28"/>
      <c r="BB122" s="59"/>
    </row>
    <row r="123" spans="2:54" s="8" customFormat="1" x14ac:dyDescent="0.15">
      <c r="B123" s="174">
        <v>90000110</v>
      </c>
      <c r="C123" s="28"/>
      <c r="D123" s="28" t="s">
        <v>216</v>
      </c>
      <c r="E123" s="28" t="s">
        <v>240</v>
      </c>
      <c r="F123" s="28" t="s">
        <v>201</v>
      </c>
      <c r="G123" s="28" t="s">
        <v>217</v>
      </c>
      <c r="H123" s="28" t="s">
        <v>1585</v>
      </c>
      <c r="I123" s="28" t="s">
        <v>1560</v>
      </c>
      <c r="J123" s="28" t="s">
        <v>241</v>
      </c>
      <c r="K123" s="28" t="s">
        <v>203</v>
      </c>
      <c r="L123" s="28"/>
      <c r="M123" s="28">
        <v>15</v>
      </c>
      <c r="N123" s="24">
        <v>34895</v>
      </c>
      <c r="O123" s="28">
        <v>1995</v>
      </c>
      <c r="P123" s="24">
        <v>34895</v>
      </c>
      <c r="Q123" s="25">
        <v>2188790</v>
      </c>
      <c r="R123" s="28" t="s">
        <v>219</v>
      </c>
      <c r="S123" s="28" t="s">
        <v>236</v>
      </c>
      <c r="T123" s="28">
        <v>1</v>
      </c>
      <c r="U123" s="24"/>
      <c r="V123" s="168">
        <f t="shared" si="15"/>
        <v>1</v>
      </c>
      <c r="W123" s="44"/>
      <c r="X123" s="36">
        <f t="shared" si="16"/>
        <v>0</v>
      </c>
      <c r="Y123" s="44"/>
      <c r="Z123" s="44"/>
      <c r="AA123" s="44"/>
      <c r="AB123" s="44"/>
      <c r="AC123" s="44"/>
      <c r="AD123" s="44"/>
      <c r="AE123" s="36">
        <f t="shared" si="17"/>
        <v>0</v>
      </c>
      <c r="AF123" s="44"/>
      <c r="AG123" s="44"/>
      <c r="AH123" s="44"/>
      <c r="AI123" s="44"/>
      <c r="AJ123" s="44"/>
      <c r="AK123" s="168">
        <f t="shared" si="10"/>
        <v>0</v>
      </c>
      <c r="AL123" s="44"/>
      <c r="AM123" s="36">
        <f t="shared" si="11"/>
        <v>1</v>
      </c>
      <c r="AN123" s="85" t="str">
        <f t="shared" si="12"/>
        <v>OK</v>
      </c>
      <c r="AO123" s="85" t="str">
        <f t="shared" si="13"/>
        <v>OK</v>
      </c>
      <c r="AP123" s="28" t="s">
        <v>211</v>
      </c>
      <c r="AQ123" s="28"/>
      <c r="AR123" s="28"/>
      <c r="AS123" s="28"/>
      <c r="AT123" s="26">
        <v>1</v>
      </c>
      <c r="AU123" s="28" t="s">
        <v>248</v>
      </c>
      <c r="AV123" s="27"/>
      <c r="AW123" s="28"/>
      <c r="AX123" s="28" t="s">
        <v>213</v>
      </c>
      <c r="AY123" s="168">
        <f t="shared" si="14"/>
        <v>2188789</v>
      </c>
      <c r="AZ123" s="28" t="s">
        <v>214</v>
      </c>
      <c r="BA123" s="28"/>
      <c r="BB123" s="59"/>
    </row>
    <row r="124" spans="2:54" s="8" customFormat="1" x14ac:dyDescent="0.15">
      <c r="B124" s="174">
        <v>90000111</v>
      </c>
      <c r="C124" s="28"/>
      <c r="D124" s="28" t="s">
        <v>216</v>
      </c>
      <c r="E124" s="28" t="s">
        <v>240</v>
      </c>
      <c r="F124" s="28" t="s">
        <v>201</v>
      </c>
      <c r="G124" s="28" t="s">
        <v>217</v>
      </c>
      <c r="H124" s="28" t="s">
        <v>1585</v>
      </c>
      <c r="I124" s="28" t="s">
        <v>1560</v>
      </c>
      <c r="J124" s="28" t="s">
        <v>242</v>
      </c>
      <c r="K124" s="28" t="s">
        <v>203</v>
      </c>
      <c r="L124" s="28"/>
      <c r="M124" s="28">
        <v>15</v>
      </c>
      <c r="N124" s="24">
        <v>34895</v>
      </c>
      <c r="O124" s="28">
        <v>1995</v>
      </c>
      <c r="P124" s="24">
        <v>34895</v>
      </c>
      <c r="Q124" s="25">
        <v>2918387</v>
      </c>
      <c r="R124" s="28" t="s">
        <v>219</v>
      </c>
      <c r="S124" s="28" t="s">
        <v>236</v>
      </c>
      <c r="T124" s="28">
        <v>1</v>
      </c>
      <c r="U124" s="24"/>
      <c r="V124" s="168">
        <f t="shared" si="15"/>
        <v>1</v>
      </c>
      <c r="W124" s="44"/>
      <c r="X124" s="36">
        <f t="shared" si="16"/>
        <v>0</v>
      </c>
      <c r="Y124" s="44"/>
      <c r="Z124" s="44"/>
      <c r="AA124" s="44"/>
      <c r="AB124" s="44"/>
      <c r="AC124" s="44"/>
      <c r="AD124" s="44"/>
      <c r="AE124" s="36">
        <f t="shared" si="17"/>
        <v>0</v>
      </c>
      <c r="AF124" s="44"/>
      <c r="AG124" s="44"/>
      <c r="AH124" s="44"/>
      <c r="AI124" s="44"/>
      <c r="AJ124" s="44"/>
      <c r="AK124" s="168">
        <f t="shared" si="10"/>
        <v>0</v>
      </c>
      <c r="AL124" s="44"/>
      <c r="AM124" s="36">
        <f t="shared" si="11"/>
        <v>1</v>
      </c>
      <c r="AN124" s="85" t="str">
        <f t="shared" si="12"/>
        <v>OK</v>
      </c>
      <c r="AO124" s="85" t="str">
        <f t="shared" si="13"/>
        <v>OK</v>
      </c>
      <c r="AP124" s="28" t="s">
        <v>211</v>
      </c>
      <c r="AQ124" s="28"/>
      <c r="AR124" s="28"/>
      <c r="AS124" s="28"/>
      <c r="AT124" s="26">
        <v>3</v>
      </c>
      <c r="AU124" s="28" t="s">
        <v>248</v>
      </c>
      <c r="AV124" s="27"/>
      <c r="AW124" s="28"/>
      <c r="AX124" s="28" t="s">
        <v>213</v>
      </c>
      <c r="AY124" s="168">
        <f t="shared" si="14"/>
        <v>2918386</v>
      </c>
      <c r="AZ124" s="28" t="s">
        <v>214</v>
      </c>
      <c r="BA124" s="28"/>
      <c r="BB124" s="59"/>
    </row>
    <row r="125" spans="2:54" s="8" customFormat="1" x14ac:dyDescent="0.15">
      <c r="B125" s="174">
        <v>90000112</v>
      </c>
      <c r="C125" s="28"/>
      <c r="D125" s="28" t="s">
        <v>216</v>
      </c>
      <c r="E125" s="28" t="s">
        <v>243</v>
      </c>
      <c r="F125" s="28" t="s">
        <v>201</v>
      </c>
      <c r="G125" s="28" t="s">
        <v>217</v>
      </c>
      <c r="H125" s="28" t="s">
        <v>1585</v>
      </c>
      <c r="I125" s="28" t="s">
        <v>1560</v>
      </c>
      <c r="J125" s="28" t="s">
        <v>244</v>
      </c>
      <c r="K125" s="28" t="s">
        <v>203</v>
      </c>
      <c r="L125" s="28"/>
      <c r="M125" s="28">
        <v>15</v>
      </c>
      <c r="N125" s="24">
        <v>34895</v>
      </c>
      <c r="O125" s="28">
        <v>1995</v>
      </c>
      <c r="P125" s="24">
        <v>34895</v>
      </c>
      <c r="Q125" s="25">
        <v>1945591</v>
      </c>
      <c r="R125" s="28" t="s">
        <v>219</v>
      </c>
      <c r="S125" s="28" t="s">
        <v>236</v>
      </c>
      <c r="T125" s="28">
        <v>1</v>
      </c>
      <c r="U125" s="24"/>
      <c r="V125" s="168">
        <f t="shared" si="15"/>
        <v>1</v>
      </c>
      <c r="W125" s="44"/>
      <c r="X125" s="36">
        <f t="shared" si="16"/>
        <v>0</v>
      </c>
      <c r="Y125" s="44"/>
      <c r="Z125" s="44"/>
      <c r="AA125" s="44"/>
      <c r="AB125" s="44"/>
      <c r="AC125" s="44"/>
      <c r="AD125" s="44"/>
      <c r="AE125" s="36">
        <f t="shared" si="17"/>
        <v>0</v>
      </c>
      <c r="AF125" s="44"/>
      <c r="AG125" s="44"/>
      <c r="AH125" s="44"/>
      <c r="AI125" s="44"/>
      <c r="AJ125" s="44"/>
      <c r="AK125" s="168">
        <f t="shared" si="10"/>
        <v>0</v>
      </c>
      <c r="AL125" s="44"/>
      <c r="AM125" s="36">
        <f t="shared" si="11"/>
        <v>1</v>
      </c>
      <c r="AN125" s="85" t="str">
        <f t="shared" si="12"/>
        <v>OK</v>
      </c>
      <c r="AO125" s="85" t="str">
        <f t="shared" si="13"/>
        <v>OK</v>
      </c>
      <c r="AP125" s="28" t="s">
        <v>211</v>
      </c>
      <c r="AQ125" s="28"/>
      <c r="AR125" s="28"/>
      <c r="AS125" s="28"/>
      <c r="AT125" s="26">
        <v>1</v>
      </c>
      <c r="AU125" s="28" t="s">
        <v>248</v>
      </c>
      <c r="AV125" s="27"/>
      <c r="AW125" s="28"/>
      <c r="AX125" s="28" t="s">
        <v>213</v>
      </c>
      <c r="AY125" s="168">
        <f t="shared" si="14"/>
        <v>1945590</v>
      </c>
      <c r="AZ125" s="28" t="s">
        <v>214</v>
      </c>
      <c r="BA125" s="28"/>
      <c r="BB125" s="59"/>
    </row>
    <row r="126" spans="2:54" s="8" customFormat="1" x14ac:dyDescent="0.15">
      <c r="B126" s="174">
        <v>90000113</v>
      </c>
      <c r="C126" s="28"/>
      <c r="D126" s="28" t="s">
        <v>216</v>
      </c>
      <c r="E126" s="28" t="s">
        <v>245</v>
      </c>
      <c r="F126" s="28" t="s">
        <v>201</v>
      </c>
      <c r="G126" s="28" t="s">
        <v>217</v>
      </c>
      <c r="H126" s="28" t="s">
        <v>1585</v>
      </c>
      <c r="I126" s="28" t="s">
        <v>1560</v>
      </c>
      <c r="J126" s="28" t="s">
        <v>246</v>
      </c>
      <c r="K126" s="28" t="s">
        <v>203</v>
      </c>
      <c r="L126" s="28"/>
      <c r="M126" s="28">
        <v>6</v>
      </c>
      <c r="N126" s="24">
        <v>34895</v>
      </c>
      <c r="O126" s="28">
        <v>1995</v>
      </c>
      <c r="P126" s="24">
        <v>34895</v>
      </c>
      <c r="Q126" s="25">
        <v>3404784</v>
      </c>
      <c r="R126" s="28" t="s">
        <v>219</v>
      </c>
      <c r="S126" s="28" t="s">
        <v>236</v>
      </c>
      <c r="T126" s="28">
        <v>1</v>
      </c>
      <c r="U126" s="24"/>
      <c r="V126" s="168">
        <f t="shared" si="15"/>
        <v>1</v>
      </c>
      <c r="W126" s="44"/>
      <c r="X126" s="36">
        <f t="shared" si="16"/>
        <v>0</v>
      </c>
      <c r="Y126" s="44"/>
      <c r="Z126" s="44"/>
      <c r="AA126" s="44"/>
      <c r="AB126" s="44"/>
      <c r="AC126" s="44"/>
      <c r="AD126" s="44"/>
      <c r="AE126" s="36">
        <f t="shared" si="17"/>
        <v>0</v>
      </c>
      <c r="AF126" s="44"/>
      <c r="AG126" s="44"/>
      <c r="AH126" s="44"/>
      <c r="AI126" s="44"/>
      <c r="AJ126" s="44"/>
      <c r="AK126" s="168">
        <f t="shared" si="10"/>
        <v>0</v>
      </c>
      <c r="AL126" s="44"/>
      <c r="AM126" s="36">
        <f t="shared" si="11"/>
        <v>1</v>
      </c>
      <c r="AN126" s="85" t="str">
        <f t="shared" si="12"/>
        <v>OK</v>
      </c>
      <c r="AO126" s="85" t="str">
        <f t="shared" si="13"/>
        <v>OK</v>
      </c>
      <c r="AP126" s="28" t="s">
        <v>211</v>
      </c>
      <c r="AQ126" s="28"/>
      <c r="AR126" s="28"/>
      <c r="AS126" s="28"/>
      <c r="AT126" s="26">
        <v>1</v>
      </c>
      <c r="AU126" s="28" t="s">
        <v>248</v>
      </c>
      <c r="AV126" s="27"/>
      <c r="AW126" s="28"/>
      <c r="AX126" s="28" t="s">
        <v>213</v>
      </c>
      <c r="AY126" s="168">
        <f t="shared" si="14"/>
        <v>3404783</v>
      </c>
      <c r="AZ126" s="28" t="s">
        <v>214</v>
      </c>
      <c r="BA126" s="28"/>
      <c r="BB126" s="59"/>
    </row>
    <row r="127" spans="2:54" s="8" customFormat="1" x14ac:dyDescent="0.15">
      <c r="B127" s="174">
        <v>90000114</v>
      </c>
      <c r="C127" s="28"/>
      <c r="D127" s="28" t="s">
        <v>216</v>
      </c>
      <c r="E127" s="28" t="s">
        <v>249</v>
      </c>
      <c r="F127" s="28" t="s">
        <v>201</v>
      </c>
      <c r="G127" s="28" t="s">
        <v>217</v>
      </c>
      <c r="H127" s="28" t="s">
        <v>1585</v>
      </c>
      <c r="I127" s="28" t="s">
        <v>1587</v>
      </c>
      <c r="J127" s="28" t="s">
        <v>250</v>
      </c>
      <c r="K127" s="28" t="s">
        <v>203</v>
      </c>
      <c r="L127" s="28" t="s">
        <v>251</v>
      </c>
      <c r="M127" s="28">
        <v>15</v>
      </c>
      <c r="N127" s="24">
        <v>34895</v>
      </c>
      <c r="O127" s="28">
        <v>1995</v>
      </c>
      <c r="P127" s="24">
        <v>34895</v>
      </c>
      <c r="Q127" s="25">
        <v>2188790</v>
      </c>
      <c r="R127" s="28" t="s">
        <v>219</v>
      </c>
      <c r="S127" s="28" t="s">
        <v>236</v>
      </c>
      <c r="T127" s="28">
        <v>1</v>
      </c>
      <c r="U127" s="24"/>
      <c r="V127" s="168">
        <f t="shared" si="15"/>
        <v>1</v>
      </c>
      <c r="W127" s="44"/>
      <c r="X127" s="36">
        <f t="shared" si="16"/>
        <v>0</v>
      </c>
      <c r="Y127" s="44"/>
      <c r="Z127" s="44"/>
      <c r="AA127" s="44"/>
      <c r="AB127" s="44"/>
      <c r="AC127" s="44"/>
      <c r="AD127" s="44"/>
      <c r="AE127" s="36">
        <f t="shared" si="17"/>
        <v>0</v>
      </c>
      <c r="AF127" s="44"/>
      <c r="AG127" s="44"/>
      <c r="AH127" s="44"/>
      <c r="AI127" s="44"/>
      <c r="AJ127" s="44"/>
      <c r="AK127" s="168">
        <f t="shared" si="10"/>
        <v>0</v>
      </c>
      <c r="AL127" s="44"/>
      <c r="AM127" s="36">
        <f t="shared" si="11"/>
        <v>1</v>
      </c>
      <c r="AN127" s="85" t="str">
        <f t="shared" si="12"/>
        <v>OK</v>
      </c>
      <c r="AO127" s="85" t="str">
        <f t="shared" si="13"/>
        <v>OK</v>
      </c>
      <c r="AP127" s="28" t="s">
        <v>211</v>
      </c>
      <c r="AQ127" s="28"/>
      <c r="AR127" s="28"/>
      <c r="AS127" s="28"/>
      <c r="AT127" s="26">
        <v>1</v>
      </c>
      <c r="AU127" s="28" t="s">
        <v>248</v>
      </c>
      <c r="AV127" s="27"/>
      <c r="AW127" s="28"/>
      <c r="AX127" s="28" t="s">
        <v>213</v>
      </c>
      <c r="AY127" s="168">
        <f t="shared" si="14"/>
        <v>2188789</v>
      </c>
      <c r="AZ127" s="28" t="s">
        <v>214</v>
      </c>
      <c r="BA127" s="28"/>
      <c r="BB127" s="59"/>
    </row>
    <row r="128" spans="2:54" s="8" customFormat="1" x14ac:dyDescent="0.15">
      <c r="B128" s="174">
        <v>90000115</v>
      </c>
      <c r="C128" s="28"/>
      <c r="D128" s="28" t="s">
        <v>216</v>
      </c>
      <c r="E128" s="28"/>
      <c r="F128" s="28" t="s">
        <v>201</v>
      </c>
      <c r="G128" s="28" t="s">
        <v>217</v>
      </c>
      <c r="H128" s="28" t="s">
        <v>1585</v>
      </c>
      <c r="I128" s="28" t="s">
        <v>1587</v>
      </c>
      <c r="J128" s="28" t="s">
        <v>252</v>
      </c>
      <c r="K128" s="28" t="s">
        <v>203</v>
      </c>
      <c r="L128" s="28" t="s">
        <v>253</v>
      </c>
      <c r="M128" s="28">
        <v>50</v>
      </c>
      <c r="N128" s="24">
        <v>34881</v>
      </c>
      <c r="O128" s="28">
        <v>1995</v>
      </c>
      <c r="P128" s="24">
        <v>34881</v>
      </c>
      <c r="Q128" s="25">
        <v>3710148</v>
      </c>
      <c r="R128" s="28" t="s">
        <v>219</v>
      </c>
      <c r="S128" s="28" t="s">
        <v>220</v>
      </c>
      <c r="T128" s="28">
        <v>1</v>
      </c>
      <c r="U128" s="24"/>
      <c r="V128" s="168">
        <f t="shared" si="15"/>
        <v>2151906</v>
      </c>
      <c r="W128" s="44"/>
      <c r="X128" s="36">
        <f t="shared" si="16"/>
        <v>0</v>
      </c>
      <c r="Y128" s="44"/>
      <c r="Z128" s="44"/>
      <c r="AA128" s="44"/>
      <c r="AB128" s="44"/>
      <c r="AC128" s="44"/>
      <c r="AD128" s="44"/>
      <c r="AE128" s="36">
        <f t="shared" si="17"/>
        <v>74202</v>
      </c>
      <c r="AF128" s="44"/>
      <c r="AG128" s="44"/>
      <c r="AH128" s="44"/>
      <c r="AI128" s="44"/>
      <c r="AJ128" s="44"/>
      <c r="AK128" s="168">
        <f t="shared" si="10"/>
        <v>74202</v>
      </c>
      <c r="AL128" s="44"/>
      <c r="AM128" s="36">
        <f t="shared" si="11"/>
        <v>2077704</v>
      </c>
      <c r="AN128" s="85" t="str">
        <f t="shared" si="12"/>
        <v>OK</v>
      </c>
      <c r="AO128" s="85" t="str">
        <f t="shared" si="13"/>
        <v>OK</v>
      </c>
      <c r="AP128" s="28" t="s">
        <v>211</v>
      </c>
      <c r="AQ128" s="28"/>
      <c r="AR128" s="28"/>
      <c r="AS128" s="28"/>
      <c r="AT128" s="26">
        <v>1</v>
      </c>
      <c r="AU128" s="28" t="s">
        <v>259</v>
      </c>
      <c r="AV128" s="27"/>
      <c r="AW128" s="28"/>
      <c r="AX128" s="28" t="s">
        <v>213</v>
      </c>
      <c r="AY128" s="168">
        <f t="shared" si="14"/>
        <v>1632444</v>
      </c>
      <c r="AZ128" s="28" t="s">
        <v>214</v>
      </c>
      <c r="BA128" s="28"/>
      <c r="BB128" s="59"/>
    </row>
    <row r="129" spans="2:54" s="8" customFormat="1" x14ac:dyDescent="0.15">
      <c r="B129" s="174">
        <v>90000116</v>
      </c>
      <c r="C129" s="28"/>
      <c r="D129" s="28" t="s">
        <v>216</v>
      </c>
      <c r="E129" s="28"/>
      <c r="F129" s="28" t="s">
        <v>201</v>
      </c>
      <c r="G129" s="28" t="s">
        <v>217</v>
      </c>
      <c r="H129" s="28" t="s">
        <v>1585</v>
      </c>
      <c r="I129" s="28" t="s">
        <v>1587</v>
      </c>
      <c r="J129" s="28" t="s">
        <v>254</v>
      </c>
      <c r="K129" s="28" t="s">
        <v>203</v>
      </c>
      <c r="L129" s="28" t="s">
        <v>255</v>
      </c>
      <c r="M129" s="28">
        <v>10</v>
      </c>
      <c r="N129" s="24">
        <v>34881</v>
      </c>
      <c r="O129" s="28">
        <v>1995</v>
      </c>
      <c r="P129" s="24">
        <v>34881</v>
      </c>
      <c r="Q129" s="25">
        <v>1812597</v>
      </c>
      <c r="R129" s="28" t="s">
        <v>219</v>
      </c>
      <c r="S129" s="28" t="s">
        <v>220</v>
      </c>
      <c r="T129" s="28">
        <v>1</v>
      </c>
      <c r="U129" s="24"/>
      <c r="V129" s="168">
        <f t="shared" si="15"/>
        <v>1</v>
      </c>
      <c r="W129" s="44"/>
      <c r="X129" s="36">
        <f t="shared" si="16"/>
        <v>0</v>
      </c>
      <c r="Y129" s="44"/>
      <c r="Z129" s="44"/>
      <c r="AA129" s="44"/>
      <c r="AB129" s="44"/>
      <c r="AC129" s="44"/>
      <c r="AD129" s="44"/>
      <c r="AE129" s="36">
        <f t="shared" si="17"/>
        <v>0</v>
      </c>
      <c r="AF129" s="44"/>
      <c r="AG129" s="44"/>
      <c r="AH129" s="44"/>
      <c r="AI129" s="44"/>
      <c r="AJ129" s="44"/>
      <c r="AK129" s="168">
        <f t="shared" si="10"/>
        <v>0</v>
      </c>
      <c r="AL129" s="44"/>
      <c r="AM129" s="36">
        <f t="shared" si="11"/>
        <v>1</v>
      </c>
      <c r="AN129" s="85" t="str">
        <f t="shared" si="12"/>
        <v>OK</v>
      </c>
      <c r="AO129" s="85" t="str">
        <f t="shared" si="13"/>
        <v>OK</v>
      </c>
      <c r="AP129" s="28" t="s">
        <v>211</v>
      </c>
      <c r="AQ129" s="28"/>
      <c r="AR129" s="28"/>
      <c r="AS129" s="28"/>
      <c r="AT129" s="26">
        <v>353</v>
      </c>
      <c r="AU129" s="28" t="s">
        <v>35</v>
      </c>
      <c r="AV129" s="27"/>
      <c r="AW129" s="28"/>
      <c r="AX129" s="28" t="s">
        <v>213</v>
      </c>
      <c r="AY129" s="168">
        <f t="shared" si="14"/>
        <v>1812596</v>
      </c>
      <c r="AZ129" s="28" t="s">
        <v>214</v>
      </c>
      <c r="BA129" s="28"/>
      <c r="BB129" s="59"/>
    </row>
    <row r="130" spans="2:54" s="8" customFormat="1" x14ac:dyDescent="0.15">
      <c r="B130" s="174">
        <v>90000117</v>
      </c>
      <c r="C130" s="28"/>
      <c r="D130" s="28" t="s">
        <v>216</v>
      </c>
      <c r="E130" s="28"/>
      <c r="F130" s="28" t="s">
        <v>201</v>
      </c>
      <c r="G130" s="28" t="s">
        <v>217</v>
      </c>
      <c r="H130" s="28" t="s">
        <v>1585</v>
      </c>
      <c r="I130" s="28" t="s">
        <v>1587</v>
      </c>
      <c r="J130" s="28" t="s">
        <v>256</v>
      </c>
      <c r="K130" s="28" t="s">
        <v>203</v>
      </c>
      <c r="L130" s="28"/>
      <c r="M130" s="28">
        <v>40</v>
      </c>
      <c r="N130" s="24">
        <v>34881</v>
      </c>
      <c r="O130" s="28">
        <v>1995</v>
      </c>
      <c r="P130" s="24">
        <v>34881</v>
      </c>
      <c r="Q130" s="25">
        <v>12033078</v>
      </c>
      <c r="R130" s="28" t="s">
        <v>219</v>
      </c>
      <c r="S130" s="28" t="s">
        <v>257</v>
      </c>
      <c r="T130" s="28">
        <v>1</v>
      </c>
      <c r="U130" s="24"/>
      <c r="V130" s="168">
        <f t="shared" si="15"/>
        <v>5715732</v>
      </c>
      <c r="W130" s="44"/>
      <c r="X130" s="36">
        <f t="shared" si="16"/>
        <v>0</v>
      </c>
      <c r="Y130" s="44"/>
      <c r="Z130" s="44"/>
      <c r="AA130" s="44"/>
      <c r="AB130" s="44"/>
      <c r="AC130" s="44"/>
      <c r="AD130" s="44"/>
      <c r="AE130" s="36">
        <f t="shared" si="17"/>
        <v>300826</v>
      </c>
      <c r="AF130" s="44"/>
      <c r="AG130" s="44"/>
      <c r="AH130" s="44"/>
      <c r="AI130" s="44"/>
      <c r="AJ130" s="44"/>
      <c r="AK130" s="168">
        <f t="shared" si="10"/>
        <v>300826</v>
      </c>
      <c r="AL130" s="44"/>
      <c r="AM130" s="36">
        <f t="shared" si="11"/>
        <v>5414906</v>
      </c>
      <c r="AN130" s="85" t="str">
        <f t="shared" si="12"/>
        <v>OK</v>
      </c>
      <c r="AO130" s="85" t="str">
        <f t="shared" si="13"/>
        <v>OK</v>
      </c>
      <c r="AP130" s="28" t="s">
        <v>211</v>
      </c>
      <c r="AQ130" s="28"/>
      <c r="AR130" s="28"/>
      <c r="AS130" s="28"/>
      <c r="AT130" s="26">
        <v>1</v>
      </c>
      <c r="AU130" s="28" t="s">
        <v>85</v>
      </c>
      <c r="AV130" s="27"/>
      <c r="AW130" s="28"/>
      <c r="AX130" s="28" t="s">
        <v>213</v>
      </c>
      <c r="AY130" s="168">
        <f t="shared" si="14"/>
        <v>6618172</v>
      </c>
      <c r="AZ130" s="28" t="s">
        <v>214</v>
      </c>
      <c r="BA130" s="28"/>
      <c r="BB130" s="59"/>
    </row>
    <row r="131" spans="2:54" s="8" customFormat="1" x14ac:dyDescent="0.15">
      <c r="B131" s="174">
        <v>90000118</v>
      </c>
      <c r="C131" s="28"/>
      <c r="D131" s="28" t="s">
        <v>216</v>
      </c>
      <c r="E131" s="28"/>
      <c r="F131" s="28" t="s">
        <v>201</v>
      </c>
      <c r="G131" s="28" t="s">
        <v>217</v>
      </c>
      <c r="H131" s="28" t="s">
        <v>1585</v>
      </c>
      <c r="I131" s="28" t="s">
        <v>1587</v>
      </c>
      <c r="J131" s="28" t="s">
        <v>258</v>
      </c>
      <c r="K131" s="28" t="s">
        <v>203</v>
      </c>
      <c r="L131" s="28" t="s">
        <v>253</v>
      </c>
      <c r="M131" s="28">
        <v>50</v>
      </c>
      <c r="N131" s="24">
        <v>34881</v>
      </c>
      <c r="O131" s="28">
        <v>1995</v>
      </c>
      <c r="P131" s="24">
        <v>34881</v>
      </c>
      <c r="Q131" s="25">
        <v>9780289</v>
      </c>
      <c r="R131" s="28" t="s">
        <v>219</v>
      </c>
      <c r="S131" s="28" t="s">
        <v>231</v>
      </c>
      <c r="T131" s="28">
        <v>1</v>
      </c>
      <c r="U131" s="24"/>
      <c r="V131" s="168">
        <f t="shared" si="15"/>
        <v>5672584</v>
      </c>
      <c r="W131" s="44"/>
      <c r="X131" s="36">
        <f t="shared" si="16"/>
        <v>0</v>
      </c>
      <c r="Y131" s="44"/>
      <c r="Z131" s="44"/>
      <c r="AA131" s="44"/>
      <c r="AB131" s="44"/>
      <c r="AC131" s="44"/>
      <c r="AD131" s="44"/>
      <c r="AE131" s="36">
        <f t="shared" si="17"/>
        <v>195605</v>
      </c>
      <c r="AF131" s="44"/>
      <c r="AG131" s="44"/>
      <c r="AH131" s="44"/>
      <c r="AI131" s="44"/>
      <c r="AJ131" s="44"/>
      <c r="AK131" s="168">
        <f t="shared" si="10"/>
        <v>195605</v>
      </c>
      <c r="AL131" s="44"/>
      <c r="AM131" s="36">
        <f t="shared" si="11"/>
        <v>5476979</v>
      </c>
      <c r="AN131" s="85" t="str">
        <f t="shared" si="12"/>
        <v>OK</v>
      </c>
      <c r="AO131" s="85" t="str">
        <f t="shared" si="13"/>
        <v>OK</v>
      </c>
      <c r="AP131" s="28" t="s">
        <v>211</v>
      </c>
      <c r="AQ131" s="28"/>
      <c r="AR131" s="28"/>
      <c r="AS131" s="28"/>
      <c r="AT131" s="26">
        <v>1</v>
      </c>
      <c r="AU131" s="28" t="s">
        <v>85</v>
      </c>
      <c r="AV131" s="27"/>
      <c r="AW131" s="28"/>
      <c r="AX131" s="28" t="s">
        <v>213</v>
      </c>
      <c r="AY131" s="168">
        <f t="shared" si="14"/>
        <v>4303310</v>
      </c>
      <c r="AZ131" s="28" t="s">
        <v>214</v>
      </c>
      <c r="BA131" s="28"/>
      <c r="BB131" s="59"/>
    </row>
    <row r="132" spans="2:54" s="8" customFormat="1" x14ac:dyDescent="0.15">
      <c r="B132" s="174">
        <v>3</v>
      </c>
      <c r="C132" s="28"/>
      <c r="D132" s="28" t="s">
        <v>216</v>
      </c>
      <c r="E132" s="28" t="s">
        <v>1529</v>
      </c>
      <c r="F132" s="28" t="s">
        <v>201</v>
      </c>
      <c r="G132" s="28" t="s">
        <v>217</v>
      </c>
      <c r="H132" s="28" t="s">
        <v>1574</v>
      </c>
      <c r="I132" s="28" t="s">
        <v>1569</v>
      </c>
      <c r="J132" s="28" t="s">
        <v>1530</v>
      </c>
      <c r="K132" s="28" t="s">
        <v>30</v>
      </c>
      <c r="L132" s="28"/>
      <c r="M132" s="28">
        <v>20</v>
      </c>
      <c r="N132" s="24">
        <v>42704</v>
      </c>
      <c r="O132" s="28">
        <v>2016</v>
      </c>
      <c r="P132" s="24">
        <v>42704</v>
      </c>
      <c r="Q132" s="25">
        <v>1112400</v>
      </c>
      <c r="R132" s="28" t="s">
        <v>219</v>
      </c>
      <c r="S132" s="28" t="s">
        <v>1531</v>
      </c>
      <c r="T132" s="28">
        <v>1</v>
      </c>
      <c r="U132" s="24"/>
      <c r="V132" s="168">
        <f t="shared" si="15"/>
        <v>1112400</v>
      </c>
      <c r="W132" s="44"/>
      <c r="X132" s="36">
        <f t="shared" si="16"/>
        <v>0</v>
      </c>
      <c r="Y132" s="44"/>
      <c r="Z132" s="44"/>
      <c r="AA132" s="44"/>
      <c r="AB132" s="44"/>
      <c r="AC132" s="44"/>
      <c r="AD132" s="44"/>
      <c r="AE132" s="36">
        <f t="shared" si="17"/>
        <v>55620</v>
      </c>
      <c r="AF132" s="44"/>
      <c r="AG132" s="44"/>
      <c r="AH132" s="44"/>
      <c r="AI132" s="44"/>
      <c r="AJ132" s="44"/>
      <c r="AK132" s="168">
        <f t="shared" si="10"/>
        <v>55620</v>
      </c>
      <c r="AL132" s="44"/>
      <c r="AM132" s="36">
        <f t="shared" si="11"/>
        <v>1056780</v>
      </c>
      <c r="AN132" s="85" t="str">
        <f t="shared" si="12"/>
        <v>OK</v>
      </c>
      <c r="AO132" s="85" t="str">
        <f t="shared" si="13"/>
        <v>OK</v>
      </c>
      <c r="AP132" s="28" t="s">
        <v>211</v>
      </c>
      <c r="AQ132" s="28" t="s">
        <v>1532</v>
      </c>
      <c r="AR132" s="28">
        <v>0</v>
      </c>
      <c r="AS132" s="28">
        <v>0</v>
      </c>
      <c r="AT132" s="26">
        <v>1</v>
      </c>
      <c r="AU132" s="28" t="s">
        <v>248</v>
      </c>
      <c r="AV132" s="27"/>
      <c r="AW132" s="28"/>
      <c r="AX132" s="28" t="s">
        <v>213</v>
      </c>
      <c r="AY132" s="168">
        <f t="shared" si="14"/>
        <v>55620</v>
      </c>
      <c r="AZ132" s="28" t="s">
        <v>214</v>
      </c>
      <c r="BA132" s="28"/>
      <c r="BB132" s="59"/>
    </row>
    <row r="133" spans="2:54" s="8" customFormat="1" x14ac:dyDescent="0.15">
      <c r="B133" s="174">
        <v>90000119</v>
      </c>
      <c r="C133" s="28"/>
      <c r="D133" s="28" t="s">
        <v>216</v>
      </c>
      <c r="E133" s="28" t="s">
        <v>243</v>
      </c>
      <c r="F133" s="28" t="s">
        <v>201</v>
      </c>
      <c r="G133" s="28" t="s">
        <v>217</v>
      </c>
      <c r="H133" s="28" t="s">
        <v>1577</v>
      </c>
      <c r="I133" s="28" t="s">
        <v>1572</v>
      </c>
      <c r="J133" s="28" t="s">
        <v>260</v>
      </c>
      <c r="K133" s="28" t="s">
        <v>203</v>
      </c>
      <c r="L133" s="28"/>
      <c r="M133" s="28">
        <v>6</v>
      </c>
      <c r="N133" s="24">
        <v>34895</v>
      </c>
      <c r="O133" s="28">
        <v>1995</v>
      </c>
      <c r="P133" s="24">
        <v>34895</v>
      </c>
      <c r="Q133" s="25">
        <v>3161586</v>
      </c>
      <c r="R133" s="28" t="s">
        <v>219</v>
      </c>
      <c r="S133" s="28" t="s">
        <v>236</v>
      </c>
      <c r="T133" s="28">
        <v>1</v>
      </c>
      <c r="U133" s="24"/>
      <c r="V133" s="168">
        <f t="shared" si="15"/>
        <v>1</v>
      </c>
      <c r="W133" s="44"/>
      <c r="X133" s="36">
        <f t="shared" si="16"/>
        <v>0</v>
      </c>
      <c r="Y133" s="44"/>
      <c r="Z133" s="44"/>
      <c r="AA133" s="44"/>
      <c r="AB133" s="44"/>
      <c r="AC133" s="44"/>
      <c r="AD133" s="44"/>
      <c r="AE133" s="36">
        <f t="shared" si="17"/>
        <v>0</v>
      </c>
      <c r="AF133" s="44"/>
      <c r="AG133" s="44"/>
      <c r="AH133" s="44"/>
      <c r="AI133" s="44"/>
      <c r="AJ133" s="44"/>
      <c r="AK133" s="168">
        <f t="shared" si="10"/>
        <v>0</v>
      </c>
      <c r="AL133" s="44"/>
      <c r="AM133" s="36">
        <f t="shared" si="11"/>
        <v>1</v>
      </c>
      <c r="AN133" s="85" t="str">
        <f t="shared" si="12"/>
        <v>OK</v>
      </c>
      <c r="AO133" s="85" t="str">
        <f t="shared" si="13"/>
        <v>OK</v>
      </c>
      <c r="AP133" s="28" t="s">
        <v>211</v>
      </c>
      <c r="AQ133" s="28"/>
      <c r="AR133" s="28"/>
      <c r="AS133" s="28"/>
      <c r="AT133" s="26">
        <v>1</v>
      </c>
      <c r="AU133" s="28" t="s">
        <v>248</v>
      </c>
      <c r="AV133" s="27"/>
      <c r="AW133" s="28"/>
      <c r="AX133" s="28" t="s">
        <v>213</v>
      </c>
      <c r="AY133" s="168">
        <f t="shared" si="14"/>
        <v>3161585</v>
      </c>
      <c r="AZ133" s="28" t="s">
        <v>214</v>
      </c>
      <c r="BA133" s="28"/>
      <c r="BB133" s="59"/>
    </row>
    <row r="134" spans="2:54" s="8" customFormat="1" x14ac:dyDescent="0.15">
      <c r="B134" s="174">
        <v>90000120</v>
      </c>
      <c r="C134" s="28"/>
      <c r="D134" s="28" t="s">
        <v>216</v>
      </c>
      <c r="E134" s="28" t="s">
        <v>261</v>
      </c>
      <c r="F134" s="28" t="s">
        <v>201</v>
      </c>
      <c r="G134" s="28" t="s">
        <v>217</v>
      </c>
      <c r="H134" s="28" t="s">
        <v>1577</v>
      </c>
      <c r="I134" s="28" t="s">
        <v>1572</v>
      </c>
      <c r="J134" s="28" t="s">
        <v>262</v>
      </c>
      <c r="K134" s="28" t="s">
        <v>203</v>
      </c>
      <c r="L134" s="28"/>
      <c r="M134" s="28">
        <v>6</v>
      </c>
      <c r="N134" s="24">
        <v>34895</v>
      </c>
      <c r="O134" s="28">
        <v>1995</v>
      </c>
      <c r="P134" s="24">
        <v>34895</v>
      </c>
      <c r="Q134" s="25">
        <v>4815337</v>
      </c>
      <c r="R134" s="28" t="s">
        <v>219</v>
      </c>
      <c r="S134" s="28" t="s">
        <v>236</v>
      </c>
      <c r="T134" s="28">
        <v>1</v>
      </c>
      <c r="U134" s="24"/>
      <c r="V134" s="168">
        <f t="shared" si="15"/>
        <v>1</v>
      </c>
      <c r="W134" s="44"/>
      <c r="X134" s="36">
        <f t="shared" si="16"/>
        <v>0</v>
      </c>
      <c r="Y134" s="44"/>
      <c r="Z134" s="44"/>
      <c r="AA134" s="44"/>
      <c r="AB134" s="44"/>
      <c r="AC134" s="44"/>
      <c r="AD134" s="44"/>
      <c r="AE134" s="36">
        <f t="shared" si="17"/>
        <v>0</v>
      </c>
      <c r="AF134" s="44"/>
      <c r="AG134" s="44"/>
      <c r="AH134" s="44"/>
      <c r="AI134" s="44"/>
      <c r="AJ134" s="44"/>
      <c r="AK134" s="168">
        <f t="shared" si="10"/>
        <v>0</v>
      </c>
      <c r="AL134" s="44"/>
      <c r="AM134" s="36">
        <f t="shared" si="11"/>
        <v>1</v>
      </c>
      <c r="AN134" s="85" t="str">
        <f t="shared" si="12"/>
        <v>OK</v>
      </c>
      <c r="AO134" s="85" t="str">
        <f t="shared" si="13"/>
        <v>OK</v>
      </c>
      <c r="AP134" s="28" t="s">
        <v>211</v>
      </c>
      <c r="AQ134" s="28"/>
      <c r="AR134" s="28"/>
      <c r="AS134" s="28"/>
      <c r="AT134" s="26">
        <v>1</v>
      </c>
      <c r="AU134" s="28" t="s">
        <v>248</v>
      </c>
      <c r="AV134" s="27"/>
      <c r="AW134" s="28"/>
      <c r="AX134" s="28" t="s">
        <v>213</v>
      </c>
      <c r="AY134" s="168">
        <f t="shared" si="14"/>
        <v>4815336</v>
      </c>
      <c r="AZ134" s="28" t="s">
        <v>214</v>
      </c>
      <c r="BA134" s="28"/>
      <c r="BB134" s="59" t="s">
        <v>290</v>
      </c>
    </row>
    <row r="135" spans="2:54" s="8" customFormat="1" x14ac:dyDescent="0.15">
      <c r="B135" s="174">
        <v>90000121</v>
      </c>
      <c r="C135" s="28"/>
      <c r="D135" s="28" t="s">
        <v>216</v>
      </c>
      <c r="E135" s="28" t="s">
        <v>261</v>
      </c>
      <c r="F135" s="28" t="s">
        <v>201</v>
      </c>
      <c r="G135" s="28" t="s">
        <v>217</v>
      </c>
      <c r="H135" s="28" t="s">
        <v>1577</v>
      </c>
      <c r="I135" s="28" t="s">
        <v>1572</v>
      </c>
      <c r="J135" s="28" t="s">
        <v>263</v>
      </c>
      <c r="K135" s="28" t="s">
        <v>203</v>
      </c>
      <c r="L135" s="28"/>
      <c r="M135" s="28">
        <v>6</v>
      </c>
      <c r="N135" s="24">
        <v>34895</v>
      </c>
      <c r="O135" s="28">
        <v>1995</v>
      </c>
      <c r="P135" s="24">
        <v>34895</v>
      </c>
      <c r="Q135" s="25">
        <v>4815337</v>
      </c>
      <c r="R135" s="28" t="s">
        <v>219</v>
      </c>
      <c r="S135" s="28" t="s">
        <v>236</v>
      </c>
      <c r="T135" s="28">
        <v>1</v>
      </c>
      <c r="U135" s="24"/>
      <c r="V135" s="168">
        <f t="shared" si="15"/>
        <v>1</v>
      </c>
      <c r="W135" s="44"/>
      <c r="X135" s="36">
        <f t="shared" si="16"/>
        <v>0</v>
      </c>
      <c r="Y135" s="44"/>
      <c r="Z135" s="44"/>
      <c r="AA135" s="44"/>
      <c r="AB135" s="44"/>
      <c r="AC135" s="44"/>
      <c r="AD135" s="44"/>
      <c r="AE135" s="36">
        <f t="shared" si="17"/>
        <v>0</v>
      </c>
      <c r="AF135" s="44"/>
      <c r="AG135" s="44"/>
      <c r="AH135" s="44"/>
      <c r="AI135" s="44"/>
      <c r="AJ135" s="44"/>
      <c r="AK135" s="168">
        <f t="shared" si="10"/>
        <v>0</v>
      </c>
      <c r="AL135" s="44"/>
      <c r="AM135" s="36">
        <f t="shared" si="11"/>
        <v>1</v>
      </c>
      <c r="AN135" s="85" t="str">
        <f t="shared" si="12"/>
        <v>OK</v>
      </c>
      <c r="AO135" s="85" t="str">
        <f t="shared" si="13"/>
        <v>OK</v>
      </c>
      <c r="AP135" s="28" t="s">
        <v>211</v>
      </c>
      <c r="AQ135" s="28"/>
      <c r="AR135" s="28"/>
      <c r="AS135" s="28"/>
      <c r="AT135" s="26">
        <v>1</v>
      </c>
      <c r="AU135" s="28" t="s">
        <v>248</v>
      </c>
      <c r="AV135" s="27"/>
      <c r="AW135" s="28"/>
      <c r="AX135" s="28" t="s">
        <v>213</v>
      </c>
      <c r="AY135" s="168">
        <f t="shared" si="14"/>
        <v>4815336</v>
      </c>
      <c r="AZ135" s="28" t="s">
        <v>214</v>
      </c>
      <c r="BA135" s="28"/>
      <c r="BB135" s="59" t="s">
        <v>290</v>
      </c>
    </row>
    <row r="136" spans="2:54" s="8" customFormat="1" x14ac:dyDescent="0.15">
      <c r="B136" s="174">
        <v>90000122</v>
      </c>
      <c r="C136" s="28"/>
      <c r="D136" s="28" t="s">
        <v>216</v>
      </c>
      <c r="E136" s="28" t="s">
        <v>261</v>
      </c>
      <c r="F136" s="28" t="s">
        <v>201</v>
      </c>
      <c r="G136" s="28" t="s">
        <v>217</v>
      </c>
      <c r="H136" s="28" t="s">
        <v>1577</v>
      </c>
      <c r="I136" s="28" t="s">
        <v>1572</v>
      </c>
      <c r="J136" s="28" t="s">
        <v>264</v>
      </c>
      <c r="K136" s="28" t="s">
        <v>203</v>
      </c>
      <c r="L136" s="28"/>
      <c r="M136" s="28">
        <v>6</v>
      </c>
      <c r="N136" s="24">
        <v>34895</v>
      </c>
      <c r="O136" s="28">
        <v>1995</v>
      </c>
      <c r="P136" s="24">
        <v>34895</v>
      </c>
      <c r="Q136" s="25">
        <v>4815337</v>
      </c>
      <c r="R136" s="28" t="s">
        <v>219</v>
      </c>
      <c r="S136" s="28" t="s">
        <v>236</v>
      </c>
      <c r="T136" s="28">
        <v>1</v>
      </c>
      <c r="U136" s="24"/>
      <c r="V136" s="168">
        <f t="shared" si="15"/>
        <v>1</v>
      </c>
      <c r="W136" s="44"/>
      <c r="X136" s="36">
        <f t="shared" si="16"/>
        <v>0</v>
      </c>
      <c r="Y136" s="44"/>
      <c r="Z136" s="44"/>
      <c r="AA136" s="44"/>
      <c r="AB136" s="44"/>
      <c r="AC136" s="44"/>
      <c r="AD136" s="44"/>
      <c r="AE136" s="36">
        <f t="shared" si="17"/>
        <v>0</v>
      </c>
      <c r="AF136" s="44"/>
      <c r="AG136" s="44"/>
      <c r="AH136" s="44"/>
      <c r="AI136" s="44"/>
      <c r="AJ136" s="44"/>
      <c r="AK136" s="168">
        <f t="shared" si="10"/>
        <v>0</v>
      </c>
      <c r="AL136" s="44"/>
      <c r="AM136" s="36">
        <f t="shared" si="11"/>
        <v>1</v>
      </c>
      <c r="AN136" s="85" t="str">
        <f t="shared" si="12"/>
        <v>OK</v>
      </c>
      <c r="AO136" s="85" t="str">
        <f t="shared" si="13"/>
        <v>OK</v>
      </c>
      <c r="AP136" s="28" t="s">
        <v>211</v>
      </c>
      <c r="AQ136" s="28"/>
      <c r="AR136" s="28"/>
      <c r="AS136" s="28"/>
      <c r="AT136" s="26">
        <v>1</v>
      </c>
      <c r="AU136" s="28" t="s">
        <v>248</v>
      </c>
      <c r="AV136" s="27"/>
      <c r="AW136" s="28"/>
      <c r="AX136" s="28" t="s">
        <v>213</v>
      </c>
      <c r="AY136" s="168">
        <f t="shared" si="14"/>
        <v>4815336</v>
      </c>
      <c r="AZ136" s="28" t="s">
        <v>214</v>
      </c>
      <c r="BA136" s="28"/>
      <c r="BB136" s="59" t="s">
        <v>290</v>
      </c>
    </row>
    <row r="137" spans="2:54" s="8" customFormat="1" x14ac:dyDescent="0.15">
      <c r="B137" s="174">
        <v>90000123</v>
      </c>
      <c r="C137" s="28"/>
      <c r="D137" s="28" t="s">
        <v>216</v>
      </c>
      <c r="E137" s="28" t="s">
        <v>261</v>
      </c>
      <c r="F137" s="28" t="s">
        <v>201</v>
      </c>
      <c r="G137" s="28" t="s">
        <v>217</v>
      </c>
      <c r="H137" s="28" t="s">
        <v>1577</v>
      </c>
      <c r="I137" s="28" t="s">
        <v>1572</v>
      </c>
      <c r="J137" s="28" t="s">
        <v>265</v>
      </c>
      <c r="K137" s="28" t="s">
        <v>203</v>
      </c>
      <c r="L137" s="28"/>
      <c r="M137" s="28">
        <v>6</v>
      </c>
      <c r="N137" s="24">
        <v>34895</v>
      </c>
      <c r="O137" s="28">
        <v>1995</v>
      </c>
      <c r="P137" s="24">
        <v>34895</v>
      </c>
      <c r="Q137" s="25">
        <v>2602229</v>
      </c>
      <c r="R137" s="28" t="s">
        <v>219</v>
      </c>
      <c r="S137" s="28" t="s">
        <v>236</v>
      </c>
      <c r="T137" s="28">
        <v>1</v>
      </c>
      <c r="U137" s="24"/>
      <c r="V137" s="168">
        <f t="shared" si="15"/>
        <v>1</v>
      </c>
      <c r="W137" s="44"/>
      <c r="X137" s="36">
        <f t="shared" si="16"/>
        <v>0</v>
      </c>
      <c r="Y137" s="44"/>
      <c r="Z137" s="44"/>
      <c r="AA137" s="44"/>
      <c r="AB137" s="44"/>
      <c r="AC137" s="44"/>
      <c r="AD137" s="44"/>
      <c r="AE137" s="36">
        <f t="shared" si="17"/>
        <v>0</v>
      </c>
      <c r="AF137" s="44"/>
      <c r="AG137" s="44"/>
      <c r="AH137" s="44"/>
      <c r="AI137" s="44"/>
      <c r="AJ137" s="44"/>
      <c r="AK137" s="168">
        <f t="shared" si="10"/>
        <v>0</v>
      </c>
      <c r="AL137" s="44"/>
      <c r="AM137" s="36">
        <f t="shared" si="11"/>
        <v>1</v>
      </c>
      <c r="AN137" s="85" t="str">
        <f t="shared" si="12"/>
        <v>OK</v>
      </c>
      <c r="AO137" s="85" t="str">
        <f t="shared" si="13"/>
        <v>OK</v>
      </c>
      <c r="AP137" s="28" t="s">
        <v>211</v>
      </c>
      <c r="AQ137" s="28"/>
      <c r="AR137" s="28"/>
      <c r="AS137" s="28"/>
      <c r="AT137" s="26">
        <v>1</v>
      </c>
      <c r="AU137" s="28" t="s">
        <v>248</v>
      </c>
      <c r="AV137" s="27"/>
      <c r="AW137" s="28"/>
      <c r="AX137" s="28" t="s">
        <v>213</v>
      </c>
      <c r="AY137" s="168">
        <f t="shared" si="14"/>
        <v>2602228</v>
      </c>
      <c r="AZ137" s="28" t="s">
        <v>214</v>
      </c>
      <c r="BA137" s="28"/>
      <c r="BB137" s="59"/>
    </row>
    <row r="138" spans="2:54" s="8" customFormat="1" x14ac:dyDescent="0.15">
      <c r="B138" s="174">
        <v>90000124</v>
      </c>
      <c r="C138" s="28"/>
      <c r="D138" s="28" t="s">
        <v>216</v>
      </c>
      <c r="E138" s="28" t="s">
        <v>261</v>
      </c>
      <c r="F138" s="28" t="s">
        <v>201</v>
      </c>
      <c r="G138" s="28" t="s">
        <v>217</v>
      </c>
      <c r="H138" s="28" t="s">
        <v>1577</v>
      </c>
      <c r="I138" s="28" t="s">
        <v>1572</v>
      </c>
      <c r="J138" s="28" t="s">
        <v>266</v>
      </c>
      <c r="K138" s="28" t="s">
        <v>203</v>
      </c>
      <c r="L138" s="28"/>
      <c r="M138" s="28">
        <v>6</v>
      </c>
      <c r="N138" s="24">
        <v>34895</v>
      </c>
      <c r="O138" s="28">
        <v>1995</v>
      </c>
      <c r="P138" s="24">
        <v>34895</v>
      </c>
      <c r="Q138" s="25">
        <v>2602228</v>
      </c>
      <c r="R138" s="28" t="s">
        <v>219</v>
      </c>
      <c r="S138" s="28" t="s">
        <v>236</v>
      </c>
      <c r="T138" s="28">
        <v>1</v>
      </c>
      <c r="U138" s="24"/>
      <c r="V138" s="168">
        <f t="shared" si="15"/>
        <v>1</v>
      </c>
      <c r="W138" s="44"/>
      <c r="X138" s="36">
        <f t="shared" si="16"/>
        <v>0</v>
      </c>
      <c r="Y138" s="44"/>
      <c r="Z138" s="44"/>
      <c r="AA138" s="44"/>
      <c r="AB138" s="44"/>
      <c r="AC138" s="44"/>
      <c r="AD138" s="44"/>
      <c r="AE138" s="36">
        <f t="shared" si="17"/>
        <v>0</v>
      </c>
      <c r="AF138" s="44"/>
      <c r="AG138" s="44"/>
      <c r="AH138" s="44"/>
      <c r="AI138" s="44"/>
      <c r="AJ138" s="44"/>
      <c r="AK138" s="168">
        <f t="shared" si="10"/>
        <v>0</v>
      </c>
      <c r="AL138" s="44"/>
      <c r="AM138" s="36">
        <f t="shared" si="11"/>
        <v>1</v>
      </c>
      <c r="AN138" s="85" t="str">
        <f t="shared" si="12"/>
        <v>OK</v>
      </c>
      <c r="AO138" s="85" t="str">
        <f t="shared" si="13"/>
        <v>OK</v>
      </c>
      <c r="AP138" s="28" t="s">
        <v>211</v>
      </c>
      <c r="AQ138" s="28"/>
      <c r="AR138" s="28"/>
      <c r="AS138" s="28"/>
      <c r="AT138" s="26">
        <v>1</v>
      </c>
      <c r="AU138" s="28" t="s">
        <v>248</v>
      </c>
      <c r="AV138" s="27"/>
      <c r="AW138" s="28"/>
      <c r="AX138" s="28" t="s">
        <v>213</v>
      </c>
      <c r="AY138" s="168">
        <f t="shared" si="14"/>
        <v>2602227</v>
      </c>
      <c r="AZ138" s="28" t="s">
        <v>214</v>
      </c>
      <c r="BA138" s="28"/>
      <c r="BB138" s="59"/>
    </row>
    <row r="139" spans="2:54" s="8" customFormat="1" x14ac:dyDescent="0.15">
      <c r="B139" s="174">
        <v>90000125</v>
      </c>
      <c r="C139" s="28"/>
      <c r="D139" s="28" t="s">
        <v>216</v>
      </c>
      <c r="E139" s="28" t="s">
        <v>261</v>
      </c>
      <c r="F139" s="28" t="s">
        <v>201</v>
      </c>
      <c r="G139" s="28" t="s">
        <v>217</v>
      </c>
      <c r="H139" s="28" t="s">
        <v>1577</v>
      </c>
      <c r="I139" s="28" t="s">
        <v>1572</v>
      </c>
      <c r="J139" s="28" t="s">
        <v>267</v>
      </c>
      <c r="K139" s="28" t="s">
        <v>203</v>
      </c>
      <c r="L139" s="28"/>
      <c r="M139" s="28">
        <v>6</v>
      </c>
      <c r="N139" s="24">
        <v>34895</v>
      </c>
      <c r="O139" s="28">
        <v>1995</v>
      </c>
      <c r="P139" s="24">
        <v>34895</v>
      </c>
      <c r="Q139" s="25">
        <v>2602228</v>
      </c>
      <c r="R139" s="28" t="s">
        <v>219</v>
      </c>
      <c r="S139" s="28" t="s">
        <v>236</v>
      </c>
      <c r="T139" s="28">
        <v>1</v>
      </c>
      <c r="U139" s="24"/>
      <c r="V139" s="168">
        <f t="shared" si="15"/>
        <v>1</v>
      </c>
      <c r="W139" s="44"/>
      <c r="X139" s="36">
        <f t="shared" si="16"/>
        <v>0</v>
      </c>
      <c r="Y139" s="44"/>
      <c r="Z139" s="44"/>
      <c r="AA139" s="44"/>
      <c r="AB139" s="44"/>
      <c r="AC139" s="44"/>
      <c r="AD139" s="44"/>
      <c r="AE139" s="36">
        <f t="shared" si="17"/>
        <v>0</v>
      </c>
      <c r="AF139" s="44"/>
      <c r="AG139" s="44"/>
      <c r="AH139" s="44"/>
      <c r="AI139" s="44"/>
      <c r="AJ139" s="44"/>
      <c r="AK139" s="168">
        <f t="shared" si="10"/>
        <v>0</v>
      </c>
      <c r="AL139" s="44"/>
      <c r="AM139" s="36">
        <f t="shared" si="11"/>
        <v>1</v>
      </c>
      <c r="AN139" s="85" t="str">
        <f t="shared" si="12"/>
        <v>OK</v>
      </c>
      <c r="AO139" s="85" t="str">
        <f t="shared" si="13"/>
        <v>OK</v>
      </c>
      <c r="AP139" s="28" t="s">
        <v>211</v>
      </c>
      <c r="AQ139" s="28"/>
      <c r="AR139" s="28"/>
      <c r="AS139" s="28"/>
      <c r="AT139" s="26">
        <v>1</v>
      </c>
      <c r="AU139" s="28" t="s">
        <v>248</v>
      </c>
      <c r="AV139" s="27"/>
      <c r="AW139" s="28"/>
      <c r="AX139" s="28" t="s">
        <v>213</v>
      </c>
      <c r="AY139" s="168">
        <f t="shared" si="14"/>
        <v>2602227</v>
      </c>
      <c r="AZ139" s="28" t="s">
        <v>214</v>
      </c>
      <c r="BA139" s="28"/>
      <c r="BB139" s="59"/>
    </row>
    <row r="140" spans="2:54" s="8" customFormat="1" x14ac:dyDescent="0.15">
      <c r="B140" s="174">
        <v>90000126</v>
      </c>
      <c r="C140" s="28"/>
      <c r="D140" s="28" t="s">
        <v>216</v>
      </c>
      <c r="E140" s="28" t="s">
        <v>261</v>
      </c>
      <c r="F140" s="28" t="s">
        <v>201</v>
      </c>
      <c r="G140" s="28" t="s">
        <v>217</v>
      </c>
      <c r="H140" s="28" t="s">
        <v>1577</v>
      </c>
      <c r="I140" s="28" t="s">
        <v>1572</v>
      </c>
      <c r="J140" s="28" t="s">
        <v>268</v>
      </c>
      <c r="K140" s="28" t="s">
        <v>203</v>
      </c>
      <c r="L140" s="28"/>
      <c r="M140" s="28">
        <v>6</v>
      </c>
      <c r="N140" s="24">
        <v>34895</v>
      </c>
      <c r="O140" s="28">
        <v>1995</v>
      </c>
      <c r="P140" s="24">
        <v>34895</v>
      </c>
      <c r="Q140" s="25">
        <v>790397</v>
      </c>
      <c r="R140" s="28" t="s">
        <v>219</v>
      </c>
      <c r="S140" s="28" t="s">
        <v>236</v>
      </c>
      <c r="T140" s="28">
        <v>1</v>
      </c>
      <c r="U140" s="24"/>
      <c r="V140" s="168">
        <f t="shared" si="15"/>
        <v>1</v>
      </c>
      <c r="W140" s="44"/>
      <c r="X140" s="36">
        <f t="shared" si="16"/>
        <v>0</v>
      </c>
      <c r="Y140" s="44"/>
      <c r="Z140" s="44"/>
      <c r="AA140" s="44"/>
      <c r="AB140" s="44"/>
      <c r="AC140" s="44"/>
      <c r="AD140" s="44"/>
      <c r="AE140" s="36">
        <f t="shared" si="17"/>
        <v>0</v>
      </c>
      <c r="AF140" s="44"/>
      <c r="AG140" s="44"/>
      <c r="AH140" s="44"/>
      <c r="AI140" s="44"/>
      <c r="AJ140" s="44"/>
      <c r="AK140" s="168">
        <f t="shared" si="10"/>
        <v>0</v>
      </c>
      <c r="AL140" s="44"/>
      <c r="AM140" s="36">
        <f t="shared" si="11"/>
        <v>1</v>
      </c>
      <c r="AN140" s="85" t="str">
        <f t="shared" si="12"/>
        <v>OK</v>
      </c>
      <c r="AO140" s="85" t="str">
        <f t="shared" si="13"/>
        <v>OK</v>
      </c>
      <c r="AP140" s="28" t="s">
        <v>211</v>
      </c>
      <c r="AQ140" s="28"/>
      <c r="AR140" s="28"/>
      <c r="AS140" s="28"/>
      <c r="AT140" s="26">
        <v>1</v>
      </c>
      <c r="AU140" s="28" t="s">
        <v>248</v>
      </c>
      <c r="AV140" s="27"/>
      <c r="AW140" s="28"/>
      <c r="AX140" s="28" t="s">
        <v>213</v>
      </c>
      <c r="AY140" s="168">
        <f t="shared" si="14"/>
        <v>790396</v>
      </c>
      <c r="AZ140" s="28" t="s">
        <v>214</v>
      </c>
      <c r="BA140" s="28"/>
      <c r="BB140" s="59"/>
    </row>
    <row r="141" spans="2:54" s="8" customFormat="1" x14ac:dyDescent="0.15">
      <c r="B141" s="174">
        <v>90000127</v>
      </c>
      <c r="C141" s="28"/>
      <c r="D141" s="28" t="s">
        <v>216</v>
      </c>
      <c r="E141" s="28" t="s">
        <v>261</v>
      </c>
      <c r="F141" s="28" t="s">
        <v>201</v>
      </c>
      <c r="G141" s="28" t="s">
        <v>217</v>
      </c>
      <c r="H141" s="28" t="s">
        <v>1577</v>
      </c>
      <c r="I141" s="28" t="s">
        <v>1572</v>
      </c>
      <c r="J141" s="28" t="s">
        <v>269</v>
      </c>
      <c r="K141" s="28" t="s">
        <v>203</v>
      </c>
      <c r="L141" s="28"/>
      <c r="M141" s="28">
        <v>6</v>
      </c>
      <c r="N141" s="24">
        <v>34895</v>
      </c>
      <c r="O141" s="28">
        <v>1995</v>
      </c>
      <c r="P141" s="24">
        <v>34895</v>
      </c>
      <c r="Q141" s="25">
        <v>790396</v>
      </c>
      <c r="R141" s="28" t="s">
        <v>219</v>
      </c>
      <c r="S141" s="28" t="s">
        <v>236</v>
      </c>
      <c r="T141" s="28">
        <v>1</v>
      </c>
      <c r="U141" s="24"/>
      <c r="V141" s="168">
        <f t="shared" ref="V141:V203" si="18">IF(Q141=0,0,IF($C$5-O141=0,0,IF(M141=0,Q141,IF($C$5-O141&gt;M141,1,Q141-(ROUNDDOWN(Q141*ROUNDUP(1/M141,3),0)*($C$5-O141-1))))))</f>
        <v>1</v>
      </c>
      <c r="W141" s="44"/>
      <c r="X141" s="36">
        <f t="shared" si="16"/>
        <v>0</v>
      </c>
      <c r="Y141" s="44"/>
      <c r="Z141" s="44"/>
      <c r="AA141" s="44"/>
      <c r="AB141" s="44"/>
      <c r="AC141" s="44"/>
      <c r="AD141" s="44"/>
      <c r="AE141" s="36">
        <f t="shared" si="17"/>
        <v>0</v>
      </c>
      <c r="AF141" s="44"/>
      <c r="AG141" s="44"/>
      <c r="AH141" s="44"/>
      <c r="AI141" s="44"/>
      <c r="AJ141" s="44"/>
      <c r="AK141" s="168">
        <f t="shared" ref="AK141:AK204" si="19">IF(Q141=0,0,IF(M141=0,0,IF($C$5-O141=0,0,IF($C$5-O141&gt;M141,0,IF($C$5-O141=M141,V141-1,ROUNDDOWN(Q141*ROUNDUP(1/M141,3),0))))))</f>
        <v>0</v>
      </c>
      <c r="AL141" s="44"/>
      <c r="AM141" s="36">
        <f t="shared" ref="AM141:AM204" si="20">+V141+X141-AE141</f>
        <v>1</v>
      </c>
      <c r="AN141" s="85" t="str">
        <f t="shared" ref="AN141:AN204" si="21">IF(AND(AM141=0,AS141=1),"OK",IF(Q141=AY141+AM141,"OK","ERROR"))</f>
        <v>OK</v>
      </c>
      <c r="AO141" s="85" t="str">
        <f t="shared" ref="AO141:AO204" si="22">IF($C$5-O141=0,"新規",IF(AS141=1,"OK",IF(V141-AK141=AM141,"OK","ERROR")))</f>
        <v>OK</v>
      </c>
      <c r="AP141" s="28" t="s">
        <v>211</v>
      </c>
      <c r="AQ141" s="28"/>
      <c r="AR141" s="28"/>
      <c r="AS141" s="28"/>
      <c r="AT141" s="26">
        <v>1</v>
      </c>
      <c r="AU141" s="28" t="s">
        <v>248</v>
      </c>
      <c r="AV141" s="27"/>
      <c r="AW141" s="28"/>
      <c r="AX141" s="28" t="s">
        <v>213</v>
      </c>
      <c r="AY141" s="168">
        <f t="shared" ref="AY141:AY204" si="23">IF(Q141=0,0,IF(M141=0,0,IF($C$5-O141&gt;=M141,Q141-1,ROUNDDOWN(Q141*ROUNDUP(1/M141,3),0)*($C$5-O141))))</f>
        <v>790395</v>
      </c>
      <c r="AZ141" s="28" t="s">
        <v>214</v>
      </c>
      <c r="BA141" s="28"/>
      <c r="BB141" s="59"/>
    </row>
    <row r="142" spans="2:54" s="8" customFormat="1" x14ac:dyDescent="0.15">
      <c r="B142" s="174">
        <v>90000128</v>
      </c>
      <c r="C142" s="28"/>
      <c r="D142" s="28" t="s">
        <v>216</v>
      </c>
      <c r="E142" s="28" t="s">
        <v>261</v>
      </c>
      <c r="F142" s="28" t="s">
        <v>201</v>
      </c>
      <c r="G142" s="28" t="s">
        <v>217</v>
      </c>
      <c r="H142" s="28" t="s">
        <v>1577</v>
      </c>
      <c r="I142" s="28" t="s">
        <v>1572</v>
      </c>
      <c r="J142" s="28" t="s">
        <v>270</v>
      </c>
      <c r="K142" s="28" t="s">
        <v>203</v>
      </c>
      <c r="L142" s="28"/>
      <c r="M142" s="28">
        <v>6</v>
      </c>
      <c r="N142" s="24">
        <v>34895</v>
      </c>
      <c r="O142" s="28">
        <v>1995</v>
      </c>
      <c r="P142" s="24">
        <v>34895</v>
      </c>
      <c r="Q142" s="25">
        <v>790396</v>
      </c>
      <c r="R142" s="28" t="s">
        <v>219</v>
      </c>
      <c r="S142" s="28" t="s">
        <v>236</v>
      </c>
      <c r="T142" s="28">
        <v>1</v>
      </c>
      <c r="U142" s="24"/>
      <c r="V142" s="168">
        <f t="shared" si="18"/>
        <v>1</v>
      </c>
      <c r="W142" s="44"/>
      <c r="X142" s="36">
        <f t="shared" si="16"/>
        <v>0</v>
      </c>
      <c r="Y142" s="44"/>
      <c r="Z142" s="44"/>
      <c r="AA142" s="44"/>
      <c r="AB142" s="44"/>
      <c r="AC142" s="44"/>
      <c r="AD142" s="44"/>
      <c r="AE142" s="36">
        <f t="shared" si="17"/>
        <v>0</v>
      </c>
      <c r="AF142" s="44"/>
      <c r="AG142" s="44"/>
      <c r="AH142" s="44"/>
      <c r="AI142" s="44"/>
      <c r="AJ142" s="44"/>
      <c r="AK142" s="168">
        <f t="shared" si="19"/>
        <v>0</v>
      </c>
      <c r="AL142" s="44"/>
      <c r="AM142" s="36">
        <f t="shared" si="20"/>
        <v>1</v>
      </c>
      <c r="AN142" s="85" t="str">
        <f t="shared" si="21"/>
        <v>OK</v>
      </c>
      <c r="AO142" s="85" t="str">
        <f t="shared" si="22"/>
        <v>OK</v>
      </c>
      <c r="AP142" s="28" t="s">
        <v>211</v>
      </c>
      <c r="AQ142" s="28"/>
      <c r="AR142" s="28"/>
      <c r="AS142" s="28"/>
      <c r="AT142" s="26">
        <v>1</v>
      </c>
      <c r="AU142" s="28" t="s">
        <v>248</v>
      </c>
      <c r="AV142" s="27"/>
      <c r="AW142" s="28"/>
      <c r="AX142" s="28" t="s">
        <v>213</v>
      </c>
      <c r="AY142" s="168">
        <f t="shared" si="23"/>
        <v>790395</v>
      </c>
      <c r="AZ142" s="28" t="s">
        <v>214</v>
      </c>
      <c r="BA142" s="28"/>
      <c r="BB142" s="59"/>
    </row>
    <row r="143" spans="2:54" s="8" customFormat="1" x14ac:dyDescent="0.15">
      <c r="B143" s="174">
        <v>90000129</v>
      </c>
      <c r="C143" s="28"/>
      <c r="D143" s="28" t="s">
        <v>216</v>
      </c>
      <c r="E143" s="28" t="s">
        <v>261</v>
      </c>
      <c r="F143" s="28" t="s">
        <v>201</v>
      </c>
      <c r="G143" s="28" t="s">
        <v>217</v>
      </c>
      <c r="H143" s="28" t="s">
        <v>1577</v>
      </c>
      <c r="I143" s="28" t="s">
        <v>1572</v>
      </c>
      <c r="J143" s="28" t="s">
        <v>271</v>
      </c>
      <c r="K143" s="28" t="s">
        <v>203</v>
      </c>
      <c r="L143" s="28"/>
      <c r="M143" s="28">
        <v>6</v>
      </c>
      <c r="N143" s="24">
        <v>34895</v>
      </c>
      <c r="O143" s="28">
        <v>1995</v>
      </c>
      <c r="P143" s="24">
        <v>34895</v>
      </c>
      <c r="Q143" s="25">
        <v>1337593</v>
      </c>
      <c r="R143" s="28" t="s">
        <v>219</v>
      </c>
      <c r="S143" s="28" t="s">
        <v>236</v>
      </c>
      <c r="T143" s="28">
        <v>1</v>
      </c>
      <c r="U143" s="24"/>
      <c r="V143" s="168">
        <f t="shared" si="18"/>
        <v>1</v>
      </c>
      <c r="W143" s="44"/>
      <c r="X143" s="36">
        <f t="shared" si="16"/>
        <v>0</v>
      </c>
      <c r="Y143" s="44"/>
      <c r="Z143" s="44"/>
      <c r="AA143" s="44"/>
      <c r="AB143" s="44"/>
      <c r="AC143" s="44"/>
      <c r="AD143" s="44"/>
      <c r="AE143" s="36">
        <f t="shared" si="17"/>
        <v>0</v>
      </c>
      <c r="AF143" s="44"/>
      <c r="AG143" s="44"/>
      <c r="AH143" s="44"/>
      <c r="AI143" s="44"/>
      <c r="AJ143" s="44"/>
      <c r="AK143" s="168">
        <f t="shared" si="19"/>
        <v>0</v>
      </c>
      <c r="AL143" s="44"/>
      <c r="AM143" s="36">
        <f t="shared" si="20"/>
        <v>1</v>
      </c>
      <c r="AN143" s="85" t="str">
        <f t="shared" si="21"/>
        <v>OK</v>
      </c>
      <c r="AO143" s="85" t="str">
        <f t="shared" si="22"/>
        <v>OK</v>
      </c>
      <c r="AP143" s="28" t="s">
        <v>211</v>
      </c>
      <c r="AQ143" s="28"/>
      <c r="AR143" s="28"/>
      <c r="AS143" s="28"/>
      <c r="AT143" s="26">
        <v>1</v>
      </c>
      <c r="AU143" s="28" t="s">
        <v>248</v>
      </c>
      <c r="AV143" s="27"/>
      <c r="AW143" s="28"/>
      <c r="AX143" s="28" t="s">
        <v>213</v>
      </c>
      <c r="AY143" s="168">
        <f t="shared" si="23"/>
        <v>1337592</v>
      </c>
      <c r="AZ143" s="28" t="s">
        <v>214</v>
      </c>
      <c r="BA143" s="28"/>
      <c r="BB143" s="59"/>
    </row>
    <row r="144" spans="2:54" s="8" customFormat="1" x14ac:dyDescent="0.15">
      <c r="B144" s="174">
        <v>90000130</v>
      </c>
      <c r="C144" s="28"/>
      <c r="D144" s="28" t="s">
        <v>216</v>
      </c>
      <c r="E144" s="28" t="s">
        <v>261</v>
      </c>
      <c r="F144" s="28" t="s">
        <v>201</v>
      </c>
      <c r="G144" s="28" t="s">
        <v>217</v>
      </c>
      <c r="H144" s="28" t="s">
        <v>1577</v>
      </c>
      <c r="I144" s="28" t="s">
        <v>1572</v>
      </c>
      <c r="J144" s="28" t="s">
        <v>272</v>
      </c>
      <c r="K144" s="28" t="s">
        <v>203</v>
      </c>
      <c r="L144" s="28"/>
      <c r="M144" s="28">
        <v>6</v>
      </c>
      <c r="N144" s="24">
        <v>34895</v>
      </c>
      <c r="O144" s="28">
        <v>1995</v>
      </c>
      <c r="P144" s="24">
        <v>34895</v>
      </c>
      <c r="Q144" s="25">
        <v>1337594</v>
      </c>
      <c r="R144" s="28" t="s">
        <v>219</v>
      </c>
      <c r="S144" s="28" t="s">
        <v>236</v>
      </c>
      <c r="T144" s="28">
        <v>1</v>
      </c>
      <c r="U144" s="24"/>
      <c r="V144" s="168">
        <f t="shared" si="18"/>
        <v>1</v>
      </c>
      <c r="W144" s="44"/>
      <c r="X144" s="36">
        <f t="shared" ref="X144:X207" si="24">SUM(Y144:AD144)</f>
        <v>0</v>
      </c>
      <c r="Y144" s="44"/>
      <c r="Z144" s="44"/>
      <c r="AA144" s="44"/>
      <c r="AB144" s="44"/>
      <c r="AC144" s="44"/>
      <c r="AD144" s="44"/>
      <c r="AE144" s="36">
        <f t="shared" ref="AE144:AE207" si="25">SUM(AF144:AL144)</f>
        <v>0</v>
      </c>
      <c r="AF144" s="44"/>
      <c r="AG144" s="44"/>
      <c r="AH144" s="44"/>
      <c r="AI144" s="44"/>
      <c r="AJ144" s="44"/>
      <c r="AK144" s="168">
        <f t="shared" si="19"/>
        <v>0</v>
      </c>
      <c r="AL144" s="44"/>
      <c r="AM144" s="36">
        <f t="shared" si="20"/>
        <v>1</v>
      </c>
      <c r="AN144" s="85" t="str">
        <f t="shared" si="21"/>
        <v>OK</v>
      </c>
      <c r="AO144" s="85" t="str">
        <f t="shared" si="22"/>
        <v>OK</v>
      </c>
      <c r="AP144" s="28" t="s">
        <v>211</v>
      </c>
      <c r="AQ144" s="28"/>
      <c r="AR144" s="28"/>
      <c r="AS144" s="28"/>
      <c r="AT144" s="26">
        <v>1</v>
      </c>
      <c r="AU144" s="28" t="s">
        <v>248</v>
      </c>
      <c r="AV144" s="27"/>
      <c r="AW144" s="28"/>
      <c r="AX144" s="28" t="s">
        <v>213</v>
      </c>
      <c r="AY144" s="168">
        <f t="shared" si="23"/>
        <v>1337593</v>
      </c>
      <c r="AZ144" s="28" t="s">
        <v>214</v>
      </c>
      <c r="BA144" s="28"/>
      <c r="BB144" s="59"/>
    </row>
    <row r="145" spans="2:54" s="8" customFormat="1" x14ac:dyDescent="0.15">
      <c r="B145" s="174">
        <v>90000131</v>
      </c>
      <c r="C145" s="28"/>
      <c r="D145" s="28" t="s">
        <v>216</v>
      </c>
      <c r="E145" s="28" t="s">
        <v>261</v>
      </c>
      <c r="F145" s="28" t="s">
        <v>201</v>
      </c>
      <c r="G145" s="28" t="s">
        <v>217</v>
      </c>
      <c r="H145" s="28" t="s">
        <v>1577</v>
      </c>
      <c r="I145" s="28" t="s">
        <v>1572</v>
      </c>
      <c r="J145" s="28" t="s">
        <v>273</v>
      </c>
      <c r="K145" s="28" t="s">
        <v>203</v>
      </c>
      <c r="L145" s="28"/>
      <c r="M145" s="28">
        <v>6</v>
      </c>
      <c r="N145" s="24">
        <v>34895</v>
      </c>
      <c r="O145" s="28">
        <v>1995</v>
      </c>
      <c r="P145" s="24">
        <v>34895</v>
      </c>
      <c r="Q145" s="25">
        <v>1337594</v>
      </c>
      <c r="R145" s="28" t="s">
        <v>219</v>
      </c>
      <c r="S145" s="28" t="s">
        <v>236</v>
      </c>
      <c r="T145" s="28">
        <v>1</v>
      </c>
      <c r="U145" s="24"/>
      <c r="V145" s="168">
        <f t="shared" si="18"/>
        <v>1</v>
      </c>
      <c r="W145" s="44"/>
      <c r="X145" s="36">
        <f t="shared" si="24"/>
        <v>0</v>
      </c>
      <c r="Y145" s="44"/>
      <c r="Z145" s="44"/>
      <c r="AA145" s="44"/>
      <c r="AB145" s="44"/>
      <c r="AC145" s="44"/>
      <c r="AD145" s="44"/>
      <c r="AE145" s="36">
        <f t="shared" si="25"/>
        <v>0</v>
      </c>
      <c r="AF145" s="44"/>
      <c r="AG145" s="44"/>
      <c r="AH145" s="44"/>
      <c r="AI145" s="44"/>
      <c r="AJ145" s="44"/>
      <c r="AK145" s="168">
        <f t="shared" si="19"/>
        <v>0</v>
      </c>
      <c r="AL145" s="44"/>
      <c r="AM145" s="36">
        <f t="shared" si="20"/>
        <v>1</v>
      </c>
      <c r="AN145" s="85" t="str">
        <f t="shared" si="21"/>
        <v>OK</v>
      </c>
      <c r="AO145" s="85" t="str">
        <f t="shared" si="22"/>
        <v>OK</v>
      </c>
      <c r="AP145" s="28" t="s">
        <v>211</v>
      </c>
      <c r="AQ145" s="28"/>
      <c r="AR145" s="28"/>
      <c r="AS145" s="28"/>
      <c r="AT145" s="26">
        <v>1</v>
      </c>
      <c r="AU145" s="28" t="s">
        <v>248</v>
      </c>
      <c r="AV145" s="27"/>
      <c r="AW145" s="28"/>
      <c r="AX145" s="28" t="s">
        <v>213</v>
      </c>
      <c r="AY145" s="168">
        <f t="shared" si="23"/>
        <v>1337593</v>
      </c>
      <c r="AZ145" s="28" t="s">
        <v>214</v>
      </c>
      <c r="BA145" s="28"/>
      <c r="BB145" s="59"/>
    </row>
    <row r="146" spans="2:54" s="8" customFormat="1" x14ac:dyDescent="0.15">
      <c r="B146" s="174">
        <v>90000132</v>
      </c>
      <c r="C146" s="28"/>
      <c r="D146" s="28" t="s">
        <v>216</v>
      </c>
      <c r="E146" s="28" t="s">
        <v>261</v>
      </c>
      <c r="F146" s="28" t="s">
        <v>201</v>
      </c>
      <c r="G146" s="28" t="s">
        <v>217</v>
      </c>
      <c r="H146" s="28" t="s">
        <v>1577</v>
      </c>
      <c r="I146" s="28" t="s">
        <v>1572</v>
      </c>
      <c r="J146" s="28" t="s">
        <v>274</v>
      </c>
      <c r="K146" s="28" t="s">
        <v>203</v>
      </c>
      <c r="L146" s="28"/>
      <c r="M146" s="28">
        <v>6</v>
      </c>
      <c r="N146" s="24">
        <v>34895</v>
      </c>
      <c r="O146" s="28">
        <v>1995</v>
      </c>
      <c r="P146" s="24">
        <v>34895</v>
      </c>
      <c r="Q146" s="25">
        <v>1155194</v>
      </c>
      <c r="R146" s="28" t="s">
        <v>219</v>
      </c>
      <c r="S146" s="28" t="s">
        <v>236</v>
      </c>
      <c r="T146" s="28">
        <v>1</v>
      </c>
      <c r="U146" s="24"/>
      <c r="V146" s="168">
        <f t="shared" si="18"/>
        <v>1</v>
      </c>
      <c r="W146" s="44"/>
      <c r="X146" s="36">
        <f t="shared" si="24"/>
        <v>0</v>
      </c>
      <c r="Y146" s="44"/>
      <c r="Z146" s="44"/>
      <c r="AA146" s="44"/>
      <c r="AB146" s="44"/>
      <c r="AC146" s="44"/>
      <c r="AD146" s="44"/>
      <c r="AE146" s="36">
        <f t="shared" si="25"/>
        <v>0</v>
      </c>
      <c r="AF146" s="44"/>
      <c r="AG146" s="44"/>
      <c r="AH146" s="44"/>
      <c r="AI146" s="44"/>
      <c r="AJ146" s="44"/>
      <c r="AK146" s="168">
        <f t="shared" si="19"/>
        <v>0</v>
      </c>
      <c r="AL146" s="44"/>
      <c r="AM146" s="36">
        <f t="shared" si="20"/>
        <v>1</v>
      </c>
      <c r="AN146" s="85" t="str">
        <f t="shared" si="21"/>
        <v>OK</v>
      </c>
      <c r="AO146" s="85" t="str">
        <f t="shared" si="22"/>
        <v>OK</v>
      </c>
      <c r="AP146" s="28" t="s">
        <v>211</v>
      </c>
      <c r="AQ146" s="28"/>
      <c r="AR146" s="28"/>
      <c r="AS146" s="28"/>
      <c r="AT146" s="26">
        <v>1</v>
      </c>
      <c r="AU146" s="28" t="s">
        <v>248</v>
      </c>
      <c r="AV146" s="27"/>
      <c r="AW146" s="28"/>
      <c r="AX146" s="28" t="s">
        <v>213</v>
      </c>
      <c r="AY146" s="168">
        <f t="shared" si="23"/>
        <v>1155193</v>
      </c>
      <c r="AZ146" s="28" t="s">
        <v>214</v>
      </c>
      <c r="BA146" s="28"/>
      <c r="BB146" s="59"/>
    </row>
    <row r="147" spans="2:54" s="8" customFormat="1" x14ac:dyDescent="0.15">
      <c r="B147" s="174">
        <v>90000133</v>
      </c>
      <c r="C147" s="28"/>
      <c r="D147" s="28" t="s">
        <v>216</v>
      </c>
      <c r="E147" s="28" t="s">
        <v>261</v>
      </c>
      <c r="F147" s="28" t="s">
        <v>201</v>
      </c>
      <c r="G147" s="28" t="s">
        <v>217</v>
      </c>
      <c r="H147" s="28" t="s">
        <v>1577</v>
      </c>
      <c r="I147" s="28" t="s">
        <v>1572</v>
      </c>
      <c r="J147" s="28" t="s">
        <v>275</v>
      </c>
      <c r="K147" s="28" t="s">
        <v>203</v>
      </c>
      <c r="L147" s="28"/>
      <c r="M147" s="28">
        <v>6</v>
      </c>
      <c r="N147" s="24">
        <v>34895</v>
      </c>
      <c r="O147" s="28">
        <v>1995</v>
      </c>
      <c r="P147" s="24">
        <v>34895</v>
      </c>
      <c r="Q147" s="25">
        <v>1155195</v>
      </c>
      <c r="R147" s="28" t="s">
        <v>219</v>
      </c>
      <c r="S147" s="28" t="s">
        <v>236</v>
      </c>
      <c r="T147" s="28">
        <v>1</v>
      </c>
      <c r="U147" s="24"/>
      <c r="V147" s="168">
        <f t="shared" si="18"/>
        <v>1</v>
      </c>
      <c r="W147" s="44"/>
      <c r="X147" s="36">
        <f t="shared" si="24"/>
        <v>0</v>
      </c>
      <c r="Y147" s="44"/>
      <c r="Z147" s="44"/>
      <c r="AA147" s="44"/>
      <c r="AB147" s="44"/>
      <c r="AC147" s="44"/>
      <c r="AD147" s="44"/>
      <c r="AE147" s="36">
        <f t="shared" si="25"/>
        <v>0</v>
      </c>
      <c r="AF147" s="44"/>
      <c r="AG147" s="44"/>
      <c r="AH147" s="44"/>
      <c r="AI147" s="44"/>
      <c r="AJ147" s="44"/>
      <c r="AK147" s="168">
        <f t="shared" si="19"/>
        <v>0</v>
      </c>
      <c r="AL147" s="44"/>
      <c r="AM147" s="36">
        <f t="shared" si="20"/>
        <v>1</v>
      </c>
      <c r="AN147" s="85" t="str">
        <f t="shared" si="21"/>
        <v>OK</v>
      </c>
      <c r="AO147" s="85" t="str">
        <f t="shared" si="22"/>
        <v>OK</v>
      </c>
      <c r="AP147" s="28" t="s">
        <v>211</v>
      </c>
      <c r="AQ147" s="28"/>
      <c r="AR147" s="28"/>
      <c r="AS147" s="28"/>
      <c r="AT147" s="26">
        <v>1</v>
      </c>
      <c r="AU147" s="28" t="s">
        <v>248</v>
      </c>
      <c r="AV147" s="27"/>
      <c r="AW147" s="28"/>
      <c r="AX147" s="28" t="s">
        <v>213</v>
      </c>
      <c r="AY147" s="168">
        <f t="shared" si="23"/>
        <v>1155194</v>
      </c>
      <c r="AZ147" s="28" t="s">
        <v>214</v>
      </c>
      <c r="BA147" s="28"/>
      <c r="BB147" s="59"/>
    </row>
    <row r="148" spans="2:54" s="8" customFormat="1" x14ac:dyDescent="0.15">
      <c r="B148" s="174">
        <v>90000134</v>
      </c>
      <c r="C148" s="28"/>
      <c r="D148" s="28" t="s">
        <v>216</v>
      </c>
      <c r="E148" s="28" t="s">
        <v>261</v>
      </c>
      <c r="F148" s="28" t="s">
        <v>201</v>
      </c>
      <c r="G148" s="28" t="s">
        <v>217</v>
      </c>
      <c r="H148" s="28" t="s">
        <v>1577</v>
      </c>
      <c r="I148" s="28" t="s">
        <v>1572</v>
      </c>
      <c r="J148" s="28" t="s">
        <v>276</v>
      </c>
      <c r="K148" s="28" t="s">
        <v>203</v>
      </c>
      <c r="L148" s="28"/>
      <c r="M148" s="28">
        <v>6</v>
      </c>
      <c r="N148" s="24">
        <v>34895</v>
      </c>
      <c r="O148" s="28">
        <v>1995</v>
      </c>
      <c r="P148" s="24">
        <v>34895</v>
      </c>
      <c r="Q148" s="25">
        <v>1155195</v>
      </c>
      <c r="R148" s="28" t="s">
        <v>219</v>
      </c>
      <c r="S148" s="28" t="s">
        <v>236</v>
      </c>
      <c r="T148" s="28">
        <v>1</v>
      </c>
      <c r="U148" s="24"/>
      <c r="V148" s="168">
        <f t="shared" si="18"/>
        <v>1</v>
      </c>
      <c r="W148" s="44"/>
      <c r="X148" s="36">
        <f t="shared" si="24"/>
        <v>0</v>
      </c>
      <c r="Y148" s="44"/>
      <c r="Z148" s="44"/>
      <c r="AA148" s="44"/>
      <c r="AB148" s="44"/>
      <c r="AC148" s="44"/>
      <c r="AD148" s="44"/>
      <c r="AE148" s="36">
        <f t="shared" si="25"/>
        <v>0</v>
      </c>
      <c r="AF148" s="44"/>
      <c r="AG148" s="44"/>
      <c r="AH148" s="44"/>
      <c r="AI148" s="44"/>
      <c r="AJ148" s="44"/>
      <c r="AK148" s="168">
        <f t="shared" si="19"/>
        <v>0</v>
      </c>
      <c r="AL148" s="44"/>
      <c r="AM148" s="36">
        <f t="shared" si="20"/>
        <v>1</v>
      </c>
      <c r="AN148" s="85" t="str">
        <f t="shared" si="21"/>
        <v>OK</v>
      </c>
      <c r="AO148" s="85" t="str">
        <f t="shared" si="22"/>
        <v>OK</v>
      </c>
      <c r="AP148" s="28" t="s">
        <v>211</v>
      </c>
      <c r="AQ148" s="28"/>
      <c r="AR148" s="28"/>
      <c r="AS148" s="28"/>
      <c r="AT148" s="26">
        <v>1</v>
      </c>
      <c r="AU148" s="28" t="s">
        <v>248</v>
      </c>
      <c r="AV148" s="27"/>
      <c r="AW148" s="28"/>
      <c r="AX148" s="28" t="s">
        <v>213</v>
      </c>
      <c r="AY148" s="168">
        <f t="shared" si="23"/>
        <v>1155194</v>
      </c>
      <c r="AZ148" s="28" t="s">
        <v>214</v>
      </c>
      <c r="BA148" s="28"/>
      <c r="BB148" s="59"/>
    </row>
    <row r="149" spans="2:54" s="8" customFormat="1" x14ac:dyDescent="0.15">
      <c r="B149" s="174">
        <v>90000135</v>
      </c>
      <c r="C149" s="28"/>
      <c r="D149" s="28" t="s">
        <v>216</v>
      </c>
      <c r="E149" s="28" t="s">
        <v>234</v>
      </c>
      <c r="F149" s="28" t="s">
        <v>201</v>
      </c>
      <c r="G149" s="28" t="s">
        <v>217</v>
      </c>
      <c r="H149" s="28" t="s">
        <v>1577</v>
      </c>
      <c r="I149" s="28" t="s">
        <v>1572</v>
      </c>
      <c r="J149" s="28" t="s">
        <v>277</v>
      </c>
      <c r="K149" s="28" t="s">
        <v>203</v>
      </c>
      <c r="L149" s="28"/>
      <c r="M149" s="28">
        <v>6</v>
      </c>
      <c r="N149" s="24">
        <v>34895</v>
      </c>
      <c r="O149" s="28">
        <v>1995</v>
      </c>
      <c r="P149" s="24">
        <v>34895</v>
      </c>
      <c r="Q149" s="25">
        <v>1094395</v>
      </c>
      <c r="R149" s="28" t="s">
        <v>219</v>
      </c>
      <c r="S149" s="28" t="s">
        <v>236</v>
      </c>
      <c r="T149" s="28">
        <v>1</v>
      </c>
      <c r="U149" s="24"/>
      <c r="V149" s="168">
        <f t="shared" si="18"/>
        <v>1</v>
      </c>
      <c r="W149" s="44"/>
      <c r="X149" s="36">
        <f t="shared" si="24"/>
        <v>0</v>
      </c>
      <c r="Y149" s="44"/>
      <c r="Z149" s="44"/>
      <c r="AA149" s="44"/>
      <c r="AB149" s="44"/>
      <c r="AC149" s="44"/>
      <c r="AD149" s="44"/>
      <c r="AE149" s="36">
        <f t="shared" si="25"/>
        <v>0</v>
      </c>
      <c r="AF149" s="44"/>
      <c r="AG149" s="44"/>
      <c r="AH149" s="44"/>
      <c r="AI149" s="44"/>
      <c r="AJ149" s="44"/>
      <c r="AK149" s="168">
        <f t="shared" si="19"/>
        <v>0</v>
      </c>
      <c r="AL149" s="44"/>
      <c r="AM149" s="36">
        <f t="shared" si="20"/>
        <v>1</v>
      </c>
      <c r="AN149" s="85" t="str">
        <f t="shared" si="21"/>
        <v>OK</v>
      </c>
      <c r="AO149" s="85" t="str">
        <f t="shared" si="22"/>
        <v>OK</v>
      </c>
      <c r="AP149" s="28" t="s">
        <v>211</v>
      </c>
      <c r="AQ149" s="28"/>
      <c r="AR149" s="28"/>
      <c r="AS149" s="28"/>
      <c r="AT149" s="26">
        <v>1</v>
      </c>
      <c r="AU149" s="28" t="s">
        <v>248</v>
      </c>
      <c r="AV149" s="27"/>
      <c r="AW149" s="28"/>
      <c r="AX149" s="28" t="s">
        <v>213</v>
      </c>
      <c r="AY149" s="168">
        <f t="shared" si="23"/>
        <v>1094394</v>
      </c>
      <c r="AZ149" s="28" t="s">
        <v>214</v>
      </c>
      <c r="BA149" s="28"/>
      <c r="BB149" s="59"/>
    </row>
    <row r="150" spans="2:54" s="8" customFormat="1" x14ac:dyDescent="0.15">
      <c r="B150" s="174">
        <v>90000136</v>
      </c>
      <c r="C150" s="28"/>
      <c r="D150" s="28" t="s">
        <v>216</v>
      </c>
      <c r="E150" s="28" t="s">
        <v>234</v>
      </c>
      <c r="F150" s="28" t="s">
        <v>201</v>
      </c>
      <c r="G150" s="28" t="s">
        <v>217</v>
      </c>
      <c r="H150" s="28" t="s">
        <v>1577</v>
      </c>
      <c r="I150" s="28" t="s">
        <v>1572</v>
      </c>
      <c r="J150" s="28" t="s">
        <v>278</v>
      </c>
      <c r="K150" s="28" t="s">
        <v>203</v>
      </c>
      <c r="L150" s="28"/>
      <c r="M150" s="28">
        <v>6</v>
      </c>
      <c r="N150" s="24">
        <v>34895</v>
      </c>
      <c r="O150" s="28">
        <v>1995</v>
      </c>
      <c r="P150" s="24">
        <v>34895</v>
      </c>
      <c r="Q150" s="25">
        <v>1094395</v>
      </c>
      <c r="R150" s="28" t="s">
        <v>219</v>
      </c>
      <c r="S150" s="28" t="s">
        <v>236</v>
      </c>
      <c r="T150" s="28">
        <v>1</v>
      </c>
      <c r="U150" s="24"/>
      <c r="V150" s="168">
        <f t="shared" si="18"/>
        <v>1</v>
      </c>
      <c r="W150" s="44"/>
      <c r="X150" s="36">
        <f t="shared" si="24"/>
        <v>0</v>
      </c>
      <c r="Y150" s="44"/>
      <c r="Z150" s="44"/>
      <c r="AA150" s="44"/>
      <c r="AB150" s="44"/>
      <c r="AC150" s="44"/>
      <c r="AD150" s="44"/>
      <c r="AE150" s="36">
        <f t="shared" si="25"/>
        <v>0</v>
      </c>
      <c r="AF150" s="44"/>
      <c r="AG150" s="44"/>
      <c r="AH150" s="44"/>
      <c r="AI150" s="44"/>
      <c r="AJ150" s="44"/>
      <c r="AK150" s="168">
        <f t="shared" si="19"/>
        <v>0</v>
      </c>
      <c r="AL150" s="44"/>
      <c r="AM150" s="36">
        <f t="shared" si="20"/>
        <v>1</v>
      </c>
      <c r="AN150" s="85" t="str">
        <f t="shared" si="21"/>
        <v>OK</v>
      </c>
      <c r="AO150" s="85" t="str">
        <f t="shared" si="22"/>
        <v>OK</v>
      </c>
      <c r="AP150" s="28" t="s">
        <v>211</v>
      </c>
      <c r="AQ150" s="28"/>
      <c r="AR150" s="28"/>
      <c r="AS150" s="28"/>
      <c r="AT150" s="26">
        <v>1</v>
      </c>
      <c r="AU150" s="28" t="s">
        <v>248</v>
      </c>
      <c r="AV150" s="27"/>
      <c r="AW150" s="28"/>
      <c r="AX150" s="28" t="s">
        <v>213</v>
      </c>
      <c r="AY150" s="168">
        <f t="shared" si="23"/>
        <v>1094394</v>
      </c>
      <c r="AZ150" s="28" t="s">
        <v>214</v>
      </c>
      <c r="BA150" s="28"/>
      <c r="BB150" s="59"/>
    </row>
    <row r="151" spans="2:54" s="8" customFormat="1" x14ac:dyDescent="0.15">
      <c r="B151" s="174">
        <v>90000137</v>
      </c>
      <c r="C151" s="28"/>
      <c r="D151" s="28" t="s">
        <v>216</v>
      </c>
      <c r="E151" s="28" t="s">
        <v>234</v>
      </c>
      <c r="F151" s="28" t="s">
        <v>201</v>
      </c>
      <c r="G151" s="28" t="s">
        <v>217</v>
      </c>
      <c r="H151" s="28" t="s">
        <v>1577</v>
      </c>
      <c r="I151" s="28" t="s">
        <v>1572</v>
      </c>
      <c r="J151" s="28" t="s">
        <v>279</v>
      </c>
      <c r="K151" s="28" t="s">
        <v>203</v>
      </c>
      <c r="L151" s="28"/>
      <c r="M151" s="28">
        <v>6</v>
      </c>
      <c r="N151" s="24">
        <v>34895</v>
      </c>
      <c r="O151" s="28">
        <v>1995</v>
      </c>
      <c r="P151" s="24">
        <v>34895</v>
      </c>
      <c r="Q151" s="25">
        <v>1094395</v>
      </c>
      <c r="R151" s="28" t="s">
        <v>219</v>
      </c>
      <c r="S151" s="28" t="s">
        <v>236</v>
      </c>
      <c r="T151" s="28">
        <v>1</v>
      </c>
      <c r="U151" s="24"/>
      <c r="V151" s="168">
        <f t="shared" si="18"/>
        <v>1</v>
      </c>
      <c r="W151" s="44"/>
      <c r="X151" s="36">
        <f t="shared" si="24"/>
        <v>0</v>
      </c>
      <c r="Y151" s="44"/>
      <c r="Z151" s="44"/>
      <c r="AA151" s="44"/>
      <c r="AB151" s="44"/>
      <c r="AC151" s="44"/>
      <c r="AD151" s="44"/>
      <c r="AE151" s="36">
        <f t="shared" si="25"/>
        <v>0</v>
      </c>
      <c r="AF151" s="44"/>
      <c r="AG151" s="44"/>
      <c r="AH151" s="44"/>
      <c r="AI151" s="44"/>
      <c r="AJ151" s="44"/>
      <c r="AK151" s="168">
        <f t="shared" si="19"/>
        <v>0</v>
      </c>
      <c r="AL151" s="44"/>
      <c r="AM151" s="36">
        <f t="shared" si="20"/>
        <v>1</v>
      </c>
      <c r="AN151" s="85" t="str">
        <f t="shared" si="21"/>
        <v>OK</v>
      </c>
      <c r="AO151" s="85" t="str">
        <f t="shared" si="22"/>
        <v>OK</v>
      </c>
      <c r="AP151" s="28" t="s">
        <v>211</v>
      </c>
      <c r="AQ151" s="28"/>
      <c r="AR151" s="28"/>
      <c r="AS151" s="28"/>
      <c r="AT151" s="26">
        <v>1</v>
      </c>
      <c r="AU151" s="28" t="s">
        <v>248</v>
      </c>
      <c r="AV151" s="27"/>
      <c r="AW151" s="28"/>
      <c r="AX151" s="28" t="s">
        <v>213</v>
      </c>
      <c r="AY151" s="168">
        <f t="shared" si="23"/>
        <v>1094394</v>
      </c>
      <c r="AZ151" s="28" t="s">
        <v>214</v>
      </c>
      <c r="BA151" s="28"/>
      <c r="BB151" s="59"/>
    </row>
    <row r="152" spans="2:54" s="8" customFormat="1" x14ac:dyDescent="0.15">
      <c r="B152" s="174">
        <v>90000138</v>
      </c>
      <c r="C152" s="28"/>
      <c r="D152" s="28" t="s">
        <v>216</v>
      </c>
      <c r="E152" s="28" t="s">
        <v>234</v>
      </c>
      <c r="F152" s="28" t="s">
        <v>201</v>
      </c>
      <c r="G152" s="28" t="s">
        <v>217</v>
      </c>
      <c r="H152" s="28" t="s">
        <v>1577</v>
      </c>
      <c r="I152" s="28" t="s">
        <v>1572</v>
      </c>
      <c r="J152" s="28" t="s">
        <v>280</v>
      </c>
      <c r="K152" s="28" t="s">
        <v>203</v>
      </c>
      <c r="L152" s="28"/>
      <c r="M152" s="28">
        <v>6</v>
      </c>
      <c r="N152" s="24">
        <v>34895</v>
      </c>
      <c r="O152" s="28">
        <v>1995</v>
      </c>
      <c r="P152" s="24">
        <v>34895</v>
      </c>
      <c r="Q152" s="25">
        <v>1215995</v>
      </c>
      <c r="R152" s="28" t="s">
        <v>219</v>
      </c>
      <c r="S152" s="28" t="s">
        <v>236</v>
      </c>
      <c r="T152" s="28">
        <v>1</v>
      </c>
      <c r="U152" s="24"/>
      <c r="V152" s="168">
        <f t="shared" si="18"/>
        <v>1</v>
      </c>
      <c r="W152" s="44"/>
      <c r="X152" s="36">
        <f t="shared" si="24"/>
        <v>0</v>
      </c>
      <c r="Y152" s="44"/>
      <c r="Z152" s="44"/>
      <c r="AA152" s="44"/>
      <c r="AB152" s="44"/>
      <c r="AC152" s="44"/>
      <c r="AD152" s="44"/>
      <c r="AE152" s="36">
        <f t="shared" si="25"/>
        <v>0</v>
      </c>
      <c r="AF152" s="44"/>
      <c r="AG152" s="44"/>
      <c r="AH152" s="44"/>
      <c r="AI152" s="44"/>
      <c r="AJ152" s="44"/>
      <c r="AK152" s="168">
        <f t="shared" si="19"/>
        <v>0</v>
      </c>
      <c r="AL152" s="44"/>
      <c r="AM152" s="36">
        <f t="shared" si="20"/>
        <v>1</v>
      </c>
      <c r="AN152" s="85" t="str">
        <f t="shared" si="21"/>
        <v>OK</v>
      </c>
      <c r="AO152" s="85" t="str">
        <f t="shared" si="22"/>
        <v>OK</v>
      </c>
      <c r="AP152" s="28" t="s">
        <v>211</v>
      </c>
      <c r="AQ152" s="28"/>
      <c r="AR152" s="28"/>
      <c r="AS152" s="28"/>
      <c r="AT152" s="26">
        <v>1</v>
      </c>
      <c r="AU152" s="28" t="s">
        <v>248</v>
      </c>
      <c r="AV152" s="27"/>
      <c r="AW152" s="28"/>
      <c r="AX152" s="28" t="s">
        <v>213</v>
      </c>
      <c r="AY152" s="168">
        <f t="shared" si="23"/>
        <v>1215994</v>
      </c>
      <c r="AZ152" s="28" t="s">
        <v>214</v>
      </c>
      <c r="BA152" s="28"/>
      <c r="BB152" s="59"/>
    </row>
    <row r="153" spans="2:54" s="8" customFormat="1" x14ac:dyDescent="0.15">
      <c r="B153" s="174">
        <v>90000139</v>
      </c>
      <c r="C153" s="28"/>
      <c r="D153" s="28" t="s">
        <v>216</v>
      </c>
      <c r="E153" s="28" t="s">
        <v>234</v>
      </c>
      <c r="F153" s="28" t="s">
        <v>201</v>
      </c>
      <c r="G153" s="28" t="s">
        <v>217</v>
      </c>
      <c r="H153" s="28" t="s">
        <v>1577</v>
      </c>
      <c r="I153" s="28" t="s">
        <v>1572</v>
      </c>
      <c r="J153" s="28" t="s">
        <v>281</v>
      </c>
      <c r="K153" s="28" t="s">
        <v>203</v>
      </c>
      <c r="L153" s="28"/>
      <c r="M153" s="28">
        <v>6</v>
      </c>
      <c r="N153" s="24">
        <v>34895</v>
      </c>
      <c r="O153" s="28">
        <v>1995</v>
      </c>
      <c r="P153" s="24">
        <v>34895</v>
      </c>
      <c r="Q153" s="25">
        <v>1215994</v>
      </c>
      <c r="R153" s="28" t="s">
        <v>219</v>
      </c>
      <c r="S153" s="28" t="s">
        <v>236</v>
      </c>
      <c r="T153" s="28">
        <v>1</v>
      </c>
      <c r="U153" s="24"/>
      <c r="V153" s="168">
        <f t="shared" si="18"/>
        <v>1</v>
      </c>
      <c r="W153" s="44"/>
      <c r="X153" s="36">
        <f t="shared" si="24"/>
        <v>0</v>
      </c>
      <c r="Y153" s="44"/>
      <c r="Z153" s="44"/>
      <c r="AA153" s="44"/>
      <c r="AB153" s="44"/>
      <c r="AC153" s="44"/>
      <c r="AD153" s="44"/>
      <c r="AE153" s="36">
        <f t="shared" si="25"/>
        <v>0</v>
      </c>
      <c r="AF153" s="44"/>
      <c r="AG153" s="44"/>
      <c r="AH153" s="44"/>
      <c r="AI153" s="44"/>
      <c r="AJ153" s="44"/>
      <c r="AK153" s="168">
        <f t="shared" si="19"/>
        <v>0</v>
      </c>
      <c r="AL153" s="44"/>
      <c r="AM153" s="36">
        <f t="shared" si="20"/>
        <v>1</v>
      </c>
      <c r="AN153" s="85" t="str">
        <f t="shared" si="21"/>
        <v>OK</v>
      </c>
      <c r="AO153" s="85" t="str">
        <f t="shared" si="22"/>
        <v>OK</v>
      </c>
      <c r="AP153" s="28" t="s">
        <v>211</v>
      </c>
      <c r="AQ153" s="28"/>
      <c r="AR153" s="28"/>
      <c r="AS153" s="28"/>
      <c r="AT153" s="26">
        <v>1</v>
      </c>
      <c r="AU153" s="28" t="s">
        <v>248</v>
      </c>
      <c r="AV153" s="27"/>
      <c r="AW153" s="28"/>
      <c r="AX153" s="28" t="s">
        <v>213</v>
      </c>
      <c r="AY153" s="168">
        <f t="shared" si="23"/>
        <v>1215993</v>
      </c>
      <c r="AZ153" s="28" t="s">
        <v>214</v>
      </c>
      <c r="BA153" s="28"/>
      <c r="BB153" s="59"/>
    </row>
    <row r="154" spans="2:54" s="8" customFormat="1" x14ac:dyDescent="0.15">
      <c r="B154" s="174">
        <v>90000140</v>
      </c>
      <c r="C154" s="28"/>
      <c r="D154" s="28" t="s">
        <v>216</v>
      </c>
      <c r="E154" s="28" t="s">
        <v>234</v>
      </c>
      <c r="F154" s="28" t="s">
        <v>201</v>
      </c>
      <c r="G154" s="28" t="s">
        <v>217</v>
      </c>
      <c r="H154" s="28" t="s">
        <v>1577</v>
      </c>
      <c r="I154" s="28" t="s">
        <v>1572</v>
      </c>
      <c r="J154" s="28" t="s">
        <v>282</v>
      </c>
      <c r="K154" s="28" t="s">
        <v>203</v>
      </c>
      <c r="L154" s="28"/>
      <c r="M154" s="28">
        <v>6</v>
      </c>
      <c r="N154" s="24">
        <v>34895</v>
      </c>
      <c r="O154" s="28">
        <v>1995</v>
      </c>
      <c r="P154" s="24">
        <v>34895</v>
      </c>
      <c r="Q154" s="25">
        <v>1215994</v>
      </c>
      <c r="R154" s="28" t="s">
        <v>219</v>
      </c>
      <c r="S154" s="28" t="s">
        <v>236</v>
      </c>
      <c r="T154" s="28">
        <v>1</v>
      </c>
      <c r="U154" s="24"/>
      <c r="V154" s="168">
        <f t="shared" si="18"/>
        <v>1</v>
      </c>
      <c r="W154" s="44"/>
      <c r="X154" s="36">
        <f t="shared" si="24"/>
        <v>0</v>
      </c>
      <c r="Y154" s="44"/>
      <c r="Z154" s="44"/>
      <c r="AA154" s="44"/>
      <c r="AB154" s="44"/>
      <c r="AC154" s="44"/>
      <c r="AD154" s="44"/>
      <c r="AE154" s="36">
        <f t="shared" si="25"/>
        <v>0</v>
      </c>
      <c r="AF154" s="44"/>
      <c r="AG154" s="44"/>
      <c r="AH154" s="44"/>
      <c r="AI154" s="44"/>
      <c r="AJ154" s="44"/>
      <c r="AK154" s="168">
        <f t="shared" si="19"/>
        <v>0</v>
      </c>
      <c r="AL154" s="44"/>
      <c r="AM154" s="36">
        <f t="shared" si="20"/>
        <v>1</v>
      </c>
      <c r="AN154" s="85" t="str">
        <f t="shared" si="21"/>
        <v>OK</v>
      </c>
      <c r="AO154" s="85" t="str">
        <f t="shared" si="22"/>
        <v>OK</v>
      </c>
      <c r="AP154" s="28" t="s">
        <v>211</v>
      </c>
      <c r="AQ154" s="28"/>
      <c r="AR154" s="28"/>
      <c r="AS154" s="28"/>
      <c r="AT154" s="26">
        <v>1</v>
      </c>
      <c r="AU154" s="28" t="s">
        <v>248</v>
      </c>
      <c r="AV154" s="27"/>
      <c r="AW154" s="28"/>
      <c r="AX154" s="28" t="s">
        <v>213</v>
      </c>
      <c r="AY154" s="168">
        <f t="shared" si="23"/>
        <v>1215993</v>
      </c>
      <c r="AZ154" s="28" t="s">
        <v>214</v>
      </c>
      <c r="BA154" s="28"/>
      <c r="BB154" s="59"/>
    </row>
    <row r="155" spans="2:54" s="8" customFormat="1" x14ac:dyDescent="0.15">
      <c r="B155" s="174">
        <v>90000141</v>
      </c>
      <c r="C155" s="28"/>
      <c r="D155" s="28" t="s">
        <v>216</v>
      </c>
      <c r="E155" s="28" t="s">
        <v>283</v>
      </c>
      <c r="F155" s="28" t="s">
        <v>201</v>
      </c>
      <c r="G155" s="28" t="s">
        <v>217</v>
      </c>
      <c r="H155" s="28" t="s">
        <v>1577</v>
      </c>
      <c r="I155" s="28" t="s">
        <v>1572</v>
      </c>
      <c r="J155" s="28" t="s">
        <v>284</v>
      </c>
      <c r="K155" s="28" t="s">
        <v>203</v>
      </c>
      <c r="L155" s="28"/>
      <c r="M155" s="28">
        <v>6</v>
      </c>
      <c r="N155" s="24">
        <v>34895</v>
      </c>
      <c r="O155" s="28">
        <v>1995</v>
      </c>
      <c r="P155" s="24">
        <v>34895</v>
      </c>
      <c r="Q155" s="25">
        <v>3039986</v>
      </c>
      <c r="R155" s="28" t="s">
        <v>219</v>
      </c>
      <c r="S155" s="28" t="s">
        <v>236</v>
      </c>
      <c r="T155" s="28">
        <v>1</v>
      </c>
      <c r="U155" s="24"/>
      <c r="V155" s="168">
        <f t="shared" si="18"/>
        <v>1</v>
      </c>
      <c r="W155" s="44"/>
      <c r="X155" s="36">
        <f t="shared" si="24"/>
        <v>0</v>
      </c>
      <c r="Y155" s="44"/>
      <c r="Z155" s="44"/>
      <c r="AA155" s="44"/>
      <c r="AB155" s="44"/>
      <c r="AC155" s="44"/>
      <c r="AD155" s="44"/>
      <c r="AE155" s="36">
        <f t="shared" si="25"/>
        <v>0</v>
      </c>
      <c r="AF155" s="44"/>
      <c r="AG155" s="44"/>
      <c r="AH155" s="44"/>
      <c r="AI155" s="44"/>
      <c r="AJ155" s="44"/>
      <c r="AK155" s="168">
        <f t="shared" si="19"/>
        <v>0</v>
      </c>
      <c r="AL155" s="44"/>
      <c r="AM155" s="36">
        <f t="shared" si="20"/>
        <v>1</v>
      </c>
      <c r="AN155" s="85" t="str">
        <f t="shared" si="21"/>
        <v>OK</v>
      </c>
      <c r="AO155" s="85" t="str">
        <f t="shared" si="22"/>
        <v>OK</v>
      </c>
      <c r="AP155" s="28" t="s">
        <v>211</v>
      </c>
      <c r="AQ155" s="28"/>
      <c r="AR155" s="28"/>
      <c r="AS155" s="28"/>
      <c r="AT155" s="26">
        <v>1</v>
      </c>
      <c r="AU155" s="28" t="s">
        <v>248</v>
      </c>
      <c r="AV155" s="27"/>
      <c r="AW155" s="28"/>
      <c r="AX155" s="28" t="s">
        <v>213</v>
      </c>
      <c r="AY155" s="168">
        <f t="shared" si="23"/>
        <v>3039985</v>
      </c>
      <c r="AZ155" s="28" t="s">
        <v>214</v>
      </c>
      <c r="BA155" s="28"/>
      <c r="BB155" s="59"/>
    </row>
    <row r="156" spans="2:54" s="8" customFormat="1" x14ac:dyDescent="0.15">
      <c r="B156" s="174">
        <v>90000142</v>
      </c>
      <c r="C156" s="28"/>
      <c r="D156" s="28" t="s">
        <v>216</v>
      </c>
      <c r="E156" s="28" t="s">
        <v>283</v>
      </c>
      <c r="F156" s="28" t="s">
        <v>201</v>
      </c>
      <c r="G156" s="28" t="s">
        <v>217</v>
      </c>
      <c r="H156" s="28" t="s">
        <v>1577</v>
      </c>
      <c r="I156" s="28" t="s">
        <v>1572</v>
      </c>
      <c r="J156" s="28" t="s">
        <v>285</v>
      </c>
      <c r="K156" s="28" t="s">
        <v>203</v>
      </c>
      <c r="L156" s="28"/>
      <c r="M156" s="28">
        <v>6</v>
      </c>
      <c r="N156" s="24">
        <v>34895</v>
      </c>
      <c r="O156" s="28">
        <v>1995</v>
      </c>
      <c r="P156" s="24">
        <v>34895</v>
      </c>
      <c r="Q156" s="25">
        <v>3039986</v>
      </c>
      <c r="R156" s="28" t="s">
        <v>219</v>
      </c>
      <c r="S156" s="28" t="s">
        <v>236</v>
      </c>
      <c r="T156" s="28">
        <v>1</v>
      </c>
      <c r="U156" s="24"/>
      <c r="V156" s="168">
        <f t="shared" si="18"/>
        <v>1</v>
      </c>
      <c r="W156" s="44"/>
      <c r="X156" s="36">
        <f t="shared" si="24"/>
        <v>0</v>
      </c>
      <c r="Y156" s="44"/>
      <c r="Z156" s="44"/>
      <c r="AA156" s="44"/>
      <c r="AB156" s="44"/>
      <c r="AC156" s="44"/>
      <c r="AD156" s="44"/>
      <c r="AE156" s="36">
        <f t="shared" si="25"/>
        <v>0</v>
      </c>
      <c r="AF156" s="44"/>
      <c r="AG156" s="44"/>
      <c r="AH156" s="44"/>
      <c r="AI156" s="44"/>
      <c r="AJ156" s="44"/>
      <c r="AK156" s="168">
        <f t="shared" si="19"/>
        <v>0</v>
      </c>
      <c r="AL156" s="44"/>
      <c r="AM156" s="36">
        <f t="shared" si="20"/>
        <v>1</v>
      </c>
      <c r="AN156" s="85" t="str">
        <f t="shared" si="21"/>
        <v>OK</v>
      </c>
      <c r="AO156" s="85" t="str">
        <f t="shared" si="22"/>
        <v>OK</v>
      </c>
      <c r="AP156" s="28" t="s">
        <v>211</v>
      </c>
      <c r="AQ156" s="28"/>
      <c r="AR156" s="28"/>
      <c r="AS156" s="28"/>
      <c r="AT156" s="26">
        <v>1</v>
      </c>
      <c r="AU156" s="28" t="s">
        <v>248</v>
      </c>
      <c r="AV156" s="27"/>
      <c r="AW156" s="28"/>
      <c r="AX156" s="28" t="s">
        <v>213</v>
      </c>
      <c r="AY156" s="168">
        <f t="shared" si="23"/>
        <v>3039985</v>
      </c>
      <c r="AZ156" s="28" t="s">
        <v>214</v>
      </c>
      <c r="BA156" s="28"/>
      <c r="BB156" s="59"/>
    </row>
    <row r="157" spans="2:54" s="8" customFormat="1" x14ac:dyDescent="0.15">
      <c r="B157" s="174">
        <v>90000143</v>
      </c>
      <c r="C157" s="28"/>
      <c r="D157" s="28" t="s">
        <v>216</v>
      </c>
      <c r="E157" s="28" t="s">
        <v>283</v>
      </c>
      <c r="F157" s="28" t="s">
        <v>201</v>
      </c>
      <c r="G157" s="28" t="s">
        <v>217</v>
      </c>
      <c r="H157" s="28" t="s">
        <v>1577</v>
      </c>
      <c r="I157" s="28" t="s">
        <v>1572</v>
      </c>
      <c r="J157" s="28" t="s">
        <v>286</v>
      </c>
      <c r="K157" s="28" t="s">
        <v>203</v>
      </c>
      <c r="L157" s="28"/>
      <c r="M157" s="28">
        <v>6</v>
      </c>
      <c r="N157" s="24">
        <v>34895</v>
      </c>
      <c r="O157" s="28">
        <v>1995</v>
      </c>
      <c r="P157" s="24">
        <v>34895</v>
      </c>
      <c r="Q157" s="25">
        <v>3039986</v>
      </c>
      <c r="R157" s="28" t="s">
        <v>219</v>
      </c>
      <c r="S157" s="28" t="s">
        <v>236</v>
      </c>
      <c r="T157" s="28">
        <v>1</v>
      </c>
      <c r="U157" s="24"/>
      <c r="V157" s="168">
        <f t="shared" si="18"/>
        <v>1</v>
      </c>
      <c r="W157" s="44"/>
      <c r="X157" s="36">
        <f t="shared" si="24"/>
        <v>0</v>
      </c>
      <c r="Y157" s="44"/>
      <c r="Z157" s="44"/>
      <c r="AA157" s="44"/>
      <c r="AB157" s="44"/>
      <c r="AC157" s="44"/>
      <c r="AD157" s="44"/>
      <c r="AE157" s="36">
        <f t="shared" si="25"/>
        <v>0</v>
      </c>
      <c r="AF157" s="44"/>
      <c r="AG157" s="44"/>
      <c r="AH157" s="44"/>
      <c r="AI157" s="44"/>
      <c r="AJ157" s="44"/>
      <c r="AK157" s="168">
        <f t="shared" si="19"/>
        <v>0</v>
      </c>
      <c r="AL157" s="44"/>
      <c r="AM157" s="36">
        <f t="shared" si="20"/>
        <v>1</v>
      </c>
      <c r="AN157" s="85" t="str">
        <f t="shared" si="21"/>
        <v>OK</v>
      </c>
      <c r="AO157" s="85" t="str">
        <f t="shared" si="22"/>
        <v>OK</v>
      </c>
      <c r="AP157" s="28" t="s">
        <v>211</v>
      </c>
      <c r="AQ157" s="28"/>
      <c r="AR157" s="28"/>
      <c r="AS157" s="28"/>
      <c r="AT157" s="26">
        <v>1</v>
      </c>
      <c r="AU157" s="28" t="s">
        <v>248</v>
      </c>
      <c r="AV157" s="27"/>
      <c r="AW157" s="28"/>
      <c r="AX157" s="28" t="s">
        <v>213</v>
      </c>
      <c r="AY157" s="168">
        <f t="shared" si="23"/>
        <v>3039985</v>
      </c>
      <c r="AZ157" s="28" t="s">
        <v>214</v>
      </c>
      <c r="BA157" s="28"/>
      <c r="BB157" s="59"/>
    </row>
    <row r="158" spans="2:54" s="8" customFormat="1" x14ac:dyDescent="0.15">
      <c r="B158" s="174">
        <v>90000144</v>
      </c>
      <c r="C158" s="28"/>
      <c r="D158" s="28" t="s">
        <v>216</v>
      </c>
      <c r="E158" s="28"/>
      <c r="F158" s="28" t="s">
        <v>201</v>
      </c>
      <c r="G158" s="28" t="s">
        <v>217</v>
      </c>
      <c r="H158" s="28" t="s">
        <v>1577</v>
      </c>
      <c r="I158" s="28" t="s">
        <v>1572</v>
      </c>
      <c r="J158" s="28" t="s">
        <v>287</v>
      </c>
      <c r="K158" s="28" t="s">
        <v>203</v>
      </c>
      <c r="L158" s="28"/>
      <c r="M158" s="28">
        <v>6</v>
      </c>
      <c r="N158" s="24">
        <v>34895</v>
      </c>
      <c r="O158" s="28">
        <v>1995</v>
      </c>
      <c r="P158" s="24">
        <v>34895</v>
      </c>
      <c r="Q158" s="25">
        <v>4012781</v>
      </c>
      <c r="R158" s="28" t="s">
        <v>219</v>
      </c>
      <c r="S158" s="28" t="s">
        <v>236</v>
      </c>
      <c r="T158" s="28">
        <v>1</v>
      </c>
      <c r="U158" s="24"/>
      <c r="V158" s="168">
        <f t="shared" si="18"/>
        <v>1</v>
      </c>
      <c r="W158" s="44"/>
      <c r="X158" s="36">
        <f t="shared" si="24"/>
        <v>0</v>
      </c>
      <c r="Y158" s="44"/>
      <c r="Z158" s="44"/>
      <c r="AA158" s="44"/>
      <c r="AB158" s="44"/>
      <c r="AC158" s="44"/>
      <c r="AD158" s="44"/>
      <c r="AE158" s="36">
        <f t="shared" si="25"/>
        <v>0</v>
      </c>
      <c r="AF158" s="44"/>
      <c r="AG158" s="44"/>
      <c r="AH158" s="44"/>
      <c r="AI158" s="44"/>
      <c r="AJ158" s="44"/>
      <c r="AK158" s="168">
        <f t="shared" si="19"/>
        <v>0</v>
      </c>
      <c r="AL158" s="44"/>
      <c r="AM158" s="36">
        <f t="shared" si="20"/>
        <v>1</v>
      </c>
      <c r="AN158" s="85" t="str">
        <f t="shared" si="21"/>
        <v>OK</v>
      </c>
      <c r="AO158" s="85" t="str">
        <f t="shared" si="22"/>
        <v>OK</v>
      </c>
      <c r="AP158" s="28" t="s">
        <v>211</v>
      </c>
      <c r="AQ158" s="28"/>
      <c r="AR158" s="28"/>
      <c r="AS158" s="28"/>
      <c r="AT158" s="26">
        <v>1</v>
      </c>
      <c r="AU158" s="28" t="s">
        <v>248</v>
      </c>
      <c r="AV158" s="27"/>
      <c r="AW158" s="28"/>
      <c r="AX158" s="28" t="s">
        <v>213</v>
      </c>
      <c r="AY158" s="168">
        <f t="shared" si="23"/>
        <v>4012780</v>
      </c>
      <c r="AZ158" s="28" t="s">
        <v>214</v>
      </c>
      <c r="BA158" s="28"/>
      <c r="BB158" s="59"/>
    </row>
    <row r="159" spans="2:54" s="8" customFormat="1" x14ac:dyDescent="0.15">
      <c r="B159" s="174">
        <v>90000145</v>
      </c>
      <c r="C159" s="28"/>
      <c r="D159" s="28" t="s">
        <v>216</v>
      </c>
      <c r="E159" s="28" t="s">
        <v>288</v>
      </c>
      <c r="F159" s="28" t="s">
        <v>201</v>
      </c>
      <c r="G159" s="28" t="s">
        <v>217</v>
      </c>
      <c r="H159" s="28" t="s">
        <v>1577</v>
      </c>
      <c r="I159" s="28" t="s">
        <v>1572</v>
      </c>
      <c r="J159" s="28" t="s">
        <v>289</v>
      </c>
      <c r="K159" s="28" t="s">
        <v>203</v>
      </c>
      <c r="L159" s="28"/>
      <c r="M159" s="28">
        <v>6</v>
      </c>
      <c r="N159" s="24">
        <v>34895</v>
      </c>
      <c r="O159" s="28">
        <v>1995</v>
      </c>
      <c r="P159" s="24">
        <v>34895</v>
      </c>
      <c r="Q159" s="25">
        <v>4255981</v>
      </c>
      <c r="R159" s="28" t="s">
        <v>219</v>
      </c>
      <c r="S159" s="28" t="s">
        <v>236</v>
      </c>
      <c r="T159" s="28">
        <v>1</v>
      </c>
      <c r="U159" s="24"/>
      <c r="V159" s="168">
        <f t="shared" si="18"/>
        <v>1</v>
      </c>
      <c r="W159" s="44"/>
      <c r="X159" s="36">
        <f t="shared" si="24"/>
        <v>0</v>
      </c>
      <c r="Y159" s="44"/>
      <c r="Z159" s="44"/>
      <c r="AA159" s="44"/>
      <c r="AB159" s="44"/>
      <c r="AC159" s="44"/>
      <c r="AD159" s="44"/>
      <c r="AE159" s="36">
        <f t="shared" si="25"/>
        <v>0</v>
      </c>
      <c r="AF159" s="44"/>
      <c r="AG159" s="44"/>
      <c r="AH159" s="44"/>
      <c r="AI159" s="44"/>
      <c r="AJ159" s="44"/>
      <c r="AK159" s="168">
        <f t="shared" si="19"/>
        <v>0</v>
      </c>
      <c r="AL159" s="44"/>
      <c r="AM159" s="36">
        <f t="shared" si="20"/>
        <v>1</v>
      </c>
      <c r="AN159" s="85" t="str">
        <f t="shared" si="21"/>
        <v>OK</v>
      </c>
      <c r="AO159" s="85" t="str">
        <f t="shared" si="22"/>
        <v>OK</v>
      </c>
      <c r="AP159" s="28" t="s">
        <v>211</v>
      </c>
      <c r="AQ159" s="28"/>
      <c r="AR159" s="28"/>
      <c r="AS159" s="28"/>
      <c r="AT159" s="26">
        <v>1</v>
      </c>
      <c r="AU159" s="28" t="s">
        <v>248</v>
      </c>
      <c r="AV159" s="27"/>
      <c r="AW159" s="28"/>
      <c r="AX159" s="28" t="s">
        <v>213</v>
      </c>
      <c r="AY159" s="168">
        <f t="shared" si="23"/>
        <v>4255980</v>
      </c>
      <c r="AZ159" s="28" t="s">
        <v>214</v>
      </c>
      <c r="BA159" s="28"/>
      <c r="BB159" s="59"/>
    </row>
    <row r="160" spans="2:54" s="8" customFormat="1" x14ac:dyDescent="0.15">
      <c r="B160" s="174">
        <v>90000146</v>
      </c>
      <c r="C160" s="28"/>
      <c r="D160" s="28" t="s">
        <v>216</v>
      </c>
      <c r="E160" s="28" t="s">
        <v>293</v>
      </c>
      <c r="F160" s="28" t="s">
        <v>201</v>
      </c>
      <c r="G160" s="28" t="s">
        <v>217</v>
      </c>
      <c r="H160" s="28" t="s">
        <v>1577</v>
      </c>
      <c r="I160" s="28" t="s">
        <v>1572</v>
      </c>
      <c r="J160" s="28" t="s">
        <v>294</v>
      </c>
      <c r="K160" s="28" t="s">
        <v>203</v>
      </c>
      <c r="L160" s="28"/>
      <c r="M160" s="28">
        <v>6</v>
      </c>
      <c r="N160" s="24">
        <v>34895</v>
      </c>
      <c r="O160" s="28">
        <v>1995</v>
      </c>
      <c r="P160" s="24">
        <v>34895</v>
      </c>
      <c r="Q160" s="25">
        <v>1580793</v>
      </c>
      <c r="R160" s="28" t="s">
        <v>219</v>
      </c>
      <c r="S160" s="28" t="s">
        <v>236</v>
      </c>
      <c r="T160" s="28">
        <v>1</v>
      </c>
      <c r="U160" s="24"/>
      <c r="V160" s="168">
        <f t="shared" si="18"/>
        <v>1</v>
      </c>
      <c r="W160" s="44"/>
      <c r="X160" s="36">
        <f t="shared" si="24"/>
        <v>0</v>
      </c>
      <c r="Y160" s="44"/>
      <c r="Z160" s="44"/>
      <c r="AA160" s="44"/>
      <c r="AB160" s="44"/>
      <c r="AC160" s="44"/>
      <c r="AD160" s="44"/>
      <c r="AE160" s="36">
        <f t="shared" si="25"/>
        <v>0</v>
      </c>
      <c r="AF160" s="44"/>
      <c r="AG160" s="44"/>
      <c r="AH160" s="44"/>
      <c r="AI160" s="44"/>
      <c r="AJ160" s="44"/>
      <c r="AK160" s="168">
        <f t="shared" si="19"/>
        <v>0</v>
      </c>
      <c r="AL160" s="44"/>
      <c r="AM160" s="36">
        <f t="shared" si="20"/>
        <v>1</v>
      </c>
      <c r="AN160" s="85" t="str">
        <f t="shared" si="21"/>
        <v>OK</v>
      </c>
      <c r="AO160" s="85" t="str">
        <f t="shared" si="22"/>
        <v>OK</v>
      </c>
      <c r="AP160" s="28" t="s">
        <v>211</v>
      </c>
      <c r="AQ160" s="28"/>
      <c r="AR160" s="28"/>
      <c r="AS160" s="28"/>
      <c r="AT160" s="26">
        <v>1</v>
      </c>
      <c r="AU160" s="28" t="s">
        <v>99</v>
      </c>
      <c r="AV160" s="27"/>
      <c r="AW160" s="28"/>
      <c r="AX160" s="28" t="s">
        <v>213</v>
      </c>
      <c r="AY160" s="168">
        <f t="shared" si="23"/>
        <v>1580792</v>
      </c>
      <c r="AZ160" s="28" t="s">
        <v>214</v>
      </c>
      <c r="BA160" s="28"/>
      <c r="BB160" s="59" t="s">
        <v>293</v>
      </c>
    </row>
    <row r="161" spans="2:54" s="8" customFormat="1" x14ac:dyDescent="0.15">
      <c r="B161" s="174">
        <v>90000147</v>
      </c>
      <c r="C161" s="28"/>
      <c r="D161" s="28" t="s">
        <v>216</v>
      </c>
      <c r="E161" s="28" t="s">
        <v>293</v>
      </c>
      <c r="F161" s="28" t="s">
        <v>201</v>
      </c>
      <c r="G161" s="28" t="s">
        <v>217</v>
      </c>
      <c r="H161" s="28" t="s">
        <v>1577</v>
      </c>
      <c r="I161" s="28" t="s">
        <v>1572</v>
      </c>
      <c r="J161" s="28" t="s">
        <v>295</v>
      </c>
      <c r="K161" s="28" t="s">
        <v>203</v>
      </c>
      <c r="L161" s="28"/>
      <c r="M161" s="28">
        <v>6</v>
      </c>
      <c r="N161" s="24">
        <v>34895</v>
      </c>
      <c r="O161" s="28">
        <v>1995</v>
      </c>
      <c r="P161" s="24">
        <v>34895</v>
      </c>
      <c r="Q161" s="25">
        <v>1580793</v>
      </c>
      <c r="R161" s="28" t="s">
        <v>219</v>
      </c>
      <c r="S161" s="28" t="s">
        <v>236</v>
      </c>
      <c r="T161" s="28">
        <v>1</v>
      </c>
      <c r="U161" s="24"/>
      <c r="V161" s="168">
        <f t="shared" si="18"/>
        <v>1</v>
      </c>
      <c r="W161" s="44"/>
      <c r="X161" s="36">
        <f t="shared" si="24"/>
        <v>0</v>
      </c>
      <c r="Y161" s="44"/>
      <c r="Z161" s="44"/>
      <c r="AA161" s="44"/>
      <c r="AB161" s="44"/>
      <c r="AC161" s="44"/>
      <c r="AD161" s="44"/>
      <c r="AE161" s="36">
        <f t="shared" si="25"/>
        <v>0</v>
      </c>
      <c r="AF161" s="44"/>
      <c r="AG161" s="44"/>
      <c r="AH161" s="44"/>
      <c r="AI161" s="44"/>
      <c r="AJ161" s="44"/>
      <c r="AK161" s="168">
        <f t="shared" si="19"/>
        <v>0</v>
      </c>
      <c r="AL161" s="44"/>
      <c r="AM161" s="36">
        <f t="shared" si="20"/>
        <v>1</v>
      </c>
      <c r="AN161" s="85" t="str">
        <f t="shared" si="21"/>
        <v>OK</v>
      </c>
      <c r="AO161" s="85" t="str">
        <f t="shared" si="22"/>
        <v>OK</v>
      </c>
      <c r="AP161" s="28" t="s">
        <v>211</v>
      </c>
      <c r="AQ161" s="28"/>
      <c r="AR161" s="28"/>
      <c r="AS161" s="28"/>
      <c r="AT161" s="26">
        <v>1</v>
      </c>
      <c r="AU161" s="28" t="s">
        <v>99</v>
      </c>
      <c r="AV161" s="27"/>
      <c r="AW161" s="28"/>
      <c r="AX161" s="28" t="s">
        <v>213</v>
      </c>
      <c r="AY161" s="168">
        <f t="shared" si="23"/>
        <v>1580792</v>
      </c>
      <c r="AZ161" s="28" t="s">
        <v>214</v>
      </c>
      <c r="BA161" s="28"/>
      <c r="BB161" s="59" t="s">
        <v>293</v>
      </c>
    </row>
    <row r="162" spans="2:54" s="8" customFormat="1" x14ac:dyDescent="0.15">
      <c r="B162" s="174">
        <v>90000148</v>
      </c>
      <c r="C162" s="28"/>
      <c r="D162" s="28" t="s">
        <v>216</v>
      </c>
      <c r="E162" s="28" t="s">
        <v>293</v>
      </c>
      <c r="F162" s="28" t="s">
        <v>201</v>
      </c>
      <c r="G162" s="28" t="s">
        <v>217</v>
      </c>
      <c r="H162" s="28" t="s">
        <v>1577</v>
      </c>
      <c r="I162" s="28" t="s">
        <v>1572</v>
      </c>
      <c r="J162" s="28" t="s">
        <v>296</v>
      </c>
      <c r="K162" s="28" t="s">
        <v>203</v>
      </c>
      <c r="L162" s="28"/>
      <c r="M162" s="28">
        <v>6</v>
      </c>
      <c r="N162" s="24">
        <v>34895</v>
      </c>
      <c r="O162" s="28">
        <v>1995</v>
      </c>
      <c r="P162" s="24">
        <v>34895</v>
      </c>
      <c r="Q162" s="25">
        <v>1702392</v>
      </c>
      <c r="R162" s="28" t="s">
        <v>219</v>
      </c>
      <c r="S162" s="28" t="s">
        <v>236</v>
      </c>
      <c r="T162" s="28">
        <v>1</v>
      </c>
      <c r="U162" s="24"/>
      <c r="V162" s="168">
        <f t="shared" si="18"/>
        <v>1</v>
      </c>
      <c r="W162" s="44"/>
      <c r="X162" s="36">
        <f t="shared" si="24"/>
        <v>0</v>
      </c>
      <c r="Y162" s="44"/>
      <c r="Z162" s="44"/>
      <c r="AA162" s="44"/>
      <c r="AB162" s="44"/>
      <c r="AC162" s="44"/>
      <c r="AD162" s="44"/>
      <c r="AE162" s="36">
        <f t="shared" si="25"/>
        <v>0</v>
      </c>
      <c r="AF162" s="44"/>
      <c r="AG162" s="44"/>
      <c r="AH162" s="44"/>
      <c r="AI162" s="44"/>
      <c r="AJ162" s="44"/>
      <c r="AK162" s="168">
        <f t="shared" si="19"/>
        <v>0</v>
      </c>
      <c r="AL162" s="44"/>
      <c r="AM162" s="36">
        <f t="shared" si="20"/>
        <v>1</v>
      </c>
      <c r="AN162" s="85" t="str">
        <f t="shared" si="21"/>
        <v>OK</v>
      </c>
      <c r="AO162" s="85" t="str">
        <f t="shared" si="22"/>
        <v>OK</v>
      </c>
      <c r="AP162" s="28" t="s">
        <v>211</v>
      </c>
      <c r="AQ162" s="28"/>
      <c r="AR162" s="28"/>
      <c r="AS162" s="28"/>
      <c r="AT162" s="26">
        <v>1</v>
      </c>
      <c r="AU162" s="28" t="s">
        <v>99</v>
      </c>
      <c r="AV162" s="27"/>
      <c r="AW162" s="28"/>
      <c r="AX162" s="28" t="s">
        <v>213</v>
      </c>
      <c r="AY162" s="168">
        <f t="shared" si="23"/>
        <v>1702391</v>
      </c>
      <c r="AZ162" s="28" t="s">
        <v>214</v>
      </c>
      <c r="BA162" s="28"/>
      <c r="BB162" s="59" t="s">
        <v>293</v>
      </c>
    </row>
    <row r="163" spans="2:54" s="8" customFormat="1" x14ac:dyDescent="0.15">
      <c r="B163" s="174">
        <v>90000149</v>
      </c>
      <c r="C163" s="28"/>
      <c r="D163" s="28" t="s">
        <v>216</v>
      </c>
      <c r="E163" s="28" t="s">
        <v>293</v>
      </c>
      <c r="F163" s="28" t="s">
        <v>201</v>
      </c>
      <c r="G163" s="28" t="s">
        <v>217</v>
      </c>
      <c r="H163" s="28" t="s">
        <v>1577</v>
      </c>
      <c r="I163" s="28" t="s">
        <v>1572</v>
      </c>
      <c r="J163" s="28" t="s">
        <v>297</v>
      </c>
      <c r="K163" s="28" t="s">
        <v>203</v>
      </c>
      <c r="L163" s="28"/>
      <c r="M163" s="28">
        <v>6</v>
      </c>
      <c r="N163" s="24">
        <v>34895</v>
      </c>
      <c r="O163" s="28">
        <v>1995</v>
      </c>
      <c r="P163" s="24">
        <v>34895</v>
      </c>
      <c r="Q163" s="25">
        <v>1702392</v>
      </c>
      <c r="R163" s="28" t="s">
        <v>219</v>
      </c>
      <c r="S163" s="28" t="s">
        <v>236</v>
      </c>
      <c r="T163" s="28">
        <v>1</v>
      </c>
      <c r="U163" s="24"/>
      <c r="V163" s="168">
        <f t="shared" si="18"/>
        <v>1</v>
      </c>
      <c r="W163" s="44"/>
      <c r="X163" s="36">
        <f t="shared" si="24"/>
        <v>0</v>
      </c>
      <c r="Y163" s="44"/>
      <c r="Z163" s="44"/>
      <c r="AA163" s="44"/>
      <c r="AB163" s="44"/>
      <c r="AC163" s="44"/>
      <c r="AD163" s="44"/>
      <c r="AE163" s="36">
        <f t="shared" si="25"/>
        <v>0</v>
      </c>
      <c r="AF163" s="44"/>
      <c r="AG163" s="44"/>
      <c r="AH163" s="44"/>
      <c r="AI163" s="44"/>
      <c r="AJ163" s="44"/>
      <c r="AK163" s="168">
        <f t="shared" si="19"/>
        <v>0</v>
      </c>
      <c r="AL163" s="44"/>
      <c r="AM163" s="36">
        <f t="shared" si="20"/>
        <v>1</v>
      </c>
      <c r="AN163" s="85" t="str">
        <f t="shared" si="21"/>
        <v>OK</v>
      </c>
      <c r="AO163" s="85" t="str">
        <f t="shared" si="22"/>
        <v>OK</v>
      </c>
      <c r="AP163" s="28" t="s">
        <v>211</v>
      </c>
      <c r="AQ163" s="28"/>
      <c r="AR163" s="28"/>
      <c r="AS163" s="28"/>
      <c r="AT163" s="26">
        <v>1</v>
      </c>
      <c r="AU163" s="28" t="s">
        <v>99</v>
      </c>
      <c r="AV163" s="27"/>
      <c r="AW163" s="28"/>
      <c r="AX163" s="28" t="s">
        <v>213</v>
      </c>
      <c r="AY163" s="168">
        <f t="shared" si="23"/>
        <v>1702391</v>
      </c>
      <c r="AZ163" s="28" t="s">
        <v>214</v>
      </c>
      <c r="BA163" s="28"/>
      <c r="BB163" s="59" t="s">
        <v>293</v>
      </c>
    </row>
    <row r="164" spans="2:54" s="8" customFormat="1" x14ac:dyDescent="0.15">
      <c r="B164" s="174">
        <v>90000150</v>
      </c>
      <c r="C164" s="28"/>
      <c r="D164" s="28" t="s">
        <v>216</v>
      </c>
      <c r="E164" s="28" t="s">
        <v>298</v>
      </c>
      <c r="F164" s="28" t="s">
        <v>201</v>
      </c>
      <c r="G164" s="28" t="s">
        <v>217</v>
      </c>
      <c r="H164" s="28" t="s">
        <v>1577</v>
      </c>
      <c r="I164" s="28" t="s">
        <v>1572</v>
      </c>
      <c r="J164" s="28" t="s">
        <v>299</v>
      </c>
      <c r="K164" s="28" t="s">
        <v>203</v>
      </c>
      <c r="L164" s="28"/>
      <c r="M164" s="28">
        <v>6</v>
      </c>
      <c r="N164" s="24">
        <v>34895</v>
      </c>
      <c r="O164" s="28">
        <v>1995</v>
      </c>
      <c r="P164" s="24">
        <v>34895</v>
      </c>
      <c r="Q164" s="25">
        <v>1945591</v>
      </c>
      <c r="R164" s="28" t="s">
        <v>219</v>
      </c>
      <c r="S164" s="28" t="s">
        <v>236</v>
      </c>
      <c r="T164" s="28">
        <v>1</v>
      </c>
      <c r="U164" s="24"/>
      <c r="V164" s="168">
        <f t="shared" si="18"/>
        <v>1</v>
      </c>
      <c r="W164" s="44"/>
      <c r="X164" s="36">
        <f t="shared" si="24"/>
        <v>0</v>
      </c>
      <c r="Y164" s="44"/>
      <c r="Z164" s="44"/>
      <c r="AA164" s="44"/>
      <c r="AB164" s="44"/>
      <c r="AC164" s="44"/>
      <c r="AD164" s="44"/>
      <c r="AE164" s="36">
        <f t="shared" si="25"/>
        <v>0</v>
      </c>
      <c r="AF164" s="44"/>
      <c r="AG164" s="44"/>
      <c r="AH164" s="44"/>
      <c r="AI164" s="44"/>
      <c r="AJ164" s="44"/>
      <c r="AK164" s="168">
        <f t="shared" si="19"/>
        <v>0</v>
      </c>
      <c r="AL164" s="44"/>
      <c r="AM164" s="36">
        <f t="shared" si="20"/>
        <v>1</v>
      </c>
      <c r="AN164" s="85" t="str">
        <f t="shared" si="21"/>
        <v>OK</v>
      </c>
      <c r="AO164" s="85" t="str">
        <f t="shared" si="22"/>
        <v>OK</v>
      </c>
      <c r="AP164" s="28" t="s">
        <v>211</v>
      </c>
      <c r="AQ164" s="28"/>
      <c r="AR164" s="28"/>
      <c r="AS164" s="28"/>
      <c r="AT164" s="26">
        <v>1</v>
      </c>
      <c r="AU164" s="28" t="s">
        <v>99</v>
      </c>
      <c r="AV164" s="27"/>
      <c r="AW164" s="28"/>
      <c r="AX164" s="28" t="s">
        <v>213</v>
      </c>
      <c r="AY164" s="168">
        <f t="shared" si="23"/>
        <v>1945590</v>
      </c>
      <c r="AZ164" s="28" t="s">
        <v>214</v>
      </c>
      <c r="BA164" s="28"/>
      <c r="BB164" s="59" t="s">
        <v>298</v>
      </c>
    </row>
    <row r="165" spans="2:54" s="8" customFormat="1" x14ac:dyDescent="0.15">
      <c r="B165" s="174">
        <v>4</v>
      </c>
      <c r="C165" s="28"/>
      <c r="D165" s="28" t="s">
        <v>316</v>
      </c>
      <c r="E165" s="28"/>
      <c r="F165" s="28" t="s">
        <v>201</v>
      </c>
      <c r="G165" s="175" t="s">
        <v>317</v>
      </c>
      <c r="H165" s="28" t="s">
        <v>1577</v>
      </c>
      <c r="I165" s="28" t="s">
        <v>1572</v>
      </c>
      <c r="J165" s="175" t="s">
        <v>689</v>
      </c>
      <c r="K165" s="28" t="s">
        <v>203</v>
      </c>
      <c r="L165" s="28"/>
      <c r="M165" s="28">
        <v>6</v>
      </c>
      <c r="N165" s="24">
        <v>42825</v>
      </c>
      <c r="O165" s="28">
        <v>2016</v>
      </c>
      <c r="P165" s="24">
        <v>42825</v>
      </c>
      <c r="Q165" s="25">
        <v>1</v>
      </c>
      <c r="R165" s="28" t="s">
        <v>1526</v>
      </c>
      <c r="S165" s="28" t="s">
        <v>292</v>
      </c>
      <c r="T165" s="28">
        <v>1</v>
      </c>
      <c r="U165" s="24"/>
      <c r="V165" s="168">
        <f t="shared" si="18"/>
        <v>1</v>
      </c>
      <c r="W165" s="44"/>
      <c r="X165" s="36">
        <f t="shared" ref="X165" si="26">SUM(Y165:AD165)</f>
        <v>0</v>
      </c>
      <c r="Y165" s="44"/>
      <c r="Z165" s="44"/>
      <c r="AA165" s="44"/>
      <c r="AB165" s="44"/>
      <c r="AC165" s="44"/>
      <c r="AD165" s="44"/>
      <c r="AE165" s="36">
        <f t="shared" ref="AE165" si="27">SUM(AF165:AL165)</f>
        <v>0</v>
      </c>
      <c r="AF165" s="44"/>
      <c r="AG165" s="44"/>
      <c r="AH165" s="44"/>
      <c r="AI165" s="44"/>
      <c r="AJ165" s="44"/>
      <c r="AK165" s="168">
        <f t="shared" si="19"/>
        <v>0</v>
      </c>
      <c r="AL165" s="44"/>
      <c r="AM165" s="36">
        <f t="shared" si="20"/>
        <v>1</v>
      </c>
      <c r="AN165" s="85" t="str">
        <f t="shared" si="21"/>
        <v>OK</v>
      </c>
      <c r="AO165" s="85" t="str">
        <f t="shared" si="22"/>
        <v>OK</v>
      </c>
      <c r="AP165" s="28" t="s">
        <v>211</v>
      </c>
      <c r="AQ165" s="28"/>
      <c r="AR165" s="28">
        <v>0</v>
      </c>
      <c r="AS165" s="28">
        <v>0</v>
      </c>
      <c r="AT165" s="26">
        <v>1</v>
      </c>
      <c r="AU165" s="28" t="s">
        <v>677</v>
      </c>
      <c r="AV165" s="27"/>
      <c r="AW165" s="28"/>
      <c r="AX165" s="28" t="s">
        <v>213</v>
      </c>
      <c r="AY165" s="168">
        <f t="shared" si="23"/>
        <v>0</v>
      </c>
      <c r="AZ165" s="28" t="s">
        <v>214</v>
      </c>
      <c r="BA165" s="28"/>
      <c r="BB165" s="59" t="s">
        <v>1527</v>
      </c>
    </row>
    <row r="166" spans="2:54" s="8" customFormat="1" x14ac:dyDescent="0.15">
      <c r="B166" s="174">
        <v>90000152</v>
      </c>
      <c r="C166" s="28"/>
      <c r="D166" s="28" t="s">
        <v>300</v>
      </c>
      <c r="E166" s="28"/>
      <c r="F166" s="28" t="s">
        <v>201</v>
      </c>
      <c r="G166" s="28" t="s">
        <v>217</v>
      </c>
      <c r="H166" s="28" t="s">
        <v>1585</v>
      </c>
      <c r="I166" s="28" t="s">
        <v>1564</v>
      </c>
      <c r="J166" s="28" t="s">
        <v>300</v>
      </c>
      <c r="K166" s="28" t="s">
        <v>203</v>
      </c>
      <c r="L166" s="28"/>
      <c r="M166" s="28">
        <v>0</v>
      </c>
      <c r="N166" s="24">
        <v>35166</v>
      </c>
      <c r="O166" s="28">
        <v>1996</v>
      </c>
      <c r="P166" s="24">
        <v>35166</v>
      </c>
      <c r="Q166" s="25">
        <v>5086762</v>
      </c>
      <c r="R166" s="28" t="s">
        <v>204</v>
      </c>
      <c r="S166" s="28" t="s">
        <v>301</v>
      </c>
      <c r="T166" s="28">
        <v>1</v>
      </c>
      <c r="U166" s="24"/>
      <c r="V166" s="168">
        <f t="shared" si="18"/>
        <v>5086762</v>
      </c>
      <c r="W166" s="44"/>
      <c r="X166" s="36">
        <f t="shared" si="24"/>
        <v>0</v>
      </c>
      <c r="Y166" s="44"/>
      <c r="Z166" s="44"/>
      <c r="AA166" s="44"/>
      <c r="AB166" s="44"/>
      <c r="AC166" s="44"/>
      <c r="AD166" s="44"/>
      <c r="AE166" s="36">
        <f t="shared" si="25"/>
        <v>0</v>
      </c>
      <c r="AF166" s="44"/>
      <c r="AG166" s="44"/>
      <c r="AH166" s="44"/>
      <c r="AI166" s="44"/>
      <c r="AJ166" s="44"/>
      <c r="AK166" s="168">
        <f t="shared" si="19"/>
        <v>0</v>
      </c>
      <c r="AL166" s="44"/>
      <c r="AM166" s="36">
        <f t="shared" si="20"/>
        <v>5086762</v>
      </c>
      <c r="AN166" s="85" t="str">
        <f t="shared" si="21"/>
        <v>OK</v>
      </c>
      <c r="AO166" s="85" t="str">
        <f t="shared" si="22"/>
        <v>OK</v>
      </c>
      <c r="AP166" s="28" t="s">
        <v>211</v>
      </c>
      <c r="AQ166" s="28"/>
      <c r="AR166" s="28"/>
      <c r="AS166" s="28"/>
      <c r="AT166" s="26">
        <v>1449.22</v>
      </c>
      <c r="AU166" s="28" t="s">
        <v>35</v>
      </c>
      <c r="AV166" s="27"/>
      <c r="AW166" s="28" t="s">
        <v>310</v>
      </c>
      <c r="AX166" s="28" t="s">
        <v>213</v>
      </c>
      <c r="AY166" s="168">
        <f t="shared" si="23"/>
        <v>0</v>
      </c>
      <c r="AZ166" s="28" t="s">
        <v>311</v>
      </c>
      <c r="BA166" s="28">
        <v>31002</v>
      </c>
      <c r="BB166" s="59" t="s">
        <v>1592</v>
      </c>
    </row>
    <row r="167" spans="2:54" s="8" customFormat="1" x14ac:dyDescent="0.15">
      <c r="B167" s="174">
        <v>90000153</v>
      </c>
      <c r="C167" s="28"/>
      <c r="D167" s="28" t="s">
        <v>302</v>
      </c>
      <c r="E167" s="28"/>
      <c r="F167" s="28" t="s">
        <v>201</v>
      </c>
      <c r="G167" s="28" t="s">
        <v>217</v>
      </c>
      <c r="H167" s="28" t="s">
        <v>1585</v>
      </c>
      <c r="I167" s="28" t="s">
        <v>1564</v>
      </c>
      <c r="J167" s="28" t="s">
        <v>302</v>
      </c>
      <c r="K167" s="28" t="s">
        <v>203</v>
      </c>
      <c r="L167" s="28"/>
      <c r="M167" s="28">
        <v>0</v>
      </c>
      <c r="N167" s="24">
        <v>34007</v>
      </c>
      <c r="O167" s="28">
        <v>1992</v>
      </c>
      <c r="P167" s="24">
        <v>34007</v>
      </c>
      <c r="Q167" s="25">
        <v>4053387</v>
      </c>
      <c r="R167" s="28" t="s">
        <v>204</v>
      </c>
      <c r="S167" s="28" t="s">
        <v>301</v>
      </c>
      <c r="T167" s="28">
        <v>1</v>
      </c>
      <c r="U167" s="24"/>
      <c r="V167" s="168">
        <f t="shared" si="18"/>
        <v>4053387</v>
      </c>
      <c r="W167" s="44"/>
      <c r="X167" s="36">
        <f t="shared" si="24"/>
        <v>0</v>
      </c>
      <c r="Y167" s="44"/>
      <c r="Z167" s="44"/>
      <c r="AA167" s="44"/>
      <c r="AB167" s="44"/>
      <c r="AC167" s="44"/>
      <c r="AD167" s="44"/>
      <c r="AE167" s="36">
        <f t="shared" si="25"/>
        <v>0</v>
      </c>
      <c r="AF167" s="44"/>
      <c r="AG167" s="44"/>
      <c r="AH167" s="44"/>
      <c r="AI167" s="44"/>
      <c r="AJ167" s="44"/>
      <c r="AK167" s="168">
        <f t="shared" si="19"/>
        <v>0</v>
      </c>
      <c r="AL167" s="44"/>
      <c r="AM167" s="36">
        <f t="shared" si="20"/>
        <v>4053387</v>
      </c>
      <c r="AN167" s="85" t="str">
        <f t="shared" si="21"/>
        <v>OK</v>
      </c>
      <c r="AO167" s="85" t="str">
        <f t="shared" si="22"/>
        <v>OK</v>
      </c>
      <c r="AP167" s="28" t="s">
        <v>211</v>
      </c>
      <c r="AQ167" s="28"/>
      <c r="AR167" s="28"/>
      <c r="AS167" s="28"/>
      <c r="AT167" s="26">
        <v>1443</v>
      </c>
      <c r="AU167" s="28" t="s">
        <v>35</v>
      </c>
      <c r="AV167" s="27"/>
      <c r="AW167" s="28" t="s">
        <v>310</v>
      </c>
      <c r="AX167" s="28" t="s">
        <v>213</v>
      </c>
      <c r="AY167" s="168">
        <f t="shared" si="23"/>
        <v>0</v>
      </c>
      <c r="AZ167" s="28" t="s">
        <v>214</v>
      </c>
      <c r="BA167" s="28">
        <v>31003</v>
      </c>
      <c r="BB167" s="59" t="s">
        <v>1592</v>
      </c>
    </row>
    <row r="168" spans="2:54" s="8" customFormat="1" x14ac:dyDescent="0.15">
      <c r="B168" s="174">
        <v>90000154</v>
      </c>
      <c r="C168" s="28"/>
      <c r="D168" s="28" t="s">
        <v>303</v>
      </c>
      <c r="E168" s="28"/>
      <c r="F168" s="28" t="s">
        <v>201</v>
      </c>
      <c r="G168" s="28" t="s">
        <v>217</v>
      </c>
      <c r="H168" s="28" t="s">
        <v>1585</v>
      </c>
      <c r="I168" s="28" t="s">
        <v>1564</v>
      </c>
      <c r="J168" s="28" t="s">
        <v>303</v>
      </c>
      <c r="K168" s="28" t="s">
        <v>203</v>
      </c>
      <c r="L168" s="28"/>
      <c r="M168" s="28">
        <v>0</v>
      </c>
      <c r="N168" s="24">
        <v>34410</v>
      </c>
      <c r="O168" s="28">
        <v>1993</v>
      </c>
      <c r="P168" s="24">
        <v>34410</v>
      </c>
      <c r="Q168" s="25">
        <v>2432594</v>
      </c>
      <c r="R168" s="28" t="s">
        <v>204</v>
      </c>
      <c r="S168" s="28" t="s">
        <v>301</v>
      </c>
      <c r="T168" s="28">
        <v>1</v>
      </c>
      <c r="U168" s="24"/>
      <c r="V168" s="168">
        <f t="shared" si="18"/>
        <v>2432594</v>
      </c>
      <c r="W168" s="44"/>
      <c r="X168" s="36">
        <f t="shared" si="24"/>
        <v>0</v>
      </c>
      <c r="Y168" s="44"/>
      <c r="Z168" s="44"/>
      <c r="AA168" s="44"/>
      <c r="AB168" s="44"/>
      <c r="AC168" s="44"/>
      <c r="AD168" s="44"/>
      <c r="AE168" s="36">
        <f t="shared" si="25"/>
        <v>0</v>
      </c>
      <c r="AF168" s="44"/>
      <c r="AG168" s="44"/>
      <c r="AH168" s="44"/>
      <c r="AI168" s="44"/>
      <c r="AJ168" s="44"/>
      <c r="AK168" s="168">
        <f t="shared" si="19"/>
        <v>0</v>
      </c>
      <c r="AL168" s="44"/>
      <c r="AM168" s="36">
        <f t="shared" si="20"/>
        <v>2432594</v>
      </c>
      <c r="AN168" s="85" t="str">
        <f t="shared" si="21"/>
        <v>OK</v>
      </c>
      <c r="AO168" s="85" t="str">
        <f t="shared" si="22"/>
        <v>OK</v>
      </c>
      <c r="AP168" s="28" t="s">
        <v>211</v>
      </c>
      <c r="AQ168" s="28"/>
      <c r="AR168" s="28"/>
      <c r="AS168" s="28"/>
      <c r="AT168" s="26">
        <v>866</v>
      </c>
      <c r="AU168" s="28" t="s">
        <v>35</v>
      </c>
      <c r="AV168" s="27"/>
      <c r="AW168" s="28" t="s">
        <v>310</v>
      </c>
      <c r="AX168" s="28" t="s">
        <v>213</v>
      </c>
      <c r="AY168" s="168">
        <f t="shared" si="23"/>
        <v>0</v>
      </c>
      <c r="AZ168" s="28" t="s">
        <v>214</v>
      </c>
      <c r="BA168" s="28">
        <v>31004</v>
      </c>
      <c r="BB168" s="59" t="s">
        <v>1592</v>
      </c>
    </row>
    <row r="169" spans="2:54" s="8" customFormat="1" x14ac:dyDescent="0.15">
      <c r="B169" s="174">
        <v>90000155</v>
      </c>
      <c r="C169" s="28"/>
      <c r="D169" s="28" t="s">
        <v>304</v>
      </c>
      <c r="E169" s="28"/>
      <c r="F169" s="28" t="s">
        <v>201</v>
      </c>
      <c r="G169" s="28" t="s">
        <v>217</v>
      </c>
      <c r="H169" s="28" t="s">
        <v>1585</v>
      </c>
      <c r="I169" s="28" t="s">
        <v>1564</v>
      </c>
      <c r="J169" s="28" t="s">
        <v>304</v>
      </c>
      <c r="K169" s="28" t="s">
        <v>203</v>
      </c>
      <c r="L169" s="28"/>
      <c r="M169" s="28">
        <v>0</v>
      </c>
      <c r="N169" s="24">
        <v>34165</v>
      </c>
      <c r="O169" s="28">
        <v>1993</v>
      </c>
      <c r="P169" s="24">
        <v>34165</v>
      </c>
      <c r="Q169" s="25">
        <v>5882046</v>
      </c>
      <c r="R169" s="28" t="s">
        <v>204</v>
      </c>
      <c r="S169" s="28" t="s">
        <v>301</v>
      </c>
      <c r="T169" s="28">
        <v>1</v>
      </c>
      <c r="U169" s="24"/>
      <c r="V169" s="168">
        <f t="shared" si="18"/>
        <v>5882046</v>
      </c>
      <c r="W169" s="44"/>
      <c r="X169" s="36">
        <f t="shared" si="24"/>
        <v>0</v>
      </c>
      <c r="Y169" s="44"/>
      <c r="Z169" s="44"/>
      <c r="AA169" s="44"/>
      <c r="AB169" s="44"/>
      <c r="AC169" s="44"/>
      <c r="AD169" s="44"/>
      <c r="AE169" s="36">
        <f t="shared" si="25"/>
        <v>0</v>
      </c>
      <c r="AF169" s="44"/>
      <c r="AG169" s="44"/>
      <c r="AH169" s="44"/>
      <c r="AI169" s="44"/>
      <c r="AJ169" s="44"/>
      <c r="AK169" s="168">
        <f t="shared" si="19"/>
        <v>0</v>
      </c>
      <c r="AL169" s="44"/>
      <c r="AM169" s="36">
        <f t="shared" si="20"/>
        <v>5882046</v>
      </c>
      <c r="AN169" s="85" t="str">
        <f t="shared" si="21"/>
        <v>OK</v>
      </c>
      <c r="AO169" s="85" t="str">
        <f t="shared" si="22"/>
        <v>OK</v>
      </c>
      <c r="AP169" s="28" t="s">
        <v>211</v>
      </c>
      <c r="AQ169" s="28"/>
      <c r="AR169" s="28"/>
      <c r="AS169" s="28"/>
      <c r="AT169" s="26">
        <v>2094</v>
      </c>
      <c r="AU169" s="28" t="s">
        <v>35</v>
      </c>
      <c r="AV169" s="27"/>
      <c r="AW169" s="28" t="s">
        <v>310</v>
      </c>
      <c r="AX169" s="28" t="s">
        <v>213</v>
      </c>
      <c r="AY169" s="168">
        <f t="shared" si="23"/>
        <v>0</v>
      </c>
      <c r="AZ169" s="28" t="s">
        <v>214</v>
      </c>
      <c r="BA169" s="28">
        <v>31005</v>
      </c>
      <c r="BB169" s="59" t="s">
        <v>1592</v>
      </c>
    </row>
    <row r="170" spans="2:54" s="8" customFormat="1" x14ac:dyDescent="0.15">
      <c r="B170" s="174">
        <v>90000156</v>
      </c>
      <c r="C170" s="28"/>
      <c r="D170" s="28" t="s">
        <v>305</v>
      </c>
      <c r="E170" s="28"/>
      <c r="F170" s="28" t="s">
        <v>201</v>
      </c>
      <c r="G170" s="28" t="s">
        <v>217</v>
      </c>
      <c r="H170" s="28" t="s">
        <v>1585</v>
      </c>
      <c r="I170" s="28" t="s">
        <v>1564</v>
      </c>
      <c r="J170" s="28" t="s">
        <v>305</v>
      </c>
      <c r="K170" s="28" t="s">
        <v>203</v>
      </c>
      <c r="L170" s="28"/>
      <c r="M170" s="28">
        <v>0</v>
      </c>
      <c r="N170" s="24">
        <v>34408</v>
      </c>
      <c r="O170" s="28">
        <v>1993</v>
      </c>
      <c r="P170" s="24">
        <v>34408</v>
      </c>
      <c r="Q170" s="25">
        <v>58905</v>
      </c>
      <c r="R170" s="28" t="s">
        <v>204</v>
      </c>
      <c r="S170" s="28" t="s">
        <v>301</v>
      </c>
      <c r="T170" s="28">
        <v>1</v>
      </c>
      <c r="U170" s="24"/>
      <c r="V170" s="168">
        <f t="shared" si="18"/>
        <v>58905</v>
      </c>
      <c r="W170" s="44"/>
      <c r="X170" s="36">
        <f t="shared" si="24"/>
        <v>0</v>
      </c>
      <c r="Y170" s="44"/>
      <c r="Z170" s="44"/>
      <c r="AA170" s="44"/>
      <c r="AB170" s="44"/>
      <c r="AC170" s="44"/>
      <c r="AD170" s="44"/>
      <c r="AE170" s="36">
        <f t="shared" si="25"/>
        <v>0</v>
      </c>
      <c r="AF170" s="44"/>
      <c r="AG170" s="44"/>
      <c r="AH170" s="44"/>
      <c r="AI170" s="44"/>
      <c r="AJ170" s="44"/>
      <c r="AK170" s="168">
        <f t="shared" si="19"/>
        <v>0</v>
      </c>
      <c r="AL170" s="44"/>
      <c r="AM170" s="36">
        <f t="shared" si="20"/>
        <v>58905</v>
      </c>
      <c r="AN170" s="85" t="str">
        <f t="shared" si="21"/>
        <v>OK</v>
      </c>
      <c r="AO170" s="85" t="str">
        <f t="shared" si="22"/>
        <v>OK</v>
      </c>
      <c r="AP170" s="28" t="s">
        <v>211</v>
      </c>
      <c r="AQ170" s="28"/>
      <c r="AR170" s="28"/>
      <c r="AS170" s="28"/>
      <c r="AT170" s="26">
        <v>1375</v>
      </c>
      <c r="AU170" s="28" t="s">
        <v>35</v>
      </c>
      <c r="AV170" s="27"/>
      <c r="AW170" s="28" t="s">
        <v>312</v>
      </c>
      <c r="AX170" s="28" t="s">
        <v>213</v>
      </c>
      <c r="AY170" s="168">
        <f t="shared" si="23"/>
        <v>0</v>
      </c>
      <c r="AZ170" s="28" t="s">
        <v>214</v>
      </c>
      <c r="BA170" s="28">
        <v>31006</v>
      </c>
      <c r="BB170" s="59" t="s">
        <v>1592</v>
      </c>
    </row>
    <row r="171" spans="2:54" s="8" customFormat="1" x14ac:dyDescent="0.15">
      <c r="B171" s="174">
        <v>90000157</v>
      </c>
      <c r="C171" s="28"/>
      <c r="D171" s="28" t="s">
        <v>306</v>
      </c>
      <c r="E171" s="28"/>
      <c r="F171" s="28" t="s">
        <v>201</v>
      </c>
      <c r="G171" s="28" t="s">
        <v>217</v>
      </c>
      <c r="H171" s="28" t="s">
        <v>1585</v>
      </c>
      <c r="I171" s="28" t="s">
        <v>1564</v>
      </c>
      <c r="J171" s="28" t="s">
        <v>306</v>
      </c>
      <c r="K171" s="28" t="s">
        <v>203</v>
      </c>
      <c r="L171" s="28"/>
      <c r="M171" s="28">
        <v>0</v>
      </c>
      <c r="N171" s="24">
        <v>26105</v>
      </c>
      <c r="O171" s="28">
        <v>1971</v>
      </c>
      <c r="P171" s="24">
        <v>26105</v>
      </c>
      <c r="Q171" s="25">
        <v>9915606</v>
      </c>
      <c r="R171" s="28" t="s">
        <v>204</v>
      </c>
      <c r="S171" s="28" t="s">
        <v>301</v>
      </c>
      <c r="T171" s="28">
        <v>1</v>
      </c>
      <c r="U171" s="24"/>
      <c r="V171" s="168">
        <f t="shared" si="18"/>
        <v>9915606</v>
      </c>
      <c r="W171" s="44"/>
      <c r="X171" s="36">
        <f t="shared" si="24"/>
        <v>0</v>
      </c>
      <c r="Y171" s="44"/>
      <c r="Z171" s="44"/>
      <c r="AA171" s="44"/>
      <c r="AB171" s="44"/>
      <c r="AC171" s="44"/>
      <c r="AD171" s="44"/>
      <c r="AE171" s="36">
        <f t="shared" si="25"/>
        <v>0</v>
      </c>
      <c r="AF171" s="44"/>
      <c r="AG171" s="44"/>
      <c r="AH171" s="44"/>
      <c r="AI171" s="44"/>
      <c r="AJ171" s="44"/>
      <c r="AK171" s="168">
        <f t="shared" si="19"/>
        <v>0</v>
      </c>
      <c r="AL171" s="44"/>
      <c r="AM171" s="36">
        <f t="shared" si="20"/>
        <v>9915606</v>
      </c>
      <c r="AN171" s="85" t="str">
        <f t="shared" si="21"/>
        <v>OK</v>
      </c>
      <c r="AO171" s="85" t="str">
        <f t="shared" si="22"/>
        <v>OK</v>
      </c>
      <c r="AP171" s="28" t="s">
        <v>211</v>
      </c>
      <c r="AQ171" s="28"/>
      <c r="AR171" s="28"/>
      <c r="AS171" s="28"/>
      <c r="AT171" s="26">
        <v>6606</v>
      </c>
      <c r="AU171" s="28" t="s">
        <v>35</v>
      </c>
      <c r="AV171" s="27"/>
      <c r="AW171" s="28" t="s">
        <v>313</v>
      </c>
      <c r="AX171" s="28" t="s">
        <v>213</v>
      </c>
      <c r="AY171" s="168">
        <f t="shared" si="23"/>
        <v>0</v>
      </c>
      <c r="AZ171" s="28" t="s">
        <v>311</v>
      </c>
      <c r="BA171" s="28">
        <v>31009</v>
      </c>
      <c r="BB171" s="59" t="s">
        <v>1592</v>
      </c>
    </row>
    <row r="172" spans="2:54" s="8" customFormat="1" x14ac:dyDescent="0.15">
      <c r="B172" s="174">
        <v>90000158</v>
      </c>
      <c r="C172" s="28"/>
      <c r="D172" s="28" t="s">
        <v>307</v>
      </c>
      <c r="E172" s="28"/>
      <c r="F172" s="28" t="s">
        <v>201</v>
      </c>
      <c r="G172" s="28" t="s">
        <v>217</v>
      </c>
      <c r="H172" s="28" t="s">
        <v>1585</v>
      </c>
      <c r="I172" s="28" t="s">
        <v>1564</v>
      </c>
      <c r="J172" s="28" t="s">
        <v>308</v>
      </c>
      <c r="K172" s="28" t="s">
        <v>203</v>
      </c>
      <c r="L172" s="28"/>
      <c r="M172" s="28">
        <v>0</v>
      </c>
      <c r="N172" s="24">
        <v>35115</v>
      </c>
      <c r="O172" s="28">
        <v>1995</v>
      </c>
      <c r="P172" s="24">
        <v>35115</v>
      </c>
      <c r="Q172" s="25">
        <v>47381</v>
      </c>
      <c r="R172" s="28" t="s">
        <v>204</v>
      </c>
      <c r="S172" s="28" t="s">
        <v>301</v>
      </c>
      <c r="T172" s="28">
        <v>1</v>
      </c>
      <c r="U172" s="24"/>
      <c r="V172" s="168">
        <f t="shared" si="18"/>
        <v>47381</v>
      </c>
      <c r="W172" s="44"/>
      <c r="X172" s="36">
        <f t="shared" si="24"/>
        <v>0</v>
      </c>
      <c r="Y172" s="44"/>
      <c r="Z172" s="44"/>
      <c r="AA172" s="44"/>
      <c r="AB172" s="44"/>
      <c r="AC172" s="44"/>
      <c r="AD172" s="44"/>
      <c r="AE172" s="36">
        <f t="shared" si="25"/>
        <v>0</v>
      </c>
      <c r="AF172" s="44"/>
      <c r="AG172" s="44"/>
      <c r="AH172" s="44"/>
      <c r="AI172" s="44"/>
      <c r="AJ172" s="44"/>
      <c r="AK172" s="168">
        <f t="shared" si="19"/>
        <v>0</v>
      </c>
      <c r="AL172" s="44"/>
      <c r="AM172" s="36">
        <f t="shared" si="20"/>
        <v>47381</v>
      </c>
      <c r="AN172" s="85" t="str">
        <f t="shared" si="21"/>
        <v>OK</v>
      </c>
      <c r="AO172" s="85" t="str">
        <f t="shared" si="22"/>
        <v>OK</v>
      </c>
      <c r="AP172" s="28" t="s">
        <v>211</v>
      </c>
      <c r="AQ172" s="28"/>
      <c r="AR172" s="28"/>
      <c r="AS172" s="28"/>
      <c r="AT172" s="26">
        <v>1106</v>
      </c>
      <c r="AU172" s="28" t="s">
        <v>35</v>
      </c>
      <c r="AV172" s="27"/>
      <c r="AW172" s="28" t="s">
        <v>314</v>
      </c>
      <c r="AX172" s="28" t="s">
        <v>213</v>
      </c>
      <c r="AY172" s="168">
        <f t="shared" si="23"/>
        <v>0</v>
      </c>
      <c r="AZ172" s="28" t="s">
        <v>214</v>
      </c>
      <c r="BA172" s="28">
        <v>31007</v>
      </c>
      <c r="BB172" s="59" t="s">
        <v>1592</v>
      </c>
    </row>
    <row r="173" spans="2:54" s="8" customFormat="1" x14ac:dyDescent="0.15">
      <c r="B173" s="174">
        <v>90000159</v>
      </c>
      <c r="C173" s="28"/>
      <c r="D173" s="28" t="s">
        <v>309</v>
      </c>
      <c r="E173" s="28"/>
      <c r="F173" s="28" t="s">
        <v>201</v>
      </c>
      <c r="G173" s="28" t="s">
        <v>217</v>
      </c>
      <c r="H173" s="28" t="s">
        <v>1585</v>
      </c>
      <c r="I173" s="28" t="s">
        <v>1564</v>
      </c>
      <c r="J173" s="28" t="s">
        <v>309</v>
      </c>
      <c r="K173" s="28" t="s">
        <v>203</v>
      </c>
      <c r="L173" s="28"/>
      <c r="M173" s="28">
        <v>0</v>
      </c>
      <c r="N173" s="24">
        <v>29977</v>
      </c>
      <c r="O173" s="28">
        <v>1981</v>
      </c>
      <c r="P173" s="24">
        <v>29977</v>
      </c>
      <c r="Q173" s="25">
        <v>45717</v>
      </c>
      <c r="R173" s="28" t="s">
        <v>204</v>
      </c>
      <c r="S173" s="28" t="s">
        <v>301</v>
      </c>
      <c r="T173" s="28">
        <v>1</v>
      </c>
      <c r="U173" s="24"/>
      <c r="V173" s="168">
        <f t="shared" si="18"/>
        <v>45717</v>
      </c>
      <c r="W173" s="44"/>
      <c r="X173" s="36">
        <f t="shared" si="24"/>
        <v>0</v>
      </c>
      <c r="Y173" s="44"/>
      <c r="Z173" s="44"/>
      <c r="AA173" s="44"/>
      <c r="AB173" s="44"/>
      <c r="AC173" s="44"/>
      <c r="AD173" s="44"/>
      <c r="AE173" s="36">
        <f t="shared" si="25"/>
        <v>0</v>
      </c>
      <c r="AF173" s="44"/>
      <c r="AG173" s="44"/>
      <c r="AH173" s="44"/>
      <c r="AI173" s="44"/>
      <c r="AJ173" s="44"/>
      <c r="AK173" s="168">
        <f t="shared" si="19"/>
        <v>0</v>
      </c>
      <c r="AL173" s="44"/>
      <c r="AM173" s="36">
        <f t="shared" si="20"/>
        <v>45717</v>
      </c>
      <c r="AN173" s="85" t="str">
        <f t="shared" si="21"/>
        <v>OK</v>
      </c>
      <c r="AO173" s="85" t="str">
        <f t="shared" si="22"/>
        <v>OK</v>
      </c>
      <c r="AP173" s="28" t="s">
        <v>211</v>
      </c>
      <c r="AQ173" s="28"/>
      <c r="AR173" s="28"/>
      <c r="AS173" s="28"/>
      <c r="AT173" s="26">
        <v>1866</v>
      </c>
      <c r="AU173" s="28" t="s">
        <v>35</v>
      </c>
      <c r="AV173" s="27"/>
      <c r="AW173" s="28" t="s">
        <v>315</v>
      </c>
      <c r="AX173" s="28" t="s">
        <v>213</v>
      </c>
      <c r="AY173" s="168">
        <f t="shared" si="23"/>
        <v>0</v>
      </c>
      <c r="AZ173" s="28" t="s">
        <v>214</v>
      </c>
      <c r="BA173" s="28">
        <v>31008</v>
      </c>
      <c r="BB173" s="59" t="s">
        <v>1592</v>
      </c>
    </row>
    <row r="174" spans="2:54" s="8" customFormat="1" x14ac:dyDescent="0.15">
      <c r="B174" s="174">
        <v>90000160</v>
      </c>
      <c r="C174" s="28"/>
      <c r="D174" s="28" t="s">
        <v>316</v>
      </c>
      <c r="E174" s="28"/>
      <c r="F174" s="28" t="s">
        <v>201</v>
      </c>
      <c r="G174" s="28" t="s">
        <v>317</v>
      </c>
      <c r="H174" s="28" t="s">
        <v>1585</v>
      </c>
      <c r="I174" s="28" t="s">
        <v>1560</v>
      </c>
      <c r="J174" s="28" t="s">
        <v>318</v>
      </c>
      <c r="K174" s="28" t="s">
        <v>203</v>
      </c>
      <c r="L174" s="28" t="s">
        <v>319</v>
      </c>
      <c r="M174" s="28">
        <v>38</v>
      </c>
      <c r="N174" s="24">
        <v>35886</v>
      </c>
      <c r="O174" s="28">
        <v>1998</v>
      </c>
      <c r="P174" s="24">
        <v>35886</v>
      </c>
      <c r="Q174" s="25">
        <v>710971049</v>
      </c>
      <c r="R174" s="28" t="s">
        <v>219</v>
      </c>
      <c r="S174" s="28" t="s">
        <v>236</v>
      </c>
      <c r="T174" s="28">
        <v>1</v>
      </c>
      <c r="U174" s="24"/>
      <c r="V174" s="168">
        <f t="shared" si="18"/>
        <v>365439125</v>
      </c>
      <c r="W174" s="44"/>
      <c r="X174" s="36">
        <f t="shared" si="24"/>
        <v>0</v>
      </c>
      <c r="Y174" s="44"/>
      <c r="Z174" s="44"/>
      <c r="AA174" s="44"/>
      <c r="AB174" s="44"/>
      <c r="AC174" s="44"/>
      <c r="AD174" s="44"/>
      <c r="AE174" s="36">
        <f t="shared" si="25"/>
        <v>19196218</v>
      </c>
      <c r="AF174" s="44"/>
      <c r="AG174" s="44"/>
      <c r="AH174" s="44"/>
      <c r="AI174" s="44"/>
      <c r="AJ174" s="44"/>
      <c r="AK174" s="168">
        <f t="shared" si="19"/>
        <v>19196218</v>
      </c>
      <c r="AL174" s="44"/>
      <c r="AM174" s="36">
        <f t="shared" si="20"/>
        <v>346242907</v>
      </c>
      <c r="AN174" s="85" t="str">
        <f t="shared" si="21"/>
        <v>OK</v>
      </c>
      <c r="AO174" s="85" t="str">
        <f t="shared" si="22"/>
        <v>OK</v>
      </c>
      <c r="AP174" s="28" t="s">
        <v>211</v>
      </c>
      <c r="AQ174" s="28"/>
      <c r="AR174" s="28"/>
      <c r="AS174" s="28"/>
      <c r="AT174" s="26">
        <v>3708.24</v>
      </c>
      <c r="AU174" s="28" t="s">
        <v>35</v>
      </c>
      <c r="AV174" s="27">
        <v>4</v>
      </c>
      <c r="AW174" s="28"/>
      <c r="AX174" s="28" t="s">
        <v>213</v>
      </c>
      <c r="AY174" s="168">
        <f t="shared" si="23"/>
        <v>364728142</v>
      </c>
      <c r="AZ174" s="28" t="s">
        <v>214</v>
      </c>
      <c r="BA174" s="28"/>
      <c r="BB174" s="59"/>
    </row>
    <row r="175" spans="2:54" s="8" customFormat="1" x14ac:dyDescent="0.15">
      <c r="B175" s="174">
        <v>90000161</v>
      </c>
      <c r="C175" s="28"/>
      <c r="D175" s="28" t="s">
        <v>316</v>
      </c>
      <c r="E175" s="28"/>
      <c r="F175" s="28" t="s">
        <v>201</v>
      </c>
      <c r="G175" s="28" t="s">
        <v>317</v>
      </c>
      <c r="H175" s="28" t="s">
        <v>1585</v>
      </c>
      <c r="I175" s="28" t="s">
        <v>1560</v>
      </c>
      <c r="J175" s="28" t="s">
        <v>320</v>
      </c>
      <c r="K175" s="28" t="s">
        <v>203</v>
      </c>
      <c r="L175" s="28" t="s">
        <v>321</v>
      </c>
      <c r="M175" s="28">
        <v>38</v>
      </c>
      <c r="N175" s="24">
        <v>35886</v>
      </c>
      <c r="O175" s="28">
        <v>1998</v>
      </c>
      <c r="P175" s="24">
        <v>35886</v>
      </c>
      <c r="Q175" s="25">
        <v>148686025</v>
      </c>
      <c r="R175" s="28" t="s">
        <v>219</v>
      </c>
      <c r="S175" s="28" t="s">
        <v>236</v>
      </c>
      <c r="T175" s="28">
        <v>1</v>
      </c>
      <c r="U175" s="24"/>
      <c r="V175" s="168">
        <f t="shared" si="18"/>
        <v>76424629</v>
      </c>
      <c r="W175" s="44"/>
      <c r="X175" s="36">
        <f t="shared" si="24"/>
        <v>0</v>
      </c>
      <c r="Y175" s="44"/>
      <c r="Z175" s="44"/>
      <c r="AA175" s="44"/>
      <c r="AB175" s="44"/>
      <c r="AC175" s="44"/>
      <c r="AD175" s="44"/>
      <c r="AE175" s="36">
        <f t="shared" si="25"/>
        <v>4014522</v>
      </c>
      <c r="AF175" s="44"/>
      <c r="AG175" s="44"/>
      <c r="AH175" s="44"/>
      <c r="AI175" s="44"/>
      <c r="AJ175" s="44"/>
      <c r="AK175" s="168">
        <f t="shared" si="19"/>
        <v>4014522</v>
      </c>
      <c r="AL175" s="44"/>
      <c r="AM175" s="36">
        <f t="shared" si="20"/>
        <v>72410107</v>
      </c>
      <c r="AN175" s="85" t="str">
        <f t="shared" si="21"/>
        <v>OK</v>
      </c>
      <c r="AO175" s="85" t="str">
        <f t="shared" si="22"/>
        <v>OK</v>
      </c>
      <c r="AP175" s="28" t="s">
        <v>211</v>
      </c>
      <c r="AQ175" s="28"/>
      <c r="AR175" s="28"/>
      <c r="AS175" s="28"/>
      <c r="AT175" s="26">
        <v>946.1</v>
      </c>
      <c r="AU175" s="28" t="s">
        <v>35</v>
      </c>
      <c r="AV175" s="27">
        <v>2</v>
      </c>
      <c r="AW175" s="28"/>
      <c r="AX175" s="28" t="s">
        <v>213</v>
      </c>
      <c r="AY175" s="168">
        <f t="shared" si="23"/>
        <v>76275918</v>
      </c>
      <c r="AZ175" s="28" t="s">
        <v>214</v>
      </c>
      <c r="BA175" s="28"/>
      <c r="BB175" s="59"/>
    </row>
    <row r="176" spans="2:54" s="8" customFormat="1" x14ac:dyDescent="0.15">
      <c r="B176" s="174">
        <v>90000162</v>
      </c>
      <c r="C176" s="28"/>
      <c r="D176" s="28" t="s">
        <v>316</v>
      </c>
      <c r="E176" s="28"/>
      <c r="F176" s="28" t="s">
        <v>201</v>
      </c>
      <c r="G176" s="28" t="s">
        <v>317</v>
      </c>
      <c r="H176" s="28" t="s">
        <v>1585</v>
      </c>
      <c r="I176" s="28" t="s">
        <v>1560</v>
      </c>
      <c r="J176" s="28" t="s">
        <v>322</v>
      </c>
      <c r="K176" s="28" t="s">
        <v>203</v>
      </c>
      <c r="L176" s="28" t="s">
        <v>321</v>
      </c>
      <c r="M176" s="28">
        <v>38</v>
      </c>
      <c r="N176" s="24">
        <v>35886</v>
      </c>
      <c r="O176" s="28">
        <v>1998</v>
      </c>
      <c r="P176" s="24">
        <v>35886</v>
      </c>
      <c r="Q176" s="25">
        <v>21009236</v>
      </c>
      <c r="R176" s="28" t="s">
        <v>219</v>
      </c>
      <c r="S176" s="28" t="s">
        <v>236</v>
      </c>
      <c r="T176" s="28">
        <v>1</v>
      </c>
      <c r="U176" s="24"/>
      <c r="V176" s="168">
        <f t="shared" si="18"/>
        <v>10798754</v>
      </c>
      <c r="W176" s="44"/>
      <c r="X176" s="36">
        <f t="shared" si="24"/>
        <v>0</v>
      </c>
      <c r="Y176" s="44"/>
      <c r="Z176" s="44"/>
      <c r="AA176" s="44"/>
      <c r="AB176" s="44"/>
      <c r="AC176" s="44"/>
      <c r="AD176" s="44"/>
      <c r="AE176" s="36">
        <f t="shared" si="25"/>
        <v>567249</v>
      </c>
      <c r="AF176" s="44"/>
      <c r="AG176" s="44"/>
      <c r="AH176" s="44"/>
      <c r="AI176" s="44"/>
      <c r="AJ176" s="44"/>
      <c r="AK176" s="168">
        <f t="shared" si="19"/>
        <v>567249</v>
      </c>
      <c r="AL176" s="44"/>
      <c r="AM176" s="36">
        <f t="shared" si="20"/>
        <v>10231505</v>
      </c>
      <c r="AN176" s="85" t="str">
        <f t="shared" si="21"/>
        <v>OK</v>
      </c>
      <c r="AO176" s="85" t="str">
        <f t="shared" si="22"/>
        <v>OK</v>
      </c>
      <c r="AP176" s="28" t="s">
        <v>211</v>
      </c>
      <c r="AQ176" s="28"/>
      <c r="AR176" s="28"/>
      <c r="AS176" s="28"/>
      <c r="AT176" s="26">
        <v>42.55</v>
      </c>
      <c r="AU176" s="28" t="s">
        <v>35</v>
      </c>
      <c r="AV176" s="27"/>
      <c r="AW176" s="28"/>
      <c r="AX176" s="28" t="s">
        <v>213</v>
      </c>
      <c r="AY176" s="168">
        <f t="shared" si="23"/>
        <v>10777731</v>
      </c>
      <c r="AZ176" s="28" t="s">
        <v>214</v>
      </c>
      <c r="BA176" s="28"/>
      <c r="BB176" s="59"/>
    </row>
    <row r="177" spans="2:54" s="8" customFormat="1" x14ac:dyDescent="0.15">
      <c r="B177" s="174">
        <v>90000163</v>
      </c>
      <c r="C177" s="28"/>
      <c r="D177" s="28" t="s">
        <v>316</v>
      </c>
      <c r="E177" s="28"/>
      <c r="F177" s="28" t="s">
        <v>201</v>
      </c>
      <c r="G177" s="28" t="s">
        <v>317</v>
      </c>
      <c r="H177" s="28" t="s">
        <v>1585</v>
      </c>
      <c r="I177" s="28" t="s">
        <v>1560</v>
      </c>
      <c r="J177" s="28" t="s">
        <v>323</v>
      </c>
      <c r="K177" s="28" t="s">
        <v>203</v>
      </c>
      <c r="L177" s="28" t="s">
        <v>321</v>
      </c>
      <c r="M177" s="28">
        <v>38</v>
      </c>
      <c r="N177" s="24">
        <v>35886</v>
      </c>
      <c r="O177" s="28">
        <v>1998</v>
      </c>
      <c r="P177" s="24">
        <v>35886</v>
      </c>
      <c r="Q177" s="25">
        <v>20473279</v>
      </c>
      <c r="R177" s="28" t="s">
        <v>219</v>
      </c>
      <c r="S177" s="28" t="s">
        <v>236</v>
      </c>
      <c r="T177" s="28">
        <v>1</v>
      </c>
      <c r="U177" s="24"/>
      <c r="V177" s="168">
        <f t="shared" si="18"/>
        <v>10523275</v>
      </c>
      <c r="W177" s="44"/>
      <c r="X177" s="36">
        <f t="shared" si="24"/>
        <v>0</v>
      </c>
      <c r="Y177" s="44"/>
      <c r="Z177" s="44"/>
      <c r="AA177" s="44"/>
      <c r="AB177" s="44"/>
      <c r="AC177" s="44"/>
      <c r="AD177" s="44"/>
      <c r="AE177" s="36">
        <f t="shared" si="25"/>
        <v>552778</v>
      </c>
      <c r="AF177" s="44"/>
      <c r="AG177" s="44"/>
      <c r="AH177" s="44"/>
      <c r="AI177" s="44"/>
      <c r="AJ177" s="44"/>
      <c r="AK177" s="168">
        <f t="shared" si="19"/>
        <v>552778</v>
      </c>
      <c r="AL177" s="44"/>
      <c r="AM177" s="36">
        <f t="shared" si="20"/>
        <v>9970497</v>
      </c>
      <c r="AN177" s="85" t="str">
        <f t="shared" si="21"/>
        <v>OK</v>
      </c>
      <c r="AO177" s="85" t="str">
        <f t="shared" si="22"/>
        <v>OK</v>
      </c>
      <c r="AP177" s="28" t="s">
        <v>211</v>
      </c>
      <c r="AQ177" s="28"/>
      <c r="AR177" s="28"/>
      <c r="AS177" s="28"/>
      <c r="AT177" s="26">
        <v>147.74</v>
      </c>
      <c r="AU177" s="28" t="s">
        <v>35</v>
      </c>
      <c r="AV177" s="27">
        <v>1</v>
      </c>
      <c r="AW177" s="28"/>
      <c r="AX177" s="28" t="s">
        <v>213</v>
      </c>
      <c r="AY177" s="168">
        <f t="shared" si="23"/>
        <v>10502782</v>
      </c>
      <c r="AZ177" s="28" t="s">
        <v>214</v>
      </c>
      <c r="BA177" s="28"/>
      <c r="BB177" s="59"/>
    </row>
    <row r="178" spans="2:54" s="8" customFormat="1" x14ac:dyDescent="0.15">
      <c r="B178" s="174">
        <v>90000164</v>
      </c>
      <c r="C178" s="28"/>
      <c r="D178" s="28" t="s">
        <v>316</v>
      </c>
      <c r="E178" s="28"/>
      <c r="F178" s="28" t="s">
        <v>201</v>
      </c>
      <c r="G178" s="28" t="s">
        <v>317</v>
      </c>
      <c r="H178" s="28" t="s">
        <v>1585</v>
      </c>
      <c r="I178" s="28" t="s">
        <v>1560</v>
      </c>
      <c r="J178" s="28" t="s">
        <v>324</v>
      </c>
      <c r="K178" s="28" t="s">
        <v>203</v>
      </c>
      <c r="L178" s="28" t="s">
        <v>319</v>
      </c>
      <c r="M178" s="28">
        <v>38</v>
      </c>
      <c r="N178" s="24">
        <v>35886</v>
      </c>
      <c r="O178" s="28">
        <v>1998</v>
      </c>
      <c r="P178" s="24">
        <v>35886</v>
      </c>
      <c r="Q178" s="25">
        <v>252191612</v>
      </c>
      <c r="R178" s="28" t="s">
        <v>219</v>
      </c>
      <c r="S178" s="28" t="s">
        <v>236</v>
      </c>
      <c r="T178" s="28">
        <v>1</v>
      </c>
      <c r="U178" s="24"/>
      <c r="V178" s="168">
        <f t="shared" si="18"/>
        <v>129626498</v>
      </c>
      <c r="W178" s="44"/>
      <c r="X178" s="36">
        <f t="shared" si="24"/>
        <v>0</v>
      </c>
      <c r="Y178" s="44"/>
      <c r="Z178" s="44"/>
      <c r="AA178" s="44"/>
      <c r="AB178" s="44"/>
      <c r="AC178" s="44"/>
      <c r="AD178" s="44"/>
      <c r="AE178" s="36">
        <f t="shared" si="25"/>
        <v>6809173</v>
      </c>
      <c r="AF178" s="44"/>
      <c r="AG178" s="44"/>
      <c r="AH178" s="44"/>
      <c r="AI178" s="44"/>
      <c r="AJ178" s="44"/>
      <c r="AK178" s="168">
        <f t="shared" si="19"/>
        <v>6809173</v>
      </c>
      <c r="AL178" s="44"/>
      <c r="AM178" s="36">
        <f t="shared" si="20"/>
        <v>122817325</v>
      </c>
      <c r="AN178" s="85" t="str">
        <f t="shared" si="21"/>
        <v>OK</v>
      </c>
      <c r="AO178" s="85" t="str">
        <f t="shared" si="22"/>
        <v>OK</v>
      </c>
      <c r="AP178" s="28" t="s">
        <v>211</v>
      </c>
      <c r="AQ178" s="28"/>
      <c r="AR178" s="28"/>
      <c r="AS178" s="28"/>
      <c r="AT178" s="26">
        <v>2562.4299999999998</v>
      </c>
      <c r="AU178" s="28" t="s">
        <v>35</v>
      </c>
      <c r="AV178" s="27">
        <v>3</v>
      </c>
      <c r="AW178" s="28"/>
      <c r="AX178" s="28" t="s">
        <v>213</v>
      </c>
      <c r="AY178" s="168">
        <f t="shared" si="23"/>
        <v>129374287</v>
      </c>
      <c r="AZ178" s="28" t="s">
        <v>214</v>
      </c>
      <c r="BA178" s="28"/>
      <c r="BB178" s="59"/>
    </row>
    <row r="179" spans="2:54" s="8" customFormat="1" x14ac:dyDescent="0.15">
      <c r="B179" s="174">
        <v>90000165</v>
      </c>
      <c r="C179" s="28"/>
      <c r="D179" s="28" t="s">
        <v>316</v>
      </c>
      <c r="E179" s="28"/>
      <c r="F179" s="28" t="s">
        <v>201</v>
      </c>
      <c r="G179" s="28" t="s">
        <v>317</v>
      </c>
      <c r="H179" s="28" t="s">
        <v>1585</v>
      </c>
      <c r="I179" s="28" t="s">
        <v>1560</v>
      </c>
      <c r="J179" s="28" t="s">
        <v>325</v>
      </c>
      <c r="K179" s="28" t="s">
        <v>203</v>
      </c>
      <c r="L179" s="28" t="s">
        <v>321</v>
      </c>
      <c r="M179" s="28">
        <v>38</v>
      </c>
      <c r="N179" s="24">
        <v>35886</v>
      </c>
      <c r="O179" s="28">
        <v>1998</v>
      </c>
      <c r="P179" s="24">
        <v>35886</v>
      </c>
      <c r="Q179" s="25">
        <v>126291009</v>
      </c>
      <c r="R179" s="28" t="s">
        <v>219</v>
      </c>
      <c r="S179" s="28" t="s">
        <v>236</v>
      </c>
      <c r="T179" s="28">
        <v>1</v>
      </c>
      <c r="U179" s="24"/>
      <c r="V179" s="168">
        <f t="shared" si="18"/>
        <v>64913583</v>
      </c>
      <c r="W179" s="44"/>
      <c r="X179" s="36">
        <f t="shared" si="24"/>
        <v>0</v>
      </c>
      <c r="Y179" s="44"/>
      <c r="Z179" s="44"/>
      <c r="AA179" s="44"/>
      <c r="AB179" s="44"/>
      <c r="AC179" s="44"/>
      <c r="AD179" s="44"/>
      <c r="AE179" s="36">
        <f t="shared" si="25"/>
        <v>3409857</v>
      </c>
      <c r="AF179" s="44"/>
      <c r="AG179" s="44"/>
      <c r="AH179" s="44"/>
      <c r="AI179" s="44"/>
      <c r="AJ179" s="44"/>
      <c r="AK179" s="168">
        <f t="shared" si="19"/>
        <v>3409857</v>
      </c>
      <c r="AL179" s="44"/>
      <c r="AM179" s="36">
        <f t="shared" si="20"/>
        <v>61503726</v>
      </c>
      <c r="AN179" s="85" t="str">
        <f t="shared" si="21"/>
        <v>OK</v>
      </c>
      <c r="AO179" s="85" t="str">
        <f t="shared" si="22"/>
        <v>OK</v>
      </c>
      <c r="AP179" s="28" t="s">
        <v>211</v>
      </c>
      <c r="AQ179" s="28"/>
      <c r="AR179" s="28"/>
      <c r="AS179" s="28"/>
      <c r="AT179" s="26">
        <v>872.25</v>
      </c>
      <c r="AU179" s="28" t="s">
        <v>35</v>
      </c>
      <c r="AV179" s="27">
        <v>2</v>
      </c>
      <c r="AW179" s="28"/>
      <c r="AX179" s="28" t="s">
        <v>213</v>
      </c>
      <c r="AY179" s="168">
        <f t="shared" si="23"/>
        <v>64787283</v>
      </c>
      <c r="AZ179" s="28" t="s">
        <v>214</v>
      </c>
      <c r="BA179" s="28"/>
      <c r="BB179" s="59"/>
    </row>
    <row r="180" spans="2:54" s="8" customFormat="1" x14ac:dyDescent="0.15">
      <c r="B180" s="174">
        <v>90000166</v>
      </c>
      <c r="C180" s="28"/>
      <c r="D180" s="28" t="s">
        <v>316</v>
      </c>
      <c r="E180" s="28"/>
      <c r="F180" s="28" t="s">
        <v>201</v>
      </c>
      <c r="G180" s="28" t="s">
        <v>317</v>
      </c>
      <c r="H180" s="28" t="s">
        <v>1585</v>
      </c>
      <c r="I180" s="28" t="s">
        <v>1560</v>
      </c>
      <c r="J180" s="28" t="s">
        <v>326</v>
      </c>
      <c r="K180" s="28" t="s">
        <v>203</v>
      </c>
      <c r="L180" s="28" t="s">
        <v>321</v>
      </c>
      <c r="M180" s="28">
        <v>38</v>
      </c>
      <c r="N180" s="24">
        <v>35886</v>
      </c>
      <c r="O180" s="28">
        <v>1998</v>
      </c>
      <c r="P180" s="24">
        <v>35886</v>
      </c>
      <c r="Q180" s="25">
        <v>37307052</v>
      </c>
      <c r="R180" s="28" t="s">
        <v>219</v>
      </c>
      <c r="S180" s="28" t="s">
        <v>236</v>
      </c>
      <c r="T180" s="28">
        <v>1</v>
      </c>
      <c r="U180" s="24"/>
      <c r="V180" s="168">
        <f t="shared" si="18"/>
        <v>19175832</v>
      </c>
      <c r="W180" s="44"/>
      <c r="X180" s="36">
        <f t="shared" si="24"/>
        <v>0</v>
      </c>
      <c r="Y180" s="44"/>
      <c r="Z180" s="44"/>
      <c r="AA180" s="44"/>
      <c r="AB180" s="44"/>
      <c r="AC180" s="44"/>
      <c r="AD180" s="44"/>
      <c r="AE180" s="36">
        <f t="shared" si="25"/>
        <v>1007290</v>
      </c>
      <c r="AF180" s="44"/>
      <c r="AG180" s="44"/>
      <c r="AH180" s="44"/>
      <c r="AI180" s="44"/>
      <c r="AJ180" s="44"/>
      <c r="AK180" s="168">
        <f t="shared" si="19"/>
        <v>1007290</v>
      </c>
      <c r="AL180" s="44"/>
      <c r="AM180" s="36">
        <f t="shared" si="20"/>
        <v>18168542</v>
      </c>
      <c r="AN180" s="85" t="str">
        <f t="shared" si="21"/>
        <v>OK</v>
      </c>
      <c r="AO180" s="85" t="str">
        <f t="shared" si="22"/>
        <v>OK</v>
      </c>
      <c r="AP180" s="28" t="s">
        <v>211</v>
      </c>
      <c r="AQ180" s="28"/>
      <c r="AR180" s="28"/>
      <c r="AS180" s="28"/>
      <c r="AT180" s="26">
        <v>110.01</v>
      </c>
      <c r="AU180" s="28" t="s">
        <v>35</v>
      </c>
      <c r="AV180" s="27"/>
      <c r="AW180" s="28"/>
      <c r="AX180" s="28" t="s">
        <v>213</v>
      </c>
      <c r="AY180" s="168">
        <f t="shared" si="23"/>
        <v>19138510</v>
      </c>
      <c r="AZ180" s="28" t="s">
        <v>214</v>
      </c>
      <c r="BA180" s="28"/>
      <c r="BB180" s="59"/>
    </row>
    <row r="181" spans="2:54" s="8" customFormat="1" x14ac:dyDescent="0.15">
      <c r="B181" s="174">
        <v>90000167</v>
      </c>
      <c r="C181" s="28"/>
      <c r="D181" s="28" t="s">
        <v>316</v>
      </c>
      <c r="E181" s="28"/>
      <c r="F181" s="28" t="s">
        <v>201</v>
      </c>
      <c r="G181" s="28" t="s">
        <v>317</v>
      </c>
      <c r="H181" s="28" t="s">
        <v>1585</v>
      </c>
      <c r="I181" s="28" t="s">
        <v>1560</v>
      </c>
      <c r="J181" s="28" t="s">
        <v>327</v>
      </c>
      <c r="K181" s="28" t="s">
        <v>203</v>
      </c>
      <c r="L181" s="28" t="s">
        <v>321</v>
      </c>
      <c r="M181" s="28">
        <v>31</v>
      </c>
      <c r="N181" s="24">
        <v>35886</v>
      </c>
      <c r="O181" s="28">
        <v>1998</v>
      </c>
      <c r="P181" s="24">
        <v>35886</v>
      </c>
      <c r="Q181" s="25">
        <v>65911968</v>
      </c>
      <c r="R181" s="28" t="s">
        <v>219</v>
      </c>
      <c r="S181" s="28" t="s">
        <v>236</v>
      </c>
      <c r="T181" s="28">
        <v>1</v>
      </c>
      <c r="U181" s="24"/>
      <c r="V181" s="168">
        <f t="shared" si="18"/>
        <v>26760276</v>
      </c>
      <c r="W181" s="44"/>
      <c r="X181" s="36">
        <f t="shared" si="24"/>
        <v>0</v>
      </c>
      <c r="Y181" s="44"/>
      <c r="Z181" s="44"/>
      <c r="AA181" s="44"/>
      <c r="AB181" s="44"/>
      <c r="AC181" s="44"/>
      <c r="AD181" s="44"/>
      <c r="AE181" s="36">
        <f t="shared" si="25"/>
        <v>2175094</v>
      </c>
      <c r="AF181" s="44"/>
      <c r="AG181" s="44"/>
      <c r="AH181" s="44"/>
      <c r="AI181" s="44"/>
      <c r="AJ181" s="44"/>
      <c r="AK181" s="168">
        <f t="shared" si="19"/>
        <v>2175094</v>
      </c>
      <c r="AL181" s="44"/>
      <c r="AM181" s="36">
        <f t="shared" si="20"/>
        <v>24585182</v>
      </c>
      <c r="AN181" s="85" t="str">
        <f t="shared" si="21"/>
        <v>OK</v>
      </c>
      <c r="AO181" s="85" t="str">
        <f t="shared" si="22"/>
        <v>OK</v>
      </c>
      <c r="AP181" s="28" t="s">
        <v>211</v>
      </c>
      <c r="AQ181" s="28"/>
      <c r="AR181" s="28"/>
      <c r="AS181" s="28"/>
      <c r="AT181" s="26">
        <v>860.84</v>
      </c>
      <c r="AU181" s="28" t="s">
        <v>35</v>
      </c>
      <c r="AV181" s="27">
        <v>1</v>
      </c>
      <c r="AW181" s="28"/>
      <c r="AX181" s="28" t="s">
        <v>213</v>
      </c>
      <c r="AY181" s="168">
        <f t="shared" si="23"/>
        <v>41326786</v>
      </c>
      <c r="AZ181" s="28" t="s">
        <v>214</v>
      </c>
      <c r="BA181" s="28"/>
      <c r="BB181" s="59"/>
    </row>
    <row r="182" spans="2:54" s="8" customFormat="1" x14ac:dyDescent="0.15">
      <c r="B182" s="174">
        <v>90000168</v>
      </c>
      <c r="C182" s="28"/>
      <c r="D182" s="28" t="s">
        <v>328</v>
      </c>
      <c r="E182" s="28"/>
      <c r="F182" s="28" t="s">
        <v>201</v>
      </c>
      <c r="G182" s="28" t="s">
        <v>317</v>
      </c>
      <c r="H182" s="28" t="s">
        <v>1585</v>
      </c>
      <c r="I182" s="28" t="s">
        <v>1560</v>
      </c>
      <c r="J182" s="28" t="s">
        <v>329</v>
      </c>
      <c r="K182" s="28" t="s">
        <v>203</v>
      </c>
      <c r="L182" s="28" t="s">
        <v>319</v>
      </c>
      <c r="M182" s="28">
        <v>38</v>
      </c>
      <c r="N182" s="24">
        <v>34330</v>
      </c>
      <c r="O182" s="28">
        <v>1993</v>
      </c>
      <c r="P182" s="24">
        <v>34330</v>
      </c>
      <c r="Q182" s="25">
        <v>105533523</v>
      </c>
      <c r="R182" s="28" t="s">
        <v>219</v>
      </c>
      <c r="S182" s="28" t="s">
        <v>236</v>
      </c>
      <c r="T182" s="28">
        <v>1</v>
      </c>
      <c r="U182" s="24"/>
      <c r="V182" s="168">
        <f t="shared" si="18"/>
        <v>39997208</v>
      </c>
      <c r="W182" s="44"/>
      <c r="X182" s="36">
        <f t="shared" si="24"/>
        <v>0</v>
      </c>
      <c r="Y182" s="44"/>
      <c r="Z182" s="44"/>
      <c r="AA182" s="44"/>
      <c r="AB182" s="44"/>
      <c r="AC182" s="44"/>
      <c r="AD182" s="44"/>
      <c r="AE182" s="36">
        <f t="shared" si="25"/>
        <v>2849405</v>
      </c>
      <c r="AF182" s="44"/>
      <c r="AG182" s="44"/>
      <c r="AH182" s="44"/>
      <c r="AI182" s="44"/>
      <c r="AJ182" s="44"/>
      <c r="AK182" s="168">
        <f t="shared" si="19"/>
        <v>2849405</v>
      </c>
      <c r="AL182" s="44"/>
      <c r="AM182" s="36">
        <f t="shared" si="20"/>
        <v>37147803</v>
      </c>
      <c r="AN182" s="85" t="str">
        <f t="shared" si="21"/>
        <v>OK</v>
      </c>
      <c r="AO182" s="85" t="str">
        <f t="shared" si="22"/>
        <v>OK</v>
      </c>
      <c r="AP182" s="28" t="s">
        <v>211</v>
      </c>
      <c r="AQ182" s="28"/>
      <c r="AR182" s="28"/>
      <c r="AS182" s="28"/>
      <c r="AT182" s="26">
        <v>225.97</v>
      </c>
      <c r="AU182" s="28" t="s">
        <v>35</v>
      </c>
      <c r="AV182" s="27">
        <v>2</v>
      </c>
      <c r="AW182" s="28"/>
      <c r="AX182" s="28" t="s">
        <v>213</v>
      </c>
      <c r="AY182" s="168">
        <f t="shared" si="23"/>
        <v>68385720</v>
      </c>
      <c r="AZ182" s="28" t="s">
        <v>214</v>
      </c>
      <c r="BA182" s="28"/>
      <c r="BB182" s="59"/>
    </row>
    <row r="183" spans="2:54" s="8" customFormat="1" x14ac:dyDescent="0.15">
      <c r="B183" s="174">
        <v>90000169</v>
      </c>
      <c r="C183" s="28"/>
      <c r="D183" s="28" t="s">
        <v>316</v>
      </c>
      <c r="E183" s="28"/>
      <c r="F183" s="28" t="s">
        <v>201</v>
      </c>
      <c r="G183" s="28" t="s">
        <v>317</v>
      </c>
      <c r="H183" s="28" t="s">
        <v>1585</v>
      </c>
      <c r="I183" s="28" t="s">
        <v>1560</v>
      </c>
      <c r="J183" s="28" t="s">
        <v>330</v>
      </c>
      <c r="K183" s="28" t="s">
        <v>203</v>
      </c>
      <c r="L183" s="28" t="s">
        <v>331</v>
      </c>
      <c r="M183" s="28">
        <v>30</v>
      </c>
      <c r="N183" s="24">
        <v>35886</v>
      </c>
      <c r="O183" s="28">
        <v>1998</v>
      </c>
      <c r="P183" s="24">
        <v>35886</v>
      </c>
      <c r="Q183" s="25">
        <v>2488500</v>
      </c>
      <c r="R183" s="28" t="s">
        <v>219</v>
      </c>
      <c r="S183" s="28" t="s">
        <v>226</v>
      </c>
      <c r="T183" s="28">
        <v>1</v>
      </c>
      <c r="U183" s="24"/>
      <c r="V183" s="168">
        <f t="shared" si="18"/>
        <v>965538</v>
      </c>
      <c r="W183" s="44"/>
      <c r="X183" s="36">
        <f t="shared" si="24"/>
        <v>0</v>
      </c>
      <c r="Y183" s="44"/>
      <c r="Z183" s="44"/>
      <c r="AA183" s="44"/>
      <c r="AB183" s="44"/>
      <c r="AC183" s="44"/>
      <c r="AD183" s="44"/>
      <c r="AE183" s="36">
        <f t="shared" si="25"/>
        <v>84609</v>
      </c>
      <c r="AF183" s="44"/>
      <c r="AG183" s="44"/>
      <c r="AH183" s="44"/>
      <c r="AI183" s="44"/>
      <c r="AJ183" s="44"/>
      <c r="AK183" s="168">
        <f t="shared" si="19"/>
        <v>84609</v>
      </c>
      <c r="AL183" s="44"/>
      <c r="AM183" s="36">
        <f t="shared" si="20"/>
        <v>880929</v>
      </c>
      <c r="AN183" s="85" t="str">
        <f t="shared" si="21"/>
        <v>OK</v>
      </c>
      <c r="AO183" s="85" t="str">
        <f t="shared" si="22"/>
        <v>OK</v>
      </c>
      <c r="AP183" s="28" t="s">
        <v>211</v>
      </c>
      <c r="AQ183" s="28"/>
      <c r="AR183" s="28"/>
      <c r="AS183" s="28"/>
      <c r="AT183" s="26">
        <v>39.6</v>
      </c>
      <c r="AU183" s="28" t="s">
        <v>35</v>
      </c>
      <c r="AV183" s="27">
        <v>1</v>
      </c>
      <c r="AW183" s="28"/>
      <c r="AX183" s="28" t="s">
        <v>213</v>
      </c>
      <c r="AY183" s="168">
        <f t="shared" si="23"/>
        <v>1607571</v>
      </c>
      <c r="AZ183" s="28" t="s">
        <v>214</v>
      </c>
      <c r="BA183" s="28"/>
      <c r="BB183" s="59"/>
    </row>
    <row r="184" spans="2:54" s="8" customFormat="1" x14ac:dyDescent="0.15">
      <c r="B184" s="174">
        <v>90000170</v>
      </c>
      <c r="C184" s="28"/>
      <c r="D184" s="28" t="s">
        <v>316</v>
      </c>
      <c r="E184" s="28"/>
      <c r="F184" s="28" t="s">
        <v>201</v>
      </c>
      <c r="G184" s="28" t="s">
        <v>317</v>
      </c>
      <c r="H184" s="28" t="s">
        <v>1585</v>
      </c>
      <c r="I184" s="28" t="s">
        <v>1560</v>
      </c>
      <c r="J184" s="28" t="s">
        <v>332</v>
      </c>
      <c r="K184" s="28" t="s">
        <v>203</v>
      </c>
      <c r="L184" s="28"/>
      <c r="M184" s="28">
        <v>15</v>
      </c>
      <c r="N184" s="24">
        <v>35886</v>
      </c>
      <c r="O184" s="28">
        <v>1998</v>
      </c>
      <c r="P184" s="24">
        <v>35886</v>
      </c>
      <c r="Q184" s="25">
        <v>996844</v>
      </c>
      <c r="R184" s="28" t="s">
        <v>219</v>
      </c>
      <c r="S184" s="28" t="s">
        <v>236</v>
      </c>
      <c r="T184" s="28">
        <v>1</v>
      </c>
      <c r="U184" s="24"/>
      <c r="V184" s="168">
        <f t="shared" si="18"/>
        <v>1</v>
      </c>
      <c r="W184" s="44"/>
      <c r="X184" s="36">
        <f t="shared" si="24"/>
        <v>0</v>
      </c>
      <c r="Y184" s="44"/>
      <c r="Z184" s="44"/>
      <c r="AA184" s="44"/>
      <c r="AB184" s="44"/>
      <c r="AC184" s="44"/>
      <c r="AD184" s="44"/>
      <c r="AE184" s="36">
        <f t="shared" si="25"/>
        <v>0</v>
      </c>
      <c r="AF184" s="44"/>
      <c r="AG184" s="44"/>
      <c r="AH184" s="44"/>
      <c r="AI184" s="44"/>
      <c r="AJ184" s="44"/>
      <c r="AK184" s="168">
        <f t="shared" si="19"/>
        <v>0</v>
      </c>
      <c r="AL184" s="44"/>
      <c r="AM184" s="36">
        <f t="shared" si="20"/>
        <v>1</v>
      </c>
      <c r="AN184" s="85" t="str">
        <f t="shared" si="21"/>
        <v>OK</v>
      </c>
      <c r="AO184" s="85" t="str">
        <f t="shared" si="22"/>
        <v>OK</v>
      </c>
      <c r="AP184" s="28" t="s">
        <v>211</v>
      </c>
      <c r="AQ184" s="28"/>
      <c r="AR184" s="28"/>
      <c r="AS184" s="28"/>
      <c r="AT184" s="26">
        <v>1</v>
      </c>
      <c r="AU184" s="28" t="s">
        <v>351</v>
      </c>
      <c r="AV184" s="27"/>
      <c r="AW184" s="28"/>
      <c r="AX184" s="28" t="s">
        <v>213</v>
      </c>
      <c r="AY184" s="168">
        <f t="shared" si="23"/>
        <v>996843</v>
      </c>
      <c r="AZ184" s="28" t="s">
        <v>214</v>
      </c>
      <c r="BA184" s="28"/>
      <c r="BB184" s="59"/>
    </row>
    <row r="185" spans="2:54" s="8" customFormat="1" x14ac:dyDescent="0.15">
      <c r="B185" s="174">
        <v>90000171</v>
      </c>
      <c r="C185" s="28"/>
      <c r="D185" s="28" t="s">
        <v>316</v>
      </c>
      <c r="E185" s="28"/>
      <c r="F185" s="28" t="s">
        <v>201</v>
      </c>
      <c r="G185" s="28" t="s">
        <v>317</v>
      </c>
      <c r="H185" s="28" t="s">
        <v>1585</v>
      </c>
      <c r="I185" s="28" t="s">
        <v>1560</v>
      </c>
      <c r="J185" s="28" t="s">
        <v>333</v>
      </c>
      <c r="K185" s="28" t="s">
        <v>203</v>
      </c>
      <c r="L185" s="28"/>
      <c r="M185" s="28">
        <v>15</v>
      </c>
      <c r="N185" s="24">
        <v>35886</v>
      </c>
      <c r="O185" s="28">
        <v>1998</v>
      </c>
      <c r="P185" s="24">
        <v>35886</v>
      </c>
      <c r="Q185" s="25">
        <v>17673691</v>
      </c>
      <c r="R185" s="28" t="s">
        <v>219</v>
      </c>
      <c r="S185" s="28" t="s">
        <v>236</v>
      </c>
      <c r="T185" s="28">
        <v>1</v>
      </c>
      <c r="U185" s="24"/>
      <c r="V185" s="168">
        <f t="shared" si="18"/>
        <v>1</v>
      </c>
      <c r="W185" s="44"/>
      <c r="X185" s="36">
        <f t="shared" si="24"/>
        <v>0</v>
      </c>
      <c r="Y185" s="44"/>
      <c r="Z185" s="44"/>
      <c r="AA185" s="44"/>
      <c r="AB185" s="44"/>
      <c r="AC185" s="44"/>
      <c r="AD185" s="44"/>
      <c r="AE185" s="36">
        <f t="shared" si="25"/>
        <v>0</v>
      </c>
      <c r="AF185" s="44"/>
      <c r="AG185" s="44"/>
      <c r="AH185" s="44"/>
      <c r="AI185" s="44"/>
      <c r="AJ185" s="44"/>
      <c r="AK185" s="168">
        <f t="shared" si="19"/>
        <v>0</v>
      </c>
      <c r="AL185" s="44"/>
      <c r="AM185" s="36">
        <f t="shared" si="20"/>
        <v>1</v>
      </c>
      <c r="AN185" s="85" t="str">
        <f t="shared" si="21"/>
        <v>OK</v>
      </c>
      <c r="AO185" s="85" t="str">
        <f t="shared" si="22"/>
        <v>OK</v>
      </c>
      <c r="AP185" s="28" t="s">
        <v>211</v>
      </c>
      <c r="AQ185" s="28"/>
      <c r="AR185" s="28"/>
      <c r="AS185" s="28"/>
      <c r="AT185" s="26">
        <v>1</v>
      </c>
      <c r="AU185" s="28" t="s">
        <v>248</v>
      </c>
      <c r="AV185" s="27"/>
      <c r="AW185" s="28"/>
      <c r="AX185" s="28" t="s">
        <v>213</v>
      </c>
      <c r="AY185" s="168">
        <f t="shared" si="23"/>
        <v>17673690</v>
      </c>
      <c r="AZ185" s="28" t="s">
        <v>214</v>
      </c>
      <c r="BA185" s="28"/>
      <c r="BB185" s="59" t="s">
        <v>352</v>
      </c>
    </row>
    <row r="186" spans="2:54" s="8" customFormat="1" x14ac:dyDescent="0.15">
      <c r="B186" s="174">
        <v>90000172</v>
      </c>
      <c r="C186" s="28"/>
      <c r="D186" s="28" t="s">
        <v>316</v>
      </c>
      <c r="E186" s="28"/>
      <c r="F186" s="28" t="s">
        <v>201</v>
      </c>
      <c r="G186" s="28" t="s">
        <v>317</v>
      </c>
      <c r="H186" s="28" t="s">
        <v>1585</v>
      </c>
      <c r="I186" s="28" t="s">
        <v>1560</v>
      </c>
      <c r="J186" s="28" t="s">
        <v>334</v>
      </c>
      <c r="K186" s="28" t="s">
        <v>203</v>
      </c>
      <c r="L186" s="28"/>
      <c r="M186" s="28">
        <v>15</v>
      </c>
      <c r="N186" s="24">
        <v>35886</v>
      </c>
      <c r="O186" s="28">
        <v>1998</v>
      </c>
      <c r="P186" s="24">
        <v>35886</v>
      </c>
      <c r="Q186" s="25">
        <v>28254701</v>
      </c>
      <c r="R186" s="28" t="s">
        <v>219</v>
      </c>
      <c r="S186" s="28" t="s">
        <v>236</v>
      </c>
      <c r="T186" s="28">
        <v>1</v>
      </c>
      <c r="U186" s="24"/>
      <c r="V186" s="168">
        <f t="shared" si="18"/>
        <v>1</v>
      </c>
      <c r="W186" s="44"/>
      <c r="X186" s="36">
        <f t="shared" si="24"/>
        <v>0</v>
      </c>
      <c r="Y186" s="44"/>
      <c r="Z186" s="44"/>
      <c r="AA186" s="44"/>
      <c r="AB186" s="44"/>
      <c r="AC186" s="44"/>
      <c r="AD186" s="44"/>
      <c r="AE186" s="36">
        <f t="shared" si="25"/>
        <v>0</v>
      </c>
      <c r="AF186" s="44"/>
      <c r="AG186" s="44"/>
      <c r="AH186" s="44"/>
      <c r="AI186" s="44"/>
      <c r="AJ186" s="44"/>
      <c r="AK186" s="168">
        <f t="shared" si="19"/>
        <v>0</v>
      </c>
      <c r="AL186" s="44"/>
      <c r="AM186" s="36">
        <f t="shared" si="20"/>
        <v>1</v>
      </c>
      <c r="AN186" s="85" t="str">
        <f t="shared" si="21"/>
        <v>OK</v>
      </c>
      <c r="AO186" s="85" t="str">
        <f t="shared" si="22"/>
        <v>OK</v>
      </c>
      <c r="AP186" s="28" t="s">
        <v>211</v>
      </c>
      <c r="AQ186" s="28"/>
      <c r="AR186" s="28"/>
      <c r="AS186" s="28"/>
      <c r="AT186" s="26">
        <v>1</v>
      </c>
      <c r="AU186" s="28" t="s">
        <v>248</v>
      </c>
      <c r="AV186" s="27"/>
      <c r="AW186" s="28"/>
      <c r="AX186" s="28" t="s">
        <v>213</v>
      </c>
      <c r="AY186" s="168">
        <f t="shared" si="23"/>
        <v>28254700</v>
      </c>
      <c r="AZ186" s="28" t="s">
        <v>214</v>
      </c>
      <c r="BA186" s="28"/>
      <c r="BB186" s="59" t="s">
        <v>352</v>
      </c>
    </row>
    <row r="187" spans="2:54" s="8" customFormat="1" x14ac:dyDescent="0.15">
      <c r="B187" s="174">
        <v>90000173</v>
      </c>
      <c r="C187" s="28"/>
      <c r="D187" s="28" t="s">
        <v>316</v>
      </c>
      <c r="E187" s="28"/>
      <c r="F187" s="28" t="s">
        <v>201</v>
      </c>
      <c r="G187" s="28" t="s">
        <v>317</v>
      </c>
      <c r="H187" s="28" t="s">
        <v>1585</v>
      </c>
      <c r="I187" s="28" t="s">
        <v>1560</v>
      </c>
      <c r="J187" s="28" t="s">
        <v>335</v>
      </c>
      <c r="K187" s="28" t="s">
        <v>203</v>
      </c>
      <c r="L187" s="28"/>
      <c r="M187" s="28">
        <v>15</v>
      </c>
      <c r="N187" s="24">
        <v>35886</v>
      </c>
      <c r="O187" s="28">
        <v>1998</v>
      </c>
      <c r="P187" s="24">
        <v>35886</v>
      </c>
      <c r="Q187" s="25">
        <v>3058650</v>
      </c>
      <c r="R187" s="28" t="s">
        <v>219</v>
      </c>
      <c r="S187" s="28" t="s">
        <v>236</v>
      </c>
      <c r="T187" s="28">
        <v>1</v>
      </c>
      <c r="U187" s="24"/>
      <c r="V187" s="168">
        <f t="shared" si="18"/>
        <v>1</v>
      </c>
      <c r="W187" s="44"/>
      <c r="X187" s="36">
        <f t="shared" si="24"/>
        <v>0</v>
      </c>
      <c r="Y187" s="44"/>
      <c r="Z187" s="44"/>
      <c r="AA187" s="44"/>
      <c r="AB187" s="44"/>
      <c r="AC187" s="44"/>
      <c r="AD187" s="44"/>
      <c r="AE187" s="36">
        <f t="shared" si="25"/>
        <v>0</v>
      </c>
      <c r="AF187" s="44"/>
      <c r="AG187" s="44"/>
      <c r="AH187" s="44"/>
      <c r="AI187" s="44"/>
      <c r="AJ187" s="44"/>
      <c r="AK187" s="168">
        <f t="shared" si="19"/>
        <v>0</v>
      </c>
      <c r="AL187" s="44"/>
      <c r="AM187" s="36">
        <f t="shared" si="20"/>
        <v>1</v>
      </c>
      <c r="AN187" s="85" t="str">
        <f t="shared" si="21"/>
        <v>OK</v>
      </c>
      <c r="AO187" s="85" t="str">
        <f t="shared" si="22"/>
        <v>OK</v>
      </c>
      <c r="AP187" s="28" t="s">
        <v>211</v>
      </c>
      <c r="AQ187" s="28"/>
      <c r="AR187" s="28"/>
      <c r="AS187" s="28"/>
      <c r="AT187" s="26">
        <v>1</v>
      </c>
      <c r="AU187" s="28" t="s">
        <v>248</v>
      </c>
      <c r="AV187" s="27"/>
      <c r="AW187" s="28"/>
      <c r="AX187" s="28" t="s">
        <v>213</v>
      </c>
      <c r="AY187" s="168">
        <f t="shared" si="23"/>
        <v>3058649</v>
      </c>
      <c r="AZ187" s="28" t="s">
        <v>214</v>
      </c>
      <c r="BA187" s="28"/>
      <c r="BB187" s="59"/>
    </row>
    <row r="188" spans="2:54" s="8" customFormat="1" x14ac:dyDescent="0.15">
      <c r="B188" s="174">
        <v>90000174</v>
      </c>
      <c r="C188" s="28"/>
      <c r="D188" s="28" t="s">
        <v>316</v>
      </c>
      <c r="E188" s="28"/>
      <c r="F188" s="28" t="s">
        <v>201</v>
      </c>
      <c r="G188" s="28" t="s">
        <v>317</v>
      </c>
      <c r="H188" s="28" t="s">
        <v>1585</v>
      </c>
      <c r="I188" s="28" t="s">
        <v>1560</v>
      </c>
      <c r="J188" s="28" t="s">
        <v>336</v>
      </c>
      <c r="K188" s="28" t="s">
        <v>203</v>
      </c>
      <c r="L188" s="28"/>
      <c r="M188" s="28">
        <v>15</v>
      </c>
      <c r="N188" s="24">
        <v>35886</v>
      </c>
      <c r="O188" s="28">
        <v>1998</v>
      </c>
      <c r="P188" s="24">
        <v>35886</v>
      </c>
      <c r="Q188" s="25">
        <v>24866328</v>
      </c>
      <c r="R188" s="28" t="s">
        <v>219</v>
      </c>
      <c r="S188" s="28" t="s">
        <v>236</v>
      </c>
      <c r="T188" s="28">
        <v>1</v>
      </c>
      <c r="U188" s="24"/>
      <c r="V188" s="168">
        <f t="shared" si="18"/>
        <v>1</v>
      </c>
      <c r="W188" s="44"/>
      <c r="X188" s="36">
        <f t="shared" si="24"/>
        <v>0</v>
      </c>
      <c r="Y188" s="44"/>
      <c r="Z188" s="44"/>
      <c r="AA188" s="44"/>
      <c r="AB188" s="44"/>
      <c r="AC188" s="44"/>
      <c r="AD188" s="44"/>
      <c r="AE188" s="36">
        <f t="shared" si="25"/>
        <v>0</v>
      </c>
      <c r="AF188" s="44"/>
      <c r="AG188" s="44"/>
      <c r="AH188" s="44"/>
      <c r="AI188" s="44"/>
      <c r="AJ188" s="44"/>
      <c r="AK188" s="168">
        <f t="shared" si="19"/>
        <v>0</v>
      </c>
      <c r="AL188" s="44"/>
      <c r="AM188" s="36">
        <f t="shared" si="20"/>
        <v>1</v>
      </c>
      <c r="AN188" s="85" t="str">
        <f t="shared" si="21"/>
        <v>OK</v>
      </c>
      <c r="AO188" s="85" t="str">
        <f t="shared" si="22"/>
        <v>OK</v>
      </c>
      <c r="AP188" s="28" t="s">
        <v>211</v>
      </c>
      <c r="AQ188" s="28"/>
      <c r="AR188" s="28"/>
      <c r="AS188" s="28"/>
      <c r="AT188" s="26">
        <v>1</v>
      </c>
      <c r="AU188" s="28" t="s">
        <v>248</v>
      </c>
      <c r="AV188" s="27"/>
      <c r="AW188" s="28"/>
      <c r="AX188" s="28" t="s">
        <v>213</v>
      </c>
      <c r="AY188" s="168">
        <f t="shared" si="23"/>
        <v>24866327</v>
      </c>
      <c r="AZ188" s="28" t="s">
        <v>214</v>
      </c>
      <c r="BA188" s="28"/>
      <c r="BB188" s="59" t="s">
        <v>353</v>
      </c>
    </row>
    <row r="189" spans="2:54" s="8" customFormat="1" x14ac:dyDescent="0.15">
      <c r="B189" s="174">
        <v>90000175</v>
      </c>
      <c r="C189" s="28"/>
      <c r="D189" s="28" t="s">
        <v>316</v>
      </c>
      <c r="E189" s="28"/>
      <c r="F189" s="28" t="s">
        <v>201</v>
      </c>
      <c r="G189" s="28" t="s">
        <v>317</v>
      </c>
      <c r="H189" s="28" t="s">
        <v>1585</v>
      </c>
      <c r="I189" s="28" t="s">
        <v>1560</v>
      </c>
      <c r="J189" s="28" t="s">
        <v>337</v>
      </c>
      <c r="K189" s="28" t="s">
        <v>203</v>
      </c>
      <c r="L189" s="28"/>
      <c r="M189" s="28">
        <v>17</v>
      </c>
      <c r="N189" s="24">
        <v>35886</v>
      </c>
      <c r="O189" s="28">
        <v>1998</v>
      </c>
      <c r="P189" s="24">
        <v>35886</v>
      </c>
      <c r="Q189" s="25">
        <v>11072569</v>
      </c>
      <c r="R189" s="28" t="s">
        <v>219</v>
      </c>
      <c r="S189" s="28" t="s">
        <v>236</v>
      </c>
      <c r="T189" s="28">
        <v>1</v>
      </c>
      <c r="U189" s="24"/>
      <c r="V189" s="168">
        <f t="shared" si="18"/>
        <v>1</v>
      </c>
      <c r="W189" s="44"/>
      <c r="X189" s="36">
        <f t="shared" si="24"/>
        <v>0</v>
      </c>
      <c r="Y189" s="44"/>
      <c r="Z189" s="44"/>
      <c r="AA189" s="44"/>
      <c r="AB189" s="44"/>
      <c r="AC189" s="44"/>
      <c r="AD189" s="44"/>
      <c r="AE189" s="36">
        <f t="shared" si="25"/>
        <v>0</v>
      </c>
      <c r="AF189" s="44"/>
      <c r="AG189" s="44"/>
      <c r="AH189" s="44"/>
      <c r="AI189" s="44"/>
      <c r="AJ189" s="44"/>
      <c r="AK189" s="168">
        <f t="shared" si="19"/>
        <v>0</v>
      </c>
      <c r="AL189" s="44"/>
      <c r="AM189" s="36">
        <f t="shared" si="20"/>
        <v>1</v>
      </c>
      <c r="AN189" s="85" t="str">
        <f t="shared" si="21"/>
        <v>OK</v>
      </c>
      <c r="AO189" s="85" t="str">
        <f t="shared" si="22"/>
        <v>OK</v>
      </c>
      <c r="AP189" s="28" t="s">
        <v>211</v>
      </c>
      <c r="AQ189" s="28"/>
      <c r="AR189" s="28"/>
      <c r="AS189" s="28"/>
      <c r="AT189" s="26">
        <v>1</v>
      </c>
      <c r="AU189" s="28" t="s">
        <v>248</v>
      </c>
      <c r="AV189" s="27"/>
      <c r="AW189" s="28"/>
      <c r="AX189" s="28" t="s">
        <v>213</v>
      </c>
      <c r="AY189" s="168">
        <f t="shared" si="23"/>
        <v>11072568</v>
      </c>
      <c r="AZ189" s="28" t="s">
        <v>214</v>
      </c>
      <c r="BA189" s="28"/>
      <c r="BB189" s="59"/>
    </row>
    <row r="190" spans="2:54" s="8" customFormat="1" x14ac:dyDescent="0.15">
      <c r="B190" s="174">
        <v>90000176</v>
      </c>
      <c r="C190" s="28"/>
      <c r="D190" s="28" t="s">
        <v>316</v>
      </c>
      <c r="E190" s="28"/>
      <c r="F190" s="28" t="s">
        <v>201</v>
      </c>
      <c r="G190" s="28" t="s">
        <v>317</v>
      </c>
      <c r="H190" s="28" t="s">
        <v>1585</v>
      </c>
      <c r="I190" s="28" t="s">
        <v>1560</v>
      </c>
      <c r="J190" s="28" t="s">
        <v>338</v>
      </c>
      <c r="K190" s="28" t="s">
        <v>203</v>
      </c>
      <c r="L190" s="28"/>
      <c r="M190" s="28">
        <v>15</v>
      </c>
      <c r="N190" s="24">
        <v>35886</v>
      </c>
      <c r="O190" s="28">
        <v>1998</v>
      </c>
      <c r="P190" s="24">
        <v>35886</v>
      </c>
      <c r="Q190" s="25">
        <v>31538228</v>
      </c>
      <c r="R190" s="28" t="s">
        <v>219</v>
      </c>
      <c r="S190" s="28" t="s">
        <v>236</v>
      </c>
      <c r="T190" s="28">
        <v>1</v>
      </c>
      <c r="U190" s="24"/>
      <c r="V190" s="168">
        <f t="shared" si="18"/>
        <v>1</v>
      </c>
      <c r="W190" s="44"/>
      <c r="X190" s="36">
        <f t="shared" si="24"/>
        <v>0</v>
      </c>
      <c r="Y190" s="44"/>
      <c r="Z190" s="44"/>
      <c r="AA190" s="44"/>
      <c r="AB190" s="44"/>
      <c r="AC190" s="44"/>
      <c r="AD190" s="44"/>
      <c r="AE190" s="36">
        <f t="shared" si="25"/>
        <v>0</v>
      </c>
      <c r="AF190" s="44"/>
      <c r="AG190" s="44"/>
      <c r="AH190" s="44"/>
      <c r="AI190" s="44"/>
      <c r="AJ190" s="44"/>
      <c r="AK190" s="168">
        <f t="shared" si="19"/>
        <v>0</v>
      </c>
      <c r="AL190" s="44"/>
      <c r="AM190" s="36">
        <f t="shared" si="20"/>
        <v>1</v>
      </c>
      <c r="AN190" s="85" t="str">
        <f t="shared" si="21"/>
        <v>OK</v>
      </c>
      <c r="AO190" s="85" t="str">
        <f t="shared" si="22"/>
        <v>OK</v>
      </c>
      <c r="AP190" s="28" t="s">
        <v>211</v>
      </c>
      <c r="AQ190" s="28"/>
      <c r="AR190" s="28"/>
      <c r="AS190" s="28"/>
      <c r="AT190" s="26">
        <v>1</v>
      </c>
      <c r="AU190" s="28" t="s">
        <v>248</v>
      </c>
      <c r="AV190" s="27"/>
      <c r="AW190" s="28"/>
      <c r="AX190" s="28" t="s">
        <v>213</v>
      </c>
      <c r="AY190" s="168">
        <f t="shared" si="23"/>
        <v>31538227</v>
      </c>
      <c r="AZ190" s="28" t="s">
        <v>214</v>
      </c>
      <c r="BA190" s="28"/>
      <c r="BB190" s="59"/>
    </row>
    <row r="191" spans="2:54" s="8" customFormat="1" x14ac:dyDescent="0.15">
      <c r="B191" s="174">
        <v>90000177</v>
      </c>
      <c r="C191" s="28"/>
      <c r="D191" s="28" t="s">
        <v>316</v>
      </c>
      <c r="E191" s="28"/>
      <c r="F191" s="28" t="s">
        <v>201</v>
      </c>
      <c r="G191" s="28" t="s">
        <v>317</v>
      </c>
      <c r="H191" s="28" t="s">
        <v>1585</v>
      </c>
      <c r="I191" s="28" t="s">
        <v>1560</v>
      </c>
      <c r="J191" s="28" t="s">
        <v>339</v>
      </c>
      <c r="K191" s="28" t="s">
        <v>203</v>
      </c>
      <c r="L191" s="28"/>
      <c r="M191" s="28">
        <v>15</v>
      </c>
      <c r="N191" s="24">
        <v>35886</v>
      </c>
      <c r="O191" s="28">
        <v>1998</v>
      </c>
      <c r="P191" s="24">
        <v>35886</v>
      </c>
      <c r="Q191" s="25">
        <v>26830988</v>
      </c>
      <c r="R191" s="28" t="s">
        <v>219</v>
      </c>
      <c r="S191" s="28" t="s">
        <v>236</v>
      </c>
      <c r="T191" s="28">
        <v>1</v>
      </c>
      <c r="U191" s="24"/>
      <c r="V191" s="168">
        <f t="shared" si="18"/>
        <v>1</v>
      </c>
      <c r="W191" s="44"/>
      <c r="X191" s="36">
        <f t="shared" si="24"/>
        <v>0</v>
      </c>
      <c r="Y191" s="44"/>
      <c r="Z191" s="44"/>
      <c r="AA191" s="44"/>
      <c r="AB191" s="44"/>
      <c r="AC191" s="44"/>
      <c r="AD191" s="44"/>
      <c r="AE191" s="36">
        <f t="shared" si="25"/>
        <v>0</v>
      </c>
      <c r="AF191" s="44"/>
      <c r="AG191" s="44"/>
      <c r="AH191" s="44"/>
      <c r="AI191" s="44"/>
      <c r="AJ191" s="44"/>
      <c r="AK191" s="168">
        <f t="shared" si="19"/>
        <v>0</v>
      </c>
      <c r="AL191" s="44"/>
      <c r="AM191" s="36">
        <f t="shared" si="20"/>
        <v>1</v>
      </c>
      <c r="AN191" s="85" t="str">
        <f t="shared" si="21"/>
        <v>OK</v>
      </c>
      <c r="AO191" s="85" t="str">
        <f t="shared" si="22"/>
        <v>OK</v>
      </c>
      <c r="AP191" s="28" t="s">
        <v>211</v>
      </c>
      <c r="AQ191" s="28"/>
      <c r="AR191" s="28"/>
      <c r="AS191" s="28"/>
      <c r="AT191" s="26">
        <v>1</v>
      </c>
      <c r="AU191" s="28" t="s">
        <v>248</v>
      </c>
      <c r="AV191" s="27"/>
      <c r="AW191" s="28"/>
      <c r="AX191" s="28" t="s">
        <v>213</v>
      </c>
      <c r="AY191" s="168">
        <f t="shared" si="23"/>
        <v>26830987</v>
      </c>
      <c r="AZ191" s="28" t="s">
        <v>214</v>
      </c>
      <c r="BA191" s="28"/>
      <c r="BB191" s="59"/>
    </row>
    <row r="192" spans="2:54" s="8" customFormat="1" x14ac:dyDescent="0.15">
      <c r="B192" s="174">
        <v>90000178</v>
      </c>
      <c r="C192" s="28"/>
      <c r="D192" s="28" t="s">
        <v>316</v>
      </c>
      <c r="E192" s="28"/>
      <c r="F192" s="28" t="s">
        <v>201</v>
      </c>
      <c r="G192" s="28" t="s">
        <v>317</v>
      </c>
      <c r="H192" s="28" t="s">
        <v>1585</v>
      </c>
      <c r="I192" s="28" t="s">
        <v>1560</v>
      </c>
      <c r="J192" s="28" t="s">
        <v>340</v>
      </c>
      <c r="K192" s="28" t="s">
        <v>203</v>
      </c>
      <c r="L192" s="28"/>
      <c r="M192" s="28">
        <v>15</v>
      </c>
      <c r="N192" s="24">
        <v>35886</v>
      </c>
      <c r="O192" s="28">
        <v>1998</v>
      </c>
      <c r="P192" s="24">
        <v>35886</v>
      </c>
      <c r="Q192" s="25">
        <v>8998153</v>
      </c>
      <c r="R192" s="28" t="s">
        <v>219</v>
      </c>
      <c r="S192" s="28" t="s">
        <v>236</v>
      </c>
      <c r="T192" s="28">
        <v>1</v>
      </c>
      <c r="U192" s="24"/>
      <c r="V192" s="168">
        <f t="shared" si="18"/>
        <v>1</v>
      </c>
      <c r="W192" s="44"/>
      <c r="X192" s="36">
        <f t="shared" si="24"/>
        <v>0</v>
      </c>
      <c r="Y192" s="44"/>
      <c r="Z192" s="44"/>
      <c r="AA192" s="44"/>
      <c r="AB192" s="44"/>
      <c r="AC192" s="44"/>
      <c r="AD192" s="44"/>
      <c r="AE192" s="36">
        <f t="shared" si="25"/>
        <v>0</v>
      </c>
      <c r="AF192" s="44"/>
      <c r="AG192" s="44"/>
      <c r="AH192" s="44"/>
      <c r="AI192" s="44"/>
      <c r="AJ192" s="44"/>
      <c r="AK192" s="168">
        <f t="shared" si="19"/>
        <v>0</v>
      </c>
      <c r="AL192" s="44"/>
      <c r="AM192" s="36">
        <f t="shared" si="20"/>
        <v>1</v>
      </c>
      <c r="AN192" s="85" t="str">
        <f t="shared" si="21"/>
        <v>OK</v>
      </c>
      <c r="AO192" s="85" t="str">
        <f t="shared" si="22"/>
        <v>OK</v>
      </c>
      <c r="AP192" s="28" t="s">
        <v>211</v>
      </c>
      <c r="AQ192" s="28"/>
      <c r="AR192" s="28"/>
      <c r="AS192" s="28"/>
      <c r="AT192" s="26">
        <v>1</v>
      </c>
      <c r="AU192" s="28" t="s">
        <v>248</v>
      </c>
      <c r="AV192" s="27"/>
      <c r="AW192" s="28"/>
      <c r="AX192" s="28" t="s">
        <v>213</v>
      </c>
      <c r="AY192" s="168">
        <f t="shared" si="23"/>
        <v>8998152</v>
      </c>
      <c r="AZ192" s="28" t="s">
        <v>214</v>
      </c>
      <c r="BA192" s="28"/>
      <c r="BB192" s="59"/>
    </row>
    <row r="193" spans="2:54" s="8" customFormat="1" x14ac:dyDescent="0.15">
      <c r="B193" s="174">
        <v>90000179</v>
      </c>
      <c r="C193" s="28"/>
      <c r="D193" s="28" t="s">
        <v>316</v>
      </c>
      <c r="E193" s="28"/>
      <c r="F193" s="28" t="s">
        <v>201</v>
      </c>
      <c r="G193" s="28" t="s">
        <v>317</v>
      </c>
      <c r="H193" s="28" t="s">
        <v>1585</v>
      </c>
      <c r="I193" s="28" t="s">
        <v>1560</v>
      </c>
      <c r="J193" s="28" t="s">
        <v>341</v>
      </c>
      <c r="K193" s="28" t="s">
        <v>203</v>
      </c>
      <c r="L193" s="28"/>
      <c r="M193" s="28">
        <v>15</v>
      </c>
      <c r="N193" s="24">
        <v>35886</v>
      </c>
      <c r="O193" s="28">
        <v>1998</v>
      </c>
      <c r="P193" s="24">
        <v>35886</v>
      </c>
      <c r="Q193" s="25">
        <v>20134351</v>
      </c>
      <c r="R193" s="28" t="s">
        <v>219</v>
      </c>
      <c r="S193" s="28" t="s">
        <v>236</v>
      </c>
      <c r="T193" s="28">
        <v>1</v>
      </c>
      <c r="U193" s="24"/>
      <c r="V193" s="168">
        <f t="shared" si="18"/>
        <v>1</v>
      </c>
      <c r="W193" s="44"/>
      <c r="X193" s="36">
        <f t="shared" si="24"/>
        <v>0</v>
      </c>
      <c r="Y193" s="44"/>
      <c r="Z193" s="44"/>
      <c r="AA193" s="44"/>
      <c r="AB193" s="44"/>
      <c r="AC193" s="44"/>
      <c r="AD193" s="44"/>
      <c r="AE193" s="36">
        <f t="shared" si="25"/>
        <v>0</v>
      </c>
      <c r="AF193" s="44"/>
      <c r="AG193" s="44"/>
      <c r="AH193" s="44"/>
      <c r="AI193" s="44"/>
      <c r="AJ193" s="44"/>
      <c r="AK193" s="168">
        <f t="shared" si="19"/>
        <v>0</v>
      </c>
      <c r="AL193" s="44"/>
      <c r="AM193" s="36">
        <f t="shared" si="20"/>
        <v>1</v>
      </c>
      <c r="AN193" s="85" t="str">
        <f t="shared" si="21"/>
        <v>OK</v>
      </c>
      <c r="AO193" s="85" t="str">
        <f t="shared" si="22"/>
        <v>OK</v>
      </c>
      <c r="AP193" s="28" t="s">
        <v>211</v>
      </c>
      <c r="AQ193" s="28"/>
      <c r="AR193" s="28"/>
      <c r="AS193" s="28"/>
      <c r="AT193" s="26">
        <v>1</v>
      </c>
      <c r="AU193" s="28" t="s">
        <v>248</v>
      </c>
      <c r="AV193" s="27"/>
      <c r="AW193" s="28"/>
      <c r="AX193" s="28" t="s">
        <v>213</v>
      </c>
      <c r="AY193" s="168">
        <f t="shared" si="23"/>
        <v>20134350</v>
      </c>
      <c r="AZ193" s="28" t="s">
        <v>214</v>
      </c>
      <c r="BA193" s="28"/>
      <c r="BB193" s="59"/>
    </row>
    <row r="194" spans="2:54" s="8" customFormat="1" x14ac:dyDescent="0.15">
      <c r="B194" s="174">
        <v>90000180</v>
      </c>
      <c r="C194" s="28"/>
      <c r="D194" s="28" t="s">
        <v>316</v>
      </c>
      <c r="E194" s="28"/>
      <c r="F194" s="28" t="s">
        <v>201</v>
      </c>
      <c r="G194" s="28" t="s">
        <v>317</v>
      </c>
      <c r="H194" s="28" t="s">
        <v>1585</v>
      </c>
      <c r="I194" s="28" t="s">
        <v>1560</v>
      </c>
      <c r="J194" s="28" t="s">
        <v>342</v>
      </c>
      <c r="K194" s="28" t="s">
        <v>203</v>
      </c>
      <c r="L194" s="28"/>
      <c r="M194" s="28">
        <v>15</v>
      </c>
      <c r="N194" s="24">
        <v>35886</v>
      </c>
      <c r="O194" s="28">
        <v>1998</v>
      </c>
      <c r="P194" s="24">
        <v>35886</v>
      </c>
      <c r="Q194" s="25">
        <v>4121376</v>
      </c>
      <c r="R194" s="28" t="s">
        <v>219</v>
      </c>
      <c r="S194" s="28" t="s">
        <v>236</v>
      </c>
      <c r="T194" s="28">
        <v>1</v>
      </c>
      <c r="U194" s="24"/>
      <c r="V194" s="168">
        <f t="shared" si="18"/>
        <v>1</v>
      </c>
      <c r="W194" s="44"/>
      <c r="X194" s="36">
        <f t="shared" si="24"/>
        <v>0</v>
      </c>
      <c r="Y194" s="44"/>
      <c r="Z194" s="44"/>
      <c r="AA194" s="44"/>
      <c r="AB194" s="44"/>
      <c r="AC194" s="44"/>
      <c r="AD194" s="44"/>
      <c r="AE194" s="36">
        <f t="shared" si="25"/>
        <v>0</v>
      </c>
      <c r="AF194" s="44"/>
      <c r="AG194" s="44"/>
      <c r="AH194" s="44"/>
      <c r="AI194" s="44"/>
      <c r="AJ194" s="44"/>
      <c r="AK194" s="168">
        <f t="shared" si="19"/>
        <v>0</v>
      </c>
      <c r="AL194" s="44"/>
      <c r="AM194" s="36">
        <f t="shared" si="20"/>
        <v>1</v>
      </c>
      <c r="AN194" s="85" t="str">
        <f t="shared" si="21"/>
        <v>OK</v>
      </c>
      <c r="AO194" s="85" t="str">
        <f t="shared" si="22"/>
        <v>OK</v>
      </c>
      <c r="AP194" s="28" t="s">
        <v>211</v>
      </c>
      <c r="AQ194" s="28"/>
      <c r="AR194" s="28"/>
      <c r="AS194" s="28"/>
      <c r="AT194" s="26">
        <v>1</v>
      </c>
      <c r="AU194" s="28" t="s">
        <v>351</v>
      </c>
      <c r="AV194" s="27"/>
      <c r="AW194" s="28"/>
      <c r="AX194" s="28" t="s">
        <v>213</v>
      </c>
      <c r="AY194" s="168">
        <f t="shared" si="23"/>
        <v>4121375</v>
      </c>
      <c r="AZ194" s="28" t="s">
        <v>214</v>
      </c>
      <c r="BA194" s="28"/>
      <c r="BB194" s="59"/>
    </row>
    <row r="195" spans="2:54" s="8" customFormat="1" x14ac:dyDescent="0.15">
      <c r="B195" s="174">
        <v>90000181</v>
      </c>
      <c r="C195" s="28"/>
      <c r="D195" s="28" t="s">
        <v>316</v>
      </c>
      <c r="E195" s="28"/>
      <c r="F195" s="28" t="s">
        <v>201</v>
      </c>
      <c r="G195" s="28" t="s">
        <v>317</v>
      </c>
      <c r="H195" s="28" t="s">
        <v>1585</v>
      </c>
      <c r="I195" s="28" t="s">
        <v>1560</v>
      </c>
      <c r="J195" s="28" t="s">
        <v>343</v>
      </c>
      <c r="K195" s="28" t="s">
        <v>203</v>
      </c>
      <c r="L195" s="28"/>
      <c r="M195" s="28">
        <v>15</v>
      </c>
      <c r="N195" s="24">
        <v>35886</v>
      </c>
      <c r="O195" s="28">
        <v>1998</v>
      </c>
      <c r="P195" s="24">
        <v>35886</v>
      </c>
      <c r="Q195" s="25">
        <v>668993</v>
      </c>
      <c r="R195" s="28" t="s">
        <v>219</v>
      </c>
      <c r="S195" s="28" t="s">
        <v>236</v>
      </c>
      <c r="T195" s="28">
        <v>1</v>
      </c>
      <c r="U195" s="24"/>
      <c r="V195" s="168">
        <f t="shared" si="18"/>
        <v>1</v>
      </c>
      <c r="W195" s="44"/>
      <c r="X195" s="36">
        <f t="shared" si="24"/>
        <v>0</v>
      </c>
      <c r="Y195" s="44"/>
      <c r="Z195" s="44"/>
      <c r="AA195" s="44"/>
      <c r="AB195" s="44"/>
      <c r="AC195" s="44"/>
      <c r="AD195" s="44"/>
      <c r="AE195" s="36">
        <f t="shared" si="25"/>
        <v>0</v>
      </c>
      <c r="AF195" s="44"/>
      <c r="AG195" s="44"/>
      <c r="AH195" s="44"/>
      <c r="AI195" s="44"/>
      <c r="AJ195" s="44"/>
      <c r="AK195" s="168">
        <f t="shared" si="19"/>
        <v>0</v>
      </c>
      <c r="AL195" s="44"/>
      <c r="AM195" s="36">
        <f t="shared" si="20"/>
        <v>1</v>
      </c>
      <c r="AN195" s="85" t="str">
        <f t="shared" si="21"/>
        <v>OK</v>
      </c>
      <c r="AO195" s="85" t="str">
        <f t="shared" si="22"/>
        <v>OK</v>
      </c>
      <c r="AP195" s="28" t="s">
        <v>211</v>
      </c>
      <c r="AQ195" s="28"/>
      <c r="AR195" s="28"/>
      <c r="AS195" s="28"/>
      <c r="AT195" s="26">
        <v>1</v>
      </c>
      <c r="AU195" s="28" t="s">
        <v>351</v>
      </c>
      <c r="AV195" s="27"/>
      <c r="AW195" s="28"/>
      <c r="AX195" s="28" t="s">
        <v>213</v>
      </c>
      <c r="AY195" s="168">
        <f t="shared" si="23"/>
        <v>668992</v>
      </c>
      <c r="AZ195" s="28" t="s">
        <v>214</v>
      </c>
      <c r="BA195" s="28"/>
      <c r="BB195" s="59"/>
    </row>
    <row r="196" spans="2:54" s="8" customFormat="1" x14ac:dyDescent="0.15">
      <c r="B196" s="174">
        <v>90000182</v>
      </c>
      <c r="C196" s="28"/>
      <c r="D196" s="28" t="s">
        <v>316</v>
      </c>
      <c r="E196" s="28"/>
      <c r="F196" s="28" t="s">
        <v>201</v>
      </c>
      <c r="G196" s="28" t="s">
        <v>317</v>
      </c>
      <c r="H196" s="28" t="s">
        <v>1585</v>
      </c>
      <c r="I196" s="28" t="s">
        <v>1560</v>
      </c>
      <c r="J196" s="28" t="s">
        <v>344</v>
      </c>
      <c r="K196" s="28" t="s">
        <v>203</v>
      </c>
      <c r="L196" s="28"/>
      <c r="M196" s="28">
        <v>17</v>
      </c>
      <c r="N196" s="24">
        <v>35886</v>
      </c>
      <c r="O196" s="28">
        <v>1998</v>
      </c>
      <c r="P196" s="24">
        <v>35886</v>
      </c>
      <c r="Q196" s="25">
        <v>751352</v>
      </c>
      <c r="R196" s="28" t="s">
        <v>219</v>
      </c>
      <c r="S196" s="28" t="s">
        <v>236</v>
      </c>
      <c r="T196" s="28">
        <v>1</v>
      </c>
      <c r="U196" s="24"/>
      <c r="V196" s="168">
        <f t="shared" si="18"/>
        <v>1</v>
      </c>
      <c r="W196" s="44"/>
      <c r="X196" s="36">
        <f t="shared" si="24"/>
        <v>0</v>
      </c>
      <c r="Y196" s="44"/>
      <c r="Z196" s="44"/>
      <c r="AA196" s="44"/>
      <c r="AB196" s="44"/>
      <c r="AC196" s="44"/>
      <c r="AD196" s="44"/>
      <c r="AE196" s="36">
        <f t="shared" si="25"/>
        <v>0</v>
      </c>
      <c r="AF196" s="44"/>
      <c r="AG196" s="44"/>
      <c r="AH196" s="44"/>
      <c r="AI196" s="44"/>
      <c r="AJ196" s="44"/>
      <c r="AK196" s="168">
        <f t="shared" si="19"/>
        <v>0</v>
      </c>
      <c r="AL196" s="44"/>
      <c r="AM196" s="36">
        <f t="shared" si="20"/>
        <v>1</v>
      </c>
      <c r="AN196" s="85" t="str">
        <f t="shared" si="21"/>
        <v>OK</v>
      </c>
      <c r="AO196" s="85" t="str">
        <f t="shared" si="22"/>
        <v>OK</v>
      </c>
      <c r="AP196" s="28" t="s">
        <v>211</v>
      </c>
      <c r="AQ196" s="28"/>
      <c r="AR196" s="28"/>
      <c r="AS196" s="28"/>
      <c r="AT196" s="26">
        <v>1</v>
      </c>
      <c r="AU196" s="28" t="s">
        <v>351</v>
      </c>
      <c r="AV196" s="27"/>
      <c r="AW196" s="28"/>
      <c r="AX196" s="28" t="s">
        <v>213</v>
      </c>
      <c r="AY196" s="168">
        <f t="shared" si="23"/>
        <v>751351</v>
      </c>
      <c r="AZ196" s="28" t="s">
        <v>214</v>
      </c>
      <c r="BA196" s="28"/>
      <c r="BB196" s="59" t="s">
        <v>354</v>
      </c>
    </row>
    <row r="197" spans="2:54" s="8" customFormat="1" x14ac:dyDescent="0.15">
      <c r="B197" s="174">
        <v>90000183</v>
      </c>
      <c r="C197" s="28"/>
      <c r="D197" s="28" t="s">
        <v>316</v>
      </c>
      <c r="E197" s="28"/>
      <c r="F197" s="28" t="s">
        <v>201</v>
      </c>
      <c r="G197" s="28" t="s">
        <v>317</v>
      </c>
      <c r="H197" s="28" t="s">
        <v>1585</v>
      </c>
      <c r="I197" s="28" t="s">
        <v>1560</v>
      </c>
      <c r="J197" s="28" t="s">
        <v>345</v>
      </c>
      <c r="K197" s="28" t="s">
        <v>203</v>
      </c>
      <c r="L197" s="28"/>
      <c r="M197" s="28">
        <v>15</v>
      </c>
      <c r="N197" s="24">
        <v>35886</v>
      </c>
      <c r="O197" s="28">
        <v>1998</v>
      </c>
      <c r="P197" s="24">
        <v>35886</v>
      </c>
      <c r="Q197" s="25">
        <v>12621427</v>
      </c>
      <c r="R197" s="28" t="s">
        <v>219</v>
      </c>
      <c r="S197" s="28" t="s">
        <v>236</v>
      </c>
      <c r="T197" s="28">
        <v>1</v>
      </c>
      <c r="U197" s="24"/>
      <c r="V197" s="168">
        <f t="shared" si="18"/>
        <v>1</v>
      </c>
      <c r="W197" s="44"/>
      <c r="X197" s="36">
        <f t="shared" si="24"/>
        <v>0</v>
      </c>
      <c r="Y197" s="44"/>
      <c r="Z197" s="44"/>
      <c r="AA197" s="44"/>
      <c r="AB197" s="44"/>
      <c r="AC197" s="44"/>
      <c r="AD197" s="44"/>
      <c r="AE197" s="36">
        <f t="shared" si="25"/>
        <v>0</v>
      </c>
      <c r="AF197" s="44"/>
      <c r="AG197" s="44"/>
      <c r="AH197" s="44"/>
      <c r="AI197" s="44"/>
      <c r="AJ197" s="44"/>
      <c r="AK197" s="168">
        <f t="shared" si="19"/>
        <v>0</v>
      </c>
      <c r="AL197" s="44"/>
      <c r="AM197" s="36">
        <f t="shared" si="20"/>
        <v>1</v>
      </c>
      <c r="AN197" s="85" t="str">
        <f t="shared" si="21"/>
        <v>OK</v>
      </c>
      <c r="AO197" s="85" t="str">
        <f t="shared" si="22"/>
        <v>OK</v>
      </c>
      <c r="AP197" s="28" t="s">
        <v>211</v>
      </c>
      <c r="AQ197" s="28"/>
      <c r="AR197" s="28"/>
      <c r="AS197" s="28"/>
      <c r="AT197" s="26">
        <v>1</v>
      </c>
      <c r="AU197" s="28" t="s">
        <v>351</v>
      </c>
      <c r="AV197" s="27"/>
      <c r="AW197" s="28"/>
      <c r="AX197" s="28" t="s">
        <v>213</v>
      </c>
      <c r="AY197" s="168">
        <f t="shared" si="23"/>
        <v>12621426</v>
      </c>
      <c r="AZ197" s="28" t="s">
        <v>214</v>
      </c>
      <c r="BA197" s="28"/>
      <c r="BB197" s="59"/>
    </row>
    <row r="198" spans="2:54" s="8" customFormat="1" x14ac:dyDescent="0.15">
      <c r="B198" s="174">
        <v>90000184</v>
      </c>
      <c r="C198" s="28"/>
      <c r="D198" s="28" t="s">
        <v>316</v>
      </c>
      <c r="E198" s="28"/>
      <c r="F198" s="28" t="s">
        <v>201</v>
      </c>
      <c r="G198" s="28" t="s">
        <v>317</v>
      </c>
      <c r="H198" s="28" t="s">
        <v>1585</v>
      </c>
      <c r="I198" s="28" t="s">
        <v>1560</v>
      </c>
      <c r="J198" s="28" t="s">
        <v>346</v>
      </c>
      <c r="K198" s="28" t="s">
        <v>203</v>
      </c>
      <c r="L198" s="28"/>
      <c r="M198" s="28">
        <v>15</v>
      </c>
      <c r="N198" s="24">
        <v>35886</v>
      </c>
      <c r="O198" s="28">
        <v>1998</v>
      </c>
      <c r="P198" s="24">
        <v>35886</v>
      </c>
      <c r="Q198" s="25">
        <v>12421266</v>
      </c>
      <c r="R198" s="28" t="s">
        <v>219</v>
      </c>
      <c r="S198" s="28" t="s">
        <v>236</v>
      </c>
      <c r="T198" s="28">
        <v>1</v>
      </c>
      <c r="U198" s="24"/>
      <c r="V198" s="168">
        <f t="shared" si="18"/>
        <v>1</v>
      </c>
      <c r="W198" s="44"/>
      <c r="X198" s="36">
        <f t="shared" si="24"/>
        <v>0</v>
      </c>
      <c r="Y198" s="44"/>
      <c r="Z198" s="44"/>
      <c r="AA198" s="44"/>
      <c r="AB198" s="44"/>
      <c r="AC198" s="44"/>
      <c r="AD198" s="44"/>
      <c r="AE198" s="36">
        <f t="shared" si="25"/>
        <v>0</v>
      </c>
      <c r="AF198" s="44"/>
      <c r="AG198" s="44"/>
      <c r="AH198" s="44"/>
      <c r="AI198" s="44"/>
      <c r="AJ198" s="44"/>
      <c r="AK198" s="168">
        <f t="shared" si="19"/>
        <v>0</v>
      </c>
      <c r="AL198" s="44"/>
      <c r="AM198" s="36">
        <f t="shared" si="20"/>
        <v>1</v>
      </c>
      <c r="AN198" s="85" t="str">
        <f t="shared" si="21"/>
        <v>OK</v>
      </c>
      <c r="AO198" s="85" t="str">
        <f t="shared" si="22"/>
        <v>OK</v>
      </c>
      <c r="AP198" s="28" t="s">
        <v>211</v>
      </c>
      <c r="AQ198" s="28"/>
      <c r="AR198" s="28"/>
      <c r="AS198" s="28"/>
      <c r="AT198" s="26">
        <v>1</v>
      </c>
      <c r="AU198" s="28" t="s">
        <v>351</v>
      </c>
      <c r="AV198" s="27"/>
      <c r="AW198" s="28"/>
      <c r="AX198" s="28" t="s">
        <v>213</v>
      </c>
      <c r="AY198" s="168">
        <f t="shared" si="23"/>
        <v>12421265</v>
      </c>
      <c r="AZ198" s="28" t="s">
        <v>214</v>
      </c>
      <c r="BA198" s="28"/>
      <c r="BB198" s="59"/>
    </row>
    <row r="199" spans="2:54" s="8" customFormat="1" x14ac:dyDescent="0.15">
      <c r="B199" s="174">
        <v>90000185</v>
      </c>
      <c r="C199" s="28"/>
      <c r="D199" s="28" t="s">
        <v>316</v>
      </c>
      <c r="E199" s="28"/>
      <c r="F199" s="28" t="s">
        <v>201</v>
      </c>
      <c r="G199" s="28" t="s">
        <v>317</v>
      </c>
      <c r="H199" s="28" t="s">
        <v>1585</v>
      </c>
      <c r="I199" s="28" t="s">
        <v>1560</v>
      </c>
      <c r="J199" s="28" t="s">
        <v>347</v>
      </c>
      <c r="K199" s="28" t="s">
        <v>203</v>
      </c>
      <c r="L199" s="28"/>
      <c r="M199" s="28">
        <v>15</v>
      </c>
      <c r="N199" s="24">
        <v>35886</v>
      </c>
      <c r="O199" s="28">
        <v>1998</v>
      </c>
      <c r="P199" s="24">
        <v>35886</v>
      </c>
      <c r="Q199" s="25">
        <v>8157917</v>
      </c>
      <c r="R199" s="28" t="s">
        <v>219</v>
      </c>
      <c r="S199" s="28" t="s">
        <v>236</v>
      </c>
      <c r="T199" s="28">
        <v>1</v>
      </c>
      <c r="U199" s="24"/>
      <c r="V199" s="168">
        <f t="shared" si="18"/>
        <v>1</v>
      </c>
      <c r="W199" s="44"/>
      <c r="X199" s="36">
        <f t="shared" si="24"/>
        <v>0</v>
      </c>
      <c r="Y199" s="44"/>
      <c r="Z199" s="44"/>
      <c r="AA199" s="44"/>
      <c r="AB199" s="44"/>
      <c r="AC199" s="44"/>
      <c r="AD199" s="44"/>
      <c r="AE199" s="36">
        <f t="shared" si="25"/>
        <v>0</v>
      </c>
      <c r="AF199" s="44"/>
      <c r="AG199" s="44"/>
      <c r="AH199" s="44"/>
      <c r="AI199" s="44"/>
      <c r="AJ199" s="44"/>
      <c r="AK199" s="168">
        <f t="shared" si="19"/>
        <v>0</v>
      </c>
      <c r="AL199" s="44"/>
      <c r="AM199" s="36">
        <f t="shared" si="20"/>
        <v>1</v>
      </c>
      <c r="AN199" s="85" t="str">
        <f t="shared" si="21"/>
        <v>OK</v>
      </c>
      <c r="AO199" s="85" t="str">
        <f t="shared" si="22"/>
        <v>OK</v>
      </c>
      <c r="AP199" s="28" t="s">
        <v>211</v>
      </c>
      <c r="AQ199" s="28"/>
      <c r="AR199" s="28"/>
      <c r="AS199" s="28"/>
      <c r="AT199" s="26">
        <v>1</v>
      </c>
      <c r="AU199" s="28" t="s">
        <v>351</v>
      </c>
      <c r="AV199" s="27"/>
      <c r="AW199" s="28"/>
      <c r="AX199" s="28" t="s">
        <v>213</v>
      </c>
      <c r="AY199" s="168">
        <f t="shared" si="23"/>
        <v>8157916</v>
      </c>
      <c r="AZ199" s="28" t="s">
        <v>214</v>
      </c>
      <c r="BA199" s="28"/>
      <c r="BB199" s="59"/>
    </row>
    <row r="200" spans="2:54" s="8" customFormat="1" x14ac:dyDescent="0.15">
      <c r="B200" s="174">
        <v>90000186</v>
      </c>
      <c r="C200" s="28"/>
      <c r="D200" s="28" t="s">
        <v>316</v>
      </c>
      <c r="E200" s="28"/>
      <c r="F200" s="28" t="s">
        <v>201</v>
      </c>
      <c r="G200" s="28" t="s">
        <v>317</v>
      </c>
      <c r="H200" s="28" t="s">
        <v>1585</v>
      </c>
      <c r="I200" s="28" t="s">
        <v>1560</v>
      </c>
      <c r="J200" s="28" t="s">
        <v>348</v>
      </c>
      <c r="K200" s="28" t="s">
        <v>203</v>
      </c>
      <c r="L200" s="28"/>
      <c r="M200" s="28">
        <v>15</v>
      </c>
      <c r="N200" s="24">
        <v>35886</v>
      </c>
      <c r="O200" s="28">
        <v>1998</v>
      </c>
      <c r="P200" s="24">
        <v>35886</v>
      </c>
      <c r="Q200" s="25">
        <v>12085485</v>
      </c>
      <c r="R200" s="28" t="s">
        <v>219</v>
      </c>
      <c r="S200" s="28" t="s">
        <v>236</v>
      </c>
      <c r="T200" s="28">
        <v>1</v>
      </c>
      <c r="U200" s="24"/>
      <c r="V200" s="168">
        <f t="shared" si="18"/>
        <v>1</v>
      </c>
      <c r="W200" s="44"/>
      <c r="X200" s="36">
        <f t="shared" si="24"/>
        <v>0</v>
      </c>
      <c r="Y200" s="44"/>
      <c r="Z200" s="44"/>
      <c r="AA200" s="44"/>
      <c r="AB200" s="44"/>
      <c r="AC200" s="44"/>
      <c r="AD200" s="44"/>
      <c r="AE200" s="36">
        <f t="shared" si="25"/>
        <v>0</v>
      </c>
      <c r="AF200" s="44"/>
      <c r="AG200" s="44"/>
      <c r="AH200" s="44"/>
      <c r="AI200" s="44"/>
      <c r="AJ200" s="44"/>
      <c r="AK200" s="168">
        <f t="shared" si="19"/>
        <v>0</v>
      </c>
      <c r="AL200" s="44"/>
      <c r="AM200" s="36">
        <f t="shared" si="20"/>
        <v>1</v>
      </c>
      <c r="AN200" s="85" t="str">
        <f t="shared" si="21"/>
        <v>OK</v>
      </c>
      <c r="AO200" s="85" t="str">
        <f t="shared" si="22"/>
        <v>OK</v>
      </c>
      <c r="AP200" s="28" t="s">
        <v>211</v>
      </c>
      <c r="AQ200" s="28"/>
      <c r="AR200" s="28"/>
      <c r="AS200" s="28"/>
      <c r="AT200" s="26">
        <v>1</v>
      </c>
      <c r="AU200" s="28" t="s">
        <v>351</v>
      </c>
      <c r="AV200" s="27"/>
      <c r="AW200" s="28"/>
      <c r="AX200" s="28" t="s">
        <v>213</v>
      </c>
      <c r="AY200" s="168">
        <f t="shared" si="23"/>
        <v>12085484</v>
      </c>
      <c r="AZ200" s="28" t="s">
        <v>214</v>
      </c>
      <c r="BA200" s="28"/>
      <c r="BB200" s="59"/>
    </row>
    <row r="201" spans="2:54" s="8" customFormat="1" x14ac:dyDescent="0.15">
      <c r="B201" s="174">
        <v>90000187</v>
      </c>
      <c r="C201" s="28"/>
      <c r="D201" s="28" t="s">
        <v>316</v>
      </c>
      <c r="E201" s="28"/>
      <c r="F201" s="28" t="s">
        <v>201</v>
      </c>
      <c r="G201" s="28" t="s">
        <v>317</v>
      </c>
      <c r="H201" s="28" t="s">
        <v>1585</v>
      </c>
      <c r="I201" s="28" t="s">
        <v>1560</v>
      </c>
      <c r="J201" s="28" t="s">
        <v>349</v>
      </c>
      <c r="K201" s="28" t="s">
        <v>203</v>
      </c>
      <c r="L201" s="28"/>
      <c r="M201" s="28">
        <v>17</v>
      </c>
      <c r="N201" s="24">
        <v>35886</v>
      </c>
      <c r="O201" s="28">
        <v>1998</v>
      </c>
      <c r="P201" s="24">
        <v>35886</v>
      </c>
      <c r="Q201" s="25">
        <v>10581538</v>
      </c>
      <c r="R201" s="28" t="s">
        <v>219</v>
      </c>
      <c r="S201" s="28" t="s">
        <v>236</v>
      </c>
      <c r="T201" s="28">
        <v>1</v>
      </c>
      <c r="U201" s="24"/>
      <c r="V201" s="168">
        <f t="shared" si="18"/>
        <v>1</v>
      </c>
      <c r="W201" s="44"/>
      <c r="X201" s="36">
        <f t="shared" si="24"/>
        <v>0</v>
      </c>
      <c r="Y201" s="44"/>
      <c r="Z201" s="44"/>
      <c r="AA201" s="44"/>
      <c r="AB201" s="44"/>
      <c r="AC201" s="44"/>
      <c r="AD201" s="44"/>
      <c r="AE201" s="36">
        <f t="shared" si="25"/>
        <v>0</v>
      </c>
      <c r="AF201" s="44"/>
      <c r="AG201" s="44"/>
      <c r="AH201" s="44"/>
      <c r="AI201" s="44"/>
      <c r="AJ201" s="44"/>
      <c r="AK201" s="168">
        <f t="shared" si="19"/>
        <v>0</v>
      </c>
      <c r="AL201" s="44"/>
      <c r="AM201" s="36">
        <f t="shared" si="20"/>
        <v>1</v>
      </c>
      <c r="AN201" s="85" t="str">
        <f t="shared" si="21"/>
        <v>OK</v>
      </c>
      <c r="AO201" s="85" t="str">
        <f t="shared" si="22"/>
        <v>OK</v>
      </c>
      <c r="AP201" s="28" t="s">
        <v>211</v>
      </c>
      <c r="AQ201" s="28"/>
      <c r="AR201" s="28"/>
      <c r="AS201" s="28"/>
      <c r="AT201" s="26">
        <v>1</v>
      </c>
      <c r="AU201" s="28" t="s">
        <v>351</v>
      </c>
      <c r="AV201" s="27"/>
      <c r="AW201" s="28"/>
      <c r="AX201" s="28" t="s">
        <v>213</v>
      </c>
      <c r="AY201" s="168">
        <f t="shared" si="23"/>
        <v>10581537</v>
      </c>
      <c r="AZ201" s="28" t="s">
        <v>214</v>
      </c>
      <c r="BA201" s="28"/>
      <c r="BB201" s="59"/>
    </row>
    <row r="202" spans="2:54" s="8" customFormat="1" x14ac:dyDescent="0.15">
      <c r="B202" s="174">
        <v>90000188</v>
      </c>
      <c r="C202" s="28"/>
      <c r="D202" s="28" t="s">
        <v>316</v>
      </c>
      <c r="E202" s="28"/>
      <c r="F202" s="28" t="s">
        <v>201</v>
      </c>
      <c r="G202" s="28" t="s">
        <v>317</v>
      </c>
      <c r="H202" s="28" t="s">
        <v>1585</v>
      </c>
      <c r="I202" s="28" t="s">
        <v>1560</v>
      </c>
      <c r="J202" s="28" t="s">
        <v>350</v>
      </c>
      <c r="K202" s="28" t="s">
        <v>203</v>
      </c>
      <c r="L202" s="28"/>
      <c r="M202" s="28">
        <v>15</v>
      </c>
      <c r="N202" s="24">
        <v>35886</v>
      </c>
      <c r="O202" s="28">
        <v>1998</v>
      </c>
      <c r="P202" s="24">
        <v>35886</v>
      </c>
      <c r="Q202" s="25">
        <v>1168205</v>
      </c>
      <c r="R202" s="28" t="s">
        <v>219</v>
      </c>
      <c r="S202" s="28" t="s">
        <v>236</v>
      </c>
      <c r="T202" s="28">
        <v>1</v>
      </c>
      <c r="U202" s="24"/>
      <c r="V202" s="168">
        <f t="shared" si="18"/>
        <v>1</v>
      </c>
      <c r="W202" s="44"/>
      <c r="X202" s="36">
        <f t="shared" si="24"/>
        <v>0</v>
      </c>
      <c r="Y202" s="44"/>
      <c r="Z202" s="44"/>
      <c r="AA202" s="44"/>
      <c r="AB202" s="44"/>
      <c r="AC202" s="44"/>
      <c r="AD202" s="44"/>
      <c r="AE202" s="36">
        <f t="shared" si="25"/>
        <v>0</v>
      </c>
      <c r="AF202" s="44"/>
      <c r="AG202" s="44"/>
      <c r="AH202" s="44"/>
      <c r="AI202" s="44"/>
      <c r="AJ202" s="44"/>
      <c r="AK202" s="168">
        <f t="shared" si="19"/>
        <v>0</v>
      </c>
      <c r="AL202" s="44"/>
      <c r="AM202" s="36">
        <f t="shared" si="20"/>
        <v>1</v>
      </c>
      <c r="AN202" s="85" t="str">
        <f t="shared" si="21"/>
        <v>OK</v>
      </c>
      <c r="AO202" s="85" t="str">
        <f t="shared" si="22"/>
        <v>OK</v>
      </c>
      <c r="AP202" s="28" t="s">
        <v>211</v>
      </c>
      <c r="AQ202" s="28"/>
      <c r="AR202" s="28"/>
      <c r="AS202" s="28"/>
      <c r="AT202" s="26">
        <v>1</v>
      </c>
      <c r="AU202" s="28" t="s">
        <v>351</v>
      </c>
      <c r="AV202" s="27"/>
      <c r="AW202" s="28"/>
      <c r="AX202" s="28" t="s">
        <v>213</v>
      </c>
      <c r="AY202" s="168">
        <f t="shared" si="23"/>
        <v>1168204</v>
      </c>
      <c r="AZ202" s="28" t="s">
        <v>214</v>
      </c>
      <c r="BA202" s="28"/>
      <c r="BB202" s="59"/>
    </row>
    <row r="203" spans="2:54" s="8" customFormat="1" x14ac:dyDescent="0.15">
      <c r="B203" s="174">
        <v>90000189</v>
      </c>
      <c r="C203" s="28"/>
      <c r="D203" s="28" t="s">
        <v>316</v>
      </c>
      <c r="E203" s="28"/>
      <c r="F203" s="28" t="s">
        <v>201</v>
      </c>
      <c r="G203" s="28" t="s">
        <v>317</v>
      </c>
      <c r="H203" s="28" t="s">
        <v>1585</v>
      </c>
      <c r="I203" s="28" t="s">
        <v>1587</v>
      </c>
      <c r="J203" s="28" t="s">
        <v>355</v>
      </c>
      <c r="K203" s="28" t="s">
        <v>203</v>
      </c>
      <c r="L203" s="28" t="s">
        <v>251</v>
      </c>
      <c r="M203" s="28">
        <v>15</v>
      </c>
      <c r="N203" s="24">
        <v>35886</v>
      </c>
      <c r="O203" s="28">
        <v>1998</v>
      </c>
      <c r="P203" s="24">
        <v>35886</v>
      </c>
      <c r="Q203" s="25">
        <v>1534563</v>
      </c>
      <c r="R203" s="28" t="s">
        <v>219</v>
      </c>
      <c r="S203" s="28" t="s">
        <v>236</v>
      </c>
      <c r="T203" s="28">
        <v>1</v>
      </c>
      <c r="U203" s="24"/>
      <c r="V203" s="168">
        <f t="shared" si="18"/>
        <v>1</v>
      </c>
      <c r="W203" s="44"/>
      <c r="X203" s="36">
        <f t="shared" si="24"/>
        <v>0</v>
      </c>
      <c r="Y203" s="44"/>
      <c r="Z203" s="44"/>
      <c r="AA203" s="44"/>
      <c r="AB203" s="44"/>
      <c r="AC203" s="44"/>
      <c r="AD203" s="44"/>
      <c r="AE203" s="36">
        <f t="shared" si="25"/>
        <v>0</v>
      </c>
      <c r="AF203" s="44"/>
      <c r="AG203" s="44"/>
      <c r="AH203" s="44"/>
      <c r="AI203" s="44"/>
      <c r="AJ203" s="44"/>
      <c r="AK203" s="168">
        <f t="shared" si="19"/>
        <v>0</v>
      </c>
      <c r="AL203" s="44"/>
      <c r="AM203" s="36">
        <f t="shared" si="20"/>
        <v>1</v>
      </c>
      <c r="AN203" s="85" t="str">
        <f t="shared" si="21"/>
        <v>OK</v>
      </c>
      <c r="AO203" s="85" t="str">
        <f t="shared" si="22"/>
        <v>OK</v>
      </c>
      <c r="AP203" s="28" t="s">
        <v>211</v>
      </c>
      <c r="AQ203" s="28"/>
      <c r="AR203" s="28"/>
      <c r="AS203" s="28"/>
      <c r="AT203" s="26">
        <v>1</v>
      </c>
      <c r="AU203" s="28" t="s">
        <v>248</v>
      </c>
      <c r="AV203" s="27"/>
      <c r="AW203" s="28"/>
      <c r="AX203" s="28" t="s">
        <v>213</v>
      </c>
      <c r="AY203" s="168">
        <f t="shared" si="23"/>
        <v>1534562</v>
      </c>
      <c r="AZ203" s="28" t="s">
        <v>214</v>
      </c>
      <c r="BA203" s="28"/>
      <c r="BB203" s="59" t="s">
        <v>399</v>
      </c>
    </row>
    <row r="204" spans="2:54" s="8" customFormat="1" x14ac:dyDescent="0.15">
      <c r="B204" s="174">
        <v>90000190</v>
      </c>
      <c r="C204" s="28"/>
      <c r="D204" s="28" t="s">
        <v>316</v>
      </c>
      <c r="E204" s="28"/>
      <c r="F204" s="28" t="s">
        <v>201</v>
      </c>
      <c r="G204" s="28" t="s">
        <v>317</v>
      </c>
      <c r="H204" s="28" t="s">
        <v>1585</v>
      </c>
      <c r="I204" s="28" t="s">
        <v>1587</v>
      </c>
      <c r="J204" s="28" t="s">
        <v>356</v>
      </c>
      <c r="K204" s="28" t="s">
        <v>203</v>
      </c>
      <c r="L204" s="28" t="s">
        <v>251</v>
      </c>
      <c r="M204" s="28">
        <v>15</v>
      </c>
      <c r="N204" s="24">
        <v>35886</v>
      </c>
      <c r="O204" s="28">
        <v>1998</v>
      </c>
      <c r="P204" s="24">
        <v>35886</v>
      </c>
      <c r="Q204" s="25">
        <v>29156725</v>
      </c>
      <c r="R204" s="28" t="s">
        <v>219</v>
      </c>
      <c r="S204" s="28" t="s">
        <v>236</v>
      </c>
      <c r="T204" s="28">
        <v>1</v>
      </c>
      <c r="U204" s="24"/>
      <c r="V204" s="168">
        <f t="shared" ref="V204:V267" si="28">IF(Q204=0,0,IF($C$5-O204=0,0,IF(M204=0,Q204,IF($C$5-O204&gt;M204,1,Q204-(ROUNDDOWN(Q204*ROUNDUP(1/M204,3),0)*($C$5-O204-1))))))</f>
        <v>1</v>
      </c>
      <c r="W204" s="44"/>
      <c r="X204" s="36">
        <f t="shared" si="24"/>
        <v>0</v>
      </c>
      <c r="Y204" s="44"/>
      <c r="Z204" s="44"/>
      <c r="AA204" s="44"/>
      <c r="AB204" s="44"/>
      <c r="AC204" s="44"/>
      <c r="AD204" s="44"/>
      <c r="AE204" s="36">
        <f t="shared" si="25"/>
        <v>0</v>
      </c>
      <c r="AF204" s="44"/>
      <c r="AG204" s="44"/>
      <c r="AH204" s="44"/>
      <c r="AI204" s="44"/>
      <c r="AJ204" s="44"/>
      <c r="AK204" s="168">
        <f t="shared" si="19"/>
        <v>0</v>
      </c>
      <c r="AL204" s="44"/>
      <c r="AM204" s="36">
        <f t="shared" si="20"/>
        <v>1</v>
      </c>
      <c r="AN204" s="85" t="str">
        <f t="shared" si="21"/>
        <v>OK</v>
      </c>
      <c r="AO204" s="85" t="str">
        <f t="shared" si="22"/>
        <v>OK</v>
      </c>
      <c r="AP204" s="28" t="s">
        <v>211</v>
      </c>
      <c r="AQ204" s="28"/>
      <c r="AR204" s="28"/>
      <c r="AS204" s="28"/>
      <c r="AT204" s="26">
        <v>1</v>
      </c>
      <c r="AU204" s="28" t="s">
        <v>248</v>
      </c>
      <c r="AV204" s="27"/>
      <c r="AW204" s="28"/>
      <c r="AX204" s="28" t="s">
        <v>213</v>
      </c>
      <c r="AY204" s="168">
        <f t="shared" si="23"/>
        <v>29156724</v>
      </c>
      <c r="AZ204" s="28" t="s">
        <v>214</v>
      </c>
      <c r="BA204" s="28"/>
      <c r="BB204" s="59" t="s">
        <v>400</v>
      </c>
    </row>
    <row r="205" spans="2:54" s="8" customFormat="1" x14ac:dyDescent="0.15">
      <c r="B205" s="174">
        <v>90000191</v>
      </c>
      <c r="C205" s="28"/>
      <c r="D205" s="28" t="s">
        <v>316</v>
      </c>
      <c r="E205" s="28"/>
      <c r="F205" s="28" t="s">
        <v>201</v>
      </c>
      <c r="G205" s="28" t="s">
        <v>317</v>
      </c>
      <c r="H205" s="28" t="s">
        <v>1585</v>
      </c>
      <c r="I205" s="28" t="s">
        <v>1587</v>
      </c>
      <c r="J205" s="28" t="s">
        <v>357</v>
      </c>
      <c r="K205" s="28" t="s">
        <v>203</v>
      </c>
      <c r="L205" s="28" t="s">
        <v>251</v>
      </c>
      <c r="M205" s="28">
        <v>15</v>
      </c>
      <c r="N205" s="24">
        <v>35886</v>
      </c>
      <c r="O205" s="28">
        <v>1998</v>
      </c>
      <c r="P205" s="24">
        <v>35886</v>
      </c>
      <c r="Q205" s="25">
        <v>13424321</v>
      </c>
      <c r="R205" s="28" t="s">
        <v>219</v>
      </c>
      <c r="S205" s="28" t="s">
        <v>236</v>
      </c>
      <c r="T205" s="28">
        <v>1</v>
      </c>
      <c r="U205" s="24"/>
      <c r="V205" s="168">
        <f t="shared" si="28"/>
        <v>1</v>
      </c>
      <c r="W205" s="44"/>
      <c r="X205" s="36">
        <f t="shared" si="24"/>
        <v>0</v>
      </c>
      <c r="Y205" s="44"/>
      <c r="Z205" s="44"/>
      <c r="AA205" s="44"/>
      <c r="AB205" s="44"/>
      <c r="AC205" s="44"/>
      <c r="AD205" s="44"/>
      <c r="AE205" s="36">
        <f t="shared" si="25"/>
        <v>0</v>
      </c>
      <c r="AF205" s="44"/>
      <c r="AG205" s="44"/>
      <c r="AH205" s="44"/>
      <c r="AI205" s="44"/>
      <c r="AJ205" s="44"/>
      <c r="AK205" s="168">
        <f t="shared" ref="AK205:AK268" si="29">IF(Q205=0,0,IF(M205=0,0,IF($C$5-O205=0,0,IF($C$5-O205&gt;M205,0,IF($C$5-O205=M205,V205-1,ROUNDDOWN(Q205*ROUNDUP(1/M205,3),0))))))</f>
        <v>0</v>
      </c>
      <c r="AL205" s="44"/>
      <c r="AM205" s="36">
        <f t="shared" ref="AM205:AM268" si="30">+V205+X205-AE205</f>
        <v>1</v>
      </c>
      <c r="AN205" s="85" t="str">
        <f t="shared" ref="AN205:AN268" si="31">IF(AND(AM205=0,AS205=1),"OK",IF(Q205=AY205+AM205,"OK","ERROR"))</f>
        <v>OK</v>
      </c>
      <c r="AO205" s="85" t="str">
        <f t="shared" ref="AO205:AO268" si="32">IF($C$5-O205=0,"新規",IF(AS205=1,"OK",IF(V205-AK205=AM205,"OK","ERROR")))</f>
        <v>OK</v>
      </c>
      <c r="AP205" s="28" t="s">
        <v>211</v>
      </c>
      <c r="AQ205" s="28"/>
      <c r="AR205" s="28"/>
      <c r="AS205" s="28"/>
      <c r="AT205" s="26">
        <v>1</v>
      </c>
      <c r="AU205" s="28" t="s">
        <v>248</v>
      </c>
      <c r="AV205" s="27"/>
      <c r="AW205" s="28"/>
      <c r="AX205" s="28" t="s">
        <v>213</v>
      </c>
      <c r="AY205" s="168">
        <f t="shared" ref="AY205:AY268" si="33">IF(Q205=0,0,IF(M205=0,0,IF($C$5-O205&gt;=M205,Q205-1,ROUNDDOWN(Q205*ROUNDUP(1/M205,3),0)*($C$5-O205))))</f>
        <v>13424320</v>
      </c>
      <c r="AZ205" s="28" t="s">
        <v>214</v>
      </c>
      <c r="BA205" s="28"/>
      <c r="BB205" s="59" t="s">
        <v>400</v>
      </c>
    </row>
    <row r="206" spans="2:54" s="8" customFormat="1" x14ac:dyDescent="0.15">
      <c r="B206" s="174">
        <v>90000192</v>
      </c>
      <c r="C206" s="28"/>
      <c r="D206" s="28" t="s">
        <v>316</v>
      </c>
      <c r="E206" s="28"/>
      <c r="F206" s="28" t="s">
        <v>201</v>
      </c>
      <c r="G206" s="28" t="s">
        <v>317</v>
      </c>
      <c r="H206" s="28" t="s">
        <v>1585</v>
      </c>
      <c r="I206" s="28" t="s">
        <v>1587</v>
      </c>
      <c r="J206" s="28" t="s">
        <v>358</v>
      </c>
      <c r="K206" s="28" t="s">
        <v>203</v>
      </c>
      <c r="L206" s="28" t="s">
        <v>251</v>
      </c>
      <c r="M206" s="28">
        <v>15</v>
      </c>
      <c r="N206" s="24">
        <v>35886</v>
      </c>
      <c r="O206" s="28">
        <v>1998</v>
      </c>
      <c r="P206" s="24">
        <v>35886</v>
      </c>
      <c r="Q206" s="25">
        <v>2607512</v>
      </c>
      <c r="R206" s="28" t="s">
        <v>219</v>
      </c>
      <c r="S206" s="28" t="s">
        <v>236</v>
      </c>
      <c r="T206" s="28">
        <v>1</v>
      </c>
      <c r="U206" s="24"/>
      <c r="V206" s="168">
        <f t="shared" si="28"/>
        <v>1</v>
      </c>
      <c r="W206" s="44"/>
      <c r="X206" s="36">
        <f t="shared" si="24"/>
        <v>0</v>
      </c>
      <c r="Y206" s="44"/>
      <c r="Z206" s="44"/>
      <c r="AA206" s="44"/>
      <c r="AB206" s="44"/>
      <c r="AC206" s="44"/>
      <c r="AD206" s="44"/>
      <c r="AE206" s="36">
        <f t="shared" si="25"/>
        <v>0</v>
      </c>
      <c r="AF206" s="44"/>
      <c r="AG206" s="44"/>
      <c r="AH206" s="44"/>
      <c r="AI206" s="44"/>
      <c r="AJ206" s="44"/>
      <c r="AK206" s="168">
        <f t="shared" si="29"/>
        <v>0</v>
      </c>
      <c r="AL206" s="44"/>
      <c r="AM206" s="36">
        <f t="shared" si="30"/>
        <v>1</v>
      </c>
      <c r="AN206" s="85" t="str">
        <f t="shared" si="31"/>
        <v>OK</v>
      </c>
      <c r="AO206" s="85" t="str">
        <f t="shared" si="32"/>
        <v>OK</v>
      </c>
      <c r="AP206" s="28" t="s">
        <v>211</v>
      </c>
      <c r="AQ206" s="28"/>
      <c r="AR206" s="28"/>
      <c r="AS206" s="28"/>
      <c r="AT206" s="26">
        <v>1</v>
      </c>
      <c r="AU206" s="28" t="s">
        <v>248</v>
      </c>
      <c r="AV206" s="27"/>
      <c r="AW206" s="28"/>
      <c r="AX206" s="28" t="s">
        <v>213</v>
      </c>
      <c r="AY206" s="168">
        <f t="shared" si="33"/>
        <v>2607511</v>
      </c>
      <c r="AZ206" s="28" t="s">
        <v>214</v>
      </c>
      <c r="BA206" s="28"/>
      <c r="BB206" s="59" t="s">
        <v>400</v>
      </c>
    </row>
    <row r="207" spans="2:54" s="8" customFormat="1" x14ac:dyDescent="0.15">
      <c r="B207" s="174">
        <v>90000193</v>
      </c>
      <c r="C207" s="28"/>
      <c r="D207" s="28" t="s">
        <v>316</v>
      </c>
      <c r="E207" s="28"/>
      <c r="F207" s="28" t="s">
        <v>201</v>
      </c>
      <c r="G207" s="28" t="s">
        <v>317</v>
      </c>
      <c r="H207" s="28" t="s">
        <v>1585</v>
      </c>
      <c r="I207" s="28" t="s">
        <v>1587</v>
      </c>
      <c r="J207" s="28" t="s">
        <v>359</v>
      </c>
      <c r="K207" s="28" t="s">
        <v>203</v>
      </c>
      <c r="L207" s="28" t="s">
        <v>251</v>
      </c>
      <c r="M207" s="28">
        <v>15</v>
      </c>
      <c r="N207" s="24">
        <v>35886</v>
      </c>
      <c r="O207" s="28">
        <v>1998</v>
      </c>
      <c r="P207" s="24">
        <v>35886</v>
      </c>
      <c r="Q207" s="25">
        <v>10791856</v>
      </c>
      <c r="R207" s="28" t="s">
        <v>219</v>
      </c>
      <c r="S207" s="28" t="s">
        <v>236</v>
      </c>
      <c r="T207" s="28">
        <v>1</v>
      </c>
      <c r="U207" s="24"/>
      <c r="V207" s="168">
        <f t="shared" si="28"/>
        <v>1</v>
      </c>
      <c r="W207" s="44"/>
      <c r="X207" s="36">
        <f t="shared" si="24"/>
        <v>0</v>
      </c>
      <c r="Y207" s="44"/>
      <c r="Z207" s="44"/>
      <c r="AA207" s="44"/>
      <c r="AB207" s="44"/>
      <c r="AC207" s="44"/>
      <c r="AD207" s="44"/>
      <c r="AE207" s="36">
        <f t="shared" si="25"/>
        <v>0</v>
      </c>
      <c r="AF207" s="44"/>
      <c r="AG207" s="44"/>
      <c r="AH207" s="44"/>
      <c r="AI207" s="44"/>
      <c r="AJ207" s="44"/>
      <c r="AK207" s="168">
        <f t="shared" si="29"/>
        <v>0</v>
      </c>
      <c r="AL207" s="44"/>
      <c r="AM207" s="36">
        <f t="shared" si="30"/>
        <v>1</v>
      </c>
      <c r="AN207" s="85" t="str">
        <f t="shared" si="31"/>
        <v>OK</v>
      </c>
      <c r="AO207" s="85" t="str">
        <f t="shared" si="32"/>
        <v>OK</v>
      </c>
      <c r="AP207" s="28" t="s">
        <v>211</v>
      </c>
      <c r="AQ207" s="28"/>
      <c r="AR207" s="28"/>
      <c r="AS207" s="28"/>
      <c r="AT207" s="26">
        <v>1</v>
      </c>
      <c r="AU207" s="28" t="s">
        <v>248</v>
      </c>
      <c r="AV207" s="27"/>
      <c r="AW207" s="28"/>
      <c r="AX207" s="28" t="s">
        <v>213</v>
      </c>
      <c r="AY207" s="168">
        <f t="shared" si="33"/>
        <v>10791855</v>
      </c>
      <c r="AZ207" s="28" t="s">
        <v>214</v>
      </c>
      <c r="BA207" s="28"/>
      <c r="BB207" s="59" t="s">
        <v>401</v>
      </c>
    </row>
    <row r="208" spans="2:54" s="8" customFormat="1" x14ac:dyDescent="0.15">
      <c r="B208" s="174">
        <v>90000194</v>
      </c>
      <c r="C208" s="28"/>
      <c r="D208" s="28" t="s">
        <v>316</v>
      </c>
      <c r="E208" s="28"/>
      <c r="F208" s="28" t="s">
        <v>201</v>
      </c>
      <c r="G208" s="28" t="s">
        <v>317</v>
      </c>
      <c r="H208" s="28" t="s">
        <v>1585</v>
      </c>
      <c r="I208" s="28" t="s">
        <v>1587</v>
      </c>
      <c r="J208" s="28" t="s">
        <v>360</v>
      </c>
      <c r="K208" s="28" t="s">
        <v>203</v>
      </c>
      <c r="L208" s="28" t="s">
        <v>251</v>
      </c>
      <c r="M208" s="28">
        <v>15</v>
      </c>
      <c r="N208" s="24">
        <v>35886</v>
      </c>
      <c r="O208" s="28">
        <v>1998</v>
      </c>
      <c r="P208" s="24">
        <v>35886</v>
      </c>
      <c r="Q208" s="25">
        <v>3992364</v>
      </c>
      <c r="R208" s="28" t="s">
        <v>219</v>
      </c>
      <c r="S208" s="28" t="s">
        <v>236</v>
      </c>
      <c r="T208" s="28">
        <v>1</v>
      </c>
      <c r="U208" s="24"/>
      <c r="V208" s="168">
        <f t="shared" si="28"/>
        <v>1</v>
      </c>
      <c r="W208" s="44"/>
      <c r="X208" s="36">
        <f t="shared" ref="X208:X271" si="34">SUM(Y208:AD208)</f>
        <v>0</v>
      </c>
      <c r="Y208" s="44"/>
      <c r="Z208" s="44"/>
      <c r="AA208" s="44"/>
      <c r="AB208" s="44"/>
      <c r="AC208" s="44"/>
      <c r="AD208" s="44"/>
      <c r="AE208" s="36">
        <f t="shared" ref="AE208:AE271" si="35">SUM(AF208:AL208)</f>
        <v>0</v>
      </c>
      <c r="AF208" s="44"/>
      <c r="AG208" s="44"/>
      <c r="AH208" s="44"/>
      <c r="AI208" s="44"/>
      <c r="AJ208" s="44"/>
      <c r="AK208" s="168">
        <f t="shared" si="29"/>
        <v>0</v>
      </c>
      <c r="AL208" s="44"/>
      <c r="AM208" s="36">
        <f t="shared" si="30"/>
        <v>1</v>
      </c>
      <c r="AN208" s="85" t="str">
        <f t="shared" si="31"/>
        <v>OK</v>
      </c>
      <c r="AO208" s="85" t="str">
        <f t="shared" si="32"/>
        <v>OK</v>
      </c>
      <c r="AP208" s="28" t="s">
        <v>211</v>
      </c>
      <c r="AQ208" s="28"/>
      <c r="AR208" s="28"/>
      <c r="AS208" s="28"/>
      <c r="AT208" s="26">
        <v>1</v>
      </c>
      <c r="AU208" s="28" t="s">
        <v>248</v>
      </c>
      <c r="AV208" s="27"/>
      <c r="AW208" s="28"/>
      <c r="AX208" s="28" t="s">
        <v>213</v>
      </c>
      <c r="AY208" s="168">
        <f t="shared" si="33"/>
        <v>3992363</v>
      </c>
      <c r="AZ208" s="28" t="s">
        <v>214</v>
      </c>
      <c r="BA208" s="28"/>
      <c r="BB208" s="59" t="s">
        <v>401</v>
      </c>
    </row>
    <row r="209" spans="2:54" s="8" customFormat="1" x14ac:dyDescent="0.15">
      <c r="B209" s="174">
        <v>90000195</v>
      </c>
      <c r="C209" s="28"/>
      <c r="D209" s="28" t="s">
        <v>316</v>
      </c>
      <c r="E209" s="28"/>
      <c r="F209" s="28" t="s">
        <v>201</v>
      </c>
      <c r="G209" s="28" t="s">
        <v>317</v>
      </c>
      <c r="H209" s="28" t="s">
        <v>1585</v>
      </c>
      <c r="I209" s="28" t="s">
        <v>1587</v>
      </c>
      <c r="J209" s="28" t="s">
        <v>361</v>
      </c>
      <c r="K209" s="28" t="s">
        <v>203</v>
      </c>
      <c r="L209" s="28" t="s">
        <v>319</v>
      </c>
      <c r="M209" s="28">
        <v>35</v>
      </c>
      <c r="N209" s="24">
        <v>35886</v>
      </c>
      <c r="O209" s="28">
        <v>1998</v>
      </c>
      <c r="P209" s="24">
        <v>35886</v>
      </c>
      <c r="Q209" s="25">
        <v>137885639</v>
      </c>
      <c r="R209" s="28" t="s">
        <v>219</v>
      </c>
      <c r="S209" s="28" t="s">
        <v>236</v>
      </c>
      <c r="T209" s="28">
        <v>1</v>
      </c>
      <c r="U209" s="24"/>
      <c r="V209" s="168">
        <f t="shared" si="28"/>
        <v>65909345</v>
      </c>
      <c r="W209" s="44"/>
      <c r="X209" s="36">
        <f t="shared" si="34"/>
        <v>0</v>
      </c>
      <c r="Y209" s="44"/>
      <c r="Z209" s="44"/>
      <c r="AA209" s="44"/>
      <c r="AB209" s="44"/>
      <c r="AC209" s="44"/>
      <c r="AD209" s="44"/>
      <c r="AE209" s="36">
        <f t="shared" si="35"/>
        <v>3998683</v>
      </c>
      <c r="AF209" s="44"/>
      <c r="AG209" s="44"/>
      <c r="AH209" s="44"/>
      <c r="AI209" s="44"/>
      <c r="AJ209" s="44"/>
      <c r="AK209" s="168">
        <f t="shared" si="29"/>
        <v>3998683</v>
      </c>
      <c r="AL209" s="44"/>
      <c r="AM209" s="36">
        <f t="shared" si="30"/>
        <v>61910662</v>
      </c>
      <c r="AN209" s="85" t="str">
        <f t="shared" si="31"/>
        <v>OK</v>
      </c>
      <c r="AO209" s="85" t="str">
        <f t="shared" si="32"/>
        <v>OK</v>
      </c>
      <c r="AP209" s="28" t="s">
        <v>211</v>
      </c>
      <c r="AQ209" s="28"/>
      <c r="AR209" s="28"/>
      <c r="AS209" s="28"/>
      <c r="AT209" s="26">
        <v>1</v>
      </c>
      <c r="AU209" s="28" t="s">
        <v>248</v>
      </c>
      <c r="AV209" s="27"/>
      <c r="AW209" s="28"/>
      <c r="AX209" s="28" t="s">
        <v>213</v>
      </c>
      <c r="AY209" s="168">
        <f t="shared" si="33"/>
        <v>75974977</v>
      </c>
      <c r="AZ209" s="28" t="s">
        <v>214</v>
      </c>
      <c r="BA209" s="28"/>
      <c r="BB209" s="59"/>
    </row>
    <row r="210" spans="2:54" s="8" customFormat="1" x14ac:dyDescent="0.15">
      <c r="B210" s="174">
        <v>90000196</v>
      </c>
      <c r="C210" s="28"/>
      <c r="D210" s="28" t="s">
        <v>316</v>
      </c>
      <c r="E210" s="28"/>
      <c r="F210" s="28" t="s">
        <v>201</v>
      </c>
      <c r="G210" s="28" t="s">
        <v>317</v>
      </c>
      <c r="H210" s="28" t="s">
        <v>1585</v>
      </c>
      <c r="I210" s="28" t="s">
        <v>1587</v>
      </c>
      <c r="J210" s="28" t="s">
        <v>362</v>
      </c>
      <c r="K210" s="28" t="s">
        <v>203</v>
      </c>
      <c r="L210" s="28" t="s">
        <v>251</v>
      </c>
      <c r="M210" s="28">
        <v>15</v>
      </c>
      <c r="N210" s="24">
        <v>35886</v>
      </c>
      <c r="O210" s="28">
        <v>1998</v>
      </c>
      <c r="P210" s="24">
        <v>35886</v>
      </c>
      <c r="Q210" s="25">
        <v>1621899</v>
      </c>
      <c r="R210" s="28" t="s">
        <v>219</v>
      </c>
      <c r="S210" s="28" t="s">
        <v>236</v>
      </c>
      <c r="T210" s="28">
        <v>1</v>
      </c>
      <c r="U210" s="24"/>
      <c r="V210" s="168">
        <f t="shared" si="28"/>
        <v>1</v>
      </c>
      <c r="W210" s="44"/>
      <c r="X210" s="36">
        <f t="shared" si="34"/>
        <v>0</v>
      </c>
      <c r="Y210" s="44"/>
      <c r="Z210" s="44"/>
      <c r="AA210" s="44"/>
      <c r="AB210" s="44"/>
      <c r="AC210" s="44"/>
      <c r="AD210" s="44"/>
      <c r="AE210" s="36">
        <f t="shared" si="35"/>
        <v>0</v>
      </c>
      <c r="AF210" s="44"/>
      <c r="AG210" s="44"/>
      <c r="AH210" s="44"/>
      <c r="AI210" s="44"/>
      <c r="AJ210" s="44"/>
      <c r="AK210" s="168">
        <f t="shared" si="29"/>
        <v>0</v>
      </c>
      <c r="AL210" s="44"/>
      <c r="AM210" s="36">
        <f t="shared" si="30"/>
        <v>1</v>
      </c>
      <c r="AN210" s="85" t="str">
        <f t="shared" si="31"/>
        <v>OK</v>
      </c>
      <c r="AO210" s="85" t="str">
        <f t="shared" si="32"/>
        <v>OK</v>
      </c>
      <c r="AP210" s="28" t="s">
        <v>211</v>
      </c>
      <c r="AQ210" s="28"/>
      <c r="AR210" s="28"/>
      <c r="AS210" s="28"/>
      <c r="AT210" s="26">
        <v>1</v>
      </c>
      <c r="AU210" s="28" t="s">
        <v>248</v>
      </c>
      <c r="AV210" s="27"/>
      <c r="AW210" s="28"/>
      <c r="AX210" s="28" t="s">
        <v>213</v>
      </c>
      <c r="AY210" s="168">
        <f t="shared" si="33"/>
        <v>1621898</v>
      </c>
      <c r="AZ210" s="28" t="s">
        <v>214</v>
      </c>
      <c r="BA210" s="28"/>
      <c r="BB210" s="59" t="s">
        <v>402</v>
      </c>
    </row>
    <row r="211" spans="2:54" s="8" customFormat="1" x14ac:dyDescent="0.15">
      <c r="B211" s="174">
        <v>90000197</v>
      </c>
      <c r="C211" s="28"/>
      <c r="D211" s="28" t="s">
        <v>316</v>
      </c>
      <c r="E211" s="28"/>
      <c r="F211" s="28" t="s">
        <v>201</v>
      </c>
      <c r="G211" s="28" t="s">
        <v>317</v>
      </c>
      <c r="H211" s="28" t="s">
        <v>1585</v>
      </c>
      <c r="I211" s="28" t="s">
        <v>1587</v>
      </c>
      <c r="J211" s="28" t="s">
        <v>363</v>
      </c>
      <c r="K211" s="28" t="s">
        <v>203</v>
      </c>
      <c r="L211" s="28" t="s">
        <v>251</v>
      </c>
      <c r="M211" s="28">
        <v>15</v>
      </c>
      <c r="N211" s="24">
        <v>35886</v>
      </c>
      <c r="O211" s="28">
        <v>1998</v>
      </c>
      <c r="P211" s="24">
        <v>35886</v>
      </c>
      <c r="Q211" s="25">
        <v>6599875</v>
      </c>
      <c r="R211" s="28" t="s">
        <v>219</v>
      </c>
      <c r="S211" s="28" t="s">
        <v>236</v>
      </c>
      <c r="T211" s="28">
        <v>1</v>
      </c>
      <c r="U211" s="24"/>
      <c r="V211" s="168">
        <f t="shared" si="28"/>
        <v>1</v>
      </c>
      <c r="W211" s="44"/>
      <c r="X211" s="36">
        <f t="shared" si="34"/>
        <v>0</v>
      </c>
      <c r="Y211" s="44"/>
      <c r="Z211" s="44"/>
      <c r="AA211" s="44"/>
      <c r="AB211" s="44"/>
      <c r="AC211" s="44"/>
      <c r="AD211" s="44"/>
      <c r="AE211" s="36">
        <f t="shared" si="35"/>
        <v>0</v>
      </c>
      <c r="AF211" s="44"/>
      <c r="AG211" s="44"/>
      <c r="AH211" s="44"/>
      <c r="AI211" s="44"/>
      <c r="AJ211" s="44"/>
      <c r="AK211" s="168">
        <f t="shared" si="29"/>
        <v>0</v>
      </c>
      <c r="AL211" s="44"/>
      <c r="AM211" s="36">
        <f t="shared" si="30"/>
        <v>1</v>
      </c>
      <c r="AN211" s="85" t="str">
        <f t="shared" si="31"/>
        <v>OK</v>
      </c>
      <c r="AO211" s="85" t="str">
        <f t="shared" si="32"/>
        <v>OK</v>
      </c>
      <c r="AP211" s="28" t="s">
        <v>211</v>
      </c>
      <c r="AQ211" s="28"/>
      <c r="AR211" s="28"/>
      <c r="AS211" s="28"/>
      <c r="AT211" s="26">
        <v>1</v>
      </c>
      <c r="AU211" s="28" t="s">
        <v>248</v>
      </c>
      <c r="AV211" s="27"/>
      <c r="AW211" s="28"/>
      <c r="AX211" s="28" t="s">
        <v>213</v>
      </c>
      <c r="AY211" s="168">
        <f t="shared" si="33"/>
        <v>6599874</v>
      </c>
      <c r="AZ211" s="28" t="s">
        <v>214</v>
      </c>
      <c r="BA211" s="28"/>
      <c r="BB211" s="59" t="s">
        <v>403</v>
      </c>
    </row>
    <row r="212" spans="2:54" s="8" customFormat="1" x14ac:dyDescent="0.15">
      <c r="B212" s="174">
        <v>90000198</v>
      </c>
      <c r="C212" s="28"/>
      <c r="D212" s="28" t="s">
        <v>316</v>
      </c>
      <c r="E212" s="28"/>
      <c r="F212" s="28" t="s">
        <v>201</v>
      </c>
      <c r="G212" s="28" t="s">
        <v>317</v>
      </c>
      <c r="H212" s="28" t="s">
        <v>1585</v>
      </c>
      <c r="I212" s="28" t="s">
        <v>1587</v>
      </c>
      <c r="J212" s="28" t="s">
        <v>364</v>
      </c>
      <c r="K212" s="28" t="s">
        <v>203</v>
      </c>
      <c r="L212" s="28" t="s">
        <v>251</v>
      </c>
      <c r="M212" s="28">
        <v>15</v>
      </c>
      <c r="N212" s="24">
        <v>35886</v>
      </c>
      <c r="O212" s="28">
        <v>1998</v>
      </c>
      <c r="P212" s="24">
        <v>35886</v>
      </c>
      <c r="Q212" s="25">
        <v>1185233</v>
      </c>
      <c r="R212" s="28" t="s">
        <v>219</v>
      </c>
      <c r="S212" s="28" t="s">
        <v>236</v>
      </c>
      <c r="T212" s="28">
        <v>1</v>
      </c>
      <c r="U212" s="24"/>
      <c r="V212" s="168">
        <f t="shared" si="28"/>
        <v>1</v>
      </c>
      <c r="W212" s="44"/>
      <c r="X212" s="36">
        <f t="shared" si="34"/>
        <v>0</v>
      </c>
      <c r="Y212" s="44"/>
      <c r="Z212" s="44"/>
      <c r="AA212" s="44"/>
      <c r="AB212" s="44"/>
      <c r="AC212" s="44"/>
      <c r="AD212" s="44"/>
      <c r="AE212" s="36">
        <f t="shared" si="35"/>
        <v>0</v>
      </c>
      <c r="AF212" s="44"/>
      <c r="AG212" s="44"/>
      <c r="AH212" s="44"/>
      <c r="AI212" s="44"/>
      <c r="AJ212" s="44"/>
      <c r="AK212" s="168">
        <f t="shared" si="29"/>
        <v>0</v>
      </c>
      <c r="AL212" s="44"/>
      <c r="AM212" s="36">
        <f t="shared" si="30"/>
        <v>1</v>
      </c>
      <c r="AN212" s="85" t="str">
        <f t="shared" si="31"/>
        <v>OK</v>
      </c>
      <c r="AO212" s="85" t="str">
        <f t="shared" si="32"/>
        <v>OK</v>
      </c>
      <c r="AP212" s="28" t="s">
        <v>211</v>
      </c>
      <c r="AQ212" s="28"/>
      <c r="AR212" s="28"/>
      <c r="AS212" s="28"/>
      <c r="AT212" s="26">
        <v>1</v>
      </c>
      <c r="AU212" s="28" t="s">
        <v>248</v>
      </c>
      <c r="AV212" s="27"/>
      <c r="AW212" s="28"/>
      <c r="AX212" s="28" t="s">
        <v>213</v>
      </c>
      <c r="AY212" s="168">
        <f t="shared" si="33"/>
        <v>1185232</v>
      </c>
      <c r="AZ212" s="28" t="s">
        <v>214</v>
      </c>
      <c r="BA212" s="28"/>
      <c r="BB212" s="59" t="s">
        <v>352</v>
      </c>
    </row>
    <row r="213" spans="2:54" s="8" customFormat="1" x14ac:dyDescent="0.15">
      <c r="B213" s="174">
        <v>90000199</v>
      </c>
      <c r="C213" s="28"/>
      <c r="D213" s="28" t="s">
        <v>316</v>
      </c>
      <c r="E213" s="28"/>
      <c r="F213" s="28" t="s">
        <v>201</v>
      </c>
      <c r="G213" s="28" t="s">
        <v>317</v>
      </c>
      <c r="H213" s="28" t="s">
        <v>1585</v>
      </c>
      <c r="I213" s="28" t="s">
        <v>1587</v>
      </c>
      <c r="J213" s="28" t="s">
        <v>365</v>
      </c>
      <c r="K213" s="28" t="s">
        <v>203</v>
      </c>
      <c r="L213" s="28" t="s">
        <v>255</v>
      </c>
      <c r="M213" s="28">
        <v>10</v>
      </c>
      <c r="N213" s="24">
        <v>35886</v>
      </c>
      <c r="O213" s="28">
        <v>1998</v>
      </c>
      <c r="P213" s="24">
        <v>35886</v>
      </c>
      <c r="Q213" s="25">
        <v>18911323</v>
      </c>
      <c r="R213" s="28" t="s">
        <v>219</v>
      </c>
      <c r="S213" s="28" t="s">
        <v>236</v>
      </c>
      <c r="T213" s="28">
        <v>1</v>
      </c>
      <c r="U213" s="24"/>
      <c r="V213" s="168">
        <f t="shared" si="28"/>
        <v>1</v>
      </c>
      <c r="W213" s="44"/>
      <c r="X213" s="36">
        <f t="shared" si="34"/>
        <v>0</v>
      </c>
      <c r="Y213" s="44"/>
      <c r="Z213" s="44"/>
      <c r="AA213" s="44"/>
      <c r="AB213" s="44"/>
      <c r="AC213" s="44"/>
      <c r="AD213" s="44"/>
      <c r="AE213" s="36">
        <f t="shared" si="35"/>
        <v>0</v>
      </c>
      <c r="AF213" s="44"/>
      <c r="AG213" s="44"/>
      <c r="AH213" s="44"/>
      <c r="AI213" s="44"/>
      <c r="AJ213" s="44"/>
      <c r="AK213" s="168">
        <f t="shared" si="29"/>
        <v>0</v>
      </c>
      <c r="AL213" s="44"/>
      <c r="AM213" s="36">
        <f t="shared" si="30"/>
        <v>1</v>
      </c>
      <c r="AN213" s="85" t="str">
        <f t="shared" si="31"/>
        <v>OK</v>
      </c>
      <c r="AO213" s="85" t="str">
        <f t="shared" si="32"/>
        <v>OK</v>
      </c>
      <c r="AP213" s="28" t="s">
        <v>211</v>
      </c>
      <c r="AQ213" s="28"/>
      <c r="AR213" s="28"/>
      <c r="AS213" s="28"/>
      <c r="AT213" s="26">
        <v>4212</v>
      </c>
      <c r="AU213" s="28" t="s">
        <v>35</v>
      </c>
      <c r="AV213" s="27"/>
      <c r="AW213" s="28"/>
      <c r="AX213" s="28" t="s">
        <v>213</v>
      </c>
      <c r="AY213" s="168">
        <f t="shared" si="33"/>
        <v>18911322</v>
      </c>
      <c r="AZ213" s="28" t="s">
        <v>214</v>
      </c>
      <c r="BA213" s="28"/>
      <c r="BB213" s="59"/>
    </row>
    <row r="214" spans="2:54" s="8" customFormat="1" x14ac:dyDescent="0.15">
      <c r="B214" s="174">
        <v>90000200</v>
      </c>
      <c r="C214" s="28"/>
      <c r="D214" s="28" t="s">
        <v>316</v>
      </c>
      <c r="E214" s="28"/>
      <c r="F214" s="28" t="s">
        <v>201</v>
      </c>
      <c r="G214" s="28" t="s">
        <v>317</v>
      </c>
      <c r="H214" s="28" t="s">
        <v>1585</v>
      </c>
      <c r="I214" s="28" t="s">
        <v>1587</v>
      </c>
      <c r="J214" s="28" t="s">
        <v>366</v>
      </c>
      <c r="K214" s="28" t="s">
        <v>203</v>
      </c>
      <c r="L214" s="28" t="s">
        <v>255</v>
      </c>
      <c r="M214" s="28">
        <v>10</v>
      </c>
      <c r="N214" s="24">
        <v>35886</v>
      </c>
      <c r="O214" s="28">
        <v>1998</v>
      </c>
      <c r="P214" s="24">
        <v>35886</v>
      </c>
      <c r="Q214" s="25">
        <v>3233580</v>
      </c>
      <c r="R214" s="28" t="s">
        <v>219</v>
      </c>
      <c r="S214" s="28" t="s">
        <v>236</v>
      </c>
      <c r="T214" s="28">
        <v>1</v>
      </c>
      <c r="U214" s="24"/>
      <c r="V214" s="168">
        <f t="shared" si="28"/>
        <v>1</v>
      </c>
      <c r="W214" s="44"/>
      <c r="X214" s="36">
        <f t="shared" si="34"/>
        <v>0</v>
      </c>
      <c r="Y214" s="44"/>
      <c r="Z214" s="44"/>
      <c r="AA214" s="44"/>
      <c r="AB214" s="44"/>
      <c r="AC214" s="44"/>
      <c r="AD214" s="44"/>
      <c r="AE214" s="36">
        <f t="shared" si="35"/>
        <v>0</v>
      </c>
      <c r="AF214" s="44"/>
      <c r="AG214" s="44"/>
      <c r="AH214" s="44"/>
      <c r="AI214" s="44"/>
      <c r="AJ214" s="44"/>
      <c r="AK214" s="168">
        <f t="shared" si="29"/>
        <v>0</v>
      </c>
      <c r="AL214" s="44"/>
      <c r="AM214" s="36">
        <f t="shared" si="30"/>
        <v>1</v>
      </c>
      <c r="AN214" s="85" t="str">
        <f t="shared" si="31"/>
        <v>OK</v>
      </c>
      <c r="AO214" s="85" t="str">
        <f t="shared" si="32"/>
        <v>OK</v>
      </c>
      <c r="AP214" s="28" t="s">
        <v>211</v>
      </c>
      <c r="AQ214" s="28"/>
      <c r="AR214" s="28"/>
      <c r="AS214" s="28"/>
      <c r="AT214" s="26">
        <v>854</v>
      </c>
      <c r="AU214" s="28" t="s">
        <v>35</v>
      </c>
      <c r="AV214" s="27"/>
      <c r="AW214" s="28"/>
      <c r="AX214" s="28" t="s">
        <v>213</v>
      </c>
      <c r="AY214" s="168">
        <f t="shared" si="33"/>
        <v>3233579</v>
      </c>
      <c r="AZ214" s="28" t="s">
        <v>214</v>
      </c>
      <c r="BA214" s="28"/>
      <c r="BB214" s="59"/>
    </row>
    <row r="215" spans="2:54" s="8" customFormat="1" x14ac:dyDescent="0.15">
      <c r="B215" s="174">
        <v>90000201</v>
      </c>
      <c r="C215" s="28"/>
      <c r="D215" s="28" t="s">
        <v>316</v>
      </c>
      <c r="E215" s="28"/>
      <c r="F215" s="28" t="s">
        <v>201</v>
      </c>
      <c r="G215" s="28" t="s">
        <v>317</v>
      </c>
      <c r="H215" s="28" t="s">
        <v>1585</v>
      </c>
      <c r="I215" s="28" t="s">
        <v>1587</v>
      </c>
      <c r="J215" s="28" t="s">
        <v>367</v>
      </c>
      <c r="K215" s="28" t="s">
        <v>203</v>
      </c>
      <c r="L215" s="28"/>
      <c r="M215" s="28">
        <v>40</v>
      </c>
      <c r="N215" s="24">
        <v>35886</v>
      </c>
      <c r="O215" s="28">
        <v>1998</v>
      </c>
      <c r="P215" s="24">
        <v>35886</v>
      </c>
      <c r="Q215" s="25">
        <v>16744453</v>
      </c>
      <c r="R215" s="28" t="s">
        <v>219</v>
      </c>
      <c r="S215" s="28" t="s">
        <v>236</v>
      </c>
      <c r="T215" s="28">
        <v>1</v>
      </c>
      <c r="U215" s="24"/>
      <c r="V215" s="168">
        <f t="shared" si="28"/>
        <v>9209455</v>
      </c>
      <c r="W215" s="44"/>
      <c r="X215" s="36">
        <f t="shared" si="34"/>
        <v>0</v>
      </c>
      <c r="Y215" s="44"/>
      <c r="Z215" s="44"/>
      <c r="AA215" s="44"/>
      <c r="AB215" s="44"/>
      <c r="AC215" s="44"/>
      <c r="AD215" s="44"/>
      <c r="AE215" s="36">
        <f t="shared" si="35"/>
        <v>418611</v>
      </c>
      <c r="AF215" s="44"/>
      <c r="AG215" s="44"/>
      <c r="AH215" s="44"/>
      <c r="AI215" s="44"/>
      <c r="AJ215" s="44"/>
      <c r="AK215" s="168">
        <f t="shared" si="29"/>
        <v>418611</v>
      </c>
      <c r="AL215" s="44"/>
      <c r="AM215" s="36">
        <f t="shared" si="30"/>
        <v>8790844</v>
      </c>
      <c r="AN215" s="85" t="str">
        <f t="shared" si="31"/>
        <v>OK</v>
      </c>
      <c r="AO215" s="85" t="str">
        <f t="shared" si="32"/>
        <v>OK</v>
      </c>
      <c r="AP215" s="28" t="s">
        <v>211</v>
      </c>
      <c r="AQ215" s="28"/>
      <c r="AR215" s="28"/>
      <c r="AS215" s="28"/>
      <c r="AT215" s="26">
        <v>1</v>
      </c>
      <c r="AU215" s="28" t="s">
        <v>351</v>
      </c>
      <c r="AV215" s="27"/>
      <c r="AW215" s="28"/>
      <c r="AX215" s="28" t="s">
        <v>213</v>
      </c>
      <c r="AY215" s="168">
        <f t="shared" si="33"/>
        <v>7953609</v>
      </c>
      <c r="AZ215" s="28" t="s">
        <v>214</v>
      </c>
      <c r="BA215" s="28"/>
      <c r="BB215" s="59"/>
    </row>
    <row r="216" spans="2:54" s="8" customFormat="1" x14ac:dyDescent="0.15">
      <c r="B216" s="174">
        <v>90000202</v>
      </c>
      <c r="C216" s="28"/>
      <c r="D216" s="28" t="s">
        <v>316</v>
      </c>
      <c r="E216" s="28"/>
      <c r="F216" s="28" t="s">
        <v>201</v>
      </c>
      <c r="G216" s="28" t="s">
        <v>317</v>
      </c>
      <c r="H216" s="28" t="s">
        <v>1585</v>
      </c>
      <c r="I216" s="28" t="s">
        <v>1587</v>
      </c>
      <c r="J216" s="28" t="s">
        <v>368</v>
      </c>
      <c r="K216" s="28" t="s">
        <v>203</v>
      </c>
      <c r="L216" s="28"/>
      <c r="M216" s="28">
        <v>10</v>
      </c>
      <c r="N216" s="24">
        <v>35886</v>
      </c>
      <c r="O216" s="28">
        <v>1998</v>
      </c>
      <c r="P216" s="24">
        <v>35886</v>
      </c>
      <c r="Q216" s="25">
        <v>1292235</v>
      </c>
      <c r="R216" s="28" t="s">
        <v>219</v>
      </c>
      <c r="S216" s="28" t="s">
        <v>236</v>
      </c>
      <c r="T216" s="28">
        <v>1</v>
      </c>
      <c r="U216" s="24"/>
      <c r="V216" s="168">
        <f t="shared" si="28"/>
        <v>1</v>
      </c>
      <c r="W216" s="44"/>
      <c r="X216" s="36">
        <f t="shared" si="34"/>
        <v>0</v>
      </c>
      <c r="Y216" s="44"/>
      <c r="Z216" s="44"/>
      <c r="AA216" s="44"/>
      <c r="AB216" s="44"/>
      <c r="AC216" s="44"/>
      <c r="AD216" s="44"/>
      <c r="AE216" s="36">
        <f t="shared" si="35"/>
        <v>0</v>
      </c>
      <c r="AF216" s="44"/>
      <c r="AG216" s="44"/>
      <c r="AH216" s="44"/>
      <c r="AI216" s="44"/>
      <c r="AJ216" s="44"/>
      <c r="AK216" s="168">
        <f t="shared" si="29"/>
        <v>0</v>
      </c>
      <c r="AL216" s="44"/>
      <c r="AM216" s="36">
        <f t="shared" si="30"/>
        <v>1</v>
      </c>
      <c r="AN216" s="85" t="str">
        <f t="shared" si="31"/>
        <v>OK</v>
      </c>
      <c r="AO216" s="85" t="str">
        <f t="shared" si="32"/>
        <v>OK</v>
      </c>
      <c r="AP216" s="28" t="s">
        <v>211</v>
      </c>
      <c r="AQ216" s="28"/>
      <c r="AR216" s="28"/>
      <c r="AS216" s="28"/>
      <c r="AT216" s="26">
        <v>1</v>
      </c>
      <c r="AU216" s="28" t="s">
        <v>351</v>
      </c>
      <c r="AV216" s="27"/>
      <c r="AW216" s="28"/>
      <c r="AX216" s="28" t="s">
        <v>213</v>
      </c>
      <c r="AY216" s="168">
        <f t="shared" si="33"/>
        <v>1292234</v>
      </c>
      <c r="AZ216" s="28" t="s">
        <v>214</v>
      </c>
      <c r="BA216" s="28"/>
      <c r="BB216" s="59"/>
    </row>
    <row r="217" spans="2:54" s="8" customFormat="1" x14ac:dyDescent="0.15">
      <c r="B217" s="174">
        <v>90000203</v>
      </c>
      <c r="C217" s="28"/>
      <c r="D217" s="28" t="s">
        <v>316</v>
      </c>
      <c r="E217" s="28"/>
      <c r="F217" s="28" t="s">
        <v>201</v>
      </c>
      <c r="G217" s="28" t="s">
        <v>317</v>
      </c>
      <c r="H217" s="28" t="s">
        <v>1585</v>
      </c>
      <c r="I217" s="28" t="s">
        <v>1587</v>
      </c>
      <c r="J217" s="28" t="s">
        <v>369</v>
      </c>
      <c r="K217" s="28" t="s">
        <v>203</v>
      </c>
      <c r="L217" s="28"/>
      <c r="M217" s="28">
        <v>10</v>
      </c>
      <c r="N217" s="24">
        <v>35886</v>
      </c>
      <c r="O217" s="28">
        <v>1998</v>
      </c>
      <c r="P217" s="24">
        <v>35886</v>
      </c>
      <c r="Q217" s="25">
        <v>1534262</v>
      </c>
      <c r="R217" s="28" t="s">
        <v>219</v>
      </c>
      <c r="S217" s="28" t="s">
        <v>236</v>
      </c>
      <c r="T217" s="28">
        <v>1</v>
      </c>
      <c r="U217" s="24"/>
      <c r="V217" s="168">
        <f t="shared" si="28"/>
        <v>1</v>
      </c>
      <c r="W217" s="44"/>
      <c r="X217" s="36">
        <f t="shared" si="34"/>
        <v>0</v>
      </c>
      <c r="Y217" s="44"/>
      <c r="Z217" s="44"/>
      <c r="AA217" s="44"/>
      <c r="AB217" s="44"/>
      <c r="AC217" s="44"/>
      <c r="AD217" s="44"/>
      <c r="AE217" s="36">
        <f t="shared" si="35"/>
        <v>0</v>
      </c>
      <c r="AF217" s="44"/>
      <c r="AG217" s="44"/>
      <c r="AH217" s="44"/>
      <c r="AI217" s="44"/>
      <c r="AJ217" s="44"/>
      <c r="AK217" s="168">
        <f t="shared" si="29"/>
        <v>0</v>
      </c>
      <c r="AL217" s="44"/>
      <c r="AM217" s="36">
        <f t="shared" si="30"/>
        <v>1</v>
      </c>
      <c r="AN217" s="85" t="str">
        <f t="shared" si="31"/>
        <v>OK</v>
      </c>
      <c r="AO217" s="85" t="str">
        <f t="shared" si="32"/>
        <v>OK</v>
      </c>
      <c r="AP217" s="28" t="s">
        <v>211</v>
      </c>
      <c r="AQ217" s="28"/>
      <c r="AR217" s="28"/>
      <c r="AS217" s="28"/>
      <c r="AT217" s="26">
        <v>1</v>
      </c>
      <c r="AU217" s="28" t="s">
        <v>351</v>
      </c>
      <c r="AV217" s="27"/>
      <c r="AW217" s="28"/>
      <c r="AX217" s="28" t="s">
        <v>213</v>
      </c>
      <c r="AY217" s="168">
        <f t="shared" si="33"/>
        <v>1534261</v>
      </c>
      <c r="AZ217" s="28" t="s">
        <v>214</v>
      </c>
      <c r="BA217" s="28"/>
      <c r="BB217" s="59"/>
    </row>
    <row r="218" spans="2:54" s="8" customFormat="1" x14ac:dyDescent="0.15">
      <c r="B218" s="174">
        <v>90000204</v>
      </c>
      <c r="C218" s="28"/>
      <c r="D218" s="28" t="s">
        <v>316</v>
      </c>
      <c r="E218" s="28"/>
      <c r="F218" s="28" t="s">
        <v>201</v>
      </c>
      <c r="G218" s="28" t="s">
        <v>317</v>
      </c>
      <c r="H218" s="28" t="s">
        <v>1585</v>
      </c>
      <c r="I218" s="28" t="s">
        <v>1587</v>
      </c>
      <c r="J218" s="28" t="s">
        <v>370</v>
      </c>
      <c r="K218" s="28" t="s">
        <v>203</v>
      </c>
      <c r="L218" s="28"/>
      <c r="M218" s="28">
        <v>10</v>
      </c>
      <c r="N218" s="24">
        <v>35886</v>
      </c>
      <c r="O218" s="28">
        <v>1998</v>
      </c>
      <c r="P218" s="24">
        <v>35886</v>
      </c>
      <c r="Q218" s="25">
        <v>1073643</v>
      </c>
      <c r="R218" s="28" t="s">
        <v>219</v>
      </c>
      <c r="S218" s="28" t="s">
        <v>236</v>
      </c>
      <c r="T218" s="28">
        <v>1</v>
      </c>
      <c r="U218" s="24"/>
      <c r="V218" s="168">
        <f t="shared" si="28"/>
        <v>1</v>
      </c>
      <c r="W218" s="44"/>
      <c r="X218" s="36">
        <f t="shared" si="34"/>
        <v>0</v>
      </c>
      <c r="Y218" s="44"/>
      <c r="Z218" s="44"/>
      <c r="AA218" s="44"/>
      <c r="AB218" s="44"/>
      <c r="AC218" s="44"/>
      <c r="AD218" s="44"/>
      <c r="AE218" s="36">
        <f t="shared" si="35"/>
        <v>0</v>
      </c>
      <c r="AF218" s="44"/>
      <c r="AG218" s="44"/>
      <c r="AH218" s="44"/>
      <c r="AI218" s="44"/>
      <c r="AJ218" s="44"/>
      <c r="AK218" s="168">
        <f t="shared" si="29"/>
        <v>0</v>
      </c>
      <c r="AL218" s="44"/>
      <c r="AM218" s="36">
        <f t="shared" si="30"/>
        <v>1</v>
      </c>
      <c r="AN218" s="85" t="str">
        <f t="shared" si="31"/>
        <v>OK</v>
      </c>
      <c r="AO218" s="85" t="str">
        <f t="shared" si="32"/>
        <v>OK</v>
      </c>
      <c r="AP218" s="28" t="s">
        <v>211</v>
      </c>
      <c r="AQ218" s="28"/>
      <c r="AR218" s="28"/>
      <c r="AS218" s="28"/>
      <c r="AT218" s="26">
        <v>1</v>
      </c>
      <c r="AU218" s="28" t="s">
        <v>351</v>
      </c>
      <c r="AV218" s="27"/>
      <c r="AW218" s="28"/>
      <c r="AX218" s="28" t="s">
        <v>213</v>
      </c>
      <c r="AY218" s="168">
        <f t="shared" si="33"/>
        <v>1073642</v>
      </c>
      <c r="AZ218" s="28" t="s">
        <v>214</v>
      </c>
      <c r="BA218" s="28"/>
      <c r="BB218" s="59"/>
    </row>
    <row r="219" spans="2:54" s="8" customFormat="1" x14ac:dyDescent="0.15">
      <c r="B219" s="174">
        <v>90000205</v>
      </c>
      <c r="C219" s="28"/>
      <c r="D219" s="28" t="s">
        <v>316</v>
      </c>
      <c r="E219" s="28"/>
      <c r="F219" s="28" t="s">
        <v>201</v>
      </c>
      <c r="G219" s="28" t="s">
        <v>317</v>
      </c>
      <c r="H219" s="28" t="s">
        <v>1585</v>
      </c>
      <c r="I219" s="28" t="s">
        <v>1587</v>
      </c>
      <c r="J219" s="28" t="s">
        <v>371</v>
      </c>
      <c r="K219" s="28" t="s">
        <v>203</v>
      </c>
      <c r="L219" s="28" t="s">
        <v>372</v>
      </c>
      <c r="M219" s="28">
        <v>10</v>
      </c>
      <c r="N219" s="24">
        <v>35886</v>
      </c>
      <c r="O219" s="28">
        <v>1998</v>
      </c>
      <c r="P219" s="24">
        <v>35886</v>
      </c>
      <c r="Q219" s="25">
        <v>2131651</v>
      </c>
      <c r="R219" s="28" t="s">
        <v>219</v>
      </c>
      <c r="S219" s="28" t="s">
        <v>236</v>
      </c>
      <c r="T219" s="28">
        <v>1</v>
      </c>
      <c r="U219" s="24"/>
      <c r="V219" s="168">
        <f t="shared" si="28"/>
        <v>1</v>
      </c>
      <c r="W219" s="44"/>
      <c r="X219" s="36">
        <f t="shared" si="34"/>
        <v>0</v>
      </c>
      <c r="Y219" s="44"/>
      <c r="Z219" s="44"/>
      <c r="AA219" s="44"/>
      <c r="AB219" s="44"/>
      <c r="AC219" s="44"/>
      <c r="AD219" s="44"/>
      <c r="AE219" s="36">
        <f t="shared" si="35"/>
        <v>0</v>
      </c>
      <c r="AF219" s="44"/>
      <c r="AG219" s="44"/>
      <c r="AH219" s="44"/>
      <c r="AI219" s="44"/>
      <c r="AJ219" s="44"/>
      <c r="AK219" s="168">
        <f t="shared" si="29"/>
        <v>0</v>
      </c>
      <c r="AL219" s="44"/>
      <c r="AM219" s="36">
        <f t="shared" si="30"/>
        <v>1</v>
      </c>
      <c r="AN219" s="85" t="str">
        <f t="shared" si="31"/>
        <v>OK</v>
      </c>
      <c r="AO219" s="85" t="str">
        <f t="shared" si="32"/>
        <v>OK</v>
      </c>
      <c r="AP219" s="28" t="s">
        <v>211</v>
      </c>
      <c r="AQ219" s="28"/>
      <c r="AR219" s="28"/>
      <c r="AS219" s="28"/>
      <c r="AT219" s="26">
        <v>120</v>
      </c>
      <c r="AU219" s="28" t="s">
        <v>404</v>
      </c>
      <c r="AV219" s="27"/>
      <c r="AW219" s="28"/>
      <c r="AX219" s="28" t="s">
        <v>213</v>
      </c>
      <c r="AY219" s="168">
        <f t="shared" si="33"/>
        <v>2131650</v>
      </c>
      <c r="AZ219" s="28" t="s">
        <v>214</v>
      </c>
      <c r="BA219" s="28"/>
      <c r="BB219" s="59"/>
    </row>
    <row r="220" spans="2:54" s="8" customFormat="1" x14ac:dyDescent="0.15">
      <c r="B220" s="174">
        <v>90000206</v>
      </c>
      <c r="C220" s="28"/>
      <c r="D220" s="28" t="s">
        <v>316</v>
      </c>
      <c r="E220" s="28"/>
      <c r="F220" s="28" t="s">
        <v>201</v>
      </c>
      <c r="G220" s="28" t="s">
        <v>317</v>
      </c>
      <c r="H220" s="28" t="s">
        <v>1585</v>
      </c>
      <c r="I220" s="28" t="s">
        <v>1587</v>
      </c>
      <c r="J220" s="28" t="s">
        <v>373</v>
      </c>
      <c r="K220" s="28" t="s">
        <v>203</v>
      </c>
      <c r="L220" s="28" t="s">
        <v>374</v>
      </c>
      <c r="M220" s="28">
        <v>15</v>
      </c>
      <c r="N220" s="24">
        <v>35886</v>
      </c>
      <c r="O220" s="28">
        <v>1998</v>
      </c>
      <c r="P220" s="24">
        <v>35886</v>
      </c>
      <c r="Q220" s="25">
        <v>5364737</v>
      </c>
      <c r="R220" s="28" t="s">
        <v>219</v>
      </c>
      <c r="S220" s="28" t="s">
        <v>236</v>
      </c>
      <c r="T220" s="28">
        <v>1</v>
      </c>
      <c r="U220" s="24"/>
      <c r="V220" s="168">
        <f t="shared" si="28"/>
        <v>1</v>
      </c>
      <c r="W220" s="44"/>
      <c r="X220" s="36">
        <f t="shared" si="34"/>
        <v>0</v>
      </c>
      <c r="Y220" s="44"/>
      <c r="Z220" s="44"/>
      <c r="AA220" s="44"/>
      <c r="AB220" s="44"/>
      <c r="AC220" s="44"/>
      <c r="AD220" s="44"/>
      <c r="AE220" s="36">
        <f t="shared" si="35"/>
        <v>0</v>
      </c>
      <c r="AF220" s="44"/>
      <c r="AG220" s="44"/>
      <c r="AH220" s="44"/>
      <c r="AI220" s="44"/>
      <c r="AJ220" s="44"/>
      <c r="AK220" s="168">
        <f t="shared" si="29"/>
        <v>0</v>
      </c>
      <c r="AL220" s="44"/>
      <c r="AM220" s="36">
        <f t="shared" si="30"/>
        <v>1</v>
      </c>
      <c r="AN220" s="85" t="str">
        <f t="shared" si="31"/>
        <v>OK</v>
      </c>
      <c r="AO220" s="85" t="str">
        <f t="shared" si="32"/>
        <v>OK</v>
      </c>
      <c r="AP220" s="28" t="s">
        <v>211</v>
      </c>
      <c r="AQ220" s="28"/>
      <c r="AR220" s="28"/>
      <c r="AS220" s="28"/>
      <c r="AT220" s="26">
        <v>1</v>
      </c>
      <c r="AU220" s="28" t="s">
        <v>351</v>
      </c>
      <c r="AV220" s="27"/>
      <c r="AW220" s="28"/>
      <c r="AX220" s="28" t="s">
        <v>213</v>
      </c>
      <c r="AY220" s="168">
        <f t="shared" si="33"/>
        <v>5364736</v>
      </c>
      <c r="AZ220" s="28" t="s">
        <v>214</v>
      </c>
      <c r="BA220" s="28"/>
      <c r="BB220" s="59"/>
    </row>
    <row r="221" spans="2:54" s="8" customFormat="1" x14ac:dyDescent="0.15">
      <c r="B221" s="174">
        <v>90000207</v>
      </c>
      <c r="C221" s="28"/>
      <c r="D221" s="28" t="s">
        <v>316</v>
      </c>
      <c r="E221" s="28"/>
      <c r="F221" s="28" t="s">
        <v>201</v>
      </c>
      <c r="G221" s="28" t="s">
        <v>317</v>
      </c>
      <c r="H221" s="28" t="s">
        <v>1585</v>
      </c>
      <c r="I221" s="28" t="s">
        <v>1587</v>
      </c>
      <c r="J221" s="28" t="s">
        <v>375</v>
      </c>
      <c r="K221" s="28" t="s">
        <v>203</v>
      </c>
      <c r="L221" s="28"/>
      <c r="M221" s="28">
        <v>40</v>
      </c>
      <c r="N221" s="24">
        <v>35886</v>
      </c>
      <c r="O221" s="28">
        <v>1998</v>
      </c>
      <c r="P221" s="24">
        <v>35886</v>
      </c>
      <c r="Q221" s="25">
        <v>7125122</v>
      </c>
      <c r="R221" s="28" t="s">
        <v>219</v>
      </c>
      <c r="S221" s="28" t="s">
        <v>236</v>
      </c>
      <c r="T221" s="28">
        <v>1</v>
      </c>
      <c r="U221" s="24"/>
      <c r="V221" s="168">
        <f t="shared" si="28"/>
        <v>3918818</v>
      </c>
      <c r="W221" s="44"/>
      <c r="X221" s="36">
        <f t="shared" si="34"/>
        <v>0</v>
      </c>
      <c r="Y221" s="44"/>
      <c r="Z221" s="44"/>
      <c r="AA221" s="44"/>
      <c r="AB221" s="44"/>
      <c r="AC221" s="44"/>
      <c r="AD221" s="44"/>
      <c r="AE221" s="36">
        <f t="shared" si="35"/>
        <v>178128</v>
      </c>
      <c r="AF221" s="44"/>
      <c r="AG221" s="44"/>
      <c r="AH221" s="44"/>
      <c r="AI221" s="44"/>
      <c r="AJ221" s="44"/>
      <c r="AK221" s="168">
        <f t="shared" si="29"/>
        <v>178128</v>
      </c>
      <c r="AL221" s="44"/>
      <c r="AM221" s="36">
        <f t="shared" si="30"/>
        <v>3740690</v>
      </c>
      <c r="AN221" s="85" t="str">
        <f t="shared" si="31"/>
        <v>OK</v>
      </c>
      <c r="AO221" s="85" t="str">
        <f t="shared" si="32"/>
        <v>OK</v>
      </c>
      <c r="AP221" s="28" t="s">
        <v>211</v>
      </c>
      <c r="AQ221" s="28"/>
      <c r="AR221" s="28"/>
      <c r="AS221" s="28"/>
      <c r="AT221" s="26">
        <v>1</v>
      </c>
      <c r="AU221" s="28"/>
      <c r="AV221" s="27"/>
      <c r="AW221" s="28"/>
      <c r="AX221" s="28" t="s">
        <v>213</v>
      </c>
      <c r="AY221" s="168">
        <f t="shared" si="33"/>
        <v>3384432</v>
      </c>
      <c r="AZ221" s="28" t="s">
        <v>214</v>
      </c>
      <c r="BA221" s="28"/>
      <c r="BB221" s="59" t="s">
        <v>405</v>
      </c>
    </row>
    <row r="222" spans="2:54" s="8" customFormat="1" x14ac:dyDescent="0.15">
      <c r="B222" s="174">
        <v>90000208</v>
      </c>
      <c r="C222" s="28"/>
      <c r="D222" s="28" t="s">
        <v>316</v>
      </c>
      <c r="E222" s="28"/>
      <c r="F222" s="28" t="s">
        <v>201</v>
      </c>
      <c r="G222" s="28" t="s">
        <v>317</v>
      </c>
      <c r="H222" s="28" t="s">
        <v>1585</v>
      </c>
      <c r="I222" s="28" t="s">
        <v>1587</v>
      </c>
      <c r="J222" s="28" t="s">
        <v>376</v>
      </c>
      <c r="K222" s="28" t="s">
        <v>203</v>
      </c>
      <c r="L222" s="28" t="s">
        <v>255</v>
      </c>
      <c r="M222" s="28">
        <v>10</v>
      </c>
      <c r="N222" s="24">
        <v>35886</v>
      </c>
      <c r="O222" s="28">
        <v>1998</v>
      </c>
      <c r="P222" s="24">
        <v>35886</v>
      </c>
      <c r="Q222" s="25">
        <v>9745034</v>
      </c>
      <c r="R222" s="28" t="s">
        <v>219</v>
      </c>
      <c r="S222" s="28" t="s">
        <v>236</v>
      </c>
      <c r="T222" s="28">
        <v>1</v>
      </c>
      <c r="U222" s="24"/>
      <c r="V222" s="168">
        <f t="shared" si="28"/>
        <v>1</v>
      </c>
      <c r="W222" s="44"/>
      <c r="X222" s="36">
        <f t="shared" si="34"/>
        <v>0</v>
      </c>
      <c r="Y222" s="44"/>
      <c r="Z222" s="44"/>
      <c r="AA222" s="44"/>
      <c r="AB222" s="44"/>
      <c r="AC222" s="44"/>
      <c r="AD222" s="44"/>
      <c r="AE222" s="36">
        <f t="shared" si="35"/>
        <v>0</v>
      </c>
      <c r="AF222" s="44"/>
      <c r="AG222" s="44"/>
      <c r="AH222" s="44"/>
      <c r="AI222" s="44"/>
      <c r="AJ222" s="44"/>
      <c r="AK222" s="168">
        <f t="shared" si="29"/>
        <v>0</v>
      </c>
      <c r="AL222" s="44"/>
      <c r="AM222" s="36">
        <f t="shared" si="30"/>
        <v>1</v>
      </c>
      <c r="AN222" s="85" t="str">
        <f t="shared" si="31"/>
        <v>OK</v>
      </c>
      <c r="AO222" s="85" t="str">
        <f t="shared" si="32"/>
        <v>OK</v>
      </c>
      <c r="AP222" s="28" t="s">
        <v>211</v>
      </c>
      <c r="AQ222" s="28"/>
      <c r="AR222" s="28"/>
      <c r="AS222" s="28"/>
      <c r="AT222" s="26">
        <v>2207</v>
      </c>
      <c r="AU222" s="28" t="s">
        <v>35</v>
      </c>
      <c r="AV222" s="27"/>
      <c r="AW222" s="28"/>
      <c r="AX222" s="28" t="s">
        <v>213</v>
      </c>
      <c r="AY222" s="168">
        <f t="shared" si="33"/>
        <v>9745033</v>
      </c>
      <c r="AZ222" s="28" t="s">
        <v>214</v>
      </c>
      <c r="BA222" s="28"/>
      <c r="BB222" s="59"/>
    </row>
    <row r="223" spans="2:54" s="8" customFormat="1" x14ac:dyDescent="0.15">
      <c r="B223" s="174">
        <v>90000209</v>
      </c>
      <c r="C223" s="28"/>
      <c r="D223" s="28" t="s">
        <v>316</v>
      </c>
      <c r="E223" s="28"/>
      <c r="F223" s="28" t="s">
        <v>201</v>
      </c>
      <c r="G223" s="28" t="s">
        <v>317</v>
      </c>
      <c r="H223" s="28" t="s">
        <v>1585</v>
      </c>
      <c r="I223" s="28" t="s">
        <v>1587</v>
      </c>
      <c r="J223" s="28" t="s">
        <v>377</v>
      </c>
      <c r="K223" s="28" t="s">
        <v>203</v>
      </c>
      <c r="L223" s="28" t="s">
        <v>255</v>
      </c>
      <c r="M223" s="28">
        <v>10</v>
      </c>
      <c r="N223" s="24">
        <v>35886</v>
      </c>
      <c r="O223" s="28">
        <v>1998</v>
      </c>
      <c r="P223" s="24">
        <v>35886</v>
      </c>
      <c r="Q223" s="25">
        <v>3463490</v>
      </c>
      <c r="R223" s="28" t="s">
        <v>219</v>
      </c>
      <c r="S223" s="28" t="s">
        <v>236</v>
      </c>
      <c r="T223" s="28">
        <v>1</v>
      </c>
      <c r="U223" s="24"/>
      <c r="V223" s="168">
        <f t="shared" si="28"/>
        <v>1</v>
      </c>
      <c r="W223" s="44"/>
      <c r="X223" s="36">
        <f t="shared" si="34"/>
        <v>0</v>
      </c>
      <c r="Y223" s="44"/>
      <c r="Z223" s="44"/>
      <c r="AA223" s="44"/>
      <c r="AB223" s="44"/>
      <c r="AC223" s="44"/>
      <c r="AD223" s="44"/>
      <c r="AE223" s="36">
        <f t="shared" si="35"/>
        <v>0</v>
      </c>
      <c r="AF223" s="44"/>
      <c r="AG223" s="44"/>
      <c r="AH223" s="44"/>
      <c r="AI223" s="44"/>
      <c r="AJ223" s="44"/>
      <c r="AK223" s="168">
        <f t="shared" si="29"/>
        <v>0</v>
      </c>
      <c r="AL223" s="44"/>
      <c r="AM223" s="36">
        <f t="shared" si="30"/>
        <v>1</v>
      </c>
      <c r="AN223" s="85" t="str">
        <f t="shared" si="31"/>
        <v>OK</v>
      </c>
      <c r="AO223" s="85" t="str">
        <f t="shared" si="32"/>
        <v>OK</v>
      </c>
      <c r="AP223" s="28" t="s">
        <v>211</v>
      </c>
      <c r="AQ223" s="28"/>
      <c r="AR223" s="28"/>
      <c r="AS223" s="28"/>
      <c r="AT223" s="26">
        <v>951</v>
      </c>
      <c r="AU223" s="28" t="s">
        <v>35</v>
      </c>
      <c r="AV223" s="27"/>
      <c r="AW223" s="28"/>
      <c r="AX223" s="28" t="s">
        <v>213</v>
      </c>
      <c r="AY223" s="168">
        <f t="shared" si="33"/>
        <v>3463489</v>
      </c>
      <c r="AZ223" s="28" t="s">
        <v>214</v>
      </c>
      <c r="BA223" s="28"/>
      <c r="BB223" s="59"/>
    </row>
    <row r="224" spans="2:54" s="8" customFormat="1" x14ac:dyDescent="0.15">
      <c r="B224" s="174">
        <v>90000210</v>
      </c>
      <c r="C224" s="28"/>
      <c r="D224" s="28" t="s">
        <v>316</v>
      </c>
      <c r="E224" s="28"/>
      <c r="F224" s="28" t="s">
        <v>201</v>
      </c>
      <c r="G224" s="28" t="s">
        <v>317</v>
      </c>
      <c r="H224" s="28" t="s">
        <v>1585</v>
      </c>
      <c r="I224" s="28" t="s">
        <v>1587</v>
      </c>
      <c r="J224" s="28" t="s">
        <v>378</v>
      </c>
      <c r="K224" s="28" t="s">
        <v>203</v>
      </c>
      <c r="L224" s="28"/>
      <c r="M224" s="28">
        <v>40</v>
      </c>
      <c r="N224" s="24">
        <v>35886</v>
      </c>
      <c r="O224" s="28">
        <v>1998</v>
      </c>
      <c r="P224" s="24">
        <v>35886</v>
      </c>
      <c r="Q224" s="25">
        <v>1841053</v>
      </c>
      <c r="R224" s="28" t="s">
        <v>219</v>
      </c>
      <c r="S224" s="28" t="s">
        <v>236</v>
      </c>
      <c r="T224" s="28">
        <v>1</v>
      </c>
      <c r="U224" s="24"/>
      <c r="V224" s="168">
        <f t="shared" si="28"/>
        <v>1012585</v>
      </c>
      <c r="W224" s="44"/>
      <c r="X224" s="36">
        <f t="shared" si="34"/>
        <v>0</v>
      </c>
      <c r="Y224" s="44"/>
      <c r="Z224" s="44"/>
      <c r="AA224" s="44"/>
      <c r="AB224" s="44"/>
      <c r="AC224" s="44"/>
      <c r="AD224" s="44"/>
      <c r="AE224" s="36">
        <f t="shared" si="35"/>
        <v>46026</v>
      </c>
      <c r="AF224" s="44"/>
      <c r="AG224" s="44"/>
      <c r="AH224" s="44"/>
      <c r="AI224" s="44"/>
      <c r="AJ224" s="44"/>
      <c r="AK224" s="168">
        <f t="shared" si="29"/>
        <v>46026</v>
      </c>
      <c r="AL224" s="44"/>
      <c r="AM224" s="36">
        <f t="shared" si="30"/>
        <v>966559</v>
      </c>
      <c r="AN224" s="85" t="str">
        <f t="shared" si="31"/>
        <v>OK</v>
      </c>
      <c r="AO224" s="85" t="str">
        <f t="shared" si="32"/>
        <v>OK</v>
      </c>
      <c r="AP224" s="28" t="s">
        <v>211</v>
      </c>
      <c r="AQ224" s="28"/>
      <c r="AR224" s="28"/>
      <c r="AS224" s="28"/>
      <c r="AT224" s="26">
        <v>1</v>
      </c>
      <c r="AU224" s="28" t="s">
        <v>351</v>
      </c>
      <c r="AV224" s="27"/>
      <c r="AW224" s="28"/>
      <c r="AX224" s="28" t="s">
        <v>213</v>
      </c>
      <c r="AY224" s="168">
        <f t="shared" si="33"/>
        <v>874494</v>
      </c>
      <c r="AZ224" s="28" t="s">
        <v>214</v>
      </c>
      <c r="BA224" s="28"/>
      <c r="BB224" s="59"/>
    </row>
    <row r="225" spans="2:54" s="8" customFormat="1" x14ac:dyDescent="0.15">
      <c r="B225" s="174">
        <v>90000211</v>
      </c>
      <c r="C225" s="28"/>
      <c r="D225" s="28" t="s">
        <v>328</v>
      </c>
      <c r="E225" s="28"/>
      <c r="F225" s="28" t="s">
        <v>201</v>
      </c>
      <c r="G225" s="28" t="s">
        <v>317</v>
      </c>
      <c r="H225" s="28" t="s">
        <v>1585</v>
      </c>
      <c r="I225" s="28" t="s">
        <v>1587</v>
      </c>
      <c r="J225" s="28" t="s">
        <v>379</v>
      </c>
      <c r="K225" s="28" t="s">
        <v>203</v>
      </c>
      <c r="L225" s="28" t="s">
        <v>380</v>
      </c>
      <c r="M225" s="28">
        <v>40</v>
      </c>
      <c r="N225" s="24">
        <v>34330</v>
      </c>
      <c r="O225" s="28">
        <v>1993</v>
      </c>
      <c r="P225" s="24">
        <v>34330</v>
      </c>
      <c r="Q225" s="25">
        <v>176469893</v>
      </c>
      <c r="R225" s="28" t="s">
        <v>219</v>
      </c>
      <c r="S225" s="28" t="s">
        <v>236</v>
      </c>
      <c r="T225" s="28">
        <v>1</v>
      </c>
      <c r="U225" s="24"/>
      <c r="V225" s="168">
        <f t="shared" si="28"/>
        <v>74999712</v>
      </c>
      <c r="W225" s="44"/>
      <c r="X225" s="36">
        <f t="shared" si="34"/>
        <v>0</v>
      </c>
      <c r="Y225" s="44"/>
      <c r="Z225" s="44"/>
      <c r="AA225" s="44"/>
      <c r="AB225" s="44"/>
      <c r="AC225" s="44"/>
      <c r="AD225" s="44"/>
      <c r="AE225" s="36">
        <f t="shared" si="35"/>
        <v>4411747</v>
      </c>
      <c r="AF225" s="44"/>
      <c r="AG225" s="44"/>
      <c r="AH225" s="44"/>
      <c r="AI225" s="44"/>
      <c r="AJ225" s="44"/>
      <c r="AK225" s="168">
        <f t="shared" si="29"/>
        <v>4411747</v>
      </c>
      <c r="AL225" s="44"/>
      <c r="AM225" s="36">
        <f t="shared" si="30"/>
        <v>70587965</v>
      </c>
      <c r="AN225" s="85" t="str">
        <f t="shared" si="31"/>
        <v>OK</v>
      </c>
      <c r="AO225" s="85" t="str">
        <f t="shared" si="32"/>
        <v>OK</v>
      </c>
      <c r="AP225" s="28" t="s">
        <v>211</v>
      </c>
      <c r="AQ225" s="28"/>
      <c r="AR225" s="28"/>
      <c r="AS225" s="28"/>
      <c r="AT225" s="26">
        <v>1</v>
      </c>
      <c r="AU225" s="28" t="s">
        <v>351</v>
      </c>
      <c r="AV225" s="27"/>
      <c r="AW225" s="28"/>
      <c r="AX225" s="28" t="s">
        <v>213</v>
      </c>
      <c r="AY225" s="168">
        <f t="shared" si="33"/>
        <v>105881928</v>
      </c>
      <c r="AZ225" s="28" t="s">
        <v>214</v>
      </c>
      <c r="BA225" s="28"/>
      <c r="BB225" s="59"/>
    </row>
    <row r="226" spans="2:54" s="8" customFormat="1" x14ac:dyDescent="0.15">
      <c r="B226" s="174">
        <v>90000212</v>
      </c>
      <c r="C226" s="28"/>
      <c r="D226" s="28" t="s">
        <v>328</v>
      </c>
      <c r="E226" s="28"/>
      <c r="F226" s="28" t="s">
        <v>201</v>
      </c>
      <c r="G226" s="28" t="s">
        <v>317</v>
      </c>
      <c r="H226" s="28" t="s">
        <v>1585</v>
      </c>
      <c r="I226" s="28" t="s">
        <v>1587</v>
      </c>
      <c r="J226" s="28" t="s">
        <v>381</v>
      </c>
      <c r="K226" s="28" t="s">
        <v>203</v>
      </c>
      <c r="L226" s="28" t="s">
        <v>382</v>
      </c>
      <c r="M226" s="28">
        <v>10</v>
      </c>
      <c r="N226" s="24">
        <v>34330</v>
      </c>
      <c r="O226" s="28">
        <v>1993</v>
      </c>
      <c r="P226" s="24">
        <v>34330</v>
      </c>
      <c r="Q226" s="25">
        <v>66640772</v>
      </c>
      <c r="R226" s="28" t="s">
        <v>219</v>
      </c>
      <c r="S226" s="28" t="s">
        <v>236</v>
      </c>
      <c r="T226" s="28">
        <v>1</v>
      </c>
      <c r="U226" s="24"/>
      <c r="V226" s="168">
        <f t="shared" si="28"/>
        <v>1</v>
      </c>
      <c r="W226" s="44"/>
      <c r="X226" s="36">
        <f t="shared" si="34"/>
        <v>0</v>
      </c>
      <c r="Y226" s="44"/>
      <c r="Z226" s="44"/>
      <c r="AA226" s="44"/>
      <c r="AB226" s="44"/>
      <c r="AC226" s="44"/>
      <c r="AD226" s="44"/>
      <c r="AE226" s="36">
        <f t="shared" si="35"/>
        <v>0</v>
      </c>
      <c r="AF226" s="44"/>
      <c r="AG226" s="44"/>
      <c r="AH226" s="44"/>
      <c r="AI226" s="44"/>
      <c r="AJ226" s="44"/>
      <c r="AK226" s="168">
        <f t="shared" si="29"/>
        <v>0</v>
      </c>
      <c r="AL226" s="44"/>
      <c r="AM226" s="36">
        <f t="shared" si="30"/>
        <v>1</v>
      </c>
      <c r="AN226" s="85" t="str">
        <f t="shared" si="31"/>
        <v>OK</v>
      </c>
      <c r="AO226" s="85" t="str">
        <f t="shared" si="32"/>
        <v>OK</v>
      </c>
      <c r="AP226" s="28" t="s">
        <v>211</v>
      </c>
      <c r="AQ226" s="28"/>
      <c r="AR226" s="28"/>
      <c r="AS226" s="28"/>
      <c r="AT226" s="26">
        <v>6656</v>
      </c>
      <c r="AU226" s="28" t="s">
        <v>35</v>
      </c>
      <c r="AV226" s="27"/>
      <c r="AW226" s="28"/>
      <c r="AX226" s="28" t="s">
        <v>213</v>
      </c>
      <c r="AY226" s="168">
        <f t="shared" si="33"/>
        <v>66640771</v>
      </c>
      <c r="AZ226" s="28" t="s">
        <v>214</v>
      </c>
      <c r="BA226" s="28"/>
      <c r="BB226" s="59" t="s">
        <v>406</v>
      </c>
    </row>
    <row r="227" spans="2:54" s="8" customFormat="1" x14ac:dyDescent="0.15">
      <c r="B227" s="174">
        <v>90000213</v>
      </c>
      <c r="C227" s="28"/>
      <c r="D227" s="28" t="s">
        <v>328</v>
      </c>
      <c r="E227" s="28"/>
      <c r="F227" s="28" t="s">
        <v>201</v>
      </c>
      <c r="G227" s="28" t="s">
        <v>317</v>
      </c>
      <c r="H227" s="28" t="s">
        <v>1585</v>
      </c>
      <c r="I227" s="28" t="s">
        <v>1587</v>
      </c>
      <c r="J227" s="28" t="s">
        <v>383</v>
      </c>
      <c r="K227" s="28" t="s">
        <v>203</v>
      </c>
      <c r="L227" s="28"/>
      <c r="M227" s="28">
        <v>40</v>
      </c>
      <c r="N227" s="24">
        <v>34330</v>
      </c>
      <c r="O227" s="28">
        <v>1993</v>
      </c>
      <c r="P227" s="24">
        <v>34330</v>
      </c>
      <c r="Q227" s="25">
        <v>32588790</v>
      </c>
      <c r="R227" s="28" t="s">
        <v>219</v>
      </c>
      <c r="S227" s="28" t="s">
        <v>236</v>
      </c>
      <c r="T227" s="28">
        <v>1</v>
      </c>
      <c r="U227" s="24"/>
      <c r="V227" s="168">
        <f t="shared" si="28"/>
        <v>13850253</v>
      </c>
      <c r="W227" s="44"/>
      <c r="X227" s="36">
        <f t="shared" si="34"/>
        <v>0</v>
      </c>
      <c r="Y227" s="44"/>
      <c r="Z227" s="44"/>
      <c r="AA227" s="44"/>
      <c r="AB227" s="44"/>
      <c r="AC227" s="44"/>
      <c r="AD227" s="44"/>
      <c r="AE227" s="36">
        <f t="shared" si="35"/>
        <v>814719</v>
      </c>
      <c r="AF227" s="44"/>
      <c r="AG227" s="44"/>
      <c r="AH227" s="44"/>
      <c r="AI227" s="44"/>
      <c r="AJ227" s="44"/>
      <c r="AK227" s="168">
        <f t="shared" si="29"/>
        <v>814719</v>
      </c>
      <c r="AL227" s="44"/>
      <c r="AM227" s="36">
        <f t="shared" si="30"/>
        <v>13035534</v>
      </c>
      <c r="AN227" s="85" t="str">
        <f t="shared" si="31"/>
        <v>OK</v>
      </c>
      <c r="AO227" s="85" t="str">
        <f t="shared" si="32"/>
        <v>OK</v>
      </c>
      <c r="AP227" s="28" t="s">
        <v>211</v>
      </c>
      <c r="AQ227" s="28"/>
      <c r="AR227" s="28"/>
      <c r="AS227" s="28"/>
      <c r="AT227" s="26">
        <v>1</v>
      </c>
      <c r="AU227" s="28" t="s">
        <v>351</v>
      </c>
      <c r="AV227" s="27"/>
      <c r="AW227" s="28"/>
      <c r="AX227" s="28" t="s">
        <v>213</v>
      </c>
      <c r="AY227" s="168">
        <f t="shared" si="33"/>
        <v>19553256</v>
      </c>
      <c r="AZ227" s="28" t="s">
        <v>214</v>
      </c>
      <c r="BA227" s="28"/>
      <c r="BB227" s="59" t="s">
        <v>407</v>
      </c>
    </row>
    <row r="228" spans="2:54" s="8" customFormat="1" x14ac:dyDescent="0.15">
      <c r="B228" s="174">
        <v>90000214</v>
      </c>
      <c r="C228" s="28"/>
      <c r="D228" s="28" t="s">
        <v>328</v>
      </c>
      <c r="E228" s="28"/>
      <c r="F228" s="28" t="s">
        <v>201</v>
      </c>
      <c r="G228" s="28" t="s">
        <v>317</v>
      </c>
      <c r="H228" s="28" t="s">
        <v>1585</v>
      </c>
      <c r="I228" s="28" t="s">
        <v>1587</v>
      </c>
      <c r="J228" s="28" t="s">
        <v>384</v>
      </c>
      <c r="K228" s="28" t="s">
        <v>203</v>
      </c>
      <c r="L228" s="28"/>
      <c r="M228" s="28">
        <v>40</v>
      </c>
      <c r="N228" s="24">
        <v>34330</v>
      </c>
      <c r="O228" s="28">
        <v>1993</v>
      </c>
      <c r="P228" s="24">
        <v>34330</v>
      </c>
      <c r="Q228" s="25">
        <v>5432569</v>
      </c>
      <c r="R228" s="28" t="s">
        <v>219</v>
      </c>
      <c r="S228" s="28" t="s">
        <v>236</v>
      </c>
      <c r="T228" s="28">
        <v>1</v>
      </c>
      <c r="U228" s="24"/>
      <c r="V228" s="168">
        <f t="shared" si="28"/>
        <v>2308847</v>
      </c>
      <c r="W228" s="44"/>
      <c r="X228" s="36">
        <f t="shared" si="34"/>
        <v>0</v>
      </c>
      <c r="Y228" s="44"/>
      <c r="Z228" s="44"/>
      <c r="AA228" s="44"/>
      <c r="AB228" s="44"/>
      <c r="AC228" s="44"/>
      <c r="AD228" s="44"/>
      <c r="AE228" s="36">
        <f t="shared" si="35"/>
        <v>135814</v>
      </c>
      <c r="AF228" s="44"/>
      <c r="AG228" s="44"/>
      <c r="AH228" s="44"/>
      <c r="AI228" s="44"/>
      <c r="AJ228" s="44"/>
      <c r="AK228" s="168">
        <f t="shared" si="29"/>
        <v>135814</v>
      </c>
      <c r="AL228" s="44"/>
      <c r="AM228" s="36">
        <f t="shared" si="30"/>
        <v>2173033</v>
      </c>
      <c r="AN228" s="85" t="str">
        <f t="shared" si="31"/>
        <v>OK</v>
      </c>
      <c r="AO228" s="85" t="str">
        <f t="shared" si="32"/>
        <v>OK</v>
      </c>
      <c r="AP228" s="28" t="s">
        <v>211</v>
      </c>
      <c r="AQ228" s="28"/>
      <c r="AR228" s="28"/>
      <c r="AS228" s="28"/>
      <c r="AT228" s="26">
        <v>1</v>
      </c>
      <c r="AU228" s="28" t="s">
        <v>351</v>
      </c>
      <c r="AV228" s="27"/>
      <c r="AW228" s="28"/>
      <c r="AX228" s="28" t="s">
        <v>213</v>
      </c>
      <c r="AY228" s="168">
        <f t="shared" si="33"/>
        <v>3259536</v>
      </c>
      <c r="AZ228" s="28" t="s">
        <v>214</v>
      </c>
      <c r="BA228" s="28"/>
      <c r="BB228" s="59" t="s">
        <v>408</v>
      </c>
    </row>
    <row r="229" spans="2:54" s="8" customFormat="1" x14ac:dyDescent="0.15">
      <c r="B229" s="174">
        <v>90000215</v>
      </c>
      <c r="C229" s="28"/>
      <c r="D229" s="28" t="s">
        <v>328</v>
      </c>
      <c r="E229" s="28"/>
      <c r="F229" s="28" t="s">
        <v>201</v>
      </c>
      <c r="G229" s="28" t="s">
        <v>317</v>
      </c>
      <c r="H229" s="28" t="s">
        <v>1585</v>
      </c>
      <c r="I229" s="28" t="s">
        <v>1587</v>
      </c>
      <c r="J229" s="28" t="s">
        <v>385</v>
      </c>
      <c r="K229" s="28" t="s">
        <v>203</v>
      </c>
      <c r="L229" s="28" t="s">
        <v>386</v>
      </c>
      <c r="M229" s="28">
        <v>10</v>
      </c>
      <c r="N229" s="24">
        <v>34330</v>
      </c>
      <c r="O229" s="28">
        <v>1993</v>
      </c>
      <c r="P229" s="24">
        <v>34330</v>
      </c>
      <c r="Q229" s="25">
        <v>1388300</v>
      </c>
      <c r="R229" s="28" t="s">
        <v>219</v>
      </c>
      <c r="S229" s="28" t="s">
        <v>236</v>
      </c>
      <c r="T229" s="28">
        <v>1</v>
      </c>
      <c r="U229" s="24"/>
      <c r="V229" s="168">
        <f t="shared" si="28"/>
        <v>1</v>
      </c>
      <c r="W229" s="44"/>
      <c r="X229" s="36">
        <f t="shared" si="34"/>
        <v>0</v>
      </c>
      <c r="Y229" s="44"/>
      <c r="Z229" s="44"/>
      <c r="AA229" s="44"/>
      <c r="AB229" s="44"/>
      <c r="AC229" s="44"/>
      <c r="AD229" s="44"/>
      <c r="AE229" s="36">
        <f t="shared" si="35"/>
        <v>0</v>
      </c>
      <c r="AF229" s="44"/>
      <c r="AG229" s="44"/>
      <c r="AH229" s="44"/>
      <c r="AI229" s="44"/>
      <c r="AJ229" s="44"/>
      <c r="AK229" s="168">
        <f t="shared" si="29"/>
        <v>0</v>
      </c>
      <c r="AL229" s="44"/>
      <c r="AM229" s="36">
        <f t="shared" si="30"/>
        <v>1</v>
      </c>
      <c r="AN229" s="85" t="str">
        <f t="shared" si="31"/>
        <v>OK</v>
      </c>
      <c r="AO229" s="85" t="str">
        <f t="shared" si="32"/>
        <v>OK</v>
      </c>
      <c r="AP229" s="28" t="s">
        <v>211</v>
      </c>
      <c r="AQ229" s="28"/>
      <c r="AR229" s="28"/>
      <c r="AS229" s="28"/>
      <c r="AT229" s="26">
        <v>88.5</v>
      </c>
      <c r="AU229" s="28" t="s">
        <v>404</v>
      </c>
      <c r="AV229" s="27"/>
      <c r="AW229" s="28"/>
      <c r="AX229" s="28" t="s">
        <v>213</v>
      </c>
      <c r="AY229" s="168">
        <f t="shared" si="33"/>
        <v>1388299</v>
      </c>
      <c r="AZ229" s="28" t="s">
        <v>214</v>
      </c>
      <c r="BA229" s="28"/>
      <c r="BB229" s="59"/>
    </row>
    <row r="230" spans="2:54" s="8" customFormat="1" x14ac:dyDescent="0.15">
      <c r="B230" s="174">
        <v>90000216</v>
      </c>
      <c r="C230" s="28"/>
      <c r="D230" s="28" t="s">
        <v>328</v>
      </c>
      <c r="E230" s="28"/>
      <c r="F230" s="28" t="s">
        <v>201</v>
      </c>
      <c r="G230" s="28" t="s">
        <v>317</v>
      </c>
      <c r="H230" s="28" t="s">
        <v>1585</v>
      </c>
      <c r="I230" s="28" t="s">
        <v>1587</v>
      </c>
      <c r="J230" s="28" t="s">
        <v>387</v>
      </c>
      <c r="K230" s="28" t="s">
        <v>203</v>
      </c>
      <c r="L230" s="28" t="s">
        <v>380</v>
      </c>
      <c r="M230" s="28">
        <v>40</v>
      </c>
      <c r="N230" s="24">
        <v>34330</v>
      </c>
      <c r="O230" s="28">
        <v>1993</v>
      </c>
      <c r="P230" s="24">
        <v>34330</v>
      </c>
      <c r="Q230" s="25">
        <v>11859859</v>
      </c>
      <c r="R230" s="28" t="s">
        <v>219</v>
      </c>
      <c r="S230" s="28" t="s">
        <v>236</v>
      </c>
      <c r="T230" s="28">
        <v>1</v>
      </c>
      <c r="U230" s="24"/>
      <c r="V230" s="168">
        <f t="shared" si="28"/>
        <v>5040451</v>
      </c>
      <c r="W230" s="44"/>
      <c r="X230" s="36">
        <f t="shared" si="34"/>
        <v>0</v>
      </c>
      <c r="Y230" s="44"/>
      <c r="Z230" s="44"/>
      <c r="AA230" s="44"/>
      <c r="AB230" s="44"/>
      <c r="AC230" s="44"/>
      <c r="AD230" s="44"/>
      <c r="AE230" s="36">
        <f t="shared" si="35"/>
        <v>296496</v>
      </c>
      <c r="AF230" s="44"/>
      <c r="AG230" s="44"/>
      <c r="AH230" s="44"/>
      <c r="AI230" s="44"/>
      <c r="AJ230" s="44"/>
      <c r="AK230" s="168">
        <f t="shared" si="29"/>
        <v>296496</v>
      </c>
      <c r="AL230" s="44"/>
      <c r="AM230" s="36">
        <f t="shared" si="30"/>
        <v>4743955</v>
      </c>
      <c r="AN230" s="85" t="str">
        <f t="shared" si="31"/>
        <v>OK</v>
      </c>
      <c r="AO230" s="85" t="str">
        <f t="shared" si="32"/>
        <v>OK</v>
      </c>
      <c r="AP230" s="28" t="s">
        <v>211</v>
      </c>
      <c r="AQ230" s="28"/>
      <c r="AR230" s="28"/>
      <c r="AS230" s="28"/>
      <c r="AT230" s="26">
        <v>1</v>
      </c>
      <c r="AU230" s="28" t="s">
        <v>351</v>
      </c>
      <c r="AV230" s="27"/>
      <c r="AW230" s="28"/>
      <c r="AX230" s="28" t="s">
        <v>213</v>
      </c>
      <c r="AY230" s="168">
        <f t="shared" si="33"/>
        <v>7115904</v>
      </c>
      <c r="AZ230" s="28" t="s">
        <v>214</v>
      </c>
      <c r="BA230" s="28"/>
      <c r="BB230" s="59"/>
    </row>
    <row r="231" spans="2:54" s="8" customFormat="1" x14ac:dyDescent="0.15">
      <c r="B231" s="174">
        <v>90000217</v>
      </c>
      <c r="C231" s="28"/>
      <c r="D231" s="28" t="s">
        <v>328</v>
      </c>
      <c r="E231" s="28"/>
      <c r="F231" s="28" t="s">
        <v>201</v>
      </c>
      <c r="G231" s="28" t="s">
        <v>317</v>
      </c>
      <c r="H231" s="28" t="s">
        <v>1585</v>
      </c>
      <c r="I231" s="28" t="s">
        <v>1587</v>
      </c>
      <c r="J231" s="28" t="s">
        <v>388</v>
      </c>
      <c r="K231" s="28" t="s">
        <v>203</v>
      </c>
      <c r="L231" s="28"/>
      <c r="M231" s="28">
        <v>10</v>
      </c>
      <c r="N231" s="24">
        <v>34330</v>
      </c>
      <c r="O231" s="28">
        <v>1993</v>
      </c>
      <c r="P231" s="24">
        <v>34330</v>
      </c>
      <c r="Q231" s="25">
        <v>1861947</v>
      </c>
      <c r="R231" s="28" t="s">
        <v>219</v>
      </c>
      <c r="S231" s="28" t="s">
        <v>236</v>
      </c>
      <c r="T231" s="28">
        <v>1</v>
      </c>
      <c r="U231" s="24"/>
      <c r="V231" s="168">
        <f t="shared" si="28"/>
        <v>1</v>
      </c>
      <c r="W231" s="44"/>
      <c r="X231" s="36">
        <f t="shared" si="34"/>
        <v>0</v>
      </c>
      <c r="Y231" s="44"/>
      <c r="Z231" s="44"/>
      <c r="AA231" s="44"/>
      <c r="AB231" s="44"/>
      <c r="AC231" s="44"/>
      <c r="AD231" s="44"/>
      <c r="AE231" s="36">
        <f t="shared" si="35"/>
        <v>0</v>
      </c>
      <c r="AF231" s="44"/>
      <c r="AG231" s="44"/>
      <c r="AH231" s="44"/>
      <c r="AI231" s="44"/>
      <c r="AJ231" s="44"/>
      <c r="AK231" s="168">
        <f t="shared" si="29"/>
        <v>0</v>
      </c>
      <c r="AL231" s="44"/>
      <c r="AM231" s="36">
        <f t="shared" si="30"/>
        <v>1</v>
      </c>
      <c r="AN231" s="85" t="str">
        <f t="shared" si="31"/>
        <v>OK</v>
      </c>
      <c r="AO231" s="85" t="str">
        <f t="shared" si="32"/>
        <v>OK</v>
      </c>
      <c r="AP231" s="28" t="s">
        <v>211</v>
      </c>
      <c r="AQ231" s="28"/>
      <c r="AR231" s="28"/>
      <c r="AS231" s="28"/>
      <c r="AT231" s="26">
        <v>384</v>
      </c>
      <c r="AU231" s="28" t="s">
        <v>35</v>
      </c>
      <c r="AV231" s="27"/>
      <c r="AW231" s="28"/>
      <c r="AX231" s="28" t="s">
        <v>213</v>
      </c>
      <c r="AY231" s="168">
        <f t="shared" si="33"/>
        <v>1861946</v>
      </c>
      <c r="AZ231" s="28" t="s">
        <v>214</v>
      </c>
      <c r="BA231" s="28"/>
      <c r="BB231" s="59" t="s">
        <v>255</v>
      </c>
    </row>
    <row r="232" spans="2:54" s="8" customFormat="1" x14ac:dyDescent="0.15">
      <c r="B232" s="174">
        <v>90000218</v>
      </c>
      <c r="C232" s="28"/>
      <c r="D232" s="28" t="s">
        <v>328</v>
      </c>
      <c r="E232" s="28"/>
      <c r="F232" s="28" t="s">
        <v>201</v>
      </c>
      <c r="G232" s="28" t="s">
        <v>317</v>
      </c>
      <c r="H232" s="28" t="s">
        <v>1585</v>
      </c>
      <c r="I232" s="28" t="s">
        <v>1587</v>
      </c>
      <c r="J232" s="28" t="s">
        <v>389</v>
      </c>
      <c r="K232" s="28" t="s">
        <v>203</v>
      </c>
      <c r="L232" s="28"/>
      <c r="M232" s="28">
        <v>40</v>
      </c>
      <c r="N232" s="24">
        <v>34330</v>
      </c>
      <c r="O232" s="28">
        <v>1993</v>
      </c>
      <c r="P232" s="24">
        <v>34330</v>
      </c>
      <c r="Q232" s="25">
        <v>3277341</v>
      </c>
      <c r="R232" s="28" t="s">
        <v>219</v>
      </c>
      <c r="S232" s="28" t="s">
        <v>236</v>
      </c>
      <c r="T232" s="28">
        <v>1</v>
      </c>
      <c r="U232" s="24"/>
      <c r="V232" s="168">
        <f t="shared" si="28"/>
        <v>1392882</v>
      </c>
      <c r="W232" s="44"/>
      <c r="X232" s="36">
        <f t="shared" si="34"/>
        <v>0</v>
      </c>
      <c r="Y232" s="44"/>
      <c r="Z232" s="44"/>
      <c r="AA232" s="44"/>
      <c r="AB232" s="44"/>
      <c r="AC232" s="44"/>
      <c r="AD232" s="44"/>
      <c r="AE232" s="36">
        <f t="shared" si="35"/>
        <v>81933</v>
      </c>
      <c r="AF232" s="44"/>
      <c r="AG232" s="44"/>
      <c r="AH232" s="44"/>
      <c r="AI232" s="44"/>
      <c r="AJ232" s="44"/>
      <c r="AK232" s="168">
        <f t="shared" si="29"/>
        <v>81933</v>
      </c>
      <c r="AL232" s="44"/>
      <c r="AM232" s="36">
        <f t="shared" si="30"/>
        <v>1310949</v>
      </c>
      <c r="AN232" s="85" t="str">
        <f t="shared" si="31"/>
        <v>OK</v>
      </c>
      <c r="AO232" s="85" t="str">
        <f t="shared" si="32"/>
        <v>OK</v>
      </c>
      <c r="AP232" s="28" t="s">
        <v>211</v>
      </c>
      <c r="AQ232" s="28"/>
      <c r="AR232" s="28"/>
      <c r="AS232" s="28"/>
      <c r="AT232" s="26">
        <v>1</v>
      </c>
      <c r="AU232" s="28" t="s">
        <v>351</v>
      </c>
      <c r="AV232" s="27"/>
      <c r="AW232" s="28"/>
      <c r="AX232" s="28" t="s">
        <v>213</v>
      </c>
      <c r="AY232" s="168">
        <f t="shared" si="33"/>
        <v>1966392</v>
      </c>
      <c r="AZ232" s="28" t="s">
        <v>214</v>
      </c>
      <c r="BA232" s="28"/>
      <c r="BB232" s="59"/>
    </row>
    <row r="233" spans="2:54" s="8" customFormat="1" x14ac:dyDescent="0.15">
      <c r="B233" s="174">
        <v>90000219</v>
      </c>
      <c r="C233" s="28"/>
      <c r="D233" s="28" t="s">
        <v>328</v>
      </c>
      <c r="E233" s="28"/>
      <c r="F233" s="28" t="s">
        <v>201</v>
      </c>
      <c r="G233" s="28" t="s">
        <v>317</v>
      </c>
      <c r="H233" s="28" t="s">
        <v>1585</v>
      </c>
      <c r="I233" s="28" t="s">
        <v>1587</v>
      </c>
      <c r="J233" s="28" t="s">
        <v>390</v>
      </c>
      <c r="K233" s="28" t="s">
        <v>203</v>
      </c>
      <c r="L233" s="28" t="s">
        <v>374</v>
      </c>
      <c r="M233" s="28">
        <v>15</v>
      </c>
      <c r="N233" s="24">
        <v>34330</v>
      </c>
      <c r="O233" s="28">
        <v>1993</v>
      </c>
      <c r="P233" s="24">
        <v>34330</v>
      </c>
      <c r="Q233" s="25">
        <v>28775770</v>
      </c>
      <c r="R233" s="28" t="s">
        <v>219</v>
      </c>
      <c r="S233" s="28" t="s">
        <v>236</v>
      </c>
      <c r="T233" s="28">
        <v>1</v>
      </c>
      <c r="U233" s="24"/>
      <c r="V233" s="168">
        <f t="shared" si="28"/>
        <v>1</v>
      </c>
      <c r="W233" s="44"/>
      <c r="X233" s="36">
        <f t="shared" si="34"/>
        <v>0</v>
      </c>
      <c r="Y233" s="44"/>
      <c r="Z233" s="44"/>
      <c r="AA233" s="44"/>
      <c r="AB233" s="44"/>
      <c r="AC233" s="44"/>
      <c r="AD233" s="44"/>
      <c r="AE233" s="36">
        <f t="shared" si="35"/>
        <v>0</v>
      </c>
      <c r="AF233" s="44"/>
      <c r="AG233" s="44"/>
      <c r="AH233" s="44"/>
      <c r="AI233" s="44"/>
      <c r="AJ233" s="44"/>
      <c r="AK233" s="168">
        <f t="shared" si="29"/>
        <v>0</v>
      </c>
      <c r="AL233" s="44"/>
      <c r="AM233" s="36">
        <f t="shared" si="30"/>
        <v>1</v>
      </c>
      <c r="AN233" s="85" t="str">
        <f t="shared" si="31"/>
        <v>OK</v>
      </c>
      <c r="AO233" s="85" t="str">
        <f t="shared" si="32"/>
        <v>OK</v>
      </c>
      <c r="AP233" s="28" t="s">
        <v>211</v>
      </c>
      <c r="AQ233" s="28"/>
      <c r="AR233" s="28"/>
      <c r="AS233" s="28"/>
      <c r="AT233" s="26">
        <v>313</v>
      </c>
      <c r="AU233" s="28" t="s">
        <v>404</v>
      </c>
      <c r="AV233" s="27"/>
      <c r="AW233" s="28"/>
      <c r="AX233" s="28" t="s">
        <v>213</v>
      </c>
      <c r="AY233" s="168">
        <f t="shared" si="33"/>
        <v>28775769</v>
      </c>
      <c r="AZ233" s="28" t="s">
        <v>214</v>
      </c>
      <c r="BA233" s="28"/>
      <c r="BB233" s="59"/>
    </row>
    <row r="234" spans="2:54" s="8" customFormat="1" x14ac:dyDescent="0.15">
      <c r="B234" s="174">
        <v>90000220</v>
      </c>
      <c r="C234" s="28"/>
      <c r="D234" s="28" t="s">
        <v>328</v>
      </c>
      <c r="E234" s="28"/>
      <c r="F234" s="28" t="s">
        <v>201</v>
      </c>
      <c r="G234" s="28" t="s">
        <v>317</v>
      </c>
      <c r="H234" s="28" t="s">
        <v>1585</v>
      </c>
      <c r="I234" s="28" t="s">
        <v>1587</v>
      </c>
      <c r="J234" s="28" t="s">
        <v>391</v>
      </c>
      <c r="K234" s="28" t="s">
        <v>203</v>
      </c>
      <c r="L234" s="28" t="s">
        <v>255</v>
      </c>
      <c r="M234" s="28">
        <v>10</v>
      </c>
      <c r="N234" s="24">
        <v>42089</v>
      </c>
      <c r="O234" s="28">
        <v>2014</v>
      </c>
      <c r="P234" s="24">
        <v>42089</v>
      </c>
      <c r="Q234" s="25">
        <v>8493466</v>
      </c>
      <c r="R234" s="28" t="s">
        <v>219</v>
      </c>
      <c r="S234" s="28" t="s">
        <v>236</v>
      </c>
      <c r="T234" s="28">
        <v>1</v>
      </c>
      <c r="U234" s="24"/>
      <c r="V234" s="168">
        <f t="shared" si="28"/>
        <v>6794774</v>
      </c>
      <c r="W234" s="44"/>
      <c r="X234" s="36">
        <f t="shared" si="34"/>
        <v>0</v>
      </c>
      <c r="Y234" s="44"/>
      <c r="Z234" s="44"/>
      <c r="AA234" s="44"/>
      <c r="AB234" s="44"/>
      <c r="AC234" s="44"/>
      <c r="AD234" s="44"/>
      <c r="AE234" s="36">
        <f t="shared" si="35"/>
        <v>849346</v>
      </c>
      <c r="AF234" s="44"/>
      <c r="AG234" s="44"/>
      <c r="AH234" s="44"/>
      <c r="AI234" s="44"/>
      <c r="AJ234" s="44"/>
      <c r="AK234" s="168">
        <f t="shared" si="29"/>
        <v>849346</v>
      </c>
      <c r="AL234" s="44"/>
      <c r="AM234" s="36">
        <f t="shared" si="30"/>
        <v>5945428</v>
      </c>
      <c r="AN234" s="85" t="str">
        <f t="shared" si="31"/>
        <v>OK</v>
      </c>
      <c r="AO234" s="85" t="str">
        <f t="shared" si="32"/>
        <v>OK</v>
      </c>
      <c r="AP234" s="28" t="s">
        <v>211</v>
      </c>
      <c r="AQ234" s="28"/>
      <c r="AR234" s="28"/>
      <c r="AS234" s="28"/>
      <c r="AT234" s="26">
        <v>2020</v>
      </c>
      <c r="AU234" s="28" t="s">
        <v>35</v>
      </c>
      <c r="AV234" s="27"/>
      <c r="AW234" s="28"/>
      <c r="AX234" s="28" t="s">
        <v>213</v>
      </c>
      <c r="AY234" s="168">
        <f t="shared" si="33"/>
        <v>2548038</v>
      </c>
      <c r="AZ234" s="28" t="s">
        <v>214</v>
      </c>
      <c r="BA234" s="28"/>
      <c r="BB234" s="59"/>
    </row>
    <row r="235" spans="2:54" s="8" customFormat="1" x14ac:dyDescent="0.15">
      <c r="B235" s="174">
        <v>90000221</v>
      </c>
      <c r="C235" s="28"/>
      <c r="D235" s="28" t="s">
        <v>328</v>
      </c>
      <c r="E235" s="28"/>
      <c r="F235" s="28" t="s">
        <v>201</v>
      </c>
      <c r="G235" s="28" t="s">
        <v>317</v>
      </c>
      <c r="H235" s="28" t="s">
        <v>1585</v>
      </c>
      <c r="I235" s="28" t="s">
        <v>1587</v>
      </c>
      <c r="J235" s="28" t="s">
        <v>392</v>
      </c>
      <c r="K235" s="28" t="s">
        <v>203</v>
      </c>
      <c r="L235" s="28" t="s">
        <v>374</v>
      </c>
      <c r="M235" s="28">
        <v>15</v>
      </c>
      <c r="N235" s="24">
        <v>42089</v>
      </c>
      <c r="O235" s="28">
        <v>2014</v>
      </c>
      <c r="P235" s="24">
        <v>42089</v>
      </c>
      <c r="Q235" s="25">
        <v>8255832</v>
      </c>
      <c r="R235" s="28" t="s">
        <v>219</v>
      </c>
      <c r="S235" s="28" t="s">
        <v>236</v>
      </c>
      <c r="T235" s="28">
        <v>1</v>
      </c>
      <c r="U235" s="24"/>
      <c r="V235" s="168">
        <f t="shared" si="28"/>
        <v>7149552</v>
      </c>
      <c r="W235" s="44"/>
      <c r="X235" s="36">
        <f t="shared" si="34"/>
        <v>0</v>
      </c>
      <c r="Y235" s="44"/>
      <c r="Z235" s="44"/>
      <c r="AA235" s="44"/>
      <c r="AB235" s="44"/>
      <c r="AC235" s="44"/>
      <c r="AD235" s="44"/>
      <c r="AE235" s="36">
        <f t="shared" si="35"/>
        <v>553140</v>
      </c>
      <c r="AF235" s="44"/>
      <c r="AG235" s="44"/>
      <c r="AH235" s="44"/>
      <c r="AI235" s="44"/>
      <c r="AJ235" s="44"/>
      <c r="AK235" s="168">
        <f t="shared" si="29"/>
        <v>553140</v>
      </c>
      <c r="AL235" s="44"/>
      <c r="AM235" s="36">
        <f t="shared" si="30"/>
        <v>6596412</v>
      </c>
      <c r="AN235" s="85" t="str">
        <f t="shared" si="31"/>
        <v>OK</v>
      </c>
      <c r="AO235" s="85" t="str">
        <f t="shared" si="32"/>
        <v>OK</v>
      </c>
      <c r="AP235" s="28" t="s">
        <v>211</v>
      </c>
      <c r="AQ235" s="28"/>
      <c r="AR235" s="28"/>
      <c r="AS235" s="28"/>
      <c r="AT235" s="26">
        <v>1</v>
      </c>
      <c r="AU235" s="28" t="s">
        <v>45</v>
      </c>
      <c r="AV235" s="27"/>
      <c r="AW235" s="28"/>
      <c r="AX235" s="28" t="s">
        <v>213</v>
      </c>
      <c r="AY235" s="168">
        <f t="shared" si="33"/>
        <v>1659420</v>
      </c>
      <c r="AZ235" s="28" t="s">
        <v>214</v>
      </c>
      <c r="BA235" s="28"/>
      <c r="BB235" s="59"/>
    </row>
    <row r="236" spans="2:54" s="8" customFormat="1" x14ac:dyDescent="0.15">
      <c r="B236" s="174">
        <v>90000222</v>
      </c>
      <c r="C236" s="28"/>
      <c r="D236" s="28" t="s">
        <v>328</v>
      </c>
      <c r="E236" s="28"/>
      <c r="F236" s="28" t="s">
        <v>201</v>
      </c>
      <c r="G236" s="28" t="s">
        <v>317</v>
      </c>
      <c r="H236" s="28" t="s">
        <v>1585</v>
      </c>
      <c r="I236" s="28" t="s">
        <v>1587</v>
      </c>
      <c r="J236" s="28" t="s">
        <v>393</v>
      </c>
      <c r="K236" s="28" t="s">
        <v>203</v>
      </c>
      <c r="L236" s="28"/>
      <c r="M236" s="28">
        <v>20</v>
      </c>
      <c r="N236" s="24">
        <v>42089</v>
      </c>
      <c r="O236" s="28">
        <v>2014</v>
      </c>
      <c r="P236" s="24">
        <v>42089</v>
      </c>
      <c r="Q236" s="25">
        <v>10011342</v>
      </c>
      <c r="R236" s="28" t="s">
        <v>219</v>
      </c>
      <c r="S236" s="28" t="s">
        <v>236</v>
      </c>
      <c r="T236" s="28">
        <v>1</v>
      </c>
      <c r="U236" s="24"/>
      <c r="V236" s="168">
        <f t="shared" si="28"/>
        <v>9010208</v>
      </c>
      <c r="W236" s="44"/>
      <c r="X236" s="36">
        <f t="shared" si="34"/>
        <v>0</v>
      </c>
      <c r="Y236" s="44"/>
      <c r="Z236" s="44"/>
      <c r="AA236" s="44"/>
      <c r="AB236" s="44"/>
      <c r="AC236" s="44"/>
      <c r="AD236" s="44"/>
      <c r="AE236" s="36">
        <f t="shared" si="35"/>
        <v>500567</v>
      </c>
      <c r="AF236" s="44"/>
      <c r="AG236" s="44"/>
      <c r="AH236" s="44"/>
      <c r="AI236" s="44"/>
      <c r="AJ236" s="44"/>
      <c r="AK236" s="168">
        <f t="shared" si="29"/>
        <v>500567</v>
      </c>
      <c r="AL236" s="44"/>
      <c r="AM236" s="36">
        <f t="shared" si="30"/>
        <v>8509641</v>
      </c>
      <c r="AN236" s="85" t="str">
        <f t="shared" si="31"/>
        <v>OK</v>
      </c>
      <c r="AO236" s="85" t="str">
        <f t="shared" si="32"/>
        <v>OK</v>
      </c>
      <c r="AP236" s="28" t="s">
        <v>211</v>
      </c>
      <c r="AQ236" s="28"/>
      <c r="AR236" s="28"/>
      <c r="AS236" s="28"/>
      <c r="AT236" s="26">
        <v>1</v>
      </c>
      <c r="AU236" s="28" t="s">
        <v>45</v>
      </c>
      <c r="AV236" s="27"/>
      <c r="AW236" s="28"/>
      <c r="AX236" s="28" t="s">
        <v>213</v>
      </c>
      <c r="AY236" s="168">
        <f t="shared" si="33"/>
        <v>1501701</v>
      </c>
      <c r="AZ236" s="28" t="s">
        <v>214</v>
      </c>
      <c r="BA236" s="28"/>
      <c r="BB236" s="59"/>
    </row>
    <row r="237" spans="2:54" s="8" customFormat="1" x14ac:dyDescent="0.15">
      <c r="B237" s="174">
        <v>90000223</v>
      </c>
      <c r="C237" s="28"/>
      <c r="D237" s="28" t="s">
        <v>328</v>
      </c>
      <c r="E237" s="28"/>
      <c r="F237" s="28" t="s">
        <v>201</v>
      </c>
      <c r="G237" s="28" t="s">
        <v>317</v>
      </c>
      <c r="H237" s="28" t="s">
        <v>1585</v>
      </c>
      <c r="I237" s="28" t="s">
        <v>1587</v>
      </c>
      <c r="J237" s="28" t="s">
        <v>394</v>
      </c>
      <c r="K237" s="28" t="s">
        <v>203</v>
      </c>
      <c r="L237" s="28"/>
      <c r="M237" s="28">
        <v>40</v>
      </c>
      <c r="N237" s="24">
        <v>42089</v>
      </c>
      <c r="O237" s="28">
        <v>2014</v>
      </c>
      <c r="P237" s="24">
        <v>42089</v>
      </c>
      <c r="Q237" s="25">
        <v>15247676</v>
      </c>
      <c r="R237" s="28" t="s">
        <v>219</v>
      </c>
      <c r="S237" s="28" t="s">
        <v>236</v>
      </c>
      <c r="T237" s="28">
        <v>1</v>
      </c>
      <c r="U237" s="24"/>
      <c r="V237" s="168">
        <f t="shared" si="28"/>
        <v>14485294</v>
      </c>
      <c r="W237" s="44"/>
      <c r="X237" s="36">
        <f t="shared" si="34"/>
        <v>0</v>
      </c>
      <c r="Y237" s="44"/>
      <c r="Z237" s="44"/>
      <c r="AA237" s="44"/>
      <c r="AB237" s="44"/>
      <c r="AC237" s="44"/>
      <c r="AD237" s="44"/>
      <c r="AE237" s="36">
        <f t="shared" si="35"/>
        <v>381191</v>
      </c>
      <c r="AF237" s="44"/>
      <c r="AG237" s="44"/>
      <c r="AH237" s="44"/>
      <c r="AI237" s="44"/>
      <c r="AJ237" s="44"/>
      <c r="AK237" s="168">
        <f t="shared" si="29"/>
        <v>381191</v>
      </c>
      <c r="AL237" s="44"/>
      <c r="AM237" s="36">
        <f t="shared" si="30"/>
        <v>14104103</v>
      </c>
      <c r="AN237" s="85" t="str">
        <f t="shared" si="31"/>
        <v>OK</v>
      </c>
      <c r="AO237" s="85" t="str">
        <f t="shared" si="32"/>
        <v>OK</v>
      </c>
      <c r="AP237" s="28" t="s">
        <v>211</v>
      </c>
      <c r="AQ237" s="28"/>
      <c r="AR237" s="28"/>
      <c r="AS237" s="28"/>
      <c r="AT237" s="26">
        <v>1</v>
      </c>
      <c r="AU237" s="28" t="s">
        <v>45</v>
      </c>
      <c r="AV237" s="27"/>
      <c r="AW237" s="28"/>
      <c r="AX237" s="28" t="s">
        <v>213</v>
      </c>
      <c r="AY237" s="168">
        <f t="shared" si="33"/>
        <v>1143573</v>
      </c>
      <c r="AZ237" s="28" t="s">
        <v>214</v>
      </c>
      <c r="BA237" s="28"/>
      <c r="BB237" s="59"/>
    </row>
    <row r="238" spans="2:54" s="8" customFormat="1" x14ac:dyDescent="0.15">
      <c r="B238" s="174">
        <v>90000224</v>
      </c>
      <c r="C238" s="28"/>
      <c r="D238" s="28" t="s">
        <v>328</v>
      </c>
      <c r="E238" s="28"/>
      <c r="F238" s="28" t="s">
        <v>201</v>
      </c>
      <c r="G238" s="28" t="s">
        <v>317</v>
      </c>
      <c r="H238" s="28" t="s">
        <v>1585</v>
      </c>
      <c r="I238" s="28" t="s">
        <v>1587</v>
      </c>
      <c r="J238" s="28" t="s">
        <v>395</v>
      </c>
      <c r="K238" s="28" t="s">
        <v>203</v>
      </c>
      <c r="L238" s="28"/>
      <c r="M238" s="28">
        <v>40</v>
      </c>
      <c r="N238" s="24">
        <v>42089</v>
      </c>
      <c r="O238" s="28">
        <v>2014</v>
      </c>
      <c r="P238" s="24">
        <v>42089</v>
      </c>
      <c r="Q238" s="25">
        <v>3392651</v>
      </c>
      <c r="R238" s="28" t="s">
        <v>219</v>
      </c>
      <c r="S238" s="28" t="s">
        <v>236</v>
      </c>
      <c r="T238" s="28">
        <v>1</v>
      </c>
      <c r="U238" s="24"/>
      <c r="V238" s="168">
        <f t="shared" si="28"/>
        <v>3223019</v>
      </c>
      <c r="W238" s="44"/>
      <c r="X238" s="36">
        <f t="shared" si="34"/>
        <v>0</v>
      </c>
      <c r="Y238" s="44"/>
      <c r="Z238" s="44"/>
      <c r="AA238" s="44"/>
      <c r="AB238" s="44"/>
      <c r="AC238" s="44"/>
      <c r="AD238" s="44"/>
      <c r="AE238" s="36">
        <f t="shared" si="35"/>
        <v>84816</v>
      </c>
      <c r="AF238" s="44"/>
      <c r="AG238" s="44"/>
      <c r="AH238" s="44"/>
      <c r="AI238" s="44"/>
      <c r="AJ238" s="44"/>
      <c r="AK238" s="168">
        <f t="shared" si="29"/>
        <v>84816</v>
      </c>
      <c r="AL238" s="44"/>
      <c r="AM238" s="36">
        <f t="shared" si="30"/>
        <v>3138203</v>
      </c>
      <c r="AN238" s="85" t="str">
        <f t="shared" si="31"/>
        <v>OK</v>
      </c>
      <c r="AO238" s="85" t="str">
        <f t="shared" si="32"/>
        <v>OK</v>
      </c>
      <c r="AP238" s="28" t="s">
        <v>211</v>
      </c>
      <c r="AQ238" s="28"/>
      <c r="AR238" s="28"/>
      <c r="AS238" s="28"/>
      <c r="AT238" s="26">
        <v>1</v>
      </c>
      <c r="AU238" s="28" t="s">
        <v>45</v>
      </c>
      <c r="AV238" s="27"/>
      <c r="AW238" s="28"/>
      <c r="AX238" s="28" t="s">
        <v>213</v>
      </c>
      <c r="AY238" s="168">
        <f t="shared" si="33"/>
        <v>254448</v>
      </c>
      <c r="AZ238" s="28" t="s">
        <v>214</v>
      </c>
      <c r="BA238" s="28"/>
      <c r="BB238" s="59"/>
    </row>
    <row r="239" spans="2:54" s="8" customFormat="1" x14ac:dyDescent="0.15">
      <c r="B239" s="174">
        <v>90000225</v>
      </c>
      <c r="C239" s="28"/>
      <c r="D239" s="28" t="s">
        <v>328</v>
      </c>
      <c r="E239" s="28"/>
      <c r="F239" s="28" t="s">
        <v>201</v>
      </c>
      <c r="G239" s="28" t="s">
        <v>317</v>
      </c>
      <c r="H239" s="28" t="s">
        <v>1585</v>
      </c>
      <c r="I239" s="28" t="s">
        <v>1587</v>
      </c>
      <c r="J239" s="28" t="s">
        <v>396</v>
      </c>
      <c r="K239" s="28" t="s">
        <v>203</v>
      </c>
      <c r="L239" s="28"/>
      <c r="M239" s="28">
        <v>30</v>
      </c>
      <c r="N239" s="24">
        <v>42089</v>
      </c>
      <c r="O239" s="28">
        <v>2014</v>
      </c>
      <c r="P239" s="24">
        <v>42089</v>
      </c>
      <c r="Q239" s="25">
        <v>11437696</v>
      </c>
      <c r="R239" s="28" t="s">
        <v>219</v>
      </c>
      <c r="S239" s="28" t="s">
        <v>236</v>
      </c>
      <c r="T239" s="28">
        <v>1</v>
      </c>
      <c r="U239" s="24"/>
      <c r="V239" s="168">
        <f t="shared" si="28"/>
        <v>10659934</v>
      </c>
      <c r="W239" s="44"/>
      <c r="X239" s="36">
        <f t="shared" si="34"/>
        <v>0</v>
      </c>
      <c r="Y239" s="44"/>
      <c r="Z239" s="44"/>
      <c r="AA239" s="44"/>
      <c r="AB239" s="44"/>
      <c r="AC239" s="44"/>
      <c r="AD239" s="44"/>
      <c r="AE239" s="36">
        <f t="shared" si="35"/>
        <v>388881</v>
      </c>
      <c r="AF239" s="44"/>
      <c r="AG239" s="44"/>
      <c r="AH239" s="44"/>
      <c r="AI239" s="44"/>
      <c r="AJ239" s="44"/>
      <c r="AK239" s="168">
        <f t="shared" si="29"/>
        <v>388881</v>
      </c>
      <c r="AL239" s="44"/>
      <c r="AM239" s="36">
        <f t="shared" si="30"/>
        <v>10271053</v>
      </c>
      <c r="AN239" s="85" t="str">
        <f t="shared" si="31"/>
        <v>OK</v>
      </c>
      <c r="AO239" s="85" t="str">
        <f t="shared" si="32"/>
        <v>OK</v>
      </c>
      <c r="AP239" s="28" t="s">
        <v>211</v>
      </c>
      <c r="AQ239" s="28"/>
      <c r="AR239" s="28"/>
      <c r="AS239" s="28"/>
      <c r="AT239" s="26">
        <v>1381</v>
      </c>
      <c r="AU239" s="28" t="s">
        <v>35</v>
      </c>
      <c r="AV239" s="27"/>
      <c r="AW239" s="28"/>
      <c r="AX239" s="28" t="s">
        <v>213</v>
      </c>
      <c r="AY239" s="168">
        <f t="shared" si="33"/>
        <v>1166643</v>
      </c>
      <c r="AZ239" s="28" t="s">
        <v>214</v>
      </c>
      <c r="BA239" s="28"/>
      <c r="BB239" s="59"/>
    </row>
    <row r="240" spans="2:54" s="8" customFormat="1" x14ac:dyDescent="0.15">
      <c r="B240" s="174">
        <v>90000226</v>
      </c>
      <c r="C240" s="28"/>
      <c r="D240" s="28" t="s">
        <v>328</v>
      </c>
      <c r="E240" s="28"/>
      <c r="F240" s="28" t="s">
        <v>201</v>
      </c>
      <c r="G240" s="28" t="s">
        <v>317</v>
      </c>
      <c r="H240" s="28" t="s">
        <v>1585</v>
      </c>
      <c r="I240" s="28" t="s">
        <v>1587</v>
      </c>
      <c r="J240" s="28" t="s">
        <v>397</v>
      </c>
      <c r="K240" s="28" t="s">
        <v>203</v>
      </c>
      <c r="L240" s="28"/>
      <c r="M240" s="28">
        <v>10</v>
      </c>
      <c r="N240" s="24">
        <v>42089</v>
      </c>
      <c r="O240" s="28">
        <v>2014</v>
      </c>
      <c r="P240" s="24">
        <v>42089</v>
      </c>
      <c r="Q240" s="25">
        <v>6790214</v>
      </c>
      <c r="R240" s="28" t="s">
        <v>219</v>
      </c>
      <c r="S240" s="28" t="s">
        <v>236</v>
      </c>
      <c r="T240" s="28">
        <v>1</v>
      </c>
      <c r="U240" s="24"/>
      <c r="V240" s="168">
        <f t="shared" si="28"/>
        <v>5432172</v>
      </c>
      <c r="W240" s="44"/>
      <c r="X240" s="36">
        <f t="shared" si="34"/>
        <v>0</v>
      </c>
      <c r="Y240" s="44"/>
      <c r="Z240" s="44"/>
      <c r="AA240" s="44"/>
      <c r="AB240" s="44"/>
      <c r="AC240" s="44"/>
      <c r="AD240" s="44"/>
      <c r="AE240" s="36">
        <f t="shared" si="35"/>
        <v>679021</v>
      </c>
      <c r="AF240" s="44"/>
      <c r="AG240" s="44"/>
      <c r="AH240" s="44"/>
      <c r="AI240" s="44"/>
      <c r="AJ240" s="44"/>
      <c r="AK240" s="168">
        <f t="shared" si="29"/>
        <v>679021</v>
      </c>
      <c r="AL240" s="44"/>
      <c r="AM240" s="36">
        <f t="shared" si="30"/>
        <v>4753151</v>
      </c>
      <c r="AN240" s="85" t="str">
        <f t="shared" si="31"/>
        <v>OK</v>
      </c>
      <c r="AO240" s="85" t="str">
        <f t="shared" si="32"/>
        <v>OK</v>
      </c>
      <c r="AP240" s="28" t="s">
        <v>211</v>
      </c>
      <c r="AQ240" s="28"/>
      <c r="AR240" s="28"/>
      <c r="AS240" s="28"/>
      <c r="AT240" s="26">
        <v>257</v>
      </c>
      <c r="AU240" s="28" t="s">
        <v>404</v>
      </c>
      <c r="AV240" s="27"/>
      <c r="AW240" s="28"/>
      <c r="AX240" s="28" t="s">
        <v>213</v>
      </c>
      <c r="AY240" s="168">
        <f t="shared" si="33"/>
        <v>2037063</v>
      </c>
      <c r="AZ240" s="28" t="s">
        <v>214</v>
      </c>
      <c r="BA240" s="28"/>
      <c r="BB240" s="59"/>
    </row>
    <row r="241" spans="2:54" s="8" customFormat="1" x14ac:dyDescent="0.15">
      <c r="B241" s="174">
        <v>90000227</v>
      </c>
      <c r="C241" s="28"/>
      <c r="D241" s="28" t="s">
        <v>328</v>
      </c>
      <c r="E241" s="28"/>
      <c r="F241" s="28" t="s">
        <v>201</v>
      </c>
      <c r="G241" s="28" t="s">
        <v>317</v>
      </c>
      <c r="H241" s="28" t="s">
        <v>1585</v>
      </c>
      <c r="I241" s="28" t="s">
        <v>1587</v>
      </c>
      <c r="J241" s="28" t="s">
        <v>398</v>
      </c>
      <c r="K241" s="28" t="s">
        <v>203</v>
      </c>
      <c r="L241" s="28"/>
      <c r="M241" s="28">
        <v>40</v>
      </c>
      <c r="N241" s="24">
        <v>42089</v>
      </c>
      <c r="O241" s="28">
        <v>2014</v>
      </c>
      <c r="P241" s="24">
        <v>42089</v>
      </c>
      <c r="Q241" s="25">
        <v>11699185</v>
      </c>
      <c r="R241" s="28" t="s">
        <v>219</v>
      </c>
      <c r="S241" s="28" t="s">
        <v>236</v>
      </c>
      <c r="T241" s="28">
        <v>1</v>
      </c>
      <c r="U241" s="24"/>
      <c r="V241" s="168">
        <f t="shared" si="28"/>
        <v>11114227</v>
      </c>
      <c r="W241" s="44"/>
      <c r="X241" s="36">
        <f t="shared" si="34"/>
        <v>0</v>
      </c>
      <c r="Y241" s="44"/>
      <c r="Z241" s="44"/>
      <c r="AA241" s="44"/>
      <c r="AB241" s="44"/>
      <c r="AC241" s="44"/>
      <c r="AD241" s="44"/>
      <c r="AE241" s="36">
        <f t="shared" si="35"/>
        <v>292479</v>
      </c>
      <c r="AF241" s="44"/>
      <c r="AG241" s="44"/>
      <c r="AH241" s="44"/>
      <c r="AI241" s="44"/>
      <c r="AJ241" s="44"/>
      <c r="AK241" s="168">
        <f t="shared" si="29"/>
        <v>292479</v>
      </c>
      <c r="AL241" s="44"/>
      <c r="AM241" s="36">
        <f t="shared" si="30"/>
        <v>10821748</v>
      </c>
      <c r="AN241" s="85" t="str">
        <f t="shared" si="31"/>
        <v>OK</v>
      </c>
      <c r="AO241" s="85" t="str">
        <f t="shared" si="32"/>
        <v>OK</v>
      </c>
      <c r="AP241" s="28" t="s">
        <v>211</v>
      </c>
      <c r="AQ241" s="28"/>
      <c r="AR241" s="28"/>
      <c r="AS241" s="28"/>
      <c r="AT241" s="26">
        <v>1</v>
      </c>
      <c r="AU241" s="28" t="s">
        <v>45</v>
      </c>
      <c r="AV241" s="27"/>
      <c r="AW241" s="28"/>
      <c r="AX241" s="28" t="s">
        <v>213</v>
      </c>
      <c r="AY241" s="168">
        <f t="shared" si="33"/>
        <v>877437</v>
      </c>
      <c r="AZ241" s="28" t="s">
        <v>214</v>
      </c>
      <c r="BA241" s="28"/>
      <c r="BB241" s="59"/>
    </row>
    <row r="242" spans="2:54" s="8" customFormat="1" x14ac:dyDescent="0.15">
      <c r="B242" s="174">
        <v>90000228</v>
      </c>
      <c r="C242" s="28"/>
      <c r="D242" s="28" t="s">
        <v>316</v>
      </c>
      <c r="E242" s="28"/>
      <c r="F242" s="28" t="s">
        <v>201</v>
      </c>
      <c r="G242" s="28" t="s">
        <v>317</v>
      </c>
      <c r="H242" s="28" t="s">
        <v>1577</v>
      </c>
      <c r="I242" s="28" t="s">
        <v>1572</v>
      </c>
      <c r="J242" s="28" t="s">
        <v>409</v>
      </c>
      <c r="K242" s="28" t="s">
        <v>203</v>
      </c>
      <c r="L242" s="28"/>
      <c r="M242" s="28">
        <v>17</v>
      </c>
      <c r="N242" s="24">
        <v>35886</v>
      </c>
      <c r="O242" s="28">
        <v>1998</v>
      </c>
      <c r="P242" s="24">
        <v>35886</v>
      </c>
      <c r="Q242" s="25">
        <v>19578800</v>
      </c>
      <c r="R242" s="28" t="s">
        <v>219</v>
      </c>
      <c r="S242" s="28" t="s">
        <v>236</v>
      </c>
      <c r="T242" s="28">
        <v>1</v>
      </c>
      <c r="U242" s="24"/>
      <c r="V242" s="168">
        <f t="shared" si="28"/>
        <v>1</v>
      </c>
      <c r="W242" s="44"/>
      <c r="X242" s="36">
        <f t="shared" si="34"/>
        <v>0</v>
      </c>
      <c r="Y242" s="44"/>
      <c r="Z242" s="44"/>
      <c r="AA242" s="44"/>
      <c r="AB242" s="44"/>
      <c r="AC242" s="44"/>
      <c r="AD242" s="44"/>
      <c r="AE242" s="36">
        <f t="shared" si="35"/>
        <v>0</v>
      </c>
      <c r="AF242" s="44"/>
      <c r="AG242" s="44"/>
      <c r="AH242" s="44"/>
      <c r="AI242" s="44"/>
      <c r="AJ242" s="44"/>
      <c r="AK242" s="168">
        <f t="shared" si="29"/>
        <v>0</v>
      </c>
      <c r="AL242" s="44"/>
      <c r="AM242" s="36">
        <f t="shared" si="30"/>
        <v>1</v>
      </c>
      <c r="AN242" s="85" t="str">
        <f t="shared" si="31"/>
        <v>OK</v>
      </c>
      <c r="AO242" s="85" t="str">
        <f t="shared" si="32"/>
        <v>OK</v>
      </c>
      <c r="AP242" s="28" t="s">
        <v>211</v>
      </c>
      <c r="AQ242" s="28"/>
      <c r="AR242" s="28"/>
      <c r="AS242" s="28"/>
      <c r="AT242" s="26">
        <v>1</v>
      </c>
      <c r="AU242" s="28" t="s">
        <v>248</v>
      </c>
      <c r="AV242" s="27"/>
      <c r="AW242" s="28"/>
      <c r="AX242" s="28" t="s">
        <v>213</v>
      </c>
      <c r="AY242" s="168">
        <f t="shared" si="33"/>
        <v>19578799</v>
      </c>
      <c r="AZ242" s="28" t="s">
        <v>214</v>
      </c>
      <c r="BA242" s="28"/>
      <c r="BB242" s="59" t="s">
        <v>609</v>
      </c>
    </row>
    <row r="243" spans="2:54" s="8" customFormat="1" x14ac:dyDescent="0.15">
      <c r="B243" s="174">
        <v>90000229</v>
      </c>
      <c r="C243" s="28"/>
      <c r="D243" s="28" t="s">
        <v>316</v>
      </c>
      <c r="E243" s="28"/>
      <c r="F243" s="28" t="s">
        <v>201</v>
      </c>
      <c r="G243" s="28" t="s">
        <v>317</v>
      </c>
      <c r="H243" s="28" t="s">
        <v>1577</v>
      </c>
      <c r="I243" s="28" t="s">
        <v>1572</v>
      </c>
      <c r="J243" s="28" t="s">
        <v>410</v>
      </c>
      <c r="K243" s="28" t="s">
        <v>203</v>
      </c>
      <c r="L243" s="28"/>
      <c r="M243" s="28">
        <v>17</v>
      </c>
      <c r="N243" s="24">
        <v>35886</v>
      </c>
      <c r="O243" s="28">
        <v>1998</v>
      </c>
      <c r="P243" s="24">
        <v>35886</v>
      </c>
      <c r="Q243" s="25">
        <v>19578899</v>
      </c>
      <c r="R243" s="28" t="s">
        <v>219</v>
      </c>
      <c r="S243" s="28" t="s">
        <v>236</v>
      </c>
      <c r="T243" s="28">
        <v>1</v>
      </c>
      <c r="U243" s="24"/>
      <c r="V243" s="168">
        <f t="shared" si="28"/>
        <v>1</v>
      </c>
      <c r="W243" s="44"/>
      <c r="X243" s="36">
        <f t="shared" si="34"/>
        <v>0</v>
      </c>
      <c r="Y243" s="44"/>
      <c r="Z243" s="44"/>
      <c r="AA243" s="44"/>
      <c r="AB243" s="44"/>
      <c r="AC243" s="44"/>
      <c r="AD243" s="44"/>
      <c r="AE243" s="36">
        <f t="shared" si="35"/>
        <v>0</v>
      </c>
      <c r="AF243" s="44"/>
      <c r="AG243" s="44"/>
      <c r="AH243" s="44"/>
      <c r="AI243" s="44"/>
      <c r="AJ243" s="44"/>
      <c r="AK243" s="168">
        <f t="shared" si="29"/>
        <v>0</v>
      </c>
      <c r="AL243" s="44"/>
      <c r="AM243" s="36">
        <f t="shared" si="30"/>
        <v>1</v>
      </c>
      <c r="AN243" s="85" t="str">
        <f t="shared" si="31"/>
        <v>OK</v>
      </c>
      <c r="AO243" s="85" t="str">
        <f t="shared" si="32"/>
        <v>OK</v>
      </c>
      <c r="AP243" s="28" t="s">
        <v>211</v>
      </c>
      <c r="AQ243" s="28"/>
      <c r="AR243" s="28"/>
      <c r="AS243" s="28"/>
      <c r="AT243" s="26">
        <v>1</v>
      </c>
      <c r="AU243" s="28" t="s">
        <v>248</v>
      </c>
      <c r="AV243" s="27"/>
      <c r="AW243" s="28"/>
      <c r="AX243" s="28" t="s">
        <v>213</v>
      </c>
      <c r="AY243" s="168">
        <f t="shared" si="33"/>
        <v>19578898</v>
      </c>
      <c r="AZ243" s="28" t="s">
        <v>214</v>
      </c>
      <c r="BA243" s="28"/>
      <c r="BB243" s="59" t="s">
        <v>609</v>
      </c>
    </row>
    <row r="244" spans="2:54" s="8" customFormat="1" x14ac:dyDescent="0.15">
      <c r="B244" s="174">
        <v>90000230</v>
      </c>
      <c r="C244" s="28"/>
      <c r="D244" s="28" t="s">
        <v>316</v>
      </c>
      <c r="E244" s="28"/>
      <c r="F244" s="28" t="s">
        <v>201</v>
      </c>
      <c r="G244" s="28" t="s">
        <v>317</v>
      </c>
      <c r="H244" s="28" t="s">
        <v>1577</v>
      </c>
      <c r="I244" s="28" t="s">
        <v>1572</v>
      </c>
      <c r="J244" s="28" t="s">
        <v>411</v>
      </c>
      <c r="K244" s="28" t="s">
        <v>203</v>
      </c>
      <c r="L244" s="28"/>
      <c r="M244" s="28">
        <v>17</v>
      </c>
      <c r="N244" s="24">
        <v>35886</v>
      </c>
      <c r="O244" s="28">
        <v>1998</v>
      </c>
      <c r="P244" s="24">
        <v>35886</v>
      </c>
      <c r="Q244" s="25">
        <v>6903046</v>
      </c>
      <c r="R244" s="28" t="s">
        <v>219</v>
      </c>
      <c r="S244" s="28" t="s">
        <v>236</v>
      </c>
      <c r="T244" s="28">
        <v>1</v>
      </c>
      <c r="U244" s="24"/>
      <c r="V244" s="168">
        <f t="shared" si="28"/>
        <v>1</v>
      </c>
      <c r="W244" s="44"/>
      <c r="X244" s="36">
        <f t="shared" si="34"/>
        <v>0</v>
      </c>
      <c r="Y244" s="44"/>
      <c r="Z244" s="44"/>
      <c r="AA244" s="44"/>
      <c r="AB244" s="44"/>
      <c r="AC244" s="44"/>
      <c r="AD244" s="44"/>
      <c r="AE244" s="36">
        <f t="shared" si="35"/>
        <v>0</v>
      </c>
      <c r="AF244" s="44"/>
      <c r="AG244" s="44"/>
      <c r="AH244" s="44"/>
      <c r="AI244" s="44"/>
      <c r="AJ244" s="44"/>
      <c r="AK244" s="168">
        <f t="shared" si="29"/>
        <v>0</v>
      </c>
      <c r="AL244" s="44"/>
      <c r="AM244" s="36">
        <f t="shared" si="30"/>
        <v>1</v>
      </c>
      <c r="AN244" s="85" t="str">
        <f t="shared" si="31"/>
        <v>OK</v>
      </c>
      <c r="AO244" s="85" t="str">
        <f t="shared" si="32"/>
        <v>OK</v>
      </c>
      <c r="AP244" s="28" t="s">
        <v>211</v>
      </c>
      <c r="AQ244" s="28"/>
      <c r="AR244" s="28"/>
      <c r="AS244" s="28"/>
      <c r="AT244" s="26">
        <v>1</v>
      </c>
      <c r="AU244" s="28" t="s">
        <v>248</v>
      </c>
      <c r="AV244" s="27"/>
      <c r="AW244" s="28"/>
      <c r="AX244" s="28" t="s">
        <v>213</v>
      </c>
      <c r="AY244" s="168">
        <f t="shared" si="33"/>
        <v>6903045</v>
      </c>
      <c r="AZ244" s="28" t="s">
        <v>214</v>
      </c>
      <c r="BA244" s="28"/>
      <c r="BB244" s="59" t="s">
        <v>610</v>
      </c>
    </row>
    <row r="245" spans="2:54" s="8" customFormat="1" x14ac:dyDescent="0.15">
      <c r="B245" s="174">
        <v>90000231</v>
      </c>
      <c r="C245" s="28"/>
      <c r="D245" s="28" t="s">
        <v>316</v>
      </c>
      <c r="E245" s="28"/>
      <c r="F245" s="28" t="s">
        <v>201</v>
      </c>
      <c r="G245" s="28" t="s">
        <v>317</v>
      </c>
      <c r="H245" s="28" t="s">
        <v>1577</v>
      </c>
      <c r="I245" s="28" t="s">
        <v>1572</v>
      </c>
      <c r="J245" s="28" t="s">
        <v>412</v>
      </c>
      <c r="K245" s="28" t="s">
        <v>203</v>
      </c>
      <c r="L245" s="28"/>
      <c r="M245" s="28">
        <v>17</v>
      </c>
      <c r="N245" s="24">
        <v>35886</v>
      </c>
      <c r="O245" s="28">
        <v>1998</v>
      </c>
      <c r="P245" s="24">
        <v>35886</v>
      </c>
      <c r="Q245" s="25">
        <v>6903045</v>
      </c>
      <c r="R245" s="28" t="s">
        <v>219</v>
      </c>
      <c r="S245" s="28" t="s">
        <v>236</v>
      </c>
      <c r="T245" s="28">
        <v>1</v>
      </c>
      <c r="U245" s="24"/>
      <c r="V245" s="168">
        <f t="shared" si="28"/>
        <v>1</v>
      </c>
      <c r="W245" s="44"/>
      <c r="X245" s="36">
        <f t="shared" si="34"/>
        <v>0</v>
      </c>
      <c r="Y245" s="44"/>
      <c r="Z245" s="44"/>
      <c r="AA245" s="44"/>
      <c r="AB245" s="44"/>
      <c r="AC245" s="44"/>
      <c r="AD245" s="44"/>
      <c r="AE245" s="36">
        <f t="shared" si="35"/>
        <v>0</v>
      </c>
      <c r="AF245" s="44"/>
      <c r="AG245" s="44"/>
      <c r="AH245" s="44"/>
      <c r="AI245" s="44"/>
      <c r="AJ245" s="44"/>
      <c r="AK245" s="168">
        <f t="shared" si="29"/>
        <v>0</v>
      </c>
      <c r="AL245" s="44"/>
      <c r="AM245" s="36">
        <f t="shared" si="30"/>
        <v>1</v>
      </c>
      <c r="AN245" s="85" t="str">
        <f t="shared" si="31"/>
        <v>OK</v>
      </c>
      <c r="AO245" s="85" t="str">
        <f t="shared" si="32"/>
        <v>OK</v>
      </c>
      <c r="AP245" s="28" t="s">
        <v>211</v>
      </c>
      <c r="AQ245" s="28"/>
      <c r="AR245" s="28"/>
      <c r="AS245" s="28"/>
      <c r="AT245" s="26">
        <v>1</v>
      </c>
      <c r="AU245" s="28" t="s">
        <v>248</v>
      </c>
      <c r="AV245" s="27"/>
      <c r="AW245" s="28"/>
      <c r="AX245" s="28" t="s">
        <v>213</v>
      </c>
      <c r="AY245" s="168">
        <f t="shared" si="33"/>
        <v>6903044</v>
      </c>
      <c r="AZ245" s="28" t="s">
        <v>214</v>
      </c>
      <c r="BA245" s="28"/>
      <c r="BB245" s="59" t="s">
        <v>610</v>
      </c>
    </row>
    <row r="246" spans="2:54" s="8" customFormat="1" x14ac:dyDescent="0.15">
      <c r="B246" s="174">
        <v>90000232</v>
      </c>
      <c r="C246" s="28"/>
      <c r="D246" s="28" t="s">
        <v>316</v>
      </c>
      <c r="E246" s="28"/>
      <c r="F246" s="28" t="s">
        <v>201</v>
      </c>
      <c r="G246" s="28" t="s">
        <v>317</v>
      </c>
      <c r="H246" s="28" t="s">
        <v>1577</v>
      </c>
      <c r="I246" s="28" t="s">
        <v>1572</v>
      </c>
      <c r="J246" s="28" t="s">
        <v>413</v>
      </c>
      <c r="K246" s="28" t="s">
        <v>203</v>
      </c>
      <c r="L246" s="28"/>
      <c r="M246" s="28">
        <v>17</v>
      </c>
      <c r="N246" s="24">
        <v>35886</v>
      </c>
      <c r="O246" s="28">
        <v>1998</v>
      </c>
      <c r="P246" s="24">
        <v>35886</v>
      </c>
      <c r="Q246" s="25">
        <v>6903045</v>
      </c>
      <c r="R246" s="28" t="s">
        <v>219</v>
      </c>
      <c r="S246" s="28" t="s">
        <v>236</v>
      </c>
      <c r="T246" s="28">
        <v>1</v>
      </c>
      <c r="U246" s="24"/>
      <c r="V246" s="168">
        <f t="shared" si="28"/>
        <v>1</v>
      </c>
      <c r="W246" s="44"/>
      <c r="X246" s="36">
        <f t="shared" si="34"/>
        <v>0</v>
      </c>
      <c r="Y246" s="44"/>
      <c r="Z246" s="44"/>
      <c r="AA246" s="44"/>
      <c r="AB246" s="44"/>
      <c r="AC246" s="44"/>
      <c r="AD246" s="44"/>
      <c r="AE246" s="36">
        <f t="shared" si="35"/>
        <v>0</v>
      </c>
      <c r="AF246" s="44"/>
      <c r="AG246" s="44"/>
      <c r="AH246" s="44"/>
      <c r="AI246" s="44"/>
      <c r="AJ246" s="44"/>
      <c r="AK246" s="168">
        <f t="shared" si="29"/>
        <v>0</v>
      </c>
      <c r="AL246" s="44"/>
      <c r="AM246" s="36">
        <f t="shared" si="30"/>
        <v>1</v>
      </c>
      <c r="AN246" s="85" t="str">
        <f t="shared" si="31"/>
        <v>OK</v>
      </c>
      <c r="AO246" s="85" t="str">
        <f t="shared" si="32"/>
        <v>OK</v>
      </c>
      <c r="AP246" s="28" t="s">
        <v>211</v>
      </c>
      <c r="AQ246" s="28"/>
      <c r="AR246" s="28"/>
      <c r="AS246" s="28"/>
      <c r="AT246" s="26">
        <v>1</v>
      </c>
      <c r="AU246" s="28" t="s">
        <v>248</v>
      </c>
      <c r="AV246" s="27"/>
      <c r="AW246" s="28"/>
      <c r="AX246" s="28" t="s">
        <v>213</v>
      </c>
      <c r="AY246" s="168">
        <f t="shared" si="33"/>
        <v>6903044</v>
      </c>
      <c r="AZ246" s="28" t="s">
        <v>214</v>
      </c>
      <c r="BA246" s="28"/>
      <c r="BB246" s="59" t="s">
        <v>610</v>
      </c>
    </row>
    <row r="247" spans="2:54" s="8" customFormat="1" x14ac:dyDescent="0.15">
      <c r="B247" s="174">
        <v>90000233</v>
      </c>
      <c r="C247" s="28"/>
      <c r="D247" s="28" t="s">
        <v>316</v>
      </c>
      <c r="E247" s="28"/>
      <c r="F247" s="28" t="s">
        <v>201</v>
      </c>
      <c r="G247" s="28" t="s">
        <v>317</v>
      </c>
      <c r="H247" s="28" t="s">
        <v>1577</v>
      </c>
      <c r="I247" s="28" t="s">
        <v>1572</v>
      </c>
      <c r="J247" s="28" t="s">
        <v>414</v>
      </c>
      <c r="K247" s="28" t="s">
        <v>203</v>
      </c>
      <c r="L247" s="28"/>
      <c r="M247" s="28">
        <v>17</v>
      </c>
      <c r="N247" s="24">
        <v>35886</v>
      </c>
      <c r="O247" s="28">
        <v>1998</v>
      </c>
      <c r="P247" s="24">
        <v>35886</v>
      </c>
      <c r="Q247" s="25">
        <v>2185820</v>
      </c>
      <c r="R247" s="28" t="s">
        <v>219</v>
      </c>
      <c r="S247" s="28" t="s">
        <v>236</v>
      </c>
      <c r="T247" s="28">
        <v>1</v>
      </c>
      <c r="U247" s="24"/>
      <c r="V247" s="168">
        <f t="shared" si="28"/>
        <v>1</v>
      </c>
      <c r="W247" s="44"/>
      <c r="X247" s="36">
        <f t="shared" si="34"/>
        <v>0</v>
      </c>
      <c r="Y247" s="44"/>
      <c r="Z247" s="44"/>
      <c r="AA247" s="44"/>
      <c r="AB247" s="44"/>
      <c r="AC247" s="44"/>
      <c r="AD247" s="44"/>
      <c r="AE247" s="36">
        <f t="shared" si="35"/>
        <v>0</v>
      </c>
      <c r="AF247" s="44"/>
      <c r="AG247" s="44"/>
      <c r="AH247" s="44"/>
      <c r="AI247" s="44"/>
      <c r="AJ247" s="44"/>
      <c r="AK247" s="168">
        <f t="shared" si="29"/>
        <v>0</v>
      </c>
      <c r="AL247" s="44"/>
      <c r="AM247" s="36">
        <f t="shared" si="30"/>
        <v>1</v>
      </c>
      <c r="AN247" s="85" t="str">
        <f t="shared" si="31"/>
        <v>OK</v>
      </c>
      <c r="AO247" s="85" t="str">
        <f t="shared" si="32"/>
        <v>OK</v>
      </c>
      <c r="AP247" s="28" t="s">
        <v>211</v>
      </c>
      <c r="AQ247" s="28"/>
      <c r="AR247" s="28"/>
      <c r="AS247" s="28"/>
      <c r="AT247" s="26">
        <v>1</v>
      </c>
      <c r="AU247" s="28" t="s">
        <v>248</v>
      </c>
      <c r="AV247" s="27"/>
      <c r="AW247" s="28"/>
      <c r="AX247" s="28" t="s">
        <v>213</v>
      </c>
      <c r="AY247" s="168">
        <f t="shared" si="33"/>
        <v>2185819</v>
      </c>
      <c r="AZ247" s="28" t="s">
        <v>214</v>
      </c>
      <c r="BA247" s="28"/>
      <c r="BB247" s="59" t="s">
        <v>611</v>
      </c>
    </row>
    <row r="248" spans="2:54" s="8" customFormat="1" x14ac:dyDescent="0.15">
      <c r="B248" s="174">
        <v>90000234</v>
      </c>
      <c r="C248" s="28"/>
      <c r="D248" s="28" t="s">
        <v>316</v>
      </c>
      <c r="E248" s="28"/>
      <c r="F248" s="28" t="s">
        <v>201</v>
      </c>
      <c r="G248" s="28" t="s">
        <v>317</v>
      </c>
      <c r="H248" s="28" t="s">
        <v>1577</v>
      </c>
      <c r="I248" s="28" t="s">
        <v>1572</v>
      </c>
      <c r="J248" s="28" t="s">
        <v>415</v>
      </c>
      <c r="K248" s="28" t="s">
        <v>203</v>
      </c>
      <c r="L248" s="28"/>
      <c r="M248" s="28">
        <v>17</v>
      </c>
      <c r="N248" s="24">
        <v>35886</v>
      </c>
      <c r="O248" s="28">
        <v>1998</v>
      </c>
      <c r="P248" s="24">
        <v>35886</v>
      </c>
      <c r="Q248" s="25">
        <v>124886101</v>
      </c>
      <c r="R248" s="28" t="s">
        <v>219</v>
      </c>
      <c r="S248" s="28" t="s">
        <v>236</v>
      </c>
      <c r="T248" s="28">
        <v>1</v>
      </c>
      <c r="U248" s="24"/>
      <c r="V248" s="168">
        <f t="shared" si="28"/>
        <v>1</v>
      </c>
      <c r="W248" s="44"/>
      <c r="X248" s="36">
        <f t="shared" si="34"/>
        <v>0</v>
      </c>
      <c r="Y248" s="44"/>
      <c r="Z248" s="44"/>
      <c r="AA248" s="44"/>
      <c r="AB248" s="44"/>
      <c r="AC248" s="44"/>
      <c r="AD248" s="44"/>
      <c r="AE248" s="36">
        <f t="shared" si="35"/>
        <v>0</v>
      </c>
      <c r="AF248" s="44"/>
      <c r="AG248" s="44"/>
      <c r="AH248" s="44"/>
      <c r="AI248" s="44"/>
      <c r="AJ248" s="44"/>
      <c r="AK248" s="168">
        <f t="shared" si="29"/>
        <v>0</v>
      </c>
      <c r="AL248" s="44"/>
      <c r="AM248" s="36">
        <f t="shared" si="30"/>
        <v>1</v>
      </c>
      <c r="AN248" s="85" t="str">
        <f t="shared" si="31"/>
        <v>OK</v>
      </c>
      <c r="AO248" s="85" t="str">
        <f t="shared" si="32"/>
        <v>OK</v>
      </c>
      <c r="AP248" s="28" t="s">
        <v>211</v>
      </c>
      <c r="AQ248" s="28"/>
      <c r="AR248" s="28"/>
      <c r="AS248" s="28"/>
      <c r="AT248" s="26">
        <v>1</v>
      </c>
      <c r="AU248" s="28" t="s">
        <v>248</v>
      </c>
      <c r="AV248" s="27"/>
      <c r="AW248" s="28"/>
      <c r="AX248" s="28" t="s">
        <v>213</v>
      </c>
      <c r="AY248" s="168">
        <f t="shared" si="33"/>
        <v>124886100</v>
      </c>
      <c r="AZ248" s="28" t="s">
        <v>214</v>
      </c>
      <c r="BA248" s="28"/>
      <c r="BB248" s="59" t="s">
        <v>612</v>
      </c>
    </row>
    <row r="249" spans="2:54" s="8" customFormat="1" x14ac:dyDescent="0.15">
      <c r="B249" s="174">
        <v>90000235</v>
      </c>
      <c r="C249" s="28"/>
      <c r="D249" s="28" t="s">
        <v>316</v>
      </c>
      <c r="E249" s="28"/>
      <c r="F249" s="28" t="s">
        <v>201</v>
      </c>
      <c r="G249" s="28" t="s">
        <v>317</v>
      </c>
      <c r="H249" s="28" t="s">
        <v>1577</v>
      </c>
      <c r="I249" s="28" t="s">
        <v>1572</v>
      </c>
      <c r="J249" s="28" t="s">
        <v>416</v>
      </c>
      <c r="K249" s="28" t="s">
        <v>203</v>
      </c>
      <c r="L249" s="28"/>
      <c r="M249" s="28">
        <v>17</v>
      </c>
      <c r="N249" s="24">
        <v>35886</v>
      </c>
      <c r="O249" s="28">
        <v>1998</v>
      </c>
      <c r="P249" s="24">
        <v>35886</v>
      </c>
      <c r="Q249" s="25">
        <v>124886101</v>
      </c>
      <c r="R249" s="28" t="s">
        <v>219</v>
      </c>
      <c r="S249" s="28" t="s">
        <v>236</v>
      </c>
      <c r="T249" s="28">
        <v>1</v>
      </c>
      <c r="U249" s="24"/>
      <c r="V249" s="168">
        <f t="shared" si="28"/>
        <v>1</v>
      </c>
      <c r="W249" s="44"/>
      <c r="X249" s="36">
        <f t="shared" si="34"/>
        <v>0</v>
      </c>
      <c r="Y249" s="44"/>
      <c r="Z249" s="44"/>
      <c r="AA249" s="44"/>
      <c r="AB249" s="44"/>
      <c r="AC249" s="44"/>
      <c r="AD249" s="44"/>
      <c r="AE249" s="36">
        <f t="shared" si="35"/>
        <v>0</v>
      </c>
      <c r="AF249" s="44"/>
      <c r="AG249" s="44"/>
      <c r="AH249" s="44"/>
      <c r="AI249" s="44"/>
      <c r="AJ249" s="44"/>
      <c r="AK249" s="168">
        <f t="shared" si="29"/>
        <v>0</v>
      </c>
      <c r="AL249" s="44"/>
      <c r="AM249" s="36">
        <f t="shared" si="30"/>
        <v>1</v>
      </c>
      <c r="AN249" s="85" t="str">
        <f t="shared" si="31"/>
        <v>OK</v>
      </c>
      <c r="AO249" s="85" t="str">
        <f t="shared" si="32"/>
        <v>OK</v>
      </c>
      <c r="AP249" s="28" t="s">
        <v>211</v>
      </c>
      <c r="AQ249" s="28"/>
      <c r="AR249" s="28"/>
      <c r="AS249" s="28"/>
      <c r="AT249" s="26">
        <v>1</v>
      </c>
      <c r="AU249" s="28" t="s">
        <v>248</v>
      </c>
      <c r="AV249" s="27"/>
      <c r="AW249" s="28"/>
      <c r="AX249" s="28" t="s">
        <v>213</v>
      </c>
      <c r="AY249" s="168">
        <f t="shared" si="33"/>
        <v>124886100</v>
      </c>
      <c r="AZ249" s="28" t="s">
        <v>214</v>
      </c>
      <c r="BA249" s="28"/>
      <c r="BB249" s="59" t="s">
        <v>612</v>
      </c>
    </row>
    <row r="250" spans="2:54" s="8" customFormat="1" x14ac:dyDescent="0.15">
      <c r="B250" s="174">
        <v>90000236</v>
      </c>
      <c r="C250" s="28"/>
      <c r="D250" s="28" t="s">
        <v>316</v>
      </c>
      <c r="E250" s="28"/>
      <c r="F250" s="28" t="s">
        <v>201</v>
      </c>
      <c r="G250" s="28" t="s">
        <v>317</v>
      </c>
      <c r="H250" s="28" t="s">
        <v>1577</v>
      </c>
      <c r="I250" s="28" t="s">
        <v>1572</v>
      </c>
      <c r="J250" s="28" t="s">
        <v>417</v>
      </c>
      <c r="K250" s="28" t="s">
        <v>203</v>
      </c>
      <c r="L250" s="28"/>
      <c r="M250" s="28">
        <v>17</v>
      </c>
      <c r="N250" s="24">
        <v>35886</v>
      </c>
      <c r="O250" s="28">
        <v>1998</v>
      </c>
      <c r="P250" s="24">
        <v>35886</v>
      </c>
      <c r="Q250" s="25">
        <v>3150224</v>
      </c>
      <c r="R250" s="28" t="s">
        <v>219</v>
      </c>
      <c r="S250" s="28" t="s">
        <v>236</v>
      </c>
      <c r="T250" s="28">
        <v>1</v>
      </c>
      <c r="U250" s="24"/>
      <c r="V250" s="168">
        <f t="shared" si="28"/>
        <v>1</v>
      </c>
      <c r="W250" s="44"/>
      <c r="X250" s="36">
        <f t="shared" si="34"/>
        <v>0</v>
      </c>
      <c r="Y250" s="44"/>
      <c r="Z250" s="44"/>
      <c r="AA250" s="44"/>
      <c r="AB250" s="44"/>
      <c r="AC250" s="44"/>
      <c r="AD250" s="44"/>
      <c r="AE250" s="36">
        <f t="shared" si="35"/>
        <v>0</v>
      </c>
      <c r="AF250" s="44"/>
      <c r="AG250" s="44"/>
      <c r="AH250" s="44"/>
      <c r="AI250" s="44"/>
      <c r="AJ250" s="44"/>
      <c r="AK250" s="168">
        <f t="shared" si="29"/>
        <v>0</v>
      </c>
      <c r="AL250" s="44"/>
      <c r="AM250" s="36">
        <f t="shared" si="30"/>
        <v>1</v>
      </c>
      <c r="AN250" s="85" t="str">
        <f t="shared" si="31"/>
        <v>OK</v>
      </c>
      <c r="AO250" s="85" t="str">
        <f t="shared" si="32"/>
        <v>OK</v>
      </c>
      <c r="AP250" s="28" t="s">
        <v>211</v>
      </c>
      <c r="AQ250" s="28"/>
      <c r="AR250" s="28"/>
      <c r="AS250" s="28"/>
      <c r="AT250" s="26">
        <v>1</v>
      </c>
      <c r="AU250" s="28" t="s">
        <v>248</v>
      </c>
      <c r="AV250" s="27"/>
      <c r="AW250" s="28"/>
      <c r="AX250" s="28" t="s">
        <v>213</v>
      </c>
      <c r="AY250" s="168">
        <f t="shared" si="33"/>
        <v>3150223</v>
      </c>
      <c r="AZ250" s="28" t="s">
        <v>214</v>
      </c>
      <c r="BA250" s="28"/>
      <c r="BB250" s="59" t="s">
        <v>613</v>
      </c>
    </row>
    <row r="251" spans="2:54" s="8" customFormat="1" x14ac:dyDescent="0.15">
      <c r="B251" s="174">
        <v>90000237</v>
      </c>
      <c r="C251" s="28"/>
      <c r="D251" s="28" t="s">
        <v>316</v>
      </c>
      <c r="E251" s="28"/>
      <c r="F251" s="28" t="s">
        <v>201</v>
      </c>
      <c r="G251" s="28" t="s">
        <v>317</v>
      </c>
      <c r="H251" s="28" t="s">
        <v>1577</v>
      </c>
      <c r="I251" s="28" t="s">
        <v>1572</v>
      </c>
      <c r="J251" s="28" t="s">
        <v>418</v>
      </c>
      <c r="K251" s="28" t="s">
        <v>203</v>
      </c>
      <c r="L251" s="28"/>
      <c r="M251" s="28">
        <v>17</v>
      </c>
      <c r="N251" s="24">
        <v>35886</v>
      </c>
      <c r="O251" s="28">
        <v>1998</v>
      </c>
      <c r="P251" s="24">
        <v>35886</v>
      </c>
      <c r="Q251" s="25">
        <v>3150224</v>
      </c>
      <c r="R251" s="28" t="s">
        <v>219</v>
      </c>
      <c r="S251" s="28" t="s">
        <v>236</v>
      </c>
      <c r="T251" s="28">
        <v>1</v>
      </c>
      <c r="U251" s="24"/>
      <c r="V251" s="168">
        <f t="shared" si="28"/>
        <v>1</v>
      </c>
      <c r="W251" s="44"/>
      <c r="X251" s="36">
        <f t="shared" si="34"/>
        <v>0</v>
      </c>
      <c r="Y251" s="44"/>
      <c r="Z251" s="44"/>
      <c r="AA251" s="44"/>
      <c r="AB251" s="44"/>
      <c r="AC251" s="44"/>
      <c r="AD251" s="44"/>
      <c r="AE251" s="36">
        <f t="shared" si="35"/>
        <v>0</v>
      </c>
      <c r="AF251" s="44"/>
      <c r="AG251" s="44"/>
      <c r="AH251" s="44"/>
      <c r="AI251" s="44"/>
      <c r="AJ251" s="44"/>
      <c r="AK251" s="168">
        <f t="shared" si="29"/>
        <v>0</v>
      </c>
      <c r="AL251" s="44"/>
      <c r="AM251" s="36">
        <f t="shared" si="30"/>
        <v>1</v>
      </c>
      <c r="AN251" s="85" t="str">
        <f t="shared" si="31"/>
        <v>OK</v>
      </c>
      <c r="AO251" s="85" t="str">
        <f t="shared" si="32"/>
        <v>OK</v>
      </c>
      <c r="AP251" s="28" t="s">
        <v>211</v>
      </c>
      <c r="AQ251" s="28"/>
      <c r="AR251" s="28"/>
      <c r="AS251" s="28"/>
      <c r="AT251" s="26">
        <v>1</v>
      </c>
      <c r="AU251" s="28" t="s">
        <v>248</v>
      </c>
      <c r="AV251" s="27"/>
      <c r="AW251" s="28"/>
      <c r="AX251" s="28" t="s">
        <v>213</v>
      </c>
      <c r="AY251" s="168">
        <f t="shared" si="33"/>
        <v>3150223</v>
      </c>
      <c r="AZ251" s="28" t="s">
        <v>214</v>
      </c>
      <c r="BA251" s="28"/>
      <c r="BB251" s="59" t="s">
        <v>613</v>
      </c>
    </row>
    <row r="252" spans="2:54" s="8" customFormat="1" x14ac:dyDescent="0.15">
      <c r="B252" s="174">
        <v>90000238</v>
      </c>
      <c r="C252" s="28"/>
      <c r="D252" s="28" t="s">
        <v>316</v>
      </c>
      <c r="E252" s="28"/>
      <c r="F252" s="28" t="s">
        <v>201</v>
      </c>
      <c r="G252" s="28" t="s">
        <v>317</v>
      </c>
      <c r="H252" s="28" t="s">
        <v>1577</v>
      </c>
      <c r="I252" s="28" t="s">
        <v>1572</v>
      </c>
      <c r="J252" s="28" t="s">
        <v>419</v>
      </c>
      <c r="K252" s="28" t="s">
        <v>203</v>
      </c>
      <c r="L252" s="28"/>
      <c r="M252" s="28">
        <v>17</v>
      </c>
      <c r="N252" s="24">
        <v>35886</v>
      </c>
      <c r="O252" s="28">
        <v>1998</v>
      </c>
      <c r="P252" s="24">
        <v>35886</v>
      </c>
      <c r="Q252" s="25">
        <v>2245705</v>
      </c>
      <c r="R252" s="28" t="s">
        <v>219</v>
      </c>
      <c r="S252" s="28" t="s">
        <v>236</v>
      </c>
      <c r="T252" s="28">
        <v>1</v>
      </c>
      <c r="U252" s="24"/>
      <c r="V252" s="168">
        <f t="shared" si="28"/>
        <v>1</v>
      </c>
      <c r="W252" s="44"/>
      <c r="X252" s="36">
        <f t="shared" si="34"/>
        <v>0</v>
      </c>
      <c r="Y252" s="44"/>
      <c r="Z252" s="44"/>
      <c r="AA252" s="44"/>
      <c r="AB252" s="44"/>
      <c r="AC252" s="44"/>
      <c r="AD252" s="44"/>
      <c r="AE252" s="36">
        <f t="shared" si="35"/>
        <v>0</v>
      </c>
      <c r="AF252" s="44"/>
      <c r="AG252" s="44"/>
      <c r="AH252" s="44"/>
      <c r="AI252" s="44"/>
      <c r="AJ252" s="44"/>
      <c r="AK252" s="168">
        <f t="shared" si="29"/>
        <v>0</v>
      </c>
      <c r="AL252" s="44"/>
      <c r="AM252" s="36">
        <f t="shared" si="30"/>
        <v>1</v>
      </c>
      <c r="AN252" s="85" t="str">
        <f t="shared" si="31"/>
        <v>OK</v>
      </c>
      <c r="AO252" s="85" t="str">
        <f t="shared" si="32"/>
        <v>OK</v>
      </c>
      <c r="AP252" s="28" t="s">
        <v>211</v>
      </c>
      <c r="AQ252" s="28"/>
      <c r="AR252" s="28"/>
      <c r="AS252" s="28"/>
      <c r="AT252" s="26">
        <v>1</v>
      </c>
      <c r="AU252" s="28" t="s">
        <v>248</v>
      </c>
      <c r="AV252" s="27"/>
      <c r="AW252" s="28"/>
      <c r="AX252" s="28" t="s">
        <v>213</v>
      </c>
      <c r="AY252" s="168">
        <f t="shared" si="33"/>
        <v>2245704</v>
      </c>
      <c r="AZ252" s="28" t="s">
        <v>214</v>
      </c>
      <c r="BA252" s="28"/>
      <c r="BB252" s="59" t="s">
        <v>614</v>
      </c>
    </row>
    <row r="253" spans="2:54" s="8" customFormat="1" x14ac:dyDescent="0.15">
      <c r="B253" s="174">
        <v>90000239</v>
      </c>
      <c r="C253" s="28"/>
      <c r="D253" s="28" t="s">
        <v>316</v>
      </c>
      <c r="E253" s="28"/>
      <c r="F253" s="28" t="s">
        <v>201</v>
      </c>
      <c r="G253" s="28" t="s">
        <v>317</v>
      </c>
      <c r="H253" s="28" t="s">
        <v>1577</v>
      </c>
      <c r="I253" s="28" t="s">
        <v>1572</v>
      </c>
      <c r="J253" s="28" t="s">
        <v>420</v>
      </c>
      <c r="K253" s="28" t="s">
        <v>203</v>
      </c>
      <c r="L253" s="28"/>
      <c r="M253" s="28">
        <v>17</v>
      </c>
      <c r="N253" s="24">
        <v>35886</v>
      </c>
      <c r="O253" s="28">
        <v>1998</v>
      </c>
      <c r="P253" s="24">
        <v>35886</v>
      </c>
      <c r="Q253" s="25">
        <v>2245704</v>
      </c>
      <c r="R253" s="28" t="s">
        <v>219</v>
      </c>
      <c r="S253" s="28" t="s">
        <v>236</v>
      </c>
      <c r="T253" s="28">
        <v>1</v>
      </c>
      <c r="U253" s="24"/>
      <c r="V253" s="168">
        <f t="shared" si="28"/>
        <v>1</v>
      </c>
      <c r="W253" s="44"/>
      <c r="X253" s="36">
        <f t="shared" si="34"/>
        <v>0</v>
      </c>
      <c r="Y253" s="44"/>
      <c r="Z253" s="44"/>
      <c r="AA253" s="44"/>
      <c r="AB253" s="44"/>
      <c r="AC253" s="44"/>
      <c r="AD253" s="44"/>
      <c r="AE253" s="36">
        <f t="shared" si="35"/>
        <v>0</v>
      </c>
      <c r="AF253" s="44"/>
      <c r="AG253" s="44"/>
      <c r="AH253" s="44"/>
      <c r="AI253" s="44"/>
      <c r="AJ253" s="44"/>
      <c r="AK253" s="168">
        <f t="shared" si="29"/>
        <v>0</v>
      </c>
      <c r="AL253" s="44"/>
      <c r="AM253" s="36">
        <f t="shared" si="30"/>
        <v>1</v>
      </c>
      <c r="AN253" s="85" t="str">
        <f t="shared" si="31"/>
        <v>OK</v>
      </c>
      <c r="AO253" s="85" t="str">
        <f t="shared" si="32"/>
        <v>OK</v>
      </c>
      <c r="AP253" s="28" t="s">
        <v>211</v>
      </c>
      <c r="AQ253" s="28"/>
      <c r="AR253" s="28"/>
      <c r="AS253" s="28"/>
      <c r="AT253" s="26">
        <v>1</v>
      </c>
      <c r="AU253" s="28" t="s">
        <v>248</v>
      </c>
      <c r="AV253" s="27"/>
      <c r="AW253" s="28"/>
      <c r="AX253" s="28" t="s">
        <v>213</v>
      </c>
      <c r="AY253" s="168">
        <f t="shared" si="33"/>
        <v>2245703</v>
      </c>
      <c r="AZ253" s="28" t="s">
        <v>214</v>
      </c>
      <c r="BA253" s="28"/>
      <c r="BB253" s="59" t="s">
        <v>614</v>
      </c>
    </row>
    <row r="254" spans="2:54" s="8" customFormat="1" x14ac:dyDescent="0.15">
      <c r="B254" s="174">
        <v>90000240</v>
      </c>
      <c r="C254" s="28"/>
      <c r="D254" s="28" t="s">
        <v>316</v>
      </c>
      <c r="E254" s="28"/>
      <c r="F254" s="28" t="s">
        <v>201</v>
      </c>
      <c r="G254" s="28" t="s">
        <v>317</v>
      </c>
      <c r="H254" s="28" t="s">
        <v>1577</v>
      </c>
      <c r="I254" s="28" t="s">
        <v>1572</v>
      </c>
      <c r="J254" s="28" t="s">
        <v>421</v>
      </c>
      <c r="K254" s="28" t="s">
        <v>203</v>
      </c>
      <c r="L254" s="28"/>
      <c r="M254" s="28">
        <v>17</v>
      </c>
      <c r="N254" s="24">
        <v>35886</v>
      </c>
      <c r="O254" s="28">
        <v>1998</v>
      </c>
      <c r="P254" s="24">
        <v>35886</v>
      </c>
      <c r="Q254" s="25">
        <v>225818025</v>
      </c>
      <c r="R254" s="28" t="s">
        <v>219</v>
      </c>
      <c r="S254" s="28" t="s">
        <v>236</v>
      </c>
      <c r="T254" s="28">
        <v>1</v>
      </c>
      <c r="U254" s="24"/>
      <c r="V254" s="168">
        <f t="shared" si="28"/>
        <v>1</v>
      </c>
      <c r="W254" s="44"/>
      <c r="X254" s="36">
        <f t="shared" si="34"/>
        <v>0</v>
      </c>
      <c r="Y254" s="44"/>
      <c r="Z254" s="44"/>
      <c r="AA254" s="44"/>
      <c r="AB254" s="44"/>
      <c r="AC254" s="44"/>
      <c r="AD254" s="44"/>
      <c r="AE254" s="36">
        <f t="shared" si="35"/>
        <v>0</v>
      </c>
      <c r="AF254" s="44"/>
      <c r="AG254" s="44"/>
      <c r="AH254" s="44"/>
      <c r="AI254" s="44"/>
      <c r="AJ254" s="44"/>
      <c r="AK254" s="168">
        <f t="shared" si="29"/>
        <v>0</v>
      </c>
      <c r="AL254" s="44"/>
      <c r="AM254" s="36">
        <f t="shared" si="30"/>
        <v>1</v>
      </c>
      <c r="AN254" s="85" t="str">
        <f t="shared" si="31"/>
        <v>OK</v>
      </c>
      <c r="AO254" s="85" t="str">
        <f t="shared" si="32"/>
        <v>OK</v>
      </c>
      <c r="AP254" s="28" t="s">
        <v>211</v>
      </c>
      <c r="AQ254" s="28"/>
      <c r="AR254" s="28"/>
      <c r="AS254" s="28"/>
      <c r="AT254" s="26">
        <v>1</v>
      </c>
      <c r="AU254" s="28" t="s">
        <v>248</v>
      </c>
      <c r="AV254" s="27"/>
      <c r="AW254" s="28"/>
      <c r="AX254" s="28" t="s">
        <v>213</v>
      </c>
      <c r="AY254" s="168">
        <f t="shared" si="33"/>
        <v>225818024</v>
      </c>
      <c r="AZ254" s="28" t="s">
        <v>214</v>
      </c>
      <c r="BA254" s="28"/>
      <c r="BB254" s="59" t="s">
        <v>615</v>
      </c>
    </row>
    <row r="255" spans="2:54" s="8" customFormat="1" x14ac:dyDescent="0.15">
      <c r="B255" s="174">
        <v>90000241</v>
      </c>
      <c r="C255" s="28"/>
      <c r="D255" s="28" t="s">
        <v>316</v>
      </c>
      <c r="E255" s="28"/>
      <c r="F255" s="28" t="s">
        <v>201</v>
      </c>
      <c r="G255" s="28" t="s">
        <v>317</v>
      </c>
      <c r="H255" s="28" t="s">
        <v>1577</v>
      </c>
      <c r="I255" s="28" t="s">
        <v>1572</v>
      </c>
      <c r="J255" s="28" t="s">
        <v>422</v>
      </c>
      <c r="K255" s="28" t="s">
        <v>203</v>
      </c>
      <c r="L255" s="28"/>
      <c r="M255" s="28">
        <v>17</v>
      </c>
      <c r="N255" s="24">
        <v>35886</v>
      </c>
      <c r="O255" s="28">
        <v>1998</v>
      </c>
      <c r="P255" s="24">
        <v>35886</v>
      </c>
      <c r="Q255" s="25">
        <v>225818025</v>
      </c>
      <c r="R255" s="28" t="s">
        <v>219</v>
      </c>
      <c r="S255" s="28" t="s">
        <v>236</v>
      </c>
      <c r="T255" s="28">
        <v>1</v>
      </c>
      <c r="U255" s="24"/>
      <c r="V255" s="168">
        <f t="shared" si="28"/>
        <v>1</v>
      </c>
      <c r="W255" s="44"/>
      <c r="X255" s="36">
        <f t="shared" si="34"/>
        <v>0</v>
      </c>
      <c r="Y255" s="44"/>
      <c r="Z255" s="44"/>
      <c r="AA255" s="44"/>
      <c r="AB255" s="44"/>
      <c r="AC255" s="44"/>
      <c r="AD255" s="44"/>
      <c r="AE255" s="36">
        <f t="shared" si="35"/>
        <v>0</v>
      </c>
      <c r="AF255" s="44"/>
      <c r="AG255" s="44"/>
      <c r="AH255" s="44"/>
      <c r="AI255" s="44"/>
      <c r="AJ255" s="44"/>
      <c r="AK255" s="168">
        <f t="shared" si="29"/>
        <v>0</v>
      </c>
      <c r="AL255" s="44"/>
      <c r="AM255" s="36">
        <f t="shared" si="30"/>
        <v>1</v>
      </c>
      <c r="AN255" s="85" t="str">
        <f t="shared" si="31"/>
        <v>OK</v>
      </c>
      <c r="AO255" s="85" t="str">
        <f t="shared" si="32"/>
        <v>OK</v>
      </c>
      <c r="AP255" s="28" t="s">
        <v>211</v>
      </c>
      <c r="AQ255" s="28"/>
      <c r="AR255" s="28"/>
      <c r="AS255" s="28"/>
      <c r="AT255" s="26">
        <v>1</v>
      </c>
      <c r="AU255" s="28" t="s">
        <v>248</v>
      </c>
      <c r="AV255" s="27"/>
      <c r="AW255" s="28"/>
      <c r="AX255" s="28" t="s">
        <v>213</v>
      </c>
      <c r="AY255" s="168">
        <f t="shared" si="33"/>
        <v>225818024</v>
      </c>
      <c r="AZ255" s="28" t="s">
        <v>214</v>
      </c>
      <c r="BA255" s="28"/>
      <c r="BB255" s="59" t="s">
        <v>615</v>
      </c>
    </row>
    <row r="256" spans="2:54" s="8" customFormat="1" x14ac:dyDescent="0.15">
      <c r="B256" s="174">
        <v>90000242</v>
      </c>
      <c r="C256" s="28"/>
      <c r="D256" s="28" t="s">
        <v>316</v>
      </c>
      <c r="E256" s="28"/>
      <c r="F256" s="28" t="s">
        <v>201</v>
      </c>
      <c r="G256" s="28" t="s">
        <v>317</v>
      </c>
      <c r="H256" s="28" t="s">
        <v>1577</v>
      </c>
      <c r="I256" s="28" t="s">
        <v>1572</v>
      </c>
      <c r="J256" s="28" t="s">
        <v>423</v>
      </c>
      <c r="K256" s="28" t="s">
        <v>203</v>
      </c>
      <c r="L256" s="28"/>
      <c r="M256" s="28">
        <v>17</v>
      </c>
      <c r="N256" s="24">
        <v>35886</v>
      </c>
      <c r="O256" s="28">
        <v>1998</v>
      </c>
      <c r="P256" s="24">
        <v>35886</v>
      </c>
      <c r="Q256" s="25">
        <v>225818025</v>
      </c>
      <c r="R256" s="28" t="s">
        <v>219</v>
      </c>
      <c r="S256" s="28" t="s">
        <v>236</v>
      </c>
      <c r="T256" s="28">
        <v>1</v>
      </c>
      <c r="U256" s="24"/>
      <c r="V256" s="168">
        <f t="shared" si="28"/>
        <v>1</v>
      </c>
      <c r="W256" s="44"/>
      <c r="X256" s="36">
        <f t="shared" si="34"/>
        <v>0</v>
      </c>
      <c r="Y256" s="44"/>
      <c r="Z256" s="44"/>
      <c r="AA256" s="44"/>
      <c r="AB256" s="44"/>
      <c r="AC256" s="44"/>
      <c r="AD256" s="44"/>
      <c r="AE256" s="36">
        <f t="shared" si="35"/>
        <v>0</v>
      </c>
      <c r="AF256" s="44"/>
      <c r="AG256" s="44"/>
      <c r="AH256" s="44"/>
      <c r="AI256" s="44"/>
      <c r="AJ256" s="44"/>
      <c r="AK256" s="168">
        <f t="shared" si="29"/>
        <v>0</v>
      </c>
      <c r="AL256" s="44"/>
      <c r="AM256" s="36">
        <f t="shared" si="30"/>
        <v>1</v>
      </c>
      <c r="AN256" s="85" t="str">
        <f t="shared" si="31"/>
        <v>OK</v>
      </c>
      <c r="AO256" s="85" t="str">
        <f t="shared" si="32"/>
        <v>OK</v>
      </c>
      <c r="AP256" s="28" t="s">
        <v>211</v>
      </c>
      <c r="AQ256" s="28"/>
      <c r="AR256" s="28"/>
      <c r="AS256" s="28"/>
      <c r="AT256" s="26">
        <v>1</v>
      </c>
      <c r="AU256" s="28" t="s">
        <v>248</v>
      </c>
      <c r="AV256" s="27"/>
      <c r="AW256" s="28"/>
      <c r="AX256" s="28" t="s">
        <v>213</v>
      </c>
      <c r="AY256" s="168">
        <f t="shared" si="33"/>
        <v>225818024</v>
      </c>
      <c r="AZ256" s="28" t="s">
        <v>214</v>
      </c>
      <c r="BA256" s="28"/>
      <c r="BB256" s="59" t="s">
        <v>615</v>
      </c>
    </row>
    <row r="257" spans="2:54" s="8" customFormat="1" x14ac:dyDescent="0.15">
      <c r="B257" s="174">
        <v>90000243</v>
      </c>
      <c r="C257" s="28"/>
      <c r="D257" s="28" t="s">
        <v>316</v>
      </c>
      <c r="E257" s="28"/>
      <c r="F257" s="28" t="s">
        <v>201</v>
      </c>
      <c r="G257" s="28" t="s">
        <v>317</v>
      </c>
      <c r="H257" s="28" t="s">
        <v>1577</v>
      </c>
      <c r="I257" s="28" t="s">
        <v>1572</v>
      </c>
      <c r="J257" s="28" t="s">
        <v>424</v>
      </c>
      <c r="K257" s="28" t="s">
        <v>203</v>
      </c>
      <c r="L257" s="28"/>
      <c r="M257" s="28">
        <v>17</v>
      </c>
      <c r="N257" s="24">
        <v>35886</v>
      </c>
      <c r="O257" s="28">
        <v>1998</v>
      </c>
      <c r="P257" s="24">
        <v>35886</v>
      </c>
      <c r="Q257" s="25">
        <v>225818025</v>
      </c>
      <c r="R257" s="28" t="s">
        <v>219</v>
      </c>
      <c r="S257" s="28" t="s">
        <v>236</v>
      </c>
      <c r="T257" s="28">
        <v>1</v>
      </c>
      <c r="U257" s="24"/>
      <c r="V257" s="168">
        <f t="shared" si="28"/>
        <v>1</v>
      </c>
      <c r="W257" s="44"/>
      <c r="X257" s="36">
        <f t="shared" si="34"/>
        <v>0</v>
      </c>
      <c r="Y257" s="44"/>
      <c r="Z257" s="44"/>
      <c r="AA257" s="44"/>
      <c r="AB257" s="44"/>
      <c r="AC257" s="44"/>
      <c r="AD257" s="44"/>
      <c r="AE257" s="36">
        <f t="shared" si="35"/>
        <v>0</v>
      </c>
      <c r="AF257" s="44"/>
      <c r="AG257" s="44"/>
      <c r="AH257" s="44"/>
      <c r="AI257" s="44"/>
      <c r="AJ257" s="44"/>
      <c r="AK257" s="168">
        <f t="shared" si="29"/>
        <v>0</v>
      </c>
      <c r="AL257" s="44"/>
      <c r="AM257" s="36">
        <f t="shared" si="30"/>
        <v>1</v>
      </c>
      <c r="AN257" s="85" t="str">
        <f t="shared" si="31"/>
        <v>OK</v>
      </c>
      <c r="AO257" s="85" t="str">
        <f t="shared" si="32"/>
        <v>OK</v>
      </c>
      <c r="AP257" s="28" t="s">
        <v>211</v>
      </c>
      <c r="AQ257" s="28"/>
      <c r="AR257" s="28"/>
      <c r="AS257" s="28"/>
      <c r="AT257" s="26">
        <v>1</v>
      </c>
      <c r="AU257" s="28" t="s">
        <v>248</v>
      </c>
      <c r="AV257" s="27"/>
      <c r="AW257" s="28"/>
      <c r="AX257" s="28" t="s">
        <v>213</v>
      </c>
      <c r="AY257" s="168">
        <f t="shared" si="33"/>
        <v>225818024</v>
      </c>
      <c r="AZ257" s="28" t="s">
        <v>214</v>
      </c>
      <c r="BA257" s="28"/>
      <c r="BB257" s="59" t="s">
        <v>615</v>
      </c>
    </row>
    <row r="258" spans="2:54" s="8" customFormat="1" x14ac:dyDescent="0.15">
      <c r="B258" s="174">
        <v>90000244</v>
      </c>
      <c r="C258" s="28"/>
      <c r="D258" s="28" t="s">
        <v>316</v>
      </c>
      <c r="E258" s="28"/>
      <c r="F258" s="28" t="s">
        <v>201</v>
      </c>
      <c r="G258" s="28" t="s">
        <v>317</v>
      </c>
      <c r="H258" s="28" t="s">
        <v>1577</v>
      </c>
      <c r="I258" s="28" t="s">
        <v>1572</v>
      </c>
      <c r="J258" s="28" t="s">
        <v>425</v>
      </c>
      <c r="K258" s="28" t="s">
        <v>203</v>
      </c>
      <c r="L258" s="28"/>
      <c r="M258" s="28">
        <v>17</v>
      </c>
      <c r="N258" s="24">
        <v>35886</v>
      </c>
      <c r="O258" s="28">
        <v>1998</v>
      </c>
      <c r="P258" s="24">
        <v>35886</v>
      </c>
      <c r="Q258" s="25">
        <v>113532820</v>
      </c>
      <c r="R258" s="28" t="s">
        <v>219</v>
      </c>
      <c r="S258" s="28" t="s">
        <v>236</v>
      </c>
      <c r="T258" s="28">
        <v>1</v>
      </c>
      <c r="U258" s="24"/>
      <c r="V258" s="168">
        <f t="shared" si="28"/>
        <v>1</v>
      </c>
      <c r="W258" s="44"/>
      <c r="X258" s="36">
        <f t="shared" si="34"/>
        <v>0</v>
      </c>
      <c r="Y258" s="44"/>
      <c r="Z258" s="44"/>
      <c r="AA258" s="44"/>
      <c r="AB258" s="44"/>
      <c r="AC258" s="44"/>
      <c r="AD258" s="44"/>
      <c r="AE258" s="36">
        <f t="shared" si="35"/>
        <v>0</v>
      </c>
      <c r="AF258" s="44"/>
      <c r="AG258" s="44"/>
      <c r="AH258" s="44"/>
      <c r="AI258" s="44"/>
      <c r="AJ258" s="44"/>
      <c r="AK258" s="168">
        <f t="shared" si="29"/>
        <v>0</v>
      </c>
      <c r="AL258" s="44"/>
      <c r="AM258" s="36">
        <f t="shared" si="30"/>
        <v>1</v>
      </c>
      <c r="AN258" s="85" t="str">
        <f t="shared" si="31"/>
        <v>OK</v>
      </c>
      <c r="AO258" s="85" t="str">
        <f t="shared" si="32"/>
        <v>OK</v>
      </c>
      <c r="AP258" s="28" t="s">
        <v>211</v>
      </c>
      <c r="AQ258" s="28"/>
      <c r="AR258" s="28"/>
      <c r="AS258" s="28"/>
      <c r="AT258" s="26">
        <v>1</v>
      </c>
      <c r="AU258" s="28" t="s">
        <v>248</v>
      </c>
      <c r="AV258" s="27"/>
      <c r="AW258" s="28"/>
      <c r="AX258" s="28" t="s">
        <v>213</v>
      </c>
      <c r="AY258" s="168">
        <f t="shared" si="33"/>
        <v>113532819</v>
      </c>
      <c r="AZ258" s="28" t="s">
        <v>214</v>
      </c>
      <c r="BA258" s="28"/>
      <c r="BB258" s="59" t="s">
        <v>615</v>
      </c>
    </row>
    <row r="259" spans="2:54" s="8" customFormat="1" x14ac:dyDescent="0.15">
      <c r="B259" s="174">
        <v>90000245</v>
      </c>
      <c r="C259" s="28"/>
      <c r="D259" s="28" t="s">
        <v>316</v>
      </c>
      <c r="E259" s="28"/>
      <c r="F259" s="28" t="s">
        <v>201</v>
      </c>
      <c r="G259" s="28" t="s">
        <v>317</v>
      </c>
      <c r="H259" s="28" t="s">
        <v>1577</v>
      </c>
      <c r="I259" s="28" t="s">
        <v>1572</v>
      </c>
      <c r="J259" s="28" t="s">
        <v>426</v>
      </c>
      <c r="K259" s="28" t="s">
        <v>203</v>
      </c>
      <c r="L259" s="28"/>
      <c r="M259" s="28">
        <v>17</v>
      </c>
      <c r="N259" s="24">
        <v>35886</v>
      </c>
      <c r="O259" s="28">
        <v>1998</v>
      </c>
      <c r="P259" s="24">
        <v>35886</v>
      </c>
      <c r="Q259" s="25">
        <v>113532819</v>
      </c>
      <c r="R259" s="28" t="s">
        <v>219</v>
      </c>
      <c r="S259" s="28" t="s">
        <v>236</v>
      </c>
      <c r="T259" s="28">
        <v>1</v>
      </c>
      <c r="U259" s="24"/>
      <c r="V259" s="168">
        <f t="shared" si="28"/>
        <v>1</v>
      </c>
      <c r="W259" s="44"/>
      <c r="X259" s="36">
        <f t="shared" si="34"/>
        <v>0</v>
      </c>
      <c r="Y259" s="44"/>
      <c r="Z259" s="44"/>
      <c r="AA259" s="44"/>
      <c r="AB259" s="44"/>
      <c r="AC259" s="44"/>
      <c r="AD259" s="44"/>
      <c r="AE259" s="36">
        <f t="shared" si="35"/>
        <v>0</v>
      </c>
      <c r="AF259" s="44"/>
      <c r="AG259" s="44"/>
      <c r="AH259" s="44"/>
      <c r="AI259" s="44"/>
      <c r="AJ259" s="44"/>
      <c r="AK259" s="168">
        <f t="shared" si="29"/>
        <v>0</v>
      </c>
      <c r="AL259" s="44"/>
      <c r="AM259" s="36">
        <f t="shared" si="30"/>
        <v>1</v>
      </c>
      <c r="AN259" s="85" t="str">
        <f t="shared" si="31"/>
        <v>OK</v>
      </c>
      <c r="AO259" s="85" t="str">
        <f t="shared" si="32"/>
        <v>OK</v>
      </c>
      <c r="AP259" s="28" t="s">
        <v>211</v>
      </c>
      <c r="AQ259" s="28"/>
      <c r="AR259" s="28"/>
      <c r="AS259" s="28"/>
      <c r="AT259" s="26">
        <v>1</v>
      </c>
      <c r="AU259" s="28" t="s">
        <v>248</v>
      </c>
      <c r="AV259" s="27"/>
      <c r="AW259" s="28"/>
      <c r="AX259" s="28" t="s">
        <v>213</v>
      </c>
      <c r="AY259" s="168">
        <f t="shared" si="33"/>
        <v>113532818</v>
      </c>
      <c r="AZ259" s="28" t="s">
        <v>214</v>
      </c>
      <c r="BA259" s="28"/>
      <c r="BB259" s="59" t="s">
        <v>615</v>
      </c>
    </row>
    <row r="260" spans="2:54" s="8" customFormat="1" x14ac:dyDescent="0.15">
      <c r="B260" s="174">
        <v>90000246</v>
      </c>
      <c r="C260" s="28"/>
      <c r="D260" s="28" t="s">
        <v>316</v>
      </c>
      <c r="E260" s="28"/>
      <c r="F260" s="28" t="s">
        <v>201</v>
      </c>
      <c r="G260" s="28" t="s">
        <v>317</v>
      </c>
      <c r="H260" s="28" t="s">
        <v>1577</v>
      </c>
      <c r="I260" s="28" t="s">
        <v>1572</v>
      </c>
      <c r="J260" s="28" t="s">
        <v>427</v>
      </c>
      <c r="K260" s="28" t="s">
        <v>203</v>
      </c>
      <c r="L260" s="28"/>
      <c r="M260" s="28">
        <v>17</v>
      </c>
      <c r="N260" s="24">
        <v>35886</v>
      </c>
      <c r="O260" s="28">
        <v>1998</v>
      </c>
      <c r="P260" s="24">
        <v>35886</v>
      </c>
      <c r="Q260" s="25">
        <v>2619989</v>
      </c>
      <c r="R260" s="28" t="s">
        <v>219</v>
      </c>
      <c r="S260" s="28" t="s">
        <v>236</v>
      </c>
      <c r="T260" s="28">
        <v>1</v>
      </c>
      <c r="U260" s="24"/>
      <c r="V260" s="168">
        <f t="shared" si="28"/>
        <v>1</v>
      </c>
      <c r="W260" s="44"/>
      <c r="X260" s="36">
        <f t="shared" si="34"/>
        <v>0</v>
      </c>
      <c r="Y260" s="44"/>
      <c r="Z260" s="44"/>
      <c r="AA260" s="44"/>
      <c r="AB260" s="44"/>
      <c r="AC260" s="44"/>
      <c r="AD260" s="44"/>
      <c r="AE260" s="36">
        <f t="shared" si="35"/>
        <v>0</v>
      </c>
      <c r="AF260" s="44"/>
      <c r="AG260" s="44"/>
      <c r="AH260" s="44"/>
      <c r="AI260" s="44"/>
      <c r="AJ260" s="44"/>
      <c r="AK260" s="168">
        <f t="shared" si="29"/>
        <v>0</v>
      </c>
      <c r="AL260" s="44"/>
      <c r="AM260" s="36">
        <f t="shared" si="30"/>
        <v>1</v>
      </c>
      <c r="AN260" s="85" t="str">
        <f t="shared" si="31"/>
        <v>OK</v>
      </c>
      <c r="AO260" s="85" t="str">
        <f t="shared" si="32"/>
        <v>OK</v>
      </c>
      <c r="AP260" s="28" t="s">
        <v>211</v>
      </c>
      <c r="AQ260" s="28"/>
      <c r="AR260" s="28"/>
      <c r="AS260" s="28"/>
      <c r="AT260" s="26">
        <v>1</v>
      </c>
      <c r="AU260" s="28" t="s">
        <v>248</v>
      </c>
      <c r="AV260" s="27"/>
      <c r="AW260" s="28"/>
      <c r="AX260" s="28" t="s">
        <v>213</v>
      </c>
      <c r="AY260" s="168">
        <f t="shared" si="33"/>
        <v>2619988</v>
      </c>
      <c r="AZ260" s="28" t="s">
        <v>214</v>
      </c>
      <c r="BA260" s="28"/>
      <c r="BB260" s="59" t="s">
        <v>616</v>
      </c>
    </row>
    <row r="261" spans="2:54" s="8" customFormat="1" x14ac:dyDescent="0.15">
      <c r="B261" s="174">
        <v>90000247</v>
      </c>
      <c r="C261" s="28"/>
      <c r="D261" s="28" t="s">
        <v>316</v>
      </c>
      <c r="E261" s="28"/>
      <c r="F261" s="28" t="s">
        <v>201</v>
      </c>
      <c r="G261" s="28" t="s">
        <v>317</v>
      </c>
      <c r="H261" s="28" t="s">
        <v>1577</v>
      </c>
      <c r="I261" s="28" t="s">
        <v>1572</v>
      </c>
      <c r="J261" s="28" t="s">
        <v>428</v>
      </c>
      <c r="K261" s="28" t="s">
        <v>203</v>
      </c>
      <c r="L261" s="28"/>
      <c r="M261" s="28">
        <v>17</v>
      </c>
      <c r="N261" s="24">
        <v>35886</v>
      </c>
      <c r="O261" s="28">
        <v>1998</v>
      </c>
      <c r="P261" s="24">
        <v>35886</v>
      </c>
      <c r="Q261" s="25">
        <v>54883761</v>
      </c>
      <c r="R261" s="28" t="s">
        <v>219</v>
      </c>
      <c r="S261" s="28" t="s">
        <v>236</v>
      </c>
      <c r="T261" s="28">
        <v>1</v>
      </c>
      <c r="U261" s="24"/>
      <c r="V261" s="168">
        <f t="shared" si="28"/>
        <v>1</v>
      </c>
      <c r="W261" s="44"/>
      <c r="X261" s="36">
        <f t="shared" si="34"/>
        <v>0</v>
      </c>
      <c r="Y261" s="44"/>
      <c r="Z261" s="44"/>
      <c r="AA261" s="44"/>
      <c r="AB261" s="44"/>
      <c r="AC261" s="44"/>
      <c r="AD261" s="44"/>
      <c r="AE261" s="36">
        <f t="shared" si="35"/>
        <v>0</v>
      </c>
      <c r="AF261" s="44"/>
      <c r="AG261" s="44"/>
      <c r="AH261" s="44"/>
      <c r="AI261" s="44"/>
      <c r="AJ261" s="44"/>
      <c r="AK261" s="168">
        <f t="shared" si="29"/>
        <v>0</v>
      </c>
      <c r="AL261" s="44"/>
      <c r="AM261" s="36">
        <f t="shared" si="30"/>
        <v>1</v>
      </c>
      <c r="AN261" s="85" t="str">
        <f t="shared" si="31"/>
        <v>OK</v>
      </c>
      <c r="AO261" s="85" t="str">
        <f t="shared" si="32"/>
        <v>OK</v>
      </c>
      <c r="AP261" s="28" t="s">
        <v>211</v>
      </c>
      <c r="AQ261" s="28"/>
      <c r="AR261" s="28"/>
      <c r="AS261" s="28"/>
      <c r="AT261" s="26">
        <v>1</v>
      </c>
      <c r="AU261" s="28" t="s">
        <v>248</v>
      </c>
      <c r="AV261" s="27"/>
      <c r="AW261" s="28"/>
      <c r="AX261" s="28" t="s">
        <v>213</v>
      </c>
      <c r="AY261" s="168">
        <f t="shared" si="33"/>
        <v>54883760</v>
      </c>
      <c r="AZ261" s="28" t="s">
        <v>214</v>
      </c>
      <c r="BA261" s="28"/>
      <c r="BB261" s="59" t="s">
        <v>617</v>
      </c>
    </row>
    <row r="262" spans="2:54" s="8" customFormat="1" x14ac:dyDescent="0.15">
      <c r="B262" s="174">
        <v>90000248</v>
      </c>
      <c r="C262" s="28"/>
      <c r="D262" s="28" t="s">
        <v>316</v>
      </c>
      <c r="E262" s="28"/>
      <c r="F262" s="28" t="s">
        <v>201</v>
      </c>
      <c r="G262" s="28" t="s">
        <v>317</v>
      </c>
      <c r="H262" s="28" t="s">
        <v>1577</v>
      </c>
      <c r="I262" s="28" t="s">
        <v>1572</v>
      </c>
      <c r="J262" s="28" t="s">
        <v>429</v>
      </c>
      <c r="K262" s="28" t="s">
        <v>203</v>
      </c>
      <c r="L262" s="28"/>
      <c r="M262" s="28">
        <v>17</v>
      </c>
      <c r="N262" s="24">
        <v>35886</v>
      </c>
      <c r="O262" s="28">
        <v>1998</v>
      </c>
      <c r="P262" s="24">
        <v>35886</v>
      </c>
      <c r="Q262" s="25">
        <v>54883761</v>
      </c>
      <c r="R262" s="28" t="s">
        <v>219</v>
      </c>
      <c r="S262" s="28" t="s">
        <v>236</v>
      </c>
      <c r="T262" s="28">
        <v>1</v>
      </c>
      <c r="U262" s="24"/>
      <c r="V262" s="168">
        <f t="shared" si="28"/>
        <v>1</v>
      </c>
      <c r="W262" s="44"/>
      <c r="X262" s="36">
        <f t="shared" si="34"/>
        <v>0</v>
      </c>
      <c r="Y262" s="44"/>
      <c r="Z262" s="44"/>
      <c r="AA262" s="44"/>
      <c r="AB262" s="44"/>
      <c r="AC262" s="44"/>
      <c r="AD262" s="44"/>
      <c r="AE262" s="36">
        <f t="shared" si="35"/>
        <v>0</v>
      </c>
      <c r="AF262" s="44"/>
      <c r="AG262" s="44"/>
      <c r="AH262" s="44"/>
      <c r="AI262" s="44"/>
      <c r="AJ262" s="44"/>
      <c r="AK262" s="168">
        <f t="shared" si="29"/>
        <v>0</v>
      </c>
      <c r="AL262" s="44"/>
      <c r="AM262" s="36">
        <f t="shared" si="30"/>
        <v>1</v>
      </c>
      <c r="AN262" s="85" t="str">
        <f t="shared" si="31"/>
        <v>OK</v>
      </c>
      <c r="AO262" s="85" t="str">
        <f t="shared" si="32"/>
        <v>OK</v>
      </c>
      <c r="AP262" s="28" t="s">
        <v>211</v>
      </c>
      <c r="AQ262" s="28"/>
      <c r="AR262" s="28"/>
      <c r="AS262" s="28"/>
      <c r="AT262" s="26">
        <v>1</v>
      </c>
      <c r="AU262" s="28" t="s">
        <v>248</v>
      </c>
      <c r="AV262" s="27"/>
      <c r="AW262" s="28"/>
      <c r="AX262" s="28" t="s">
        <v>213</v>
      </c>
      <c r="AY262" s="168">
        <f t="shared" si="33"/>
        <v>54883760</v>
      </c>
      <c r="AZ262" s="28" t="s">
        <v>214</v>
      </c>
      <c r="BA262" s="28"/>
      <c r="BB262" s="59" t="s">
        <v>617</v>
      </c>
    </row>
    <row r="263" spans="2:54" s="8" customFormat="1" x14ac:dyDescent="0.15">
      <c r="B263" s="174">
        <v>90000249</v>
      </c>
      <c r="C263" s="28"/>
      <c r="D263" s="28" t="s">
        <v>316</v>
      </c>
      <c r="E263" s="28"/>
      <c r="F263" s="28" t="s">
        <v>201</v>
      </c>
      <c r="G263" s="28" t="s">
        <v>317</v>
      </c>
      <c r="H263" s="28" t="s">
        <v>1577</v>
      </c>
      <c r="I263" s="28" t="s">
        <v>1572</v>
      </c>
      <c r="J263" s="28" t="s">
        <v>430</v>
      </c>
      <c r="K263" s="28" t="s">
        <v>203</v>
      </c>
      <c r="L263" s="28"/>
      <c r="M263" s="28">
        <v>17</v>
      </c>
      <c r="N263" s="24">
        <v>35886</v>
      </c>
      <c r="O263" s="28">
        <v>1998</v>
      </c>
      <c r="P263" s="24">
        <v>35886</v>
      </c>
      <c r="Q263" s="25">
        <v>7236158</v>
      </c>
      <c r="R263" s="28" t="s">
        <v>219</v>
      </c>
      <c r="S263" s="28" t="s">
        <v>236</v>
      </c>
      <c r="T263" s="28">
        <v>1</v>
      </c>
      <c r="U263" s="24"/>
      <c r="V263" s="168">
        <f t="shared" si="28"/>
        <v>1</v>
      </c>
      <c r="W263" s="44"/>
      <c r="X263" s="36">
        <f t="shared" si="34"/>
        <v>0</v>
      </c>
      <c r="Y263" s="44"/>
      <c r="Z263" s="44"/>
      <c r="AA263" s="44"/>
      <c r="AB263" s="44"/>
      <c r="AC263" s="44"/>
      <c r="AD263" s="44"/>
      <c r="AE263" s="36">
        <f t="shared" si="35"/>
        <v>0</v>
      </c>
      <c r="AF263" s="44"/>
      <c r="AG263" s="44"/>
      <c r="AH263" s="44"/>
      <c r="AI263" s="44"/>
      <c r="AJ263" s="44"/>
      <c r="AK263" s="168">
        <f t="shared" si="29"/>
        <v>0</v>
      </c>
      <c r="AL263" s="44"/>
      <c r="AM263" s="36">
        <f t="shared" si="30"/>
        <v>1</v>
      </c>
      <c r="AN263" s="85" t="str">
        <f t="shared" si="31"/>
        <v>OK</v>
      </c>
      <c r="AO263" s="85" t="str">
        <f t="shared" si="32"/>
        <v>OK</v>
      </c>
      <c r="AP263" s="28" t="s">
        <v>211</v>
      </c>
      <c r="AQ263" s="28"/>
      <c r="AR263" s="28"/>
      <c r="AS263" s="28"/>
      <c r="AT263" s="26">
        <v>1</v>
      </c>
      <c r="AU263" s="28" t="s">
        <v>248</v>
      </c>
      <c r="AV263" s="27"/>
      <c r="AW263" s="28"/>
      <c r="AX263" s="28" t="s">
        <v>213</v>
      </c>
      <c r="AY263" s="168">
        <f t="shared" si="33"/>
        <v>7236157</v>
      </c>
      <c r="AZ263" s="28" t="s">
        <v>214</v>
      </c>
      <c r="BA263" s="28"/>
      <c r="BB263" s="59" t="s">
        <v>618</v>
      </c>
    </row>
    <row r="264" spans="2:54" s="8" customFormat="1" x14ac:dyDescent="0.15">
      <c r="B264" s="174">
        <v>90000250</v>
      </c>
      <c r="C264" s="28"/>
      <c r="D264" s="28" t="s">
        <v>316</v>
      </c>
      <c r="E264" s="28"/>
      <c r="F264" s="28" t="s">
        <v>201</v>
      </c>
      <c r="G264" s="28" t="s">
        <v>317</v>
      </c>
      <c r="H264" s="28" t="s">
        <v>1577</v>
      </c>
      <c r="I264" s="28" t="s">
        <v>1572</v>
      </c>
      <c r="J264" s="28" t="s">
        <v>431</v>
      </c>
      <c r="K264" s="28" t="s">
        <v>203</v>
      </c>
      <c r="L264" s="28"/>
      <c r="M264" s="28">
        <v>17</v>
      </c>
      <c r="N264" s="24">
        <v>35886</v>
      </c>
      <c r="O264" s="28">
        <v>1998</v>
      </c>
      <c r="P264" s="24">
        <v>35886</v>
      </c>
      <c r="Q264" s="25">
        <v>7236158</v>
      </c>
      <c r="R264" s="28" t="s">
        <v>219</v>
      </c>
      <c r="S264" s="28" t="s">
        <v>236</v>
      </c>
      <c r="T264" s="28">
        <v>1</v>
      </c>
      <c r="U264" s="24"/>
      <c r="V264" s="168">
        <f t="shared" si="28"/>
        <v>1</v>
      </c>
      <c r="W264" s="44"/>
      <c r="X264" s="36">
        <f t="shared" si="34"/>
        <v>0</v>
      </c>
      <c r="Y264" s="44"/>
      <c r="Z264" s="44"/>
      <c r="AA264" s="44"/>
      <c r="AB264" s="44"/>
      <c r="AC264" s="44"/>
      <c r="AD264" s="44"/>
      <c r="AE264" s="36">
        <f t="shared" si="35"/>
        <v>0</v>
      </c>
      <c r="AF264" s="44"/>
      <c r="AG264" s="44"/>
      <c r="AH264" s="44"/>
      <c r="AI264" s="44"/>
      <c r="AJ264" s="44"/>
      <c r="AK264" s="168">
        <f t="shared" si="29"/>
        <v>0</v>
      </c>
      <c r="AL264" s="44"/>
      <c r="AM264" s="36">
        <f t="shared" si="30"/>
        <v>1</v>
      </c>
      <c r="AN264" s="85" t="str">
        <f t="shared" si="31"/>
        <v>OK</v>
      </c>
      <c r="AO264" s="85" t="str">
        <f t="shared" si="32"/>
        <v>OK</v>
      </c>
      <c r="AP264" s="28" t="s">
        <v>211</v>
      </c>
      <c r="AQ264" s="28"/>
      <c r="AR264" s="28"/>
      <c r="AS264" s="28"/>
      <c r="AT264" s="26">
        <v>1</v>
      </c>
      <c r="AU264" s="28" t="s">
        <v>248</v>
      </c>
      <c r="AV264" s="27"/>
      <c r="AW264" s="28"/>
      <c r="AX264" s="28" t="s">
        <v>213</v>
      </c>
      <c r="AY264" s="168">
        <f t="shared" si="33"/>
        <v>7236157</v>
      </c>
      <c r="AZ264" s="28" t="s">
        <v>214</v>
      </c>
      <c r="BA264" s="28"/>
      <c r="BB264" s="59" t="s">
        <v>618</v>
      </c>
    </row>
    <row r="265" spans="2:54" s="8" customFormat="1" x14ac:dyDescent="0.15">
      <c r="B265" s="174">
        <v>90000251</v>
      </c>
      <c r="C265" s="28"/>
      <c r="D265" s="28" t="s">
        <v>316</v>
      </c>
      <c r="E265" s="28"/>
      <c r="F265" s="28" t="s">
        <v>201</v>
      </c>
      <c r="G265" s="28" t="s">
        <v>317</v>
      </c>
      <c r="H265" s="28" t="s">
        <v>1577</v>
      </c>
      <c r="I265" s="28" t="s">
        <v>1572</v>
      </c>
      <c r="J265" s="28" t="s">
        <v>432</v>
      </c>
      <c r="K265" s="28" t="s">
        <v>203</v>
      </c>
      <c r="L265" s="28"/>
      <c r="M265" s="28">
        <v>17</v>
      </c>
      <c r="N265" s="24">
        <v>35886</v>
      </c>
      <c r="O265" s="28">
        <v>1998</v>
      </c>
      <c r="P265" s="24">
        <v>35886</v>
      </c>
      <c r="Q265" s="25">
        <v>1653088</v>
      </c>
      <c r="R265" s="28" t="s">
        <v>219</v>
      </c>
      <c r="S265" s="28" t="s">
        <v>236</v>
      </c>
      <c r="T265" s="28">
        <v>1</v>
      </c>
      <c r="U265" s="24"/>
      <c r="V265" s="168">
        <f t="shared" si="28"/>
        <v>1</v>
      </c>
      <c r="W265" s="44"/>
      <c r="X265" s="36">
        <f t="shared" si="34"/>
        <v>0</v>
      </c>
      <c r="Y265" s="44"/>
      <c r="Z265" s="44"/>
      <c r="AA265" s="44"/>
      <c r="AB265" s="44"/>
      <c r="AC265" s="44"/>
      <c r="AD265" s="44"/>
      <c r="AE265" s="36">
        <f t="shared" si="35"/>
        <v>0</v>
      </c>
      <c r="AF265" s="44"/>
      <c r="AG265" s="44"/>
      <c r="AH265" s="44"/>
      <c r="AI265" s="44"/>
      <c r="AJ265" s="44"/>
      <c r="AK265" s="168">
        <f t="shared" si="29"/>
        <v>0</v>
      </c>
      <c r="AL265" s="44"/>
      <c r="AM265" s="36">
        <f t="shared" si="30"/>
        <v>1</v>
      </c>
      <c r="AN265" s="85" t="str">
        <f t="shared" si="31"/>
        <v>OK</v>
      </c>
      <c r="AO265" s="85" t="str">
        <f t="shared" si="32"/>
        <v>OK</v>
      </c>
      <c r="AP265" s="28" t="s">
        <v>211</v>
      </c>
      <c r="AQ265" s="28"/>
      <c r="AR265" s="28"/>
      <c r="AS265" s="28"/>
      <c r="AT265" s="26">
        <v>1</v>
      </c>
      <c r="AU265" s="28" t="s">
        <v>248</v>
      </c>
      <c r="AV265" s="27"/>
      <c r="AW265" s="28"/>
      <c r="AX265" s="28" t="s">
        <v>213</v>
      </c>
      <c r="AY265" s="168">
        <f t="shared" si="33"/>
        <v>1653087</v>
      </c>
      <c r="AZ265" s="28" t="s">
        <v>214</v>
      </c>
      <c r="BA265" s="28"/>
      <c r="BB265" s="59" t="s">
        <v>619</v>
      </c>
    </row>
    <row r="266" spans="2:54" s="8" customFormat="1" x14ac:dyDescent="0.15">
      <c r="B266" s="174">
        <v>90000252</v>
      </c>
      <c r="C266" s="28"/>
      <c r="D266" s="28" t="s">
        <v>316</v>
      </c>
      <c r="E266" s="28"/>
      <c r="F266" s="28" t="s">
        <v>201</v>
      </c>
      <c r="G266" s="28" t="s">
        <v>317</v>
      </c>
      <c r="H266" s="28" t="s">
        <v>1577</v>
      </c>
      <c r="I266" s="28" t="s">
        <v>1572</v>
      </c>
      <c r="J266" s="28" t="s">
        <v>433</v>
      </c>
      <c r="K266" s="28" t="s">
        <v>203</v>
      </c>
      <c r="L266" s="28"/>
      <c r="M266" s="28">
        <v>17</v>
      </c>
      <c r="N266" s="24">
        <v>35886</v>
      </c>
      <c r="O266" s="28">
        <v>1998</v>
      </c>
      <c r="P266" s="24">
        <v>35886</v>
      </c>
      <c r="Q266" s="25">
        <v>1653087</v>
      </c>
      <c r="R266" s="28" t="s">
        <v>219</v>
      </c>
      <c r="S266" s="28" t="s">
        <v>236</v>
      </c>
      <c r="T266" s="28">
        <v>1</v>
      </c>
      <c r="U266" s="24"/>
      <c r="V266" s="168">
        <f t="shared" si="28"/>
        <v>1</v>
      </c>
      <c r="W266" s="44"/>
      <c r="X266" s="36">
        <f t="shared" si="34"/>
        <v>0</v>
      </c>
      <c r="Y266" s="44"/>
      <c r="Z266" s="44"/>
      <c r="AA266" s="44"/>
      <c r="AB266" s="44"/>
      <c r="AC266" s="44"/>
      <c r="AD266" s="44"/>
      <c r="AE266" s="36">
        <f t="shared" si="35"/>
        <v>0</v>
      </c>
      <c r="AF266" s="44"/>
      <c r="AG266" s="44"/>
      <c r="AH266" s="44"/>
      <c r="AI266" s="44"/>
      <c r="AJ266" s="44"/>
      <c r="AK266" s="168">
        <f t="shared" si="29"/>
        <v>0</v>
      </c>
      <c r="AL266" s="44"/>
      <c r="AM266" s="36">
        <f t="shared" si="30"/>
        <v>1</v>
      </c>
      <c r="AN266" s="85" t="str">
        <f t="shared" si="31"/>
        <v>OK</v>
      </c>
      <c r="AO266" s="85" t="str">
        <f t="shared" si="32"/>
        <v>OK</v>
      </c>
      <c r="AP266" s="28" t="s">
        <v>211</v>
      </c>
      <c r="AQ266" s="28"/>
      <c r="AR266" s="28"/>
      <c r="AS266" s="28"/>
      <c r="AT266" s="26">
        <v>1</v>
      </c>
      <c r="AU266" s="28" t="s">
        <v>248</v>
      </c>
      <c r="AV266" s="27"/>
      <c r="AW266" s="28"/>
      <c r="AX266" s="28" t="s">
        <v>213</v>
      </c>
      <c r="AY266" s="168">
        <f t="shared" si="33"/>
        <v>1653086</v>
      </c>
      <c r="AZ266" s="28" t="s">
        <v>214</v>
      </c>
      <c r="BA266" s="28"/>
      <c r="BB266" s="59" t="s">
        <v>619</v>
      </c>
    </row>
    <row r="267" spans="2:54" s="8" customFormat="1" x14ac:dyDescent="0.15">
      <c r="B267" s="174">
        <v>90000253</v>
      </c>
      <c r="C267" s="28"/>
      <c r="D267" s="28" t="s">
        <v>316</v>
      </c>
      <c r="E267" s="28"/>
      <c r="F267" s="28" t="s">
        <v>201</v>
      </c>
      <c r="G267" s="28" t="s">
        <v>317</v>
      </c>
      <c r="H267" s="28" t="s">
        <v>1577</v>
      </c>
      <c r="I267" s="28" t="s">
        <v>1572</v>
      </c>
      <c r="J267" s="28" t="s">
        <v>434</v>
      </c>
      <c r="K267" s="28" t="s">
        <v>203</v>
      </c>
      <c r="L267" s="28"/>
      <c r="M267" s="28">
        <v>17</v>
      </c>
      <c r="N267" s="24">
        <v>35886</v>
      </c>
      <c r="O267" s="28">
        <v>1998</v>
      </c>
      <c r="P267" s="24">
        <v>35886</v>
      </c>
      <c r="Q267" s="25">
        <v>1528326</v>
      </c>
      <c r="R267" s="28" t="s">
        <v>219</v>
      </c>
      <c r="S267" s="28" t="s">
        <v>236</v>
      </c>
      <c r="T267" s="28">
        <v>1</v>
      </c>
      <c r="U267" s="24"/>
      <c r="V267" s="168">
        <f t="shared" si="28"/>
        <v>1</v>
      </c>
      <c r="W267" s="44"/>
      <c r="X267" s="36">
        <f t="shared" si="34"/>
        <v>0</v>
      </c>
      <c r="Y267" s="44"/>
      <c r="Z267" s="44"/>
      <c r="AA267" s="44"/>
      <c r="AB267" s="44"/>
      <c r="AC267" s="44"/>
      <c r="AD267" s="44"/>
      <c r="AE267" s="36">
        <f t="shared" si="35"/>
        <v>0</v>
      </c>
      <c r="AF267" s="44"/>
      <c r="AG267" s="44"/>
      <c r="AH267" s="44"/>
      <c r="AI267" s="44"/>
      <c r="AJ267" s="44"/>
      <c r="AK267" s="168">
        <f t="shared" si="29"/>
        <v>0</v>
      </c>
      <c r="AL267" s="44"/>
      <c r="AM267" s="36">
        <f t="shared" si="30"/>
        <v>1</v>
      </c>
      <c r="AN267" s="85" t="str">
        <f t="shared" si="31"/>
        <v>OK</v>
      </c>
      <c r="AO267" s="85" t="str">
        <f t="shared" si="32"/>
        <v>OK</v>
      </c>
      <c r="AP267" s="28" t="s">
        <v>211</v>
      </c>
      <c r="AQ267" s="28"/>
      <c r="AR267" s="28"/>
      <c r="AS267" s="28"/>
      <c r="AT267" s="26">
        <v>1</v>
      </c>
      <c r="AU267" s="28" t="s">
        <v>248</v>
      </c>
      <c r="AV267" s="27"/>
      <c r="AW267" s="28"/>
      <c r="AX267" s="28" t="s">
        <v>213</v>
      </c>
      <c r="AY267" s="168">
        <f t="shared" si="33"/>
        <v>1528325</v>
      </c>
      <c r="AZ267" s="28" t="s">
        <v>214</v>
      </c>
      <c r="BA267" s="28"/>
      <c r="BB267" s="59" t="s">
        <v>619</v>
      </c>
    </row>
    <row r="268" spans="2:54" s="8" customFormat="1" x14ac:dyDescent="0.15">
      <c r="B268" s="174">
        <v>90000254</v>
      </c>
      <c r="C268" s="28"/>
      <c r="D268" s="28" t="s">
        <v>316</v>
      </c>
      <c r="E268" s="28"/>
      <c r="F268" s="28" t="s">
        <v>201</v>
      </c>
      <c r="G268" s="28" t="s">
        <v>317</v>
      </c>
      <c r="H268" s="28" t="s">
        <v>1577</v>
      </c>
      <c r="I268" s="28" t="s">
        <v>1572</v>
      </c>
      <c r="J268" s="28" t="s">
        <v>435</v>
      </c>
      <c r="K268" s="28" t="s">
        <v>203</v>
      </c>
      <c r="L268" s="28"/>
      <c r="M268" s="28">
        <v>17</v>
      </c>
      <c r="N268" s="24">
        <v>35886</v>
      </c>
      <c r="O268" s="28">
        <v>1998</v>
      </c>
      <c r="P268" s="24">
        <v>35886</v>
      </c>
      <c r="Q268" s="25">
        <v>1528326</v>
      </c>
      <c r="R268" s="28" t="s">
        <v>219</v>
      </c>
      <c r="S268" s="28" t="s">
        <v>236</v>
      </c>
      <c r="T268" s="28">
        <v>1</v>
      </c>
      <c r="U268" s="24"/>
      <c r="V268" s="168">
        <f t="shared" ref="V268:V331" si="36">IF(Q268=0,0,IF($C$5-O268=0,0,IF(M268=0,Q268,IF($C$5-O268&gt;M268,1,Q268-(ROUNDDOWN(Q268*ROUNDUP(1/M268,3),0)*($C$5-O268-1))))))</f>
        <v>1</v>
      </c>
      <c r="W268" s="44"/>
      <c r="X268" s="36">
        <f t="shared" si="34"/>
        <v>0</v>
      </c>
      <c r="Y268" s="44"/>
      <c r="Z268" s="44"/>
      <c r="AA268" s="44"/>
      <c r="AB268" s="44"/>
      <c r="AC268" s="44"/>
      <c r="AD268" s="44"/>
      <c r="AE268" s="36">
        <f t="shared" si="35"/>
        <v>0</v>
      </c>
      <c r="AF268" s="44"/>
      <c r="AG268" s="44"/>
      <c r="AH268" s="44"/>
      <c r="AI268" s="44"/>
      <c r="AJ268" s="44"/>
      <c r="AK268" s="168">
        <f t="shared" si="29"/>
        <v>0</v>
      </c>
      <c r="AL268" s="44"/>
      <c r="AM268" s="36">
        <f t="shared" si="30"/>
        <v>1</v>
      </c>
      <c r="AN268" s="85" t="str">
        <f t="shared" si="31"/>
        <v>OK</v>
      </c>
      <c r="AO268" s="85" t="str">
        <f t="shared" si="32"/>
        <v>OK</v>
      </c>
      <c r="AP268" s="28" t="s">
        <v>211</v>
      </c>
      <c r="AQ268" s="28"/>
      <c r="AR268" s="28"/>
      <c r="AS268" s="28"/>
      <c r="AT268" s="26">
        <v>1</v>
      </c>
      <c r="AU268" s="28" t="s">
        <v>248</v>
      </c>
      <c r="AV268" s="27"/>
      <c r="AW268" s="28"/>
      <c r="AX268" s="28" t="s">
        <v>213</v>
      </c>
      <c r="AY268" s="168">
        <f t="shared" si="33"/>
        <v>1528325</v>
      </c>
      <c r="AZ268" s="28" t="s">
        <v>214</v>
      </c>
      <c r="BA268" s="28"/>
      <c r="BB268" s="59" t="s">
        <v>619</v>
      </c>
    </row>
    <row r="269" spans="2:54" s="8" customFormat="1" x14ac:dyDescent="0.15">
      <c r="B269" s="174">
        <v>90000255</v>
      </c>
      <c r="C269" s="28"/>
      <c r="D269" s="28" t="s">
        <v>316</v>
      </c>
      <c r="E269" s="28"/>
      <c r="F269" s="28" t="s">
        <v>201</v>
      </c>
      <c r="G269" s="28" t="s">
        <v>317</v>
      </c>
      <c r="H269" s="28" t="s">
        <v>1577</v>
      </c>
      <c r="I269" s="28" t="s">
        <v>1572</v>
      </c>
      <c r="J269" s="28" t="s">
        <v>436</v>
      </c>
      <c r="K269" s="28" t="s">
        <v>203</v>
      </c>
      <c r="L269" s="28"/>
      <c r="M269" s="28">
        <v>17</v>
      </c>
      <c r="N269" s="24">
        <v>35886</v>
      </c>
      <c r="O269" s="28">
        <v>1998</v>
      </c>
      <c r="P269" s="24">
        <v>35886</v>
      </c>
      <c r="Q269" s="25">
        <v>1621899</v>
      </c>
      <c r="R269" s="28" t="s">
        <v>219</v>
      </c>
      <c r="S269" s="28" t="s">
        <v>236</v>
      </c>
      <c r="T269" s="28">
        <v>1</v>
      </c>
      <c r="U269" s="24"/>
      <c r="V269" s="168">
        <f t="shared" si="36"/>
        <v>1</v>
      </c>
      <c r="W269" s="44"/>
      <c r="X269" s="36">
        <f t="shared" si="34"/>
        <v>0</v>
      </c>
      <c r="Y269" s="44"/>
      <c r="Z269" s="44"/>
      <c r="AA269" s="44"/>
      <c r="AB269" s="44"/>
      <c r="AC269" s="44"/>
      <c r="AD269" s="44"/>
      <c r="AE269" s="36">
        <f t="shared" si="35"/>
        <v>0</v>
      </c>
      <c r="AF269" s="44"/>
      <c r="AG269" s="44"/>
      <c r="AH269" s="44"/>
      <c r="AI269" s="44"/>
      <c r="AJ269" s="44"/>
      <c r="AK269" s="168">
        <f t="shared" ref="AK269:AK332" si="37">IF(Q269=0,0,IF(M269=0,0,IF($C$5-O269=0,0,IF($C$5-O269&gt;M269,0,IF($C$5-O269=M269,V269-1,ROUNDDOWN(Q269*ROUNDUP(1/M269,3),0))))))</f>
        <v>0</v>
      </c>
      <c r="AL269" s="44"/>
      <c r="AM269" s="36">
        <f t="shared" ref="AM269:AM332" si="38">+V269+X269-AE269</f>
        <v>1</v>
      </c>
      <c r="AN269" s="85" t="str">
        <f t="shared" ref="AN269:AN332" si="39">IF(AND(AM269=0,AS269=1),"OK",IF(Q269=AY269+AM269,"OK","ERROR"))</f>
        <v>OK</v>
      </c>
      <c r="AO269" s="85" t="str">
        <f t="shared" ref="AO269:AO332" si="40">IF($C$5-O269=0,"新規",IF(AS269=1,"OK",IF(V269-AK269=AM269,"OK","ERROR")))</f>
        <v>OK</v>
      </c>
      <c r="AP269" s="28" t="s">
        <v>211</v>
      </c>
      <c r="AQ269" s="28"/>
      <c r="AR269" s="28"/>
      <c r="AS269" s="28"/>
      <c r="AT269" s="26">
        <v>1</v>
      </c>
      <c r="AU269" s="28" t="s">
        <v>248</v>
      </c>
      <c r="AV269" s="27"/>
      <c r="AW269" s="28"/>
      <c r="AX269" s="28" t="s">
        <v>213</v>
      </c>
      <c r="AY269" s="168">
        <f t="shared" ref="AY269:AY332" si="41">IF(Q269=0,0,IF(M269=0,0,IF($C$5-O269&gt;=M269,Q269-1,ROUNDDOWN(Q269*ROUNDUP(1/M269,3),0)*($C$5-O269))))</f>
        <v>1621898</v>
      </c>
      <c r="AZ269" s="28" t="s">
        <v>214</v>
      </c>
      <c r="BA269" s="28"/>
      <c r="BB269" s="59" t="s">
        <v>620</v>
      </c>
    </row>
    <row r="270" spans="2:54" s="8" customFormat="1" x14ac:dyDescent="0.15">
      <c r="B270" s="174">
        <v>90000256</v>
      </c>
      <c r="C270" s="28"/>
      <c r="D270" s="28" t="s">
        <v>316</v>
      </c>
      <c r="E270" s="28"/>
      <c r="F270" s="28" t="s">
        <v>201</v>
      </c>
      <c r="G270" s="28" t="s">
        <v>317</v>
      </c>
      <c r="H270" s="28" t="s">
        <v>1577</v>
      </c>
      <c r="I270" s="28" t="s">
        <v>1572</v>
      </c>
      <c r="J270" s="28" t="s">
        <v>436</v>
      </c>
      <c r="K270" s="28" t="s">
        <v>203</v>
      </c>
      <c r="L270" s="28"/>
      <c r="M270" s="28">
        <v>17</v>
      </c>
      <c r="N270" s="24">
        <v>35886</v>
      </c>
      <c r="O270" s="28">
        <v>1998</v>
      </c>
      <c r="P270" s="24">
        <v>35886</v>
      </c>
      <c r="Q270" s="25">
        <v>1497137</v>
      </c>
      <c r="R270" s="28" t="s">
        <v>219</v>
      </c>
      <c r="S270" s="28" t="s">
        <v>236</v>
      </c>
      <c r="T270" s="28">
        <v>1</v>
      </c>
      <c r="U270" s="24"/>
      <c r="V270" s="168">
        <f t="shared" si="36"/>
        <v>1</v>
      </c>
      <c r="W270" s="44"/>
      <c r="X270" s="36">
        <f t="shared" si="34"/>
        <v>0</v>
      </c>
      <c r="Y270" s="44"/>
      <c r="Z270" s="44"/>
      <c r="AA270" s="44"/>
      <c r="AB270" s="44"/>
      <c r="AC270" s="44"/>
      <c r="AD270" s="44"/>
      <c r="AE270" s="36">
        <f t="shared" si="35"/>
        <v>0</v>
      </c>
      <c r="AF270" s="44"/>
      <c r="AG270" s="44"/>
      <c r="AH270" s="44"/>
      <c r="AI270" s="44"/>
      <c r="AJ270" s="44"/>
      <c r="AK270" s="168">
        <f t="shared" si="37"/>
        <v>0</v>
      </c>
      <c r="AL270" s="44"/>
      <c r="AM270" s="36">
        <f t="shared" si="38"/>
        <v>1</v>
      </c>
      <c r="AN270" s="85" t="str">
        <f t="shared" si="39"/>
        <v>OK</v>
      </c>
      <c r="AO270" s="85" t="str">
        <f t="shared" si="40"/>
        <v>OK</v>
      </c>
      <c r="AP270" s="28" t="s">
        <v>211</v>
      </c>
      <c r="AQ270" s="28"/>
      <c r="AR270" s="28"/>
      <c r="AS270" s="28"/>
      <c r="AT270" s="26">
        <v>1</v>
      </c>
      <c r="AU270" s="28" t="s">
        <v>248</v>
      </c>
      <c r="AV270" s="27"/>
      <c r="AW270" s="28"/>
      <c r="AX270" s="28" t="s">
        <v>213</v>
      </c>
      <c r="AY270" s="168">
        <f t="shared" si="41"/>
        <v>1497136</v>
      </c>
      <c r="AZ270" s="28" t="s">
        <v>214</v>
      </c>
      <c r="BA270" s="28"/>
      <c r="BB270" s="59" t="s">
        <v>621</v>
      </c>
    </row>
    <row r="271" spans="2:54" s="8" customFormat="1" x14ac:dyDescent="0.15">
      <c r="B271" s="174">
        <v>90000257</v>
      </c>
      <c r="C271" s="28"/>
      <c r="D271" s="28" t="s">
        <v>316</v>
      </c>
      <c r="E271" s="28"/>
      <c r="F271" s="28" t="s">
        <v>201</v>
      </c>
      <c r="G271" s="28" t="s">
        <v>317</v>
      </c>
      <c r="H271" s="28" t="s">
        <v>1577</v>
      </c>
      <c r="I271" s="28" t="s">
        <v>1572</v>
      </c>
      <c r="J271" s="28" t="s">
        <v>437</v>
      </c>
      <c r="K271" s="28" t="s">
        <v>203</v>
      </c>
      <c r="L271" s="28"/>
      <c r="M271" s="28">
        <v>17</v>
      </c>
      <c r="N271" s="24">
        <v>35886</v>
      </c>
      <c r="O271" s="28">
        <v>1998</v>
      </c>
      <c r="P271" s="24">
        <v>35886</v>
      </c>
      <c r="Q271" s="25">
        <v>56828790</v>
      </c>
      <c r="R271" s="28" t="s">
        <v>219</v>
      </c>
      <c r="S271" s="28" t="s">
        <v>236</v>
      </c>
      <c r="T271" s="28">
        <v>1</v>
      </c>
      <c r="U271" s="24"/>
      <c r="V271" s="168">
        <f t="shared" si="36"/>
        <v>1</v>
      </c>
      <c r="W271" s="44"/>
      <c r="X271" s="36">
        <f t="shared" si="34"/>
        <v>0</v>
      </c>
      <c r="Y271" s="44"/>
      <c r="Z271" s="44"/>
      <c r="AA271" s="44"/>
      <c r="AB271" s="44"/>
      <c r="AC271" s="44"/>
      <c r="AD271" s="44"/>
      <c r="AE271" s="36">
        <f t="shared" si="35"/>
        <v>0</v>
      </c>
      <c r="AF271" s="44"/>
      <c r="AG271" s="44"/>
      <c r="AH271" s="44"/>
      <c r="AI271" s="44"/>
      <c r="AJ271" s="44"/>
      <c r="AK271" s="168">
        <f t="shared" si="37"/>
        <v>0</v>
      </c>
      <c r="AL271" s="44"/>
      <c r="AM271" s="36">
        <f t="shared" si="38"/>
        <v>1</v>
      </c>
      <c r="AN271" s="85" t="str">
        <f t="shared" si="39"/>
        <v>OK</v>
      </c>
      <c r="AO271" s="85" t="str">
        <f t="shared" si="40"/>
        <v>OK</v>
      </c>
      <c r="AP271" s="28" t="s">
        <v>211</v>
      </c>
      <c r="AQ271" s="28"/>
      <c r="AR271" s="28"/>
      <c r="AS271" s="28"/>
      <c r="AT271" s="26">
        <v>1</v>
      </c>
      <c r="AU271" s="28" t="s">
        <v>248</v>
      </c>
      <c r="AV271" s="27"/>
      <c r="AW271" s="28"/>
      <c r="AX271" s="28" t="s">
        <v>213</v>
      </c>
      <c r="AY271" s="168">
        <f t="shared" si="41"/>
        <v>56828789</v>
      </c>
      <c r="AZ271" s="28" t="s">
        <v>214</v>
      </c>
      <c r="BA271" s="28"/>
      <c r="BB271" s="59" t="s">
        <v>622</v>
      </c>
    </row>
    <row r="272" spans="2:54" s="8" customFormat="1" x14ac:dyDescent="0.15">
      <c r="B272" s="174">
        <v>90000258</v>
      </c>
      <c r="C272" s="28"/>
      <c r="D272" s="28" t="s">
        <v>316</v>
      </c>
      <c r="E272" s="28"/>
      <c r="F272" s="28" t="s">
        <v>201</v>
      </c>
      <c r="G272" s="28" t="s">
        <v>317</v>
      </c>
      <c r="H272" s="28" t="s">
        <v>1577</v>
      </c>
      <c r="I272" s="28" t="s">
        <v>1572</v>
      </c>
      <c r="J272" s="28" t="s">
        <v>438</v>
      </c>
      <c r="K272" s="28" t="s">
        <v>203</v>
      </c>
      <c r="L272" s="28"/>
      <c r="M272" s="28">
        <v>17</v>
      </c>
      <c r="N272" s="24">
        <v>35886</v>
      </c>
      <c r="O272" s="28">
        <v>1998</v>
      </c>
      <c r="P272" s="24">
        <v>35886</v>
      </c>
      <c r="Q272" s="25">
        <v>56828790</v>
      </c>
      <c r="R272" s="28" t="s">
        <v>219</v>
      </c>
      <c r="S272" s="28" t="s">
        <v>236</v>
      </c>
      <c r="T272" s="28">
        <v>1</v>
      </c>
      <c r="U272" s="24"/>
      <c r="V272" s="168">
        <f t="shared" si="36"/>
        <v>1</v>
      </c>
      <c r="W272" s="44"/>
      <c r="X272" s="36">
        <f t="shared" ref="X272:X335" si="42">SUM(Y272:AD272)</f>
        <v>0</v>
      </c>
      <c r="Y272" s="44"/>
      <c r="Z272" s="44"/>
      <c r="AA272" s="44"/>
      <c r="AB272" s="44"/>
      <c r="AC272" s="44"/>
      <c r="AD272" s="44"/>
      <c r="AE272" s="36">
        <f t="shared" ref="AE272:AE335" si="43">SUM(AF272:AL272)</f>
        <v>0</v>
      </c>
      <c r="AF272" s="44"/>
      <c r="AG272" s="44"/>
      <c r="AH272" s="44"/>
      <c r="AI272" s="44"/>
      <c r="AJ272" s="44"/>
      <c r="AK272" s="168">
        <f t="shared" si="37"/>
        <v>0</v>
      </c>
      <c r="AL272" s="44"/>
      <c r="AM272" s="36">
        <f t="shared" si="38"/>
        <v>1</v>
      </c>
      <c r="AN272" s="85" t="str">
        <f t="shared" si="39"/>
        <v>OK</v>
      </c>
      <c r="AO272" s="85" t="str">
        <f t="shared" si="40"/>
        <v>OK</v>
      </c>
      <c r="AP272" s="28" t="s">
        <v>211</v>
      </c>
      <c r="AQ272" s="28"/>
      <c r="AR272" s="28"/>
      <c r="AS272" s="28"/>
      <c r="AT272" s="26">
        <v>1</v>
      </c>
      <c r="AU272" s="28" t="s">
        <v>248</v>
      </c>
      <c r="AV272" s="27"/>
      <c r="AW272" s="28"/>
      <c r="AX272" s="28" t="s">
        <v>213</v>
      </c>
      <c r="AY272" s="168">
        <f t="shared" si="41"/>
        <v>56828789</v>
      </c>
      <c r="AZ272" s="28" t="s">
        <v>214</v>
      </c>
      <c r="BA272" s="28"/>
      <c r="BB272" s="59" t="s">
        <v>622</v>
      </c>
    </row>
    <row r="273" spans="2:54" s="8" customFormat="1" x14ac:dyDescent="0.15">
      <c r="B273" s="174">
        <v>90000259</v>
      </c>
      <c r="C273" s="28"/>
      <c r="D273" s="28" t="s">
        <v>316</v>
      </c>
      <c r="E273" s="28"/>
      <c r="F273" s="28" t="s">
        <v>201</v>
      </c>
      <c r="G273" s="28" t="s">
        <v>317</v>
      </c>
      <c r="H273" s="28" t="s">
        <v>1577</v>
      </c>
      <c r="I273" s="28" t="s">
        <v>1572</v>
      </c>
      <c r="J273" s="28" t="s">
        <v>439</v>
      </c>
      <c r="K273" s="28" t="s">
        <v>203</v>
      </c>
      <c r="L273" s="28"/>
      <c r="M273" s="28">
        <v>17</v>
      </c>
      <c r="N273" s="24">
        <v>35886</v>
      </c>
      <c r="O273" s="28">
        <v>1998</v>
      </c>
      <c r="P273" s="24">
        <v>35886</v>
      </c>
      <c r="Q273" s="25">
        <v>1122852</v>
      </c>
      <c r="R273" s="28" t="s">
        <v>219</v>
      </c>
      <c r="S273" s="28" t="s">
        <v>236</v>
      </c>
      <c r="T273" s="28">
        <v>1</v>
      </c>
      <c r="U273" s="24"/>
      <c r="V273" s="168">
        <f t="shared" si="36"/>
        <v>1</v>
      </c>
      <c r="W273" s="44"/>
      <c r="X273" s="36">
        <f t="shared" si="42"/>
        <v>0</v>
      </c>
      <c r="Y273" s="44"/>
      <c r="Z273" s="44"/>
      <c r="AA273" s="44"/>
      <c r="AB273" s="44"/>
      <c r="AC273" s="44"/>
      <c r="AD273" s="44"/>
      <c r="AE273" s="36">
        <f t="shared" si="43"/>
        <v>0</v>
      </c>
      <c r="AF273" s="44"/>
      <c r="AG273" s="44"/>
      <c r="AH273" s="44"/>
      <c r="AI273" s="44"/>
      <c r="AJ273" s="44"/>
      <c r="AK273" s="168">
        <f t="shared" si="37"/>
        <v>0</v>
      </c>
      <c r="AL273" s="44"/>
      <c r="AM273" s="36">
        <f t="shared" si="38"/>
        <v>1</v>
      </c>
      <c r="AN273" s="85" t="str">
        <f t="shared" si="39"/>
        <v>OK</v>
      </c>
      <c r="AO273" s="85" t="str">
        <f t="shared" si="40"/>
        <v>OK</v>
      </c>
      <c r="AP273" s="28" t="s">
        <v>211</v>
      </c>
      <c r="AQ273" s="28"/>
      <c r="AR273" s="28"/>
      <c r="AS273" s="28"/>
      <c r="AT273" s="26">
        <v>1</v>
      </c>
      <c r="AU273" s="28" t="s">
        <v>248</v>
      </c>
      <c r="AV273" s="27"/>
      <c r="AW273" s="28"/>
      <c r="AX273" s="28" t="s">
        <v>213</v>
      </c>
      <c r="AY273" s="168">
        <f t="shared" si="41"/>
        <v>1122851</v>
      </c>
      <c r="AZ273" s="28" t="s">
        <v>214</v>
      </c>
      <c r="BA273" s="28"/>
      <c r="BB273" s="59" t="s">
        <v>623</v>
      </c>
    </row>
    <row r="274" spans="2:54" s="8" customFormat="1" x14ac:dyDescent="0.15">
      <c r="B274" s="174">
        <v>90000260</v>
      </c>
      <c r="C274" s="28"/>
      <c r="D274" s="28" t="s">
        <v>316</v>
      </c>
      <c r="E274" s="28"/>
      <c r="F274" s="28" t="s">
        <v>201</v>
      </c>
      <c r="G274" s="28" t="s">
        <v>317</v>
      </c>
      <c r="H274" s="28" t="s">
        <v>1577</v>
      </c>
      <c r="I274" s="28" t="s">
        <v>1572</v>
      </c>
      <c r="J274" s="28" t="s">
        <v>440</v>
      </c>
      <c r="K274" s="28" t="s">
        <v>203</v>
      </c>
      <c r="L274" s="28"/>
      <c r="M274" s="28">
        <v>17</v>
      </c>
      <c r="N274" s="24">
        <v>35886</v>
      </c>
      <c r="O274" s="28">
        <v>1998</v>
      </c>
      <c r="P274" s="24">
        <v>35886</v>
      </c>
      <c r="Q274" s="25">
        <v>1122851</v>
      </c>
      <c r="R274" s="28" t="s">
        <v>219</v>
      </c>
      <c r="S274" s="28" t="s">
        <v>236</v>
      </c>
      <c r="T274" s="28">
        <v>1</v>
      </c>
      <c r="U274" s="24"/>
      <c r="V274" s="168">
        <f t="shared" si="36"/>
        <v>1</v>
      </c>
      <c r="W274" s="44"/>
      <c r="X274" s="36">
        <f t="shared" si="42"/>
        <v>0</v>
      </c>
      <c r="Y274" s="44"/>
      <c r="Z274" s="44"/>
      <c r="AA274" s="44"/>
      <c r="AB274" s="44"/>
      <c r="AC274" s="44"/>
      <c r="AD274" s="44"/>
      <c r="AE274" s="36">
        <f t="shared" si="43"/>
        <v>0</v>
      </c>
      <c r="AF274" s="44"/>
      <c r="AG274" s="44"/>
      <c r="AH274" s="44"/>
      <c r="AI274" s="44"/>
      <c r="AJ274" s="44"/>
      <c r="AK274" s="168">
        <f t="shared" si="37"/>
        <v>0</v>
      </c>
      <c r="AL274" s="44"/>
      <c r="AM274" s="36">
        <f t="shared" si="38"/>
        <v>1</v>
      </c>
      <c r="AN274" s="85" t="str">
        <f t="shared" si="39"/>
        <v>OK</v>
      </c>
      <c r="AO274" s="85" t="str">
        <f t="shared" si="40"/>
        <v>OK</v>
      </c>
      <c r="AP274" s="28" t="s">
        <v>211</v>
      </c>
      <c r="AQ274" s="28"/>
      <c r="AR274" s="28"/>
      <c r="AS274" s="28"/>
      <c r="AT274" s="26">
        <v>1</v>
      </c>
      <c r="AU274" s="28" t="s">
        <v>248</v>
      </c>
      <c r="AV274" s="27"/>
      <c r="AW274" s="28"/>
      <c r="AX274" s="28" t="s">
        <v>213</v>
      </c>
      <c r="AY274" s="168">
        <f t="shared" si="41"/>
        <v>1122850</v>
      </c>
      <c r="AZ274" s="28" t="s">
        <v>214</v>
      </c>
      <c r="BA274" s="28"/>
      <c r="BB274" s="59" t="s">
        <v>623</v>
      </c>
    </row>
    <row r="275" spans="2:54" s="8" customFormat="1" x14ac:dyDescent="0.15">
      <c r="B275" s="174">
        <v>90000261</v>
      </c>
      <c r="C275" s="28"/>
      <c r="D275" s="28" t="s">
        <v>316</v>
      </c>
      <c r="E275" s="28"/>
      <c r="F275" s="28" t="s">
        <v>201</v>
      </c>
      <c r="G275" s="28" t="s">
        <v>317</v>
      </c>
      <c r="H275" s="28" t="s">
        <v>1577</v>
      </c>
      <c r="I275" s="28" t="s">
        <v>1572</v>
      </c>
      <c r="J275" s="28" t="s">
        <v>441</v>
      </c>
      <c r="K275" s="28" t="s">
        <v>203</v>
      </c>
      <c r="L275" s="28"/>
      <c r="M275" s="28">
        <v>17</v>
      </c>
      <c r="N275" s="24">
        <v>35886</v>
      </c>
      <c r="O275" s="28">
        <v>1998</v>
      </c>
      <c r="P275" s="24">
        <v>35886</v>
      </c>
      <c r="Q275" s="25">
        <v>1122851</v>
      </c>
      <c r="R275" s="28" t="s">
        <v>219</v>
      </c>
      <c r="S275" s="28" t="s">
        <v>236</v>
      </c>
      <c r="T275" s="28">
        <v>1</v>
      </c>
      <c r="U275" s="24"/>
      <c r="V275" s="168">
        <f t="shared" si="36"/>
        <v>1</v>
      </c>
      <c r="W275" s="44"/>
      <c r="X275" s="36">
        <f t="shared" si="42"/>
        <v>0</v>
      </c>
      <c r="Y275" s="44"/>
      <c r="Z275" s="44"/>
      <c r="AA275" s="44"/>
      <c r="AB275" s="44"/>
      <c r="AC275" s="44"/>
      <c r="AD275" s="44"/>
      <c r="AE275" s="36">
        <f t="shared" si="43"/>
        <v>0</v>
      </c>
      <c r="AF275" s="44"/>
      <c r="AG275" s="44"/>
      <c r="AH275" s="44"/>
      <c r="AI275" s="44"/>
      <c r="AJ275" s="44"/>
      <c r="AK275" s="168">
        <f t="shared" si="37"/>
        <v>0</v>
      </c>
      <c r="AL275" s="44"/>
      <c r="AM275" s="36">
        <f t="shared" si="38"/>
        <v>1</v>
      </c>
      <c r="AN275" s="85" t="str">
        <f t="shared" si="39"/>
        <v>OK</v>
      </c>
      <c r="AO275" s="85" t="str">
        <f t="shared" si="40"/>
        <v>OK</v>
      </c>
      <c r="AP275" s="28" t="s">
        <v>211</v>
      </c>
      <c r="AQ275" s="28"/>
      <c r="AR275" s="28"/>
      <c r="AS275" s="28"/>
      <c r="AT275" s="26">
        <v>1</v>
      </c>
      <c r="AU275" s="28" t="s">
        <v>248</v>
      </c>
      <c r="AV275" s="27"/>
      <c r="AW275" s="28"/>
      <c r="AX275" s="28" t="s">
        <v>213</v>
      </c>
      <c r="AY275" s="168">
        <f t="shared" si="41"/>
        <v>1122850</v>
      </c>
      <c r="AZ275" s="28" t="s">
        <v>214</v>
      </c>
      <c r="BA275" s="28"/>
      <c r="BB275" s="59" t="s">
        <v>623</v>
      </c>
    </row>
    <row r="276" spans="2:54" s="8" customFormat="1" x14ac:dyDescent="0.15">
      <c r="B276" s="174">
        <v>90000262</v>
      </c>
      <c r="C276" s="28"/>
      <c r="D276" s="28" t="s">
        <v>316</v>
      </c>
      <c r="E276" s="28"/>
      <c r="F276" s="28" t="s">
        <v>201</v>
      </c>
      <c r="G276" s="28" t="s">
        <v>317</v>
      </c>
      <c r="H276" s="28" t="s">
        <v>1577</v>
      </c>
      <c r="I276" s="28" t="s">
        <v>1572</v>
      </c>
      <c r="J276" s="28" t="s">
        <v>442</v>
      </c>
      <c r="K276" s="28" t="s">
        <v>203</v>
      </c>
      <c r="L276" s="28"/>
      <c r="M276" s="28">
        <v>17</v>
      </c>
      <c r="N276" s="24">
        <v>35886</v>
      </c>
      <c r="O276" s="28">
        <v>1998</v>
      </c>
      <c r="P276" s="24">
        <v>35886</v>
      </c>
      <c r="Q276" s="25">
        <v>113719962</v>
      </c>
      <c r="R276" s="28" t="s">
        <v>219</v>
      </c>
      <c r="S276" s="28" t="s">
        <v>236</v>
      </c>
      <c r="T276" s="28">
        <v>1</v>
      </c>
      <c r="U276" s="24"/>
      <c r="V276" s="168">
        <f t="shared" si="36"/>
        <v>1</v>
      </c>
      <c r="W276" s="44"/>
      <c r="X276" s="36">
        <f t="shared" si="42"/>
        <v>0</v>
      </c>
      <c r="Y276" s="44"/>
      <c r="Z276" s="44"/>
      <c r="AA276" s="44"/>
      <c r="AB276" s="44"/>
      <c r="AC276" s="44"/>
      <c r="AD276" s="44"/>
      <c r="AE276" s="36">
        <f t="shared" si="43"/>
        <v>0</v>
      </c>
      <c r="AF276" s="44"/>
      <c r="AG276" s="44"/>
      <c r="AH276" s="44"/>
      <c r="AI276" s="44"/>
      <c r="AJ276" s="44"/>
      <c r="AK276" s="168">
        <f t="shared" si="37"/>
        <v>0</v>
      </c>
      <c r="AL276" s="44"/>
      <c r="AM276" s="36">
        <f t="shared" si="38"/>
        <v>1</v>
      </c>
      <c r="AN276" s="85" t="str">
        <f t="shared" si="39"/>
        <v>OK</v>
      </c>
      <c r="AO276" s="85" t="str">
        <f t="shared" si="40"/>
        <v>OK</v>
      </c>
      <c r="AP276" s="28" t="s">
        <v>211</v>
      </c>
      <c r="AQ276" s="28"/>
      <c r="AR276" s="28"/>
      <c r="AS276" s="28"/>
      <c r="AT276" s="26">
        <v>1</v>
      </c>
      <c r="AU276" s="28" t="s">
        <v>248</v>
      </c>
      <c r="AV276" s="27"/>
      <c r="AW276" s="28"/>
      <c r="AX276" s="28" t="s">
        <v>213</v>
      </c>
      <c r="AY276" s="168">
        <f t="shared" si="41"/>
        <v>113719961</v>
      </c>
      <c r="AZ276" s="28" t="s">
        <v>214</v>
      </c>
      <c r="BA276" s="28"/>
      <c r="BB276" s="59" t="s">
        <v>624</v>
      </c>
    </row>
    <row r="277" spans="2:54" s="8" customFormat="1" x14ac:dyDescent="0.15">
      <c r="B277" s="174">
        <v>90000263</v>
      </c>
      <c r="C277" s="28"/>
      <c r="D277" s="28" t="s">
        <v>316</v>
      </c>
      <c r="E277" s="28"/>
      <c r="F277" s="28" t="s">
        <v>201</v>
      </c>
      <c r="G277" s="28" t="s">
        <v>317</v>
      </c>
      <c r="H277" s="28" t="s">
        <v>1577</v>
      </c>
      <c r="I277" s="28" t="s">
        <v>1572</v>
      </c>
      <c r="J277" s="28" t="s">
        <v>443</v>
      </c>
      <c r="K277" s="28" t="s">
        <v>203</v>
      </c>
      <c r="L277" s="28"/>
      <c r="M277" s="28">
        <v>17</v>
      </c>
      <c r="N277" s="24">
        <v>35886</v>
      </c>
      <c r="O277" s="28">
        <v>1998</v>
      </c>
      <c r="P277" s="24">
        <v>35886</v>
      </c>
      <c r="Q277" s="25">
        <v>113719961</v>
      </c>
      <c r="R277" s="28" t="s">
        <v>219</v>
      </c>
      <c r="S277" s="28" t="s">
        <v>236</v>
      </c>
      <c r="T277" s="28">
        <v>1</v>
      </c>
      <c r="U277" s="24"/>
      <c r="V277" s="168">
        <f t="shared" si="36"/>
        <v>1</v>
      </c>
      <c r="W277" s="44"/>
      <c r="X277" s="36">
        <f t="shared" si="42"/>
        <v>0</v>
      </c>
      <c r="Y277" s="44"/>
      <c r="Z277" s="44"/>
      <c r="AA277" s="44"/>
      <c r="AB277" s="44"/>
      <c r="AC277" s="44"/>
      <c r="AD277" s="44"/>
      <c r="AE277" s="36">
        <f t="shared" si="43"/>
        <v>0</v>
      </c>
      <c r="AF277" s="44"/>
      <c r="AG277" s="44"/>
      <c r="AH277" s="44"/>
      <c r="AI277" s="44"/>
      <c r="AJ277" s="44"/>
      <c r="AK277" s="168">
        <f t="shared" si="37"/>
        <v>0</v>
      </c>
      <c r="AL277" s="44"/>
      <c r="AM277" s="36">
        <f t="shared" si="38"/>
        <v>1</v>
      </c>
      <c r="AN277" s="85" t="str">
        <f t="shared" si="39"/>
        <v>OK</v>
      </c>
      <c r="AO277" s="85" t="str">
        <f t="shared" si="40"/>
        <v>OK</v>
      </c>
      <c r="AP277" s="28" t="s">
        <v>211</v>
      </c>
      <c r="AQ277" s="28"/>
      <c r="AR277" s="28"/>
      <c r="AS277" s="28"/>
      <c r="AT277" s="26">
        <v>1</v>
      </c>
      <c r="AU277" s="28" t="s">
        <v>248</v>
      </c>
      <c r="AV277" s="27"/>
      <c r="AW277" s="28"/>
      <c r="AX277" s="28" t="s">
        <v>213</v>
      </c>
      <c r="AY277" s="168">
        <f t="shared" si="41"/>
        <v>113719960</v>
      </c>
      <c r="AZ277" s="28" t="s">
        <v>214</v>
      </c>
      <c r="BA277" s="28"/>
      <c r="BB277" s="59" t="s">
        <v>624</v>
      </c>
    </row>
    <row r="278" spans="2:54" s="8" customFormat="1" x14ac:dyDescent="0.15">
      <c r="B278" s="174">
        <v>90000264</v>
      </c>
      <c r="C278" s="28"/>
      <c r="D278" s="28" t="s">
        <v>316</v>
      </c>
      <c r="E278" s="28"/>
      <c r="F278" s="28" t="s">
        <v>201</v>
      </c>
      <c r="G278" s="28" t="s">
        <v>317</v>
      </c>
      <c r="H278" s="28" t="s">
        <v>1577</v>
      </c>
      <c r="I278" s="28" t="s">
        <v>1572</v>
      </c>
      <c r="J278" s="28" t="s">
        <v>444</v>
      </c>
      <c r="K278" s="28" t="s">
        <v>203</v>
      </c>
      <c r="L278" s="28"/>
      <c r="M278" s="28">
        <v>17</v>
      </c>
      <c r="N278" s="24">
        <v>35886</v>
      </c>
      <c r="O278" s="28">
        <v>1998</v>
      </c>
      <c r="P278" s="24">
        <v>35886</v>
      </c>
      <c r="Q278" s="25">
        <v>3643032</v>
      </c>
      <c r="R278" s="28" t="s">
        <v>219</v>
      </c>
      <c r="S278" s="28" t="s">
        <v>236</v>
      </c>
      <c r="T278" s="28">
        <v>1</v>
      </c>
      <c r="U278" s="24"/>
      <c r="V278" s="168">
        <f t="shared" si="36"/>
        <v>1</v>
      </c>
      <c r="W278" s="44"/>
      <c r="X278" s="36">
        <f t="shared" si="42"/>
        <v>0</v>
      </c>
      <c r="Y278" s="44"/>
      <c r="Z278" s="44"/>
      <c r="AA278" s="44"/>
      <c r="AB278" s="44"/>
      <c r="AC278" s="44"/>
      <c r="AD278" s="44"/>
      <c r="AE278" s="36">
        <f t="shared" si="43"/>
        <v>0</v>
      </c>
      <c r="AF278" s="44"/>
      <c r="AG278" s="44"/>
      <c r="AH278" s="44"/>
      <c r="AI278" s="44"/>
      <c r="AJ278" s="44"/>
      <c r="AK278" s="168">
        <f t="shared" si="37"/>
        <v>0</v>
      </c>
      <c r="AL278" s="44"/>
      <c r="AM278" s="36">
        <f t="shared" si="38"/>
        <v>1</v>
      </c>
      <c r="AN278" s="85" t="str">
        <f t="shared" si="39"/>
        <v>OK</v>
      </c>
      <c r="AO278" s="85" t="str">
        <f t="shared" si="40"/>
        <v>OK</v>
      </c>
      <c r="AP278" s="28" t="s">
        <v>211</v>
      </c>
      <c r="AQ278" s="28"/>
      <c r="AR278" s="28"/>
      <c r="AS278" s="28"/>
      <c r="AT278" s="26">
        <v>1</v>
      </c>
      <c r="AU278" s="28" t="s">
        <v>248</v>
      </c>
      <c r="AV278" s="27"/>
      <c r="AW278" s="28"/>
      <c r="AX278" s="28" t="s">
        <v>213</v>
      </c>
      <c r="AY278" s="168">
        <f t="shared" si="41"/>
        <v>3643031</v>
      </c>
      <c r="AZ278" s="28" t="s">
        <v>214</v>
      </c>
      <c r="BA278" s="28"/>
      <c r="BB278" s="59" t="s">
        <v>625</v>
      </c>
    </row>
    <row r="279" spans="2:54" s="8" customFormat="1" x14ac:dyDescent="0.15">
      <c r="B279" s="174">
        <v>90000265</v>
      </c>
      <c r="C279" s="28"/>
      <c r="D279" s="28" t="s">
        <v>316</v>
      </c>
      <c r="E279" s="28"/>
      <c r="F279" s="28" t="s">
        <v>201</v>
      </c>
      <c r="G279" s="28" t="s">
        <v>317</v>
      </c>
      <c r="H279" s="28" t="s">
        <v>1577</v>
      </c>
      <c r="I279" s="28" t="s">
        <v>1572</v>
      </c>
      <c r="J279" s="28" t="s">
        <v>445</v>
      </c>
      <c r="K279" s="28" t="s">
        <v>203</v>
      </c>
      <c r="L279" s="28"/>
      <c r="M279" s="28">
        <v>17</v>
      </c>
      <c r="N279" s="24">
        <v>35886</v>
      </c>
      <c r="O279" s="28">
        <v>1998</v>
      </c>
      <c r="P279" s="24">
        <v>35886</v>
      </c>
      <c r="Q279" s="25">
        <v>3643031</v>
      </c>
      <c r="R279" s="28" t="s">
        <v>219</v>
      </c>
      <c r="S279" s="28" t="s">
        <v>236</v>
      </c>
      <c r="T279" s="28">
        <v>1</v>
      </c>
      <c r="U279" s="24"/>
      <c r="V279" s="168">
        <f t="shared" si="36"/>
        <v>1</v>
      </c>
      <c r="W279" s="44"/>
      <c r="X279" s="36">
        <f t="shared" si="42"/>
        <v>0</v>
      </c>
      <c r="Y279" s="44"/>
      <c r="Z279" s="44"/>
      <c r="AA279" s="44"/>
      <c r="AB279" s="44"/>
      <c r="AC279" s="44"/>
      <c r="AD279" s="44"/>
      <c r="AE279" s="36">
        <f t="shared" si="43"/>
        <v>0</v>
      </c>
      <c r="AF279" s="44"/>
      <c r="AG279" s="44"/>
      <c r="AH279" s="44"/>
      <c r="AI279" s="44"/>
      <c r="AJ279" s="44"/>
      <c r="AK279" s="168">
        <f t="shared" si="37"/>
        <v>0</v>
      </c>
      <c r="AL279" s="44"/>
      <c r="AM279" s="36">
        <f t="shared" si="38"/>
        <v>1</v>
      </c>
      <c r="AN279" s="85" t="str">
        <f t="shared" si="39"/>
        <v>OK</v>
      </c>
      <c r="AO279" s="85" t="str">
        <f t="shared" si="40"/>
        <v>OK</v>
      </c>
      <c r="AP279" s="28" t="s">
        <v>211</v>
      </c>
      <c r="AQ279" s="28"/>
      <c r="AR279" s="28"/>
      <c r="AS279" s="28"/>
      <c r="AT279" s="26">
        <v>1</v>
      </c>
      <c r="AU279" s="28" t="s">
        <v>248</v>
      </c>
      <c r="AV279" s="27"/>
      <c r="AW279" s="28"/>
      <c r="AX279" s="28" t="s">
        <v>213</v>
      </c>
      <c r="AY279" s="168">
        <f t="shared" si="41"/>
        <v>3643030</v>
      </c>
      <c r="AZ279" s="28" t="s">
        <v>214</v>
      </c>
      <c r="BA279" s="28"/>
      <c r="BB279" s="59" t="s">
        <v>625</v>
      </c>
    </row>
    <row r="280" spans="2:54" s="8" customFormat="1" x14ac:dyDescent="0.15">
      <c r="B280" s="174">
        <v>90000266</v>
      </c>
      <c r="C280" s="28"/>
      <c r="D280" s="28" t="s">
        <v>316</v>
      </c>
      <c r="E280" s="28"/>
      <c r="F280" s="28" t="s">
        <v>201</v>
      </c>
      <c r="G280" s="28" t="s">
        <v>317</v>
      </c>
      <c r="H280" s="28" t="s">
        <v>1577</v>
      </c>
      <c r="I280" s="28" t="s">
        <v>1572</v>
      </c>
      <c r="J280" s="28" t="s">
        <v>446</v>
      </c>
      <c r="K280" s="28" t="s">
        <v>203</v>
      </c>
      <c r="L280" s="28"/>
      <c r="M280" s="28">
        <v>17</v>
      </c>
      <c r="N280" s="24">
        <v>35886</v>
      </c>
      <c r="O280" s="28">
        <v>1998</v>
      </c>
      <c r="P280" s="24">
        <v>35886</v>
      </c>
      <c r="Q280" s="25">
        <v>1771611</v>
      </c>
      <c r="R280" s="28" t="s">
        <v>219</v>
      </c>
      <c r="S280" s="28" t="s">
        <v>236</v>
      </c>
      <c r="T280" s="28">
        <v>1</v>
      </c>
      <c r="U280" s="24"/>
      <c r="V280" s="168">
        <f t="shared" si="36"/>
        <v>1</v>
      </c>
      <c r="W280" s="44"/>
      <c r="X280" s="36">
        <f t="shared" si="42"/>
        <v>0</v>
      </c>
      <c r="Y280" s="44"/>
      <c r="Z280" s="44"/>
      <c r="AA280" s="44"/>
      <c r="AB280" s="44"/>
      <c r="AC280" s="44"/>
      <c r="AD280" s="44"/>
      <c r="AE280" s="36">
        <f t="shared" si="43"/>
        <v>0</v>
      </c>
      <c r="AF280" s="44"/>
      <c r="AG280" s="44"/>
      <c r="AH280" s="44"/>
      <c r="AI280" s="44"/>
      <c r="AJ280" s="44"/>
      <c r="AK280" s="168">
        <f t="shared" si="37"/>
        <v>0</v>
      </c>
      <c r="AL280" s="44"/>
      <c r="AM280" s="36">
        <f t="shared" si="38"/>
        <v>1</v>
      </c>
      <c r="AN280" s="85" t="str">
        <f t="shared" si="39"/>
        <v>OK</v>
      </c>
      <c r="AO280" s="85" t="str">
        <f t="shared" si="40"/>
        <v>OK</v>
      </c>
      <c r="AP280" s="28" t="s">
        <v>211</v>
      </c>
      <c r="AQ280" s="28"/>
      <c r="AR280" s="28"/>
      <c r="AS280" s="28"/>
      <c r="AT280" s="26">
        <v>1</v>
      </c>
      <c r="AU280" s="28" t="s">
        <v>248</v>
      </c>
      <c r="AV280" s="27"/>
      <c r="AW280" s="28"/>
      <c r="AX280" s="28" t="s">
        <v>213</v>
      </c>
      <c r="AY280" s="168">
        <f t="shared" si="41"/>
        <v>1771610</v>
      </c>
      <c r="AZ280" s="28" t="s">
        <v>214</v>
      </c>
      <c r="BA280" s="28"/>
      <c r="BB280" s="59" t="s">
        <v>625</v>
      </c>
    </row>
    <row r="281" spans="2:54" s="8" customFormat="1" x14ac:dyDescent="0.15">
      <c r="B281" s="174">
        <v>90000267</v>
      </c>
      <c r="C281" s="28"/>
      <c r="D281" s="28" t="s">
        <v>316</v>
      </c>
      <c r="E281" s="28"/>
      <c r="F281" s="28" t="s">
        <v>201</v>
      </c>
      <c r="G281" s="28" t="s">
        <v>317</v>
      </c>
      <c r="H281" s="28" t="s">
        <v>1577</v>
      </c>
      <c r="I281" s="28" t="s">
        <v>1572</v>
      </c>
      <c r="J281" s="28" t="s">
        <v>447</v>
      </c>
      <c r="K281" s="28" t="s">
        <v>203</v>
      </c>
      <c r="L281" s="28"/>
      <c r="M281" s="28">
        <v>17</v>
      </c>
      <c r="N281" s="24">
        <v>35886</v>
      </c>
      <c r="O281" s="28">
        <v>1998</v>
      </c>
      <c r="P281" s="24">
        <v>35886</v>
      </c>
      <c r="Q281" s="25">
        <v>1771611</v>
      </c>
      <c r="R281" s="28" t="s">
        <v>219</v>
      </c>
      <c r="S281" s="28" t="s">
        <v>236</v>
      </c>
      <c r="T281" s="28">
        <v>1</v>
      </c>
      <c r="U281" s="24"/>
      <c r="V281" s="168">
        <f t="shared" si="36"/>
        <v>1</v>
      </c>
      <c r="W281" s="44"/>
      <c r="X281" s="36">
        <f t="shared" si="42"/>
        <v>0</v>
      </c>
      <c r="Y281" s="44"/>
      <c r="Z281" s="44"/>
      <c r="AA281" s="44"/>
      <c r="AB281" s="44"/>
      <c r="AC281" s="44"/>
      <c r="AD281" s="44"/>
      <c r="AE281" s="36">
        <f t="shared" si="43"/>
        <v>0</v>
      </c>
      <c r="AF281" s="44"/>
      <c r="AG281" s="44"/>
      <c r="AH281" s="44"/>
      <c r="AI281" s="44"/>
      <c r="AJ281" s="44"/>
      <c r="AK281" s="168">
        <f t="shared" si="37"/>
        <v>0</v>
      </c>
      <c r="AL281" s="44"/>
      <c r="AM281" s="36">
        <f t="shared" si="38"/>
        <v>1</v>
      </c>
      <c r="AN281" s="85" t="str">
        <f t="shared" si="39"/>
        <v>OK</v>
      </c>
      <c r="AO281" s="85" t="str">
        <f t="shared" si="40"/>
        <v>OK</v>
      </c>
      <c r="AP281" s="28" t="s">
        <v>211</v>
      </c>
      <c r="AQ281" s="28"/>
      <c r="AR281" s="28"/>
      <c r="AS281" s="28"/>
      <c r="AT281" s="26">
        <v>1</v>
      </c>
      <c r="AU281" s="28" t="s">
        <v>248</v>
      </c>
      <c r="AV281" s="27"/>
      <c r="AW281" s="28"/>
      <c r="AX281" s="28" t="s">
        <v>213</v>
      </c>
      <c r="AY281" s="168">
        <f t="shared" si="41"/>
        <v>1771610</v>
      </c>
      <c r="AZ281" s="28" t="s">
        <v>214</v>
      </c>
      <c r="BA281" s="28"/>
      <c r="BB281" s="59" t="s">
        <v>625</v>
      </c>
    </row>
    <row r="282" spans="2:54" s="8" customFormat="1" x14ac:dyDescent="0.15">
      <c r="B282" s="174">
        <v>90000268</v>
      </c>
      <c r="C282" s="28"/>
      <c r="D282" s="28" t="s">
        <v>316</v>
      </c>
      <c r="E282" s="28"/>
      <c r="F282" s="28" t="s">
        <v>201</v>
      </c>
      <c r="G282" s="28" t="s">
        <v>317</v>
      </c>
      <c r="H282" s="28" t="s">
        <v>1577</v>
      </c>
      <c r="I282" s="28" t="s">
        <v>1572</v>
      </c>
      <c r="J282" s="28" t="s">
        <v>448</v>
      </c>
      <c r="K282" s="28" t="s">
        <v>203</v>
      </c>
      <c r="L282" s="28"/>
      <c r="M282" s="28">
        <v>17</v>
      </c>
      <c r="N282" s="24">
        <v>35886</v>
      </c>
      <c r="O282" s="28">
        <v>1998</v>
      </c>
      <c r="P282" s="24">
        <v>35886</v>
      </c>
      <c r="Q282" s="25">
        <v>1147805</v>
      </c>
      <c r="R282" s="28" t="s">
        <v>219</v>
      </c>
      <c r="S282" s="28" t="s">
        <v>236</v>
      </c>
      <c r="T282" s="28">
        <v>1</v>
      </c>
      <c r="U282" s="24"/>
      <c r="V282" s="168">
        <f t="shared" si="36"/>
        <v>1</v>
      </c>
      <c r="W282" s="44"/>
      <c r="X282" s="36">
        <f t="shared" si="42"/>
        <v>0</v>
      </c>
      <c r="Y282" s="44"/>
      <c r="Z282" s="44"/>
      <c r="AA282" s="44"/>
      <c r="AB282" s="44"/>
      <c r="AC282" s="44"/>
      <c r="AD282" s="44"/>
      <c r="AE282" s="36">
        <f t="shared" si="43"/>
        <v>0</v>
      </c>
      <c r="AF282" s="44"/>
      <c r="AG282" s="44"/>
      <c r="AH282" s="44"/>
      <c r="AI282" s="44"/>
      <c r="AJ282" s="44"/>
      <c r="AK282" s="168">
        <f t="shared" si="37"/>
        <v>0</v>
      </c>
      <c r="AL282" s="44"/>
      <c r="AM282" s="36">
        <f t="shared" si="38"/>
        <v>1</v>
      </c>
      <c r="AN282" s="85" t="str">
        <f t="shared" si="39"/>
        <v>OK</v>
      </c>
      <c r="AO282" s="85" t="str">
        <f t="shared" si="40"/>
        <v>OK</v>
      </c>
      <c r="AP282" s="28" t="s">
        <v>211</v>
      </c>
      <c r="AQ282" s="28"/>
      <c r="AR282" s="28"/>
      <c r="AS282" s="28"/>
      <c r="AT282" s="26">
        <v>1</v>
      </c>
      <c r="AU282" s="28" t="s">
        <v>248</v>
      </c>
      <c r="AV282" s="27"/>
      <c r="AW282" s="28"/>
      <c r="AX282" s="28" t="s">
        <v>213</v>
      </c>
      <c r="AY282" s="168">
        <f t="shared" si="41"/>
        <v>1147804</v>
      </c>
      <c r="AZ282" s="28" t="s">
        <v>214</v>
      </c>
      <c r="BA282" s="28"/>
      <c r="BB282" s="59" t="s">
        <v>405</v>
      </c>
    </row>
    <row r="283" spans="2:54" s="8" customFormat="1" x14ac:dyDescent="0.15">
      <c r="B283" s="174">
        <v>90000269</v>
      </c>
      <c r="C283" s="28"/>
      <c r="D283" s="28" t="s">
        <v>316</v>
      </c>
      <c r="E283" s="28"/>
      <c r="F283" s="28" t="s">
        <v>201</v>
      </c>
      <c r="G283" s="28" t="s">
        <v>317</v>
      </c>
      <c r="H283" s="28" t="s">
        <v>1577</v>
      </c>
      <c r="I283" s="28" t="s">
        <v>1572</v>
      </c>
      <c r="J283" s="28" t="s">
        <v>449</v>
      </c>
      <c r="K283" s="28" t="s">
        <v>203</v>
      </c>
      <c r="L283" s="28"/>
      <c r="M283" s="28">
        <v>17</v>
      </c>
      <c r="N283" s="24">
        <v>35886</v>
      </c>
      <c r="O283" s="28">
        <v>1998</v>
      </c>
      <c r="P283" s="24">
        <v>35886</v>
      </c>
      <c r="Q283" s="25">
        <v>1147805</v>
      </c>
      <c r="R283" s="28" t="s">
        <v>219</v>
      </c>
      <c r="S283" s="28" t="s">
        <v>236</v>
      </c>
      <c r="T283" s="28">
        <v>1</v>
      </c>
      <c r="U283" s="24"/>
      <c r="V283" s="168">
        <f t="shared" si="36"/>
        <v>1</v>
      </c>
      <c r="W283" s="44"/>
      <c r="X283" s="36">
        <f t="shared" si="42"/>
        <v>0</v>
      </c>
      <c r="Y283" s="44"/>
      <c r="Z283" s="44"/>
      <c r="AA283" s="44"/>
      <c r="AB283" s="44"/>
      <c r="AC283" s="44"/>
      <c r="AD283" s="44"/>
      <c r="AE283" s="36">
        <f t="shared" si="43"/>
        <v>0</v>
      </c>
      <c r="AF283" s="44"/>
      <c r="AG283" s="44"/>
      <c r="AH283" s="44"/>
      <c r="AI283" s="44"/>
      <c r="AJ283" s="44"/>
      <c r="AK283" s="168">
        <f t="shared" si="37"/>
        <v>0</v>
      </c>
      <c r="AL283" s="44"/>
      <c r="AM283" s="36">
        <f t="shared" si="38"/>
        <v>1</v>
      </c>
      <c r="AN283" s="85" t="str">
        <f t="shared" si="39"/>
        <v>OK</v>
      </c>
      <c r="AO283" s="85" t="str">
        <f t="shared" si="40"/>
        <v>OK</v>
      </c>
      <c r="AP283" s="28" t="s">
        <v>211</v>
      </c>
      <c r="AQ283" s="28"/>
      <c r="AR283" s="28"/>
      <c r="AS283" s="28"/>
      <c r="AT283" s="26">
        <v>1</v>
      </c>
      <c r="AU283" s="28" t="s">
        <v>248</v>
      </c>
      <c r="AV283" s="27"/>
      <c r="AW283" s="28"/>
      <c r="AX283" s="28" t="s">
        <v>213</v>
      </c>
      <c r="AY283" s="168">
        <f t="shared" si="41"/>
        <v>1147804</v>
      </c>
      <c r="AZ283" s="28" t="s">
        <v>214</v>
      </c>
      <c r="BA283" s="28"/>
      <c r="BB283" s="59" t="s">
        <v>405</v>
      </c>
    </row>
    <row r="284" spans="2:54" s="8" customFormat="1" x14ac:dyDescent="0.15">
      <c r="B284" s="174">
        <v>90000270</v>
      </c>
      <c r="C284" s="28"/>
      <c r="D284" s="28" t="s">
        <v>316</v>
      </c>
      <c r="E284" s="28"/>
      <c r="F284" s="28" t="s">
        <v>201</v>
      </c>
      <c r="G284" s="28" t="s">
        <v>317</v>
      </c>
      <c r="H284" s="28" t="s">
        <v>1577</v>
      </c>
      <c r="I284" s="28" t="s">
        <v>1572</v>
      </c>
      <c r="J284" s="28" t="s">
        <v>450</v>
      </c>
      <c r="K284" s="28" t="s">
        <v>203</v>
      </c>
      <c r="L284" s="28"/>
      <c r="M284" s="28">
        <v>17</v>
      </c>
      <c r="N284" s="24">
        <v>35886</v>
      </c>
      <c r="O284" s="28">
        <v>1998</v>
      </c>
      <c r="P284" s="24">
        <v>35886</v>
      </c>
      <c r="Q284" s="25">
        <v>1160281</v>
      </c>
      <c r="R284" s="28" t="s">
        <v>219</v>
      </c>
      <c r="S284" s="28" t="s">
        <v>236</v>
      </c>
      <c r="T284" s="28">
        <v>1</v>
      </c>
      <c r="U284" s="24"/>
      <c r="V284" s="168">
        <f t="shared" si="36"/>
        <v>1</v>
      </c>
      <c r="W284" s="44"/>
      <c r="X284" s="36">
        <f t="shared" si="42"/>
        <v>0</v>
      </c>
      <c r="Y284" s="44"/>
      <c r="Z284" s="44"/>
      <c r="AA284" s="44"/>
      <c r="AB284" s="44"/>
      <c r="AC284" s="44"/>
      <c r="AD284" s="44"/>
      <c r="AE284" s="36">
        <f t="shared" si="43"/>
        <v>0</v>
      </c>
      <c r="AF284" s="44"/>
      <c r="AG284" s="44"/>
      <c r="AH284" s="44"/>
      <c r="AI284" s="44"/>
      <c r="AJ284" s="44"/>
      <c r="AK284" s="168">
        <f t="shared" si="37"/>
        <v>0</v>
      </c>
      <c r="AL284" s="44"/>
      <c r="AM284" s="36">
        <f t="shared" si="38"/>
        <v>1</v>
      </c>
      <c r="AN284" s="85" t="str">
        <f t="shared" si="39"/>
        <v>OK</v>
      </c>
      <c r="AO284" s="85" t="str">
        <f t="shared" si="40"/>
        <v>OK</v>
      </c>
      <c r="AP284" s="28" t="s">
        <v>211</v>
      </c>
      <c r="AQ284" s="28"/>
      <c r="AR284" s="28"/>
      <c r="AS284" s="28"/>
      <c r="AT284" s="26">
        <v>1</v>
      </c>
      <c r="AU284" s="28" t="s">
        <v>248</v>
      </c>
      <c r="AV284" s="27"/>
      <c r="AW284" s="28"/>
      <c r="AX284" s="28" t="s">
        <v>213</v>
      </c>
      <c r="AY284" s="168">
        <f t="shared" si="41"/>
        <v>1160280</v>
      </c>
      <c r="AZ284" s="28" t="s">
        <v>214</v>
      </c>
      <c r="BA284" s="28"/>
      <c r="BB284" s="59" t="s">
        <v>626</v>
      </c>
    </row>
    <row r="285" spans="2:54" s="8" customFormat="1" x14ac:dyDescent="0.15">
      <c r="B285" s="174">
        <v>90000271</v>
      </c>
      <c r="C285" s="28"/>
      <c r="D285" s="28" t="s">
        <v>316</v>
      </c>
      <c r="E285" s="28"/>
      <c r="F285" s="28" t="s">
        <v>201</v>
      </c>
      <c r="G285" s="28" t="s">
        <v>317</v>
      </c>
      <c r="H285" s="28" t="s">
        <v>1577</v>
      </c>
      <c r="I285" s="28" t="s">
        <v>1572</v>
      </c>
      <c r="J285" s="28" t="s">
        <v>451</v>
      </c>
      <c r="K285" s="28" t="s">
        <v>203</v>
      </c>
      <c r="L285" s="28"/>
      <c r="M285" s="28">
        <v>17</v>
      </c>
      <c r="N285" s="24">
        <v>35886</v>
      </c>
      <c r="O285" s="28">
        <v>1998</v>
      </c>
      <c r="P285" s="24">
        <v>35886</v>
      </c>
      <c r="Q285" s="25">
        <v>1160280</v>
      </c>
      <c r="R285" s="28" t="s">
        <v>219</v>
      </c>
      <c r="S285" s="28" t="s">
        <v>236</v>
      </c>
      <c r="T285" s="28">
        <v>1</v>
      </c>
      <c r="U285" s="24"/>
      <c r="V285" s="168">
        <f t="shared" si="36"/>
        <v>1</v>
      </c>
      <c r="W285" s="44"/>
      <c r="X285" s="36">
        <f t="shared" si="42"/>
        <v>0</v>
      </c>
      <c r="Y285" s="44"/>
      <c r="Z285" s="44"/>
      <c r="AA285" s="44"/>
      <c r="AB285" s="44"/>
      <c r="AC285" s="44"/>
      <c r="AD285" s="44"/>
      <c r="AE285" s="36">
        <f t="shared" si="43"/>
        <v>0</v>
      </c>
      <c r="AF285" s="44"/>
      <c r="AG285" s="44"/>
      <c r="AH285" s="44"/>
      <c r="AI285" s="44"/>
      <c r="AJ285" s="44"/>
      <c r="AK285" s="168">
        <f t="shared" si="37"/>
        <v>0</v>
      </c>
      <c r="AL285" s="44"/>
      <c r="AM285" s="36">
        <f t="shared" si="38"/>
        <v>1</v>
      </c>
      <c r="AN285" s="85" t="str">
        <f t="shared" si="39"/>
        <v>OK</v>
      </c>
      <c r="AO285" s="85" t="str">
        <f t="shared" si="40"/>
        <v>OK</v>
      </c>
      <c r="AP285" s="28" t="s">
        <v>211</v>
      </c>
      <c r="AQ285" s="28"/>
      <c r="AR285" s="28"/>
      <c r="AS285" s="28"/>
      <c r="AT285" s="26">
        <v>1</v>
      </c>
      <c r="AU285" s="28" t="s">
        <v>248</v>
      </c>
      <c r="AV285" s="27"/>
      <c r="AW285" s="28"/>
      <c r="AX285" s="28" t="s">
        <v>213</v>
      </c>
      <c r="AY285" s="168">
        <f t="shared" si="41"/>
        <v>1160279</v>
      </c>
      <c r="AZ285" s="28" t="s">
        <v>214</v>
      </c>
      <c r="BA285" s="28"/>
      <c r="BB285" s="59" t="s">
        <v>626</v>
      </c>
    </row>
    <row r="286" spans="2:54" s="8" customFormat="1" x14ac:dyDescent="0.15">
      <c r="B286" s="174">
        <v>90000272</v>
      </c>
      <c r="C286" s="28"/>
      <c r="D286" s="28" t="s">
        <v>316</v>
      </c>
      <c r="E286" s="28"/>
      <c r="F286" s="28" t="s">
        <v>201</v>
      </c>
      <c r="G286" s="28" t="s">
        <v>317</v>
      </c>
      <c r="H286" s="28" t="s">
        <v>1577</v>
      </c>
      <c r="I286" s="28" t="s">
        <v>1572</v>
      </c>
      <c r="J286" s="28" t="s">
        <v>452</v>
      </c>
      <c r="K286" s="28" t="s">
        <v>203</v>
      </c>
      <c r="L286" s="28"/>
      <c r="M286" s="28">
        <v>17</v>
      </c>
      <c r="N286" s="24">
        <v>35886</v>
      </c>
      <c r="O286" s="28">
        <v>1998</v>
      </c>
      <c r="P286" s="24">
        <v>35886</v>
      </c>
      <c r="Q286" s="25">
        <v>2994272</v>
      </c>
      <c r="R286" s="28" t="s">
        <v>219</v>
      </c>
      <c r="S286" s="28" t="s">
        <v>236</v>
      </c>
      <c r="T286" s="28">
        <v>1</v>
      </c>
      <c r="U286" s="24"/>
      <c r="V286" s="168">
        <f t="shared" si="36"/>
        <v>1</v>
      </c>
      <c r="W286" s="44"/>
      <c r="X286" s="36">
        <f t="shared" si="42"/>
        <v>0</v>
      </c>
      <c r="Y286" s="44"/>
      <c r="Z286" s="44"/>
      <c r="AA286" s="44"/>
      <c r="AB286" s="44"/>
      <c r="AC286" s="44"/>
      <c r="AD286" s="44"/>
      <c r="AE286" s="36">
        <f t="shared" si="43"/>
        <v>0</v>
      </c>
      <c r="AF286" s="44"/>
      <c r="AG286" s="44"/>
      <c r="AH286" s="44"/>
      <c r="AI286" s="44"/>
      <c r="AJ286" s="44"/>
      <c r="AK286" s="168">
        <f t="shared" si="37"/>
        <v>0</v>
      </c>
      <c r="AL286" s="44"/>
      <c r="AM286" s="36">
        <f t="shared" si="38"/>
        <v>1</v>
      </c>
      <c r="AN286" s="85" t="str">
        <f t="shared" si="39"/>
        <v>OK</v>
      </c>
      <c r="AO286" s="85" t="str">
        <f t="shared" si="40"/>
        <v>OK</v>
      </c>
      <c r="AP286" s="28" t="s">
        <v>211</v>
      </c>
      <c r="AQ286" s="28"/>
      <c r="AR286" s="28"/>
      <c r="AS286" s="28"/>
      <c r="AT286" s="26">
        <v>1</v>
      </c>
      <c r="AU286" s="28" t="s">
        <v>248</v>
      </c>
      <c r="AV286" s="27"/>
      <c r="AW286" s="28"/>
      <c r="AX286" s="28" t="s">
        <v>213</v>
      </c>
      <c r="AY286" s="168">
        <f t="shared" si="41"/>
        <v>2994271</v>
      </c>
      <c r="AZ286" s="28" t="s">
        <v>214</v>
      </c>
      <c r="BA286" s="28"/>
      <c r="BB286" s="59" t="s">
        <v>627</v>
      </c>
    </row>
    <row r="287" spans="2:54" s="8" customFormat="1" x14ac:dyDescent="0.15">
      <c r="B287" s="174">
        <v>90000273</v>
      </c>
      <c r="C287" s="28"/>
      <c r="D287" s="28" t="s">
        <v>316</v>
      </c>
      <c r="E287" s="28"/>
      <c r="F287" s="28" t="s">
        <v>201</v>
      </c>
      <c r="G287" s="28" t="s">
        <v>317</v>
      </c>
      <c r="H287" s="28" t="s">
        <v>1577</v>
      </c>
      <c r="I287" s="28" t="s">
        <v>1572</v>
      </c>
      <c r="J287" s="28" t="s">
        <v>453</v>
      </c>
      <c r="K287" s="28" t="s">
        <v>203</v>
      </c>
      <c r="L287" s="28"/>
      <c r="M287" s="28">
        <v>17</v>
      </c>
      <c r="N287" s="24">
        <v>35886</v>
      </c>
      <c r="O287" s="28">
        <v>1998</v>
      </c>
      <c r="P287" s="24">
        <v>35886</v>
      </c>
      <c r="Q287" s="25">
        <v>14938923</v>
      </c>
      <c r="R287" s="28" t="s">
        <v>219</v>
      </c>
      <c r="S287" s="28" t="s">
        <v>236</v>
      </c>
      <c r="T287" s="28">
        <v>1</v>
      </c>
      <c r="U287" s="24"/>
      <c r="V287" s="168">
        <f t="shared" si="36"/>
        <v>1</v>
      </c>
      <c r="W287" s="44"/>
      <c r="X287" s="36">
        <f t="shared" si="42"/>
        <v>0</v>
      </c>
      <c r="Y287" s="44"/>
      <c r="Z287" s="44"/>
      <c r="AA287" s="44"/>
      <c r="AB287" s="44"/>
      <c r="AC287" s="44"/>
      <c r="AD287" s="44"/>
      <c r="AE287" s="36">
        <f t="shared" si="43"/>
        <v>0</v>
      </c>
      <c r="AF287" s="44"/>
      <c r="AG287" s="44"/>
      <c r="AH287" s="44"/>
      <c r="AI287" s="44"/>
      <c r="AJ287" s="44"/>
      <c r="AK287" s="168">
        <f t="shared" si="37"/>
        <v>0</v>
      </c>
      <c r="AL287" s="44"/>
      <c r="AM287" s="36">
        <f t="shared" si="38"/>
        <v>1</v>
      </c>
      <c r="AN287" s="85" t="str">
        <f t="shared" si="39"/>
        <v>OK</v>
      </c>
      <c r="AO287" s="85" t="str">
        <f t="shared" si="40"/>
        <v>OK</v>
      </c>
      <c r="AP287" s="28" t="s">
        <v>211</v>
      </c>
      <c r="AQ287" s="28"/>
      <c r="AR287" s="28"/>
      <c r="AS287" s="28"/>
      <c r="AT287" s="26">
        <v>1</v>
      </c>
      <c r="AU287" s="28" t="s">
        <v>248</v>
      </c>
      <c r="AV287" s="27"/>
      <c r="AW287" s="28"/>
      <c r="AX287" s="28" t="s">
        <v>213</v>
      </c>
      <c r="AY287" s="168">
        <f t="shared" si="41"/>
        <v>14938922</v>
      </c>
      <c r="AZ287" s="28" t="s">
        <v>214</v>
      </c>
      <c r="BA287" s="28"/>
      <c r="BB287" s="59" t="s">
        <v>628</v>
      </c>
    </row>
    <row r="288" spans="2:54" s="8" customFormat="1" x14ac:dyDescent="0.15">
      <c r="B288" s="174">
        <v>90000274</v>
      </c>
      <c r="C288" s="28"/>
      <c r="D288" s="28" t="s">
        <v>316</v>
      </c>
      <c r="E288" s="28"/>
      <c r="F288" s="28" t="s">
        <v>201</v>
      </c>
      <c r="G288" s="28" t="s">
        <v>317</v>
      </c>
      <c r="H288" s="28" t="s">
        <v>1577</v>
      </c>
      <c r="I288" s="28" t="s">
        <v>1572</v>
      </c>
      <c r="J288" s="28" t="s">
        <v>454</v>
      </c>
      <c r="K288" s="28" t="s">
        <v>203</v>
      </c>
      <c r="L288" s="28"/>
      <c r="M288" s="28">
        <v>17</v>
      </c>
      <c r="N288" s="24">
        <v>35886</v>
      </c>
      <c r="O288" s="28">
        <v>1998</v>
      </c>
      <c r="P288" s="24">
        <v>35886</v>
      </c>
      <c r="Q288" s="25">
        <v>14938922</v>
      </c>
      <c r="R288" s="28" t="s">
        <v>219</v>
      </c>
      <c r="S288" s="28" t="s">
        <v>236</v>
      </c>
      <c r="T288" s="28">
        <v>1</v>
      </c>
      <c r="U288" s="24"/>
      <c r="V288" s="168">
        <f t="shared" si="36"/>
        <v>1</v>
      </c>
      <c r="W288" s="44"/>
      <c r="X288" s="36">
        <f t="shared" si="42"/>
        <v>0</v>
      </c>
      <c r="Y288" s="44"/>
      <c r="Z288" s="44"/>
      <c r="AA288" s="44"/>
      <c r="AB288" s="44"/>
      <c r="AC288" s="44"/>
      <c r="AD288" s="44"/>
      <c r="AE288" s="36">
        <f t="shared" si="43"/>
        <v>0</v>
      </c>
      <c r="AF288" s="44"/>
      <c r="AG288" s="44"/>
      <c r="AH288" s="44"/>
      <c r="AI288" s="44"/>
      <c r="AJ288" s="44"/>
      <c r="AK288" s="168">
        <f t="shared" si="37"/>
        <v>0</v>
      </c>
      <c r="AL288" s="44"/>
      <c r="AM288" s="36">
        <f t="shared" si="38"/>
        <v>1</v>
      </c>
      <c r="AN288" s="85" t="str">
        <f t="shared" si="39"/>
        <v>OK</v>
      </c>
      <c r="AO288" s="85" t="str">
        <f t="shared" si="40"/>
        <v>OK</v>
      </c>
      <c r="AP288" s="28" t="s">
        <v>211</v>
      </c>
      <c r="AQ288" s="28"/>
      <c r="AR288" s="28"/>
      <c r="AS288" s="28"/>
      <c r="AT288" s="26">
        <v>1</v>
      </c>
      <c r="AU288" s="28" t="s">
        <v>248</v>
      </c>
      <c r="AV288" s="27"/>
      <c r="AW288" s="28"/>
      <c r="AX288" s="28" t="s">
        <v>213</v>
      </c>
      <c r="AY288" s="168">
        <f t="shared" si="41"/>
        <v>14938921</v>
      </c>
      <c r="AZ288" s="28" t="s">
        <v>214</v>
      </c>
      <c r="BA288" s="28"/>
      <c r="BB288" s="59" t="s">
        <v>628</v>
      </c>
    </row>
    <row r="289" spans="2:54" s="8" customFormat="1" x14ac:dyDescent="0.15">
      <c r="B289" s="174">
        <v>90000275</v>
      </c>
      <c r="C289" s="28"/>
      <c r="D289" s="28" t="s">
        <v>316</v>
      </c>
      <c r="E289" s="28"/>
      <c r="F289" s="28" t="s">
        <v>201</v>
      </c>
      <c r="G289" s="28" t="s">
        <v>317</v>
      </c>
      <c r="H289" s="28" t="s">
        <v>1577</v>
      </c>
      <c r="I289" s="28" t="s">
        <v>1572</v>
      </c>
      <c r="J289" s="28" t="s">
        <v>455</v>
      </c>
      <c r="K289" s="28" t="s">
        <v>203</v>
      </c>
      <c r="L289" s="28"/>
      <c r="M289" s="28">
        <v>17</v>
      </c>
      <c r="N289" s="24">
        <v>35886</v>
      </c>
      <c r="O289" s="28">
        <v>1998</v>
      </c>
      <c r="P289" s="24">
        <v>35886</v>
      </c>
      <c r="Q289" s="25">
        <v>5495737</v>
      </c>
      <c r="R289" s="28" t="s">
        <v>219</v>
      </c>
      <c r="S289" s="28" t="s">
        <v>236</v>
      </c>
      <c r="T289" s="28">
        <v>1</v>
      </c>
      <c r="U289" s="24"/>
      <c r="V289" s="168">
        <f t="shared" si="36"/>
        <v>1</v>
      </c>
      <c r="W289" s="44"/>
      <c r="X289" s="36">
        <f t="shared" si="42"/>
        <v>0</v>
      </c>
      <c r="Y289" s="44"/>
      <c r="Z289" s="44"/>
      <c r="AA289" s="44"/>
      <c r="AB289" s="44"/>
      <c r="AC289" s="44"/>
      <c r="AD289" s="44"/>
      <c r="AE289" s="36">
        <f t="shared" si="43"/>
        <v>0</v>
      </c>
      <c r="AF289" s="44"/>
      <c r="AG289" s="44"/>
      <c r="AH289" s="44"/>
      <c r="AI289" s="44"/>
      <c r="AJ289" s="44"/>
      <c r="AK289" s="168">
        <f t="shared" si="37"/>
        <v>0</v>
      </c>
      <c r="AL289" s="44"/>
      <c r="AM289" s="36">
        <f t="shared" si="38"/>
        <v>1</v>
      </c>
      <c r="AN289" s="85" t="str">
        <f t="shared" si="39"/>
        <v>OK</v>
      </c>
      <c r="AO289" s="85" t="str">
        <f t="shared" si="40"/>
        <v>OK</v>
      </c>
      <c r="AP289" s="28" t="s">
        <v>211</v>
      </c>
      <c r="AQ289" s="28"/>
      <c r="AR289" s="28"/>
      <c r="AS289" s="28"/>
      <c r="AT289" s="26">
        <v>1</v>
      </c>
      <c r="AU289" s="28" t="s">
        <v>248</v>
      </c>
      <c r="AV289" s="27"/>
      <c r="AW289" s="28"/>
      <c r="AX289" s="28" t="s">
        <v>213</v>
      </c>
      <c r="AY289" s="168">
        <f t="shared" si="41"/>
        <v>5495736</v>
      </c>
      <c r="AZ289" s="28" t="s">
        <v>214</v>
      </c>
      <c r="BA289" s="28"/>
      <c r="BB289" s="59" t="s">
        <v>629</v>
      </c>
    </row>
    <row r="290" spans="2:54" s="8" customFormat="1" x14ac:dyDescent="0.15">
      <c r="B290" s="174">
        <v>90000276</v>
      </c>
      <c r="C290" s="28"/>
      <c r="D290" s="28" t="s">
        <v>316</v>
      </c>
      <c r="E290" s="28"/>
      <c r="F290" s="28" t="s">
        <v>201</v>
      </c>
      <c r="G290" s="28" t="s">
        <v>317</v>
      </c>
      <c r="H290" s="28" t="s">
        <v>1577</v>
      </c>
      <c r="I290" s="28" t="s">
        <v>1572</v>
      </c>
      <c r="J290" s="28" t="s">
        <v>456</v>
      </c>
      <c r="K290" s="28" t="s">
        <v>203</v>
      </c>
      <c r="L290" s="28"/>
      <c r="M290" s="28">
        <v>17</v>
      </c>
      <c r="N290" s="24">
        <v>35886</v>
      </c>
      <c r="O290" s="28">
        <v>1998</v>
      </c>
      <c r="P290" s="24">
        <v>35886</v>
      </c>
      <c r="Q290" s="25">
        <v>3742840</v>
      </c>
      <c r="R290" s="28" t="s">
        <v>219</v>
      </c>
      <c r="S290" s="28" t="s">
        <v>236</v>
      </c>
      <c r="T290" s="28">
        <v>1</v>
      </c>
      <c r="U290" s="24"/>
      <c r="V290" s="168">
        <f t="shared" si="36"/>
        <v>1</v>
      </c>
      <c r="W290" s="44"/>
      <c r="X290" s="36">
        <f t="shared" si="42"/>
        <v>0</v>
      </c>
      <c r="Y290" s="44"/>
      <c r="Z290" s="44"/>
      <c r="AA290" s="44"/>
      <c r="AB290" s="44"/>
      <c r="AC290" s="44"/>
      <c r="AD290" s="44"/>
      <c r="AE290" s="36">
        <f t="shared" si="43"/>
        <v>0</v>
      </c>
      <c r="AF290" s="44"/>
      <c r="AG290" s="44"/>
      <c r="AH290" s="44"/>
      <c r="AI290" s="44"/>
      <c r="AJ290" s="44"/>
      <c r="AK290" s="168">
        <f t="shared" si="37"/>
        <v>0</v>
      </c>
      <c r="AL290" s="44"/>
      <c r="AM290" s="36">
        <f t="shared" si="38"/>
        <v>1</v>
      </c>
      <c r="AN290" s="85" t="str">
        <f t="shared" si="39"/>
        <v>OK</v>
      </c>
      <c r="AO290" s="85" t="str">
        <f t="shared" si="40"/>
        <v>OK</v>
      </c>
      <c r="AP290" s="28" t="s">
        <v>211</v>
      </c>
      <c r="AQ290" s="28"/>
      <c r="AR290" s="28"/>
      <c r="AS290" s="28"/>
      <c r="AT290" s="26">
        <v>1</v>
      </c>
      <c r="AU290" s="28" t="s">
        <v>248</v>
      </c>
      <c r="AV290" s="27"/>
      <c r="AW290" s="28"/>
      <c r="AX290" s="28" t="s">
        <v>213</v>
      </c>
      <c r="AY290" s="168">
        <f t="shared" si="41"/>
        <v>3742839</v>
      </c>
      <c r="AZ290" s="28" t="s">
        <v>214</v>
      </c>
      <c r="BA290" s="28"/>
      <c r="BB290" s="59" t="s">
        <v>630</v>
      </c>
    </row>
    <row r="291" spans="2:54" s="8" customFormat="1" x14ac:dyDescent="0.15">
      <c r="B291" s="174">
        <v>90000277</v>
      </c>
      <c r="C291" s="28"/>
      <c r="D291" s="28" t="s">
        <v>316</v>
      </c>
      <c r="E291" s="28"/>
      <c r="F291" s="28" t="s">
        <v>201</v>
      </c>
      <c r="G291" s="28" t="s">
        <v>317</v>
      </c>
      <c r="H291" s="28" t="s">
        <v>1577</v>
      </c>
      <c r="I291" s="28" t="s">
        <v>1572</v>
      </c>
      <c r="J291" s="28" t="s">
        <v>457</v>
      </c>
      <c r="K291" s="28" t="s">
        <v>203</v>
      </c>
      <c r="L291" s="28"/>
      <c r="M291" s="28">
        <v>17</v>
      </c>
      <c r="N291" s="24">
        <v>35886</v>
      </c>
      <c r="O291" s="28">
        <v>1998</v>
      </c>
      <c r="P291" s="24">
        <v>35886</v>
      </c>
      <c r="Q291" s="25">
        <v>13723747</v>
      </c>
      <c r="R291" s="28" t="s">
        <v>219</v>
      </c>
      <c r="S291" s="28" t="s">
        <v>236</v>
      </c>
      <c r="T291" s="28">
        <v>1</v>
      </c>
      <c r="U291" s="24"/>
      <c r="V291" s="168">
        <f t="shared" si="36"/>
        <v>1</v>
      </c>
      <c r="W291" s="44"/>
      <c r="X291" s="36">
        <f t="shared" si="42"/>
        <v>0</v>
      </c>
      <c r="Y291" s="44"/>
      <c r="Z291" s="44"/>
      <c r="AA291" s="44"/>
      <c r="AB291" s="44"/>
      <c r="AC291" s="44"/>
      <c r="AD291" s="44"/>
      <c r="AE291" s="36">
        <f t="shared" si="43"/>
        <v>0</v>
      </c>
      <c r="AF291" s="44"/>
      <c r="AG291" s="44"/>
      <c r="AH291" s="44"/>
      <c r="AI291" s="44"/>
      <c r="AJ291" s="44"/>
      <c r="AK291" s="168">
        <f t="shared" si="37"/>
        <v>0</v>
      </c>
      <c r="AL291" s="44"/>
      <c r="AM291" s="36">
        <f t="shared" si="38"/>
        <v>1</v>
      </c>
      <c r="AN291" s="85" t="str">
        <f t="shared" si="39"/>
        <v>OK</v>
      </c>
      <c r="AO291" s="85" t="str">
        <f t="shared" si="40"/>
        <v>OK</v>
      </c>
      <c r="AP291" s="28" t="s">
        <v>211</v>
      </c>
      <c r="AQ291" s="28"/>
      <c r="AR291" s="28"/>
      <c r="AS291" s="28"/>
      <c r="AT291" s="26">
        <v>1</v>
      </c>
      <c r="AU291" s="28" t="s">
        <v>248</v>
      </c>
      <c r="AV291" s="27"/>
      <c r="AW291" s="28"/>
      <c r="AX291" s="28" t="s">
        <v>213</v>
      </c>
      <c r="AY291" s="168">
        <f t="shared" si="41"/>
        <v>13723746</v>
      </c>
      <c r="AZ291" s="28" t="s">
        <v>214</v>
      </c>
      <c r="BA291" s="28"/>
      <c r="BB291" s="59" t="s">
        <v>631</v>
      </c>
    </row>
    <row r="292" spans="2:54" s="8" customFormat="1" x14ac:dyDescent="0.15">
      <c r="B292" s="174">
        <v>90000278</v>
      </c>
      <c r="C292" s="28"/>
      <c r="D292" s="28" t="s">
        <v>316</v>
      </c>
      <c r="E292" s="28"/>
      <c r="F292" s="28" t="s">
        <v>201</v>
      </c>
      <c r="G292" s="28" t="s">
        <v>317</v>
      </c>
      <c r="H292" s="28" t="s">
        <v>1577</v>
      </c>
      <c r="I292" s="28" t="s">
        <v>1572</v>
      </c>
      <c r="J292" s="28" t="s">
        <v>458</v>
      </c>
      <c r="K292" s="28" t="s">
        <v>203</v>
      </c>
      <c r="L292" s="28"/>
      <c r="M292" s="28">
        <v>17</v>
      </c>
      <c r="N292" s="24">
        <v>35886</v>
      </c>
      <c r="O292" s="28">
        <v>1998</v>
      </c>
      <c r="P292" s="24">
        <v>35886</v>
      </c>
      <c r="Q292" s="25">
        <v>13723747</v>
      </c>
      <c r="R292" s="28" t="s">
        <v>219</v>
      </c>
      <c r="S292" s="28" t="s">
        <v>236</v>
      </c>
      <c r="T292" s="28">
        <v>1</v>
      </c>
      <c r="U292" s="24"/>
      <c r="V292" s="168">
        <f t="shared" si="36"/>
        <v>1</v>
      </c>
      <c r="W292" s="44"/>
      <c r="X292" s="36">
        <f t="shared" si="42"/>
        <v>0</v>
      </c>
      <c r="Y292" s="44"/>
      <c r="Z292" s="44"/>
      <c r="AA292" s="44"/>
      <c r="AB292" s="44"/>
      <c r="AC292" s="44"/>
      <c r="AD292" s="44"/>
      <c r="AE292" s="36">
        <f t="shared" si="43"/>
        <v>0</v>
      </c>
      <c r="AF292" s="44"/>
      <c r="AG292" s="44"/>
      <c r="AH292" s="44"/>
      <c r="AI292" s="44"/>
      <c r="AJ292" s="44"/>
      <c r="AK292" s="168">
        <f t="shared" si="37"/>
        <v>0</v>
      </c>
      <c r="AL292" s="44"/>
      <c r="AM292" s="36">
        <f t="shared" si="38"/>
        <v>1</v>
      </c>
      <c r="AN292" s="85" t="str">
        <f t="shared" si="39"/>
        <v>OK</v>
      </c>
      <c r="AO292" s="85" t="str">
        <f t="shared" si="40"/>
        <v>OK</v>
      </c>
      <c r="AP292" s="28" t="s">
        <v>211</v>
      </c>
      <c r="AQ292" s="28"/>
      <c r="AR292" s="28"/>
      <c r="AS292" s="28"/>
      <c r="AT292" s="26">
        <v>1</v>
      </c>
      <c r="AU292" s="28" t="s">
        <v>248</v>
      </c>
      <c r="AV292" s="27"/>
      <c r="AW292" s="28"/>
      <c r="AX292" s="28" t="s">
        <v>213</v>
      </c>
      <c r="AY292" s="168">
        <f t="shared" si="41"/>
        <v>13723746</v>
      </c>
      <c r="AZ292" s="28" t="s">
        <v>214</v>
      </c>
      <c r="BA292" s="28"/>
      <c r="BB292" s="59" t="s">
        <v>631</v>
      </c>
    </row>
    <row r="293" spans="2:54" s="8" customFormat="1" x14ac:dyDescent="0.15">
      <c r="B293" s="174">
        <v>90000279</v>
      </c>
      <c r="C293" s="28"/>
      <c r="D293" s="28" t="s">
        <v>316</v>
      </c>
      <c r="E293" s="28"/>
      <c r="F293" s="28" t="s">
        <v>201</v>
      </c>
      <c r="G293" s="28" t="s">
        <v>317</v>
      </c>
      <c r="H293" s="28" t="s">
        <v>1577</v>
      </c>
      <c r="I293" s="28" t="s">
        <v>1572</v>
      </c>
      <c r="J293" s="28" t="s">
        <v>459</v>
      </c>
      <c r="K293" s="28" t="s">
        <v>203</v>
      </c>
      <c r="L293" s="28"/>
      <c r="M293" s="28">
        <v>17</v>
      </c>
      <c r="N293" s="24">
        <v>35886</v>
      </c>
      <c r="O293" s="28">
        <v>1998</v>
      </c>
      <c r="P293" s="24">
        <v>35886</v>
      </c>
      <c r="Q293" s="25">
        <v>44914082</v>
      </c>
      <c r="R293" s="28" t="s">
        <v>219</v>
      </c>
      <c r="S293" s="28" t="s">
        <v>236</v>
      </c>
      <c r="T293" s="28">
        <v>1</v>
      </c>
      <c r="U293" s="24"/>
      <c r="V293" s="168">
        <f t="shared" si="36"/>
        <v>1</v>
      </c>
      <c r="W293" s="44"/>
      <c r="X293" s="36">
        <f t="shared" si="42"/>
        <v>0</v>
      </c>
      <c r="Y293" s="44"/>
      <c r="Z293" s="44"/>
      <c r="AA293" s="44"/>
      <c r="AB293" s="44"/>
      <c r="AC293" s="44"/>
      <c r="AD293" s="44"/>
      <c r="AE293" s="36">
        <f t="shared" si="43"/>
        <v>0</v>
      </c>
      <c r="AF293" s="44"/>
      <c r="AG293" s="44"/>
      <c r="AH293" s="44"/>
      <c r="AI293" s="44"/>
      <c r="AJ293" s="44"/>
      <c r="AK293" s="168">
        <f t="shared" si="37"/>
        <v>0</v>
      </c>
      <c r="AL293" s="44"/>
      <c r="AM293" s="36">
        <f t="shared" si="38"/>
        <v>1</v>
      </c>
      <c r="AN293" s="85" t="str">
        <f t="shared" si="39"/>
        <v>OK</v>
      </c>
      <c r="AO293" s="85" t="str">
        <f t="shared" si="40"/>
        <v>OK</v>
      </c>
      <c r="AP293" s="28" t="s">
        <v>211</v>
      </c>
      <c r="AQ293" s="28"/>
      <c r="AR293" s="28"/>
      <c r="AS293" s="28"/>
      <c r="AT293" s="26">
        <v>1</v>
      </c>
      <c r="AU293" s="28" t="s">
        <v>248</v>
      </c>
      <c r="AV293" s="27"/>
      <c r="AW293" s="28"/>
      <c r="AX293" s="28" t="s">
        <v>213</v>
      </c>
      <c r="AY293" s="168">
        <f t="shared" si="41"/>
        <v>44914081</v>
      </c>
      <c r="AZ293" s="28" t="s">
        <v>214</v>
      </c>
      <c r="BA293" s="28"/>
      <c r="BB293" s="59" t="s">
        <v>631</v>
      </c>
    </row>
    <row r="294" spans="2:54" s="8" customFormat="1" x14ac:dyDescent="0.15">
      <c r="B294" s="174">
        <v>90000280</v>
      </c>
      <c r="C294" s="28"/>
      <c r="D294" s="28" t="s">
        <v>316</v>
      </c>
      <c r="E294" s="28"/>
      <c r="F294" s="28" t="s">
        <v>201</v>
      </c>
      <c r="G294" s="28" t="s">
        <v>317</v>
      </c>
      <c r="H294" s="28" t="s">
        <v>1577</v>
      </c>
      <c r="I294" s="28" t="s">
        <v>1572</v>
      </c>
      <c r="J294" s="28" t="s">
        <v>460</v>
      </c>
      <c r="K294" s="28" t="s">
        <v>203</v>
      </c>
      <c r="L294" s="28"/>
      <c r="M294" s="28">
        <v>17</v>
      </c>
      <c r="N294" s="24">
        <v>35886</v>
      </c>
      <c r="O294" s="28">
        <v>1998</v>
      </c>
      <c r="P294" s="24">
        <v>35886</v>
      </c>
      <c r="Q294" s="25">
        <v>44914082</v>
      </c>
      <c r="R294" s="28" t="s">
        <v>219</v>
      </c>
      <c r="S294" s="28" t="s">
        <v>236</v>
      </c>
      <c r="T294" s="28">
        <v>1</v>
      </c>
      <c r="U294" s="24"/>
      <c r="V294" s="168">
        <f t="shared" si="36"/>
        <v>1</v>
      </c>
      <c r="W294" s="44"/>
      <c r="X294" s="36">
        <f t="shared" si="42"/>
        <v>0</v>
      </c>
      <c r="Y294" s="44"/>
      <c r="Z294" s="44"/>
      <c r="AA294" s="44"/>
      <c r="AB294" s="44"/>
      <c r="AC294" s="44"/>
      <c r="AD294" s="44"/>
      <c r="AE294" s="36">
        <f t="shared" si="43"/>
        <v>0</v>
      </c>
      <c r="AF294" s="44"/>
      <c r="AG294" s="44"/>
      <c r="AH294" s="44"/>
      <c r="AI294" s="44"/>
      <c r="AJ294" s="44"/>
      <c r="AK294" s="168">
        <f t="shared" si="37"/>
        <v>0</v>
      </c>
      <c r="AL294" s="44"/>
      <c r="AM294" s="36">
        <f t="shared" si="38"/>
        <v>1</v>
      </c>
      <c r="AN294" s="85" t="str">
        <f t="shared" si="39"/>
        <v>OK</v>
      </c>
      <c r="AO294" s="85" t="str">
        <f t="shared" si="40"/>
        <v>OK</v>
      </c>
      <c r="AP294" s="28" t="s">
        <v>211</v>
      </c>
      <c r="AQ294" s="28"/>
      <c r="AR294" s="28"/>
      <c r="AS294" s="28"/>
      <c r="AT294" s="26">
        <v>1</v>
      </c>
      <c r="AU294" s="28" t="s">
        <v>248</v>
      </c>
      <c r="AV294" s="27"/>
      <c r="AW294" s="28"/>
      <c r="AX294" s="28" t="s">
        <v>213</v>
      </c>
      <c r="AY294" s="168">
        <f t="shared" si="41"/>
        <v>44914081</v>
      </c>
      <c r="AZ294" s="28" t="s">
        <v>214</v>
      </c>
      <c r="BA294" s="28"/>
      <c r="BB294" s="59" t="s">
        <v>631</v>
      </c>
    </row>
    <row r="295" spans="2:54" s="8" customFormat="1" x14ac:dyDescent="0.15">
      <c r="B295" s="174">
        <v>90000281</v>
      </c>
      <c r="C295" s="28"/>
      <c r="D295" s="28" t="s">
        <v>316</v>
      </c>
      <c r="E295" s="28"/>
      <c r="F295" s="28" t="s">
        <v>201</v>
      </c>
      <c r="G295" s="28" t="s">
        <v>317</v>
      </c>
      <c r="H295" s="28" t="s">
        <v>1577</v>
      </c>
      <c r="I295" s="28" t="s">
        <v>1572</v>
      </c>
      <c r="J295" s="28" t="s">
        <v>461</v>
      </c>
      <c r="K295" s="28" t="s">
        <v>203</v>
      </c>
      <c r="L295" s="28"/>
      <c r="M295" s="28">
        <v>17</v>
      </c>
      <c r="N295" s="24">
        <v>35886</v>
      </c>
      <c r="O295" s="28">
        <v>1998</v>
      </c>
      <c r="P295" s="24">
        <v>35886</v>
      </c>
      <c r="Q295" s="25">
        <v>78599644</v>
      </c>
      <c r="R295" s="28" t="s">
        <v>219</v>
      </c>
      <c r="S295" s="28" t="s">
        <v>236</v>
      </c>
      <c r="T295" s="28">
        <v>1</v>
      </c>
      <c r="U295" s="24"/>
      <c r="V295" s="168">
        <f t="shared" si="36"/>
        <v>1</v>
      </c>
      <c r="W295" s="44"/>
      <c r="X295" s="36">
        <f t="shared" si="42"/>
        <v>0</v>
      </c>
      <c r="Y295" s="44"/>
      <c r="Z295" s="44"/>
      <c r="AA295" s="44"/>
      <c r="AB295" s="44"/>
      <c r="AC295" s="44"/>
      <c r="AD295" s="44"/>
      <c r="AE295" s="36">
        <f t="shared" si="43"/>
        <v>0</v>
      </c>
      <c r="AF295" s="44"/>
      <c r="AG295" s="44"/>
      <c r="AH295" s="44"/>
      <c r="AI295" s="44"/>
      <c r="AJ295" s="44"/>
      <c r="AK295" s="168">
        <f t="shared" si="37"/>
        <v>0</v>
      </c>
      <c r="AL295" s="44"/>
      <c r="AM295" s="36">
        <f t="shared" si="38"/>
        <v>1</v>
      </c>
      <c r="AN295" s="85" t="str">
        <f t="shared" si="39"/>
        <v>OK</v>
      </c>
      <c r="AO295" s="85" t="str">
        <f t="shared" si="40"/>
        <v>OK</v>
      </c>
      <c r="AP295" s="28" t="s">
        <v>211</v>
      </c>
      <c r="AQ295" s="28"/>
      <c r="AR295" s="28"/>
      <c r="AS295" s="28"/>
      <c r="AT295" s="26">
        <v>1</v>
      </c>
      <c r="AU295" s="28" t="s">
        <v>248</v>
      </c>
      <c r="AV295" s="27"/>
      <c r="AW295" s="28"/>
      <c r="AX295" s="28" t="s">
        <v>213</v>
      </c>
      <c r="AY295" s="168">
        <f t="shared" si="41"/>
        <v>78599643</v>
      </c>
      <c r="AZ295" s="28" t="s">
        <v>214</v>
      </c>
      <c r="BA295" s="28"/>
      <c r="BB295" s="59" t="s">
        <v>632</v>
      </c>
    </row>
    <row r="296" spans="2:54" s="8" customFormat="1" x14ac:dyDescent="0.15">
      <c r="B296" s="174">
        <v>90000282</v>
      </c>
      <c r="C296" s="28"/>
      <c r="D296" s="28" t="s">
        <v>316</v>
      </c>
      <c r="E296" s="28"/>
      <c r="F296" s="28" t="s">
        <v>201</v>
      </c>
      <c r="G296" s="28" t="s">
        <v>317</v>
      </c>
      <c r="H296" s="28" t="s">
        <v>1577</v>
      </c>
      <c r="I296" s="28" t="s">
        <v>1572</v>
      </c>
      <c r="J296" s="28" t="s">
        <v>462</v>
      </c>
      <c r="K296" s="28" t="s">
        <v>203</v>
      </c>
      <c r="L296" s="28"/>
      <c r="M296" s="28">
        <v>17</v>
      </c>
      <c r="N296" s="24">
        <v>35886</v>
      </c>
      <c r="O296" s="28">
        <v>1998</v>
      </c>
      <c r="P296" s="24">
        <v>35886</v>
      </c>
      <c r="Q296" s="25">
        <v>78599644</v>
      </c>
      <c r="R296" s="28" t="s">
        <v>219</v>
      </c>
      <c r="S296" s="28" t="s">
        <v>236</v>
      </c>
      <c r="T296" s="28">
        <v>1</v>
      </c>
      <c r="U296" s="24"/>
      <c r="V296" s="168">
        <f t="shared" si="36"/>
        <v>1</v>
      </c>
      <c r="W296" s="44"/>
      <c r="X296" s="36">
        <f t="shared" si="42"/>
        <v>0</v>
      </c>
      <c r="Y296" s="44"/>
      <c r="Z296" s="44"/>
      <c r="AA296" s="44"/>
      <c r="AB296" s="44"/>
      <c r="AC296" s="44"/>
      <c r="AD296" s="44"/>
      <c r="AE296" s="36">
        <f t="shared" si="43"/>
        <v>0</v>
      </c>
      <c r="AF296" s="44"/>
      <c r="AG296" s="44"/>
      <c r="AH296" s="44"/>
      <c r="AI296" s="44"/>
      <c r="AJ296" s="44"/>
      <c r="AK296" s="168">
        <f t="shared" si="37"/>
        <v>0</v>
      </c>
      <c r="AL296" s="44"/>
      <c r="AM296" s="36">
        <f t="shared" si="38"/>
        <v>1</v>
      </c>
      <c r="AN296" s="85" t="str">
        <f t="shared" si="39"/>
        <v>OK</v>
      </c>
      <c r="AO296" s="85" t="str">
        <f t="shared" si="40"/>
        <v>OK</v>
      </c>
      <c r="AP296" s="28" t="s">
        <v>211</v>
      </c>
      <c r="AQ296" s="28"/>
      <c r="AR296" s="28"/>
      <c r="AS296" s="28"/>
      <c r="AT296" s="26">
        <v>1</v>
      </c>
      <c r="AU296" s="28" t="s">
        <v>248</v>
      </c>
      <c r="AV296" s="27"/>
      <c r="AW296" s="28"/>
      <c r="AX296" s="28" t="s">
        <v>213</v>
      </c>
      <c r="AY296" s="168">
        <f t="shared" si="41"/>
        <v>78599643</v>
      </c>
      <c r="AZ296" s="28" t="s">
        <v>214</v>
      </c>
      <c r="BA296" s="28"/>
      <c r="BB296" s="59" t="s">
        <v>632</v>
      </c>
    </row>
    <row r="297" spans="2:54" s="8" customFormat="1" x14ac:dyDescent="0.15">
      <c r="B297" s="174">
        <v>90000283</v>
      </c>
      <c r="C297" s="28"/>
      <c r="D297" s="28" t="s">
        <v>316</v>
      </c>
      <c r="E297" s="28"/>
      <c r="F297" s="28" t="s">
        <v>201</v>
      </c>
      <c r="G297" s="28" t="s">
        <v>317</v>
      </c>
      <c r="H297" s="28" t="s">
        <v>1577</v>
      </c>
      <c r="I297" s="28" t="s">
        <v>1572</v>
      </c>
      <c r="J297" s="28" t="s">
        <v>463</v>
      </c>
      <c r="K297" s="28" t="s">
        <v>203</v>
      </c>
      <c r="L297" s="28"/>
      <c r="M297" s="28">
        <v>17</v>
      </c>
      <c r="N297" s="24">
        <v>35886</v>
      </c>
      <c r="O297" s="28">
        <v>1998</v>
      </c>
      <c r="P297" s="24">
        <v>35886</v>
      </c>
      <c r="Q297" s="25">
        <v>117275660</v>
      </c>
      <c r="R297" s="28" t="s">
        <v>219</v>
      </c>
      <c r="S297" s="28" t="s">
        <v>236</v>
      </c>
      <c r="T297" s="28">
        <v>1</v>
      </c>
      <c r="U297" s="24"/>
      <c r="V297" s="168">
        <f t="shared" si="36"/>
        <v>1</v>
      </c>
      <c r="W297" s="44"/>
      <c r="X297" s="36">
        <f t="shared" si="42"/>
        <v>0</v>
      </c>
      <c r="Y297" s="44"/>
      <c r="Z297" s="44"/>
      <c r="AA297" s="44"/>
      <c r="AB297" s="44"/>
      <c r="AC297" s="44"/>
      <c r="AD297" s="44"/>
      <c r="AE297" s="36">
        <f t="shared" si="43"/>
        <v>0</v>
      </c>
      <c r="AF297" s="44"/>
      <c r="AG297" s="44"/>
      <c r="AH297" s="44"/>
      <c r="AI297" s="44"/>
      <c r="AJ297" s="44"/>
      <c r="AK297" s="168">
        <f t="shared" si="37"/>
        <v>0</v>
      </c>
      <c r="AL297" s="44"/>
      <c r="AM297" s="36">
        <f t="shared" si="38"/>
        <v>1</v>
      </c>
      <c r="AN297" s="85" t="str">
        <f t="shared" si="39"/>
        <v>OK</v>
      </c>
      <c r="AO297" s="85" t="str">
        <f t="shared" si="40"/>
        <v>OK</v>
      </c>
      <c r="AP297" s="28" t="s">
        <v>211</v>
      </c>
      <c r="AQ297" s="28"/>
      <c r="AR297" s="28"/>
      <c r="AS297" s="28"/>
      <c r="AT297" s="26">
        <v>1</v>
      </c>
      <c r="AU297" s="28" t="s">
        <v>248</v>
      </c>
      <c r="AV297" s="27"/>
      <c r="AW297" s="28"/>
      <c r="AX297" s="28" t="s">
        <v>213</v>
      </c>
      <c r="AY297" s="168">
        <f t="shared" si="41"/>
        <v>117275659</v>
      </c>
      <c r="AZ297" s="28" t="s">
        <v>214</v>
      </c>
      <c r="BA297" s="28"/>
      <c r="BB297" s="59" t="s">
        <v>632</v>
      </c>
    </row>
    <row r="298" spans="2:54" s="8" customFormat="1" x14ac:dyDescent="0.15">
      <c r="B298" s="174">
        <v>90000284</v>
      </c>
      <c r="C298" s="28"/>
      <c r="D298" s="28" t="s">
        <v>316</v>
      </c>
      <c r="E298" s="28"/>
      <c r="F298" s="28" t="s">
        <v>201</v>
      </c>
      <c r="G298" s="28" t="s">
        <v>317</v>
      </c>
      <c r="H298" s="28" t="s">
        <v>1577</v>
      </c>
      <c r="I298" s="28" t="s">
        <v>1572</v>
      </c>
      <c r="J298" s="28" t="s">
        <v>464</v>
      </c>
      <c r="K298" s="28" t="s">
        <v>203</v>
      </c>
      <c r="L298" s="28"/>
      <c r="M298" s="28">
        <v>17</v>
      </c>
      <c r="N298" s="24">
        <v>35886</v>
      </c>
      <c r="O298" s="28">
        <v>1998</v>
      </c>
      <c r="P298" s="24">
        <v>35886</v>
      </c>
      <c r="Q298" s="25">
        <v>117275660</v>
      </c>
      <c r="R298" s="28" t="s">
        <v>219</v>
      </c>
      <c r="S298" s="28" t="s">
        <v>236</v>
      </c>
      <c r="T298" s="28">
        <v>1</v>
      </c>
      <c r="U298" s="24"/>
      <c r="V298" s="168">
        <f t="shared" si="36"/>
        <v>1</v>
      </c>
      <c r="W298" s="44"/>
      <c r="X298" s="36">
        <f t="shared" si="42"/>
        <v>0</v>
      </c>
      <c r="Y298" s="44"/>
      <c r="Z298" s="44"/>
      <c r="AA298" s="44"/>
      <c r="AB298" s="44"/>
      <c r="AC298" s="44"/>
      <c r="AD298" s="44"/>
      <c r="AE298" s="36">
        <f t="shared" si="43"/>
        <v>0</v>
      </c>
      <c r="AF298" s="44"/>
      <c r="AG298" s="44"/>
      <c r="AH298" s="44"/>
      <c r="AI298" s="44"/>
      <c r="AJ298" s="44"/>
      <c r="AK298" s="168">
        <f t="shared" si="37"/>
        <v>0</v>
      </c>
      <c r="AL298" s="44"/>
      <c r="AM298" s="36">
        <f t="shared" si="38"/>
        <v>1</v>
      </c>
      <c r="AN298" s="85" t="str">
        <f t="shared" si="39"/>
        <v>OK</v>
      </c>
      <c r="AO298" s="85" t="str">
        <f t="shared" si="40"/>
        <v>OK</v>
      </c>
      <c r="AP298" s="28" t="s">
        <v>211</v>
      </c>
      <c r="AQ298" s="28"/>
      <c r="AR298" s="28"/>
      <c r="AS298" s="28"/>
      <c r="AT298" s="26">
        <v>1</v>
      </c>
      <c r="AU298" s="28" t="s">
        <v>248</v>
      </c>
      <c r="AV298" s="27"/>
      <c r="AW298" s="28"/>
      <c r="AX298" s="28" t="s">
        <v>213</v>
      </c>
      <c r="AY298" s="168">
        <f t="shared" si="41"/>
        <v>117275659</v>
      </c>
      <c r="AZ298" s="28" t="s">
        <v>214</v>
      </c>
      <c r="BA298" s="28"/>
      <c r="BB298" s="59" t="s">
        <v>632</v>
      </c>
    </row>
    <row r="299" spans="2:54" s="8" customFormat="1" x14ac:dyDescent="0.15">
      <c r="B299" s="174">
        <v>90000285</v>
      </c>
      <c r="C299" s="28"/>
      <c r="D299" s="28" t="s">
        <v>316</v>
      </c>
      <c r="E299" s="28"/>
      <c r="F299" s="28" t="s">
        <v>201</v>
      </c>
      <c r="G299" s="28" t="s">
        <v>317</v>
      </c>
      <c r="H299" s="28" t="s">
        <v>1577</v>
      </c>
      <c r="I299" s="28" t="s">
        <v>1572</v>
      </c>
      <c r="J299" s="28" t="s">
        <v>465</v>
      </c>
      <c r="K299" s="28" t="s">
        <v>203</v>
      </c>
      <c r="L299" s="28"/>
      <c r="M299" s="28">
        <v>17</v>
      </c>
      <c r="N299" s="24">
        <v>35886</v>
      </c>
      <c r="O299" s="28">
        <v>1998</v>
      </c>
      <c r="P299" s="24">
        <v>35886</v>
      </c>
      <c r="Q299" s="25">
        <v>38676016</v>
      </c>
      <c r="R299" s="28" t="s">
        <v>219</v>
      </c>
      <c r="S299" s="28" t="s">
        <v>236</v>
      </c>
      <c r="T299" s="28">
        <v>1</v>
      </c>
      <c r="U299" s="24"/>
      <c r="V299" s="168">
        <f t="shared" si="36"/>
        <v>1</v>
      </c>
      <c r="W299" s="44"/>
      <c r="X299" s="36">
        <f t="shared" si="42"/>
        <v>0</v>
      </c>
      <c r="Y299" s="44"/>
      <c r="Z299" s="44"/>
      <c r="AA299" s="44"/>
      <c r="AB299" s="44"/>
      <c r="AC299" s="44"/>
      <c r="AD299" s="44"/>
      <c r="AE299" s="36">
        <f t="shared" si="43"/>
        <v>0</v>
      </c>
      <c r="AF299" s="44"/>
      <c r="AG299" s="44"/>
      <c r="AH299" s="44"/>
      <c r="AI299" s="44"/>
      <c r="AJ299" s="44"/>
      <c r="AK299" s="168">
        <f t="shared" si="37"/>
        <v>0</v>
      </c>
      <c r="AL299" s="44"/>
      <c r="AM299" s="36">
        <f t="shared" si="38"/>
        <v>1</v>
      </c>
      <c r="AN299" s="85" t="str">
        <f t="shared" si="39"/>
        <v>OK</v>
      </c>
      <c r="AO299" s="85" t="str">
        <f t="shared" si="40"/>
        <v>OK</v>
      </c>
      <c r="AP299" s="28" t="s">
        <v>211</v>
      </c>
      <c r="AQ299" s="28"/>
      <c r="AR299" s="28"/>
      <c r="AS299" s="28"/>
      <c r="AT299" s="26">
        <v>1</v>
      </c>
      <c r="AU299" s="28" t="s">
        <v>248</v>
      </c>
      <c r="AV299" s="27"/>
      <c r="AW299" s="28"/>
      <c r="AX299" s="28" t="s">
        <v>213</v>
      </c>
      <c r="AY299" s="168">
        <f t="shared" si="41"/>
        <v>38676015</v>
      </c>
      <c r="AZ299" s="28" t="s">
        <v>214</v>
      </c>
      <c r="BA299" s="28"/>
      <c r="BB299" s="59" t="s">
        <v>631</v>
      </c>
    </row>
    <row r="300" spans="2:54" s="8" customFormat="1" x14ac:dyDescent="0.15">
      <c r="B300" s="174">
        <v>90000286</v>
      </c>
      <c r="C300" s="28"/>
      <c r="D300" s="28" t="s">
        <v>316</v>
      </c>
      <c r="E300" s="28"/>
      <c r="F300" s="28" t="s">
        <v>201</v>
      </c>
      <c r="G300" s="28" t="s">
        <v>317</v>
      </c>
      <c r="H300" s="28" t="s">
        <v>1577</v>
      </c>
      <c r="I300" s="28" t="s">
        <v>1572</v>
      </c>
      <c r="J300" s="28" t="s">
        <v>466</v>
      </c>
      <c r="K300" s="28" t="s">
        <v>203</v>
      </c>
      <c r="L300" s="28"/>
      <c r="M300" s="28">
        <v>17</v>
      </c>
      <c r="N300" s="24">
        <v>35886</v>
      </c>
      <c r="O300" s="28">
        <v>1998</v>
      </c>
      <c r="P300" s="24">
        <v>35886</v>
      </c>
      <c r="Q300" s="25">
        <v>38676015</v>
      </c>
      <c r="R300" s="28" t="s">
        <v>219</v>
      </c>
      <c r="S300" s="28" t="s">
        <v>236</v>
      </c>
      <c r="T300" s="28">
        <v>1</v>
      </c>
      <c r="U300" s="24"/>
      <c r="V300" s="168">
        <f t="shared" si="36"/>
        <v>1</v>
      </c>
      <c r="W300" s="44"/>
      <c r="X300" s="36">
        <f t="shared" si="42"/>
        <v>0</v>
      </c>
      <c r="Y300" s="44"/>
      <c r="Z300" s="44"/>
      <c r="AA300" s="44"/>
      <c r="AB300" s="44"/>
      <c r="AC300" s="44"/>
      <c r="AD300" s="44"/>
      <c r="AE300" s="36">
        <f t="shared" si="43"/>
        <v>0</v>
      </c>
      <c r="AF300" s="44"/>
      <c r="AG300" s="44"/>
      <c r="AH300" s="44"/>
      <c r="AI300" s="44"/>
      <c r="AJ300" s="44"/>
      <c r="AK300" s="168">
        <f t="shared" si="37"/>
        <v>0</v>
      </c>
      <c r="AL300" s="44"/>
      <c r="AM300" s="36">
        <f t="shared" si="38"/>
        <v>1</v>
      </c>
      <c r="AN300" s="85" t="str">
        <f t="shared" si="39"/>
        <v>OK</v>
      </c>
      <c r="AO300" s="85" t="str">
        <f t="shared" si="40"/>
        <v>OK</v>
      </c>
      <c r="AP300" s="28" t="s">
        <v>211</v>
      </c>
      <c r="AQ300" s="28"/>
      <c r="AR300" s="28"/>
      <c r="AS300" s="28"/>
      <c r="AT300" s="26">
        <v>1</v>
      </c>
      <c r="AU300" s="28" t="s">
        <v>248</v>
      </c>
      <c r="AV300" s="27"/>
      <c r="AW300" s="28"/>
      <c r="AX300" s="28" t="s">
        <v>213</v>
      </c>
      <c r="AY300" s="168">
        <f t="shared" si="41"/>
        <v>38676014</v>
      </c>
      <c r="AZ300" s="28" t="s">
        <v>214</v>
      </c>
      <c r="BA300" s="28"/>
      <c r="BB300" s="59" t="s">
        <v>631</v>
      </c>
    </row>
    <row r="301" spans="2:54" s="8" customFormat="1" x14ac:dyDescent="0.15">
      <c r="B301" s="174">
        <v>90000287</v>
      </c>
      <c r="C301" s="28"/>
      <c r="D301" s="28" t="s">
        <v>316</v>
      </c>
      <c r="E301" s="28"/>
      <c r="F301" s="28" t="s">
        <v>201</v>
      </c>
      <c r="G301" s="28" t="s">
        <v>317</v>
      </c>
      <c r="H301" s="28" t="s">
        <v>1577</v>
      </c>
      <c r="I301" s="28" t="s">
        <v>1572</v>
      </c>
      <c r="J301" s="28" t="s">
        <v>467</v>
      </c>
      <c r="K301" s="28" t="s">
        <v>203</v>
      </c>
      <c r="L301" s="28"/>
      <c r="M301" s="28">
        <v>17</v>
      </c>
      <c r="N301" s="24">
        <v>35886</v>
      </c>
      <c r="O301" s="28">
        <v>1998</v>
      </c>
      <c r="P301" s="24">
        <v>35886</v>
      </c>
      <c r="Q301" s="25">
        <v>673711</v>
      </c>
      <c r="R301" s="28" t="s">
        <v>219</v>
      </c>
      <c r="S301" s="28" t="s">
        <v>236</v>
      </c>
      <c r="T301" s="28">
        <v>1</v>
      </c>
      <c r="U301" s="24"/>
      <c r="V301" s="168">
        <f t="shared" si="36"/>
        <v>1</v>
      </c>
      <c r="W301" s="44"/>
      <c r="X301" s="36">
        <f t="shared" si="42"/>
        <v>0</v>
      </c>
      <c r="Y301" s="44"/>
      <c r="Z301" s="44"/>
      <c r="AA301" s="44"/>
      <c r="AB301" s="44"/>
      <c r="AC301" s="44"/>
      <c r="AD301" s="44"/>
      <c r="AE301" s="36">
        <f t="shared" si="43"/>
        <v>0</v>
      </c>
      <c r="AF301" s="44"/>
      <c r="AG301" s="44"/>
      <c r="AH301" s="44"/>
      <c r="AI301" s="44"/>
      <c r="AJ301" s="44"/>
      <c r="AK301" s="168">
        <f t="shared" si="37"/>
        <v>0</v>
      </c>
      <c r="AL301" s="44"/>
      <c r="AM301" s="36">
        <f t="shared" si="38"/>
        <v>1</v>
      </c>
      <c r="AN301" s="85" t="str">
        <f t="shared" si="39"/>
        <v>OK</v>
      </c>
      <c r="AO301" s="85" t="str">
        <f t="shared" si="40"/>
        <v>OK</v>
      </c>
      <c r="AP301" s="28" t="s">
        <v>211</v>
      </c>
      <c r="AQ301" s="28"/>
      <c r="AR301" s="28"/>
      <c r="AS301" s="28"/>
      <c r="AT301" s="26">
        <v>1</v>
      </c>
      <c r="AU301" s="28" t="s">
        <v>248</v>
      </c>
      <c r="AV301" s="27"/>
      <c r="AW301" s="28"/>
      <c r="AX301" s="28" t="s">
        <v>213</v>
      </c>
      <c r="AY301" s="168">
        <f t="shared" si="41"/>
        <v>673710</v>
      </c>
      <c r="AZ301" s="28" t="s">
        <v>214</v>
      </c>
      <c r="BA301" s="28"/>
      <c r="BB301" s="59" t="s">
        <v>633</v>
      </c>
    </row>
    <row r="302" spans="2:54" s="8" customFormat="1" x14ac:dyDescent="0.15">
      <c r="B302" s="174">
        <v>90000288</v>
      </c>
      <c r="C302" s="28"/>
      <c r="D302" s="28" t="s">
        <v>316</v>
      </c>
      <c r="E302" s="28"/>
      <c r="F302" s="28" t="s">
        <v>201</v>
      </c>
      <c r="G302" s="28" t="s">
        <v>317</v>
      </c>
      <c r="H302" s="28" t="s">
        <v>1577</v>
      </c>
      <c r="I302" s="28" t="s">
        <v>1572</v>
      </c>
      <c r="J302" s="28" t="s">
        <v>468</v>
      </c>
      <c r="K302" s="28" t="s">
        <v>203</v>
      </c>
      <c r="L302" s="28"/>
      <c r="M302" s="28">
        <v>17</v>
      </c>
      <c r="N302" s="24">
        <v>35886</v>
      </c>
      <c r="O302" s="28">
        <v>1998</v>
      </c>
      <c r="P302" s="24">
        <v>35886</v>
      </c>
      <c r="Q302" s="25">
        <v>673711</v>
      </c>
      <c r="R302" s="28" t="s">
        <v>219</v>
      </c>
      <c r="S302" s="28" t="s">
        <v>236</v>
      </c>
      <c r="T302" s="28">
        <v>1</v>
      </c>
      <c r="U302" s="24"/>
      <c r="V302" s="168">
        <f t="shared" si="36"/>
        <v>1</v>
      </c>
      <c r="W302" s="44"/>
      <c r="X302" s="36">
        <f t="shared" si="42"/>
        <v>0</v>
      </c>
      <c r="Y302" s="44"/>
      <c r="Z302" s="44"/>
      <c r="AA302" s="44"/>
      <c r="AB302" s="44"/>
      <c r="AC302" s="44"/>
      <c r="AD302" s="44"/>
      <c r="AE302" s="36">
        <f t="shared" si="43"/>
        <v>0</v>
      </c>
      <c r="AF302" s="44"/>
      <c r="AG302" s="44"/>
      <c r="AH302" s="44"/>
      <c r="AI302" s="44"/>
      <c r="AJ302" s="44"/>
      <c r="AK302" s="168">
        <f t="shared" si="37"/>
        <v>0</v>
      </c>
      <c r="AL302" s="44"/>
      <c r="AM302" s="36">
        <f t="shared" si="38"/>
        <v>1</v>
      </c>
      <c r="AN302" s="85" t="str">
        <f t="shared" si="39"/>
        <v>OK</v>
      </c>
      <c r="AO302" s="85" t="str">
        <f t="shared" si="40"/>
        <v>OK</v>
      </c>
      <c r="AP302" s="28" t="s">
        <v>211</v>
      </c>
      <c r="AQ302" s="28"/>
      <c r="AR302" s="28"/>
      <c r="AS302" s="28"/>
      <c r="AT302" s="26">
        <v>1</v>
      </c>
      <c r="AU302" s="28" t="s">
        <v>248</v>
      </c>
      <c r="AV302" s="27"/>
      <c r="AW302" s="28"/>
      <c r="AX302" s="28" t="s">
        <v>213</v>
      </c>
      <c r="AY302" s="168">
        <f t="shared" si="41"/>
        <v>673710</v>
      </c>
      <c r="AZ302" s="28" t="s">
        <v>214</v>
      </c>
      <c r="BA302" s="28"/>
      <c r="BB302" s="59" t="s">
        <v>633</v>
      </c>
    </row>
    <row r="303" spans="2:54" s="8" customFormat="1" x14ac:dyDescent="0.15">
      <c r="B303" s="174">
        <v>90000289</v>
      </c>
      <c r="C303" s="28"/>
      <c r="D303" s="28" t="s">
        <v>316</v>
      </c>
      <c r="E303" s="28"/>
      <c r="F303" s="28" t="s">
        <v>201</v>
      </c>
      <c r="G303" s="28" t="s">
        <v>317</v>
      </c>
      <c r="H303" s="28" t="s">
        <v>1577</v>
      </c>
      <c r="I303" s="28" t="s">
        <v>1572</v>
      </c>
      <c r="J303" s="28" t="s">
        <v>469</v>
      </c>
      <c r="K303" s="28" t="s">
        <v>203</v>
      </c>
      <c r="L303" s="28"/>
      <c r="M303" s="28">
        <v>17</v>
      </c>
      <c r="N303" s="24">
        <v>35886</v>
      </c>
      <c r="O303" s="28">
        <v>1998</v>
      </c>
      <c r="P303" s="24">
        <v>35886</v>
      </c>
      <c r="Q303" s="25">
        <v>1833992</v>
      </c>
      <c r="R303" s="28" t="s">
        <v>219</v>
      </c>
      <c r="S303" s="28" t="s">
        <v>236</v>
      </c>
      <c r="T303" s="28">
        <v>1</v>
      </c>
      <c r="U303" s="24"/>
      <c r="V303" s="168">
        <f t="shared" si="36"/>
        <v>1</v>
      </c>
      <c r="W303" s="44"/>
      <c r="X303" s="36">
        <f t="shared" si="42"/>
        <v>0</v>
      </c>
      <c r="Y303" s="44"/>
      <c r="Z303" s="44"/>
      <c r="AA303" s="44"/>
      <c r="AB303" s="44"/>
      <c r="AC303" s="44"/>
      <c r="AD303" s="44"/>
      <c r="AE303" s="36">
        <f t="shared" si="43"/>
        <v>0</v>
      </c>
      <c r="AF303" s="44"/>
      <c r="AG303" s="44"/>
      <c r="AH303" s="44"/>
      <c r="AI303" s="44"/>
      <c r="AJ303" s="44"/>
      <c r="AK303" s="168">
        <f t="shared" si="37"/>
        <v>0</v>
      </c>
      <c r="AL303" s="44"/>
      <c r="AM303" s="36">
        <f t="shared" si="38"/>
        <v>1</v>
      </c>
      <c r="AN303" s="85" t="str">
        <f t="shared" si="39"/>
        <v>OK</v>
      </c>
      <c r="AO303" s="85" t="str">
        <f t="shared" si="40"/>
        <v>OK</v>
      </c>
      <c r="AP303" s="28" t="s">
        <v>211</v>
      </c>
      <c r="AQ303" s="28"/>
      <c r="AR303" s="28"/>
      <c r="AS303" s="28"/>
      <c r="AT303" s="26">
        <v>1</v>
      </c>
      <c r="AU303" s="28" t="s">
        <v>248</v>
      </c>
      <c r="AV303" s="27"/>
      <c r="AW303" s="28"/>
      <c r="AX303" s="28" t="s">
        <v>213</v>
      </c>
      <c r="AY303" s="168">
        <f t="shared" si="41"/>
        <v>1833991</v>
      </c>
      <c r="AZ303" s="28" t="s">
        <v>214</v>
      </c>
      <c r="BA303" s="28"/>
      <c r="BB303" s="59" t="s">
        <v>634</v>
      </c>
    </row>
    <row r="304" spans="2:54" s="8" customFormat="1" x14ac:dyDescent="0.15">
      <c r="B304" s="174">
        <v>90000290</v>
      </c>
      <c r="C304" s="28"/>
      <c r="D304" s="28" t="s">
        <v>316</v>
      </c>
      <c r="E304" s="28"/>
      <c r="F304" s="28" t="s">
        <v>201</v>
      </c>
      <c r="G304" s="28" t="s">
        <v>317</v>
      </c>
      <c r="H304" s="28" t="s">
        <v>1577</v>
      </c>
      <c r="I304" s="28" t="s">
        <v>1572</v>
      </c>
      <c r="J304" s="28" t="s">
        <v>470</v>
      </c>
      <c r="K304" s="28" t="s">
        <v>203</v>
      </c>
      <c r="L304" s="28"/>
      <c r="M304" s="28">
        <v>17</v>
      </c>
      <c r="N304" s="24">
        <v>35886</v>
      </c>
      <c r="O304" s="28">
        <v>1998</v>
      </c>
      <c r="P304" s="24">
        <v>35886</v>
      </c>
      <c r="Q304" s="25">
        <v>1833992</v>
      </c>
      <c r="R304" s="28" t="s">
        <v>219</v>
      </c>
      <c r="S304" s="28" t="s">
        <v>236</v>
      </c>
      <c r="T304" s="28">
        <v>1</v>
      </c>
      <c r="U304" s="24"/>
      <c r="V304" s="168">
        <f t="shared" si="36"/>
        <v>1</v>
      </c>
      <c r="W304" s="44"/>
      <c r="X304" s="36">
        <f t="shared" si="42"/>
        <v>0</v>
      </c>
      <c r="Y304" s="44"/>
      <c r="Z304" s="44"/>
      <c r="AA304" s="44"/>
      <c r="AB304" s="44"/>
      <c r="AC304" s="44"/>
      <c r="AD304" s="44"/>
      <c r="AE304" s="36">
        <f t="shared" si="43"/>
        <v>0</v>
      </c>
      <c r="AF304" s="44"/>
      <c r="AG304" s="44"/>
      <c r="AH304" s="44"/>
      <c r="AI304" s="44"/>
      <c r="AJ304" s="44"/>
      <c r="AK304" s="168">
        <f t="shared" si="37"/>
        <v>0</v>
      </c>
      <c r="AL304" s="44"/>
      <c r="AM304" s="36">
        <f t="shared" si="38"/>
        <v>1</v>
      </c>
      <c r="AN304" s="85" t="str">
        <f t="shared" si="39"/>
        <v>OK</v>
      </c>
      <c r="AO304" s="85" t="str">
        <f t="shared" si="40"/>
        <v>OK</v>
      </c>
      <c r="AP304" s="28" t="s">
        <v>211</v>
      </c>
      <c r="AQ304" s="28"/>
      <c r="AR304" s="28"/>
      <c r="AS304" s="28"/>
      <c r="AT304" s="26">
        <v>1</v>
      </c>
      <c r="AU304" s="28" t="s">
        <v>248</v>
      </c>
      <c r="AV304" s="27"/>
      <c r="AW304" s="28"/>
      <c r="AX304" s="28" t="s">
        <v>213</v>
      </c>
      <c r="AY304" s="168">
        <f t="shared" si="41"/>
        <v>1833991</v>
      </c>
      <c r="AZ304" s="28" t="s">
        <v>214</v>
      </c>
      <c r="BA304" s="28"/>
      <c r="BB304" s="59" t="s">
        <v>634</v>
      </c>
    </row>
    <row r="305" spans="2:54" s="8" customFormat="1" x14ac:dyDescent="0.15">
      <c r="B305" s="174">
        <v>90000291</v>
      </c>
      <c r="C305" s="28"/>
      <c r="D305" s="28" t="s">
        <v>316</v>
      </c>
      <c r="E305" s="28"/>
      <c r="F305" s="28" t="s">
        <v>201</v>
      </c>
      <c r="G305" s="28" t="s">
        <v>317</v>
      </c>
      <c r="H305" s="28" t="s">
        <v>1577</v>
      </c>
      <c r="I305" s="28" t="s">
        <v>1572</v>
      </c>
      <c r="J305" s="28" t="s">
        <v>471</v>
      </c>
      <c r="K305" s="28" t="s">
        <v>203</v>
      </c>
      <c r="L305" s="28"/>
      <c r="M305" s="28">
        <v>17</v>
      </c>
      <c r="N305" s="24">
        <v>35886</v>
      </c>
      <c r="O305" s="28">
        <v>1998</v>
      </c>
      <c r="P305" s="24">
        <v>35886</v>
      </c>
      <c r="Q305" s="25">
        <v>2944367</v>
      </c>
      <c r="R305" s="28" t="s">
        <v>219</v>
      </c>
      <c r="S305" s="28" t="s">
        <v>236</v>
      </c>
      <c r="T305" s="28">
        <v>1</v>
      </c>
      <c r="U305" s="24"/>
      <c r="V305" s="168">
        <f t="shared" si="36"/>
        <v>1</v>
      </c>
      <c r="W305" s="44"/>
      <c r="X305" s="36">
        <f t="shared" si="42"/>
        <v>0</v>
      </c>
      <c r="Y305" s="44"/>
      <c r="Z305" s="44"/>
      <c r="AA305" s="44"/>
      <c r="AB305" s="44"/>
      <c r="AC305" s="44"/>
      <c r="AD305" s="44"/>
      <c r="AE305" s="36">
        <f t="shared" si="43"/>
        <v>0</v>
      </c>
      <c r="AF305" s="44"/>
      <c r="AG305" s="44"/>
      <c r="AH305" s="44"/>
      <c r="AI305" s="44"/>
      <c r="AJ305" s="44"/>
      <c r="AK305" s="168">
        <f t="shared" si="37"/>
        <v>0</v>
      </c>
      <c r="AL305" s="44"/>
      <c r="AM305" s="36">
        <f t="shared" si="38"/>
        <v>1</v>
      </c>
      <c r="AN305" s="85" t="str">
        <f t="shared" si="39"/>
        <v>OK</v>
      </c>
      <c r="AO305" s="85" t="str">
        <f t="shared" si="40"/>
        <v>OK</v>
      </c>
      <c r="AP305" s="28" t="s">
        <v>211</v>
      </c>
      <c r="AQ305" s="28"/>
      <c r="AR305" s="28"/>
      <c r="AS305" s="28"/>
      <c r="AT305" s="26">
        <v>1</v>
      </c>
      <c r="AU305" s="28" t="s">
        <v>248</v>
      </c>
      <c r="AV305" s="27"/>
      <c r="AW305" s="28"/>
      <c r="AX305" s="28" t="s">
        <v>213</v>
      </c>
      <c r="AY305" s="168">
        <f t="shared" si="41"/>
        <v>2944366</v>
      </c>
      <c r="AZ305" s="28" t="s">
        <v>214</v>
      </c>
      <c r="BA305" s="28"/>
      <c r="BB305" s="59" t="s">
        <v>635</v>
      </c>
    </row>
    <row r="306" spans="2:54" s="8" customFormat="1" x14ac:dyDescent="0.15">
      <c r="B306" s="174">
        <v>90000292</v>
      </c>
      <c r="C306" s="28"/>
      <c r="D306" s="28" t="s">
        <v>316</v>
      </c>
      <c r="E306" s="28"/>
      <c r="F306" s="28" t="s">
        <v>201</v>
      </c>
      <c r="G306" s="28" t="s">
        <v>317</v>
      </c>
      <c r="H306" s="28" t="s">
        <v>1577</v>
      </c>
      <c r="I306" s="28" t="s">
        <v>1572</v>
      </c>
      <c r="J306" s="28" t="s">
        <v>472</v>
      </c>
      <c r="K306" s="28" t="s">
        <v>203</v>
      </c>
      <c r="L306" s="28"/>
      <c r="M306" s="28">
        <v>17</v>
      </c>
      <c r="N306" s="24">
        <v>35886</v>
      </c>
      <c r="O306" s="28">
        <v>1998</v>
      </c>
      <c r="P306" s="24">
        <v>35886</v>
      </c>
      <c r="Q306" s="25">
        <v>2120942</v>
      </c>
      <c r="R306" s="28" t="s">
        <v>219</v>
      </c>
      <c r="S306" s="28" t="s">
        <v>236</v>
      </c>
      <c r="T306" s="28">
        <v>1</v>
      </c>
      <c r="U306" s="24"/>
      <c r="V306" s="168">
        <f t="shared" si="36"/>
        <v>1</v>
      </c>
      <c r="W306" s="44"/>
      <c r="X306" s="36">
        <f t="shared" si="42"/>
        <v>0</v>
      </c>
      <c r="Y306" s="44"/>
      <c r="Z306" s="44"/>
      <c r="AA306" s="44"/>
      <c r="AB306" s="44"/>
      <c r="AC306" s="44"/>
      <c r="AD306" s="44"/>
      <c r="AE306" s="36">
        <f t="shared" si="43"/>
        <v>0</v>
      </c>
      <c r="AF306" s="44"/>
      <c r="AG306" s="44"/>
      <c r="AH306" s="44"/>
      <c r="AI306" s="44"/>
      <c r="AJ306" s="44"/>
      <c r="AK306" s="168">
        <f t="shared" si="37"/>
        <v>0</v>
      </c>
      <c r="AL306" s="44"/>
      <c r="AM306" s="36">
        <f t="shared" si="38"/>
        <v>1</v>
      </c>
      <c r="AN306" s="85" t="str">
        <f t="shared" si="39"/>
        <v>OK</v>
      </c>
      <c r="AO306" s="85" t="str">
        <f t="shared" si="40"/>
        <v>OK</v>
      </c>
      <c r="AP306" s="28" t="s">
        <v>211</v>
      </c>
      <c r="AQ306" s="28"/>
      <c r="AR306" s="28"/>
      <c r="AS306" s="28"/>
      <c r="AT306" s="26">
        <v>1</v>
      </c>
      <c r="AU306" s="28" t="s">
        <v>248</v>
      </c>
      <c r="AV306" s="27"/>
      <c r="AW306" s="28"/>
      <c r="AX306" s="28" t="s">
        <v>213</v>
      </c>
      <c r="AY306" s="168">
        <f t="shared" si="41"/>
        <v>2120941</v>
      </c>
      <c r="AZ306" s="28" t="s">
        <v>214</v>
      </c>
      <c r="BA306" s="28"/>
      <c r="BB306" s="59" t="s">
        <v>636</v>
      </c>
    </row>
    <row r="307" spans="2:54" s="8" customFormat="1" x14ac:dyDescent="0.15">
      <c r="B307" s="174">
        <v>90000293</v>
      </c>
      <c r="C307" s="28"/>
      <c r="D307" s="28" t="s">
        <v>316</v>
      </c>
      <c r="E307" s="28"/>
      <c r="F307" s="28" t="s">
        <v>201</v>
      </c>
      <c r="G307" s="28" t="s">
        <v>317</v>
      </c>
      <c r="H307" s="28" t="s">
        <v>1577</v>
      </c>
      <c r="I307" s="28" t="s">
        <v>1572</v>
      </c>
      <c r="J307" s="28" t="s">
        <v>473</v>
      </c>
      <c r="K307" s="28" t="s">
        <v>203</v>
      </c>
      <c r="L307" s="28"/>
      <c r="M307" s="28">
        <v>17</v>
      </c>
      <c r="N307" s="24">
        <v>35886</v>
      </c>
      <c r="O307" s="28">
        <v>1998</v>
      </c>
      <c r="P307" s="24">
        <v>35886</v>
      </c>
      <c r="Q307" s="25">
        <v>56516887</v>
      </c>
      <c r="R307" s="28" t="s">
        <v>219</v>
      </c>
      <c r="S307" s="28" t="s">
        <v>236</v>
      </c>
      <c r="T307" s="28">
        <v>1</v>
      </c>
      <c r="U307" s="24"/>
      <c r="V307" s="168">
        <f t="shared" si="36"/>
        <v>1</v>
      </c>
      <c r="W307" s="44"/>
      <c r="X307" s="36">
        <f t="shared" si="42"/>
        <v>0</v>
      </c>
      <c r="Y307" s="44"/>
      <c r="Z307" s="44"/>
      <c r="AA307" s="44"/>
      <c r="AB307" s="44"/>
      <c r="AC307" s="44"/>
      <c r="AD307" s="44"/>
      <c r="AE307" s="36">
        <f t="shared" si="43"/>
        <v>0</v>
      </c>
      <c r="AF307" s="44"/>
      <c r="AG307" s="44"/>
      <c r="AH307" s="44"/>
      <c r="AI307" s="44"/>
      <c r="AJ307" s="44"/>
      <c r="AK307" s="168">
        <f t="shared" si="37"/>
        <v>0</v>
      </c>
      <c r="AL307" s="44"/>
      <c r="AM307" s="36">
        <f t="shared" si="38"/>
        <v>1</v>
      </c>
      <c r="AN307" s="85" t="str">
        <f t="shared" si="39"/>
        <v>OK</v>
      </c>
      <c r="AO307" s="85" t="str">
        <f t="shared" si="40"/>
        <v>OK</v>
      </c>
      <c r="AP307" s="28" t="s">
        <v>211</v>
      </c>
      <c r="AQ307" s="28"/>
      <c r="AR307" s="28"/>
      <c r="AS307" s="28"/>
      <c r="AT307" s="26">
        <v>1</v>
      </c>
      <c r="AU307" s="28" t="s">
        <v>248</v>
      </c>
      <c r="AV307" s="27"/>
      <c r="AW307" s="28"/>
      <c r="AX307" s="28" t="s">
        <v>213</v>
      </c>
      <c r="AY307" s="168">
        <f t="shared" si="41"/>
        <v>56516886</v>
      </c>
      <c r="AZ307" s="28" t="s">
        <v>214</v>
      </c>
      <c r="BA307" s="28"/>
      <c r="BB307" s="59" t="s">
        <v>637</v>
      </c>
    </row>
    <row r="308" spans="2:54" s="8" customFormat="1" x14ac:dyDescent="0.15">
      <c r="B308" s="174">
        <v>90000294</v>
      </c>
      <c r="C308" s="28"/>
      <c r="D308" s="28" t="s">
        <v>316</v>
      </c>
      <c r="E308" s="28"/>
      <c r="F308" s="28" t="s">
        <v>201</v>
      </c>
      <c r="G308" s="28" t="s">
        <v>317</v>
      </c>
      <c r="H308" s="28" t="s">
        <v>1577</v>
      </c>
      <c r="I308" s="28" t="s">
        <v>1572</v>
      </c>
      <c r="J308" s="28" t="s">
        <v>474</v>
      </c>
      <c r="K308" s="28" t="s">
        <v>203</v>
      </c>
      <c r="L308" s="28"/>
      <c r="M308" s="28">
        <v>17</v>
      </c>
      <c r="N308" s="24">
        <v>35886</v>
      </c>
      <c r="O308" s="28">
        <v>1998</v>
      </c>
      <c r="P308" s="24">
        <v>35886</v>
      </c>
      <c r="Q308" s="25">
        <v>1347422</v>
      </c>
      <c r="R308" s="28" t="s">
        <v>219</v>
      </c>
      <c r="S308" s="28" t="s">
        <v>236</v>
      </c>
      <c r="T308" s="28">
        <v>1</v>
      </c>
      <c r="U308" s="24"/>
      <c r="V308" s="168">
        <f t="shared" si="36"/>
        <v>1</v>
      </c>
      <c r="W308" s="44"/>
      <c r="X308" s="36">
        <f t="shared" si="42"/>
        <v>0</v>
      </c>
      <c r="Y308" s="44"/>
      <c r="Z308" s="44"/>
      <c r="AA308" s="44"/>
      <c r="AB308" s="44"/>
      <c r="AC308" s="44"/>
      <c r="AD308" s="44"/>
      <c r="AE308" s="36">
        <f t="shared" si="43"/>
        <v>0</v>
      </c>
      <c r="AF308" s="44"/>
      <c r="AG308" s="44"/>
      <c r="AH308" s="44"/>
      <c r="AI308" s="44"/>
      <c r="AJ308" s="44"/>
      <c r="AK308" s="168">
        <f t="shared" si="37"/>
        <v>0</v>
      </c>
      <c r="AL308" s="44"/>
      <c r="AM308" s="36">
        <f t="shared" si="38"/>
        <v>1</v>
      </c>
      <c r="AN308" s="85" t="str">
        <f t="shared" si="39"/>
        <v>OK</v>
      </c>
      <c r="AO308" s="85" t="str">
        <f t="shared" si="40"/>
        <v>OK</v>
      </c>
      <c r="AP308" s="28" t="s">
        <v>211</v>
      </c>
      <c r="AQ308" s="28"/>
      <c r="AR308" s="28"/>
      <c r="AS308" s="28"/>
      <c r="AT308" s="26">
        <v>1</v>
      </c>
      <c r="AU308" s="28" t="s">
        <v>248</v>
      </c>
      <c r="AV308" s="27"/>
      <c r="AW308" s="28"/>
      <c r="AX308" s="28" t="s">
        <v>213</v>
      </c>
      <c r="AY308" s="168">
        <f t="shared" si="41"/>
        <v>1347421</v>
      </c>
      <c r="AZ308" s="28" t="s">
        <v>214</v>
      </c>
      <c r="BA308" s="28"/>
      <c r="BB308" s="59" t="s">
        <v>633</v>
      </c>
    </row>
    <row r="309" spans="2:54" s="8" customFormat="1" x14ac:dyDescent="0.15">
      <c r="B309" s="174">
        <v>90000295</v>
      </c>
      <c r="C309" s="28"/>
      <c r="D309" s="28" t="s">
        <v>316</v>
      </c>
      <c r="E309" s="28"/>
      <c r="F309" s="28" t="s">
        <v>201</v>
      </c>
      <c r="G309" s="28" t="s">
        <v>317</v>
      </c>
      <c r="H309" s="28" t="s">
        <v>1577</v>
      </c>
      <c r="I309" s="28" t="s">
        <v>1572</v>
      </c>
      <c r="J309" s="28" t="s">
        <v>475</v>
      </c>
      <c r="K309" s="28" t="s">
        <v>203</v>
      </c>
      <c r="L309" s="28"/>
      <c r="M309" s="28">
        <v>17</v>
      </c>
      <c r="N309" s="24">
        <v>35886</v>
      </c>
      <c r="O309" s="28">
        <v>1998</v>
      </c>
      <c r="P309" s="24">
        <v>35886</v>
      </c>
      <c r="Q309" s="25">
        <v>16830306</v>
      </c>
      <c r="R309" s="28" t="s">
        <v>219</v>
      </c>
      <c r="S309" s="28" t="s">
        <v>236</v>
      </c>
      <c r="T309" s="28">
        <v>1</v>
      </c>
      <c r="U309" s="24"/>
      <c r="V309" s="168">
        <f t="shared" si="36"/>
        <v>1</v>
      </c>
      <c r="W309" s="44"/>
      <c r="X309" s="36">
        <f t="shared" si="42"/>
        <v>0</v>
      </c>
      <c r="Y309" s="44"/>
      <c r="Z309" s="44"/>
      <c r="AA309" s="44"/>
      <c r="AB309" s="44"/>
      <c r="AC309" s="44"/>
      <c r="AD309" s="44"/>
      <c r="AE309" s="36">
        <f t="shared" si="43"/>
        <v>0</v>
      </c>
      <c r="AF309" s="44"/>
      <c r="AG309" s="44"/>
      <c r="AH309" s="44"/>
      <c r="AI309" s="44"/>
      <c r="AJ309" s="44"/>
      <c r="AK309" s="168">
        <f t="shared" si="37"/>
        <v>0</v>
      </c>
      <c r="AL309" s="44"/>
      <c r="AM309" s="36">
        <f t="shared" si="38"/>
        <v>1</v>
      </c>
      <c r="AN309" s="85" t="str">
        <f t="shared" si="39"/>
        <v>OK</v>
      </c>
      <c r="AO309" s="85" t="str">
        <f t="shared" si="40"/>
        <v>OK</v>
      </c>
      <c r="AP309" s="28" t="s">
        <v>211</v>
      </c>
      <c r="AQ309" s="28"/>
      <c r="AR309" s="28"/>
      <c r="AS309" s="28"/>
      <c r="AT309" s="26">
        <v>1</v>
      </c>
      <c r="AU309" s="28" t="s">
        <v>248</v>
      </c>
      <c r="AV309" s="27"/>
      <c r="AW309" s="28"/>
      <c r="AX309" s="28" t="s">
        <v>213</v>
      </c>
      <c r="AY309" s="168">
        <f t="shared" si="41"/>
        <v>16830305</v>
      </c>
      <c r="AZ309" s="28" t="s">
        <v>214</v>
      </c>
      <c r="BA309" s="28"/>
      <c r="BB309" s="59" t="s">
        <v>400</v>
      </c>
    </row>
    <row r="310" spans="2:54" s="8" customFormat="1" x14ac:dyDescent="0.15">
      <c r="B310" s="174">
        <v>90000296</v>
      </c>
      <c r="C310" s="28"/>
      <c r="D310" s="28" t="s">
        <v>316</v>
      </c>
      <c r="E310" s="28"/>
      <c r="F310" s="28" t="s">
        <v>201</v>
      </c>
      <c r="G310" s="28" t="s">
        <v>317</v>
      </c>
      <c r="H310" s="28" t="s">
        <v>1577</v>
      </c>
      <c r="I310" s="28" t="s">
        <v>1572</v>
      </c>
      <c r="J310" s="28" t="s">
        <v>476</v>
      </c>
      <c r="K310" s="28" t="s">
        <v>203</v>
      </c>
      <c r="L310" s="28"/>
      <c r="M310" s="28">
        <v>17</v>
      </c>
      <c r="N310" s="24">
        <v>35886</v>
      </c>
      <c r="O310" s="28">
        <v>1998</v>
      </c>
      <c r="P310" s="24">
        <v>35886</v>
      </c>
      <c r="Q310" s="25">
        <v>4844482</v>
      </c>
      <c r="R310" s="28" t="s">
        <v>219</v>
      </c>
      <c r="S310" s="28" t="s">
        <v>236</v>
      </c>
      <c r="T310" s="28">
        <v>1</v>
      </c>
      <c r="U310" s="24"/>
      <c r="V310" s="168">
        <f t="shared" si="36"/>
        <v>1</v>
      </c>
      <c r="W310" s="44"/>
      <c r="X310" s="36">
        <f t="shared" si="42"/>
        <v>0</v>
      </c>
      <c r="Y310" s="44"/>
      <c r="Z310" s="44"/>
      <c r="AA310" s="44"/>
      <c r="AB310" s="44"/>
      <c r="AC310" s="44"/>
      <c r="AD310" s="44"/>
      <c r="AE310" s="36">
        <f t="shared" si="43"/>
        <v>0</v>
      </c>
      <c r="AF310" s="44"/>
      <c r="AG310" s="44"/>
      <c r="AH310" s="44"/>
      <c r="AI310" s="44"/>
      <c r="AJ310" s="44"/>
      <c r="AK310" s="168">
        <f t="shared" si="37"/>
        <v>0</v>
      </c>
      <c r="AL310" s="44"/>
      <c r="AM310" s="36">
        <f t="shared" si="38"/>
        <v>1</v>
      </c>
      <c r="AN310" s="85" t="str">
        <f t="shared" si="39"/>
        <v>OK</v>
      </c>
      <c r="AO310" s="85" t="str">
        <f t="shared" si="40"/>
        <v>OK</v>
      </c>
      <c r="AP310" s="28" t="s">
        <v>211</v>
      </c>
      <c r="AQ310" s="28"/>
      <c r="AR310" s="28"/>
      <c r="AS310" s="28"/>
      <c r="AT310" s="26">
        <v>1</v>
      </c>
      <c r="AU310" s="28" t="s">
        <v>248</v>
      </c>
      <c r="AV310" s="27"/>
      <c r="AW310" s="28"/>
      <c r="AX310" s="28" t="s">
        <v>213</v>
      </c>
      <c r="AY310" s="168">
        <f t="shared" si="41"/>
        <v>4844481</v>
      </c>
      <c r="AZ310" s="28" t="s">
        <v>214</v>
      </c>
      <c r="BA310" s="28"/>
      <c r="BB310" s="59" t="s">
        <v>625</v>
      </c>
    </row>
    <row r="311" spans="2:54" s="8" customFormat="1" x14ac:dyDescent="0.15">
      <c r="B311" s="174">
        <v>90000297</v>
      </c>
      <c r="C311" s="28"/>
      <c r="D311" s="28" t="s">
        <v>316</v>
      </c>
      <c r="E311" s="28"/>
      <c r="F311" s="28" t="s">
        <v>201</v>
      </c>
      <c r="G311" s="28" t="s">
        <v>317</v>
      </c>
      <c r="H311" s="28" t="s">
        <v>1577</v>
      </c>
      <c r="I311" s="28" t="s">
        <v>1572</v>
      </c>
      <c r="J311" s="28" t="s">
        <v>477</v>
      </c>
      <c r="K311" s="28" t="s">
        <v>203</v>
      </c>
      <c r="L311" s="28"/>
      <c r="M311" s="28">
        <v>17</v>
      </c>
      <c r="N311" s="24">
        <v>35886</v>
      </c>
      <c r="O311" s="28">
        <v>1998</v>
      </c>
      <c r="P311" s="24">
        <v>35886</v>
      </c>
      <c r="Q311" s="25">
        <v>16830306</v>
      </c>
      <c r="R311" s="28" t="s">
        <v>219</v>
      </c>
      <c r="S311" s="28" t="s">
        <v>236</v>
      </c>
      <c r="T311" s="28">
        <v>1</v>
      </c>
      <c r="U311" s="24"/>
      <c r="V311" s="168">
        <f t="shared" si="36"/>
        <v>1</v>
      </c>
      <c r="W311" s="44"/>
      <c r="X311" s="36">
        <f t="shared" si="42"/>
        <v>0</v>
      </c>
      <c r="Y311" s="44"/>
      <c r="Z311" s="44"/>
      <c r="AA311" s="44"/>
      <c r="AB311" s="44"/>
      <c r="AC311" s="44"/>
      <c r="AD311" s="44"/>
      <c r="AE311" s="36">
        <f t="shared" si="43"/>
        <v>0</v>
      </c>
      <c r="AF311" s="44"/>
      <c r="AG311" s="44"/>
      <c r="AH311" s="44"/>
      <c r="AI311" s="44"/>
      <c r="AJ311" s="44"/>
      <c r="AK311" s="168">
        <f t="shared" si="37"/>
        <v>0</v>
      </c>
      <c r="AL311" s="44"/>
      <c r="AM311" s="36">
        <f t="shared" si="38"/>
        <v>1</v>
      </c>
      <c r="AN311" s="85" t="str">
        <f t="shared" si="39"/>
        <v>OK</v>
      </c>
      <c r="AO311" s="85" t="str">
        <f t="shared" si="40"/>
        <v>OK</v>
      </c>
      <c r="AP311" s="28" t="s">
        <v>211</v>
      </c>
      <c r="AQ311" s="28"/>
      <c r="AR311" s="28"/>
      <c r="AS311" s="28"/>
      <c r="AT311" s="26">
        <v>1</v>
      </c>
      <c r="AU311" s="28" t="s">
        <v>248</v>
      </c>
      <c r="AV311" s="27"/>
      <c r="AW311" s="28"/>
      <c r="AX311" s="28" t="s">
        <v>213</v>
      </c>
      <c r="AY311" s="168">
        <f t="shared" si="41"/>
        <v>16830305</v>
      </c>
      <c r="AZ311" s="28" t="s">
        <v>214</v>
      </c>
      <c r="BA311" s="28"/>
      <c r="BB311" s="59" t="s">
        <v>400</v>
      </c>
    </row>
    <row r="312" spans="2:54" s="8" customFormat="1" x14ac:dyDescent="0.15">
      <c r="B312" s="174">
        <v>90000298</v>
      </c>
      <c r="C312" s="28"/>
      <c r="D312" s="28" t="s">
        <v>316</v>
      </c>
      <c r="E312" s="28"/>
      <c r="F312" s="28" t="s">
        <v>201</v>
      </c>
      <c r="G312" s="28" t="s">
        <v>317</v>
      </c>
      <c r="H312" s="28" t="s">
        <v>1577</v>
      </c>
      <c r="I312" s="28" t="s">
        <v>1572</v>
      </c>
      <c r="J312" s="28" t="s">
        <v>478</v>
      </c>
      <c r="K312" s="28" t="s">
        <v>203</v>
      </c>
      <c r="L312" s="28"/>
      <c r="M312" s="28">
        <v>17</v>
      </c>
      <c r="N312" s="24">
        <v>35886</v>
      </c>
      <c r="O312" s="28">
        <v>1998</v>
      </c>
      <c r="P312" s="24">
        <v>35886</v>
      </c>
      <c r="Q312" s="25">
        <v>4042267</v>
      </c>
      <c r="R312" s="28" t="s">
        <v>219</v>
      </c>
      <c r="S312" s="28" t="s">
        <v>236</v>
      </c>
      <c r="T312" s="28">
        <v>1</v>
      </c>
      <c r="U312" s="24"/>
      <c r="V312" s="168">
        <f t="shared" si="36"/>
        <v>1</v>
      </c>
      <c r="W312" s="44"/>
      <c r="X312" s="36">
        <f t="shared" si="42"/>
        <v>0</v>
      </c>
      <c r="Y312" s="44"/>
      <c r="Z312" s="44"/>
      <c r="AA312" s="44"/>
      <c r="AB312" s="44"/>
      <c r="AC312" s="44"/>
      <c r="AD312" s="44"/>
      <c r="AE312" s="36">
        <f t="shared" si="43"/>
        <v>0</v>
      </c>
      <c r="AF312" s="44"/>
      <c r="AG312" s="44"/>
      <c r="AH312" s="44"/>
      <c r="AI312" s="44"/>
      <c r="AJ312" s="44"/>
      <c r="AK312" s="168">
        <f t="shared" si="37"/>
        <v>0</v>
      </c>
      <c r="AL312" s="44"/>
      <c r="AM312" s="36">
        <f t="shared" si="38"/>
        <v>1</v>
      </c>
      <c r="AN312" s="85" t="str">
        <f t="shared" si="39"/>
        <v>OK</v>
      </c>
      <c r="AO312" s="85" t="str">
        <f t="shared" si="40"/>
        <v>OK</v>
      </c>
      <c r="AP312" s="28" t="s">
        <v>211</v>
      </c>
      <c r="AQ312" s="28"/>
      <c r="AR312" s="28"/>
      <c r="AS312" s="28"/>
      <c r="AT312" s="26">
        <v>1</v>
      </c>
      <c r="AU312" s="28" t="s">
        <v>248</v>
      </c>
      <c r="AV312" s="27"/>
      <c r="AW312" s="28"/>
      <c r="AX312" s="28" t="s">
        <v>213</v>
      </c>
      <c r="AY312" s="168">
        <f t="shared" si="41"/>
        <v>4042266</v>
      </c>
      <c r="AZ312" s="28" t="s">
        <v>214</v>
      </c>
      <c r="BA312" s="28"/>
      <c r="BB312" s="59" t="s">
        <v>625</v>
      </c>
    </row>
    <row r="313" spans="2:54" s="8" customFormat="1" x14ac:dyDescent="0.15">
      <c r="B313" s="174">
        <v>90000299</v>
      </c>
      <c r="C313" s="28"/>
      <c r="D313" s="28" t="s">
        <v>316</v>
      </c>
      <c r="E313" s="28"/>
      <c r="F313" s="28" t="s">
        <v>201</v>
      </c>
      <c r="G313" s="28" t="s">
        <v>317</v>
      </c>
      <c r="H313" s="28" t="s">
        <v>1577</v>
      </c>
      <c r="I313" s="28" t="s">
        <v>1572</v>
      </c>
      <c r="J313" s="28" t="s">
        <v>479</v>
      </c>
      <c r="K313" s="28" t="s">
        <v>203</v>
      </c>
      <c r="L313" s="28"/>
      <c r="M313" s="28">
        <v>17</v>
      </c>
      <c r="N313" s="24">
        <v>35886</v>
      </c>
      <c r="O313" s="28">
        <v>1998</v>
      </c>
      <c r="P313" s="24">
        <v>35886</v>
      </c>
      <c r="Q313" s="25">
        <v>3929983</v>
      </c>
      <c r="R313" s="28" t="s">
        <v>219</v>
      </c>
      <c r="S313" s="28" t="s">
        <v>236</v>
      </c>
      <c r="T313" s="28">
        <v>1</v>
      </c>
      <c r="U313" s="24"/>
      <c r="V313" s="168">
        <f t="shared" si="36"/>
        <v>1</v>
      </c>
      <c r="W313" s="44"/>
      <c r="X313" s="36">
        <f t="shared" si="42"/>
        <v>0</v>
      </c>
      <c r="Y313" s="44"/>
      <c r="Z313" s="44"/>
      <c r="AA313" s="44"/>
      <c r="AB313" s="44"/>
      <c r="AC313" s="44"/>
      <c r="AD313" s="44"/>
      <c r="AE313" s="36">
        <f t="shared" si="43"/>
        <v>0</v>
      </c>
      <c r="AF313" s="44"/>
      <c r="AG313" s="44"/>
      <c r="AH313" s="44"/>
      <c r="AI313" s="44"/>
      <c r="AJ313" s="44"/>
      <c r="AK313" s="168">
        <f t="shared" si="37"/>
        <v>0</v>
      </c>
      <c r="AL313" s="44"/>
      <c r="AM313" s="36">
        <f t="shared" si="38"/>
        <v>1</v>
      </c>
      <c r="AN313" s="85" t="str">
        <f t="shared" si="39"/>
        <v>OK</v>
      </c>
      <c r="AO313" s="85" t="str">
        <f t="shared" si="40"/>
        <v>OK</v>
      </c>
      <c r="AP313" s="28" t="s">
        <v>211</v>
      </c>
      <c r="AQ313" s="28"/>
      <c r="AR313" s="28"/>
      <c r="AS313" s="28"/>
      <c r="AT313" s="26">
        <v>1</v>
      </c>
      <c r="AU313" s="28" t="s">
        <v>248</v>
      </c>
      <c r="AV313" s="27"/>
      <c r="AW313" s="28"/>
      <c r="AX313" s="28" t="s">
        <v>213</v>
      </c>
      <c r="AY313" s="168">
        <f t="shared" si="41"/>
        <v>3929982</v>
      </c>
      <c r="AZ313" s="28" t="s">
        <v>214</v>
      </c>
      <c r="BA313" s="28"/>
      <c r="BB313" s="59" t="s">
        <v>638</v>
      </c>
    </row>
    <row r="314" spans="2:54" s="8" customFormat="1" x14ac:dyDescent="0.15">
      <c r="B314" s="174">
        <v>90000300</v>
      </c>
      <c r="C314" s="28"/>
      <c r="D314" s="28" t="s">
        <v>316</v>
      </c>
      <c r="E314" s="28"/>
      <c r="F314" s="28" t="s">
        <v>201</v>
      </c>
      <c r="G314" s="28" t="s">
        <v>317</v>
      </c>
      <c r="H314" s="28" t="s">
        <v>1577</v>
      </c>
      <c r="I314" s="28" t="s">
        <v>1572</v>
      </c>
      <c r="J314" s="28" t="s">
        <v>480</v>
      </c>
      <c r="K314" s="28" t="s">
        <v>203</v>
      </c>
      <c r="L314" s="28"/>
      <c r="M314" s="28">
        <v>17</v>
      </c>
      <c r="N314" s="24">
        <v>35886</v>
      </c>
      <c r="O314" s="28">
        <v>1998</v>
      </c>
      <c r="P314" s="24">
        <v>35886</v>
      </c>
      <c r="Q314" s="25">
        <v>873330</v>
      </c>
      <c r="R314" s="28" t="s">
        <v>219</v>
      </c>
      <c r="S314" s="28" t="s">
        <v>236</v>
      </c>
      <c r="T314" s="28">
        <v>1</v>
      </c>
      <c r="U314" s="24"/>
      <c r="V314" s="168">
        <f t="shared" si="36"/>
        <v>1</v>
      </c>
      <c r="W314" s="44"/>
      <c r="X314" s="36">
        <f t="shared" si="42"/>
        <v>0</v>
      </c>
      <c r="Y314" s="44"/>
      <c r="Z314" s="44"/>
      <c r="AA314" s="44"/>
      <c r="AB314" s="44"/>
      <c r="AC314" s="44"/>
      <c r="AD314" s="44"/>
      <c r="AE314" s="36">
        <f t="shared" si="43"/>
        <v>0</v>
      </c>
      <c r="AF314" s="44"/>
      <c r="AG314" s="44"/>
      <c r="AH314" s="44"/>
      <c r="AI314" s="44"/>
      <c r="AJ314" s="44"/>
      <c r="AK314" s="168">
        <f t="shared" si="37"/>
        <v>0</v>
      </c>
      <c r="AL314" s="44"/>
      <c r="AM314" s="36">
        <f t="shared" si="38"/>
        <v>1</v>
      </c>
      <c r="AN314" s="85" t="str">
        <f t="shared" si="39"/>
        <v>OK</v>
      </c>
      <c r="AO314" s="85" t="str">
        <f t="shared" si="40"/>
        <v>OK</v>
      </c>
      <c r="AP314" s="28" t="s">
        <v>211</v>
      </c>
      <c r="AQ314" s="28"/>
      <c r="AR314" s="28"/>
      <c r="AS314" s="28"/>
      <c r="AT314" s="26">
        <v>1</v>
      </c>
      <c r="AU314" s="28" t="s">
        <v>248</v>
      </c>
      <c r="AV314" s="27"/>
      <c r="AW314" s="28"/>
      <c r="AX314" s="28" t="s">
        <v>213</v>
      </c>
      <c r="AY314" s="168">
        <f t="shared" si="41"/>
        <v>873329</v>
      </c>
      <c r="AZ314" s="28" t="s">
        <v>214</v>
      </c>
      <c r="BA314" s="28"/>
      <c r="BB314" s="59" t="s">
        <v>639</v>
      </c>
    </row>
    <row r="315" spans="2:54" s="8" customFormat="1" x14ac:dyDescent="0.15">
      <c r="B315" s="174">
        <v>90000301</v>
      </c>
      <c r="C315" s="28"/>
      <c r="D315" s="28" t="s">
        <v>316</v>
      </c>
      <c r="E315" s="28"/>
      <c r="F315" s="28" t="s">
        <v>201</v>
      </c>
      <c r="G315" s="28" t="s">
        <v>317</v>
      </c>
      <c r="H315" s="28" t="s">
        <v>1577</v>
      </c>
      <c r="I315" s="28" t="s">
        <v>1572</v>
      </c>
      <c r="J315" s="28" t="s">
        <v>481</v>
      </c>
      <c r="K315" s="28" t="s">
        <v>203</v>
      </c>
      <c r="L315" s="28"/>
      <c r="M315" s="28">
        <v>17</v>
      </c>
      <c r="N315" s="24">
        <v>35886</v>
      </c>
      <c r="O315" s="28">
        <v>1998</v>
      </c>
      <c r="P315" s="24">
        <v>35886</v>
      </c>
      <c r="Q315" s="25">
        <v>873330</v>
      </c>
      <c r="R315" s="28" t="s">
        <v>219</v>
      </c>
      <c r="S315" s="28" t="s">
        <v>236</v>
      </c>
      <c r="T315" s="28">
        <v>1</v>
      </c>
      <c r="U315" s="24"/>
      <c r="V315" s="168">
        <f t="shared" si="36"/>
        <v>1</v>
      </c>
      <c r="W315" s="44"/>
      <c r="X315" s="36">
        <f t="shared" si="42"/>
        <v>0</v>
      </c>
      <c r="Y315" s="44"/>
      <c r="Z315" s="44"/>
      <c r="AA315" s="44"/>
      <c r="AB315" s="44"/>
      <c r="AC315" s="44"/>
      <c r="AD315" s="44"/>
      <c r="AE315" s="36">
        <f t="shared" si="43"/>
        <v>0</v>
      </c>
      <c r="AF315" s="44"/>
      <c r="AG315" s="44"/>
      <c r="AH315" s="44"/>
      <c r="AI315" s="44"/>
      <c r="AJ315" s="44"/>
      <c r="AK315" s="168">
        <f t="shared" si="37"/>
        <v>0</v>
      </c>
      <c r="AL315" s="44"/>
      <c r="AM315" s="36">
        <f t="shared" si="38"/>
        <v>1</v>
      </c>
      <c r="AN315" s="85" t="str">
        <f t="shared" si="39"/>
        <v>OK</v>
      </c>
      <c r="AO315" s="85" t="str">
        <f t="shared" si="40"/>
        <v>OK</v>
      </c>
      <c r="AP315" s="28" t="s">
        <v>211</v>
      </c>
      <c r="AQ315" s="28"/>
      <c r="AR315" s="28"/>
      <c r="AS315" s="28"/>
      <c r="AT315" s="26">
        <v>1</v>
      </c>
      <c r="AU315" s="28" t="s">
        <v>248</v>
      </c>
      <c r="AV315" s="27"/>
      <c r="AW315" s="28"/>
      <c r="AX315" s="28" t="s">
        <v>213</v>
      </c>
      <c r="AY315" s="168">
        <f t="shared" si="41"/>
        <v>873329</v>
      </c>
      <c r="AZ315" s="28" t="s">
        <v>214</v>
      </c>
      <c r="BA315" s="28"/>
      <c r="BB315" s="59" t="s">
        <v>639</v>
      </c>
    </row>
    <row r="316" spans="2:54" s="8" customFormat="1" x14ac:dyDescent="0.15">
      <c r="B316" s="174">
        <v>90000302</v>
      </c>
      <c r="C316" s="28"/>
      <c r="D316" s="28" t="s">
        <v>316</v>
      </c>
      <c r="E316" s="28"/>
      <c r="F316" s="28" t="s">
        <v>201</v>
      </c>
      <c r="G316" s="28" t="s">
        <v>317</v>
      </c>
      <c r="H316" s="28" t="s">
        <v>1577</v>
      </c>
      <c r="I316" s="28" t="s">
        <v>1572</v>
      </c>
      <c r="J316" s="28" t="s">
        <v>482</v>
      </c>
      <c r="K316" s="28" t="s">
        <v>203</v>
      </c>
      <c r="L316" s="28"/>
      <c r="M316" s="28">
        <v>17</v>
      </c>
      <c r="N316" s="24">
        <v>35886</v>
      </c>
      <c r="O316" s="28">
        <v>1998</v>
      </c>
      <c r="P316" s="24">
        <v>35886</v>
      </c>
      <c r="Q316" s="25">
        <v>1921324</v>
      </c>
      <c r="R316" s="28" t="s">
        <v>219</v>
      </c>
      <c r="S316" s="28" t="s">
        <v>236</v>
      </c>
      <c r="T316" s="28">
        <v>1</v>
      </c>
      <c r="U316" s="24"/>
      <c r="V316" s="168">
        <f t="shared" si="36"/>
        <v>1</v>
      </c>
      <c r="W316" s="44"/>
      <c r="X316" s="36">
        <f t="shared" si="42"/>
        <v>0</v>
      </c>
      <c r="Y316" s="44"/>
      <c r="Z316" s="44"/>
      <c r="AA316" s="44"/>
      <c r="AB316" s="44"/>
      <c r="AC316" s="44"/>
      <c r="AD316" s="44"/>
      <c r="AE316" s="36">
        <f t="shared" si="43"/>
        <v>0</v>
      </c>
      <c r="AF316" s="44"/>
      <c r="AG316" s="44"/>
      <c r="AH316" s="44"/>
      <c r="AI316" s="44"/>
      <c r="AJ316" s="44"/>
      <c r="AK316" s="168">
        <f t="shared" si="37"/>
        <v>0</v>
      </c>
      <c r="AL316" s="44"/>
      <c r="AM316" s="36">
        <f t="shared" si="38"/>
        <v>1</v>
      </c>
      <c r="AN316" s="85" t="str">
        <f t="shared" si="39"/>
        <v>OK</v>
      </c>
      <c r="AO316" s="85" t="str">
        <f t="shared" si="40"/>
        <v>OK</v>
      </c>
      <c r="AP316" s="28" t="s">
        <v>211</v>
      </c>
      <c r="AQ316" s="28"/>
      <c r="AR316" s="28"/>
      <c r="AS316" s="28"/>
      <c r="AT316" s="26">
        <v>1</v>
      </c>
      <c r="AU316" s="28" t="s">
        <v>248</v>
      </c>
      <c r="AV316" s="27"/>
      <c r="AW316" s="28"/>
      <c r="AX316" s="28" t="s">
        <v>213</v>
      </c>
      <c r="AY316" s="168">
        <f t="shared" si="41"/>
        <v>1921323</v>
      </c>
      <c r="AZ316" s="28" t="s">
        <v>214</v>
      </c>
      <c r="BA316" s="28"/>
      <c r="BB316" s="59" t="s">
        <v>639</v>
      </c>
    </row>
    <row r="317" spans="2:54" s="8" customFormat="1" x14ac:dyDescent="0.15">
      <c r="B317" s="174">
        <v>90000303</v>
      </c>
      <c r="C317" s="28"/>
      <c r="D317" s="28" t="s">
        <v>316</v>
      </c>
      <c r="E317" s="28"/>
      <c r="F317" s="28" t="s">
        <v>201</v>
      </c>
      <c r="G317" s="28" t="s">
        <v>317</v>
      </c>
      <c r="H317" s="28" t="s">
        <v>1577</v>
      </c>
      <c r="I317" s="28" t="s">
        <v>1572</v>
      </c>
      <c r="J317" s="28" t="s">
        <v>483</v>
      </c>
      <c r="K317" s="28" t="s">
        <v>203</v>
      </c>
      <c r="L317" s="28"/>
      <c r="M317" s="28">
        <v>17</v>
      </c>
      <c r="N317" s="24">
        <v>35886</v>
      </c>
      <c r="O317" s="28">
        <v>1998</v>
      </c>
      <c r="P317" s="24">
        <v>35886</v>
      </c>
      <c r="Q317" s="25">
        <v>3094082</v>
      </c>
      <c r="R317" s="28" t="s">
        <v>219</v>
      </c>
      <c r="S317" s="28" t="s">
        <v>236</v>
      </c>
      <c r="T317" s="28">
        <v>1</v>
      </c>
      <c r="U317" s="24"/>
      <c r="V317" s="168">
        <f t="shared" si="36"/>
        <v>1</v>
      </c>
      <c r="W317" s="44"/>
      <c r="X317" s="36">
        <f t="shared" si="42"/>
        <v>0</v>
      </c>
      <c r="Y317" s="44"/>
      <c r="Z317" s="44"/>
      <c r="AA317" s="44"/>
      <c r="AB317" s="44"/>
      <c r="AC317" s="44"/>
      <c r="AD317" s="44"/>
      <c r="AE317" s="36">
        <f t="shared" si="43"/>
        <v>0</v>
      </c>
      <c r="AF317" s="44"/>
      <c r="AG317" s="44"/>
      <c r="AH317" s="44"/>
      <c r="AI317" s="44"/>
      <c r="AJ317" s="44"/>
      <c r="AK317" s="168">
        <f t="shared" si="37"/>
        <v>0</v>
      </c>
      <c r="AL317" s="44"/>
      <c r="AM317" s="36">
        <f t="shared" si="38"/>
        <v>1</v>
      </c>
      <c r="AN317" s="85" t="str">
        <f t="shared" si="39"/>
        <v>OK</v>
      </c>
      <c r="AO317" s="85" t="str">
        <f t="shared" si="40"/>
        <v>OK</v>
      </c>
      <c r="AP317" s="28" t="s">
        <v>211</v>
      </c>
      <c r="AQ317" s="28"/>
      <c r="AR317" s="28"/>
      <c r="AS317" s="28"/>
      <c r="AT317" s="26">
        <v>1</v>
      </c>
      <c r="AU317" s="28" t="s">
        <v>248</v>
      </c>
      <c r="AV317" s="27"/>
      <c r="AW317" s="28"/>
      <c r="AX317" s="28" t="s">
        <v>213</v>
      </c>
      <c r="AY317" s="168">
        <f t="shared" si="41"/>
        <v>3094081</v>
      </c>
      <c r="AZ317" s="28" t="s">
        <v>214</v>
      </c>
      <c r="BA317" s="28"/>
      <c r="BB317" s="59" t="s">
        <v>640</v>
      </c>
    </row>
    <row r="318" spans="2:54" s="8" customFormat="1" x14ac:dyDescent="0.15">
      <c r="B318" s="174">
        <v>90000304</v>
      </c>
      <c r="C318" s="28"/>
      <c r="D318" s="28" t="s">
        <v>316</v>
      </c>
      <c r="E318" s="28"/>
      <c r="F318" s="28" t="s">
        <v>201</v>
      </c>
      <c r="G318" s="28" t="s">
        <v>317</v>
      </c>
      <c r="H318" s="28" t="s">
        <v>1577</v>
      </c>
      <c r="I318" s="28" t="s">
        <v>1572</v>
      </c>
      <c r="J318" s="28" t="s">
        <v>484</v>
      </c>
      <c r="K318" s="28" t="s">
        <v>203</v>
      </c>
      <c r="L318" s="28"/>
      <c r="M318" s="28">
        <v>17</v>
      </c>
      <c r="N318" s="24">
        <v>35886</v>
      </c>
      <c r="O318" s="28">
        <v>1998</v>
      </c>
      <c r="P318" s="24">
        <v>35886</v>
      </c>
      <c r="Q318" s="25">
        <v>14035651</v>
      </c>
      <c r="R318" s="28" t="s">
        <v>219</v>
      </c>
      <c r="S318" s="28" t="s">
        <v>236</v>
      </c>
      <c r="T318" s="28">
        <v>1</v>
      </c>
      <c r="U318" s="24"/>
      <c r="V318" s="168">
        <f t="shared" si="36"/>
        <v>1</v>
      </c>
      <c r="W318" s="44"/>
      <c r="X318" s="36">
        <f t="shared" si="42"/>
        <v>0</v>
      </c>
      <c r="Y318" s="44"/>
      <c r="Z318" s="44"/>
      <c r="AA318" s="44"/>
      <c r="AB318" s="44"/>
      <c r="AC318" s="44"/>
      <c r="AD318" s="44"/>
      <c r="AE318" s="36">
        <f t="shared" si="43"/>
        <v>0</v>
      </c>
      <c r="AF318" s="44"/>
      <c r="AG318" s="44"/>
      <c r="AH318" s="44"/>
      <c r="AI318" s="44"/>
      <c r="AJ318" s="44"/>
      <c r="AK318" s="168">
        <f t="shared" si="37"/>
        <v>0</v>
      </c>
      <c r="AL318" s="44"/>
      <c r="AM318" s="36">
        <f t="shared" si="38"/>
        <v>1</v>
      </c>
      <c r="AN318" s="85" t="str">
        <f t="shared" si="39"/>
        <v>OK</v>
      </c>
      <c r="AO318" s="85" t="str">
        <f t="shared" si="40"/>
        <v>OK</v>
      </c>
      <c r="AP318" s="28" t="s">
        <v>211</v>
      </c>
      <c r="AQ318" s="28"/>
      <c r="AR318" s="28"/>
      <c r="AS318" s="28"/>
      <c r="AT318" s="26">
        <v>1</v>
      </c>
      <c r="AU318" s="28" t="s">
        <v>248</v>
      </c>
      <c r="AV318" s="27"/>
      <c r="AW318" s="28"/>
      <c r="AX318" s="28" t="s">
        <v>213</v>
      </c>
      <c r="AY318" s="168">
        <f t="shared" si="41"/>
        <v>14035650</v>
      </c>
      <c r="AZ318" s="28" t="s">
        <v>214</v>
      </c>
      <c r="BA318" s="28"/>
      <c r="BB318" s="59" t="s">
        <v>641</v>
      </c>
    </row>
    <row r="319" spans="2:54" s="8" customFormat="1" x14ac:dyDescent="0.15">
      <c r="B319" s="174">
        <v>90000305</v>
      </c>
      <c r="C319" s="28"/>
      <c r="D319" s="28" t="s">
        <v>316</v>
      </c>
      <c r="E319" s="28"/>
      <c r="F319" s="28" t="s">
        <v>201</v>
      </c>
      <c r="G319" s="28" t="s">
        <v>317</v>
      </c>
      <c r="H319" s="28" t="s">
        <v>1577</v>
      </c>
      <c r="I319" s="28" t="s">
        <v>1572</v>
      </c>
      <c r="J319" s="28" t="s">
        <v>485</v>
      </c>
      <c r="K319" s="28" t="s">
        <v>203</v>
      </c>
      <c r="L319" s="28"/>
      <c r="M319" s="28">
        <v>17</v>
      </c>
      <c r="N319" s="24">
        <v>35886</v>
      </c>
      <c r="O319" s="28">
        <v>1998</v>
      </c>
      <c r="P319" s="24">
        <v>35886</v>
      </c>
      <c r="Q319" s="25">
        <v>4865693</v>
      </c>
      <c r="R319" s="28" t="s">
        <v>219</v>
      </c>
      <c r="S319" s="28" t="s">
        <v>236</v>
      </c>
      <c r="T319" s="28">
        <v>1</v>
      </c>
      <c r="U319" s="24"/>
      <c r="V319" s="168">
        <f t="shared" si="36"/>
        <v>1</v>
      </c>
      <c r="W319" s="44"/>
      <c r="X319" s="36">
        <f t="shared" si="42"/>
        <v>0</v>
      </c>
      <c r="Y319" s="44"/>
      <c r="Z319" s="44"/>
      <c r="AA319" s="44"/>
      <c r="AB319" s="44"/>
      <c r="AC319" s="44"/>
      <c r="AD319" s="44"/>
      <c r="AE319" s="36">
        <f t="shared" si="43"/>
        <v>0</v>
      </c>
      <c r="AF319" s="44"/>
      <c r="AG319" s="44"/>
      <c r="AH319" s="44"/>
      <c r="AI319" s="44"/>
      <c r="AJ319" s="44"/>
      <c r="AK319" s="168">
        <f t="shared" si="37"/>
        <v>0</v>
      </c>
      <c r="AL319" s="44"/>
      <c r="AM319" s="36">
        <f t="shared" si="38"/>
        <v>1</v>
      </c>
      <c r="AN319" s="85" t="str">
        <f t="shared" si="39"/>
        <v>OK</v>
      </c>
      <c r="AO319" s="85" t="str">
        <f t="shared" si="40"/>
        <v>OK</v>
      </c>
      <c r="AP319" s="28" t="s">
        <v>211</v>
      </c>
      <c r="AQ319" s="28"/>
      <c r="AR319" s="28"/>
      <c r="AS319" s="28"/>
      <c r="AT319" s="26">
        <v>1</v>
      </c>
      <c r="AU319" s="28" t="s">
        <v>248</v>
      </c>
      <c r="AV319" s="27"/>
      <c r="AW319" s="28"/>
      <c r="AX319" s="28" t="s">
        <v>213</v>
      </c>
      <c r="AY319" s="168">
        <f t="shared" si="41"/>
        <v>4865692</v>
      </c>
      <c r="AZ319" s="28" t="s">
        <v>214</v>
      </c>
      <c r="BA319" s="28"/>
      <c r="BB319" s="59" t="s">
        <v>642</v>
      </c>
    </row>
    <row r="320" spans="2:54" s="8" customFormat="1" x14ac:dyDescent="0.15">
      <c r="B320" s="174">
        <v>90000306</v>
      </c>
      <c r="C320" s="28"/>
      <c r="D320" s="28" t="s">
        <v>316</v>
      </c>
      <c r="E320" s="28"/>
      <c r="F320" s="28" t="s">
        <v>201</v>
      </c>
      <c r="G320" s="28" t="s">
        <v>317</v>
      </c>
      <c r="H320" s="28" t="s">
        <v>1577</v>
      </c>
      <c r="I320" s="28" t="s">
        <v>1572</v>
      </c>
      <c r="J320" s="28" t="s">
        <v>486</v>
      </c>
      <c r="K320" s="28" t="s">
        <v>203</v>
      </c>
      <c r="L320" s="28"/>
      <c r="M320" s="28">
        <v>17</v>
      </c>
      <c r="N320" s="24">
        <v>35886</v>
      </c>
      <c r="O320" s="28">
        <v>1998</v>
      </c>
      <c r="P320" s="24">
        <v>35886</v>
      </c>
      <c r="Q320" s="25">
        <v>2819606</v>
      </c>
      <c r="R320" s="28" t="s">
        <v>219</v>
      </c>
      <c r="S320" s="28" t="s">
        <v>236</v>
      </c>
      <c r="T320" s="28">
        <v>1</v>
      </c>
      <c r="U320" s="24"/>
      <c r="V320" s="168">
        <f t="shared" si="36"/>
        <v>1</v>
      </c>
      <c r="W320" s="44"/>
      <c r="X320" s="36">
        <f t="shared" si="42"/>
        <v>0</v>
      </c>
      <c r="Y320" s="44"/>
      <c r="Z320" s="44"/>
      <c r="AA320" s="44"/>
      <c r="AB320" s="44"/>
      <c r="AC320" s="44"/>
      <c r="AD320" s="44"/>
      <c r="AE320" s="36">
        <f t="shared" si="43"/>
        <v>0</v>
      </c>
      <c r="AF320" s="44"/>
      <c r="AG320" s="44"/>
      <c r="AH320" s="44"/>
      <c r="AI320" s="44"/>
      <c r="AJ320" s="44"/>
      <c r="AK320" s="168">
        <f t="shared" si="37"/>
        <v>0</v>
      </c>
      <c r="AL320" s="44"/>
      <c r="AM320" s="36">
        <f t="shared" si="38"/>
        <v>1</v>
      </c>
      <c r="AN320" s="85" t="str">
        <f t="shared" si="39"/>
        <v>OK</v>
      </c>
      <c r="AO320" s="85" t="str">
        <f t="shared" si="40"/>
        <v>OK</v>
      </c>
      <c r="AP320" s="28" t="s">
        <v>211</v>
      </c>
      <c r="AQ320" s="28"/>
      <c r="AR320" s="28"/>
      <c r="AS320" s="28"/>
      <c r="AT320" s="26">
        <v>1</v>
      </c>
      <c r="AU320" s="28" t="s">
        <v>248</v>
      </c>
      <c r="AV320" s="27"/>
      <c r="AW320" s="28"/>
      <c r="AX320" s="28" t="s">
        <v>213</v>
      </c>
      <c r="AY320" s="168">
        <f t="shared" si="41"/>
        <v>2819605</v>
      </c>
      <c r="AZ320" s="28" t="s">
        <v>214</v>
      </c>
      <c r="BA320" s="28"/>
      <c r="BB320" s="59"/>
    </row>
    <row r="321" spans="2:54" s="8" customFormat="1" x14ac:dyDescent="0.15">
      <c r="B321" s="174">
        <v>90000307</v>
      </c>
      <c r="C321" s="28"/>
      <c r="D321" s="28" t="s">
        <v>316</v>
      </c>
      <c r="E321" s="28"/>
      <c r="F321" s="28" t="s">
        <v>201</v>
      </c>
      <c r="G321" s="28" t="s">
        <v>317</v>
      </c>
      <c r="H321" s="28" t="s">
        <v>1577</v>
      </c>
      <c r="I321" s="28" t="s">
        <v>1572</v>
      </c>
      <c r="J321" s="28" t="s">
        <v>487</v>
      </c>
      <c r="K321" s="28" t="s">
        <v>203</v>
      </c>
      <c r="L321" s="28"/>
      <c r="M321" s="28">
        <v>17</v>
      </c>
      <c r="N321" s="24">
        <v>35886</v>
      </c>
      <c r="O321" s="28">
        <v>1998</v>
      </c>
      <c r="P321" s="24">
        <v>35886</v>
      </c>
      <c r="Q321" s="25">
        <v>1502127</v>
      </c>
      <c r="R321" s="28" t="s">
        <v>219</v>
      </c>
      <c r="S321" s="28" t="s">
        <v>236</v>
      </c>
      <c r="T321" s="28">
        <v>1</v>
      </c>
      <c r="U321" s="24"/>
      <c r="V321" s="168">
        <f t="shared" si="36"/>
        <v>1</v>
      </c>
      <c r="W321" s="44"/>
      <c r="X321" s="36">
        <f t="shared" si="42"/>
        <v>0</v>
      </c>
      <c r="Y321" s="44"/>
      <c r="Z321" s="44"/>
      <c r="AA321" s="44"/>
      <c r="AB321" s="44"/>
      <c r="AC321" s="44"/>
      <c r="AD321" s="44"/>
      <c r="AE321" s="36">
        <f t="shared" si="43"/>
        <v>0</v>
      </c>
      <c r="AF321" s="44"/>
      <c r="AG321" s="44"/>
      <c r="AH321" s="44"/>
      <c r="AI321" s="44"/>
      <c r="AJ321" s="44"/>
      <c r="AK321" s="168">
        <f t="shared" si="37"/>
        <v>0</v>
      </c>
      <c r="AL321" s="44"/>
      <c r="AM321" s="36">
        <f t="shared" si="38"/>
        <v>1</v>
      </c>
      <c r="AN321" s="85" t="str">
        <f t="shared" si="39"/>
        <v>OK</v>
      </c>
      <c r="AO321" s="85" t="str">
        <f t="shared" si="40"/>
        <v>OK</v>
      </c>
      <c r="AP321" s="28" t="s">
        <v>211</v>
      </c>
      <c r="AQ321" s="28"/>
      <c r="AR321" s="28"/>
      <c r="AS321" s="28"/>
      <c r="AT321" s="26">
        <v>1</v>
      </c>
      <c r="AU321" s="28" t="s">
        <v>248</v>
      </c>
      <c r="AV321" s="27"/>
      <c r="AW321" s="28"/>
      <c r="AX321" s="28" t="s">
        <v>213</v>
      </c>
      <c r="AY321" s="168">
        <f t="shared" si="41"/>
        <v>1502126</v>
      </c>
      <c r="AZ321" s="28" t="s">
        <v>214</v>
      </c>
      <c r="BA321" s="28"/>
      <c r="BB321" s="59"/>
    </row>
    <row r="322" spans="2:54" s="8" customFormat="1" x14ac:dyDescent="0.15">
      <c r="B322" s="174">
        <v>90000308</v>
      </c>
      <c r="C322" s="28"/>
      <c r="D322" s="28" t="s">
        <v>316</v>
      </c>
      <c r="E322" s="28"/>
      <c r="F322" s="28" t="s">
        <v>201</v>
      </c>
      <c r="G322" s="28" t="s">
        <v>317</v>
      </c>
      <c r="H322" s="28" t="s">
        <v>1577</v>
      </c>
      <c r="I322" s="28" t="s">
        <v>1572</v>
      </c>
      <c r="J322" s="28" t="s">
        <v>488</v>
      </c>
      <c r="K322" s="28" t="s">
        <v>203</v>
      </c>
      <c r="L322" s="28"/>
      <c r="M322" s="28">
        <v>17</v>
      </c>
      <c r="N322" s="24">
        <v>35886</v>
      </c>
      <c r="O322" s="28">
        <v>1998</v>
      </c>
      <c r="P322" s="24">
        <v>35886</v>
      </c>
      <c r="Q322" s="25">
        <v>1313736</v>
      </c>
      <c r="R322" s="28" t="s">
        <v>219</v>
      </c>
      <c r="S322" s="28" t="s">
        <v>236</v>
      </c>
      <c r="T322" s="28">
        <v>1</v>
      </c>
      <c r="U322" s="24"/>
      <c r="V322" s="168">
        <f t="shared" si="36"/>
        <v>1</v>
      </c>
      <c r="W322" s="44"/>
      <c r="X322" s="36">
        <f t="shared" si="42"/>
        <v>0</v>
      </c>
      <c r="Y322" s="44"/>
      <c r="Z322" s="44"/>
      <c r="AA322" s="44"/>
      <c r="AB322" s="44"/>
      <c r="AC322" s="44"/>
      <c r="AD322" s="44"/>
      <c r="AE322" s="36">
        <f t="shared" si="43"/>
        <v>0</v>
      </c>
      <c r="AF322" s="44"/>
      <c r="AG322" s="44"/>
      <c r="AH322" s="44"/>
      <c r="AI322" s="44"/>
      <c r="AJ322" s="44"/>
      <c r="AK322" s="168">
        <f t="shared" si="37"/>
        <v>0</v>
      </c>
      <c r="AL322" s="44"/>
      <c r="AM322" s="36">
        <f t="shared" si="38"/>
        <v>1</v>
      </c>
      <c r="AN322" s="85" t="str">
        <f t="shared" si="39"/>
        <v>OK</v>
      </c>
      <c r="AO322" s="85" t="str">
        <f t="shared" si="40"/>
        <v>OK</v>
      </c>
      <c r="AP322" s="28" t="s">
        <v>211</v>
      </c>
      <c r="AQ322" s="28"/>
      <c r="AR322" s="28"/>
      <c r="AS322" s="28"/>
      <c r="AT322" s="26">
        <v>1</v>
      </c>
      <c r="AU322" s="28" t="s">
        <v>248</v>
      </c>
      <c r="AV322" s="27"/>
      <c r="AW322" s="28"/>
      <c r="AX322" s="28" t="s">
        <v>213</v>
      </c>
      <c r="AY322" s="168">
        <f t="shared" si="41"/>
        <v>1313735</v>
      </c>
      <c r="AZ322" s="28" t="s">
        <v>214</v>
      </c>
      <c r="BA322" s="28"/>
      <c r="BB322" s="59"/>
    </row>
    <row r="323" spans="2:54" s="8" customFormat="1" x14ac:dyDescent="0.15">
      <c r="B323" s="174">
        <v>90000309</v>
      </c>
      <c r="C323" s="28"/>
      <c r="D323" s="28" t="s">
        <v>316</v>
      </c>
      <c r="E323" s="28"/>
      <c r="F323" s="28" t="s">
        <v>201</v>
      </c>
      <c r="G323" s="28" t="s">
        <v>317</v>
      </c>
      <c r="H323" s="28" t="s">
        <v>1577</v>
      </c>
      <c r="I323" s="28" t="s">
        <v>1572</v>
      </c>
      <c r="J323" s="28" t="s">
        <v>489</v>
      </c>
      <c r="K323" s="28" t="s">
        <v>203</v>
      </c>
      <c r="L323" s="28"/>
      <c r="M323" s="28">
        <v>17</v>
      </c>
      <c r="N323" s="24">
        <v>35886</v>
      </c>
      <c r="O323" s="28">
        <v>1998</v>
      </c>
      <c r="P323" s="24">
        <v>35886</v>
      </c>
      <c r="Q323" s="25">
        <v>1502127</v>
      </c>
      <c r="R323" s="28" t="s">
        <v>219</v>
      </c>
      <c r="S323" s="28" t="s">
        <v>236</v>
      </c>
      <c r="T323" s="28">
        <v>1</v>
      </c>
      <c r="U323" s="24"/>
      <c r="V323" s="168">
        <f t="shared" si="36"/>
        <v>1</v>
      </c>
      <c r="W323" s="44"/>
      <c r="X323" s="36">
        <f t="shared" si="42"/>
        <v>0</v>
      </c>
      <c r="Y323" s="44"/>
      <c r="Z323" s="44"/>
      <c r="AA323" s="44"/>
      <c r="AB323" s="44"/>
      <c r="AC323" s="44"/>
      <c r="AD323" s="44"/>
      <c r="AE323" s="36">
        <f t="shared" si="43"/>
        <v>0</v>
      </c>
      <c r="AF323" s="44"/>
      <c r="AG323" s="44"/>
      <c r="AH323" s="44"/>
      <c r="AI323" s="44"/>
      <c r="AJ323" s="44"/>
      <c r="AK323" s="168">
        <f t="shared" si="37"/>
        <v>0</v>
      </c>
      <c r="AL323" s="44"/>
      <c r="AM323" s="36">
        <f t="shared" si="38"/>
        <v>1</v>
      </c>
      <c r="AN323" s="85" t="str">
        <f t="shared" si="39"/>
        <v>OK</v>
      </c>
      <c r="AO323" s="85" t="str">
        <f t="shared" si="40"/>
        <v>OK</v>
      </c>
      <c r="AP323" s="28" t="s">
        <v>211</v>
      </c>
      <c r="AQ323" s="28"/>
      <c r="AR323" s="28"/>
      <c r="AS323" s="28"/>
      <c r="AT323" s="26">
        <v>1</v>
      </c>
      <c r="AU323" s="28" t="s">
        <v>248</v>
      </c>
      <c r="AV323" s="27"/>
      <c r="AW323" s="28"/>
      <c r="AX323" s="28" t="s">
        <v>213</v>
      </c>
      <c r="AY323" s="168">
        <f t="shared" si="41"/>
        <v>1502126</v>
      </c>
      <c r="AZ323" s="28" t="s">
        <v>214</v>
      </c>
      <c r="BA323" s="28"/>
      <c r="BB323" s="59"/>
    </row>
    <row r="324" spans="2:54" s="8" customFormat="1" x14ac:dyDescent="0.15">
      <c r="B324" s="174">
        <v>90000310</v>
      </c>
      <c r="C324" s="28"/>
      <c r="D324" s="28" t="s">
        <v>316</v>
      </c>
      <c r="E324" s="28"/>
      <c r="F324" s="28" t="s">
        <v>201</v>
      </c>
      <c r="G324" s="28" t="s">
        <v>317</v>
      </c>
      <c r="H324" s="28" t="s">
        <v>1577</v>
      </c>
      <c r="I324" s="28" t="s">
        <v>1572</v>
      </c>
      <c r="J324" s="28" t="s">
        <v>490</v>
      </c>
      <c r="K324" s="28" t="s">
        <v>203</v>
      </c>
      <c r="L324" s="28"/>
      <c r="M324" s="28">
        <v>17</v>
      </c>
      <c r="N324" s="24">
        <v>35886</v>
      </c>
      <c r="O324" s="28">
        <v>1998</v>
      </c>
      <c r="P324" s="24">
        <v>35886</v>
      </c>
      <c r="Q324" s="25">
        <v>4034782</v>
      </c>
      <c r="R324" s="28" t="s">
        <v>219</v>
      </c>
      <c r="S324" s="28" t="s">
        <v>236</v>
      </c>
      <c r="T324" s="28">
        <v>1</v>
      </c>
      <c r="U324" s="24"/>
      <c r="V324" s="168">
        <f t="shared" si="36"/>
        <v>1</v>
      </c>
      <c r="W324" s="44"/>
      <c r="X324" s="36">
        <f t="shared" si="42"/>
        <v>0</v>
      </c>
      <c r="Y324" s="44"/>
      <c r="Z324" s="44"/>
      <c r="AA324" s="44"/>
      <c r="AB324" s="44"/>
      <c r="AC324" s="44"/>
      <c r="AD324" s="44"/>
      <c r="AE324" s="36">
        <f t="shared" si="43"/>
        <v>0</v>
      </c>
      <c r="AF324" s="44"/>
      <c r="AG324" s="44"/>
      <c r="AH324" s="44"/>
      <c r="AI324" s="44"/>
      <c r="AJ324" s="44"/>
      <c r="AK324" s="168">
        <f t="shared" si="37"/>
        <v>0</v>
      </c>
      <c r="AL324" s="44"/>
      <c r="AM324" s="36">
        <f t="shared" si="38"/>
        <v>1</v>
      </c>
      <c r="AN324" s="85" t="str">
        <f t="shared" si="39"/>
        <v>OK</v>
      </c>
      <c r="AO324" s="85" t="str">
        <f t="shared" si="40"/>
        <v>OK</v>
      </c>
      <c r="AP324" s="28" t="s">
        <v>211</v>
      </c>
      <c r="AQ324" s="28"/>
      <c r="AR324" s="28"/>
      <c r="AS324" s="28"/>
      <c r="AT324" s="26">
        <v>1</v>
      </c>
      <c r="AU324" s="28" t="s">
        <v>248</v>
      </c>
      <c r="AV324" s="27"/>
      <c r="AW324" s="28"/>
      <c r="AX324" s="28" t="s">
        <v>213</v>
      </c>
      <c r="AY324" s="168">
        <f t="shared" si="41"/>
        <v>4034781</v>
      </c>
      <c r="AZ324" s="28" t="s">
        <v>214</v>
      </c>
      <c r="BA324" s="28"/>
      <c r="BB324" s="59"/>
    </row>
    <row r="325" spans="2:54" s="8" customFormat="1" x14ac:dyDescent="0.15">
      <c r="B325" s="174">
        <v>90000311</v>
      </c>
      <c r="C325" s="28"/>
      <c r="D325" s="28" t="s">
        <v>316</v>
      </c>
      <c r="E325" s="28"/>
      <c r="F325" s="28" t="s">
        <v>201</v>
      </c>
      <c r="G325" s="28" t="s">
        <v>317</v>
      </c>
      <c r="H325" s="28" t="s">
        <v>1577</v>
      </c>
      <c r="I325" s="28" t="s">
        <v>1572</v>
      </c>
      <c r="J325" s="28" t="s">
        <v>491</v>
      </c>
      <c r="K325" s="28" t="s">
        <v>203</v>
      </c>
      <c r="L325" s="28"/>
      <c r="M325" s="28">
        <v>17</v>
      </c>
      <c r="N325" s="24">
        <v>35886</v>
      </c>
      <c r="O325" s="28">
        <v>1998</v>
      </c>
      <c r="P325" s="24">
        <v>35886</v>
      </c>
      <c r="Q325" s="25">
        <v>4034782</v>
      </c>
      <c r="R325" s="28" t="s">
        <v>219</v>
      </c>
      <c r="S325" s="28" t="s">
        <v>236</v>
      </c>
      <c r="T325" s="28">
        <v>1</v>
      </c>
      <c r="U325" s="24"/>
      <c r="V325" s="168">
        <f t="shared" si="36"/>
        <v>1</v>
      </c>
      <c r="W325" s="44"/>
      <c r="X325" s="36">
        <f t="shared" si="42"/>
        <v>0</v>
      </c>
      <c r="Y325" s="44"/>
      <c r="Z325" s="44"/>
      <c r="AA325" s="44"/>
      <c r="AB325" s="44"/>
      <c r="AC325" s="44"/>
      <c r="AD325" s="44"/>
      <c r="AE325" s="36">
        <f t="shared" si="43"/>
        <v>0</v>
      </c>
      <c r="AF325" s="44"/>
      <c r="AG325" s="44"/>
      <c r="AH325" s="44"/>
      <c r="AI325" s="44"/>
      <c r="AJ325" s="44"/>
      <c r="AK325" s="168">
        <f t="shared" si="37"/>
        <v>0</v>
      </c>
      <c r="AL325" s="44"/>
      <c r="AM325" s="36">
        <f t="shared" si="38"/>
        <v>1</v>
      </c>
      <c r="AN325" s="85" t="str">
        <f t="shared" si="39"/>
        <v>OK</v>
      </c>
      <c r="AO325" s="85" t="str">
        <f t="shared" si="40"/>
        <v>OK</v>
      </c>
      <c r="AP325" s="28" t="s">
        <v>211</v>
      </c>
      <c r="AQ325" s="28"/>
      <c r="AR325" s="28"/>
      <c r="AS325" s="28"/>
      <c r="AT325" s="26">
        <v>1</v>
      </c>
      <c r="AU325" s="28" t="s">
        <v>248</v>
      </c>
      <c r="AV325" s="27"/>
      <c r="AW325" s="28"/>
      <c r="AX325" s="28" t="s">
        <v>213</v>
      </c>
      <c r="AY325" s="168">
        <f t="shared" si="41"/>
        <v>4034781</v>
      </c>
      <c r="AZ325" s="28" t="s">
        <v>214</v>
      </c>
      <c r="BA325" s="28"/>
      <c r="BB325" s="59"/>
    </row>
    <row r="326" spans="2:54" s="8" customFormat="1" x14ac:dyDescent="0.15">
      <c r="B326" s="174">
        <v>90000312</v>
      </c>
      <c r="C326" s="28"/>
      <c r="D326" s="28" t="s">
        <v>316</v>
      </c>
      <c r="E326" s="28"/>
      <c r="F326" s="28" t="s">
        <v>201</v>
      </c>
      <c r="G326" s="28" t="s">
        <v>317</v>
      </c>
      <c r="H326" s="28" t="s">
        <v>1577</v>
      </c>
      <c r="I326" s="28" t="s">
        <v>1572</v>
      </c>
      <c r="J326" s="28" t="s">
        <v>492</v>
      </c>
      <c r="K326" s="28" t="s">
        <v>203</v>
      </c>
      <c r="L326" s="28"/>
      <c r="M326" s="28">
        <v>17</v>
      </c>
      <c r="N326" s="24">
        <v>35886</v>
      </c>
      <c r="O326" s="28">
        <v>1998</v>
      </c>
      <c r="P326" s="24">
        <v>35886</v>
      </c>
      <c r="Q326" s="25">
        <v>1201451</v>
      </c>
      <c r="R326" s="28" t="s">
        <v>219</v>
      </c>
      <c r="S326" s="28" t="s">
        <v>236</v>
      </c>
      <c r="T326" s="28">
        <v>1</v>
      </c>
      <c r="U326" s="24"/>
      <c r="V326" s="168">
        <f t="shared" si="36"/>
        <v>1</v>
      </c>
      <c r="W326" s="44"/>
      <c r="X326" s="36">
        <f t="shared" si="42"/>
        <v>0</v>
      </c>
      <c r="Y326" s="44"/>
      <c r="Z326" s="44"/>
      <c r="AA326" s="44"/>
      <c r="AB326" s="44"/>
      <c r="AC326" s="44"/>
      <c r="AD326" s="44"/>
      <c r="AE326" s="36">
        <f t="shared" si="43"/>
        <v>0</v>
      </c>
      <c r="AF326" s="44"/>
      <c r="AG326" s="44"/>
      <c r="AH326" s="44"/>
      <c r="AI326" s="44"/>
      <c r="AJ326" s="44"/>
      <c r="AK326" s="168">
        <f t="shared" si="37"/>
        <v>0</v>
      </c>
      <c r="AL326" s="44"/>
      <c r="AM326" s="36">
        <f t="shared" si="38"/>
        <v>1</v>
      </c>
      <c r="AN326" s="85" t="str">
        <f t="shared" si="39"/>
        <v>OK</v>
      </c>
      <c r="AO326" s="85" t="str">
        <f t="shared" si="40"/>
        <v>OK</v>
      </c>
      <c r="AP326" s="28" t="s">
        <v>211</v>
      </c>
      <c r="AQ326" s="28"/>
      <c r="AR326" s="28"/>
      <c r="AS326" s="28"/>
      <c r="AT326" s="26">
        <v>1</v>
      </c>
      <c r="AU326" s="28" t="s">
        <v>248</v>
      </c>
      <c r="AV326" s="27"/>
      <c r="AW326" s="28"/>
      <c r="AX326" s="28" t="s">
        <v>213</v>
      </c>
      <c r="AY326" s="168">
        <f t="shared" si="41"/>
        <v>1201450</v>
      </c>
      <c r="AZ326" s="28" t="s">
        <v>214</v>
      </c>
      <c r="BA326" s="28"/>
      <c r="BB326" s="59"/>
    </row>
    <row r="327" spans="2:54" s="8" customFormat="1" x14ac:dyDescent="0.15">
      <c r="B327" s="174">
        <v>90000313</v>
      </c>
      <c r="C327" s="28"/>
      <c r="D327" s="28" t="s">
        <v>316</v>
      </c>
      <c r="E327" s="28"/>
      <c r="F327" s="28" t="s">
        <v>201</v>
      </c>
      <c r="G327" s="28" t="s">
        <v>317</v>
      </c>
      <c r="H327" s="28" t="s">
        <v>1577</v>
      </c>
      <c r="I327" s="28" t="s">
        <v>1572</v>
      </c>
      <c r="J327" s="28" t="s">
        <v>493</v>
      </c>
      <c r="K327" s="28" t="s">
        <v>203</v>
      </c>
      <c r="L327" s="28"/>
      <c r="M327" s="28">
        <v>17</v>
      </c>
      <c r="N327" s="24">
        <v>35886</v>
      </c>
      <c r="O327" s="28">
        <v>1998</v>
      </c>
      <c r="P327" s="24">
        <v>35886</v>
      </c>
      <c r="Q327" s="25">
        <v>1201451</v>
      </c>
      <c r="R327" s="28" t="s">
        <v>219</v>
      </c>
      <c r="S327" s="28" t="s">
        <v>236</v>
      </c>
      <c r="T327" s="28">
        <v>1</v>
      </c>
      <c r="U327" s="24"/>
      <c r="V327" s="168">
        <f t="shared" si="36"/>
        <v>1</v>
      </c>
      <c r="W327" s="44"/>
      <c r="X327" s="36">
        <f t="shared" si="42"/>
        <v>0</v>
      </c>
      <c r="Y327" s="44"/>
      <c r="Z327" s="44"/>
      <c r="AA327" s="44"/>
      <c r="AB327" s="44"/>
      <c r="AC327" s="44"/>
      <c r="AD327" s="44"/>
      <c r="AE327" s="36">
        <f t="shared" si="43"/>
        <v>0</v>
      </c>
      <c r="AF327" s="44"/>
      <c r="AG327" s="44"/>
      <c r="AH327" s="44"/>
      <c r="AI327" s="44"/>
      <c r="AJ327" s="44"/>
      <c r="AK327" s="168">
        <f t="shared" si="37"/>
        <v>0</v>
      </c>
      <c r="AL327" s="44"/>
      <c r="AM327" s="36">
        <f t="shared" si="38"/>
        <v>1</v>
      </c>
      <c r="AN327" s="85" t="str">
        <f t="shared" si="39"/>
        <v>OK</v>
      </c>
      <c r="AO327" s="85" t="str">
        <f t="shared" si="40"/>
        <v>OK</v>
      </c>
      <c r="AP327" s="28" t="s">
        <v>211</v>
      </c>
      <c r="AQ327" s="28"/>
      <c r="AR327" s="28"/>
      <c r="AS327" s="28"/>
      <c r="AT327" s="26">
        <v>1</v>
      </c>
      <c r="AU327" s="28" t="s">
        <v>248</v>
      </c>
      <c r="AV327" s="27"/>
      <c r="AW327" s="28"/>
      <c r="AX327" s="28" t="s">
        <v>213</v>
      </c>
      <c r="AY327" s="168">
        <f t="shared" si="41"/>
        <v>1201450</v>
      </c>
      <c r="AZ327" s="28" t="s">
        <v>214</v>
      </c>
      <c r="BA327" s="28"/>
      <c r="BB327" s="59"/>
    </row>
    <row r="328" spans="2:54" s="8" customFormat="1" x14ac:dyDescent="0.15">
      <c r="B328" s="174">
        <v>90000314</v>
      </c>
      <c r="C328" s="28"/>
      <c r="D328" s="28" t="s">
        <v>316</v>
      </c>
      <c r="E328" s="28"/>
      <c r="F328" s="28" t="s">
        <v>201</v>
      </c>
      <c r="G328" s="28" t="s">
        <v>317</v>
      </c>
      <c r="H328" s="28" t="s">
        <v>1577</v>
      </c>
      <c r="I328" s="28" t="s">
        <v>1572</v>
      </c>
      <c r="J328" s="28" t="s">
        <v>494</v>
      </c>
      <c r="K328" s="28" t="s">
        <v>203</v>
      </c>
      <c r="L328" s="28"/>
      <c r="M328" s="28">
        <v>17</v>
      </c>
      <c r="N328" s="24">
        <v>35886</v>
      </c>
      <c r="O328" s="28">
        <v>1998</v>
      </c>
      <c r="P328" s="24">
        <v>35886</v>
      </c>
      <c r="Q328" s="25">
        <v>1407307</v>
      </c>
      <c r="R328" s="28" t="s">
        <v>219</v>
      </c>
      <c r="S328" s="28" t="s">
        <v>236</v>
      </c>
      <c r="T328" s="28">
        <v>1</v>
      </c>
      <c r="U328" s="24"/>
      <c r="V328" s="168">
        <f t="shared" si="36"/>
        <v>1</v>
      </c>
      <c r="W328" s="44"/>
      <c r="X328" s="36">
        <f t="shared" si="42"/>
        <v>0</v>
      </c>
      <c r="Y328" s="44"/>
      <c r="Z328" s="44"/>
      <c r="AA328" s="44"/>
      <c r="AB328" s="44"/>
      <c r="AC328" s="44"/>
      <c r="AD328" s="44"/>
      <c r="AE328" s="36">
        <f t="shared" si="43"/>
        <v>0</v>
      </c>
      <c r="AF328" s="44"/>
      <c r="AG328" s="44"/>
      <c r="AH328" s="44"/>
      <c r="AI328" s="44"/>
      <c r="AJ328" s="44"/>
      <c r="AK328" s="168">
        <f t="shared" si="37"/>
        <v>0</v>
      </c>
      <c r="AL328" s="44"/>
      <c r="AM328" s="36">
        <f t="shared" si="38"/>
        <v>1</v>
      </c>
      <c r="AN328" s="85" t="str">
        <f t="shared" si="39"/>
        <v>OK</v>
      </c>
      <c r="AO328" s="85" t="str">
        <f t="shared" si="40"/>
        <v>OK</v>
      </c>
      <c r="AP328" s="28" t="s">
        <v>211</v>
      </c>
      <c r="AQ328" s="28"/>
      <c r="AR328" s="28"/>
      <c r="AS328" s="28"/>
      <c r="AT328" s="26">
        <v>1</v>
      </c>
      <c r="AU328" s="28" t="s">
        <v>248</v>
      </c>
      <c r="AV328" s="27"/>
      <c r="AW328" s="28"/>
      <c r="AX328" s="28" t="s">
        <v>213</v>
      </c>
      <c r="AY328" s="168">
        <f t="shared" si="41"/>
        <v>1407306</v>
      </c>
      <c r="AZ328" s="28" t="s">
        <v>214</v>
      </c>
      <c r="BA328" s="28"/>
      <c r="BB328" s="59"/>
    </row>
    <row r="329" spans="2:54" s="8" customFormat="1" x14ac:dyDescent="0.15">
      <c r="B329" s="174">
        <v>90000315</v>
      </c>
      <c r="C329" s="28"/>
      <c r="D329" s="28" t="s">
        <v>316</v>
      </c>
      <c r="E329" s="28"/>
      <c r="F329" s="28" t="s">
        <v>201</v>
      </c>
      <c r="G329" s="28" t="s">
        <v>317</v>
      </c>
      <c r="H329" s="28" t="s">
        <v>1577</v>
      </c>
      <c r="I329" s="28" t="s">
        <v>1572</v>
      </c>
      <c r="J329" s="28" t="s">
        <v>495</v>
      </c>
      <c r="K329" s="28" t="s">
        <v>203</v>
      </c>
      <c r="L329" s="28"/>
      <c r="M329" s="28">
        <v>17</v>
      </c>
      <c r="N329" s="24">
        <v>35886</v>
      </c>
      <c r="O329" s="28">
        <v>1998</v>
      </c>
      <c r="P329" s="24">
        <v>35886</v>
      </c>
      <c r="Q329" s="25">
        <v>1276308</v>
      </c>
      <c r="R329" s="28" t="s">
        <v>219</v>
      </c>
      <c r="S329" s="28" t="s">
        <v>236</v>
      </c>
      <c r="T329" s="28">
        <v>1</v>
      </c>
      <c r="U329" s="24"/>
      <c r="V329" s="168">
        <f t="shared" si="36"/>
        <v>1</v>
      </c>
      <c r="W329" s="44"/>
      <c r="X329" s="36">
        <f t="shared" si="42"/>
        <v>0</v>
      </c>
      <c r="Y329" s="44"/>
      <c r="Z329" s="44"/>
      <c r="AA329" s="44"/>
      <c r="AB329" s="44"/>
      <c r="AC329" s="44"/>
      <c r="AD329" s="44"/>
      <c r="AE329" s="36">
        <f t="shared" si="43"/>
        <v>0</v>
      </c>
      <c r="AF329" s="44"/>
      <c r="AG329" s="44"/>
      <c r="AH329" s="44"/>
      <c r="AI329" s="44"/>
      <c r="AJ329" s="44"/>
      <c r="AK329" s="168">
        <f t="shared" si="37"/>
        <v>0</v>
      </c>
      <c r="AL329" s="44"/>
      <c r="AM329" s="36">
        <f t="shared" si="38"/>
        <v>1</v>
      </c>
      <c r="AN329" s="85" t="str">
        <f t="shared" si="39"/>
        <v>OK</v>
      </c>
      <c r="AO329" s="85" t="str">
        <f t="shared" si="40"/>
        <v>OK</v>
      </c>
      <c r="AP329" s="28" t="s">
        <v>211</v>
      </c>
      <c r="AQ329" s="28"/>
      <c r="AR329" s="28"/>
      <c r="AS329" s="28"/>
      <c r="AT329" s="26">
        <v>1</v>
      </c>
      <c r="AU329" s="28" t="s">
        <v>248</v>
      </c>
      <c r="AV329" s="27"/>
      <c r="AW329" s="28"/>
      <c r="AX329" s="28" t="s">
        <v>213</v>
      </c>
      <c r="AY329" s="168">
        <f t="shared" si="41"/>
        <v>1276307</v>
      </c>
      <c r="AZ329" s="28" t="s">
        <v>214</v>
      </c>
      <c r="BA329" s="28"/>
      <c r="BB329" s="59"/>
    </row>
    <row r="330" spans="2:54" s="8" customFormat="1" x14ac:dyDescent="0.15">
      <c r="B330" s="174">
        <v>90000316</v>
      </c>
      <c r="C330" s="28"/>
      <c r="D330" s="28" t="s">
        <v>316</v>
      </c>
      <c r="E330" s="28"/>
      <c r="F330" s="28" t="s">
        <v>201</v>
      </c>
      <c r="G330" s="28" t="s">
        <v>317</v>
      </c>
      <c r="H330" s="28" t="s">
        <v>1577</v>
      </c>
      <c r="I330" s="28" t="s">
        <v>1572</v>
      </c>
      <c r="J330" s="28" t="s">
        <v>496</v>
      </c>
      <c r="K330" s="28" t="s">
        <v>203</v>
      </c>
      <c r="L330" s="28"/>
      <c r="M330" s="28">
        <v>17</v>
      </c>
      <c r="N330" s="24">
        <v>35886</v>
      </c>
      <c r="O330" s="28">
        <v>1998</v>
      </c>
      <c r="P330" s="24">
        <v>35886</v>
      </c>
      <c r="Q330" s="25">
        <v>2909435</v>
      </c>
      <c r="R330" s="28" t="s">
        <v>219</v>
      </c>
      <c r="S330" s="28" t="s">
        <v>236</v>
      </c>
      <c r="T330" s="28">
        <v>1</v>
      </c>
      <c r="U330" s="24"/>
      <c r="V330" s="168">
        <f t="shared" si="36"/>
        <v>1</v>
      </c>
      <c r="W330" s="44"/>
      <c r="X330" s="36">
        <f t="shared" si="42"/>
        <v>0</v>
      </c>
      <c r="Y330" s="44"/>
      <c r="Z330" s="44"/>
      <c r="AA330" s="44"/>
      <c r="AB330" s="44"/>
      <c r="AC330" s="44"/>
      <c r="AD330" s="44"/>
      <c r="AE330" s="36">
        <f t="shared" si="43"/>
        <v>0</v>
      </c>
      <c r="AF330" s="44"/>
      <c r="AG330" s="44"/>
      <c r="AH330" s="44"/>
      <c r="AI330" s="44"/>
      <c r="AJ330" s="44"/>
      <c r="AK330" s="168">
        <f t="shared" si="37"/>
        <v>0</v>
      </c>
      <c r="AL330" s="44"/>
      <c r="AM330" s="36">
        <f t="shared" si="38"/>
        <v>1</v>
      </c>
      <c r="AN330" s="85" t="str">
        <f t="shared" si="39"/>
        <v>OK</v>
      </c>
      <c r="AO330" s="85" t="str">
        <f t="shared" si="40"/>
        <v>OK</v>
      </c>
      <c r="AP330" s="28" t="s">
        <v>211</v>
      </c>
      <c r="AQ330" s="28"/>
      <c r="AR330" s="28"/>
      <c r="AS330" s="28"/>
      <c r="AT330" s="26">
        <v>1</v>
      </c>
      <c r="AU330" s="28" t="s">
        <v>248</v>
      </c>
      <c r="AV330" s="27"/>
      <c r="AW330" s="28"/>
      <c r="AX330" s="28" t="s">
        <v>213</v>
      </c>
      <c r="AY330" s="168">
        <f t="shared" si="41"/>
        <v>2909434</v>
      </c>
      <c r="AZ330" s="28" t="s">
        <v>214</v>
      </c>
      <c r="BA330" s="28"/>
      <c r="BB330" s="59"/>
    </row>
    <row r="331" spans="2:54" s="8" customFormat="1" x14ac:dyDescent="0.15">
      <c r="B331" s="174">
        <v>90000317</v>
      </c>
      <c r="C331" s="28"/>
      <c r="D331" s="28" t="s">
        <v>316</v>
      </c>
      <c r="E331" s="28"/>
      <c r="F331" s="28" t="s">
        <v>201</v>
      </c>
      <c r="G331" s="28" t="s">
        <v>317</v>
      </c>
      <c r="H331" s="28" t="s">
        <v>1577</v>
      </c>
      <c r="I331" s="28" t="s">
        <v>1572</v>
      </c>
      <c r="J331" s="28" t="s">
        <v>497</v>
      </c>
      <c r="K331" s="28" t="s">
        <v>203</v>
      </c>
      <c r="L331" s="28"/>
      <c r="M331" s="28">
        <v>17</v>
      </c>
      <c r="N331" s="24">
        <v>35886</v>
      </c>
      <c r="O331" s="28">
        <v>1998</v>
      </c>
      <c r="P331" s="24">
        <v>35886</v>
      </c>
      <c r="Q331" s="25">
        <v>825920</v>
      </c>
      <c r="R331" s="28" t="s">
        <v>219</v>
      </c>
      <c r="S331" s="28" t="s">
        <v>236</v>
      </c>
      <c r="T331" s="28">
        <v>1</v>
      </c>
      <c r="U331" s="24"/>
      <c r="V331" s="168">
        <f t="shared" si="36"/>
        <v>1</v>
      </c>
      <c r="W331" s="44"/>
      <c r="X331" s="36">
        <f t="shared" si="42"/>
        <v>0</v>
      </c>
      <c r="Y331" s="44"/>
      <c r="Z331" s="44"/>
      <c r="AA331" s="44"/>
      <c r="AB331" s="44"/>
      <c r="AC331" s="44"/>
      <c r="AD331" s="44"/>
      <c r="AE331" s="36">
        <f t="shared" si="43"/>
        <v>0</v>
      </c>
      <c r="AF331" s="44"/>
      <c r="AG331" s="44"/>
      <c r="AH331" s="44"/>
      <c r="AI331" s="44"/>
      <c r="AJ331" s="44"/>
      <c r="AK331" s="168">
        <f t="shared" si="37"/>
        <v>0</v>
      </c>
      <c r="AL331" s="44"/>
      <c r="AM331" s="36">
        <f t="shared" si="38"/>
        <v>1</v>
      </c>
      <c r="AN331" s="85" t="str">
        <f t="shared" si="39"/>
        <v>OK</v>
      </c>
      <c r="AO331" s="85" t="str">
        <f t="shared" si="40"/>
        <v>OK</v>
      </c>
      <c r="AP331" s="28" t="s">
        <v>211</v>
      </c>
      <c r="AQ331" s="28"/>
      <c r="AR331" s="28"/>
      <c r="AS331" s="28"/>
      <c r="AT331" s="26">
        <v>1</v>
      </c>
      <c r="AU331" s="28" t="s">
        <v>248</v>
      </c>
      <c r="AV331" s="27"/>
      <c r="AW331" s="28"/>
      <c r="AX331" s="28" t="s">
        <v>213</v>
      </c>
      <c r="AY331" s="168">
        <f t="shared" si="41"/>
        <v>825919</v>
      </c>
      <c r="AZ331" s="28" t="s">
        <v>214</v>
      </c>
      <c r="BA331" s="28"/>
      <c r="BB331" s="59"/>
    </row>
    <row r="332" spans="2:54" s="8" customFormat="1" x14ac:dyDescent="0.15">
      <c r="B332" s="174">
        <v>90000318</v>
      </c>
      <c r="C332" s="28"/>
      <c r="D332" s="28" t="s">
        <v>316</v>
      </c>
      <c r="E332" s="28"/>
      <c r="F332" s="28" t="s">
        <v>201</v>
      </c>
      <c r="G332" s="28" t="s">
        <v>317</v>
      </c>
      <c r="H332" s="28" t="s">
        <v>1577</v>
      </c>
      <c r="I332" s="28" t="s">
        <v>1572</v>
      </c>
      <c r="J332" s="28" t="s">
        <v>498</v>
      </c>
      <c r="K332" s="28" t="s">
        <v>203</v>
      </c>
      <c r="L332" s="28"/>
      <c r="M332" s="28">
        <v>17</v>
      </c>
      <c r="N332" s="24">
        <v>35886</v>
      </c>
      <c r="O332" s="28">
        <v>1998</v>
      </c>
      <c r="P332" s="24">
        <v>35886</v>
      </c>
      <c r="Q332" s="25">
        <v>1547041</v>
      </c>
      <c r="R332" s="28" t="s">
        <v>219</v>
      </c>
      <c r="S332" s="28" t="s">
        <v>236</v>
      </c>
      <c r="T332" s="28">
        <v>1</v>
      </c>
      <c r="U332" s="24"/>
      <c r="V332" s="168">
        <f t="shared" ref="V332:V395" si="44">IF(Q332=0,0,IF($C$5-O332=0,0,IF(M332=0,Q332,IF($C$5-O332&gt;M332,1,Q332-(ROUNDDOWN(Q332*ROUNDUP(1/M332,3),0)*($C$5-O332-1))))))</f>
        <v>1</v>
      </c>
      <c r="W332" s="44"/>
      <c r="X332" s="36">
        <f t="shared" si="42"/>
        <v>0</v>
      </c>
      <c r="Y332" s="44"/>
      <c r="Z332" s="44"/>
      <c r="AA332" s="44"/>
      <c r="AB332" s="44"/>
      <c r="AC332" s="44"/>
      <c r="AD332" s="44"/>
      <c r="AE332" s="36">
        <f t="shared" si="43"/>
        <v>0</v>
      </c>
      <c r="AF332" s="44"/>
      <c r="AG332" s="44"/>
      <c r="AH332" s="44"/>
      <c r="AI332" s="44"/>
      <c r="AJ332" s="44"/>
      <c r="AK332" s="168">
        <f t="shared" si="37"/>
        <v>0</v>
      </c>
      <c r="AL332" s="44"/>
      <c r="AM332" s="36">
        <f t="shared" si="38"/>
        <v>1</v>
      </c>
      <c r="AN332" s="85" t="str">
        <f t="shared" si="39"/>
        <v>OK</v>
      </c>
      <c r="AO332" s="85" t="str">
        <f t="shared" si="40"/>
        <v>OK</v>
      </c>
      <c r="AP332" s="28" t="s">
        <v>211</v>
      </c>
      <c r="AQ332" s="28"/>
      <c r="AR332" s="28"/>
      <c r="AS332" s="28"/>
      <c r="AT332" s="26">
        <v>1</v>
      </c>
      <c r="AU332" s="28" t="s">
        <v>248</v>
      </c>
      <c r="AV332" s="27"/>
      <c r="AW332" s="28"/>
      <c r="AX332" s="28" t="s">
        <v>213</v>
      </c>
      <c r="AY332" s="168">
        <f t="shared" si="41"/>
        <v>1547040</v>
      </c>
      <c r="AZ332" s="28" t="s">
        <v>214</v>
      </c>
      <c r="BA332" s="28"/>
      <c r="BB332" s="59"/>
    </row>
    <row r="333" spans="2:54" s="8" customFormat="1" x14ac:dyDescent="0.15">
      <c r="B333" s="174">
        <v>90000319</v>
      </c>
      <c r="C333" s="28"/>
      <c r="D333" s="28" t="s">
        <v>316</v>
      </c>
      <c r="E333" s="28"/>
      <c r="F333" s="28" t="s">
        <v>201</v>
      </c>
      <c r="G333" s="28" t="s">
        <v>317</v>
      </c>
      <c r="H333" s="28" t="s">
        <v>1577</v>
      </c>
      <c r="I333" s="28" t="s">
        <v>1572</v>
      </c>
      <c r="J333" s="28" t="s">
        <v>499</v>
      </c>
      <c r="K333" s="28" t="s">
        <v>203</v>
      </c>
      <c r="L333" s="28"/>
      <c r="M333" s="28">
        <v>17</v>
      </c>
      <c r="N333" s="24">
        <v>35886</v>
      </c>
      <c r="O333" s="28">
        <v>1998</v>
      </c>
      <c r="P333" s="24">
        <v>35886</v>
      </c>
      <c r="Q333" s="25">
        <v>2627474</v>
      </c>
      <c r="R333" s="28" t="s">
        <v>219</v>
      </c>
      <c r="S333" s="28" t="s">
        <v>236</v>
      </c>
      <c r="T333" s="28">
        <v>1</v>
      </c>
      <c r="U333" s="24"/>
      <c r="V333" s="168">
        <f t="shared" si="44"/>
        <v>1</v>
      </c>
      <c r="W333" s="44"/>
      <c r="X333" s="36">
        <f t="shared" si="42"/>
        <v>0</v>
      </c>
      <c r="Y333" s="44"/>
      <c r="Z333" s="44"/>
      <c r="AA333" s="44"/>
      <c r="AB333" s="44"/>
      <c r="AC333" s="44"/>
      <c r="AD333" s="44"/>
      <c r="AE333" s="36">
        <f t="shared" si="43"/>
        <v>0</v>
      </c>
      <c r="AF333" s="44"/>
      <c r="AG333" s="44"/>
      <c r="AH333" s="44"/>
      <c r="AI333" s="44"/>
      <c r="AJ333" s="44"/>
      <c r="AK333" s="168">
        <f t="shared" ref="AK333:AK396" si="45">IF(Q333=0,0,IF(M333=0,0,IF($C$5-O333=0,0,IF($C$5-O333&gt;M333,0,IF($C$5-O333=M333,V333-1,ROUNDDOWN(Q333*ROUNDUP(1/M333,3),0))))))</f>
        <v>0</v>
      </c>
      <c r="AL333" s="44"/>
      <c r="AM333" s="36">
        <f t="shared" ref="AM333:AM396" si="46">+V333+X333-AE333</f>
        <v>1</v>
      </c>
      <c r="AN333" s="85" t="str">
        <f t="shared" ref="AN333:AN396" si="47">IF(AND(AM333=0,AS333=1),"OK",IF(Q333=AY333+AM333,"OK","ERROR"))</f>
        <v>OK</v>
      </c>
      <c r="AO333" s="85" t="str">
        <f t="shared" ref="AO333:AO396" si="48">IF($C$5-O333=0,"新規",IF(AS333=1,"OK",IF(V333-AK333=AM333,"OK","ERROR")))</f>
        <v>OK</v>
      </c>
      <c r="AP333" s="28" t="s">
        <v>211</v>
      </c>
      <c r="AQ333" s="28"/>
      <c r="AR333" s="28"/>
      <c r="AS333" s="28"/>
      <c r="AT333" s="26">
        <v>1</v>
      </c>
      <c r="AU333" s="28" t="s">
        <v>248</v>
      </c>
      <c r="AV333" s="27"/>
      <c r="AW333" s="28"/>
      <c r="AX333" s="28" t="s">
        <v>213</v>
      </c>
      <c r="AY333" s="168">
        <f t="shared" ref="AY333:AY396" si="49">IF(Q333=0,0,IF(M333=0,0,IF($C$5-O333&gt;=M333,Q333-1,ROUNDDOWN(Q333*ROUNDUP(1/M333,3),0)*($C$5-O333))))</f>
        <v>2627473</v>
      </c>
      <c r="AZ333" s="28" t="s">
        <v>214</v>
      </c>
      <c r="BA333" s="28"/>
      <c r="BB333" s="59"/>
    </row>
    <row r="334" spans="2:54" s="8" customFormat="1" x14ac:dyDescent="0.15">
      <c r="B334" s="174">
        <v>90000320</v>
      </c>
      <c r="C334" s="28"/>
      <c r="D334" s="28" t="s">
        <v>316</v>
      </c>
      <c r="E334" s="28"/>
      <c r="F334" s="28" t="s">
        <v>201</v>
      </c>
      <c r="G334" s="28" t="s">
        <v>317</v>
      </c>
      <c r="H334" s="28" t="s">
        <v>1577</v>
      </c>
      <c r="I334" s="28" t="s">
        <v>1572</v>
      </c>
      <c r="J334" s="28" t="s">
        <v>1489</v>
      </c>
      <c r="K334" s="28" t="s">
        <v>203</v>
      </c>
      <c r="L334" s="28"/>
      <c r="M334" s="28">
        <v>17</v>
      </c>
      <c r="N334" s="24">
        <v>35886</v>
      </c>
      <c r="O334" s="28">
        <v>1998</v>
      </c>
      <c r="P334" s="24">
        <v>35886</v>
      </c>
      <c r="Q334" s="25">
        <v>1502127</v>
      </c>
      <c r="R334" s="28" t="s">
        <v>219</v>
      </c>
      <c r="S334" s="28" t="s">
        <v>236</v>
      </c>
      <c r="T334" s="28">
        <v>1</v>
      </c>
      <c r="U334" s="24"/>
      <c r="V334" s="168">
        <f t="shared" si="44"/>
        <v>1</v>
      </c>
      <c r="W334" s="44"/>
      <c r="X334" s="36">
        <f t="shared" si="42"/>
        <v>0</v>
      </c>
      <c r="Y334" s="44"/>
      <c r="Z334" s="44"/>
      <c r="AA334" s="44"/>
      <c r="AB334" s="44"/>
      <c r="AC334" s="44"/>
      <c r="AD334" s="44"/>
      <c r="AE334" s="36">
        <f t="shared" si="43"/>
        <v>0</v>
      </c>
      <c r="AF334" s="44"/>
      <c r="AG334" s="44"/>
      <c r="AH334" s="44"/>
      <c r="AI334" s="44"/>
      <c r="AJ334" s="44"/>
      <c r="AK334" s="168">
        <f t="shared" si="45"/>
        <v>0</v>
      </c>
      <c r="AL334" s="44"/>
      <c r="AM334" s="36">
        <f t="shared" si="46"/>
        <v>1</v>
      </c>
      <c r="AN334" s="85" t="str">
        <f t="shared" si="47"/>
        <v>OK</v>
      </c>
      <c r="AO334" s="85" t="str">
        <f t="shared" si="48"/>
        <v>OK</v>
      </c>
      <c r="AP334" s="28" t="s">
        <v>211</v>
      </c>
      <c r="AQ334" s="28"/>
      <c r="AR334" s="28"/>
      <c r="AS334" s="28"/>
      <c r="AT334" s="26">
        <v>1</v>
      </c>
      <c r="AU334" s="28" t="s">
        <v>248</v>
      </c>
      <c r="AV334" s="27"/>
      <c r="AW334" s="28"/>
      <c r="AX334" s="28" t="s">
        <v>213</v>
      </c>
      <c r="AY334" s="168">
        <f t="shared" si="49"/>
        <v>1502126</v>
      </c>
      <c r="AZ334" s="28" t="s">
        <v>214</v>
      </c>
      <c r="BA334" s="28"/>
      <c r="BB334" s="59"/>
    </row>
    <row r="335" spans="2:54" s="8" customFormat="1" x14ac:dyDescent="0.15">
      <c r="B335" s="174">
        <v>90000321</v>
      </c>
      <c r="C335" s="28"/>
      <c r="D335" s="28" t="s">
        <v>316</v>
      </c>
      <c r="E335" s="28"/>
      <c r="F335" s="28" t="s">
        <v>201</v>
      </c>
      <c r="G335" s="28" t="s">
        <v>317</v>
      </c>
      <c r="H335" s="28" t="s">
        <v>1577</v>
      </c>
      <c r="I335" s="28" t="s">
        <v>1572</v>
      </c>
      <c r="J335" s="28" t="s">
        <v>500</v>
      </c>
      <c r="K335" s="28" t="s">
        <v>203</v>
      </c>
      <c r="L335" s="28"/>
      <c r="M335" s="28">
        <v>17</v>
      </c>
      <c r="N335" s="24">
        <v>35886</v>
      </c>
      <c r="O335" s="28">
        <v>1998</v>
      </c>
      <c r="P335" s="24">
        <v>35886</v>
      </c>
      <c r="Q335" s="25">
        <v>1846468</v>
      </c>
      <c r="R335" s="28" t="s">
        <v>219</v>
      </c>
      <c r="S335" s="28" t="s">
        <v>236</v>
      </c>
      <c r="T335" s="28">
        <v>1</v>
      </c>
      <c r="U335" s="24"/>
      <c r="V335" s="168">
        <f t="shared" si="44"/>
        <v>1</v>
      </c>
      <c r="W335" s="44"/>
      <c r="X335" s="36">
        <f t="shared" si="42"/>
        <v>0</v>
      </c>
      <c r="Y335" s="44"/>
      <c r="Z335" s="44"/>
      <c r="AA335" s="44"/>
      <c r="AB335" s="44"/>
      <c r="AC335" s="44"/>
      <c r="AD335" s="44"/>
      <c r="AE335" s="36">
        <f t="shared" si="43"/>
        <v>0</v>
      </c>
      <c r="AF335" s="44"/>
      <c r="AG335" s="44"/>
      <c r="AH335" s="44"/>
      <c r="AI335" s="44"/>
      <c r="AJ335" s="44"/>
      <c r="AK335" s="168">
        <f t="shared" si="45"/>
        <v>0</v>
      </c>
      <c r="AL335" s="44"/>
      <c r="AM335" s="36">
        <f t="shared" si="46"/>
        <v>1</v>
      </c>
      <c r="AN335" s="85" t="str">
        <f t="shared" si="47"/>
        <v>OK</v>
      </c>
      <c r="AO335" s="85" t="str">
        <f t="shared" si="48"/>
        <v>OK</v>
      </c>
      <c r="AP335" s="28" t="s">
        <v>211</v>
      </c>
      <c r="AQ335" s="28"/>
      <c r="AR335" s="28"/>
      <c r="AS335" s="28"/>
      <c r="AT335" s="26">
        <v>1</v>
      </c>
      <c r="AU335" s="28" t="s">
        <v>248</v>
      </c>
      <c r="AV335" s="27"/>
      <c r="AW335" s="28"/>
      <c r="AX335" s="28" t="s">
        <v>213</v>
      </c>
      <c r="AY335" s="168">
        <f t="shared" si="49"/>
        <v>1846467</v>
      </c>
      <c r="AZ335" s="28" t="s">
        <v>214</v>
      </c>
      <c r="BA335" s="28"/>
      <c r="BB335" s="59"/>
    </row>
    <row r="336" spans="2:54" s="8" customFormat="1" x14ac:dyDescent="0.15">
      <c r="B336" s="174">
        <v>90000322</v>
      </c>
      <c r="C336" s="28"/>
      <c r="D336" s="28" t="s">
        <v>316</v>
      </c>
      <c r="E336" s="28"/>
      <c r="F336" s="28" t="s">
        <v>201</v>
      </c>
      <c r="G336" s="28" t="s">
        <v>317</v>
      </c>
      <c r="H336" s="28" t="s">
        <v>1577</v>
      </c>
      <c r="I336" s="28" t="s">
        <v>1572</v>
      </c>
      <c r="J336" s="28" t="s">
        <v>501</v>
      </c>
      <c r="K336" s="28" t="s">
        <v>203</v>
      </c>
      <c r="L336" s="28"/>
      <c r="M336" s="28">
        <v>17</v>
      </c>
      <c r="N336" s="24">
        <v>35886</v>
      </c>
      <c r="O336" s="28">
        <v>1998</v>
      </c>
      <c r="P336" s="24">
        <v>35886</v>
      </c>
      <c r="Q336" s="25">
        <v>1384852</v>
      </c>
      <c r="R336" s="28" t="s">
        <v>219</v>
      </c>
      <c r="S336" s="28" t="s">
        <v>236</v>
      </c>
      <c r="T336" s="28">
        <v>1</v>
      </c>
      <c r="U336" s="24"/>
      <c r="V336" s="168">
        <f t="shared" si="44"/>
        <v>1</v>
      </c>
      <c r="W336" s="44"/>
      <c r="X336" s="36">
        <f t="shared" ref="X336:X399" si="50">SUM(Y336:AD336)</f>
        <v>0</v>
      </c>
      <c r="Y336" s="44"/>
      <c r="Z336" s="44"/>
      <c r="AA336" s="44"/>
      <c r="AB336" s="44"/>
      <c r="AC336" s="44"/>
      <c r="AD336" s="44"/>
      <c r="AE336" s="36">
        <f t="shared" ref="AE336:AE399" si="51">SUM(AF336:AL336)</f>
        <v>0</v>
      </c>
      <c r="AF336" s="44"/>
      <c r="AG336" s="44"/>
      <c r="AH336" s="44"/>
      <c r="AI336" s="44"/>
      <c r="AJ336" s="44"/>
      <c r="AK336" s="168">
        <f t="shared" si="45"/>
        <v>0</v>
      </c>
      <c r="AL336" s="44"/>
      <c r="AM336" s="36">
        <f t="shared" si="46"/>
        <v>1</v>
      </c>
      <c r="AN336" s="85" t="str">
        <f t="shared" si="47"/>
        <v>OK</v>
      </c>
      <c r="AO336" s="85" t="str">
        <f t="shared" si="48"/>
        <v>OK</v>
      </c>
      <c r="AP336" s="28" t="s">
        <v>211</v>
      </c>
      <c r="AQ336" s="28"/>
      <c r="AR336" s="28"/>
      <c r="AS336" s="28"/>
      <c r="AT336" s="26">
        <v>1</v>
      </c>
      <c r="AU336" s="28" t="s">
        <v>248</v>
      </c>
      <c r="AV336" s="27"/>
      <c r="AW336" s="28"/>
      <c r="AX336" s="28" t="s">
        <v>213</v>
      </c>
      <c r="AY336" s="168">
        <f t="shared" si="49"/>
        <v>1384851</v>
      </c>
      <c r="AZ336" s="28" t="s">
        <v>214</v>
      </c>
      <c r="BA336" s="28"/>
      <c r="BB336" s="59"/>
    </row>
    <row r="337" spans="2:54" s="8" customFormat="1" x14ac:dyDescent="0.15">
      <c r="B337" s="174">
        <v>90000323</v>
      </c>
      <c r="C337" s="28"/>
      <c r="D337" s="28" t="s">
        <v>316</v>
      </c>
      <c r="E337" s="28"/>
      <c r="F337" s="28" t="s">
        <v>201</v>
      </c>
      <c r="G337" s="28" t="s">
        <v>317</v>
      </c>
      <c r="H337" s="28" t="s">
        <v>1577</v>
      </c>
      <c r="I337" s="28" t="s">
        <v>1572</v>
      </c>
      <c r="J337" s="28" t="s">
        <v>502</v>
      </c>
      <c r="K337" s="28" t="s">
        <v>203</v>
      </c>
      <c r="L337" s="28"/>
      <c r="M337" s="28">
        <v>17</v>
      </c>
      <c r="N337" s="24">
        <v>35886</v>
      </c>
      <c r="O337" s="28">
        <v>1998</v>
      </c>
      <c r="P337" s="24">
        <v>35886</v>
      </c>
      <c r="Q337" s="25">
        <v>10355191</v>
      </c>
      <c r="R337" s="28" t="s">
        <v>219</v>
      </c>
      <c r="S337" s="28" t="s">
        <v>236</v>
      </c>
      <c r="T337" s="28">
        <v>1</v>
      </c>
      <c r="U337" s="24"/>
      <c r="V337" s="168">
        <f t="shared" si="44"/>
        <v>1</v>
      </c>
      <c r="W337" s="44"/>
      <c r="X337" s="36">
        <f t="shared" si="50"/>
        <v>0</v>
      </c>
      <c r="Y337" s="44"/>
      <c r="Z337" s="44"/>
      <c r="AA337" s="44"/>
      <c r="AB337" s="44"/>
      <c r="AC337" s="44"/>
      <c r="AD337" s="44"/>
      <c r="AE337" s="36">
        <f t="shared" si="51"/>
        <v>0</v>
      </c>
      <c r="AF337" s="44"/>
      <c r="AG337" s="44"/>
      <c r="AH337" s="44"/>
      <c r="AI337" s="44"/>
      <c r="AJ337" s="44"/>
      <c r="AK337" s="168">
        <f t="shared" si="45"/>
        <v>0</v>
      </c>
      <c r="AL337" s="44"/>
      <c r="AM337" s="36">
        <f t="shared" si="46"/>
        <v>1</v>
      </c>
      <c r="AN337" s="85" t="str">
        <f t="shared" si="47"/>
        <v>OK</v>
      </c>
      <c r="AO337" s="85" t="str">
        <f t="shared" si="48"/>
        <v>OK</v>
      </c>
      <c r="AP337" s="28" t="s">
        <v>211</v>
      </c>
      <c r="AQ337" s="28"/>
      <c r="AR337" s="28"/>
      <c r="AS337" s="28"/>
      <c r="AT337" s="26">
        <v>1</v>
      </c>
      <c r="AU337" s="28" t="s">
        <v>248</v>
      </c>
      <c r="AV337" s="27"/>
      <c r="AW337" s="28"/>
      <c r="AX337" s="28" t="s">
        <v>213</v>
      </c>
      <c r="AY337" s="168">
        <f t="shared" si="49"/>
        <v>10355190</v>
      </c>
      <c r="AZ337" s="28" t="s">
        <v>214</v>
      </c>
      <c r="BA337" s="28"/>
      <c r="BB337" s="59"/>
    </row>
    <row r="338" spans="2:54" s="8" customFormat="1" x14ac:dyDescent="0.15">
      <c r="B338" s="174">
        <v>90000324</v>
      </c>
      <c r="C338" s="28"/>
      <c r="D338" s="28" t="s">
        <v>316</v>
      </c>
      <c r="E338" s="28"/>
      <c r="F338" s="28" t="s">
        <v>201</v>
      </c>
      <c r="G338" s="28" t="s">
        <v>317</v>
      </c>
      <c r="H338" s="28" t="s">
        <v>1577</v>
      </c>
      <c r="I338" s="28" t="s">
        <v>1572</v>
      </c>
      <c r="J338" s="28" t="s">
        <v>503</v>
      </c>
      <c r="K338" s="28" t="s">
        <v>203</v>
      </c>
      <c r="L338" s="28"/>
      <c r="M338" s="28">
        <v>17</v>
      </c>
      <c r="N338" s="24">
        <v>35886</v>
      </c>
      <c r="O338" s="28">
        <v>1998</v>
      </c>
      <c r="P338" s="24">
        <v>35886</v>
      </c>
      <c r="Q338" s="25">
        <v>13124892</v>
      </c>
      <c r="R338" s="28" t="s">
        <v>219</v>
      </c>
      <c r="S338" s="28" t="s">
        <v>236</v>
      </c>
      <c r="T338" s="28">
        <v>1</v>
      </c>
      <c r="U338" s="24"/>
      <c r="V338" s="168">
        <f t="shared" si="44"/>
        <v>1</v>
      </c>
      <c r="W338" s="44"/>
      <c r="X338" s="36">
        <f t="shared" si="50"/>
        <v>0</v>
      </c>
      <c r="Y338" s="44"/>
      <c r="Z338" s="44"/>
      <c r="AA338" s="44"/>
      <c r="AB338" s="44"/>
      <c r="AC338" s="44"/>
      <c r="AD338" s="44"/>
      <c r="AE338" s="36">
        <f t="shared" si="51"/>
        <v>0</v>
      </c>
      <c r="AF338" s="44"/>
      <c r="AG338" s="44"/>
      <c r="AH338" s="44"/>
      <c r="AI338" s="44"/>
      <c r="AJ338" s="44"/>
      <c r="AK338" s="168">
        <f t="shared" si="45"/>
        <v>0</v>
      </c>
      <c r="AL338" s="44"/>
      <c r="AM338" s="36">
        <f t="shared" si="46"/>
        <v>1</v>
      </c>
      <c r="AN338" s="85" t="str">
        <f t="shared" si="47"/>
        <v>OK</v>
      </c>
      <c r="AO338" s="85" t="str">
        <f t="shared" si="48"/>
        <v>OK</v>
      </c>
      <c r="AP338" s="28" t="s">
        <v>211</v>
      </c>
      <c r="AQ338" s="28"/>
      <c r="AR338" s="28"/>
      <c r="AS338" s="28"/>
      <c r="AT338" s="26">
        <v>1</v>
      </c>
      <c r="AU338" s="28" t="s">
        <v>248</v>
      </c>
      <c r="AV338" s="27"/>
      <c r="AW338" s="28"/>
      <c r="AX338" s="28" t="s">
        <v>213</v>
      </c>
      <c r="AY338" s="168">
        <f t="shared" si="49"/>
        <v>13124891</v>
      </c>
      <c r="AZ338" s="28" t="s">
        <v>214</v>
      </c>
      <c r="BA338" s="28"/>
      <c r="BB338" s="59"/>
    </row>
    <row r="339" spans="2:54" s="8" customFormat="1" x14ac:dyDescent="0.15">
      <c r="B339" s="174">
        <v>90000325</v>
      </c>
      <c r="C339" s="28"/>
      <c r="D339" s="28" t="s">
        <v>316</v>
      </c>
      <c r="E339" s="28"/>
      <c r="F339" s="28" t="s">
        <v>201</v>
      </c>
      <c r="G339" s="28" t="s">
        <v>317</v>
      </c>
      <c r="H339" s="28" t="s">
        <v>1577</v>
      </c>
      <c r="I339" s="28" t="s">
        <v>1572</v>
      </c>
      <c r="J339" s="28" t="s">
        <v>504</v>
      </c>
      <c r="K339" s="28" t="s">
        <v>203</v>
      </c>
      <c r="L339" s="28"/>
      <c r="M339" s="28">
        <v>17</v>
      </c>
      <c r="N339" s="24">
        <v>35886</v>
      </c>
      <c r="O339" s="28">
        <v>1998</v>
      </c>
      <c r="P339" s="24">
        <v>35886</v>
      </c>
      <c r="Q339" s="25">
        <v>1034272</v>
      </c>
      <c r="R339" s="28" t="s">
        <v>219</v>
      </c>
      <c r="S339" s="28" t="s">
        <v>236</v>
      </c>
      <c r="T339" s="28">
        <v>1</v>
      </c>
      <c r="U339" s="24"/>
      <c r="V339" s="168">
        <f t="shared" si="44"/>
        <v>1</v>
      </c>
      <c r="W339" s="44"/>
      <c r="X339" s="36">
        <f t="shared" si="50"/>
        <v>0</v>
      </c>
      <c r="Y339" s="44"/>
      <c r="Z339" s="44"/>
      <c r="AA339" s="44"/>
      <c r="AB339" s="44"/>
      <c r="AC339" s="44"/>
      <c r="AD339" s="44"/>
      <c r="AE339" s="36">
        <f t="shared" si="51"/>
        <v>0</v>
      </c>
      <c r="AF339" s="44"/>
      <c r="AG339" s="44"/>
      <c r="AH339" s="44"/>
      <c r="AI339" s="44"/>
      <c r="AJ339" s="44"/>
      <c r="AK339" s="168">
        <f t="shared" si="45"/>
        <v>0</v>
      </c>
      <c r="AL339" s="44"/>
      <c r="AM339" s="36">
        <f t="shared" si="46"/>
        <v>1</v>
      </c>
      <c r="AN339" s="85" t="str">
        <f t="shared" si="47"/>
        <v>OK</v>
      </c>
      <c r="AO339" s="85" t="str">
        <f t="shared" si="48"/>
        <v>OK</v>
      </c>
      <c r="AP339" s="28" t="s">
        <v>211</v>
      </c>
      <c r="AQ339" s="28"/>
      <c r="AR339" s="28"/>
      <c r="AS339" s="28"/>
      <c r="AT339" s="26">
        <v>1</v>
      </c>
      <c r="AU339" s="28" t="s">
        <v>248</v>
      </c>
      <c r="AV339" s="27"/>
      <c r="AW339" s="28"/>
      <c r="AX339" s="28" t="s">
        <v>213</v>
      </c>
      <c r="AY339" s="168">
        <f t="shared" si="49"/>
        <v>1034271</v>
      </c>
      <c r="AZ339" s="28" t="s">
        <v>214</v>
      </c>
      <c r="BA339" s="28"/>
      <c r="BB339" s="59" t="s">
        <v>643</v>
      </c>
    </row>
    <row r="340" spans="2:54" s="8" customFormat="1" x14ac:dyDescent="0.15">
      <c r="B340" s="174">
        <v>90000326</v>
      </c>
      <c r="C340" s="28"/>
      <c r="D340" s="28" t="s">
        <v>316</v>
      </c>
      <c r="E340" s="28"/>
      <c r="F340" s="28" t="s">
        <v>201</v>
      </c>
      <c r="G340" s="28" t="s">
        <v>317</v>
      </c>
      <c r="H340" s="28" t="s">
        <v>1577</v>
      </c>
      <c r="I340" s="28" t="s">
        <v>1572</v>
      </c>
      <c r="J340" s="28" t="s">
        <v>505</v>
      </c>
      <c r="K340" s="28" t="s">
        <v>203</v>
      </c>
      <c r="L340" s="28"/>
      <c r="M340" s="28">
        <v>17</v>
      </c>
      <c r="N340" s="24">
        <v>35886</v>
      </c>
      <c r="O340" s="28">
        <v>1998</v>
      </c>
      <c r="P340" s="24">
        <v>35886</v>
      </c>
      <c r="Q340" s="25">
        <v>1034272</v>
      </c>
      <c r="R340" s="28" t="s">
        <v>219</v>
      </c>
      <c r="S340" s="28" t="s">
        <v>236</v>
      </c>
      <c r="T340" s="28">
        <v>1</v>
      </c>
      <c r="U340" s="24"/>
      <c r="V340" s="168">
        <f t="shared" si="44"/>
        <v>1</v>
      </c>
      <c r="W340" s="44"/>
      <c r="X340" s="36">
        <f t="shared" si="50"/>
        <v>0</v>
      </c>
      <c r="Y340" s="44"/>
      <c r="Z340" s="44"/>
      <c r="AA340" s="44"/>
      <c r="AB340" s="44"/>
      <c r="AC340" s="44"/>
      <c r="AD340" s="44"/>
      <c r="AE340" s="36">
        <f t="shared" si="51"/>
        <v>0</v>
      </c>
      <c r="AF340" s="44"/>
      <c r="AG340" s="44"/>
      <c r="AH340" s="44"/>
      <c r="AI340" s="44"/>
      <c r="AJ340" s="44"/>
      <c r="AK340" s="168">
        <f t="shared" si="45"/>
        <v>0</v>
      </c>
      <c r="AL340" s="44"/>
      <c r="AM340" s="36">
        <f t="shared" si="46"/>
        <v>1</v>
      </c>
      <c r="AN340" s="85" t="str">
        <f t="shared" si="47"/>
        <v>OK</v>
      </c>
      <c r="AO340" s="85" t="str">
        <f t="shared" si="48"/>
        <v>OK</v>
      </c>
      <c r="AP340" s="28" t="s">
        <v>211</v>
      </c>
      <c r="AQ340" s="28"/>
      <c r="AR340" s="28"/>
      <c r="AS340" s="28"/>
      <c r="AT340" s="26">
        <v>1</v>
      </c>
      <c r="AU340" s="28" t="s">
        <v>248</v>
      </c>
      <c r="AV340" s="27"/>
      <c r="AW340" s="28"/>
      <c r="AX340" s="28" t="s">
        <v>213</v>
      </c>
      <c r="AY340" s="168">
        <f t="shared" si="49"/>
        <v>1034271</v>
      </c>
      <c r="AZ340" s="28" t="s">
        <v>214</v>
      </c>
      <c r="BA340" s="28"/>
      <c r="BB340" s="59" t="s">
        <v>644</v>
      </c>
    </row>
    <row r="341" spans="2:54" s="8" customFormat="1" x14ac:dyDescent="0.15">
      <c r="B341" s="174">
        <v>90000327</v>
      </c>
      <c r="C341" s="28"/>
      <c r="D341" s="28" t="s">
        <v>316</v>
      </c>
      <c r="E341" s="28"/>
      <c r="F341" s="28" t="s">
        <v>201</v>
      </c>
      <c r="G341" s="28" t="s">
        <v>317</v>
      </c>
      <c r="H341" s="28" t="s">
        <v>1577</v>
      </c>
      <c r="I341" s="28" t="s">
        <v>1572</v>
      </c>
      <c r="J341" s="28" t="s">
        <v>506</v>
      </c>
      <c r="K341" s="28" t="s">
        <v>203</v>
      </c>
      <c r="L341" s="28"/>
      <c r="M341" s="28">
        <v>17</v>
      </c>
      <c r="N341" s="24">
        <v>35886</v>
      </c>
      <c r="O341" s="28">
        <v>1998</v>
      </c>
      <c r="P341" s="24">
        <v>35886</v>
      </c>
      <c r="Q341" s="25">
        <v>5434604</v>
      </c>
      <c r="R341" s="28" t="s">
        <v>219</v>
      </c>
      <c r="S341" s="28" t="s">
        <v>236</v>
      </c>
      <c r="T341" s="28">
        <v>1</v>
      </c>
      <c r="U341" s="24"/>
      <c r="V341" s="168">
        <f t="shared" si="44"/>
        <v>1</v>
      </c>
      <c r="W341" s="44"/>
      <c r="X341" s="36">
        <f t="shared" si="50"/>
        <v>0</v>
      </c>
      <c r="Y341" s="44"/>
      <c r="Z341" s="44"/>
      <c r="AA341" s="44"/>
      <c r="AB341" s="44"/>
      <c r="AC341" s="44"/>
      <c r="AD341" s="44"/>
      <c r="AE341" s="36">
        <f t="shared" si="51"/>
        <v>0</v>
      </c>
      <c r="AF341" s="44"/>
      <c r="AG341" s="44"/>
      <c r="AH341" s="44"/>
      <c r="AI341" s="44"/>
      <c r="AJ341" s="44"/>
      <c r="AK341" s="168">
        <f t="shared" si="45"/>
        <v>0</v>
      </c>
      <c r="AL341" s="44"/>
      <c r="AM341" s="36">
        <f t="shared" si="46"/>
        <v>1</v>
      </c>
      <c r="AN341" s="85" t="str">
        <f t="shared" si="47"/>
        <v>OK</v>
      </c>
      <c r="AO341" s="85" t="str">
        <f t="shared" si="48"/>
        <v>OK</v>
      </c>
      <c r="AP341" s="28" t="s">
        <v>211</v>
      </c>
      <c r="AQ341" s="28"/>
      <c r="AR341" s="28"/>
      <c r="AS341" s="28"/>
      <c r="AT341" s="26">
        <v>1</v>
      </c>
      <c r="AU341" s="28" t="s">
        <v>248</v>
      </c>
      <c r="AV341" s="27"/>
      <c r="AW341" s="28"/>
      <c r="AX341" s="28" t="s">
        <v>213</v>
      </c>
      <c r="AY341" s="168">
        <f t="shared" si="49"/>
        <v>5434603</v>
      </c>
      <c r="AZ341" s="28" t="s">
        <v>214</v>
      </c>
      <c r="BA341" s="28"/>
      <c r="BB341" s="59"/>
    </row>
    <row r="342" spans="2:54" s="8" customFormat="1" x14ac:dyDescent="0.15">
      <c r="B342" s="174">
        <v>90000328</v>
      </c>
      <c r="C342" s="28"/>
      <c r="D342" s="28" t="s">
        <v>316</v>
      </c>
      <c r="E342" s="28"/>
      <c r="F342" s="28" t="s">
        <v>201</v>
      </c>
      <c r="G342" s="28" t="s">
        <v>317</v>
      </c>
      <c r="H342" s="28" t="s">
        <v>1577</v>
      </c>
      <c r="I342" s="28" t="s">
        <v>1572</v>
      </c>
      <c r="J342" s="28" t="s">
        <v>507</v>
      </c>
      <c r="K342" s="28" t="s">
        <v>203</v>
      </c>
      <c r="L342" s="28"/>
      <c r="M342" s="28">
        <v>17</v>
      </c>
      <c r="N342" s="24">
        <v>35886</v>
      </c>
      <c r="O342" s="28">
        <v>1998</v>
      </c>
      <c r="P342" s="24">
        <v>35886</v>
      </c>
      <c r="Q342" s="25">
        <v>5434603</v>
      </c>
      <c r="R342" s="28" t="s">
        <v>219</v>
      </c>
      <c r="S342" s="28" t="s">
        <v>236</v>
      </c>
      <c r="T342" s="28">
        <v>1</v>
      </c>
      <c r="U342" s="24"/>
      <c r="V342" s="168">
        <f t="shared" si="44"/>
        <v>1</v>
      </c>
      <c r="W342" s="44"/>
      <c r="X342" s="36">
        <f t="shared" si="50"/>
        <v>0</v>
      </c>
      <c r="Y342" s="44"/>
      <c r="Z342" s="44"/>
      <c r="AA342" s="44"/>
      <c r="AB342" s="44"/>
      <c r="AC342" s="44"/>
      <c r="AD342" s="44"/>
      <c r="AE342" s="36">
        <f t="shared" si="51"/>
        <v>0</v>
      </c>
      <c r="AF342" s="44"/>
      <c r="AG342" s="44"/>
      <c r="AH342" s="44"/>
      <c r="AI342" s="44"/>
      <c r="AJ342" s="44"/>
      <c r="AK342" s="168">
        <f t="shared" si="45"/>
        <v>0</v>
      </c>
      <c r="AL342" s="44"/>
      <c r="AM342" s="36">
        <f t="shared" si="46"/>
        <v>1</v>
      </c>
      <c r="AN342" s="85" t="str">
        <f t="shared" si="47"/>
        <v>OK</v>
      </c>
      <c r="AO342" s="85" t="str">
        <f t="shared" si="48"/>
        <v>OK</v>
      </c>
      <c r="AP342" s="28" t="s">
        <v>211</v>
      </c>
      <c r="AQ342" s="28"/>
      <c r="AR342" s="28"/>
      <c r="AS342" s="28"/>
      <c r="AT342" s="26">
        <v>1</v>
      </c>
      <c r="AU342" s="28" t="s">
        <v>248</v>
      </c>
      <c r="AV342" s="27"/>
      <c r="AW342" s="28"/>
      <c r="AX342" s="28" t="s">
        <v>213</v>
      </c>
      <c r="AY342" s="168">
        <f t="shared" si="49"/>
        <v>5434602</v>
      </c>
      <c r="AZ342" s="28" t="s">
        <v>214</v>
      </c>
      <c r="BA342" s="28"/>
      <c r="BB342" s="59"/>
    </row>
    <row r="343" spans="2:54" s="8" customFormat="1" x14ac:dyDescent="0.15">
      <c r="B343" s="174">
        <v>90000329</v>
      </c>
      <c r="C343" s="28"/>
      <c r="D343" s="28" t="s">
        <v>316</v>
      </c>
      <c r="E343" s="28"/>
      <c r="F343" s="28" t="s">
        <v>201</v>
      </c>
      <c r="G343" s="28" t="s">
        <v>317</v>
      </c>
      <c r="H343" s="28" t="s">
        <v>1577</v>
      </c>
      <c r="I343" s="28" t="s">
        <v>1572</v>
      </c>
      <c r="J343" s="28" t="s">
        <v>508</v>
      </c>
      <c r="K343" s="28" t="s">
        <v>203</v>
      </c>
      <c r="L343" s="28"/>
      <c r="M343" s="28">
        <v>17</v>
      </c>
      <c r="N343" s="24">
        <v>35886</v>
      </c>
      <c r="O343" s="28">
        <v>1998</v>
      </c>
      <c r="P343" s="24">
        <v>35886</v>
      </c>
      <c r="Q343" s="25">
        <v>5217520</v>
      </c>
      <c r="R343" s="28" t="s">
        <v>219</v>
      </c>
      <c r="S343" s="28" t="s">
        <v>236</v>
      </c>
      <c r="T343" s="28">
        <v>1</v>
      </c>
      <c r="U343" s="24"/>
      <c r="V343" s="168">
        <f t="shared" si="44"/>
        <v>1</v>
      </c>
      <c r="W343" s="44"/>
      <c r="X343" s="36">
        <f t="shared" si="50"/>
        <v>0</v>
      </c>
      <c r="Y343" s="44"/>
      <c r="Z343" s="44"/>
      <c r="AA343" s="44"/>
      <c r="AB343" s="44"/>
      <c r="AC343" s="44"/>
      <c r="AD343" s="44"/>
      <c r="AE343" s="36">
        <f t="shared" si="51"/>
        <v>0</v>
      </c>
      <c r="AF343" s="44"/>
      <c r="AG343" s="44"/>
      <c r="AH343" s="44"/>
      <c r="AI343" s="44"/>
      <c r="AJ343" s="44"/>
      <c r="AK343" s="168">
        <f t="shared" si="45"/>
        <v>0</v>
      </c>
      <c r="AL343" s="44"/>
      <c r="AM343" s="36">
        <f t="shared" si="46"/>
        <v>1</v>
      </c>
      <c r="AN343" s="85" t="str">
        <f t="shared" si="47"/>
        <v>OK</v>
      </c>
      <c r="AO343" s="85" t="str">
        <f t="shared" si="48"/>
        <v>OK</v>
      </c>
      <c r="AP343" s="28" t="s">
        <v>211</v>
      </c>
      <c r="AQ343" s="28"/>
      <c r="AR343" s="28"/>
      <c r="AS343" s="28"/>
      <c r="AT343" s="26">
        <v>1</v>
      </c>
      <c r="AU343" s="28" t="s">
        <v>248</v>
      </c>
      <c r="AV343" s="27"/>
      <c r="AW343" s="28"/>
      <c r="AX343" s="28" t="s">
        <v>213</v>
      </c>
      <c r="AY343" s="168">
        <f t="shared" si="49"/>
        <v>5217519</v>
      </c>
      <c r="AZ343" s="28" t="s">
        <v>214</v>
      </c>
      <c r="BA343" s="28"/>
      <c r="BB343" s="59"/>
    </row>
    <row r="344" spans="2:54" s="8" customFormat="1" x14ac:dyDescent="0.15">
      <c r="B344" s="174">
        <v>90000330</v>
      </c>
      <c r="C344" s="28"/>
      <c r="D344" s="28" t="s">
        <v>316</v>
      </c>
      <c r="E344" s="28"/>
      <c r="F344" s="28" t="s">
        <v>201</v>
      </c>
      <c r="G344" s="28" t="s">
        <v>317</v>
      </c>
      <c r="H344" s="28" t="s">
        <v>1577</v>
      </c>
      <c r="I344" s="28" t="s">
        <v>1572</v>
      </c>
      <c r="J344" s="28" t="s">
        <v>1490</v>
      </c>
      <c r="K344" s="28" t="s">
        <v>203</v>
      </c>
      <c r="L344" s="28"/>
      <c r="M344" s="28">
        <v>17</v>
      </c>
      <c r="N344" s="24">
        <v>35886</v>
      </c>
      <c r="O344" s="28">
        <v>1998</v>
      </c>
      <c r="P344" s="24">
        <v>35886</v>
      </c>
      <c r="Q344" s="25">
        <v>5217520</v>
      </c>
      <c r="R344" s="28" t="s">
        <v>219</v>
      </c>
      <c r="S344" s="28" t="s">
        <v>236</v>
      </c>
      <c r="T344" s="28">
        <v>1</v>
      </c>
      <c r="U344" s="24"/>
      <c r="V344" s="168">
        <f t="shared" si="44"/>
        <v>1</v>
      </c>
      <c r="W344" s="44"/>
      <c r="X344" s="36">
        <f t="shared" si="50"/>
        <v>0</v>
      </c>
      <c r="Y344" s="44"/>
      <c r="Z344" s="44"/>
      <c r="AA344" s="44"/>
      <c r="AB344" s="44"/>
      <c r="AC344" s="44"/>
      <c r="AD344" s="44"/>
      <c r="AE344" s="36">
        <f t="shared" si="51"/>
        <v>0</v>
      </c>
      <c r="AF344" s="44"/>
      <c r="AG344" s="44"/>
      <c r="AH344" s="44"/>
      <c r="AI344" s="44"/>
      <c r="AJ344" s="44"/>
      <c r="AK344" s="168">
        <f t="shared" si="45"/>
        <v>0</v>
      </c>
      <c r="AL344" s="44"/>
      <c r="AM344" s="36">
        <f t="shared" si="46"/>
        <v>1</v>
      </c>
      <c r="AN344" s="85" t="str">
        <f t="shared" si="47"/>
        <v>OK</v>
      </c>
      <c r="AO344" s="85" t="str">
        <f t="shared" si="48"/>
        <v>OK</v>
      </c>
      <c r="AP344" s="28" t="s">
        <v>211</v>
      </c>
      <c r="AQ344" s="28"/>
      <c r="AR344" s="28"/>
      <c r="AS344" s="28"/>
      <c r="AT344" s="26">
        <v>1</v>
      </c>
      <c r="AU344" s="28" t="s">
        <v>248</v>
      </c>
      <c r="AV344" s="27"/>
      <c r="AW344" s="28"/>
      <c r="AX344" s="28" t="s">
        <v>213</v>
      </c>
      <c r="AY344" s="168">
        <f t="shared" si="49"/>
        <v>5217519</v>
      </c>
      <c r="AZ344" s="28" t="s">
        <v>214</v>
      </c>
      <c r="BA344" s="28"/>
      <c r="BB344" s="59"/>
    </row>
    <row r="345" spans="2:54" s="8" customFormat="1" x14ac:dyDescent="0.15">
      <c r="B345" s="174">
        <v>90000331</v>
      </c>
      <c r="C345" s="28"/>
      <c r="D345" s="28" t="s">
        <v>316</v>
      </c>
      <c r="E345" s="28"/>
      <c r="F345" s="28" t="s">
        <v>201</v>
      </c>
      <c r="G345" s="28" t="s">
        <v>317</v>
      </c>
      <c r="H345" s="28" t="s">
        <v>1577</v>
      </c>
      <c r="I345" s="28" t="s">
        <v>1572</v>
      </c>
      <c r="J345" s="28" t="s">
        <v>509</v>
      </c>
      <c r="K345" s="28" t="s">
        <v>203</v>
      </c>
      <c r="L345" s="28"/>
      <c r="M345" s="28">
        <v>17</v>
      </c>
      <c r="N345" s="24">
        <v>35886</v>
      </c>
      <c r="O345" s="28">
        <v>1998</v>
      </c>
      <c r="P345" s="24">
        <v>35886</v>
      </c>
      <c r="Q345" s="25">
        <v>2607512</v>
      </c>
      <c r="R345" s="28" t="s">
        <v>219</v>
      </c>
      <c r="S345" s="28" t="s">
        <v>236</v>
      </c>
      <c r="T345" s="28">
        <v>1</v>
      </c>
      <c r="U345" s="24"/>
      <c r="V345" s="168">
        <f t="shared" si="44"/>
        <v>1</v>
      </c>
      <c r="W345" s="44"/>
      <c r="X345" s="36">
        <f t="shared" si="50"/>
        <v>0</v>
      </c>
      <c r="Y345" s="44"/>
      <c r="Z345" s="44"/>
      <c r="AA345" s="44"/>
      <c r="AB345" s="44"/>
      <c r="AC345" s="44"/>
      <c r="AD345" s="44"/>
      <c r="AE345" s="36">
        <f t="shared" si="51"/>
        <v>0</v>
      </c>
      <c r="AF345" s="44"/>
      <c r="AG345" s="44"/>
      <c r="AH345" s="44"/>
      <c r="AI345" s="44"/>
      <c r="AJ345" s="44"/>
      <c r="AK345" s="168">
        <f t="shared" si="45"/>
        <v>0</v>
      </c>
      <c r="AL345" s="44"/>
      <c r="AM345" s="36">
        <f t="shared" si="46"/>
        <v>1</v>
      </c>
      <c r="AN345" s="85" t="str">
        <f t="shared" si="47"/>
        <v>OK</v>
      </c>
      <c r="AO345" s="85" t="str">
        <f t="shared" si="48"/>
        <v>OK</v>
      </c>
      <c r="AP345" s="28" t="s">
        <v>211</v>
      </c>
      <c r="AQ345" s="28"/>
      <c r="AR345" s="28"/>
      <c r="AS345" s="28"/>
      <c r="AT345" s="26">
        <v>1</v>
      </c>
      <c r="AU345" s="28" t="s">
        <v>248</v>
      </c>
      <c r="AV345" s="27"/>
      <c r="AW345" s="28"/>
      <c r="AX345" s="28" t="s">
        <v>213</v>
      </c>
      <c r="AY345" s="168">
        <f t="shared" si="49"/>
        <v>2607511</v>
      </c>
      <c r="AZ345" s="28" t="s">
        <v>214</v>
      </c>
      <c r="BA345" s="28"/>
      <c r="BB345" s="59"/>
    </row>
    <row r="346" spans="2:54" s="8" customFormat="1" x14ac:dyDescent="0.15">
      <c r="B346" s="174">
        <v>90000332</v>
      </c>
      <c r="C346" s="28"/>
      <c r="D346" s="28" t="s">
        <v>316</v>
      </c>
      <c r="E346" s="28"/>
      <c r="F346" s="28" t="s">
        <v>201</v>
      </c>
      <c r="G346" s="28" t="s">
        <v>317</v>
      </c>
      <c r="H346" s="28" t="s">
        <v>1577</v>
      </c>
      <c r="I346" s="28" t="s">
        <v>1572</v>
      </c>
      <c r="J346" s="28" t="s">
        <v>510</v>
      </c>
      <c r="K346" s="28" t="s">
        <v>203</v>
      </c>
      <c r="L346" s="28"/>
      <c r="M346" s="28">
        <v>17</v>
      </c>
      <c r="N346" s="24">
        <v>35886</v>
      </c>
      <c r="O346" s="28">
        <v>1998</v>
      </c>
      <c r="P346" s="24">
        <v>35886</v>
      </c>
      <c r="Q346" s="25">
        <v>2058563</v>
      </c>
      <c r="R346" s="28" t="s">
        <v>219</v>
      </c>
      <c r="S346" s="28" t="s">
        <v>236</v>
      </c>
      <c r="T346" s="28">
        <v>1</v>
      </c>
      <c r="U346" s="24"/>
      <c r="V346" s="168">
        <f t="shared" si="44"/>
        <v>1</v>
      </c>
      <c r="W346" s="44"/>
      <c r="X346" s="36">
        <f t="shared" si="50"/>
        <v>0</v>
      </c>
      <c r="Y346" s="44"/>
      <c r="Z346" s="44"/>
      <c r="AA346" s="44"/>
      <c r="AB346" s="44"/>
      <c r="AC346" s="44"/>
      <c r="AD346" s="44"/>
      <c r="AE346" s="36">
        <f t="shared" si="51"/>
        <v>0</v>
      </c>
      <c r="AF346" s="44"/>
      <c r="AG346" s="44"/>
      <c r="AH346" s="44"/>
      <c r="AI346" s="44"/>
      <c r="AJ346" s="44"/>
      <c r="AK346" s="168">
        <f t="shared" si="45"/>
        <v>0</v>
      </c>
      <c r="AL346" s="44"/>
      <c r="AM346" s="36">
        <f t="shared" si="46"/>
        <v>1</v>
      </c>
      <c r="AN346" s="85" t="str">
        <f t="shared" si="47"/>
        <v>OK</v>
      </c>
      <c r="AO346" s="85" t="str">
        <f t="shared" si="48"/>
        <v>OK</v>
      </c>
      <c r="AP346" s="28" t="s">
        <v>211</v>
      </c>
      <c r="AQ346" s="28"/>
      <c r="AR346" s="28"/>
      <c r="AS346" s="28"/>
      <c r="AT346" s="26">
        <v>1</v>
      </c>
      <c r="AU346" s="28" t="s">
        <v>248</v>
      </c>
      <c r="AV346" s="27"/>
      <c r="AW346" s="28"/>
      <c r="AX346" s="28" t="s">
        <v>213</v>
      </c>
      <c r="AY346" s="168">
        <f t="shared" si="49"/>
        <v>2058562</v>
      </c>
      <c r="AZ346" s="28" t="s">
        <v>214</v>
      </c>
      <c r="BA346" s="28"/>
      <c r="BB346" s="59"/>
    </row>
    <row r="347" spans="2:54" s="8" customFormat="1" x14ac:dyDescent="0.15">
      <c r="B347" s="174">
        <v>90000333</v>
      </c>
      <c r="C347" s="28"/>
      <c r="D347" s="28" t="s">
        <v>316</v>
      </c>
      <c r="E347" s="28"/>
      <c r="F347" s="28" t="s">
        <v>201</v>
      </c>
      <c r="G347" s="28" t="s">
        <v>317</v>
      </c>
      <c r="H347" s="28" t="s">
        <v>1577</v>
      </c>
      <c r="I347" s="28" t="s">
        <v>1572</v>
      </c>
      <c r="J347" s="28" t="s">
        <v>511</v>
      </c>
      <c r="K347" s="28" t="s">
        <v>203</v>
      </c>
      <c r="L347" s="28"/>
      <c r="M347" s="28">
        <v>17</v>
      </c>
      <c r="N347" s="24">
        <v>35886</v>
      </c>
      <c r="O347" s="28">
        <v>1998</v>
      </c>
      <c r="P347" s="24">
        <v>35886</v>
      </c>
      <c r="Q347" s="25">
        <v>19462770</v>
      </c>
      <c r="R347" s="28" t="s">
        <v>219</v>
      </c>
      <c r="S347" s="28" t="s">
        <v>236</v>
      </c>
      <c r="T347" s="28">
        <v>1</v>
      </c>
      <c r="U347" s="24"/>
      <c r="V347" s="168">
        <f t="shared" si="44"/>
        <v>1</v>
      </c>
      <c r="W347" s="44"/>
      <c r="X347" s="36">
        <f t="shared" si="50"/>
        <v>0</v>
      </c>
      <c r="Y347" s="44"/>
      <c r="Z347" s="44"/>
      <c r="AA347" s="44"/>
      <c r="AB347" s="44"/>
      <c r="AC347" s="44"/>
      <c r="AD347" s="44"/>
      <c r="AE347" s="36">
        <f t="shared" si="51"/>
        <v>0</v>
      </c>
      <c r="AF347" s="44"/>
      <c r="AG347" s="44"/>
      <c r="AH347" s="44"/>
      <c r="AI347" s="44"/>
      <c r="AJ347" s="44"/>
      <c r="AK347" s="168">
        <f t="shared" si="45"/>
        <v>0</v>
      </c>
      <c r="AL347" s="44"/>
      <c r="AM347" s="36">
        <f t="shared" si="46"/>
        <v>1</v>
      </c>
      <c r="AN347" s="85" t="str">
        <f t="shared" si="47"/>
        <v>OK</v>
      </c>
      <c r="AO347" s="85" t="str">
        <f t="shared" si="48"/>
        <v>OK</v>
      </c>
      <c r="AP347" s="28" t="s">
        <v>211</v>
      </c>
      <c r="AQ347" s="28"/>
      <c r="AR347" s="28"/>
      <c r="AS347" s="28"/>
      <c r="AT347" s="26">
        <v>1</v>
      </c>
      <c r="AU347" s="28" t="s">
        <v>248</v>
      </c>
      <c r="AV347" s="27"/>
      <c r="AW347" s="28"/>
      <c r="AX347" s="28" t="s">
        <v>213</v>
      </c>
      <c r="AY347" s="168">
        <f t="shared" si="49"/>
        <v>19462769</v>
      </c>
      <c r="AZ347" s="28" t="s">
        <v>214</v>
      </c>
      <c r="BA347" s="28"/>
      <c r="BB347" s="59"/>
    </row>
    <row r="348" spans="2:54" s="8" customFormat="1" x14ac:dyDescent="0.15">
      <c r="B348" s="174">
        <v>90000334</v>
      </c>
      <c r="C348" s="28"/>
      <c r="D348" s="28" t="s">
        <v>316</v>
      </c>
      <c r="E348" s="28"/>
      <c r="F348" s="28" t="s">
        <v>201</v>
      </c>
      <c r="G348" s="28" t="s">
        <v>317</v>
      </c>
      <c r="H348" s="28" t="s">
        <v>1577</v>
      </c>
      <c r="I348" s="28" t="s">
        <v>1572</v>
      </c>
      <c r="J348" s="28" t="s">
        <v>512</v>
      </c>
      <c r="K348" s="28" t="s">
        <v>203</v>
      </c>
      <c r="L348" s="28"/>
      <c r="M348" s="28">
        <v>17</v>
      </c>
      <c r="N348" s="24">
        <v>35886</v>
      </c>
      <c r="O348" s="28">
        <v>1998</v>
      </c>
      <c r="P348" s="24">
        <v>35886</v>
      </c>
      <c r="Q348" s="25">
        <v>1297519</v>
      </c>
      <c r="R348" s="28" t="s">
        <v>219</v>
      </c>
      <c r="S348" s="28" t="s">
        <v>236</v>
      </c>
      <c r="T348" s="28">
        <v>1</v>
      </c>
      <c r="U348" s="24"/>
      <c r="V348" s="168">
        <f t="shared" si="44"/>
        <v>1</v>
      </c>
      <c r="W348" s="44"/>
      <c r="X348" s="36">
        <f t="shared" si="50"/>
        <v>0</v>
      </c>
      <c r="Y348" s="44"/>
      <c r="Z348" s="44"/>
      <c r="AA348" s="44"/>
      <c r="AB348" s="44"/>
      <c r="AC348" s="44"/>
      <c r="AD348" s="44"/>
      <c r="AE348" s="36">
        <f t="shared" si="51"/>
        <v>0</v>
      </c>
      <c r="AF348" s="44"/>
      <c r="AG348" s="44"/>
      <c r="AH348" s="44"/>
      <c r="AI348" s="44"/>
      <c r="AJ348" s="44"/>
      <c r="AK348" s="168">
        <f t="shared" si="45"/>
        <v>0</v>
      </c>
      <c r="AL348" s="44"/>
      <c r="AM348" s="36">
        <f t="shared" si="46"/>
        <v>1</v>
      </c>
      <c r="AN348" s="85" t="str">
        <f t="shared" si="47"/>
        <v>OK</v>
      </c>
      <c r="AO348" s="85" t="str">
        <f t="shared" si="48"/>
        <v>OK</v>
      </c>
      <c r="AP348" s="28" t="s">
        <v>211</v>
      </c>
      <c r="AQ348" s="28"/>
      <c r="AR348" s="28"/>
      <c r="AS348" s="28"/>
      <c r="AT348" s="26">
        <v>1</v>
      </c>
      <c r="AU348" s="28" t="s">
        <v>248</v>
      </c>
      <c r="AV348" s="27"/>
      <c r="AW348" s="28"/>
      <c r="AX348" s="28" t="s">
        <v>213</v>
      </c>
      <c r="AY348" s="168">
        <f t="shared" si="49"/>
        <v>1297518</v>
      </c>
      <c r="AZ348" s="28" t="s">
        <v>214</v>
      </c>
      <c r="BA348" s="28"/>
      <c r="BB348" s="59" t="s">
        <v>645</v>
      </c>
    </row>
    <row r="349" spans="2:54" s="8" customFormat="1" x14ac:dyDescent="0.15">
      <c r="B349" s="174">
        <v>90000335</v>
      </c>
      <c r="C349" s="28"/>
      <c r="D349" s="28" t="s">
        <v>316</v>
      </c>
      <c r="E349" s="28"/>
      <c r="F349" s="28" t="s">
        <v>201</v>
      </c>
      <c r="G349" s="28" t="s">
        <v>317</v>
      </c>
      <c r="H349" s="28" t="s">
        <v>1577</v>
      </c>
      <c r="I349" s="28" t="s">
        <v>1572</v>
      </c>
      <c r="J349" s="28" t="s">
        <v>512</v>
      </c>
      <c r="K349" s="28" t="s">
        <v>203</v>
      </c>
      <c r="L349" s="28"/>
      <c r="M349" s="28">
        <v>17</v>
      </c>
      <c r="N349" s="24">
        <v>35886</v>
      </c>
      <c r="O349" s="28">
        <v>1998</v>
      </c>
      <c r="P349" s="24">
        <v>35886</v>
      </c>
      <c r="Q349" s="25">
        <v>873330</v>
      </c>
      <c r="R349" s="28" t="s">
        <v>219</v>
      </c>
      <c r="S349" s="28" t="s">
        <v>236</v>
      </c>
      <c r="T349" s="28">
        <v>1</v>
      </c>
      <c r="U349" s="24"/>
      <c r="V349" s="168">
        <f t="shared" si="44"/>
        <v>1</v>
      </c>
      <c r="W349" s="44"/>
      <c r="X349" s="36">
        <f t="shared" si="50"/>
        <v>0</v>
      </c>
      <c r="Y349" s="44"/>
      <c r="Z349" s="44"/>
      <c r="AA349" s="44"/>
      <c r="AB349" s="44"/>
      <c r="AC349" s="44"/>
      <c r="AD349" s="44"/>
      <c r="AE349" s="36">
        <f t="shared" si="51"/>
        <v>0</v>
      </c>
      <c r="AF349" s="44"/>
      <c r="AG349" s="44"/>
      <c r="AH349" s="44"/>
      <c r="AI349" s="44"/>
      <c r="AJ349" s="44"/>
      <c r="AK349" s="168">
        <f t="shared" si="45"/>
        <v>0</v>
      </c>
      <c r="AL349" s="44"/>
      <c r="AM349" s="36">
        <f t="shared" si="46"/>
        <v>1</v>
      </c>
      <c r="AN349" s="85" t="str">
        <f t="shared" si="47"/>
        <v>OK</v>
      </c>
      <c r="AO349" s="85" t="str">
        <f t="shared" si="48"/>
        <v>OK</v>
      </c>
      <c r="AP349" s="28" t="s">
        <v>211</v>
      </c>
      <c r="AQ349" s="28"/>
      <c r="AR349" s="28"/>
      <c r="AS349" s="28"/>
      <c r="AT349" s="26">
        <v>1</v>
      </c>
      <c r="AU349" s="28" t="s">
        <v>248</v>
      </c>
      <c r="AV349" s="27"/>
      <c r="AW349" s="28"/>
      <c r="AX349" s="28" t="s">
        <v>213</v>
      </c>
      <c r="AY349" s="168">
        <f t="shared" si="49"/>
        <v>873329</v>
      </c>
      <c r="AZ349" s="28" t="s">
        <v>214</v>
      </c>
      <c r="BA349" s="28"/>
      <c r="BB349" s="59" t="s">
        <v>646</v>
      </c>
    </row>
    <row r="350" spans="2:54" s="8" customFormat="1" x14ac:dyDescent="0.15">
      <c r="B350" s="174">
        <v>90000336</v>
      </c>
      <c r="C350" s="28"/>
      <c r="D350" s="28" t="s">
        <v>316</v>
      </c>
      <c r="E350" s="28"/>
      <c r="F350" s="28" t="s">
        <v>201</v>
      </c>
      <c r="G350" s="28" t="s">
        <v>317</v>
      </c>
      <c r="H350" s="28" t="s">
        <v>1577</v>
      </c>
      <c r="I350" s="28" t="s">
        <v>1572</v>
      </c>
      <c r="J350" s="28" t="s">
        <v>512</v>
      </c>
      <c r="K350" s="28" t="s">
        <v>203</v>
      </c>
      <c r="L350" s="28"/>
      <c r="M350" s="28">
        <v>17</v>
      </c>
      <c r="N350" s="24">
        <v>35886</v>
      </c>
      <c r="O350" s="28">
        <v>1998</v>
      </c>
      <c r="P350" s="24">
        <v>35886</v>
      </c>
      <c r="Q350" s="25">
        <v>1297519</v>
      </c>
      <c r="R350" s="28" t="s">
        <v>219</v>
      </c>
      <c r="S350" s="28" t="s">
        <v>236</v>
      </c>
      <c r="T350" s="28">
        <v>1</v>
      </c>
      <c r="U350" s="24"/>
      <c r="V350" s="168">
        <f t="shared" si="44"/>
        <v>1</v>
      </c>
      <c r="W350" s="44"/>
      <c r="X350" s="36">
        <f t="shared" si="50"/>
        <v>0</v>
      </c>
      <c r="Y350" s="44"/>
      <c r="Z350" s="44"/>
      <c r="AA350" s="44"/>
      <c r="AB350" s="44"/>
      <c r="AC350" s="44"/>
      <c r="AD350" s="44"/>
      <c r="AE350" s="36">
        <f t="shared" si="51"/>
        <v>0</v>
      </c>
      <c r="AF350" s="44"/>
      <c r="AG350" s="44"/>
      <c r="AH350" s="44"/>
      <c r="AI350" s="44"/>
      <c r="AJ350" s="44"/>
      <c r="AK350" s="168">
        <f t="shared" si="45"/>
        <v>0</v>
      </c>
      <c r="AL350" s="44"/>
      <c r="AM350" s="36">
        <f t="shared" si="46"/>
        <v>1</v>
      </c>
      <c r="AN350" s="85" t="str">
        <f t="shared" si="47"/>
        <v>OK</v>
      </c>
      <c r="AO350" s="85" t="str">
        <f t="shared" si="48"/>
        <v>OK</v>
      </c>
      <c r="AP350" s="28" t="s">
        <v>211</v>
      </c>
      <c r="AQ350" s="28"/>
      <c r="AR350" s="28"/>
      <c r="AS350" s="28"/>
      <c r="AT350" s="26">
        <v>1</v>
      </c>
      <c r="AU350" s="28" t="s">
        <v>248</v>
      </c>
      <c r="AV350" s="27"/>
      <c r="AW350" s="28"/>
      <c r="AX350" s="28" t="s">
        <v>213</v>
      </c>
      <c r="AY350" s="168">
        <f t="shared" si="49"/>
        <v>1297518</v>
      </c>
      <c r="AZ350" s="28" t="s">
        <v>214</v>
      </c>
      <c r="BA350" s="28"/>
      <c r="BB350" s="59" t="s">
        <v>647</v>
      </c>
    </row>
    <row r="351" spans="2:54" s="8" customFormat="1" x14ac:dyDescent="0.15">
      <c r="B351" s="174">
        <v>90000337</v>
      </c>
      <c r="C351" s="28"/>
      <c r="D351" s="28" t="s">
        <v>316</v>
      </c>
      <c r="E351" s="28"/>
      <c r="F351" s="28" t="s">
        <v>201</v>
      </c>
      <c r="G351" s="28" t="s">
        <v>317</v>
      </c>
      <c r="H351" s="28" t="s">
        <v>1577</v>
      </c>
      <c r="I351" s="28" t="s">
        <v>1572</v>
      </c>
      <c r="J351" s="28" t="s">
        <v>513</v>
      </c>
      <c r="K351" s="28" t="s">
        <v>203</v>
      </c>
      <c r="L351" s="28"/>
      <c r="M351" s="28">
        <v>17</v>
      </c>
      <c r="N351" s="24">
        <v>35886</v>
      </c>
      <c r="O351" s="28">
        <v>1998</v>
      </c>
      <c r="P351" s="24">
        <v>35886</v>
      </c>
      <c r="Q351" s="25">
        <v>4491408</v>
      </c>
      <c r="R351" s="28" t="s">
        <v>219</v>
      </c>
      <c r="S351" s="28" t="s">
        <v>236</v>
      </c>
      <c r="T351" s="28">
        <v>1</v>
      </c>
      <c r="U351" s="24"/>
      <c r="V351" s="168">
        <f t="shared" si="44"/>
        <v>1</v>
      </c>
      <c r="W351" s="44"/>
      <c r="X351" s="36">
        <f t="shared" si="50"/>
        <v>0</v>
      </c>
      <c r="Y351" s="44"/>
      <c r="Z351" s="44"/>
      <c r="AA351" s="44"/>
      <c r="AB351" s="44"/>
      <c r="AC351" s="44"/>
      <c r="AD351" s="44"/>
      <c r="AE351" s="36">
        <f t="shared" si="51"/>
        <v>0</v>
      </c>
      <c r="AF351" s="44"/>
      <c r="AG351" s="44"/>
      <c r="AH351" s="44"/>
      <c r="AI351" s="44"/>
      <c r="AJ351" s="44"/>
      <c r="AK351" s="168">
        <f t="shared" si="45"/>
        <v>0</v>
      </c>
      <c r="AL351" s="44"/>
      <c r="AM351" s="36">
        <f t="shared" si="46"/>
        <v>1</v>
      </c>
      <c r="AN351" s="85" t="str">
        <f t="shared" si="47"/>
        <v>OK</v>
      </c>
      <c r="AO351" s="85" t="str">
        <f t="shared" si="48"/>
        <v>OK</v>
      </c>
      <c r="AP351" s="28" t="s">
        <v>211</v>
      </c>
      <c r="AQ351" s="28"/>
      <c r="AR351" s="28"/>
      <c r="AS351" s="28"/>
      <c r="AT351" s="26">
        <v>1</v>
      </c>
      <c r="AU351" s="28" t="s">
        <v>248</v>
      </c>
      <c r="AV351" s="27"/>
      <c r="AW351" s="28"/>
      <c r="AX351" s="28" t="s">
        <v>213</v>
      </c>
      <c r="AY351" s="168">
        <f t="shared" si="49"/>
        <v>4491407</v>
      </c>
      <c r="AZ351" s="28" t="s">
        <v>214</v>
      </c>
      <c r="BA351" s="28"/>
      <c r="BB351" s="59" t="s">
        <v>648</v>
      </c>
    </row>
    <row r="352" spans="2:54" s="8" customFormat="1" x14ac:dyDescent="0.15">
      <c r="B352" s="174">
        <v>90000338</v>
      </c>
      <c r="C352" s="28"/>
      <c r="D352" s="28" t="s">
        <v>316</v>
      </c>
      <c r="E352" s="28"/>
      <c r="F352" s="28" t="s">
        <v>201</v>
      </c>
      <c r="G352" s="28" t="s">
        <v>317</v>
      </c>
      <c r="H352" s="28" t="s">
        <v>1577</v>
      </c>
      <c r="I352" s="28" t="s">
        <v>1572</v>
      </c>
      <c r="J352" s="28" t="s">
        <v>514</v>
      </c>
      <c r="K352" s="28" t="s">
        <v>203</v>
      </c>
      <c r="L352" s="28"/>
      <c r="M352" s="28">
        <v>17</v>
      </c>
      <c r="N352" s="24">
        <v>35886</v>
      </c>
      <c r="O352" s="28">
        <v>1998</v>
      </c>
      <c r="P352" s="24">
        <v>35886</v>
      </c>
      <c r="Q352" s="25">
        <v>4491407</v>
      </c>
      <c r="R352" s="28" t="s">
        <v>219</v>
      </c>
      <c r="S352" s="28" t="s">
        <v>236</v>
      </c>
      <c r="T352" s="28">
        <v>1</v>
      </c>
      <c r="U352" s="24"/>
      <c r="V352" s="168">
        <f t="shared" si="44"/>
        <v>1</v>
      </c>
      <c r="W352" s="44"/>
      <c r="X352" s="36">
        <f t="shared" si="50"/>
        <v>0</v>
      </c>
      <c r="Y352" s="44"/>
      <c r="Z352" s="44"/>
      <c r="AA352" s="44"/>
      <c r="AB352" s="44"/>
      <c r="AC352" s="44"/>
      <c r="AD352" s="44"/>
      <c r="AE352" s="36">
        <f t="shared" si="51"/>
        <v>0</v>
      </c>
      <c r="AF352" s="44"/>
      <c r="AG352" s="44"/>
      <c r="AH352" s="44"/>
      <c r="AI352" s="44"/>
      <c r="AJ352" s="44"/>
      <c r="AK352" s="168">
        <f t="shared" si="45"/>
        <v>0</v>
      </c>
      <c r="AL352" s="44"/>
      <c r="AM352" s="36">
        <f t="shared" si="46"/>
        <v>1</v>
      </c>
      <c r="AN352" s="85" t="str">
        <f t="shared" si="47"/>
        <v>OK</v>
      </c>
      <c r="AO352" s="85" t="str">
        <f t="shared" si="48"/>
        <v>OK</v>
      </c>
      <c r="AP352" s="28" t="s">
        <v>211</v>
      </c>
      <c r="AQ352" s="28"/>
      <c r="AR352" s="28"/>
      <c r="AS352" s="28"/>
      <c r="AT352" s="26">
        <v>1</v>
      </c>
      <c r="AU352" s="28" t="s">
        <v>248</v>
      </c>
      <c r="AV352" s="27"/>
      <c r="AW352" s="28"/>
      <c r="AX352" s="28" t="s">
        <v>213</v>
      </c>
      <c r="AY352" s="168">
        <f t="shared" si="49"/>
        <v>4491406</v>
      </c>
      <c r="AZ352" s="28" t="s">
        <v>214</v>
      </c>
      <c r="BA352" s="28"/>
      <c r="BB352" s="59" t="s">
        <v>648</v>
      </c>
    </row>
    <row r="353" spans="2:54" s="8" customFormat="1" x14ac:dyDescent="0.15">
      <c r="B353" s="174">
        <v>90000339</v>
      </c>
      <c r="C353" s="28"/>
      <c r="D353" s="28" t="s">
        <v>316</v>
      </c>
      <c r="E353" s="28"/>
      <c r="F353" s="28" t="s">
        <v>201</v>
      </c>
      <c r="G353" s="28" t="s">
        <v>317</v>
      </c>
      <c r="H353" s="28" t="s">
        <v>1577</v>
      </c>
      <c r="I353" s="28" t="s">
        <v>1572</v>
      </c>
      <c r="J353" s="28" t="s">
        <v>515</v>
      </c>
      <c r="K353" s="28" t="s">
        <v>203</v>
      </c>
      <c r="L353" s="28"/>
      <c r="M353" s="28">
        <v>17</v>
      </c>
      <c r="N353" s="24">
        <v>40269</v>
      </c>
      <c r="O353" s="28">
        <v>2010</v>
      </c>
      <c r="P353" s="24">
        <v>40269</v>
      </c>
      <c r="Q353" s="25">
        <v>3600000</v>
      </c>
      <c r="R353" s="28" t="s">
        <v>219</v>
      </c>
      <c r="S353" s="28" t="s">
        <v>516</v>
      </c>
      <c r="T353" s="28">
        <v>1</v>
      </c>
      <c r="U353" s="24"/>
      <c r="V353" s="168">
        <f t="shared" si="44"/>
        <v>2325600</v>
      </c>
      <c r="W353" s="44"/>
      <c r="X353" s="36">
        <f t="shared" si="50"/>
        <v>0</v>
      </c>
      <c r="Y353" s="44"/>
      <c r="Z353" s="44"/>
      <c r="AA353" s="44"/>
      <c r="AB353" s="44"/>
      <c r="AC353" s="44"/>
      <c r="AD353" s="44"/>
      <c r="AE353" s="36">
        <f t="shared" si="51"/>
        <v>212400</v>
      </c>
      <c r="AF353" s="44"/>
      <c r="AG353" s="44"/>
      <c r="AH353" s="44"/>
      <c r="AI353" s="44"/>
      <c r="AJ353" s="44"/>
      <c r="AK353" s="168">
        <f t="shared" si="45"/>
        <v>212400</v>
      </c>
      <c r="AL353" s="44"/>
      <c r="AM353" s="36">
        <f t="shared" si="46"/>
        <v>2113200</v>
      </c>
      <c r="AN353" s="85" t="str">
        <f t="shared" si="47"/>
        <v>OK</v>
      </c>
      <c r="AO353" s="85" t="str">
        <f t="shared" si="48"/>
        <v>OK</v>
      </c>
      <c r="AP353" s="28" t="s">
        <v>211</v>
      </c>
      <c r="AQ353" s="28"/>
      <c r="AR353" s="28"/>
      <c r="AS353" s="28"/>
      <c r="AT353" s="26">
        <v>1</v>
      </c>
      <c r="AU353" s="28" t="s">
        <v>248</v>
      </c>
      <c r="AV353" s="27"/>
      <c r="AW353" s="28"/>
      <c r="AX353" s="28" t="s">
        <v>213</v>
      </c>
      <c r="AY353" s="168">
        <f t="shared" si="49"/>
        <v>1486800</v>
      </c>
      <c r="AZ353" s="28" t="s">
        <v>214</v>
      </c>
      <c r="BA353" s="28"/>
      <c r="BB353" s="59"/>
    </row>
    <row r="354" spans="2:54" s="8" customFormat="1" x14ac:dyDescent="0.15">
      <c r="B354" s="174">
        <v>90000340</v>
      </c>
      <c r="C354" s="28"/>
      <c r="D354" s="28" t="s">
        <v>316</v>
      </c>
      <c r="E354" s="28"/>
      <c r="F354" s="28" t="s">
        <v>201</v>
      </c>
      <c r="G354" s="28" t="s">
        <v>317</v>
      </c>
      <c r="H354" s="28" t="s">
        <v>1577</v>
      </c>
      <c r="I354" s="28" t="s">
        <v>1572</v>
      </c>
      <c r="J354" s="28" t="s">
        <v>517</v>
      </c>
      <c r="K354" s="28" t="s">
        <v>203</v>
      </c>
      <c r="L354" s="28"/>
      <c r="M354" s="28">
        <v>17</v>
      </c>
      <c r="N354" s="24">
        <v>35886</v>
      </c>
      <c r="O354" s="28">
        <v>1998</v>
      </c>
      <c r="P354" s="24">
        <v>35886</v>
      </c>
      <c r="Q354" s="25">
        <v>810948</v>
      </c>
      <c r="R354" s="28" t="s">
        <v>219</v>
      </c>
      <c r="S354" s="28" t="s">
        <v>236</v>
      </c>
      <c r="T354" s="28">
        <v>1</v>
      </c>
      <c r="U354" s="24"/>
      <c r="V354" s="168">
        <f t="shared" si="44"/>
        <v>1</v>
      </c>
      <c r="W354" s="44"/>
      <c r="X354" s="36">
        <f t="shared" si="50"/>
        <v>0</v>
      </c>
      <c r="Y354" s="44"/>
      <c r="Z354" s="44"/>
      <c r="AA354" s="44"/>
      <c r="AB354" s="44"/>
      <c r="AC354" s="44"/>
      <c r="AD354" s="44"/>
      <c r="AE354" s="36">
        <f t="shared" si="51"/>
        <v>0</v>
      </c>
      <c r="AF354" s="44"/>
      <c r="AG354" s="44"/>
      <c r="AH354" s="44"/>
      <c r="AI354" s="44"/>
      <c r="AJ354" s="44"/>
      <c r="AK354" s="168">
        <f t="shared" si="45"/>
        <v>0</v>
      </c>
      <c r="AL354" s="44"/>
      <c r="AM354" s="36">
        <f t="shared" si="46"/>
        <v>1</v>
      </c>
      <c r="AN354" s="85" t="str">
        <f t="shared" si="47"/>
        <v>OK</v>
      </c>
      <c r="AO354" s="85" t="str">
        <f t="shared" si="48"/>
        <v>OK</v>
      </c>
      <c r="AP354" s="28" t="s">
        <v>211</v>
      </c>
      <c r="AQ354" s="28"/>
      <c r="AR354" s="28"/>
      <c r="AS354" s="28"/>
      <c r="AT354" s="26">
        <v>1</v>
      </c>
      <c r="AU354" s="28" t="s">
        <v>248</v>
      </c>
      <c r="AV354" s="27"/>
      <c r="AW354" s="28"/>
      <c r="AX354" s="28" t="s">
        <v>213</v>
      </c>
      <c r="AY354" s="168">
        <f t="shared" si="49"/>
        <v>810947</v>
      </c>
      <c r="AZ354" s="28" t="s">
        <v>214</v>
      </c>
      <c r="BA354" s="28"/>
      <c r="BB354" s="59" t="s">
        <v>649</v>
      </c>
    </row>
    <row r="355" spans="2:54" s="8" customFormat="1" x14ac:dyDescent="0.15">
      <c r="B355" s="174">
        <v>90000341</v>
      </c>
      <c r="C355" s="28"/>
      <c r="D355" s="28" t="s">
        <v>316</v>
      </c>
      <c r="E355" s="28"/>
      <c r="F355" s="28" t="s">
        <v>201</v>
      </c>
      <c r="G355" s="28" t="s">
        <v>317</v>
      </c>
      <c r="H355" s="28" t="s">
        <v>1577</v>
      </c>
      <c r="I355" s="28" t="s">
        <v>1572</v>
      </c>
      <c r="J355" s="28" t="s">
        <v>517</v>
      </c>
      <c r="K355" s="28" t="s">
        <v>203</v>
      </c>
      <c r="L355" s="28"/>
      <c r="M355" s="28">
        <v>17</v>
      </c>
      <c r="N355" s="24">
        <v>35886</v>
      </c>
      <c r="O355" s="28">
        <v>1998</v>
      </c>
      <c r="P355" s="24">
        <v>35886</v>
      </c>
      <c r="Q355" s="25">
        <v>598854</v>
      </c>
      <c r="R355" s="28" t="s">
        <v>219</v>
      </c>
      <c r="S355" s="28" t="s">
        <v>236</v>
      </c>
      <c r="T355" s="28">
        <v>1</v>
      </c>
      <c r="U355" s="24"/>
      <c r="V355" s="168">
        <f t="shared" si="44"/>
        <v>1</v>
      </c>
      <c r="W355" s="44"/>
      <c r="X355" s="36">
        <f t="shared" si="50"/>
        <v>0</v>
      </c>
      <c r="Y355" s="44"/>
      <c r="Z355" s="44"/>
      <c r="AA355" s="44"/>
      <c r="AB355" s="44"/>
      <c r="AC355" s="44"/>
      <c r="AD355" s="44"/>
      <c r="AE355" s="36">
        <f t="shared" si="51"/>
        <v>0</v>
      </c>
      <c r="AF355" s="44"/>
      <c r="AG355" s="44"/>
      <c r="AH355" s="44"/>
      <c r="AI355" s="44"/>
      <c r="AJ355" s="44"/>
      <c r="AK355" s="168">
        <f t="shared" si="45"/>
        <v>0</v>
      </c>
      <c r="AL355" s="44"/>
      <c r="AM355" s="36">
        <f t="shared" si="46"/>
        <v>1</v>
      </c>
      <c r="AN355" s="85" t="str">
        <f t="shared" si="47"/>
        <v>OK</v>
      </c>
      <c r="AO355" s="85" t="str">
        <f t="shared" si="48"/>
        <v>OK</v>
      </c>
      <c r="AP355" s="28" t="s">
        <v>211</v>
      </c>
      <c r="AQ355" s="28"/>
      <c r="AR355" s="28"/>
      <c r="AS355" s="28"/>
      <c r="AT355" s="26">
        <v>1</v>
      </c>
      <c r="AU355" s="28" t="s">
        <v>248</v>
      </c>
      <c r="AV355" s="27"/>
      <c r="AW355" s="28"/>
      <c r="AX355" s="28" t="s">
        <v>213</v>
      </c>
      <c r="AY355" s="168">
        <f t="shared" si="49"/>
        <v>598853</v>
      </c>
      <c r="AZ355" s="28" t="s">
        <v>214</v>
      </c>
      <c r="BA355" s="28"/>
      <c r="BB355" s="59" t="s">
        <v>649</v>
      </c>
    </row>
    <row r="356" spans="2:54" s="8" customFormat="1" x14ac:dyDescent="0.15">
      <c r="B356" s="174">
        <v>90000342</v>
      </c>
      <c r="C356" s="28"/>
      <c r="D356" s="28" t="s">
        <v>316</v>
      </c>
      <c r="E356" s="28"/>
      <c r="F356" s="28" t="s">
        <v>201</v>
      </c>
      <c r="G356" s="28" t="s">
        <v>317</v>
      </c>
      <c r="H356" s="28" t="s">
        <v>1577</v>
      </c>
      <c r="I356" s="28" t="s">
        <v>1572</v>
      </c>
      <c r="J356" s="28" t="s">
        <v>518</v>
      </c>
      <c r="K356" s="28" t="s">
        <v>203</v>
      </c>
      <c r="L356" s="28"/>
      <c r="M356" s="28">
        <v>17</v>
      </c>
      <c r="N356" s="24">
        <v>35886</v>
      </c>
      <c r="O356" s="28">
        <v>1998</v>
      </c>
      <c r="P356" s="24">
        <v>35886</v>
      </c>
      <c r="Q356" s="25">
        <v>1896374</v>
      </c>
      <c r="R356" s="28" t="s">
        <v>219</v>
      </c>
      <c r="S356" s="28" t="s">
        <v>236</v>
      </c>
      <c r="T356" s="28">
        <v>1</v>
      </c>
      <c r="U356" s="24"/>
      <c r="V356" s="168">
        <f t="shared" si="44"/>
        <v>1</v>
      </c>
      <c r="W356" s="44"/>
      <c r="X356" s="36">
        <f t="shared" si="50"/>
        <v>0</v>
      </c>
      <c r="Y356" s="44"/>
      <c r="Z356" s="44"/>
      <c r="AA356" s="44"/>
      <c r="AB356" s="44"/>
      <c r="AC356" s="44"/>
      <c r="AD356" s="44"/>
      <c r="AE356" s="36">
        <f t="shared" si="51"/>
        <v>0</v>
      </c>
      <c r="AF356" s="44"/>
      <c r="AG356" s="44"/>
      <c r="AH356" s="44"/>
      <c r="AI356" s="44"/>
      <c r="AJ356" s="44"/>
      <c r="AK356" s="168">
        <f t="shared" si="45"/>
        <v>0</v>
      </c>
      <c r="AL356" s="44"/>
      <c r="AM356" s="36">
        <f t="shared" si="46"/>
        <v>1</v>
      </c>
      <c r="AN356" s="85" t="str">
        <f t="shared" si="47"/>
        <v>OK</v>
      </c>
      <c r="AO356" s="85" t="str">
        <f t="shared" si="48"/>
        <v>OK</v>
      </c>
      <c r="AP356" s="28" t="s">
        <v>211</v>
      </c>
      <c r="AQ356" s="28"/>
      <c r="AR356" s="28"/>
      <c r="AS356" s="28"/>
      <c r="AT356" s="26">
        <v>1</v>
      </c>
      <c r="AU356" s="28" t="s">
        <v>248</v>
      </c>
      <c r="AV356" s="27"/>
      <c r="AW356" s="28"/>
      <c r="AX356" s="28" t="s">
        <v>213</v>
      </c>
      <c r="AY356" s="168">
        <f t="shared" si="49"/>
        <v>1896373</v>
      </c>
      <c r="AZ356" s="28" t="s">
        <v>214</v>
      </c>
      <c r="BA356" s="28"/>
      <c r="BB356" s="59" t="s">
        <v>650</v>
      </c>
    </row>
    <row r="357" spans="2:54" s="8" customFormat="1" x14ac:dyDescent="0.15">
      <c r="B357" s="174">
        <v>90000343</v>
      </c>
      <c r="C357" s="28"/>
      <c r="D357" s="28" t="s">
        <v>316</v>
      </c>
      <c r="E357" s="28"/>
      <c r="F357" s="28" t="s">
        <v>201</v>
      </c>
      <c r="G357" s="28" t="s">
        <v>317</v>
      </c>
      <c r="H357" s="28" t="s">
        <v>1577</v>
      </c>
      <c r="I357" s="28" t="s">
        <v>1572</v>
      </c>
      <c r="J357" s="28" t="s">
        <v>519</v>
      </c>
      <c r="K357" s="28" t="s">
        <v>203</v>
      </c>
      <c r="L357" s="28"/>
      <c r="M357" s="28">
        <v>17</v>
      </c>
      <c r="N357" s="24">
        <v>35886</v>
      </c>
      <c r="O357" s="28">
        <v>1998</v>
      </c>
      <c r="P357" s="24">
        <v>35886</v>
      </c>
      <c r="Q357" s="25">
        <v>2741187</v>
      </c>
      <c r="R357" s="28" t="s">
        <v>219</v>
      </c>
      <c r="S357" s="28" t="s">
        <v>236</v>
      </c>
      <c r="T357" s="28">
        <v>1</v>
      </c>
      <c r="U357" s="24"/>
      <c r="V357" s="168">
        <f t="shared" si="44"/>
        <v>1</v>
      </c>
      <c r="W357" s="44"/>
      <c r="X357" s="36">
        <f t="shared" si="50"/>
        <v>0</v>
      </c>
      <c r="Y357" s="44"/>
      <c r="Z357" s="44"/>
      <c r="AA357" s="44"/>
      <c r="AB357" s="44"/>
      <c r="AC357" s="44"/>
      <c r="AD357" s="44"/>
      <c r="AE357" s="36">
        <f t="shared" si="51"/>
        <v>0</v>
      </c>
      <c r="AF357" s="44"/>
      <c r="AG357" s="44"/>
      <c r="AH357" s="44"/>
      <c r="AI357" s="44"/>
      <c r="AJ357" s="44"/>
      <c r="AK357" s="168">
        <f t="shared" si="45"/>
        <v>0</v>
      </c>
      <c r="AL357" s="44"/>
      <c r="AM357" s="36">
        <f t="shared" si="46"/>
        <v>1</v>
      </c>
      <c r="AN357" s="85" t="str">
        <f t="shared" si="47"/>
        <v>OK</v>
      </c>
      <c r="AO357" s="85" t="str">
        <f t="shared" si="48"/>
        <v>OK</v>
      </c>
      <c r="AP357" s="28" t="s">
        <v>211</v>
      </c>
      <c r="AQ357" s="28"/>
      <c r="AR357" s="28"/>
      <c r="AS357" s="28"/>
      <c r="AT357" s="26">
        <v>1</v>
      </c>
      <c r="AU357" s="28" t="s">
        <v>248</v>
      </c>
      <c r="AV357" s="27"/>
      <c r="AW357" s="28"/>
      <c r="AX357" s="28" t="s">
        <v>213</v>
      </c>
      <c r="AY357" s="168">
        <f t="shared" si="49"/>
        <v>2741186</v>
      </c>
      <c r="AZ357" s="28" t="s">
        <v>214</v>
      </c>
      <c r="BA357" s="28"/>
      <c r="BB357" s="59" t="s">
        <v>651</v>
      </c>
    </row>
    <row r="358" spans="2:54" s="8" customFormat="1" x14ac:dyDescent="0.15">
      <c r="B358" s="174">
        <v>90000344</v>
      </c>
      <c r="C358" s="28"/>
      <c r="D358" s="28" t="s">
        <v>316</v>
      </c>
      <c r="E358" s="28"/>
      <c r="F358" s="28" t="s">
        <v>201</v>
      </c>
      <c r="G358" s="28" t="s">
        <v>317</v>
      </c>
      <c r="H358" s="28" t="s">
        <v>1577</v>
      </c>
      <c r="I358" s="28" t="s">
        <v>1572</v>
      </c>
      <c r="J358" s="28" t="s">
        <v>520</v>
      </c>
      <c r="K358" s="28" t="s">
        <v>203</v>
      </c>
      <c r="L358" s="28"/>
      <c r="M358" s="28">
        <v>17</v>
      </c>
      <c r="N358" s="24">
        <v>35886</v>
      </c>
      <c r="O358" s="28">
        <v>1998</v>
      </c>
      <c r="P358" s="24">
        <v>35886</v>
      </c>
      <c r="Q358" s="25">
        <v>1627928</v>
      </c>
      <c r="R358" s="28" t="s">
        <v>219</v>
      </c>
      <c r="S358" s="28" t="s">
        <v>236</v>
      </c>
      <c r="T358" s="28">
        <v>1</v>
      </c>
      <c r="U358" s="24"/>
      <c r="V358" s="168">
        <f t="shared" si="44"/>
        <v>1</v>
      </c>
      <c r="W358" s="44"/>
      <c r="X358" s="36">
        <f t="shared" si="50"/>
        <v>0</v>
      </c>
      <c r="Y358" s="44"/>
      <c r="Z358" s="44"/>
      <c r="AA358" s="44"/>
      <c r="AB358" s="44"/>
      <c r="AC358" s="44"/>
      <c r="AD358" s="44"/>
      <c r="AE358" s="36">
        <f t="shared" si="51"/>
        <v>0</v>
      </c>
      <c r="AF358" s="44"/>
      <c r="AG358" s="44"/>
      <c r="AH358" s="44"/>
      <c r="AI358" s="44"/>
      <c r="AJ358" s="44"/>
      <c r="AK358" s="168">
        <f t="shared" si="45"/>
        <v>0</v>
      </c>
      <c r="AL358" s="44"/>
      <c r="AM358" s="36">
        <f t="shared" si="46"/>
        <v>1</v>
      </c>
      <c r="AN358" s="85" t="str">
        <f t="shared" si="47"/>
        <v>OK</v>
      </c>
      <c r="AO358" s="85" t="str">
        <f t="shared" si="48"/>
        <v>OK</v>
      </c>
      <c r="AP358" s="28" t="s">
        <v>211</v>
      </c>
      <c r="AQ358" s="28"/>
      <c r="AR358" s="28"/>
      <c r="AS358" s="28"/>
      <c r="AT358" s="26">
        <v>1</v>
      </c>
      <c r="AU358" s="28" t="s">
        <v>248</v>
      </c>
      <c r="AV358" s="27"/>
      <c r="AW358" s="28"/>
      <c r="AX358" s="28" t="s">
        <v>213</v>
      </c>
      <c r="AY358" s="168">
        <f t="shared" si="49"/>
        <v>1627927</v>
      </c>
      <c r="AZ358" s="28" t="s">
        <v>214</v>
      </c>
      <c r="BA358" s="28"/>
      <c r="BB358" s="59" t="s">
        <v>352</v>
      </c>
    </row>
    <row r="359" spans="2:54" s="8" customFormat="1" x14ac:dyDescent="0.15">
      <c r="B359" s="174">
        <v>90000345</v>
      </c>
      <c r="C359" s="28"/>
      <c r="D359" s="28" t="s">
        <v>316</v>
      </c>
      <c r="E359" s="28"/>
      <c r="F359" s="28" t="s">
        <v>201</v>
      </c>
      <c r="G359" s="28" t="s">
        <v>317</v>
      </c>
      <c r="H359" s="28" t="s">
        <v>1577</v>
      </c>
      <c r="I359" s="28" t="s">
        <v>1572</v>
      </c>
      <c r="J359" s="28" t="s">
        <v>521</v>
      </c>
      <c r="K359" s="28" t="s">
        <v>203</v>
      </c>
      <c r="L359" s="28"/>
      <c r="M359" s="28">
        <v>17</v>
      </c>
      <c r="N359" s="24">
        <v>35886</v>
      </c>
      <c r="O359" s="28">
        <v>1998</v>
      </c>
      <c r="P359" s="24">
        <v>35886</v>
      </c>
      <c r="Q359" s="25">
        <v>1627928</v>
      </c>
      <c r="R359" s="28" t="s">
        <v>219</v>
      </c>
      <c r="S359" s="28" t="s">
        <v>236</v>
      </c>
      <c r="T359" s="28">
        <v>1</v>
      </c>
      <c r="U359" s="24"/>
      <c r="V359" s="168">
        <f t="shared" si="44"/>
        <v>1</v>
      </c>
      <c r="W359" s="44"/>
      <c r="X359" s="36">
        <f t="shared" si="50"/>
        <v>0</v>
      </c>
      <c r="Y359" s="44"/>
      <c r="Z359" s="44"/>
      <c r="AA359" s="44"/>
      <c r="AB359" s="44"/>
      <c r="AC359" s="44"/>
      <c r="AD359" s="44"/>
      <c r="AE359" s="36">
        <f t="shared" si="51"/>
        <v>0</v>
      </c>
      <c r="AF359" s="44"/>
      <c r="AG359" s="44"/>
      <c r="AH359" s="44"/>
      <c r="AI359" s="44"/>
      <c r="AJ359" s="44"/>
      <c r="AK359" s="168">
        <f t="shared" si="45"/>
        <v>0</v>
      </c>
      <c r="AL359" s="44"/>
      <c r="AM359" s="36">
        <f t="shared" si="46"/>
        <v>1</v>
      </c>
      <c r="AN359" s="85" t="str">
        <f t="shared" si="47"/>
        <v>OK</v>
      </c>
      <c r="AO359" s="85" t="str">
        <f t="shared" si="48"/>
        <v>OK</v>
      </c>
      <c r="AP359" s="28" t="s">
        <v>211</v>
      </c>
      <c r="AQ359" s="28"/>
      <c r="AR359" s="28"/>
      <c r="AS359" s="28"/>
      <c r="AT359" s="26">
        <v>1</v>
      </c>
      <c r="AU359" s="28" t="s">
        <v>248</v>
      </c>
      <c r="AV359" s="27"/>
      <c r="AW359" s="28"/>
      <c r="AX359" s="28" t="s">
        <v>213</v>
      </c>
      <c r="AY359" s="168">
        <f t="shared" si="49"/>
        <v>1627927</v>
      </c>
      <c r="AZ359" s="28" t="s">
        <v>214</v>
      </c>
      <c r="BA359" s="28"/>
      <c r="BB359" s="59" t="s">
        <v>352</v>
      </c>
    </row>
    <row r="360" spans="2:54" s="8" customFormat="1" x14ac:dyDescent="0.15">
      <c r="B360" s="174">
        <v>90000346</v>
      </c>
      <c r="C360" s="28"/>
      <c r="D360" s="28" t="s">
        <v>316</v>
      </c>
      <c r="E360" s="28"/>
      <c r="F360" s="28" t="s">
        <v>201</v>
      </c>
      <c r="G360" s="28" t="s">
        <v>317</v>
      </c>
      <c r="H360" s="28" t="s">
        <v>1577</v>
      </c>
      <c r="I360" s="28" t="s">
        <v>1572</v>
      </c>
      <c r="J360" s="28" t="s">
        <v>522</v>
      </c>
      <c r="K360" s="28" t="s">
        <v>203</v>
      </c>
      <c r="L360" s="28"/>
      <c r="M360" s="28">
        <v>17</v>
      </c>
      <c r="N360" s="24">
        <v>35886</v>
      </c>
      <c r="O360" s="28">
        <v>1998</v>
      </c>
      <c r="P360" s="24">
        <v>35886</v>
      </c>
      <c r="Q360" s="25">
        <v>1627928</v>
      </c>
      <c r="R360" s="28" t="s">
        <v>219</v>
      </c>
      <c r="S360" s="28" t="s">
        <v>236</v>
      </c>
      <c r="T360" s="28">
        <v>1</v>
      </c>
      <c r="U360" s="24"/>
      <c r="V360" s="168">
        <f t="shared" si="44"/>
        <v>1</v>
      </c>
      <c r="W360" s="44"/>
      <c r="X360" s="36">
        <f t="shared" si="50"/>
        <v>0</v>
      </c>
      <c r="Y360" s="44"/>
      <c r="Z360" s="44"/>
      <c r="AA360" s="44"/>
      <c r="AB360" s="44"/>
      <c r="AC360" s="44"/>
      <c r="AD360" s="44"/>
      <c r="AE360" s="36">
        <f t="shared" si="51"/>
        <v>0</v>
      </c>
      <c r="AF360" s="44"/>
      <c r="AG360" s="44"/>
      <c r="AH360" s="44"/>
      <c r="AI360" s="44"/>
      <c r="AJ360" s="44"/>
      <c r="AK360" s="168">
        <f t="shared" si="45"/>
        <v>0</v>
      </c>
      <c r="AL360" s="44"/>
      <c r="AM360" s="36">
        <f t="shared" si="46"/>
        <v>1</v>
      </c>
      <c r="AN360" s="85" t="str">
        <f t="shared" si="47"/>
        <v>OK</v>
      </c>
      <c r="AO360" s="85" t="str">
        <f t="shared" si="48"/>
        <v>OK</v>
      </c>
      <c r="AP360" s="28" t="s">
        <v>211</v>
      </c>
      <c r="AQ360" s="28"/>
      <c r="AR360" s="28"/>
      <c r="AS360" s="28"/>
      <c r="AT360" s="26">
        <v>1</v>
      </c>
      <c r="AU360" s="28" t="s">
        <v>248</v>
      </c>
      <c r="AV360" s="27"/>
      <c r="AW360" s="28"/>
      <c r="AX360" s="28" t="s">
        <v>213</v>
      </c>
      <c r="AY360" s="168">
        <f t="shared" si="49"/>
        <v>1627927</v>
      </c>
      <c r="AZ360" s="28" t="s">
        <v>214</v>
      </c>
      <c r="BA360" s="28"/>
      <c r="BB360" s="59" t="s">
        <v>352</v>
      </c>
    </row>
    <row r="361" spans="2:54" s="8" customFormat="1" x14ac:dyDescent="0.15">
      <c r="B361" s="174">
        <v>90000347</v>
      </c>
      <c r="C361" s="28"/>
      <c r="D361" s="28" t="s">
        <v>316</v>
      </c>
      <c r="E361" s="28"/>
      <c r="F361" s="28" t="s">
        <v>201</v>
      </c>
      <c r="G361" s="28" t="s">
        <v>317</v>
      </c>
      <c r="H361" s="28" t="s">
        <v>1577</v>
      </c>
      <c r="I361" s="28" t="s">
        <v>1572</v>
      </c>
      <c r="J361" s="28" t="s">
        <v>523</v>
      </c>
      <c r="K361" s="28" t="s">
        <v>203</v>
      </c>
      <c r="L361" s="28"/>
      <c r="M361" s="28">
        <v>17</v>
      </c>
      <c r="N361" s="24">
        <v>35886</v>
      </c>
      <c r="O361" s="28">
        <v>1998</v>
      </c>
      <c r="P361" s="24">
        <v>35886</v>
      </c>
      <c r="Q361" s="25">
        <v>6406527</v>
      </c>
      <c r="R361" s="28" t="s">
        <v>219</v>
      </c>
      <c r="S361" s="28" t="s">
        <v>236</v>
      </c>
      <c r="T361" s="28">
        <v>1</v>
      </c>
      <c r="U361" s="24"/>
      <c r="V361" s="168">
        <f t="shared" si="44"/>
        <v>1</v>
      </c>
      <c r="W361" s="44"/>
      <c r="X361" s="36">
        <f t="shared" si="50"/>
        <v>0</v>
      </c>
      <c r="Y361" s="44"/>
      <c r="Z361" s="44"/>
      <c r="AA361" s="44"/>
      <c r="AB361" s="44"/>
      <c r="AC361" s="44"/>
      <c r="AD361" s="44"/>
      <c r="AE361" s="36">
        <f t="shared" si="51"/>
        <v>0</v>
      </c>
      <c r="AF361" s="44"/>
      <c r="AG361" s="44"/>
      <c r="AH361" s="44"/>
      <c r="AI361" s="44"/>
      <c r="AJ361" s="44"/>
      <c r="AK361" s="168">
        <f t="shared" si="45"/>
        <v>0</v>
      </c>
      <c r="AL361" s="44"/>
      <c r="AM361" s="36">
        <f t="shared" si="46"/>
        <v>1</v>
      </c>
      <c r="AN361" s="85" t="str">
        <f t="shared" si="47"/>
        <v>OK</v>
      </c>
      <c r="AO361" s="85" t="str">
        <f t="shared" si="48"/>
        <v>OK</v>
      </c>
      <c r="AP361" s="28" t="s">
        <v>211</v>
      </c>
      <c r="AQ361" s="28"/>
      <c r="AR361" s="28"/>
      <c r="AS361" s="28"/>
      <c r="AT361" s="26">
        <v>1</v>
      </c>
      <c r="AU361" s="28" t="s">
        <v>248</v>
      </c>
      <c r="AV361" s="27"/>
      <c r="AW361" s="28"/>
      <c r="AX361" s="28" t="s">
        <v>213</v>
      </c>
      <c r="AY361" s="168">
        <f t="shared" si="49"/>
        <v>6406526</v>
      </c>
      <c r="AZ361" s="28" t="s">
        <v>214</v>
      </c>
      <c r="BA361" s="28"/>
      <c r="BB361" s="59" t="s">
        <v>652</v>
      </c>
    </row>
    <row r="362" spans="2:54" s="8" customFormat="1" x14ac:dyDescent="0.15">
      <c r="B362" s="174">
        <v>90000348</v>
      </c>
      <c r="C362" s="28"/>
      <c r="D362" s="28" t="s">
        <v>316</v>
      </c>
      <c r="E362" s="28"/>
      <c r="F362" s="28" t="s">
        <v>201</v>
      </c>
      <c r="G362" s="28" t="s">
        <v>317</v>
      </c>
      <c r="H362" s="28" t="s">
        <v>1577</v>
      </c>
      <c r="I362" s="28" t="s">
        <v>1572</v>
      </c>
      <c r="J362" s="28" t="s">
        <v>524</v>
      </c>
      <c r="K362" s="28" t="s">
        <v>203</v>
      </c>
      <c r="L362" s="28"/>
      <c r="M362" s="28">
        <v>17</v>
      </c>
      <c r="N362" s="24">
        <v>35886</v>
      </c>
      <c r="O362" s="28">
        <v>1998</v>
      </c>
      <c r="P362" s="24">
        <v>35886</v>
      </c>
      <c r="Q362" s="25">
        <v>3506309</v>
      </c>
      <c r="R362" s="28" t="s">
        <v>219</v>
      </c>
      <c r="S362" s="28" t="s">
        <v>236</v>
      </c>
      <c r="T362" s="28">
        <v>1</v>
      </c>
      <c r="U362" s="24"/>
      <c r="V362" s="168">
        <f t="shared" si="44"/>
        <v>1</v>
      </c>
      <c r="W362" s="44"/>
      <c r="X362" s="36">
        <f t="shared" si="50"/>
        <v>0</v>
      </c>
      <c r="Y362" s="44"/>
      <c r="Z362" s="44"/>
      <c r="AA362" s="44"/>
      <c r="AB362" s="44"/>
      <c r="AC362" s="44"/>
      <c r="AD362" s="44"/>
      <c r="AE362" s="36">
        <f t="shared" si="51"/>
        <v>0</v>
      </c>
      <c r="AF362" s="44"/>
      <c r="AG362" s="44"/>
      <c r="AH362" s="44"/>
      <c r="AI362" s="44"/>
      <c r="AJ362" s="44"/>
      <c r="AK362" s="168">
        <f t="shared" si="45"/>
        <v>0</v>
      </c>
      <c r="AL362" s="44"/>
      <c r="AM362" s="36">
        <f t="shared" si="46"/>
        <v>1</v>
      </c>
      <c r="AN362" s="85" t="str">
        <f t="shared" si="47"/>
        <v>OK</v>
      </c>
      <c r="AO362" s="85" t="str">
        <f t="shared" si="48"/>
        <v>OK</v>
      </c>
      <c r="AP362" s="28" t="s">
        <v>211</v>
      </c>
      <c r="AQ362" s="28"/>
      <c r="AR362" s="28"/>
      <c r="AS362" s="28"/>
      <c r="AT362" s="26">
        <v>1</v>
      </c>
      <c r="AU362" s="28" t="s">
        <v>248</v>
      </c>
      <c r="AV362" s="27"/>
      <c r="AW362" s="28"/>
      <c r="AX362" s="28" t="s">
        <v>213</v>
      </c>
      <c r="AY362" s="168">
        <f t="shared" si="49"/>
        <v>3506308</v>
      </c>
      <c r="AZ362" s="28" t="s">
        <v>214</v>
      </c>
      <c r="BA362" s="28"/>
      <c r="BB362" s="59" t="s">
        <v>652</v>
      </c>
    </row>
    <row r="363" spans="2:54" s="8" customFormat="1" x14ac:dyDescent="0.15">
      <c r="B363" s="174">
        <v>90000349</v>
      </c>
      <c r="C363" s="28"/>
      <c r="D363" s="28" t="s">
        <v>316</v>
      </c>
      <c r="E363" s="28"/>
      <c r="F363" s="28" t="s">
        <v>201</v>
      </c>
      <c r="G363" s="28" t="s">
        <v>317</v>
      </c>
      <c r="H363" s="28" t="s">
        <v>1577</v>
      </c>
      <c r="I363" s="28" t="s">
        <v>1572</v>
      </c>
      <c r="J363" s="28" t="s">
        <v>525</v>
      </c>
      <c r="K363" s="28" t="s">
        <v>203</v>
      </c>
      <c r="L363" s="28"/>
      <c r="M363" s="28">
        <v>17</v>
      </c>
      <c r="N363" s="24">
        <v>35886</v>
      </c>
      <c r="O363" s="28">
        <v>1998</v>
      </c>
      <c r="P363" s="24">
        <v>35886</v>
      </c>
      <c r="Q363" s="25">
        <v>3506309</v>
      </c>
      <c r="R363" s="28" t="s">
        <v>219</v>
      </c>
      <c r="S363" s="28" t="s">
        <v>236</v>
      </c>
      <c r="T363" s="28">
        <v>1</v>
      </c>
      <c r="U363" s="24"/>
      <c r="V363" s="168">
        <f t="shared" si="44"/>
        <v>1</v>
      </c>
      <c r="W363" s="44"/>
      <c r="X363" s="36">
        <f t="shared" si="50"/>
        <v>0</v>
      </c>
      <c r="Y363" s="44"/>
      <c r="Z363" s="44"/>
      <c r="AA363" s="44"/>
      <c r="AB363" s="44"/>
      <c r="AC363" s="44"/>
      <c r="AD363" s="44"/>
      <c r="AE363" s="36">
        <f t="shared" si="51"/>
        <v>0</v>
      </c>
      <c r="AF363" s="44"/>
      <c r="AG363" s="44"/>
      <c r="AH363" s="44"/>
      <c r="AI363" s="44"/>
      <c r="AJ363" s="44"/>
      <c r="AK363" s="168">
        <f t="shared" si="45"/>
        <v>0</v>
      </c>
      <c r="AL363" s="44"/>
      <c r="AM363" s="36">
        <f t="shared" si="46"/>
        <v>1</v>
      </c>
      <c r="AN363" s="85" t="str">
        <f t="shared" si="47"/>
        <v>OK</v>
      </c>
      <c r="AO363" s="85" t="str">
        <f t="shared" si="48"/>
        <v>OK</v>
      </c>
      <c r="AP363" s="28" t="s">
        <v>211</v>
      </c>
      <c r="AQ363" s="28"/>
      <c r="AR363" s="28"/>
      <c r="AS363" s="28"/>
      <c r="AT363" s="26">
        <v>1</v>
      </c>
      <c r="AU363" s="28" t="s">
        <v>248</v>
      </c>
      <c r="AV363" s="27"/>
      <c r="AW363" s="28"/>
      <c r="AX363" s="28" t="s">
        <v>213</v>
      </c>
      <c r="AY363" s="168">
        <f t="shared" si="49"/>
        <v>3506308</v>
      </c>
      <c r="AZ363" s="28" t="s">
        <v>214</v>
      </c>
      <c r="BA363" s="28"/>
      <c r="BB363" s="59" t="s">
        <v>652</v>
      </c>
    </row>
    <row r="364" spans="2:54" s="8" customFormat="1" x14ac:dyDescent="0.15">
      <c r="B364" s="174">
        <v>90000350</v>
      </c>
      <c r="C364" s="28"/>
      <c r="D364" s="28" t="s">
        <v>316</v>
      </c>
      <c r="E364" s="28"/>
      <c r="F364" s="28" t="s">
        <v>201</v>
      </c>
      <c r="G364" s="28" t="s">
        <v>317</v>
      </c>
      <c r="H364" s="28" t="s">
        <v>1577</v>
      </c>
      <c r="I364" s="28" t="s">
        <v>1572</v>
      </c>
      <c r="J364" s="28" t="s">
        <v>526</v>
      </c>
      <c r="K364" s="28" t="s">
        <v>203</v>
      </c>
      <c r="L364" s="28"/>
      <c r="M364" s="28">
        <v>17</v>
      </c>
      <c r="N364" s="24">
        <v>35886</v>
      </c>
      <c r="O364" s="28">
        <v>1998</v>
      </c>
      <c r="P364" s="24">
        <v>35886</v>
      </c>
      <c r="Q364" s="25">
        <v>939191</v>
      </c>
      <c r="R364" s="28" t="s">
        <v>219</v>
      </c>
      <c r="S364" s="28" t="s">
        <v>236</v>
      </c>
      <c r="T364" s="28">
        <v>1</v>
      </c>
      <c r="U364" s="24"/>
      <c r="V364" s="168">
        <f t="shared" si="44"/>
        <v>1</v>
      </c>
      <c r="W364" s="44"/>
      <c r="X364" s="36">
        <f t="shared" si="50"/>
        <v>0</v>
      </c>
      <c r="Y364" s="44"/>
      <c r="Z364" s="44"/>
      <c r="AA364" s="44"/>
      <c r="AB364" s="44"/>
      <c r="AC364" s="44"/>
      <c r="AD364" s="44"/>
      <c r="AE364" s="36">
        <f t="shared" si="51"/>
        <v>0</v>
      </c>
      <c r="AF364" s="44"/>
      <c r="AG364" s="44"/>
      <c r="AH364" s="44"/>
      <c r="AI364" s="44"/>
      <c r="AJ364" s="44"/>
      <c r="AK364" s="168">
        <f t="shared" si="45"/>
        <v>0</v>
      </c>
      <c r="AL364" s="44"/>
      <c r="AM364" s="36">
        <f t="shared" si="46"/>
        <v>1</v>
      </c>
      <c r="AN364" s="85" t="str">
        <f t="shared" si="47"/>
        <v>OK</v>
      </c>
      <c r="AO364" s="85" t="str">
        <f t="shared" si="48"/>
        <v>OK</v>
      </c>
      <c r="AP364" s="28" t="s">
        <v>211</v>
      </c>
      <c r="AQ364" s="28"/>
      <c r="AR364" s="28"/>
      <c r="AS364" s="28"/>
      <c r="AT364" s="26">
        <v>1</v>
      </c>
      <c r="AU364" s="28" t="s">
        <v>248</v>
      </c>
      <c r="AV364" s="27"/>
      <c r="AW364" s="28"/>
      <c r="AX364" s="28" t="s">
        <v>213</v>
      </c>
      <c r="AY364" s="168">
        <f t="shared" si="49"/>
        <v>939190</v>
      </c>
      <c r="AZ364" s="28" t="s">
        <v>214</v>
      </c>
      <c r="BA364" s="28"/>
      <c r="BB364" s="59" t="s">
        <v>653</v>
      </c>
    </row>
    <row r="365" spans="2:54" s="8" customFormat="1" x14ac:dyDescent="0.15">
      <c r="B365" s="174">
        <v>90000351</v>
      </c>
      <c r="C365" s="28"/>
      <c r="D365" s="28" t="s">
        <v>316</v>
      </c>
      <c r="E365" s="28"/>
      <c r="F365" s="28" t="s">
        <v>201</v>
      </c>
      <c r="G365" s="28" t="s">
        <v>317</v>
      </c>
      <c r="H365" s="28" t="s">
        <v>1577</v>
      </c>
      <c r="I365" s="28" t="s">
        <v>1572</v>
      </c>
      <c r="J365" s="28" t="s">
        <v>527</v>
      </c>
      <c r="K365" s="28" t="s">
        <v>203</v>
      </c>
      <c r="L365" s="28"/>
      <c r="M365" s="28">
        <v>17</v>
      </c>
      <c r="N365" s="24">
        <v>35886</v>
      </c>
      <c r="O365" s="28">
        <v>1998</v>
      </c>
      <c r="P365" s="24">
        <v>35886</v>
      </c>
      <c r="Q365" s="25">
        <v>1377478</v>
      </c>
      <c r="R365" s="28" t="s">
        <v>219</v>
      </c>
      <c r="S365" s="28" t="s">
        <v>236</v>
      </c>
      <c r="T365" s="28">
        <v>1</v>
      </c>
      <c r="U365" s="24"/>
      <c r="V365" s="168">
        <f t="shared" si="44"/>
        <v>1</v>
      </c>
      <c r="W365" s="44"/>
      <c r="X365" s="36">
        <f t="shared" si="50"/>
        <v>0</v>
      </c>
      <c r="Y365" s="44"/>
      <c r="Z365" s="44"/>
      <c r="AA365" s="44"/>
      <c r="AB365" s="44"/>
      <c r="AC365" s="44"/>
      <c r="AD365" s="44"/>
      <c r="AE365" s="36">
        <f t="shared" si="51"/>
        <v>0</v>
      </c>
      <c r="AF365" s="44"/>
      <c r="AG365" s="44"/>
      <c r="AH365" s="44"/>
      <c r="AI365" s="44"/>
      <c r="AJ365" s="44"/>
      <c r="AK365" s="168">
        <f t="shared" si="45"/>
        <v>0</v>
      </c>
      <c r="AL365" s="44"/>
      <c r="AM365" s="36">
        <f t="shared" si="46"/>
        <v>1</v>
      </c>
      <c r="AN365" s="85" t="str">
        <f t="shared" si="47"/>
        <v>OK</v>
      </c>
      <c r="AO365" s="85" t="str">
        <f t="shared" si="48"/>
        <v>OK</v>
      </c>
      <c r="AP365" s="28" t="s">
        <v>211</v>
      </c>
      <c r="AQ365" s="28"/>
      <c r="AR365" s="28"/>
      <c r="AS365" s="28"/>
      <c r="AT365" s="26">
        <v>1</v>
      </c>
      <c r="AU365" s="28" t="s">
        <v>248</v>
      </c>
      <c r="AV365" s="27"/>
      <c r="AW365" s="28"/>
      <c r="AX365" s="28" t="s">
        <v>213</v>
      </c>
      <c r="AY365" s="168">
        <f t="shared" si="49"/>
        <v>1377477</v>
      </c>
      <c r="AZ365" s="28" t="s">
        <v>214</v>
      </c>
      <c r="BA365" s="28"/>
      <c r="BB365" s="59" t="s">
        <v>654</v>
      </c>
    </row>
    <row r="366" spans="2:54" s="8" customFormat="1" x14ac:dyDescent="0.15">
      <c r="B366" s="174">
        <v>90000352</v>
      </c>
      <c r="C366" s="28"/>
      <c r="D366" s="28" t="s">
        <v>316</v>
      </c>
      <c r="E366" s="28"/>
      <c r="F366" s="28" t="s">
        <v>201</v>
      </c>
      <c r="G366" s="28" t="s">
        <v>317</v>
      </c>
      <c r="H366" s="28" t="s">
        <v>1577</v>
      </c>
      <c r="I366" s="28" t="s">
        <v>1572</v>
      </c>
      <c r="J366" s="28" t="s">
        <v>528</v>
      </c>
      <c r="K366" s="28" t="s">
        <v>203</v>
      </c>
      <c r="L366" s="28"/>
      <c r="M366" s="28">
        <v>17</v>
      </c>
      <c r="N366" s="24">
        <v>35886</v>
      </c>
      <c r="O366" s="28">
        <v>1998</v>
      </c>
      <c r="P366" s="24">
        <v>35886</v>
      </c>
      <c r="Q366" s="25">
        <v>237928081</v>
      </c>
      <c r="R366" s="28" t="s">
        <v>219</v>
      </c>
      <c r="S366" s="28" t="s">
        <v>236</v>
      </c>
      <c r="T366" s="28">
        <v>1</v>
      </c>
      <c r="U366" s="24"/>
      <c r="V366" s="168">
        <f t="shared" si="44"/>
        <v>1</v>
      </c>
      <c r="W366" s="44"/>
      <c r="X366" s="36">
        <f t="shared" si="50"/>
        <v>0</v>
      </c>
      <c r="Y366" s="44"/>
      <c r="Z366" s="44"/>
      <c r="AA366" s="44"/>
      <c r="AB366" s="44"/>
      <c r="AC366" s="44"/>
      <c r="AD366" s="44"/>
      <c r="AE366" s="36">
        <f t="shared" si="51"/>
        <v>0</v>
      </c>
      <c r="AF366" s="44"/>
      <c r="AG366" s="44"/>
      <c r="AH366" s="44"/>
      <c r="AI366" s="44"/>
      <c r="AJ366" s="44"/>
      <c r="AK366" s="168">
        <f t="shared" si="45"/>
        <v>0</v>
      </c>
      <c r="AL366" s="44"/>
      <c r="AM366" s="36">
        <f t="shared" si="46"/>
        <v>1</v>
      </c>
      <c r="AN366" s="85" t="str">
        <f t="shared" si="47"/>
        <v>OK</v>
      </c>
      <c r="AO366" s="85" t="str">
        <f t="shared" si="48"/>
        <v>OK</v>
      </c>
      <c r="AP366" s="28" t="s">
        <v>211</v>
      </c>
      <c r="AQ366" s="28"/>
      <c r="AR366" s="28"/>
      <c r="AS366" s="28"/>
      <c r="AT366" s="26">
        <v>1</v>
      </c>
      <c r="AU366" s="28" t="s">
        <v>248</v>
      </c>
      <c r="AV366" s="27"/>
      <c r="AW366" s="28"/>
      <c r="AX366" s="28" t="s">
        <v>213</v>
      </c>
      <c r="AY366" s="168">
        <f t="shared" si="49"/>
        <v>237928080</v>
      </c>
      <c r="AZ366" s="28" t="s">
        <v>214</v>
      </c>
      <c r="BA366" s="28"/>
      <c r="BB366" s="59" t="s">
        <v>655</v>
      </c>
    </row>
    <row r="367" spans="2:54" s="8" customFormat="1" x14ac:dyDescent="0.15">
      <c r="B367" s="174">
        <v>90000353</v>
      </c>
      <c r="C367" s="28"/>
      <c r="D367" s="28" t="s">
        <v>316</v>
      </c>
      <c r="E367" s="28"/>
      <c r="F367" s="28" t="s">
        <v>201</v>
      </c>
      <c r="G367" s="28" t="s">
        <v>317</v>
      </c>
      <c r="H367" s="28" t="s">
        <v>1577</v>
      </c>
      <c r="I367" s="28" t="s">
        <v>1572</v>
      </c>
      <c r="J367" s="28" t="s">
        <v>529</v>
      </c>
      <c r="K367" s="28" t="s">
        <v>203</v>
      </c>
      <c r="L367" s="28"/>
      <c r="M367" s="28">
        <v>17</v>
      </c>
      <c r="N367" s="24">
        <v>35886</v>
      </c>
      <c r="O367" s="28">
        <v>1998</v>
      </c>
      <c r="P367" s="24">
        <v>35886</v>
      </c>
      <c r="Q367" s="25">
        <v>340612833</v>
      </c>
      <c r="R367" s="28" t="s">
        <v>219</v>
      </c>
      <c r="S367" s="28" t="s">
        <v>236</v>
      </c>
      <c r="T367" s="28">
        <v>1</v>
      </c>
      <c r="U367" s="24"/>
      <c r="V367" s="168">
        <f t="shared" si="44"/>
        <v>1</v>
      </c>
      <c r="W367" s="44"/>
      <c r="X367" s="36">
        <f t="shared" si="50"/>
        <v>0</v>
      </c>
      <c r="Y367" s="44"/>
      <c r="Z367" s="44"/>
      <c r="AA367" s="44"/>
      <c r="AB367" s="44"/>
      <c r="AC367" s="44"/>
      <c r="AD367" s="44"/>
      <c r="AE367" s="36">
        <f t="shared" si="51"/>
        <v>0</v>
      </c>
      <c r="AF367" s="44"/>
      <c r="AG367" s="44"/>
      <c r="AH367" s="44"/>
      <c r="AI367" s="44"/>
      <c r="AJ367" s="44"/>
      <c r="AK367" s="168">
        <f t="shared" si="45"/>
        <v>0</v>
      </c>
      <c r="AL367" s="44"/>
      <c r="AM367" s="36">
        <f t="shared" si="46"/>
        <v>1</v>
      </c>
      <c r="AN367" s="85" t="str">
        <f t="shared" si="47"/>
        <v>OK</v>
      </c>
      <c r="AO367" s="85" t="str">
        <f t="shared" si="48"/>
        <v>OK</v>
      </c>
      <c r="AP367" s="28" t="s">
        <v>211</v>
      </c>
      <c r="AQ367" s="28"/>
      <c r="AR367" s="28"/>
      <c r="AS367" s="28"/>
      <c r="AT367" s="26">
        <v>1</v>
      </c>
      <c r="AU367" s="28" t="s">
        <v>248</v>
      </c>
      <c r="AV367" s="27"/>
      <c r="AW367" s="28"/>
      <c r="AX367" s="28" t="s">
        <v>213</v>
      </c>
      <c r="AY367" s="168">
        <f t="shared" si="49"/>
        <v>340612832</v>
      </c>
      <c r="AZ367" s="28" t="s">
        <v>214</v>
      </c>
      <c r="BA367" s="28"/>
      <c r="BB367" s="59" t="s">
        <v>656</v>
      </c>
    </row>
    <row r="368" spans="2:54" s="8" customFormat="1" x14ac:dyDescent="0.15">
      <c r="B368" s="174">
        <v>90000354</v>
      </c>
      <c r="C368" s="28"/>
      <c r="D368" s="28" t="s">
        <v>316</v>
      </c>
      <c r="E368" s="28"/>
      <c r="F368" s="28" t="s">
        <v>201</v>
      </c>
      <c r="G368" s="28" t="s">
        <v>317</v>
      </c>
      <c r="H368" s="28" t="s">
        <v>1577</v>
      </c>
      <c r="I368" s="28" t="s">
        <v>1572</v>
      </c>
      <c r="J368" s="28" t="s">
        <v>530</v>
      </c>
      <c r="K368" s="28" t="s">
        <v>203</v>
      </c>
      <c r="L368" s="28"/>
      <c r="M368" s="28">
        <v>17</v>
      </c>
      <c r="N368" s="24">
        <v>35886</v>
      </c>
      <c r="O368" s="28">
        <v>1998</v>
      </c>
      <c r="P368" s="24">
        <v>35886</v>
      </c>
      <c r="Q368" s="25">
        <v>1001802</v>
      </c>
      <c r="R368" s="28" t="s">
        <v>219</v>
      </c>
      <c r="S368" s="28" t="s">
        <v>236</v>
      </c>
      <c r="T368" s="28">
        <v>1</v>
      </c>
      <c r="U368" s="24"/>
      <c r="V368" s="168">
        <f t="shared" si="44"/>
        <v>1</v>
      </c>
      <c r="W368" s="44"/>
      <c r="X368" s="36">
        <f t="shared" si="50"/>
        <v>0</v>
      </c>
      <c r="Y368" s="44"/>
      <c r="Z368" s="44"/>
      <c r="AA368" s="44"/>
      <c r="AB368" s="44"/>
      <c r="AC368" s="44"/>
      <c r="AD368" s="44"/>
      <c r="AE368" s="36">
        <f t="shared" si="51"/>
        <v>0</v>
      </c>
      <c r="AF368" s="44"/>
      <c r="AG368" s="44"/>
      <c r="AH368" s="44"/>
      <c r="AI368" s="44"/>
      <c r="AJ368" s="44"/>
      <c r="AK368" s="168">
        <f t="shared" si="45"/>
        <v>0</v>
      </c>
      <c r="AL368" s="44"/>
      <c r="AM368" s="36">
        <f t="shared" si="46"/>
        <v>1</v>
      </c>
      <c r="AN368" s="85" t="str">
        <f t="shared" si="47"/>
        <v>OK</v>
      </c>
      <c r="AO368" s="85" t="str">
        <f t="shared" si="48"/>
        <v>OK</v>
      </c>
      <c r="AP368" s="28" t="s">
        <v>211</v>
      </c>
      <c r="AQ368" s="28"/>
      <c r="AR368" s="28"/>
      <c r="AS368" s="28"/>
      <c r="AT368" s="26">
        <v>1</v>
      </c>
      <c r="AU368" s="28" t="s">
        <v>248</v>
      </c>
      <c r="AV368" s="27"/>
      <c r="AW368" s="28"/>
      <c r="AX368" s="28" t="s">
        <v>213</v>
      </c>
      <c r="AY368" s="168">
        <f t="shared" si="49"/>
        <v>1001801</v>
      </c>
      <c r="AZ368" s="28" t="s">
        <v>214</v>
      </c>
      <c r="BA368" s="28"/>
      <c r="BB368" s="59" t="s">
        <v>657</v>
      </c>
    </row>
    <row r="369" spans="2:54" s="8" customFormat="1" x14ac:dyDescent="0.15">
      <c r="B369" s="174">
        <v>90000355</v>
      </c>
      <c r="C369" s="28"/>
      <c r="D369" s="28" t="s">
        <v>316</v>
      </c>
      <c r="E369" s="28"/>
      <c r="F369" s="28" t="s">
        <v>201</v>
      </c>
      <c r="G369" s="28" t="s">
        <v>317</v>
      </c>
      <c r="H369" s="28" t="s">
        <v>1577</v>
      </c>
      <c r="I369" s="28" t="s">
        <v>1572</v>
      </c>
      <c r="J369" s="28" t="s">
        <v>531</v>
      </c>
      <c r="K369" s="28" t="s">
        <v>203</v>
      </c>
      <c r="L369" s="28"/>
      <c r="M369" s="28">
        <v>17</v>
      </c>
      <c r="N369" s="24">
        <v>35886</v>
      </c>
      <c r="O369" s="28">
        <v>1998</v>
      </c>
      <c r="P369" s="24">
        <v>35886</v>
      </c>
      <c r="Q369" s="25">
        <v>250450611</v>
      </c>
      <c r="R369" s="28" t="s">
        <v>219</v>
      </c>
      <c r="S369" s="28" t="s">
        <v>236</v>
      </c>
      <c r="T369" s="28">
        <v>1</v>
      </c>
      <c r="U369" s="24"/>
      <c r="V369" s="168">
        <f t="shared" si="44"/>
        <v>1</v>
      </c>
      <c r="W369" s="44"/>
      <c r="X369" s="36">
        <f t="shared" si="50"/>
        <v>0</v>
      </c>
      <c r="Y369" s="44"/>
      <c r="Z369" s="44"/>
      <c r="AA369" s="44"/>
      <c r="AB369" s="44"/>
      <c r="AC369" s="44"/>
      <c r="AD369" s="44"/>
      <c r="AE369" s="36">
        <f t="shared" si="51"/>
        <v>0</v>
      </c>
      <c r="AF369" s="44"/>
      <c r="AG369" s="44"/>
      <c r="AH369" s="44"/>
      <c r="AI369" s="44"/>
      <c r="AJ369" s="44"/>
      <c r="AK369" s="168">
        <f t="shared" si="45"/>
        <v>0</v>
      </c>
      <c r="AL369" s="44"/>
      <c r="AM369" s="36">
        <f t="shared" si="46"/>
        <v>1</v>
      </c>
      <c r="AN369" s="85" t="str">
        <f t="shared" si="47"/>
        <v>OK</v>
      </c>
      <c r="AO369" s="85" t="str">
        <f t="shared" si="48"/>
        <v>OK</v>
      </c>
      <c r="AP369" s="28" t="s">
        <v>211</v>
      </c>
      <c r="AQ369" s="28"/>
      <c r="AR369" s="28"/>
      <c r="AS369" s="28"/>
      <c r="AT369" s="26">
        <v>1</v>
      </c>
      <c r="AU369" s="28" t="s">
        <v>248</v>
      </c>
      <c r="AV369" s="27"/>
      <c r="AW369" s="28"/>
      <c r="AX369" s="28" t="s">
        <v>213</v>
      </c>
      <c r="AY369" s="168">
        <f t="shared" si="49"/>
        <v>250450610</v>
      </c>
      <c r="AZ369" s="28" t="s">
        <v>214</v>
      </c>
      <c r="BA369" s="28"/>
      <c r="BB369" s="59" t="s">
        <v>658</v>
      </c>
    </row>
    <row r="370" spans="2:54" s="8" customFormat="1" x14ac:dyDescent="0.15">
      <c r="B370" s="174">
        <v>90000356</v>
      </c>
      <c r="C370" s="28"/>
      <c r="D370" s="28" t="s">
        <v>316</v>
      </c>
      <c r="E370" s="28"/>
      <c r="F370" s="28" t="s">
        <v>201</v>
      </c>
      <c r="G370" s="28" t="s">
        <v>317</v>
      </c>
      <c r="H370" s="28" t="s">
        <v>1577</v>
      </c>
      <c r="I370" s="28" t="s">
        <v>1572</v>
      </c>
      <c r="J370" s="28" t="s">
        <v>532</v>
      </c>
      <c r="K370" s="28" t="s">
        <v>203</v>
      </c>
      <c r="L370" s="28"/>
      <c r="M370" s="28">
        <v>17</v>
      </c>
      <c r="N370" s="24">
        <v>35886</v>
      </c>
      <c r="O370" s="28">
        <v>1998</v>
      </c>
      <c r="P370" s="24">
        <v>35886</v>
      </c>
      <c r="Q370" s="25">
        <v>1127029</v>
      </c>
      <c r="R370" s="28" t="s">
        <v>219</v>
      </c>
      <c r="S370" s="28" t="s">
        <v>236</v>
      </c>
      <c r="T370" s="28">
        <v>1</v>
      </c>
      <c r="U370" s="24"/>
      <c r="V370" s="168">
        <f t="shared" si="44"/>
        <v>1</v>
      </c>
      <c r="W370" s="44"/>
      <c r="X370" s="36">
        <f t="shared" si="50"/>
        <v>0</v>
      </c>
      <c r="Y370" s="44"/>
      <c r="Z370" s="44"/>
      <c r="AA370" s="44"/>
      <c r="AB370" s="44"/>
      <c r="AC370" s="44"/>
      <c r="AD370" s="44"/>
      <c r="AE370" s="36">
        <f t="shared" si="51"/>
        <v>0</v>
      </c>
      <c r="AF370" s="44"/>
      <c r="AG370" s="44"/>
      <c r="AH370" s="44"/>
      <c r="AI370" s="44"/>
      <c r="AJ370" s="44"/>
      <c r="AK370" s="168">
        <f t="shared" si="45"/>
        <v>0</v>
      </c>
      <c r="AL370" s="44"/>
      <c r="AM370" s="36">
        <f t="shared" si="46"/>
        <v>1</v>
      </c>
      <c r="AN370" s="85" t="str">
        <f t="shared" si="47"/>
        <v>OK</v>
      </c>
      <c r="AO370" s="85" t="str">
        <f t="shared" si="48"/>
        <v>OK</v>
      </c>
      <c r="AP370" s="28" t="s">
        <v>211</v>
      </c>
      <c r="AQ370" s="28"/>
      <c r="AR370" s="28"/>
      <c r="AS370" s="28"/>
      <c r="AT370" s="26">
        <v>1</v>
      </c>
      <c r="AU370" s="28" t="s">
        <v>248</v>
      </c>
      <c r="AV370" s="27"/>
      <c r="AW370" s="28"/>
      <c r="AX370" s="28" t="s">
        <v>213</v>
      </c>
      <c r="AY370" s="168">
        <f t="shared" si="49"/>
        <v>1127028</v>
      </c>
      <c r="AZ370" s="28" t="s">
        <v>214</v>
      </c>
      <c r="BA370" s="28"/>
      <c r="BB370" s="59" t="s">
        <v>659</v>
      </c>
    </row>
    <row r="371" spans="2:54" s="8" customFormat="1" x14ac:dyDescent="0.15">
      <c r="B371" s="174">
        <v>90000357</v>
      </c>
      <c r="C371" s="28"/>
      <c r="D371" s="28" t="s">
        <v>316</v>
      </c>
      <c r="E371" s="28"/>
      <c r="F371" s="28" t="s">
        <v>201</v>
      </c>
      <c r="G371" s="28" t="s">
        <v>317</v>
      </c>
      <c r="H371" s="28" t="s">
        <v>1577</v>
      </c>
      <c r="I371" s="28" t="s">
        <v>1572</v>
      </c>
      <c r="J371" s="28" t="s">
        <v>533</v>
      </c>
      <c r="K371" s="28" t="s">
        <v>203</v>
      </c>
      <c r="L371" s="28"/>
      <c r="M371" s="28">
        <v>17</v>
      </c>
      <c r="N371" s="24">
        <v>35886</v>
      </c>
      <c r="O371" s="28">
        <v>1998</v>
      </c>
      <c r="P371" s="24">
        <v>35886</v>
      </c>
      <c r="Q371" s="25">
        <v>1627928</v>
      </c>
      <c r="R371" s="28" t="s">
        <v>219</v>
      </c>
      <c r="S371" s="28" t="s">
        <v>236</v>
      </c>
      <c r="T371" s="28">
        <v>1</v>
      </c>
      <c r="U371" s="24"/>
      <c r="V371" s="168">
        <f t="shared" si="44"/>
        <v>1</v>
      </c>
      <c r="W371" s="44"/>
      <c r="X371" s="36">
        <f t="shared" si="50"/>
        <v>0</v>
      </c>
      <c r="Y371" s="44"/>
      <c r="Z371" s="44"/>
      <c r="AA371" s="44"/>
      <c r="AB371" s="44"/>
      <c r="AC371" s="44"/>
      <c r="AD371" s="44"/>
      <c r="AE371" s="36">
        <f t="shared" si="51"/>
        <v>0</v>
      </c>
      <c r="AF371" s="44"/>
      <c r="AG371" s="44"/>
      <c r="AH371" s="44"/>
      <c r="AI371" s="44"/>
      <c r="AJ371" s="44"/>
      <c r="AK371" s="168">
        <f t="shared" si="45"/>
        <v>0</v>
      </c>
      <c r="AL371" s="44"/>
      <c r="AM371" s="36">
        <f t="shared" si="46"/>
        <v>1</v>
      </c>
      <c r="AN371" s="85" t="str">
        <f t="shared" si="47"/>
        <v>OK</v>
      </c>
      <c r="AO371" s="85" t="str">
        <f t="shared" si="48"/>
        <v>OK</v>
      </c>
      <c r="AP371" s="28" t="s">
        <v>211</v>
      </c>
      <c r="AQ371" s="28"/>
      <c r="AR371" s="28"/>
      <c r="AS371" s="28"/>
      <c r="AT371" s="26">
        <v>1</v>
      </c>
      <c r="AU371" s="28" t="s">
        <v>248</v>
      </c>
      <c r="AV371" s="27"/>
      <c r="AW371" s="28"/>
      <c r="AX371" s="28" t="s">
        <v>213</v>
      </c>
      <c r="AY371" s="168">
        <f t="shared" si="49"/>
        <v>1627927</v>
      </c>
      <c r="AZ371" s="28" t="s">
        <v>214</v>
      </c>
      <c r="BA371" s="28"/>
      <c r="BB371" s="59" t="s">
        <v>660</v>
      </c>
    </row>
    <row r="372" spans="2:54" s="8" customFormat="1" x14ac:dyDescent="0.15">
      <c r="B372" s="174">
        <v>90000358</v>
      </c>
      <c r="C372" s="28"/>
      <c r="D372" s="28" t="s">
        <v>316</v>
      </c>
      <c r="E372" s="28"/>
      <c r="F372" s="28" t="s">
        <v>201</v>
      </c>
      <c r="G372" s="28" t="s">
        <v>317</v>
      </c>
      <c r="H372" s="28" t="s">
        <v>1577</v>
      </c>
      <c r="I372" s="28" t="s">
        <v>1572</v>
      </c>
      <c r="J372" s="28" t="s">
        <v>534</v>
      </c>
      <c r="K372" s="28" t="s">
        <v>203</v>
      </c>
      <c r="L372" s="28"/>
      <c r="M372" s="28">
        <v>17</v>
      </c>
      <c r="N372" s="24">
        <v>35886</v>
      </c>
      <c r="O372" s="28">
        <v>1998</v>
      </c>
      <c r="P372" s="24">
        <v>35886</v>
      </c>
      <c r="Q372" s="25">
        <v>1627928</v>
      </c>
      <c r="R372" s="28" t="s">
        <v>219</v>
      </c>
      <c r="S372" s="28" t="s">
        <v>236</v>
      </c>
      <c r="T372" s="28">
        <v>1</v>
      </c>
      <c r="U372" s="24"/>
      <c r="V372" s="168">
        <f t="shared" si="44"/>
        <v>1</v>
      </c>
      <c r="W372" s="44"/>
      <c r="X372" s="36">
        <f t="shared" si="50"/>
        <v>0</v>
      </c>
      <c r="Y372" s="44"/>
      <c r="Z372" s="44"/>
      <c r="AA372" s="44"/>
      <c r="AB372" s="44"/>
      <c r="AC372" s="44"/>
      <c r="AD372" s="44"/>
      <c r="AE372" s="36">
        <f t="shared" si="51"/>
        <v>0</v>
      </c>
      <c r="AF372" s="44"/>
      <c r="AG372" s="44"/>
      <c r="AH372" s="44"/>
      <c r="AI372" s="44"/>
      <c r="AJ372" s="44"/>
      <c r="AK372" s="168">
        <f t="shared" si="45"/>
        <v>0</v>
      </c>
      <c r="AL372" s="44"/>
      <c r="AM372" s="36">
        <f t="shared" si="46"/>
        <v>1</v>
      </c>
      <c r="AN372" s="85" t="str">
        <f t="shared" si="47"/>
        <v>OK</v>
      </c>
      <c r="AO372" s="85" t="str">
        <f t="shared" si="48"/>
        <v>OK</v>
      </c>
      <c r="AP372" s="28" t="s">
        <v>211</v>
      </c>
      <c r="AQ372" s="28"/>
      <c r="AR372" s="28"/>
      <c r="AS372" s="28"/>
      <c r="AT372" s="26">
        <v>1</v>
      </c>
      <c r="AU372" s="28" t="s">
        <v>248</v>
      </c>
      <c r="AV372" s="27"/>
      <c r="AW372" s="28"/>
      <c r="AX372" s="28" t="s">
        <v>213</v>
      </c>
      <c r="AY372" s="168">
        <f t="shared" si="49"/>
        <v>1627927</v>
      </c>
      <c r="AZ372" s="28" t="s">
        <v>214</v>
      </c>
      <c r="BA372" s="28"/>
      <c r="BB372" s="59" t="s">
        <v>660</v>
      </c>
    </row>
    <row r="373" spans="2:54" s="8" customFormat="1" x14ac:dyDescent="0.15">
      <c r="B373" s="174">
        <v>90000359</v>
      </c>
      <c r="C373" s="28"/>
      <c r="D373" s="28" t="s">
        <v>316</v>
      </c>
      <c r="E373" s="28"/>
      <c r="F373" s="28" t="s">
        <v>201</v>
      </c>
      <c r="G373" s="28" t="s">
        <v>317</v>
      </c>
      <c r="H373" s="28" t="s">
        <v>1577</v>
      </c>
      <c r="I373" s="28" t="s">
        <v>1572</v>
      </c>
      <c r="J373" s="28" t="s">
        <v>535</v>
      </c>
      <c r="K373" s="28" t="s">
        <v>203</v>
      </c>
      <c r="L373" s="28"/>
      <c r="M373" s="28">
        <v>17</v>
      </c>
      <c r="N373" s="24">
        <v>35886</v>
      </c>
      <c r="O373" s="28">
        <v>1998</v>
      </c>
      <c r="P373" s="24">
        <v>35886</v>
      </c>
      <c r="Q373" s="25">
        <v>4257661</v>
      </c>
      <c r="R373" s="28" t="s">
        <v>219</v>
      </c>
      <c r="S373" s="28" t="s">
        <v>236</v>
      </c>
      <c r="T373" s="28">
        <v>1</v>
      </c>
      <c r="U373" s="24"/>
      <c r="V373" s="168">
        <f t="shared" si="44"/>
        <v>1</v>
      </c>
      <c r="W373" s="44"/>
      <c r="X373" s="36">
        <f t="shared" si="50"/>
        <v>0</v>
      </c>
      <c r="Y373" s="44"/>
      <c r="Z373" s="44"/>
      <c r="AA373" s="44"/>
      <c r="AB373" s="44"/>
      <c r="AC373" s="44"/>
      <c r="AD373" s="44"/>
      <c r="AE373" s="36">
        <f t="shared" si="51"/>
        <v>0</v>
      </c>
      <c r="AF373" s="44"/>
      <c r="AG373" s="44"/>
      <c r="AH373" s="44"/>
      <c r="AI373" s="44"/>
      <c r="AJ373" s="44"/>
      <c r="AK373" s="168">
        <f t="shared" si="45"/>
        <v>0</v>
      </c>
      <c r="AL373" s="44"/>
      <c r="AM373" s="36">
        <f t="shared" si="46"/>
        <v>1</v>
      </c>
      <c r="AN373" s="85" t="str">
        <f t="shared" si="47"/>
        <v>OK</v>
      </c>
      <c r="AO373" s="85" t="str">
        <f t="shared" si="48"/>
        <v>OK</v>
      </c>
      <c r="AP373" s="28" t="s">
        <v>211</v>
      </c>
      <c r="AQ373" s="28"/>
      <c r="AR373" s="28"/>
      <c r="AS373" s="28"/>
      <c r="AT373" s="26">
        <v>1</v>
      </c>
      <c r="AU373" s="28" t="s">
        <v>248</v>
      </c>
      <c r="AV373" s="27"/>
      <c r="AW373" s="28"/>
      <c r="AX373" s="28" t="s">
        <v>213</v>
      </c>
      <c r="AY373" s="168">
        <f t="shared" si="49"/>
        <v>4257660</v>
      </c>
      <c r="AZ373" s="28" t="s">
        <v>214</v>
      </c>
      <c r="BA373" s="28"/>
      <c r="BB373" s="59" t="s">
        <v>652</v>
      </c>
    </row>
    <row r="374" spans="2:54" s="8" customFormat="1" x14ac:dyDescent="0.15">
      <c r="B374" s="174">
        <v>90000360</v>
      </c>
      <c r="C374" s="28"/>
      <c r="D374" s="28" t="s">
        <v>316</v>
      </c>
      <c r="E374" s="28"/>
      <c r="F374" s="28" t="s">
        <v>201</v>
      </c>
      <c r="G374" s="28" t="s">
        <v>317</v>
      </c>
      <c r="H374" s="28" t="s">
        <v>1577</v>
      </c>
      <c r="I374" s="28" t="s">
        <v>1572</v>
      </c>
      <c r="J374" s="28" t="s">
        <v>536</v>
      </c>
      <c r="K374" s="28" t="s">
        <v>203</v>
      </c>
      <c r="L374" s="28"/>
      <c r="M374" s="28">
        <v>17</v>
      </c>
      <c r="N374" s="24">
        <v>35886</v>
      </c>
      <c r="O374" s="28">
        <v>1998</v>
      </c>
      <c r="P374" s="24">
        <v>35886</v>
      </c>
      <c r="Q374" s="25">
        <v>3944596</v>
      </c>
      <c r="R374" s="28" t="s">
        <v>219</v>
      </c>
      <c r="S374" s="28" t="s">
        <v>236</v>
      </c>
      <c r="T374" s="28">
        <v>1</v>
      </c>
      <c r="U374" s="24"/>
      <c r="V374" s="168">
        <f t="shared" si="44"/>
        <v>1</v>
      </c>
      <c r="W374" s="44"/>
      <c r="X374" s="36">
        <f t="shared" si="50"/>
        <v>0</v>
      </c>
      <c r="Y374" s="44"/>
      <c r="Z374" s="44"/>
      <c r="AA374" s="44"/>
      <c r="AB374" s="44"/>
      <c r="AC374" s="44"/>
      <c r="AD374" s="44"/>
      <c r="AE374" s="36">
        <f t="shared" si="51"/>
        <v>0</v>
      </c>
      <c r="AF374" s="44"/>
      <c r="AG374" s="44"/>
      <c r="AH374" s="44"/>
      <c r="AI374" s="44"/>
      <c r="AJ374" s="44"/>
      <c r="AK374" s="168">
        <f t="shared" si="45"/>
        <v>0</v>
      </c>
      <c r="AL374" s="44"/>
      <c r="AM374" s="36">
        <f t="shared" si="46"/>
        <v>1</v>
      </c>
      <c r="AN374" s="85" t="str">
        <f t="shared" si="47"/>
        <v>OK</v>
      </c>
      <c r="AO374" s="85" t="str">
        <f t="shared" si="48"/>
        <v>OK</v>
      </c>
      <c r="AP374" s="28" t="s">
        <v>211</v>
      </c>
      <c r="AQ374" s="28"/>
      <c r="AR374" s="28"/>
      <c r="AS374" s="28"/>
      <c r="AT374" s="26">
        <v>1</v>
      </c>
      <c r="AU374" s="28" t="s">
        <v>248</v>
      </c>
      <c r="AV374" s="27"/>
      <c r="AW374" s="28"/>
      <c r="AX374" s="28" t="s">
        <v>213</v>
      </c>
      <c r="AY374" s="168">
        <f t="shared" si="49"/>
        <v>3944595</v>
      </c>
      <c r="AZ374" s="28" t="s">
        <v>214</v>
      </c>
      <c r="BA374" s="28"/>
      <c r="BB374" s="59" t="s">
        <v>661</v>
      </c>
    </row>
    <row r="375" spans="2:54" s="8" customFormat="1" x14ac:dyDescent="0.15">
      <c r="B375" s="174">
        <v>90000361</v>
      </c>
      <c r="C375" s="28"/>
      <c r="D375" s="28" t="s">
        <v>316</v>
      </c>
      <c r="E375" s="28"/>
      <c r="F375" s="28" t="s">
        <v>201</v>
      </c>
      <c r="G375" s="28" t="s">
        <v>317</v>
      </c>
      <c r="H375" s="28" t="s">
        <v>1577</v>
      </c>
      <c r="I375" s="28" t="s">
        <v>1572</v>
      </c>
      <c r="J375" s="28" t="s">
        <v>537</v>
      </c>
      <c r="K375" s="28" t="s">
        <v>203</v>
      </c>
      <c r="L375" s="28"/>
      <c r="M375" s="28">
        <v>17</v>
      </c>
      <c r="N375" s="24">
        <v>35886</v>
      </c>
      <c r="O375" s="28">
        <v>1998</v>
      </c>
      <c r="P375" s="24">
        <v>35886</v>
      </c>
      <c r="Q375" s="25">
        <v>2003606</v>
      </c>
      <c r="R375" s="28" t="s">
        <v>219</v>
      </c>
      <c r="S375" s="28" t="s">
        <v>236</v>
      </c>
      <c r="T375" s="28">
        <v>1</v>
      </c>
      <c r="U375" s="24"/>
      <c r="V375" s="168">
        <f t="shared" si="44"/>
        <v>1</v>
      </c>
      <c r="W375" s="44"/>
      <c r="X375" s="36">
        <f t="shared" si="50"/>
        <v>0</v>
      </c>
      <c r="Y375" s="44"/>
      <c r="Z375" s="44"/>
      <c r="AA375" s="44"/>
      <c r="AB375" s="44"/>
      <c r="AC375" s="44"/>
      <c r="AD375" s="44"/>
      <c r="AE375" s="36">
        <f t="shared" si="51"/>
        <v>0</v>
      </c>
      <c r="AF375" s="44"/>
      <c r="AG375" s="44"/>
      <c r="AH375" s="44"/>
      <c r="AI375" s="44"/>
      <c r="AJ375" s="44"/>
      <c r="AK375" s="168">
        <f t="shared" si="45"/>
        <v>0</v>
      </c>
      <c r="AL375" s="44"/>
      <c r="AM375" s="36">
        <f t="shared" si="46"/>
        <v>1</v>
      </c>
      <c r="AN375" s="85" t="str">
        <f t="shared" si="47"/>
        <v>OK</v>
      </c>
      <c r="AO375" s="85" t="str">
        <f t="shared" si="48"/>
        <v>OK</v>
      </c>
      <c r="AP375" s="28" t="s">
        <v>211</v>
      </c>
      <c r="AQ375" s="28"/>
      <c r="AR375" s="28"/>
      <c r="AS375" s="28"/>
      <c r="AT375" s="26">
        <v>1</v>
      </c>
      <c r="AU375" s="28" t="s">
        <v>248</v>
      </c>
      <c r="AV375" s="27"/>
      <c r="AW375" s="28"/>
      <c r="AX375" s="28" t="s">
        <v>213</v>
      </c>
      <c r="AY375" s="168">
        <f t="shared" si="49"/>
        <v>2003605</v>
      </c>
      <c r="AZ375" s="28" t="s">
        <v>214</v>
      </c>
      <c r="BA375" s="28"/>
      <c r="BB375" s="59" t="s">
        <v>639</v>
      </c>
    </row>
    <row r="376" spans="2:54" s="8" customFormat="1" x14ac:dyDescent="0.15">
      <c r="B376" s="174">
        <v>90000362</v>
      </c>
      <c r="C376" s="28"/>
      <c r="D376" s="28" t="s">
        <v>316</v>
      </c>
      <c r="E376" s="28"/>
      <c r="F376" s="28" t="s">
        <v>201</v>
      </c>
      <c r="G376" s="28" t="s">
        <v>317</v>
      </c>
      <c r="H376" s="28" t="s">
        <v>1577</v>
      </c>
      <c r="I376" s="28" t="s">
        <v>1572</v>
      </c>
      <c r="J376" s="28" t="s">
        <v>538</v>
      </c>
      <c r="K376" s="28" t="s">
        <v>203</v>
      </c>
      <c r="L376" s="28"/>
      <c r="M376" s="28">
        <v>17</v>
      </c>
      <c r="N376" s="24">
        <v>35886</v>
      </c>
      <c r="O376" s="28">
        <v>1998</v>
      </c>
      <c r="P376" s="24">
        <v>35886</v>
      </c>
      <c r="Q376" s="25">
        <v>10944693</v>
      </c>
      <c r="R376" s="28" t="s">
        <v>219</v>
      </c>
      <c r="S376" s="28" t="s">
        <v>236</v>
      </c>
      <c r="T376" s="28">
        <v>1</v>
      </c>
      <c r="U376" s="24"/>
      <c r="V376" s="168">
        <f t="shared" si="44"/>
        <v>1</v>
      </c>
      <c r="W376" s="44"/>
      <c r="X376" s="36">
        <f t="shared" si="50"/>
        <v>0</v>
      </c>
      <c r="Y376" s="44"/>
      <c r="Z376" s="44"/>
      <c r="AA376" s="44"/>
      <c r="AB376" s="44"/>
      <c r="AC376" s="44"/>
      <c r="AD376" s="44"/>
      <c r="AE376" s="36">
        <f t="shared" si="51"/>
        <v>0</v>
      </c>
      <c r="AF376" s="44"/>
      <c r="AG376" s="44"/>
      <c r="AH376" s="44"/>
      <c r="AI376" s="44"/>
      <c r="AJ376" s="44"/>
      <c r="AK376" s="168">
        <f t="shared" si="45"/>
        <v>0</v>
      </c>
      <c r="AL376" s="44"/>
      <c r="AM376" s="36">
        <f t="shared" si="46"/>
        <v>1</v>
      </c>
      <c r="AN376" s="85" t="str">
        <f t="shared" si="47"/>
        <v>OK</v>
      </c>
      <c r="AO376" s="85" t="str">
        <f t="shared" si="48"/>
        <v>OK</v>
      </c>
      <c r="AP376" s="28" t="s">
        <v>211</v>
      </c>
      <c r="AQ376" s="28"/>
      <c r="AR376" s="28"/>
      <c r="AS376" s="28"/>
      <c r="AT376" s="26">
        <v>1</v>
      </c>
      <c r="AU376" s="28" t="s">
        <v>248</v>
      </c>
      <c r="AV376" s="27"/>
      <c r="AW376" s="28"/>
      <c r="AX376" s="28" t="s">
        <v>213</v>
      </c>
      <c r="AY376" s="168">
        <f t="shared" si="49"/>
        <v>10944692</v>
      </c>
      <c r="AZ376" s="28" t="s">
        <v>214</v>
      </c>
      <c r="BA376" s="28"/>
      <c r="BB376" s="59" t="s">
        <v>661</v>
      </c>
    </row>
    <row r="377" spans="2:54" s="8" customFormat="1" x14ac:dyDescent="0.15">
      <c r="B377" s="174">
        <v>90000363</v>
      </c>
      <c r="C377" s="28"/>
      <c r="D377" s="28" t="s">
        <v>316</v>
      </c>
      <c r="E377" s="28"/>
      <c r="F377" s="28" t="s">
        <v>201</v>
      </c>
      <c r="G377" s="28" t="s">
        <v>317</v>
      </c>
      <c r="H377" s="28" t="s">
        <v>1577</v>
      </c>
      <c r="I377" s="28" t="s">
        <v>1572</v>
      </c>
      <c r="J377" s="28" t="s">
        <v>539</v>
      </c>
      <c r="K377" s="28" t="s">
        <v>203</v>
      </c>
      <c r="L377" s="28"/>
      <c r="M377" s="28">
        <v>17</v>
      </c>
      <c r="N377" s="24">
        <v>35886</v>
      </c>
      <c r="O377" s="28">
        <v>1998</v>
      </c>
      <c r="P377" s="24">
        <v>35886</v>
      </c>
      <c r="Q377" s="25">
        <v>1878380</v>
      </c>
      <c r="R377" s="28" t="s">
        <v>219</v>
      </c>
      <c r="S377" s="28" t="s">
        <v>236</v>
      </c>
      <c r="T377" s="28">
        <v>1</v>
      </c>
      <c r="U377" s="24"/>
      <c r="V377" s="168">
        <f t="shared" si="44"/>
        <v>1</v>
      </c>
      <c r="W377" s="44"/>
      <c r="X377" s="36">
        <f t="shared" si="50"/>
        <v>0</v>
      </c>
      <c r="Y377" s="44"/>
      <c r="Z377" s="44"/>
      <c r="AA377" s="44"/>
      <c r="AB377" s="44"/>
      <c r="AC377" s="44"/>
      <c r="AD377" s="44"/>
      <c r="AE377" s="36">
        <f t="shared" si="51"/>
        <v>0</v>
      </c>
      <c r="AF377" s="44"/>
      <c r="AG377" s="44"/>
      <c r="AH377" s="44"/>
      <c r="AI377" s="44"/>
      <c r="AJ377" s="44"/>
      <c r="AK377" s="168">
        <f t="shared" si="45"/>
        <v>0</v>
      </c>
      <c r="AL377" s="44"/>
      <c r="AM377" s="36">
        <f t="shared" si="46"/>
        <v>1</v>
      </c>
      <c r="AN377" s="85" t="str">
        <f t="shared" si="47"/>
        <v>OK</v>
      </c>
      <c r="AO377" s="85" t="str">
        <f t="shared" si="48"/>
        <v>OK</v>
      </c>
      <c r="AP377" s="28" t="s">
        <v>211</v>
      </c>
      <c r="AQ377" s="28"/>
      <c r="AR377" s="28"/>
      <c r="AS377" s="28"/>
      <c r="AT377" s="26">
        <v>1</v>
      </c>
      <c r="AU377" s="28" t="s">
        <v>248</v>
      </c>
      <c r="AV377" s="27"/>
      <c r="AW377" s="28"/>
      <c r="AX377" s="28" t="s">
        <v>213</v>
      </c>
      <c r="AY377" s="168">
        <f t="shared" si="49"/>
        <v>1878379</v>
      </c>
      <c r="AZ377" s="28" t="s">
        <v>214</v>
      </c>
      <c r="BA377" s="28"/>
      <c r="BB377" s="59" t="s">
        <v>639</v>
      </c>
    </row>
    <row r="378" spans="2:54" s="8" customFormat="1" x14ac:dyDescent="0.15">
      <c r="B378" s="174">
        <v>90000364</v>
      </c>
      <c r="C378" s="28"/>
      <c r="D378" s="28" t="s">
        <v>316</v>
      </c>
      <c r="E378" s="28"/>
      <c r="F378" s="28" t="s">
        <v>201</v>
      </c>
      <c r="G378" s="28" t="s">
        <v>317</v>
      </c>
      <c r="H378" s="28" t="s">
        <v>1577</v>
      </c>
      <c r="I378" s="28" t="s">
        <v>1572</v>
      </c>
      <c r="J378" s="28" t="s">
        <v>540</v>
      </c>
      <c r="K378" s="28" t="s">
        <v>203</v>
      </c>
      <c r="L378" s="28"/>
      <c r="M378" s="28">
        <v>17</v>
      </c>
      <c r="N378" s="24">
        <v>35886</v>
      </c>
      <c r="O378" s="28">
        <v>1998</v>
      </c>
      <c r="P378" s="24">
        <v>35886</v>
      </c>
      <c r="Q378" s="25">
        <v>1690541</v>
      </c>
      <c r="R378" s="28" t="s">
        <v>219</v>
      </c>
      <c r="S378" s="28" t="s">
        <v>236</v>
      </c>
      <c r="T378" s="28">
        <v>1</v>
      </c>
      <c r="U378" s="24"/>
      <c r="V378" s="168">
        <f t="shared" si="44"/>
        <v>1</v>
      </c>
      <c r="W378" s="44"/>
      <c r="X378" s="36">
        <f t="shared" si="50"/>
        <v>0</v>
      </c>
      <c r="Y378" s="44"/>
      <c r="Z378" s="44"/>
      <c r="AA378" s="44"/>
      <c r="AB378" s="44"/>
      <c r="AC378" s="44"/>
      <c r="AD378" s="44"/>
      <c r="AE378" s="36">
        <f t="shared" si="51"/>
        <v>0</v>
      </c>
      <c r="AF378" s="44"/>
      <c r="AG378" s="44"/>
      <c r="AH378" s="44"/>
      <c r="AI378" s="44"/>
      <c r="AJ378" s="44"/>
      <c r="AK378" s="168">
        <f t="shared" si="45"/>
        <v>0</v>
      </c>
      <c r="AL378" s="44"/>
      <c r="AM378" s="36">
        <f t="shared" si="46"/>
        <v>1</v>
      </c>
      <c r="AN378" s="85" t="str">
        <f t="shared" si="47"/>
        <v>OK</v>
      </c>
      <c r="AO378" s="85" t="str">
        <f t="shared" si="48"/>
        <v>OK</v>
      </c>
      <c r="AP378" s="28" t="s">
        <v>211</v>
      </c>
      <c r="AQ378" s="28"/>
      <c r="AR378" s="28"/>
      <c r="AS378" s="28"/>
      <c r="AT378" s="26">
        <v>1</v>
      </c>
      <c r="AU378" s="28" t="s">
        <v>248</v>
      </c>
      <c r="AV378" s="27"/>
      <c r="AW378" s="28"/>
      <c r="AX378" s="28" t="s">
        <v>213</v>
      </c>
      <c r="AY378" s="168">
        <f t="shared" si="49"/>
        <v>1690540</v>
      </c>
      <c r="AZ378" s="28" t="s">
        <v>214</v>
      </c>
      <c r="BA378" s="28"/>
      <c r="BB378" s="59" t="s">
        <v>639</v>
      </c>
    </row>
    <row r="379" spans="2:54" s="8" customFormat="1" x14ac:dyDescent="0.15">
      <c r="B379" s="174">
        <v>90000365</v>
      </c>
      <c r="C379" s="28"/>
      <c r="D379" s="28" t="s">
        <v>316</v>
      </c>
      <c r="E379" s="28"/>
      <c r="F379" s="28" t="s">
        <v>201</v>
      </c>
      <c r="G379" s="28" t="s">
        <v>317</v>
      </c>
      <c r="H379" s="28" t="s">
        <v>1577</v>
      </c>
      <c r="I379" s="28" t="s">
        <v>1572</v>
      </c>
      <c r="J379" s="28" t="s">
        <v>541</v>
      </c>
      <c r="K379" s="28" t="s">
        <v>203</v>
      </c>
      <c r="L379" s="28"/>
      <c r="M379" s="28">
        <v>17</v>
      </c>
      <c r="N379" s="24">
        <v>35886</v>
      </c>
      <c r="O379" s="28">
        <v>1998</v>
      </c>
      <c r="P379" s="24">
        <v>35886</v>
      </c>
      <c r="Q379" s="25">
        <v>1189640</v>
      </c>
      <c r="R379" s="28" t="s">
        <v>219</v>
      </c>
      <c r="S379" s="28" t="s">
        <v>236</v>
      </c>
      <c r="T379" s="28">
        <v>1</v>
      </c>
      <c r="U379" s="24"/>
      <c r="V379" s="168">
        <f t="shared" si="44"/>
        <v>1</v>
      </c>
      <c r="W379" s="44"/>
      <c r="X379" s="36">
        <f t="shared" si="50"/>
        <v>0</v>
      </c>
      <c r="Y379" s="44"/>
      <c r="Z379" s="44"/>
      <c r="AA379" s="44"/>
      <c r="AB379" s="44"/>
      <c r="AC379" s="44"/>
      <c r="AD379" s="44"/>
      <c r="AE379" s="36">
        <f t="shared" si="51"/>
        <v>0</v>
      </c>
      <c r="AF379" s="44"/>
      <c r="AG379" s="44"/>
      <c r="AH379" s="44"/>
      <c r="AI379" s="44"/>
      <c r="AJ379" s="44"/>
      <c r="AK379" s="168">
        <f t="shared" si="45"/>
        <v>0</v>
      </c>
      <c r="AL379" s="44"/>
      <c r="AM379" s="36">
        <f t="shared" si="46"/>
        <v>1</v>
      </c>
      <c r="AN379" s="85" t="str">
        <f t="shared" si="47"/>
        <v>OK</v>
      </c>
      <c r="AO379" s="85" t="str">
        <f t="shared" si="48"/>
        <v>OK</v>
      </c>
      <c r="AP379" s="28" t="s">
        <v>211</v>
      </c>
      <c r="AQ379" s="28"/>
      <c r="AR379" s="28"/>
      <c r="AS379" s="28"/>
      <c r="AT379" s="26">
        <v>1</v>
      </c>
      <c r="AU379" s="28" t="s">
        <v>248</v>
      </c>
      <c r="AV379" s="27"/>
      <c r="AW379" s="28"/>
      <c r="AX379" s="28" t="s">
        <v>213</v>
      </c>
      <c r="AY379" s="168">
        <f t="shared" si="49"/>
        <v>1189639</v>
      </c>
      <c r="AZ379" s="28" t="s">
        <v>214</v>
      </c>
      <c r="BA379" s="28"/>
      <c r="BB379" s="59" t="s">
        <v>639</v>
      </c>
    </row>
    <row r="380" spans="2:54" s="8" customFormat="1" x14ac:dyDescent="0.15">
      <c r="B380" s="174">
        <v>90000366</v>
      </c>
      <c r="C380" s="28"/>
      <c r="D380" s="28" t="s">
        <v>316</v>
      </c>
      <c r="E380" s="28"/>
      <c r="F380" s="28" t="s">
        <v>201</v>
      </c>
      <c r="G380" s="28" t="s">
        <v>317</v>
      </c>
      <c r="H380" s="28" t="s">
        <v>1577</v>
      </c>
      <c r="I380" s="28" t="s">
        <v>1572</v>
      </c>
      <c r="J380" s="28" t="s">
        <v>542</v>
      </c>
      <c r="K380" s="28" t="s">
        <v>203</v>
      </c>
      <c r="L380" s="28"/>
      <c r="M380" s="28">
        <v>17</v>
      </c>
      <c r="N380" s="24">
        <v>35886</v>
      </c>
      <c r="O380" s="28">
        <v>1998</v>
      </c>
      <c r="P380" s="24">
        <v>35886</v>
      </c>
      <c r="Q380" s="25">
        <v>813966</v>
      </c>
      <c r="R380" s="28" t="s">
        <v>219</v>
      </c>
      <c r="S380" s="28" t="s">
        <v>236</v>
      </c>
      <c r="T380" s="28">
        <v>1</v>
      </c>
      <c r="U380" s="24"/>
      <c r="V380" s="168">
        <f t="shared" si="44"/>
        <v>1</v>
      </c>
      <c r="W380" s="44"/>
      <c r="X380" s="36">
        <f t="shared" si="50"/>
        <v>0</v>
      </c>
      <c r="Y380" s="44"/>
      <c r="Z380" s="44"/>
      <c r="AA380" s="44"/>
      <c r="AB380" s="44"/>
      <c r="AC380" s="44"/>
      <c r="AD380" s="44"/>
      <c r="AE380" s="36">
        <f t="shared" si="51"/>
        <v>0</v>
      </c>
      <c r="AF380" s="44"/>
      <c r="AG380" s="44"/>
      <c r="AH380" s="44"/>
      <c r="AI380" s="44"/>
      <c r="AJ380" s="44"/>
      <c r="AK380" s="168">
        <f t="shared" si="45"/>
        <v>0</v>
      </c>
      <c r="AL380" s="44"/>
      <c r="AM380" s="36">
        <f t="shared" si="46"/>
        <v>1</v>
      </c>
      <c r="AN380" s="85" t="str">
        <f t="shared" si="47"/>
        <v>OK</v>
      </c>
      <c r="AO380" s="85" t="str">
        <f t="shared" si="48"/>
        <v>OK</v>
      </c>
      <c r="AP380" s="28" t="s">
        <v>211</v>
      </c>
      <c r="AQ380" s="28"/>
      <c r="AR380" s="28"/>
      <c r="AS380" s="28"/>
      <c r="AT380" s="26">
        <v>1</v>
      </c>
      <c r="AU380" s="28" t="s">
        <v>248</v>
      </c>
      <c r="AV380" s="27"/>
      <c r="AW380" s="28"/>
      <c r="AX380" s="28" t="s">
        <v>213</v>
      </c>
      <c r="AY380" s="168">
        <f t="shared" si="49"/>
        <v>813965</v>
      </c>
      <c r="AZ380" s="28" t="s">
        <v>214</v>
      </c>
      <c r="BA380" s="28"/>
      <c r="BB380" s="59" t="s">
        <v>639</v>
      </c>
    </row>
    <row r="381" spans="2:54" s="8" customFormat="1" x14ac:dyDescent="0.15">
      <c r="B381" s="174">
        <v>90000367</v>
      </c>
      <c r="C381" s="28"/>
      <c r="D381" s="28" t="s">
        <v>316</v>
      </c>
      <c r="E381" s="28"/>
      <c r="F381" s="28" t="s">
        <v>201</v>
      </c>
      <c r="G381" s="28" t="s">
        <v>317</v>
      </c>
      <c r="H381" s="28" t="s">
        <v>1577</v>
      </c>
      <c r="I381" s="28" t="s">
        <v>1572</v>
      </c>
      <c r="J381" s="28" t="s">
        <v>543</v>
      </c>
      <c r="K381" s="28" t="s">
        <v>203</v>
      </c>
      <c r="L381" s="28"/>
      <c r="M381" s="28">
        <v>17</v>
      </c>
      <c r="N381" s="24">
        <v>35886</v>
      </c>
      <c r="O381" s="28">
        <v>1998</v>
      </c>
      <c r="P381" s="24">
        <v>35886</v>
      </c>
      <c r="Q381" s="25">
        <v>7763969</v>
      </c>
      <c r="R381" s="28" t="s">
        <v>219</v>
      </c>
      <c r="S381" s="28" t="s">
        <v>236</v>
      </c>
      <c r="T381" s="28">
        <v>1</v>
      </c>
      <c r="U381" s="24"/>
      <c r="V381" s="168">
        <f t="shared" si="44"/>
        <v>1</v>
      </c>
      <c r="W381" s="44"/>
      <c r="X381" s="36">
        <f t="shared" si="50"/>
        <v>0</v>
      </c>
      <c r="Y381" s="44"/>
      <c r="Z381" s="44"/>
      <c r="AA381" s="44"/>
      <c r="AB381" s="44"/>
      <c r="AC381" s="44"/>
      <c r="AD381" s="44"/>
      <c r="AE381" s="36">
        <f t="shared" si="51"/>
        <v>0</v>
      </c>
      <c r="AF381" s="44"/>
      <c r="AG381" s="44"/>
      <c r="AH381" s="44"/>
      <c r="AI381" s="44"/>
      <c r="AJ381" s="44"/>
      <c r="AK381" s="168">
        <f t="shared" si="45"/>
        <v>0</v>
      </c>
      <c r="AL381" s="44"/>
      <c r="AM381" s="36">
        <f t="shared" si="46"/>
        <v>1</v>
      </c>
      <c r="AN381" s="85" t="str">
        <f t="shared" si="47"/>
        <v>OK</v>
      </c>
      <c r="AO381" s="85" t="str">
        <f t="shared" si="48"/>
        <v>OK</v>
      </c>
      <c r="AP381" s="28" t="s">
        <v>211</v>
      </c>
      <c r="AQ381" s="28"/>
      <c r="AR381" s="28"/>
      <c r="AS381" s="28"/>
      <c r="AT381" s="26">
        <v>1</v>
      </c>
      <c r="AU381" s="28" t="s">
        <v>248</v>
      </c>
      <c r="AV381" s="27"/>
      <c r="AW381" s="28"/>
      <c r="AX381" s="28" t="s">
        <v>213</v>
      </c>
      <c r="AY381" s="168">
        <f t="shared" si="49"/>
        <v>7763968</v>
      </c>
      <c r="AZ381" s="28" t="s">
        <v>214</v>
      </c>
      <c r="BA381" s="28"/>
      <c r="BB381" s="59" t="s">
        <v>652</v>
      </c>
    </row>
    <row r="382" spans="2:54" s="8" customFormat="1" x14ac:dyDescent="0.15">
      <c r="B382" s="174">
        <v>90000368</v>
      </c>
      <c r="C382" s="28"/>
      <c r="D382" s="28" t="s">
        <v>316</v>
      </c>
      <c r="E382" s="28"/>
      <c r="F382" s="28" t="s">
        <v>201</v>
      </c>
      <c r="G382" s="28" t="s">
        <v>317</v>
      </c>
      <c r="H382" s="28" t="s">
        <v>1577</v>
      </c>
      <c r="I382" s="28" t="s">
        <v>1572</v>
      </c>
      <c r="J382" s="28" t="s">
        <v>544</v>
      </c>
      <c r="K382" s="28" t="s">
        <v>203</v>
      </c>
      <c r="L382" s="28"/>
      <c r="M382" s="28">
        <v>17</v>
      </c>
      <c r="N382" s="24">
        <v>35886</v>
      </c>
      <c r="O382" s="28">
        <v>1998</v>
      </c>
      <c r="P382" s="24">
        <v>35886</v>
      </c>
      <c r="Q382" s="25">
        <v>7563610</v>
      </c>
      <c r="R382" s="28" t="s">
        <v>219</v>
      </c>
      <c r="S382" s="28" t="s">
        <v>236</v>
      </c>
      <c r="T382" s="28">
        <v>1</v>
      </c>
      <c r="U382" s="24"/>
      <c r="V382" s="168">
        <f t="shared" si="44"/>
        <v>1</v>
      </c>
      <c r="W382" s="44"/>
      <c r="X382" s="36">
        <f t="shared" si="50"/>
        <v>0</v>
      </c>
      <c r="Y382" s="44"/>
      <c r="Z382" s="44"/>
      <c r="AA382" s="44"/>
      <c r="AB382" s="44"/>
      <c r="AC382" s="44"/>
      <c r="AD382" s="44"/>
      <c r="AE382" s="36">
        <f t="shared" si="51"/>
        <v>0</v>
      </c>
      <c r="AF382" s="44"/>
      <c r="AG382" s="44"/>
      <c r="AH382" s="44"/>
      <c r="AI382" s="44"/>
      <c r="AJ382" s="44"/>
      <c r="AK382" s="168">
        <f t="shared" si="45"/>
        <v>0</v>
      </c>
      <c r="AL382" s="44"/>
      <c r="AM382" s="36">
        <f t="shared" si="46"/>
        <v>1</v>
      </c>
      <c r="AN382" s="85" t="str">
        <f t="shared" si="47"/>
        <v>OK</v>
      </c>
      <c r="AO382" s="85" t="str">
        <f t="shared" si="48"/>
        <v>OK</v>
      </c>
      <c r="AP382" s="28" t="s">
        <v>211</v>
      </c>
      <c r="AQ382" s="28"/>
      <c r="AR382" s="28"/>
      <c r="AS382" s="28"/>
      <c r="AT382" s="26">
        <v>1</v>
      </c>
      <c r="AU382" s="28" t="s">
        <v>248</v>
      </c>
      <c r="AV382" s="27"/>
      <c r="AW382" s="28"/>
      <c r="AX382" s="28" t="s">
        <v>213</v>
      </c>
      <c r="AY382" s="168">
        <f t="shared" si="49"/>
        <v>7563609</v>
      </c>
      <c r="AZ382" s="28" t="s">
        <v>214</v>
      </c>
      <c r="BA382" s="28"/>
      <c r="BB382" s="59" t="s">
        <v>662</v>
      </c>
    </row>
    <row r="383" spans="2:54" s="8" customFormat="1" x14ac:dyDescent="0.15">
      <c r="B383" s="174">
        <v>90000369</v>
      </c>
      <c r="C383" s="28"/>
      <c r="D383" s="28" t="s">
        <v>316</v>
      </c>
      <c r="E383" s="28"/>
      <c r="F383" s="28" t="s">
        <v>201</v>
      </c>
      <c r="G383" s="28" t="s">
        <v>317</v>
      </c>
      <c r="H383" s="28" t="s">
        <v>1577</v>
      </c>
      <c r="I383" s="28" t="s">
        <v>1572</v>
      </c>
      <c r="J383" s="28" t="s">
        <v>545</v>
      </c>
      <c r="K383" s="28" t="s">
        <v>203</v>
      </c>
      <c r="L383" s="28"/>
      <c r="M383" s="28">
        <v>17</v>
      </c>
      <c r="N383" s="24">
        <v>35886</v>
      </c>
      <c r="O383" s="28">
        <v>1998</v>
      </c>
      <c r="P383" s="24">
        <v>35886</v>
      </c>
      <c r="Q383" s="25">
        <v>7563610</v>
      </c>
      <c r="R383" s="28" t="s">
        <v>219</v>
      </c>
      <c r="S383" s="28" t="s">
        <v>236</v>
      </c>
      <c r="T383" s="28">
        <v>1</v>
      </c>
      <c r="U383" s="24"/>
      <c r="V383" s="168">
        <f t="shared" si="44"/>
        <v>1</v>
      </c>
      <c r="W383" s="44"/>
      <c r="X383" s="36">
        <f t="shared" si="50"/>
        <v>0</v>
      </c>
      <c r="Y383" s="44"/>
      <c r="Z383" s="44"/>
      <c r="AA383" s="44"/>
      <c r="AB383" s="44"/>
      <c r="AC383" s="44"/>
      <c r="AD383" s="44"/>
      <c r="AE383" s="36">
        <f t="shared" si="51"/>
        <v>0</v>
      </c>
      <c r="AF383" s="44"/>
      <c r="AG383" s="44"/>
      <c r="AH383" s="44"/>
      <c r="AI383" s="44"/>
      <c r="AJ383" s="44"/>
      <c r="AK383" s="168">
        <f t="shared" si="45"/>
        <v>0</v>
      </c>
      <c r="AL383" s="44"/>
      <c r="AM383" s="36">
        <f t="shared" si="46"/>
        <v>1</v>
      </c>
      <c r="AN383" s="85" t="str">
        <f t="shared" si="47"/>
        <v>OK</v>
      </c>
      <c r="AO383" s="85" t="str">
        <f t="shared" si="48"/>
        <v>OK</v>
      </c>
      <c r="AP383" s="28" t="s">
        <v>211</v>
      </c>
      <c r="AQ383" s="28"/>
      <c r="AR383" s="28"/>
      <c r="AS383" s="28"/>
      <c r="AT383" s="26">
        <v>1</v>
      </c>
      <c r="AU383" s="28" t="s">
        <v>248</v>
      </c>
      <c r="AV383" s="27"/>
      <c r="AW383" s="28"/>
      <c r="AX383" s="28" t="s">
        <v>213</v>
      </c>
      <c r="AY383" s="168">
        <f t="shared" si="49"/>
        <v>7563609</v>
      </c>
      <c r="AZ383" s="28" t="s">
        <v>214</v>
      </c>
      <c r="BA383" s="28"/>
      <c r="BB383" s="59" t="s">
        <v>662</v>
      </c>
    </row>
    <row r="384" spans="2:54" s="8" customFormat="1" x14ac:dyDescent="0.15">
      <c r="B384" s="174">
        <v>90000370</v>
      </c>
      <c r="C384" s="28"/>
      <c r="D384" s="28" t="s">
        <v>316</v>
      </c>
      <c r="E384" s="28"/>
      <c r="F384" s="28" t="s">
        <v>201</v>
      </c>
      <c r="G384" s="28" t="s">
        <v>317</v>
      </c>
      <c r="H384" s="28" t="s">
        <v>1577</v>
      </c>
      <c r="I384" s="28" t="s">
        <v>1572</v>
      </c>
      <c r="J384" s="28" t="s">
        <v>546</v>
      </c>
      <c r="K384" s="28" t="s">
        <v>203</v>
      </c>
      <c r="L384" s="28"/>
      <c r="M384" s="28">
        <v>17</v>
      </c>
      <c r="N384" s="24">
        <v>35886</v>
      </c>
      <c r="O384" s="28">
        <v>1998</v>
      </c>
      <c r="P384" s="24">
        <v>35886</v>
      </c>
      <c r="Q384" s="25">
        <v>2817569</v>
      </c>
      <c r="R384" s="28" t="s">
        <v>219</v>
      </c>
      <c r="S384" s="28" t="s">
        <v>236</v>
      </c>
      <c r="T384" s="28">
        <v>1</v>
      </c>
      <c r="U384" s="24"/>
      <c r="V384" s="168">
        <f t="shared" si="44"/>
        <v>1</v>
      </c>
      <c r="W384" s="44"/>
      <c r="X384" s="36">
        <f t="shared" si="50"/>
        <v>0</v>
      </c>
      <c r="Y384" s="44"/>
      <c r="Z384" s="44"/>
      <c r="AA384" s="44"/>
      <c r="AB384" s="44"/>
      <c r="AC384" s="44"/>
      <c r="AD384" s="44"/>
      <c r="AE384" s="36">
        <f t="shared" si="51"/>
        <v>0</v>
      </c>
      <c r="AF384" s="44"/>
      <c r="AG384" s="44"/>
      <c r="AH384" s="44"/>
      <c r="AI384" s="44"/>
      <c r="AJ384" s="44"/>
      <c r="AK384" s="168">
        <f t="shared" si="45"/>
        <v>0</v>
      </c>
      <c r="AL384" s="44"/>
      <c r="AM384" s="36">
        <f t="shared" si="46"/>
        <v>1</v>
      </c>
      <c r="AN384" s="85" t="str">
        <f t="shared" si="47"/>
        <v>OK</v>
      </c>
      <c r="AO384" s="85" t="str">
        <f t="shared" si="48"/>
        <v>OK</v>
      </c>
      <c r="AP384" s="28" t="s">
        <v>211</v>
      </c>
      <c r="AQ384" s="28"/>
      <c r="AR384" s="28"/>
      <c r="AS384" s="28"/>
      <c r="AT384" s="26">
        <v>1</v>
      </c>
      <c r="AU384" s="28" t="s">
        <v>248</v>
      </c>
      <c r="AV384" s="27"/>
      <c r="AW384" s="28"/>
      <c r="AX384" s="28" t="s">
        <v>213</v>
      </c>
      <c r="AY384" s="168">
        <f t="shared" si="49"/>
        <v>2817568</v>
      </c>
      <c r="AZ384" s="28" t="s">
        <v>214</v>
      </c>
      <c r="BA384" s="28"/>
      <c r="BB384" s="59" t="s">
        <v>639</v>
      </c>
    </row>
    <row r="385" spans="2:54" s="8" customFormat="1" x14ac:dyDescent="0.15">
      <c r="B385" s="174">
        <v>90000371</v>
      </c>
      <c r="C385" s="28"/>
      <c r="D385" s="28" t="s">
        <v>316</v>
      </c>
      <c r="E385" s="28"/>
      <c r="F385" s="28" t="s">
        <v>201</v>
      </c>
      <c r="G385" s="28" t="s">
        <v>317</v>
      </c>
      <c r="H385" s="28" t="s">
        <v>1577</v>
      </c>
      <c r="I385" s="28" t="s">
        <v>1572</v>
      </c>
      <c r="J385" s="28" t="s">
        <v>547</v>
      </c>
      <c r="K385" s="28" t="s">
        <v>203</v>
      </c>
      <c r="L385" s="28"/>
      <c r="M385" s="28">
        <v>17</v>
      </c>
      <c r="N385" s="24">
        <v>35886</v>
      </c>
      <c r="O385" s="28">
        <v>1998</v>
      </c>
      <c r="P385" s="24">
        <v>35886</v>
      </c>
      <c r="Q385" s="25">
        <v>1127029</v>
      </c>
      <c r="R385" s="28" t="s">
        <v>219</v>
      </c>
      <c r="S385" s="28" t="s">
        <v>236</v>
      </c>
      <c r="T385" s="28">
        <v>1</v>
      </c>
      <c r="U385" s="24"/>
      <c r="V385" s="168">
        <f t="shared" si="44"/>
        <v>1</v>
      </c>
      <c r="W385" s="44"/>
      <c r="X385" s="36">
        <f t="shared" si="50"/>
        <v>0</v>
      </c>
      <c r="Y385" s="44"/>
      <c r="Z385" s="44"/>
      <c r="AA385" s="44"/>
      <c r="AB385" s="44"/>
      <c r="AC385" s="44"/>
      <c r="AD385" s="44"/>
      <c r="AE385" s="36">
        <f t="shared" si="51"/>
        <v>0</v>
      </c>
      <c r="AF385" s="44"/>
      <c r="AG385" s="44"/>
      <c r="AH385" s="44"/>
      <c r="AI385" s="44"/>
      <c r="AJ385" s="44"/>
      <c r="AK385" s="168">
        <f t="shared" si="45"/>
        <v>0</v>
      </c>
      <c r="AL385" s="44"/>
      <c r="AM385" s="36">
        <f t="shared" si="46"/>
        <v>1</v>
      </c>
      <c r="AN385" s="85" t="str">
        <f t="shared" si="47"/>
        <v>OK</v>
      </c>
      <c r="AO385" s="85" t="str">
        <f t="shared" si="48"/>
        <v>OK</v>
      </c>
      <c r="AP385" s="28" t="s">
        <v>211</v>
      </c>
      <c r="AQ385" s="28"/>
      <c r="AR385" s="28"/>
      <c r="AS385" s="28"/>
      <c r="AT385" s="26">
        <v>1</v>
      </c>
      <c r="AU385" s="28" t="s">
        <v>248</v>
      </c>
      <c r="AV385" s="27"/>
      <c r="AW385" s="28"/>
      <c r="AX385" s="28" t="s">
        <v>213</v>
      </c>
      <c r="AY385" s="168">
        <f t="shared" si="49"/>
        <v>1127028</v>
      </c>
      <c r="AZ385" s="28" t="s">
        <v>214</v>
      </c>
      <c r="BA385" s="28"/>
      <c r="BB385" s="59" t="s">
        <v>639</v>
      </c>
    </row>
    <row r="386" spans="2:54" s="8" customFormat="1" x14ac:dyDescent="0.15">
      <c r="B386" s="174">
        <v>90000372</v>
      </c>
      <c r="C386" s="28"/>
      <c r="D386" s="28" t="s">
        <v>316</v>
      </c>
      <c r="E386" s="28"/>
      <c r="F386" s="28" t="s">
        <v>201</v>
      </c>
      <c r="G386" s="28" t="s">
        <v>317</v>
      </c>
      <c r="H386" s="28" t="s">
        <v>1577</v>
      </c>
      <c r="I386" s="28" t="s">
        <v>1572</v>
      </c>
      <c r="J386" s="28" t="s">
        <v>548</v>
      </c>
      <c r="K386" s="28" t="s">
        <v>203</v>
      </c>
      <c r="L386" s="28"/>
      <c r="M386" s="28">
        <v>17</v>
      </c>
      <c r="N386" s="24">
        <v>35886</v>
      </c>
      <c r="O386" s="28">
        <v>1998</v>
      </c>
      <c r="P386" s="24">
        <v>35886</v>
      </c>
      <c r="Q386" s="25">
        <v>6198652</v>
      </c>
      <c r="R386" s="28" t="s">
        <v>219</v>
      </c>
      <c r="S386" s="28" t="s">
        <v>236</v>
      </c>
      <c r="T386" s="28">
        <v>1</v>
      </c>
      <c r="U386" s="24"/>
      <c r="V386" s="168">
        <f t="shared" si="44"/>
        <v>1</v>
      </c>
      <c r="W386" s="44"/>
      <c r="X386" s="36">
        <f t="shared" si="50"/>
        <v>0</v>
      </c>
      <c r="Y386" s="44"/>
      <c r="Z386" s="44"/>
      <c r="AA386" s="44"/>
      <c r="AB386" s="44"/>
      <c r="AC386" s="44"/>
      <c r="AD386" s="44"/>
      <c r="AE386" s="36">
        <f t="shared" si="51"/>
        <v>0</v>
      </c>
      <c r="AF386" s="44"/>
      <c r="AG386" s="44"/>
      <c r="AH386" s="44"/>
      <c r="AI386" s="44"/>
      <c r="AJ386" s="44"/>
      <c r="AK386" s="168">
        <f t="shared" si="45"/>
        <v>0</v>
      </c>
      <c r="AL386" s="44"/>
      <c r="AM386" s="36">
        <f t="shared" si="46"/>
        <v>1</v>
      </c>
      <c r="AN386" s="85" t="str">
        <f t="shared" si="47"/>
        <v>OK</v>
      </c>
      <c r="AO386" s="85" t="str">
        <f t="shared" si="48"/>
        <v>OK</v>
      </c>
      <c r="AP386" s="28" t="s">
        <v>211</v>
      </c>
      <c r="AQ386" s="28"/>
      <c r="AR386" s="28"/>
      <c r="AS386" s="28"/>
      <c r="AT386" s="26">
        <v>1</v>
      </c>
      <c r="AU386" s="28" t="s">
        <v>248</v>
      </c>
      <c r="AV386" s="27"/>
      <c r="AW386" s="28"/>
      <c r="AX386" s="28" t="s">
        <v>213</v>
      </c>
      <c r="AY386" s="168">
        <f t="shared" si="49"/>
        <v>6198651</v>
      </c>
      <c r="AZ386" s="28" t="s">
        <v>214</v>
      </c>
      <c r="BA386" s="28"/>
      <c r="BB386" s="59" t="s">
        <v>639</v>
      </c>
    </row>
    <row r="387" spans="2:54" s="8" customFormat="1" x14ac:dyDescent="0.15">
      <c r="B387" s="174">
        <v>90000373</v>
      </c>
      <c r="C387" s="28"/>
      <c r="D387" s="28" t="s">
        <v>316</v>
      </c>
      <c r="E387" s="28"/>
      <c r="F387" s="28" t="s">
        <v>201</v>
      </c>
      <c r="G387" s="28" t="s">
        <v>317</v>
      </c>
      <c r="H387" s="28" t="s">
        <v>1577</v>
      </c>
      <c r="I387" s="28" t="s">
        <v>1572</v>
      </c>
      <c r="J387" s="28" t="s">
        <v>549</v>
      </c>
      <c r="K387" s="28" t="s">
        <v>203</v>
      </c>
      <c r="L387" s="28"/>
      <c r="M387" s="28">
        <v>17</v>
      </c>
      <c r="N387" s="24">
        <v>35886</v>
      </c>
      <c r="O387" s="28">
        <v>1998</v>
      </c>
      <c r="P387" s="24">
        <v>35886</v>
      </c>
      <c r="Q387" s="25">
        <v>2805047</v>
      </c>
      <c r="R387" s="28" t="s">
        <v>219</v>
      </c>
      <c r="S387" s="28" t="s">
        <v>236</v>
      </c>
      <c r="T387" s="28">
        <v>1</v>
      </c>
      <c r="U387" s="24"/>
      <c r="V387" s="168">
        <f t="shared" si="44"/>
        <v>1</v>
      </c>
      <c r="W387" s="44"/>
      <c r="X387" s="36">
        <f t="shared" si="50"/>
        <v>0</v>
      </c>
      <c r="Y387" s="44"/>
      <c r="Z387" s="44"/>
      <c r="AA387" s="44"/>
      <c r="AB387" s="44"/>
      <c r="AC387" s="44"/>
      <c r="AD387" s="44"/>
      <c r="AE387" s="36">
        <f t="shared" si="51"/>
        <v>0</v>
      </c>
      <c r="AF387" s="44"/>
      <c r="AG387" s="44"/>
      <c r="AH387" s="44"/>
      <c r="AI387" s="44"/>
      <c r="AJ387" s="44"/>
      <c r="AK387" s="168">
        <f t="shared" si="45"/>
        <v>0</v>
      </c>
      <c r="AL387" s="44"/>
      <c r="AM387" s="36">
        <f t="shared" si="46"/>
        <v>1</v>
      </c>
      <c r="AN387" s="85" t="str">
        <f t="shared" si="47"/>
        <v>OK</v>
      </c>
      <c r="AO387" s="85" t="str">
        <f t="shared" si="48"/>
        <v>OK</v>
      </c>
      <c r="AP387" s="28" t="s">
        <v>211</v>
      </c>
      <c r="AQ387" s="28"/>
      <c r="AR387" s="28"/>
      <c r="AS387" s="28"/>
      <c r="AT387" s="26">
        <v>1</v>
      </c>
      <c r="AU387" s="28" t="s">
        <v>248</v>
      </c>
      <c r="AV387" s="27"/>
      <c r="AW387" s="28"/>
      <c r="AX387" s="28" t="s">
        <v>213</v>
      </c>
      <c r="AY387" s="168">
        <f t="shared" si="49"/>
        <v>2805046</v>
      </c>
      <c r="AZ387" s="28" t="s">
        <v>214</v>
      </c>
      <c r="BA387" s="28"/>
      <c r="BB387" s="59" t="s">
        <v>639</v>
      </c>
    </row>
    <row r="388" spans="2:54" s="8" customFormat="1" x14ac:dyDescent="0.15">
      <c r="B388" s="174">
        <v>90000374</v>
      </c>
      <c r="C388" s="28"/>
      <c r="D388" s="28" t="s">
        <v>316</v>
      </c>
      <c r="E388" s="28"/>
      <c r="F388" s="28" t="s">
        <v>201</v>
      </c>
      <c r="G388" s="28" t="s">
        <v>317</v>
      </c>
      <c r="H388" s="28" t="s">
        <v>1577</v>
      </c>
      <c r="I388" s="28" t="s">
        <v>1572</v>
      </c>
      <c r="J388" s="28" t="s">
        <v>550</v>
      </c>
      <c r="K388" s="28" t="s">
        <v>203</v>
      </c>
      <c r="L388" s="28"/>
      <c r="M388" s="28">
        <v>17</v>
      </c>
      <c r="N388" s="24">
        <v>35886</v>
      </c>
      <c r="O388" s="28">
        <v>1998</v>
      </c>
      <c r="P388" s="24">
        <v>35886</v>
      </c>
      <c r="Q388" s="25">
        <v>22540554</v>
      </c>
      <c r="R388" s="28" t="s">
        <v>219</v>
      </c>
      <c r="S388" s="28" t="s">
        <v>236</v>
      </c>
      <c r="T388" s="28">
        <v>1</v>
      </c>
      <c r="U388" s="24"/>
      <c r="V388" s="168">
        <f t="shared" si="44"/>
        <v>1</v>
      </c>
      <c r="W388" s="44"/>
      <c r="X388" s="36">
        <f t="shared" si="50"/>
        <v>0</v>
      </c>
      <c r="Y388" s="44"/>
      <c r="Z388" s="44"/>
      <c r="AA388" s="44"/>
      <c r="AB388" s="44"/>
      <c r="AC388" s="44"/>
      <c r="AD388" s="44"/>
      <c r="AE388" s="36">
        <f t="shared" si="51"/>
        <v>0</v>
      </c>
      <c r="AF388" s="44"/>
      <c r="AG388" s="44"/>
      <c r="AH388" s="44"/>
      <c r="AI388" s="44"/>
      <c r="AJ388" s="44"/>
      <c r="AK388" s="168">
        <f t="shared" si="45"/>
        <v>0</v>
      </c>
      <c r="AL388" s="44"/>
      <c r="AM388" s="36">
        <f t="shared" si="46"/>
        <v>1</v>
      </c>
      <c r="AN388" s="85" t="str">
        <f t="shared" si="47"/>
        <v>OK</v>
      </c>
      <c r="AO388" s="85" t="str">
        <f t="shared" si="48"/>
        <v>OK</v>
      </c>
      <c r="AP388" s="28" t="s">
        <v>211</v>
      </c>
      <c r="AQ388" s="28"/>
      <c r="AR388" s="28"/>
      <c r="AS388" s="28"/>
      <c r="AT388" s="26">
        <v>1</v>
      </c>
      <c r="AU388" s="28" t="s">
        <v>248</v>
      </c>
      <c r="AV388" s="27"/>
      <c r="AW388" s="28"/>
      <c r="AX388" s="28" t="s">
        <v>213</v>
      </c>
      <c r="AY388" s="168">
        <f t="shared" si="49"/>
        <v>22540553</v>
      </c>
      <c r="AZ388" s="28" t="s">
        <v>214</v>
      </c>
      <c r="BA388" s="28"/>
      <c r="BB388" s="59" t="s">
        <v>663</v>
      </c>
    </row>
    <row r="389" spans="2:54" s="8" customFormat="1" x14ac:dyDescent="0.15">
      <c r="B389" s="174">
        <v>90000375</v>
      </c>
      <c r="C389" s="28"/>
      <c r="D389" s="28" t="s">
        <v>316</v>
      </c>
      <c r="E389" s="28"/>
      <c r="F389" s="28" t="s">
        <v>201</v>
      </c>
      <c r="G389" s="28" t="s">
        <v>317</v>
      </c>
      <c r="H389" s="28" t="s">
        <v>1577</v>
      </c>
      <c r="I389" s="28" t="s">
        <v>1572</v>
      </c>
      <c r="J389" s="28" t="s">
        <v>551</v>
      </c>
      <c r="K389" s="28" t="s">
        <v>203</v>
      </c>
      <c r="L389" s="28"/>
      <c r="M389" s="28">
        <v>17</v>
      </c>
      <c r="N389" s="24">
        <v>35886</v>
      </c>
      <c r="O389" s="28">
        <v>1998</v>
      </c>
      <c r="P389" s="24">
        <v>35886</v>
      </c>
      <c r="Q389" s="25">
        <v>27549568</v>
      </c>
      <c r="R389" s="28" t="s">
        <v>219</v>
      </c>
      <c r="S389" s="28" t="s">
        <v>236</v>
      </c>
      <c r="T389" s="28">
        <v>1</v>
      </c>
      <c r="U389" s="24"/>
      <c r="V389" s="168">
        <f t="shared" si="44"/>
        <v>1</v>
      </c>
      <c r="W389" s="44"/>
      <c r="X389" s="36">
        <f t="shared" si="50"/>
        <v>0</v>
      </c>
      <c r="Y389" s="44"/>
      <c r="Z389" s="44"/>
      <c r="AA389" s="44"/>
      <c r="AB389" s="44"/>
      <c r="AC389" s="44"/>
      <c r="AD389" s="44"/>
      <c r="AE389" s="36">
        <f t="shared" si="51"/>
        <v>0</v>
      </c>
      <c r="AF389" s="44"/>
      <c r="AG389" s="44"/>
      <c r="AH389" s="44"/>
      <c r="AI389" s="44"/>
      <c r="AJ389" s="44"/>
      <c r="AK389" s="168">
        <f t="shared" si="45"/>
        <v>0</v>
      </c>
      <c r="AL389" s="44"/>
      <c r="AM389" s="36">
        <f t="shared" si="46"/>
        <v>1</v>
      </c>
      <c r="AN389" s="85" t="str">
        <f t="shared" si="47"/>
        <v>OK</v>
      </c>
      <c r="AO389" s="85" t="str">
        <f t="shared" si="48"/>
        <v>OK</v>
      </c>
      <c r="AP389" s="28" t="s">
        <v>211</v>
      </c>
      <c r="AQ389" s="28"/>
      <c r="AR389" s="28"/>
      <c r="AS389" s="28"/>
      <c r="AT389" s="26">
        <v>1</v>
      </c>
      <c r="AU389" s="28" t="s">
        <v>248</v>
      </c>
      <c r="AV389" s="27"/>
      <c r="AW389" s="28"/>
      <c r="AX389" s="28" t="s">
        <v>213</v>
      </c>
      <c r="AY389" s="168">
        <f t="shared" si="49"/>
        <v>27549567</v>
      </c>
      <c r="AZ389" s="28" t="s">
        <v>214</v>
      </c>
      <c r="BA389" s="28"/>
      <c r="BB389" s="59" t="s">
        <v>663</v>
      </c>
    </row>
    <row r="390" spans="2:54" s="8" customFormat="1" x14ac:dyDescent="0.15">
      <c r="B390" s="174">
        <v>90000376</v>
      </c>
      <c r="C390" s="28"/>
      <c r="D390" s="28" t="s">
        <v>316</v>
      </c>
      <c r="E390" s="28"/>
      <c r="F390" s="28" t="s">
        <v>201</v>
      </c>
      <c r="G390" s="28" t="s">
        <v>317</v>
      </c>
      <c r="H390" s="28" t="s">
        <v>1577</v>
      </c>
      <c r="I390" s="28" t="s">
        <v>1572</v>
      </c>
      <c r="J390" s="28" t="s">
        <v>552</v>
      </c>
      <c r="K390" s="28" t="s">
        <v>203</v>
      </c>
      <c r="L390" s="28"/>
      <c r="M390" s="28">
        <v>17</v>
      </c>
      <c r="N390" s="24">
        <v>35886</v>
      </c>
      <c r="O390" s="28">
        <v>1998</v>
      </c>
      <c r="P390" s="24">
        <v>35886</v>
      </c>
      <c r="Q390" s="25">
        <v>76387437</v>
      </c>
      <c r="R390" s="28" t="s">
        <v>219</v>
      </c>
      <c r="S390" s="28" t="s">
        <v>236</v>
      </c>
      <c r="T390" s="28">
        <v>1</v>
      </c>
      <c r="U390" s="24"/>
      <c r="V390" s="168">
        <f t="shared" si="44"/>
        <v>1</v>
      </c>
      <c r="W390" s="44"/>
      <c r="X390" s="36">
        <f t="shared" si="50"/>
        <v>0</v>
      </c>
      <c r="Y390" s="44"/>
      <c r="Z390" s="44"/>
      <c r="AA390" s="44"/>
      <c r="AB390" s="44"/>
      <c r="AC390" s="44"/>
      <c r="AD390" s="44"/>
      <c r="AE390" s="36">
        <f t="shared" si="51"/>
        <v>0</v>
      </c>
      <c r="AF390" s="44"/>
      <c r="AG390" s="44"/>
      <c r="AH390" s="44"/>
      <c r="AI390" s="44"/>
      <c r="AJ390" s="44"/>
      <c r="AK390" s="168">
        <f t="shared" si="45"/>
        <v>0</v>
      </c>
      <c r="AL390" s="44"/>
      <c r="AM390" s="36">
        <f t="shared" si="46"/>
        <v>1</v>
      </c>
      <c r="AN390" s="85" t="str">
        <f t="shared" si="47"/>
        <v>OK</v>
      </c>
      <c r="AO390" s="85" t="str">
        <f t="shared" si="48"/>
        <v>OK</v>
      </c>
      <c r="AP390" s="28" t="s">
        <v>211</v>
      </c>
      <c r="AQ390" s="28"/>
      <c r="AR390" s="28"/>
      <c r="AS390" s="28"/>
      <c r="AT390" s="26">
        <v>1</v>
      </c>
      <c r="AU390" s="28" t="s">
        <v>248</v>
      </c>
      <c r="AV390" s="27"/>
      <c r="AW390" s="28"/>
      <c r="AX390" s="28" t="s">
        <v>213</v>
      </c>
      <c r="AY390" s="168">
        <f t="shared" si="49"/>
        <v>76387436</v>
      </c>
      <c r="AZ390" s="28" t="s">
        <v>214</v>
      </c>
      <c r="BA390" s="28"/>
      <c r="BB390" s="59" t="s">
        <v>664</v>
      </c>
    </row>
    <row r="391" spans="2:54" s="8" customFormat="1" x14ac:dyDescent="0.15">
      <c r="B391" s="174">
        <v>90000377</v>
      </c>
      <c r="C391" s="28"/>
      <c r="D391" s="28" t="s">
        <v>316</v>
      </c>
      <c r="E391" s="28"/>
      <c r="F391" s="28" t="s">
        <v>201</v>
      </c>
      <c r="G391" s="28" t="s">
        <v>317</v>
      </c>
      <c r="H391" s="28" t="s">
        <v>1577</v>
      </c>
      <c r="I391" s="28" t="s">
        <v>1572</v>
      </c>
      <c r="J391" s="28" t="s">
        <v>553</v>
      </c>
      <c r="K391" s="28" t="s">
        <v>203</v>
      </c>
      <c r="L391" s="28"/>
      <c r="M391" s="28">
        <v>17</v>
      </c>
      <c r="N391" s="24">
        <v>35886</v>
      </c>
      <c r="O391" s="28">
        <v>1998</v>
      </c>
      <c r="P391" s="24">
        <v>35886</v>
      </c>
      <c r="Q391" s="25">
        <v>2128830</v>
      </c>
      <c r="R391" s="28" t="s">
        <v>219</v>
      </c>
      <c r="S391" s="28" t="s">
        <v>236</v>
      </c>
      <c r="T391" s="28">
        <v>1</v>
      </c>
      <c r="U391" s="24"/>
      <c r="V391" s="168">
        <f t="shared" si="44"/>
        <v>1</v>
      </c>
      <c r="W391" s="44"/>
      <c r="X391" s="36">
        <f t="shared" si="50"/>
        <v>0</v>
      </c>
      <c r="Y391" s="44"/>
      <c r="Z391" s="44"/>
      <c r="AA391" s="44"/>
      <c r="AB391" s="44"/>
      <c r="AC391" s="44"/>
      <c r="AD391" s="44"/>
      <c r="AE391" s="36">
        <f t="shared" si="51"/>
        <v>0</v>
      </c>
      <c r="AF391" s="44"/>
      <c r="AG391" s="44"/>
      <c r="AH391" s="44"/>
      <c r="AI391" s="44"/>
      <c r="AJ391" s="44"/>
      <c r="AK391" s="168">
        <f t="shared" si="45"/>
        <v>0</v>
      </c>
      <c r="AL391" s="44"/>
      <c r="AM391" s="36">
        <f t="shared" si="46"/>
        <v>1</v>
      </c>
      <c r="AN391" s="85" t="str">
        <f t="shared" si="47"/>
        <v>OK</v>
      </c>
      <c r="AO391" s="85" t="str">
        <f t="shared" si="48"/>
        <v>OK</v>
      </c>
      <c r="AP391" s="28" t="s">
        <v>211</v>
      </c>
      <c r="AQ391" s="28"/>
      <c r="AR391" s="28"/>
      <c r="AS391" s="28"/>
      <c r="AT391" s="26">
        <v>1</v>
      </c>
      <c r="AU391" s="28" t="s">
        <v>248</v>
      </c>
      <c r="AV391" s="27"/>
      <c r="AW391" s="28"/>
      <c r="AX391" s="28" t="s">
        <v>213</v>
      </c>
      <c r="AY391" s="168">
        <f t="shared" si="49"/>
        <v>2128829</v>
      </c>
      <c r="AZ391" s="28" t="s">
        <v>214</v>
      </c>
      <c r="BA391" s="28"/>
      <c r="BB391" s="59" t="s">
        <v>659</v>
      </c>
    </row>
    <row r="392" spans="2:54" s="8" customFormat="1" x14ac:dyDescent="0.15">
      <c r="B392" s="174">
        <v>90000378</v>
      </c>
      <c r="C392" s="28"/>
      <c r="D392" s="28" t="s">
        <v>316</v>
      </c>
      <c r="E392" s="28"/>
      <c r="F392" s="28" t="s">
        <v>201</v>
      </c>
      <c r="G392" s="28" t="s">
        <v>317</v>
      </c>
      <c r="H392" s="28" t="s">
        <v>1577</v>
      </c>
      <c r="I392" s="28" t="s">
        <v>1572</v>
      </c>
      <c r="J392" s="28" t="s">
        <v>554</v>
      </c>
      <c r="K392" s="28" t="s">
        <v>203</v>
      </c>
      <c r="L392" s="28"/>
      <c r="M392" s="28">
        <v>17</v>
      </c>
      <c r="N392" s="24">
        <v>35886</v>
      </c>
      <c r="O392" s="28">
        <v>1998</v>
      </c>
      <c r="P392" s="24">
        <v>35886</v>
      </c>
      <c r="Q392" s="25">
        <v>2128830</v>
      </c>
      <c r="R392" s="28" t="s">
        <v>219</v>
      </c>
      <c r="S392" s="28" t="s">
        <v>236</v>
      </c>
      <c r="T392" s="28">
        <v>1</v>
      </c>
      <c r="U392" s="24"/>
      <c r="V392" s="168">
        <f t="shared" si="44"/>
        <v>1</v>
      </c>
      <c r="W392" s="44"/>
      <c r="X392" s="36">
        <f t="shared" si="50"/>
        <v>0</v>
      </c>
      <c r="Y392" s="44"/>
      <c r="Z392" s="44"/>
      <c r="AA392" s="44"/>
      <c r="AB392" s="44"/>
      <c r="AC392" s="44"/>
      <c r="AD392" s="44"/>
      <c r="AE392" s="36">
        <f t="shared" si="51"/>
        <v>0</v>
      </c>
      <c r="AF392" s="44"/>
      <c r="AG392" s="44"/>
      <c r="AH392" s="44"/>
      <c r="AI392" s="44"/>
      <c r="AJ392" s="44"/>
      <c r="AK392" s="168">
        <f t="shared" si="45"/>
        <v>0</v>
      </c>
      <c r="AL392" s="44"/>
      <c r="AM392" s="36">
        <f t="shared" si="46"/>
        <v>1</v>
      </c>
      <c r="AN392" s="85" t="str">
        <f t="shared" si="47"/>
        <v>OK</v>
      </c>
      <c r="AO392" s="85" t="str">
        <f t="shared" si="48"/>
        <v>OK</v>
      </c>
      <c r="AP392" s="28" t="s">
        <v>211</v>
      </c>
      <c r="AQ392" s="28"/>
      <c r="AR392" s="28"/>
      <c r="AS392" s="28"/>
      <c r="AT392" s="26">
        <v>1</v>
      </c>
      <c r="AU392" s="28" t="s">
        <v>248</v>
      </c>
      <c r="AV392" s="27"/>
      <c r="AW392" s="28"/>
      <c r="AX392" s="28" t="s">
        <v>213</v>
      </c>
      <c r="AY392" s="168">
        <f t="shared" si="49"/>
        <v>2128829</v>
      </c>
      <c r="AZ392" s="28" t="s">
        <v>214</v>
      </c>
      <c r="BA392" s="28"/>
      <c r="BB392" s="59" t="s">
        <v>665</v>
      </c>
    </row>
    <row r="393" spans="2:54" s="8" customFormat="1" x14ac:dyDescent="0.15">
      <c r="B393" s="174">
        <v>90000379</v>
      </c>
      <c r="C393" s="28"/>
      <c r="D393" s="28" t="s">
        <v>316</v>
      </c>
      <c r="E393" s="28"/>
      <c r="F393" s="28" t="s">
        <v>201</v>
      </c>
      <c r="G393" s="28" t="s">
        <v>317</v>
      </c>
      <c r="H393" s="28" t="s">
        <v>1577</v>
      </c>
      <c r="I393" s="28" t="s">
        <v>1572</v>
      </c>
      <c r="J393" s="28" t="s">
        <v>555</v>
      </c>
      <c r="K393" s="28" t="s">
        <v>203</v>
      </c>
      <c r="L393" s="28"/>
      <c r="M393" s="28">
        <v>17</v>
      </c>
      <c r="N393" s="24">
        <v>35886</v>
      </c>
      <c r="O393" s="28">
        <v>1998</v>
      </c>
      <c r="P393" s="24">
        <v>35886</v>
      </c>
      <c r="Q393" s="25">
        <v>56351389</v>
      </c>
      <c r="R393" s="28" t="s">
        <v>219</v>
      </c>
      <c r="S393" s="28" t="s">
        <v>236</v>
      </c>
      <c r="T393" s="28">
        <v>1</v>
      </c>
      <c r="U393" s="24"/>
      <c r="V393" s="168">
        <f t="shared" si="44"/>
        <v>1</v>
      </c>
      <c r="W393" s="44"/>
      <c r="X393" s="36">
        <f t="shared" si="50"/>
        <v>0</v>
      </c>
      <c r="Y393" s="44"/>
      <c r="Z393" s="44"/>
      <c r="AA393" s="44"/>
      <c r="AB393" s="44"/>
      <c r="AC393" s="44"/>
      <c r="AD393" s="44"/>
      <c r="AE393" s="36">
        <f t="shared" si="51"/>
        <v>0</v>
      </c>
      <c r="AF393" s="44"/>
      <c r="AG393" s="44"/>
      <c r="AH393" s="44"/>
      <c r="AI393" s="44"/>
      <c r="AJ393" s="44"/>
      <c r="AK393" s="168">
        <f t="shared" si="45"/>
        <v>0</v>
      </c>
      <c r="AL393" s="44"/>
      <c r="AM393" s="36">
        <f t="shared" si="46"/>
        <v>1</v>
      </c>
      <c r="AN393" s="85" t="str">
        <f t="shared" si="47"/>
        <v>OK</v>
      </c>
      <c r="AO393" s="85" t="str">
        <f t="shared" si="48"/>
        <v>OK</v>
      </c>
      <c r="AP393" s="28" t="s">
        <v>211</v>
      </c>
      <c r="AQ393" s="28"/>
      <c r="AR393" s="28"/>
      <c r="AS393" s="28"/>
      <c r="AT393" s="26">
        <v>1</v>
      </c>
      <c r="AU393" s="28" t="s">
        <v>248</v>
      </c>
      <c r="AV393" s="27"/>
      <c r="AW393" s="28"/>
      <c r="AX393" s="28" t="s">
        <v>213</v>
      </c>
      <c r="AY393" s="168">
        <f t="shared" si="49"/>
        <v>56351388</v>
      </c>
      <c r="AZ393" s="28" t="s">
        <v>214</v>
      </c>
      <c r="BA393" s="28"/>
      <c r="BB393" s="59" t="s">
        <v>666</v>
      </c>
    </row>
    <row r="394" spans="2:54" s="8" customFormat="1" x14ac:dyDescent="0.15">
      <c r="B394" s="174">
        <v>90000380</v>
      </c>
      <c r="C394" s="28"/>
      <c r="D394" s="28" t="s">
        <v>316</v>
      </c>
      <c r="E394" s="28"/>
      <c r="F394" s="28" t="s">
        <v>201</v>
      </c>
      <c r="G394" s="28" t="s">
        <v>317</v>
      </c>
      <c r="H394" s="28" t="s">
        <v>1577</v>
      </c>
      <c r="I394" s="28" t="s">
        <v>1572</v>
      </c>
      <c r="J394" s="28" t="s">
        <v>556</v>
      </c>
      <c r="K394" s="28" t="s">
        <v>203</v>
      </c>
      <c r="L394" s="28"/>
      <c r="M394" s="28">
        <v>17</v>
      </c>
      <c r="N394" s="24">
        <v>35886</v>
      </c>
      <c r="O394" s="28">
        <v>1998</v>
      </c>
      <c r="P394" s="24">
        <v>35886</v>
      </c>
      <c r="Q394" s="25">
        <v>55099134</v>
      </c>
      <c r="R394" s="28" t="s">
        <v>219</v>
      </c>
      <c r="S394" s="28" t="s">
        <v>236</v>
      </c>
      <c r="T394" s="28">
        <v>1</v>
      </c>
      <c r="U394" s="24"/>
      <c r="V394" s="168">
        <f t="shared" si="44"/>
        <v>1</v>
      </c>
      <c r="W394" s="44"/>
      <c r="X394" s="36">
        <f t="shared" si="50"/>
        <v>0</v>
      </c>
      <c r="Y394" s="44"/>
      <c r="Z394" s="44"/>
      <c r="AA394" s="44"/>
      <c r="AB394" s="44"/>
      <c r="AC394" s="44"/>
      <c r="AD394" s="44"/>
      <c r="AE394" s="36">
        <f t="shared" si="51"/>
        <v>0</v>
      </c>
      <c r="AF394" s="44"/>
      <c r="AG394" s="44"/>
      <c r="AH394" s="44"/>
      <c r="AI394" s="44"/>
      <c r="AJ394" s="44"/>
      <c r="AK394" s="168">
        <f t="shared" si="45"/>
        <v>0</v>
      </c>
      <c r="AL394" s="44"/>
      <c r="AM394" s="36">
        <f t="shared" si="46"/>
        <v>1</v>
      </c>
      <c r="AN394" s="85" t="str">
        <f t="shared" si="47"/>
        <v>OK</v>
      </c>
      <c r="AO394" s="85" t="str">
        <f t="shared" si="48"/>
        <v>OK</v>
      </c>
      <c r="AP394" s="28" t="s">
        <v>211</v>
      </c>
      <c r="AQ394" s="28"/>
      <c r="AR394" s="28"/>
      <c r="AS394" s="28"/>
      <c r="AT394" s="26">
        <v>1</v>
      </c>
      <c r="AU394" s="28" t="s">
        <v>248</v>
      </c>
      <c r="AV394" s="27"/>
      <c r="AW394" s="28"/>
      <c r="AX394" s="28" t="s">
        <v>213</v>
      </c>
      <c r="AY394" s="168">
        <f t="shared" si="49"/>
        <v>55099133</v>
      </c>
      <c r="AZ394" s="28" t="s">
        <v>214</v>
      </c>
      <c r="BA394" s="28"/>
      <c r="BB394" s="59" t="s">
        <v>666</v>
      </c>
    </row>
    <row r="395" spans="2:54" s="8" customFormat="1" x14ac:dyDescent="0.15">
      <c r="B395" s="174">
        <v>90000381</v>
      </c>
      <c r="C395" s="28"/>
      <c r="D395" s="28" t="s">
        <v>316</v>
      </c>
      <c r="E395" s="28"/>
      <c r="F395" s="28" t="s">
        <v>201</v>
      </c>
      <c r="G395" s="28" t="s">
        <v>317</v>
      </c>
      <c r="H395" s="28" t="s">
        <v>1577</v>
      </c>
      <c r="I395" s="28" t="s">
        <v>1572</v>
      </c>
      <c r="J395" s="28" t="s">
        <v>557</v>
      </c>
      <c r="K395" s="28" t="s">
        <v>203</v>
      </c>
      <c r="L395" s="28"/>
      <c r="M395" s="28">
        <v>17</v>
      </c>
      <c r="N395" s="24">
        <v>35886</v>
      </c>
      <c r="O395" s="28">
        <v>1998</v>
      </c>
      <c r="P395" s="24">
        <v>35886</v>
      </c>
      <c r="Q395" s="25">
        <v>5760365</v>
      </c>
      <c r="R395" s="28" t="s">
        <v>219</v>
      </c>
      <c r="S395" s="28" t="s">
        <v>236</v>
      </c>
      <c r="T395" s="28">
        <v>1</v>
      </c>
      <c r="U395" s="24"/>
      <c r="V395" s="168">
        <f t="shared" si="44"/>
        <v>1</v>
      </c>
      <c r="W395" s="44"/>
      <c r="X395" s="36">
        <f t="shared" si="50"/>
        <v>0</v>
      </c>
      <c r="Y395" s="44"/>
      <c r="Z395" s="44"/>
      <c r="AA395" s="44"/>
      <c r="AB395" s="44"/>
      <c r="AC395" s="44"/>
      <c r="AD395" s="44"/>
      <c r="AE395" s="36">
        <f t="shared" si="51"/>
        <v>0</v>
      </c>
      <c r="AF395" s="44"/>
      <c r="AG395" s="44"/>
      <c r="AH395" s="44"/>
      <c r="AI395" s="44"/>
      <c r="AJ395" s="44"/>
      <c r="AK395" s="168">
        <f t="shared" si="45"/>
        <v>0</v>
      </c>
      <c r="AL395" s="44"/>
      <c r="AM395" s="36">
        <f t="shared" si="46"/>
        <v>1</v>
      </c>
      <c r="AN395" s="85" t="str">
        <f t="shared" si="47"/>
        <v>OK</v>
      </c>
      <c r="AO395" s="85" t="str">
        <f t="shared" si="48"/>
        <v>OK</v>
      </c>
      <c r="AP395" s="28" t="s">
        <v>211</v>
      </c>
      <c r="AQ395" s="28"/>
      <c r="AR395" s="28"/>
      <c r="AS395" s="28"/>
      <c r="AT395" s="26">
        <v>1</v>
      </c>
      <c r="AU395" s="28" t="s">
        <v>248</v>
      </c>
      <c r="AV395" s="27"/>
      <c r="AW395" s="28"/>
      <c r="AX395" s="28" t="s">
        <v>213</v>
      </c>
      <c r="AY395" s="168">
        <f t="shared" si="49"/>
        <v>5760364</v>
      </c>
      <c r="AZ395" s="28" t="s">
        <v>214</v>
      </c>
      <c r="BA395" s="28"/>
      <c r="BB395" s="59" t="s">
        <v>639</v>
      </c>
    </row>
    <row r="396" spans="2:54" s="8" customFormat="1" x14ac:dyDescent="0.15">
      <c r="B396" s="174">
        <v>90000382</v>
      </c>
      <c r="C396" s="28"/>
      <c r="D396" s="28" t="s">
        <v>316</v>
      </c>
      <c r="E396" s="28"/>
      <c r="F396" s="28" t="s">
        <v>201</v>
      </c>
      <c r="G396" s="28" t="s">
        <v>317</v>
      </c>
      <c r="H396" s="28" t="s">
        <v>1577</v>
      </c>
      <c r="I396" s="28" t="s">
        <v>1572</v>
      </c>
      <c r="J396" s="28" t="s">
        <v>558</v>
      </c>
      <c r="K396" s="28" t="s">
        <v>203</v>
      </c>
      <c r="L396" s="28"/>
      <c r="M396" s="28">
        <v>17</v>
      </c>
      <c r="N396" s="24">
        <v>35886</v>
      </c>
      <c r="O396" s="28">
        <v>1998</v>
      </c>
      <c r="P396" s="24">
        <v>35886</v>
      </c>
      <c r="Q396" s="25">
        <v>4508110</v>
      </c>
      <c r="R396" s="28" t="s">
        <v>219</v>
      </c>
      <c r="S396" s="28" t="s">
        <v>236</v>
      </c>
      <c r="T396" s="28">
        <v>1</v>
      </c>
      <c r="U396" s="24"/>
      <c r="V396" s="168">
        <f t="shared" ref="V396:V454" si="52">IF(Q396=0,0,IF($C$5-O396=0,0,IF(M396=0,Q396,IF($C$5-O396&gt;M396,1,Q396-(ROUNDDOWN(Q396*ROUNDUP(1/M396,3),0)*($C$5-O396-1))))))</f>
        <v>1</v>
      </c>
      <c r="W396" s="44"/>
      <c r="X396" s="36">
        <f t="shared" si="50"/>
        <v>0</v>
      </c>
      <c r="Y396" s="44"/>
      <c r="Z396" s="44"/>
      <c r="AA396" s="44"/>
      <c r="AB396" s="44"/>
      <c r="AC396" s="44"/>
      <c r="AD396" s="44"/>
      <c r="AE396" s="36">
        <f t="shared" si="51"/>
        <v>0</v>
      </c>
      <c r="AF396" s="44"/>
      <c r="AG396" s="44"/>
      <c r="AH396" s="44"/>
      <c r="AI396" s="44"/>
      <c r="AJ396" s="44"/>
      <c r="AK396" s="168">
        <f t="shared" si="45"/>
        <v>0</v>
      </c>
      <c r="AL396" s="44"/>
      <c r="AM396" s="36">
        <f t="shared" si="46"/>
        <v>1</v>
      </c>
      <c r="AN396" s="85" t="str">
        <f t="shared" si="47"/>
        <v>OK</v>
      </c>
      <c r="AO396" s="85" t="str">
        <f t="shared" si="48"/>
        <v>OK</v>
      </c>
      <c r="AP396" s="28" t="s">
        <v>211</v>
      </c>
      <c r="AQ396" s="28"/>
      <c r="AR396" s="28"/>
      <c r="AS396" s="28"/>
      <c r="AT396" s="26">
        <v>1</v>
      </c>
      <c r="AU396" s="28" t="s">
        <v>248</v>
      </c>
      <c r="AV396" s="27"/>
      <c r="AW396" s="28"/>
      <c r="AX396" s="28" t="s">
        <v>213</v>
      </c>
      <c r="AY396" s="168">
        <f t="shared" si="49"/>
        <v>4508109</v>
      </c>
      <c r="AZ396" s="28" t="s">
        <v>214</v>
      </c>
      <c r="BA396" s="28"/>
      <c r="BB396" s="59" t="s">
        <v>639</v>
      </c>
    </row>
    <row r="397" spans="2:54" s="8" customFormat="1" x14ac:dyDescent="0.15">
      <c r="B397" s="174">
        <v>90000383</v>
      </c>
      <c r="C397" s="28"/>
      <c r="D397" s="28" t="s">
        <v>316</v>
      </c>
      <c r="E397" s="28"/>
      <c r="F397" s="28" t="s">
        <v>201</v>
      </c>
      <c r="G397" s="28" t="s">
        <v>317</v>
      </c>
      <c r="H397" s="28" t="s">
        <v>1577</v>
      </c>
      <c r="I397" s="28" t="s">
        <v>1572</v>
      </c>
      <c r="J397" s="28" t="s">
        <v>559</v>
      </c>
      <c r="K397" s="28" t="s">
        <v>203</v>
      </c>
      <c r="L397" s="28"/>
      <c r="M397" s="28">
        <v>17</v>
      </c>
      <c r="N397" s="24">
        <v>35886</v>
      </c>
      <c r="O397" s="28">
        <v>1998</v>
      </c>
      <c r="P397" s="24">
        <v>35886</v>
      </c>
      <c r="Q397" s="25">
        <v>64491033</v>
      </c>
      <c r="R397" s="28" t="s">
        <v>219</v>
      </c>
      <c r="S397" s="28" t="s">
        <v>236</v>
      </c>
      <c r="T397" s="28">
        <v>1</v>
      </c>
      <c r="U397" s="24"/>
      <c r="V397" s="168">
        <f t="shared" si="52"/>
        <v>1</v>
      </c>
      <c r="W397" s="44"/>
      <c r="X397" s="36">
        <f t="shared" si="50"/>
        <v>0</v>
      </c>
      <c r="Y397" s="44"/>
      <c r="Z397" s="44"/>
      <c r="AA397" s="44"/>
      <c r="AB397" s="44"/>
      <c r="AC397" s="44"/>
      <c r="AD397" s="44"/>
      <c r="AE397" s="36">
        <f t="shared" si="51"/>
        <v>0</v>
      </c>
      <c r="AF397" s="44"/>
      <c r="AG397" s="44"/>
      <c r="AH397" s="44"/>
      <c r="AI397" s="44"/>
      <c r="AJ397" s="44"/>
      <c r="AK397" s="168">
        <f t="shared" ref="AK397:AK461" si="53">IF(Q397=0,0,IF(M397=0,0,IF($C$5-O397=0,0,IF($C$5-O397&gt;M397,0,IF($C$5-O397=M397,V397-1,ROUNDDOWN(Q397*ROUNDUP(1/M397,3),0))))))</f>
        <v>0</v>
      </c>
      <c r="AL397" s="44"/>
      <c r="AM397" s="36">
        <f t="shared" ref="AM397:AM461" si="54">+V397+X397-AE397</f>
        <v>1</v>
      </c>
      <c r="AN397" s="85" t="str">
        <f t="shared" ref="AN397:AN461" si="55">IF(AND(AM397=0,AS397=1),"OK",IF(Q397=AY397+AM397,"OK","ERROR"))</f>
        <v>OK</v>
      </c>
      <c r="AO397" s="85" t="str">
        <f t="shared" ref="AO397:AO461" si="56">IF($C$5-O397=0,"新規",IF(AS397=1,"OK",IF(V397-AK397=AM397,"OK","ERROR")))</f>
        <v>OK</v>
      </c>
      <c r="AP397" s="28" t="s">
        <v>211</v>
      </c>
      <c r="AQ397" s="28"/>
      <c r="AR397" s="28"/>
      <c r="AS397" s="28"/>
      <c r="AT397" s="26">
        <v>1</v>
      </c>
      <c r="AU397" s="28" t="s">
        <v>248</v>
      </c>
      <c r="AV397" s="27"/>
      <c r="AW397" s="28"/>
      <c r="AX397" s="28" t="s">
        <v>213</v>
      </c>
      <c r="AY397" s="168">
        <f t="shared" ref="AY397:AY461" si="57">IF(Q397=0,0,IF(M397=0,0,IF($C$5-O397&gt;=M397,Q397-1,ROUNDDOWN(Q397*ROUNDUP(1/M397,3),0)*($C$5-O397))))</f>
        <v>64491032</v>
      </c>
      <c r="AZ397" s="28" t="s">
        <v>214</v>
      </c>
      <c r="BA397" s="28"/>
      <c r="BB397" s="59" t="s">
        <v>667</v>
      </c>
    </row>
    <row r="398" spans="2:54" s="8" customFormat="1" x14ac:dyDescent="0.15">
      <c r="B398" s="174">
        <v>90000384</v>
      </c>
      <c r="C398" s="28"/>
      <c r="D398" s="28" t="s">
        <v>316</v>
      </c>
      <c r="E398" s="28"/>
      <c r="F398" s="28" t="s">
        <v>201</v>
      </c>
      <c r="G398" s="28" t="s">
        <v>317</v>
      </c>
      <c r="H398" s="28" t="s">
        <v>1577</v>
      </c>
      <c r="I398" s="28" t="s">
        <v>1572</v>
      </c>
      <c r="J398" s="28" t="s">
        <v>560</v>
      </c>
      <c r="K398" s="28" t="s">
        <v>203</v>
      </c>
      <c r="L398" s="28"/>
      <c r="M398" s="28">
        <v>17</v>
      </c>
      <c r="N398" s="24">
        <v>35886</v>
      </c>
      <c r="O398" s="28">
        <v>1998</v>
      </c>
      <c r="P398" s="24">
        <v>35886</v>
      </c>
      <c r="Q398" s="25">
        <v>65743287</v>
      </c>
      <c r="R398" s="28" t="s">
        <v>219</v>
      </c>
      <c r="S398" s="28" t="s">
        <v>236</v>
      </c>
      <c r="T398" s="28">
        <v>1</v>
      </c>
      <c r="U398" s="24"/>
      <c r="V398" s="168">
        <f t="shared" si="52"/>
        <v>1</v>
      </c>
      <c r="W398" s="44"/>
      <c r="X398" s="36">
        <f t="shared" si="50"/>
        <v>0</v>
      </c>
      <c r="Y398" s="44"/>
      <c r="Z398" s="44"/>
      <c r="AA398" s="44"/>
      <c r="AB398" s="44"/>
      <c r="AC398" s="44"/>
      <c r="AD398" s="44"/>
      <c r="AE398" s="36">
        <f t="shared" si="51"/>
        <v>0</v>
      </c>
      <c r="AF398" s="44"/>
      <c r="AG398" s="44"/>
      <c r="AH398" s="44"/>
      <c r="AI398" s="44"/>
      <c r="AJ398" s="44"/>
      <c r="AK398" s="168">
        <f t="shared" si="53"/>
        <v>0</v>
      </c>
      <c r="AL398" s="44"/>
      <c r="AM398" s="36">
        <f t="shared" si="54"/>
        <v>1</v>
      </c>
      <c r="AN398" s="85" t="str">
        <f t="shared" si="55"/>
        <v>OK</v>
      </c>
      <c r="AO398" s="85" t="str">
        <f t="shared" si="56"/>
        <v>OK</v>
      </c>
      <c r="AP398" s="28" t="s">
        <v>211</v>
      </c>
      <c r="AQ398" s="28"/>
      <c r="AR398" s="28"/>
      <c r="AS398" s="28"/>
      <c r="AT398" s="26">
        <v>1</v>
      </c>
      <c r="AU398" s="28" t="s">
        <v>248</v>
      </c>
      <c r="AV398" s="27"/>
      <c r="AW398" s="28"/>
      <c r="AX398" s="28" t="s">
        <v>213</v>
      </c>
      <c r="AY398" s="168">
        <f t="shared" si="57"/>
        <v>65743286</v>
      </c>
      <c r="AZ398" s="28" t="s">
        <v>214</v>
      </c>
      <c r="BA398" s="28"/>
      <c r="BB398" s="59" t="s">
        <v>667</v>
      </c>
    </row>
    <row r="399" spans="2:54" s="8" customFormat="1" x14ac:dyDescent="0.15">
      <c r="B399" s="174">
        <v>90000385</v>
      </c>
      <c r="C399" s="28"/>
      <c r="D399" s="28" t="s">
        <v>316</v>
      </c>
      <c r="E399" s="28"/>
      <c r="F399" s="28" t="s">
        <v>201</v>
      </c>
      <c r="G399" s="28" t="s">
        <v>317</v>
      </c>
      <c r="H399" s="28" t="s">
        <v>1577</v>
      </c>
      <c r="I399" s="28" t="s">
        <v>1572</v>
      </c>
      <c r="J399" s="28" t="s">
        <v>561</v>
      </c>
      <c r="K399" s="28" t="s">
        <v>203</v>
      </c>
      <c r="L399" s="28"/>
      <c r="M399" s="28">
        <v>17</v>
      </c>
      <c r="N399" s="24">
        <v>35886</v>
      </c>
      <c r="O399" s="28">
        <v>1998</v>
      </c>
      <c r="P399" s="24">
        <v>35886</v>
      </c>
      <c r="Q399" s="25">
        <v>65117159</v>
      </c>
      <c r="R399" s="28" t="s">
        <v>219</v>
      </c>
      <c r="S399" s="28" t="s">
        <v>236</v>
      </c>
      <c r="T399" s="28">
        <v>1</v>
      </c>
      <c r="U399" s="24"/>
      <c r="V399" s="168">
        <f t="shared" si="52"/>
        <v>1</v>
      </c>
      <c r="W399" s="44"/>
      <c r="X399" s="36">
        <f t="shared" si="50"/>
        <v>0</v>
      </c>
      <c r="Y399" s="44"/>
      <c r="Z399" s="44"/>
      <c r="AA399" s="44"/>
      <c r="AB399" s="44"/>
      <c r="AC399" s="44"/>
      <c r="AD399" s="44"/>
      <c r="AE399" s="36">
        <f t="shared" si="51"/>
        <v>0</v>
      </c>
      <c r="AF399" s="44"/>
      <c r="AG399" s="44"/>
      <c r="AH399" s="44"/>
      <c r="AI399" s="44"/>
      <c r="AJ399" s="44"/>
      <c r="AK399" s="168">
        <f t="shared" si="53"/>
        <v>0</v>
      </c>
      <c r="AL399" s="44"/>
      <c r="AM399" s="36">
        <f t="shared" si="54"/>
        <v>1</v>
      </c>
      <c r="AN399" s="85" t="str">
        <f t="shared" si="55"/>
        <v>OK</v>
      </c>
      <c r="AO399" s="85" t="str">
        <f t="shared" si="56"/>
        <v>OK</v>
      </c>
      <c r="AP399" s="28" t="s">
        <v>211</v>
      </c>
      <c r="AQ399" s="28"/>
      <c r="AR399" s="28"/>
      <c r="AS399" s="28"/>
      <c r="AT399" s="26">
        <v>1</v>
      </c>
      <c r="AU399" s="28" t="s">
        <v>248</v>
      </c>
      <c r="AV399" s="27"/>
      <c r="AW399" s="28"/>
      <c r="AX399" s="28" t="s">
        <v>213</v>
      </c>
      <c r="AY399" s="168">
        <f t="shared" si="57"/>
        <v>65117158</v>
      </c>
      <c r="AZ399" s="28" t="s">
        <v>214</v>
      </c>
      <c r="BA399" s="28"/>
      <c r="BB399" s="59" t="s">
        <v>668</v>
      </c>
    </row>
    <row r="400" spans="2:54" s="8" customFormat="1" x14ac:dyDescent="0.15">
      <c r="B400" s="174">
        <v>90000386</v>
      </c>
      <c r="C400" s="28"/>
      <c r="D400" s="28" t="s">
        <v>316</v>
      </c>
      <c r="E400" s="28"/>
      <c r="F400" s="28" t="s">
        <v>201</v>
      </c>
      <c r="G400" s="28" t="s">
        <v>317</v>
      </c>
      <c r="H400" s="28" t="s">
        <v>1577</v>
      </c>
      <c r="I400" s="28" t="s">
        <v>1572</v>
      </c>
      <c r="J400" s="28" t="s">
        <v>562</v>
      </c>
      <c r="K400" s="28" t="s">
        <v>203</v>
      </c>
      <c r="L400" s="28"/>
      <c r="M400" s="28">
        <v>17</v>
      </c>
      <c r="N400" s="24">
        <v>35886</v>
      </c>
      <c r="O400" s="28">
        <v>1998</v>
      </c>
      <c r="P400" s="24">
        <v>35886</v>
      </c>
      <c r="Q400" s="25">
        <v>65117159</v>
      </c>
      <c r="R400" s="28" t="s">
        <v>219</v>
      </c>
      <c r="S400" s="28" t="s">
        <v>236</v>
      </c>
      <c r="T400" s="28">
        <v>1</v>
      </c>
      <c r="U400" s="24"/>
      <c r="V400" s="168">
        <f t="shared" si="52"/>
        <v>1</v>
      </c>
      <c r="W400" s="44"/>
      <c r="X400" s="36">
        <f t="shared" ref="X400:X473" si="58">SUM(Y400:AD400)</f>
        <v>0</v>
      </c>
      <c r="Y400" s="44"/>
      <c r="Z400" s="44"/>
      <c r="AA400" s="44"/>
      <c r="AB400" s="44"/>
      <c r="AC400" s="44"/>
      <c r="AD400" s="44"/>
      <c r="AE400" s="36">
        <f t="shared" ref="AE400:AE473" si="59">SUM(AF400:AL400)</f>
        <v>0</v>
      </c>
      <c r="AF400" s="44"/>
      <c r="AG400" s="44"/>
      <c r="AH400" s="44"/>
      <c r="AI400" s="44"/>
      <c r="AJ400" s="44"/>
      <c r="AK400" s="168">
        <f t="shared" si="53"/>
        <v>0</v>
      </c>
      <c r="AL400" s="44"/>
      <c r="AM400" s="36">
        <f t="shared" si="54"/>
        <v>1</v>
      </c>
      <c r="AN400" s="85" t="str">
        <f t="shared" si="55"/>
        <v>OK</v>
      </c>
      <c r="AO400" s="85" t="str">
        <f t="shared" si="56"/>
        <v>OK</v>
      </c>
      <c r="AP400" s="28" t="s">
        <v>211</v>
      </c>
      <c r="AQ400" s="28"/>
      <c r="AR400" s="28"/>
      <c r="AS400" s="28"/>
      <c r="AT400" s="26">
        <v>1</v>
      </c>
      <c r="AU400" s="28" t="s">
        <v>248</v>
      </c>
      <c r="AV400" s="27"/>
      <c r="AW400" s="28"/>
      <c r="AX400" s="28" t="s">
        <v>213</v>
      </c>
      <c r="AY400" s="168">
        <f t="shared" si="57"/>
        <v>65117158</v>
      </c>
      <c r="AZ400" s="28" t="s">
        <v>214</v>
      </c>
      <c r="BA400" s="28"/>
      <c r="BB400" s="59" t="s">
        <v>668</v>
      </c>
    </row>
    <row r="401" spans="2:54" s="8" customFormat="1" x14ac:dyDescent="0.15">
      <c r="B401" s="174">
        <v>90000387</v>
      </c>
      <c r="C401" s="28"/>
      <c r="D401" s="28" t="s">
        <v>316</v>
      </c>
      <c r="E401" s="28"/>
      <c r="F401" s="28" t="s">
        <v>201</v>
      </c>
      <c r="G401" s="28" t="s">
        <v>317</v>
      </c>
      <c r="H401" s="28" t="s">
        <v>1577</v>
      </c>
      <c r="I401" s="28" t="s">
        <v>1572</v>
      </c>
      <c r="J401" s="28" t="s">
        <v>563</v>
      </c>
      <c r="K401" s="28" t="s">
        <v>203</v>
      </c>
      <c r="L401" s="28"/>
      <c r="M401" s="28">
        <v>17</v>
      </c>
      <c r="N401" s="24">
        <v>35886</v>
      </c>
      <c r="O401" s="28">
        <v>1998</v>
      </c>
      <c r="P401" s="24">
        <v>35886</v>
      </c>
      <c r="Q401" s="25">
        <v>500901</v>
      </c>
      <c r="R401" s="28" t="s">
        <v>219</v>
      </c>
      <c r="S401" s="28" t="s">
        <v>236</v>
      </c>
      <c r="T401" s="28">
        <v>1</v>
      </c>
      <c r="U401" s="24"/>
      <c r="V401" s="168">
        <f t="shared" si="52"/>
        <v>1</v>
      </c>
      <c r="W401" s="44"/>
      <c r="X401" s="36">
        <f t="shared" si="58"/>
        <v>0</v>
      </c>
      <c r="Y401" s="44"/>
      <c r="Z401" s="44"/>
      <c r="AA401" s="44"/>
      <c r="AB401" s="44"/>
      <c r="AC401" s="44"/>
      <c r="AD401" s="44"/>
      <c r="AE401" s="36">
        <f t="shared" si="59"/>
        <v>0</v>
      </c>
      <c r="AF401" s="44"/>
      <c r="AG401" s="44"/>
      <c r="AH401" s="44"/>
      <c r="AI401" s="44"/>
      <c r="AJ401" s="44"/>
      <c r="AK401" s="168">
        <f t="shared" si="53"/>
        <v>0</v>
      </c>
      <c r="AL401" s="44"/>
      <c r="AM401" s="36">
        <f t="shared" si="54"/>
        <v>1</v>
      </c>
      <c r="AN401" s="85" t="str">
        <f t="shared" si="55"/>
        <v>OK</v>
      </c>
      <c r="AO401" s="85" t="str">
        <f t="shared" si="56"/>
        <v>OK</v>
      </c>
      <c r="AP401" s="28" t="s">
        <v>211</v>
      </c>
      <c r="AQ401" s="28"/>
      <c r="AR401" s="28"/>
      <c r="AS401" s="28"/>
      <c r="AT401" s="26">
        <v>1</v>
      </c>
      <c r="AU401" s="28" t="s">
        <v>248</v>
      </c>
      <c r="AV401" s="27"/>
      <c r="AW401" s="28"/>
      <c r="AX401" s="28" t="s">
        <v>213</v>
      </c>
      <c r="AY401" s="168">
        <f t="shared" si="57"/>
        <v>500900</v>
      </c>
      <c r="AZ401" s="28" t="s">
        <v>214</v>
      </c>
      <c r="BA401" s="28"/>
      <c r="BB401" s="59" t="s">
        <v>669</v>
      </c>
    </row>
    <row r="402" spans="2:54" s="8" customFormat="1" x14ac:dyDescent="0.15">
      <c r="B402" s="174">
        <v>90000388</v>
      </c>
      <c r="C402" s="28"/>
      <c r="D402" s="28" t="s">
        <v>316</v>
      </c>
      <c r="E402" s="28"/>
      <c r="F402" s="28" t="s">
        <v>201</v>
      </c>
      <c r="G402" s="28" t="s">
        <v>317</v>
      </c>
      <c r="H402" s="28" t="s">
        <v>1577</v>
      </c>
      <c r="I402" s="28" t="s">
        <v>1572</v>
      </c>
      <c r="J402" s="28" t="s">
        <v>564</v>
      </c>
      <c r="K402" s="28" t="s">
        <v>203</v>
      </c>
      <c r="L402" s="28"/>
      <c r="M402" s="28">
        <v>17</v>
      </c>
      <c r="N402" s="24">
        <v>35886</v>
      </c>
      <c r="O402" s="28">
        <v>1998</v>
      </c>
      <c r="P402" s="24">
        <v>35886</v>
      </c>
      <c r="Q402" s="25">
        <v>108946017</v>
      </c>
      <c r="R402" s="28" t="s">
        <v>219</v>
      </c>
      <c r="S402" s="28" t="s">
        <v>236</v>
      </c>
      <c r="T402" s="28">
        <v>1</v>
      </c>
      <c r="U402" s="24"/>
      <c r="V402" s="168">
        <f t="shared" si="52"/>
        <v>1</v>
      </c>
      <c r="W402" s="44"/>
      <c r="X402" s="36">
        <f t="shared" si="58"/>
        <v>0</v>
      </c>
      <c r="Y402" s="44"/>
      <c r="Z402" s="44"/>
      <c r="AA402" s="44"/>
      <c r="AB402" s="44"/>
      <c r="AC402" s="44"/>
      <c r="AD402" s="44"/>
      <c r="AE402" s="36">
        <f t="shared" si="59"/>
        <v>0</v>
      </c>
      <c r="AF402" s="44"/>
      <c r="AG402" s="44"/>
      <c r="AH402" s="44"/>
      <c r="AI402" s="44"/>
      <c r="AJ402" s="44"/>
      <c r="AK402" s="168">
        <f t="shared" si="53"/>
        <v>0</v>
      </c>
      <c r="AL402" s="44"/>
      <c r="AM402" s="36">
        <f t="shared" si="54"/>
        <v>1</v>
      </c>
      <c r="AN402" s="85" t="str">
        <f t="shared" si="55"/>
        <v>OK</v>
      </c>
      <c r="AO402" s="85" t="str">
        <f t="shared" si="56"/>
        <v>OK</v>
      </c>
      <c r="AP402" s="28" t="s">
        <v>211</v>
      </c>
      <c r="AQ402" s="28"/>
      <c r="AR402" s="28"/>
      <c r="AS402" s="28"/>
      <c r="AT402" s="26">
        <v>1</v>
      </c>
      <c r="AU402" s="28" t="s">
        <v>248</v>
      </c>
      <c r="AV402" s="27"/>
      <c r="AW402" s="28"/>
      <c r="AX402" s="28" t="s">
        <v>213</v>
      </c>
      <c r="AY402" s="168">
        <f t="shared" si="57"/>
        <v>108946016</v>
      </c>
      <c r="AZ402" s="28" t="s">
        <v>214</v>
      </c>
      <c r="BA402" s="28"/>
      <c r="BB402" s="59" t="s">
        <v>670</v>
      </c>
    </row>
    <row r="403" spans="2:54" s="8" customFormat="1" x14ac:dyDescent="0.15">
      <c r="B403" s="174">
        <v>90000389</v>
      </c>
      <c r="C403" s="28"/>
      <c r="D403" s="28" t="s">
        <v>316</v>
      </c>
      <c r="E403" s="28"/>
      <c r="F403" s="28" t="s">
        <v>201</v>
      </c>
      <c r="G403" s="28" t="s">
        <v>317</v>
      </c>
      <c r="H403" s="28" t="s">
        <v>1577</v>
      </c>
      <c r="I403" s="28" t="s">
        <v>1572</v>
      </c>
      <c r="J403" s="28" t="s">
        <v>565</v>
      </c>
      <c r="K403" s="28" t="s">
        <v>203</v>
      </c>
      <c r="L403" s="28"/>
      <c r="M403" s="28">
        <v>17</v>
      </c>
      <c r="N403" s="24">
        <v>35886</v>
      </c>
      <c r="O403" s="28">
        <v>1998</v>
      </c>
      <c r="P403" s="24">
        <v>35886</v>
      </c>
      <c r="Q403" s="25">
        <v>108946017</v>
      </c>
      <c r="R403" s="28" t="s">
        <v>219</v>
      </c>
      <c r="S403" s="28" t="s">
        <v>236</v>
      </c>
      <c r="T403" s="28">
        <v>1</v>
      </c>
      <c r="U403" s="24"/>
      <c r="V403" s="168">
        <f t="shared" si="52"/>
        <v>1</v>
      </c>
      <c r="W403" s="44"/>
      <c r="X403" s="36">
        <f t="shared" si="58"/>
        <v>0</v>
      </c>
      <c r="Y403" s="44"/>
      <c r="Z403" s="44"/>
      <c r="AA403" s="44"/>
      <c r="AB403" s="44"/>
      <c r="AC403" s="44"/>
      <c r="AD403" s="44"/>
      <c r="AE403" s="36">
        <f t="shared" si="59"/>
        <v>0</v>
      </c>
      <c r="AF403" s="44"/>
      <c r="AG403" s="44"/>
      <c r="AH403" s="44"/>
      <c r="AI403" s="44"/>
      <c r="AJ403" s="44"/>
      <c r="AK403" s="168">
        <f t="shared" si="53"/>
        <v>0</v>
      </c>
      <c r="AL403" s="44"/>
      <c r="AM403" s="36">
        <f t="shared" si="54"/>
        <v>1</v>
      </c>
      <c r="AN403" s="85" t="str">
        <f t="shared" si="55"/>
        <v>OK</v>
      </c>
      <c r="AO403" s="85" t="str">
        <f t="shared" si="56"/>
        <v>OK</v>
      </c>
      <c r="AP403" s="28" t="s">
        <v>211</v>
      </c>
      <c r="AQ403" s="28"/>
      <c r="AR403" s="28"/>
      <c r="AS403" s="28"/>
      <c r="AT403" s="26">
        <v>1</v>
      </c>
      <c r="AU403" s="28" t="s">
        <v>248</v>
      </c>
      <c r="AV403" s="27"/>
      <c r="AW403" s="28"/>
      <c r="AX403" s="28" t="s">
        <v>213</v>
      </c>
      <c r="AY403" s="168">
        <f t="shared" si="57"/>
        <v>108946016</v>
      </c>
      <c r="AZ403" s="28" t="s">
        <v>214</v>
      </c>
      <c r="BA403" s="28"/>
      <c r="BB403" s="59" t="s">
        <v>670</v>
      </c>
    </row>
    <row r="404" spans="2:54" s="8" customFormat="1" x14ac:dyDescent="0.15">
      <c r="B404" s="174">
        <v>90000390</v>
      </c>
      <c r="C404" s="28"/>
      <c r="D404" s="28" t="s">
        <v>316</v>
      </c>
      <c r="E404" s="28"/>
      <c r="F404" s="28" t="s">
        <v>201</v>
      </c>
      <c r="G404" s="28" t="s">
        <v>317</v>
      </c>
      <c r="H404" s="28" t="s">
        <v>1577</v>
      </c>
      <c r="I404" s="28" t="s">
        <v>1572</v>
      </c>
      <c r="J404" s="28" t="s">
        <v>566</v>
      </c>
      <c r="K404" s="28" t="s">
        <v>203</v>
      </c>
      <c r="L404" s="28"/>
      <c r="M404" s="28">
        <v>17</v>
      </c>
      <c r="N404" s="24">
        <v>35886</v>
      </c>
      <c r="O404" s="28">
        <v>1998</v>
      </c>
      <c r="P404" s="24">
        <v>35886</v>
      </c>
      <c r="Q404" s="25">
        <v>17155867</v>
      </c>
      <c r="R404" s="28" t="s">
        <v>219</v>
      </c>
      <c r="S404" s="28" t="s">
        <v>236</v>
      </c>
      <c r="T404" s="28">
        <v>1</v>
      </c>
      <c r="U404" s="24"/>
      <c r="V404" s="168">
        <f t="shared" si="52"/>
        <v>1</v>
      </c>
      <c r="W404" s="44"/>
      <c r="X404" s="36">
        <f t="shared" si="58"/>
        <v>0</v>
      </c>
      <c r="Y404" s="44"/>
      <c r="Z404" s="44"/>
      <c r="AA404" s="44"/>
      <c r="AB404" s="44"/>
      <c r="AC404" s="44"/>
      <c r="AD404" s="44"/>
      <c r="AE404" s="36">
        <f t="shared" si="59"/>
        <v>0</v>
      </c>
      <c r="AF404" s="44"/>
      <c r="AG404" s="44"/>
      <c r="AH404" s="44"/>
      <c r="AI404" s="44"/>
      <c r="AJ404" s="44"/>
      <c r="AK404" s="168">
        <f t="shared" si="53"/>
        <v>0</v>
      </c>
      <c r="AL404" s="44"/>
      <c r="AM404" s="36">
        <f t="shared" si="54"/>
        <v>1</v>
      </c>
      <c r="AN404" s="85" t="str">
        <f t="shared" si="55"/>
        <v>OK</v>
      </c>
      <c r="AO404" s="85" t="str">
        <f t="shared" si="56"/>
        <v>OK</v>
      </c>
      <c r="AP404" s="28" t="s">
        <v>211</v>
      </c>
      <c r="AQ404" s="28"/>
      <c r="AR404" s="28"/>
      <c r="AS404" s="28"/>
      <c r="AT404" s="26">
        <v>1</v>
      </c>
      <c r="AU404" s="28" t="s">
        <v>248</v>
      </c>
      <c r="AV404" s="27"/>
      <c r="AW404" s="28"/>
      <c r="AX404" s="28" t="s">
        <v>213</v>
      </c>
      <c r="AY404" s="168">
        <f t="shared" si="57"/>
        <v>17155866</v>
      </c>
      <c r="AZ404" s="28" t="s">
        <v>214</v>
      </c>
      <c r="BA404" s="28"/>
      <c r="BB404" s="59" t="s">
        <v>671</v>
      </c>
    </row>
    <row r="405" spans="2:54" s="8" customFormat="1" x14ac:dyDescent="0.15">
      <c r="B405" s="174">
        <v>90000391</v>
      </c>
      <c r="C405" s="28"/>
      <c r="D405" s="28" t="s">
        <v>316</v>
      </c>
      <c r="E405" s="28"/>
      <c r="F405" s="28" t="s">
        <v>201</v>
      </c>
      <c r="G405" s="28" t="s">
        <v>317</v>
      </c>
      <c r="H405" s="28" t="s">
        <v>1577</v>
      </c>
      <c r="I405" s="28" t="s">
        <v>1572</v>
      </c>
      <c r="J405" s="28" t="s">
        <v>567</v>
      </c>
      <c r="K405" s="28" t="s">
        <v>203</v>
      </c>
      <c r="L405" s="28"/>
      <c r="M405" s="28">
        <v>17</v>
      </c>
      <c r="N405" s="24">
        <v>35886</v>
      </c>
      <c r="O405" s="28">
        <v>1998</v>
      </c>
      <c r="P405" s="24">
        <v>35886</v>
      </c>
      <c r="Q405" s="25">
        <v>25420737</v>
      </c>
      <c r="R405" s="28" t="s">
        <v>219</v>
      </c>
      <c r="S405" s="28" t="s">
        <v>236</v>
      </c>
      <c r="T405" s="28">
        <v>1</v>
      </c>
      <c r="U405" s="24"/>
      <c r="V405" s="168">
        <f t="shared" si="52"/>
        <v>1</v>
      </c>
      <c r="W405" s="44"/>
      <c r="X405" s="36">
        <f t="shared" si="58"/>
        <v>0</v>
      </c>
      <c r="Y405" s="44"/>
      <c r="Z405" s="44"/>
      <c r="AA405" s="44"/>
      <c r="AB405" s="44"/>
      <c r="AC405" s="44"/>
      <c r="AD405" s="44"/>
      <c r="AE405" s="36">
        <f t="shared" si="59"/>
        <v>0</v>
      </c>
      <c r="AF405" s="44"/>
      <c r="AG405" s="44"/>
      <c r="AH405" s="44"/>
      <c r="AI405" s="44"/>
      <c r="AJ405" s="44"/>
      <c r="AK405" s="168">
        <f t="shared" si="53"/>
        <v>0</v>
      </c>
      <c r="AL405" s="44"/>
      <c r="AM405" s="36">
        <f t="shared" si="54"/>
        <v>1</v>
      </c>
      <c r="AN405" s="85" t="str">
        <f t="shared" si="55"/>
        <v>OK</v>
      </c>
      <c r="AO405" s="85" t="str">
        <f t="shared" si="56"/>
        <v>OK</v>
      </c>
      <c r="AP405" s="28" t="s">
        <v>211</v>
      </c>
      <c r="AQ405" s="28"/>
      <c r="AR405" s="28"/>
      <c r="AS405" s="28"/>
      <c r="AT405" s="26">
        <v>1</v>
      </c>
      <c r="AU405" s="28" t="s">
        <v>248</v>
      </c>
      <c r="AV405" s="27"/>
      <c r="AW405" s="28"/>
      <c r="AX405" s="28" t="s">
        <v>213</v>
      </c>
      <c r="AY405" s="168">
        <f t="shared" si="57"/>
        <v>25420736</v>
      </c>
      <c r="AZ405" s="28" t="s">
        <v>214</v>
      </c>
      <c r="BA405" s="28"/>
      <c r="BB405" s="59" t="s">
        <v>671</v>
      </c>
    </row>
    <row r="406" spans="2:54" s="8" customFormat="1" x14ac:dyDescent="0.15">
      <c r="B406" s="174">
        <v>90000392</v>
      </c>
      <c r="C406" s="28"/>
      <c r="D406" s="28" t="s">
        <v>316</v>
      </c>
      <c r="E406" s="28"/>
      <c r="F406" s="28" t="s">
        <v>201</v>
      </c>
      <c r="G406" s="28" t="s">
        <v>317</v>
      </c>
      <c r="H406" s="28" t="s">
        <v>1577</v>
      </c>
      <c r="I406" s="28" t="s">
        <v>1572</v>
      </c>
      <c r="J406" s="28" t="s">
        <v>568</v>
      </c>
      <c r="K406" s="28" t="s">
        <v>203</v>
      </c>
      <c r="L406" s="28"/>
      <c r="M406" s="28">
        <v>17</v>
      </c>
      <c r="N406" s="24">
        <v>35886</v>
      </c>
      <c r="O406" s="28">
        <v>1998</v>
      </c>
      <c r="P406" s="24">
        <v>35886</v>
      </c>
      <c r="Q406" s="25">
        <v>1302342</v>
      </c>
      <c r="R406" s="28" t="s">
        <v>219</v>
      </c>
      <c r="S406" s="28" t="s">
        <v>236</v>
      </c>
      <c r="T406" s="28">
        <v>1</v>
      </c>
      <c r="U406" s="24"/>
      <c r="V406" s="168">
        <f t="shared" si="52"/>
        <v>1</v>
      </c>
      <c r="W406" s="44"/>
      <c r="X406" s="36">
        <f t="shared" si="58"/>
        <v>0</v>
      </c>
      <c r="Y406" s="44"/>
      <c r="Z406" s="44"/>
      <c r="AA406" s="44"/>
      <c r="AB406" s="44"/>
      <c r="AC406" s="44"/>
      <c r="AD406" s="44"/>
      <c r="AE406" s="36">
        <f t="shared" si="59"/>
        <v>0</v>
      </c>
      <c r="AF406" s="44"/>
      <c r="AG406" s="44"/>
      <c r="AH406" s="44"/>
      <c r="AI406" s="44"/>
      <c r="AJ406" s="44"/>
      <c r="AK406" s="168">
        <f t="shared" si="53"/>
        <v>0</v>
      </c>
      <c r="AL406" s="44"/>
      <c r="AM406" s="36">
        <f t="shared" si="54"/>
        <v>1</v>
      </c>
      <c r="AN406" s="85" t="str">
        <f t="shared" si="55"/>
        <v>OK</v>
      </c>
      <c r="AO406" s="85" t="str">
        <f t="shared" si="56"/>
        <v>OK</v>
      </c>
      <c r="AP406" s="28" t="s">
        <v>211</v>
      </c>
      <c r="AQ406" s="28"/>
      <c r="AR406" s="28"/>
      <c r="AS406" s="28"/>
      <c r="AT406" s="26">
        <v>1</v>
      </c>
      <c r="AU406" s="28" t="s">
        <v>248</v>
      </c>
      <c r="AV406" s="27"/>
      <c r="AW406" s="28"/>
      <c r="AX406" s="28" t="s">
        <v>213</v>
      </c>
      <c r="AY406" s="168">
        <f t="shared" si="57"/>
        <v>1302341</v>
      </c>
      <c r="AZ406" s="28" t="s">
        <v>214</v>
      </c>
      <c r="BA406" s="28"/>
      <c r="BB406" s="59"/>
    </row>
    <row r="407" spans="2:54" s="8" customFormat="1" x14ac:dyDescent="0.15">
      <c r="B407" s="174">
        <v>90000393</v>
      </c>
      <c r="C407" s="28"/>
      <c r="D407" s="28" t="s">
        <v>316</v>
      </c>
      <c r="E407" s="28"/>
      <c r="F407" s="28" t="s">
        <v>201</v>
      </c>
      <c r="G407" s="28" t="s">
        <v>317</v>
      </c>
      <c r="H407" s="28" t="s">
        <v>1577</v>
      </c>
      <c r="I407" s="28" t="s">
        <v>1572</v>
      </c>
      <c r="J407" s="28" t="s">
        <v>569</v>
      </c>
      <c r="K407" s="28" t="s">
        <v>203</v>
      </c>
      <c r="L407" s="28"/>
      <c r="M407" s="28">
        <v>17</v>
      </c>
      <c r="N407" s="24">
        <v>35886</v>
      </c>
      <c r="O407" s="28">
        <v>1998</v>
      </c>
      <c r="P407" s="24">
        <v>35886</v>
      </c>
      <c r="Q407" s="25">
        <v>4282705</v>
      </c>
      <c r="R407" s="28" t="s">
        <v>219</v>
      </c>
      <c r="S407" s="28" t="s">
        <v>236</v>
      </c>
      <c r="T407" s="28">
        <v>1</v>
      </c>
      <c r="U407" s="24"/>
      <c r="V407" s="168">
        <f t="shared" si="52"/>
        <v>1</v>
      </c>
      <c r="W407" s="44"/>
      <c r="X407" s="36">
        <f t="shared" si="58"/>
        <v>0</v>
      </c>
      <c r="Y407" s="44"/>
      <c r="Z407" s="44"/>
      <c r="AA407" s="44"/>
      <c r="AB407" s="44"/>
      <c r="AC407" s="44"/>
      <c r="AD407" s="44"/>
      <c r="AE407" s="36">
        <f t="shared" si="59"/>
        <v>0</v>
      </c>
      <c r="AF407" s="44"/>
      <c r="AG407" s="44"/>
      <c r="AH407" s="44"/>
      <c r="AI407" s="44"/>
      <c r="AJ407" s="44"/>
      <c r="AK407" s="168">
        <f t="shared" si="53"/>
        <v>0</v>
      </c>
      <c r="AL407" s="44"/>
      <c r="AM407" s="36">
        <f t="shared" si="54"/>
        <v>1</v>
      </c>
      <c r="AN407" s="85" t="str">
        <f t="shared" si="55"/>
        <v>OK</v>
      </c>
      <c r="AO407" s="85" t="str">
        <f t="shared" si="56"/>
        <v>OK</v>
      </c>
      <c r="AP407" s="28" t="s">
        <v>211</v>
      </c>
      <c r="AQ407" s="28"/>
      <c r="AR407" s="28"/>
      <c r="AS407" s="28"/>
      <c r="AT407" s="26">
        <v>1</v>
      </c>
      <c r="AU407" s="28" t="s">
        <v>248</v>
      </c>
      <c r="AV407" s="27"/>
      <c r="AW407" s="28"/>
      <c r="AX407" s="28" t="s">
        <v>213</v>
      </c>
      <c r="AY407" s="168">
        <f t="shared" si="57"/>
        <v>4282704</v>
      </c>
      <c r="AZ407" s="28" t="s">
        <v>214</v>
      </c>
      <c r="BA407" s="28"/>
      <c r="BB407" s="59"/>
    </row>
    <row r="408" spans="2:54" s="8" customFormat="1" x14ac:dyDescent="0.15">
      <c r="B408" s="174">
        <v>90000394</v>
      </c>
      <c r="C408" s="28"/>
      <c r="D408" s="28" t="s">
        <v>316</v>
      </c>
      <c r="E408" s="28"/>
      <c r="F408" s="28" t="s">
        <v>201</v>
      </c>
      <c r="G408" s="28" t="s">
        <v>317</v>
      </c>
      <c r="H408" s="28" t="s">
        <v>1577</v>
      </c>
      <c r="I408" s="28" t="s">
        <v>1572</v>
      </c>
      <c r="J408" s="28" t="s">
        <v>570</v>
      </c>
      <c r="K408" s="28" t="s">
        <v>203</v>
      </c>
      <c r="L408" s="28"/>
      <c r="M408" s="28">
        <v>17</v>
      </c>
      <c r="N408" s="24">
        <v>35886</v>
      </c>
      <c r="O408" s="28">
        <v>1998</v>
      </c>
      <c r="P408" s="24">
        <v>35886</v>
      </c>
      <c r="Q408" s="25">
        <v>826486</v>
      </c>
      <c r="R408" s="28" t="s">
        <v>219</v>
      </c>
      <c r="S408" s="28" t="s">
        <v>236</v>
      </c>
      <c r="T408" s="28">
        <v>1</v>
      </c>
      <c r="U408" s="24"/>
      <c r="V408" s="168">
        <f t="shared" si="52"/>
        <v>1</v>
      </c>
      <c r="W408" s="44"/>
      <c r="X408" s="36">
        <f t="shared" si="58"/>
        <v>0</v>
      </c>
      <c r="Y408" s="44"/>
      <c r="Z408" s="44"/>
      <c r="AA408" s="44"/>
      <c r="AB408" s="44"/>
      <c r="AC408" s="44"/>
      <c r="AD408" s="44"/>
      <c r="AE408" s="36">
        <f t="shared" si="59"/>
        <v>0</v>
      </c>
      <c r="AF408" s="44"/>
      <c r="AG408" s="44"/>
      <c r="AH408" s="44"/>
      <c r="AI408" s="44"/>
      <c r="AJ408" s="44"/>
      <c r="AK408" s="168">
        <f t="shared" si="53"/>
        <v>0</v>
      </c>
      <c r="AL408" s="44"/>
      <c r="AM408" s="36">
        <f t="shared" si="54"/>
        <v>1</v>
      </c>
      <c r="AN408" s="85" t="str">
        <f t="shared" si="55"/>
        <v>OK</v>
      </c>
      <c r="AO408" s="85" t="str">
        <f t="shared" si="56"/>
        <v>OK</v>
      </c>
      <c r="AP408" s="28" t="s">
        <v>211</v>
      </c>
      <c r="AQ408" s="28"/>
      <c r="AR408" s="28"/>
      <c r="AS408" s="28"/>
      <c r="AT408" s="26">
        <v>1</v>
      </c>
      <c r="AU408" s="28" t="s">
        <v>248</v>
      </c>
      <c r="AV408" s="27"/>
      <c r="AW408" s="28"/>
      <c r="AX408" s="28" t="s">
        <v>213</v>
      </c>
      <c r="AY408" s="168">
        <f t="shared" si="57"/>
        <v>826485</v>
      </c>
      <c r="AZ408" s="28" t="s">
        <v>214</v>
      </c>
      <c r="BA408" s="28"/>
      <c r="BB408" s="59"/>
    </row>
    <row r="409" spans="2:54" s="8" customFormat="1" x14ac:dyDescent="0.15">
      <c r="B409" s="174">
        <v>90000395</v>
      </c>
      <c r="C409" s="28"/>
      <c r="D409" s="28" t="s">
        <v>316</v>
      </c>
      <c r="E409" s="28"/>
      <c r="F409" s="28" t="s">
        <v>201</v>
      </c>
      <c r="G409" s="28" t="s">
        <v>317</v>
      </c>
      <c r="H409" s="28" t="s">
        <v>1577</v>
      </c>
      <c r="I409" s="28" t="s">
        <v>1572</v>
      </c>
      <c r="J409" s="28" t="s">
        <v>571</v>
      </c>
      <c r="K409" s="28" t="s">
        <v>203</v>
      </c>
      <c r="L409" s="28"/>
      <c r="M409" s="28">
        <v>17</v>
      </c>
      <c r="N409" s="24">
        <v>35886</v>
      </c>
      <c r="O409" s="28">
        <v>1998</v>
      </c>
      <c r="P409" s="24">
        <v>35886</v>
      </c>
      <c r="Q409" s="25">
        <v>2354237</v>
      </c>
      <c r="R409" s="28" t="s">
        <v>219</v>
      </c>
      <c r="S409" s="28" t="s">
        <v>236</v>
      </c>
      <c r="T409" s="28">
        <v>1</v>
      </c>
      <c r="U409" s="24"/>
      <c r="V409" s="168">
        <f t="shared" si="52"/>
        <v>1</v>
      </c>
      <c r="W409" s="44"/>
      <c r="X409" s="36">
        <f t="shared" si="58"/>
        <v>0</v>
      </c>
      <c r="Y409" s="44"/>
      <c r="Z409" s="44"/>
      <c r="AA409" s="44"/>
      <c r="AB409" s="44"/>
      <c r="AC409" s="44"/>
      <c r="AD409" s="44"/>
      <c r="AE409" s="36">
        <f t="shared" si="59"/>
        <v>0</v>
      </c>
      <c r="AF409" s="44"/>
      <c r="AG409" s="44"/>
      <c r="AH409" s="44"/>
      <c r="AI409" s="44"/>
      <c r="AJ409" s="44"/>
      <c r="AK409" s="168">
        <f t="shared" si="53"/>
        <v>0</v>
      </c>
      <c r="AL409" s="44"/>
      <c r="AM409" s="36">
        <f t="shared" si="54"/>
        <v>1</v>
      </c>
      <c r="AN409" s="85" t="str">
        <f t="shared" si="55"/>
        <v>OK</v>
      </c>
      <c r="AO409" s="85" t="str">
        <f t="shared" si="56"/>
        <v>OK</v>
      </c>
      <c r="AP409" s="28" t="s">
        <v>211</v>
      </c>
      <c r="AQ409" s="28"/>
      <c r="AR409" s="28"/>
      <c r="AS409" s="28"/>
      <c r="AT409" s="26">
        <v>1</v>
      </c>
      <c r="AU409" s="28" t="s">
        <v>248</v>
      </c>
      <c r="AV409" s="27"/>
      <c r="AW409" s="28"/>
      <c r="AX409" s="28" t="s">
        <v>213</v>
      </c>
      <c r="AY409" s="168">
        <f t="shared" si="57"/>
        <v>2354236</v>
      </c>
      <c r="AZ409" s="28" t="s">
        <v>214</v>
      </c>
      <c r="BA409" s="28"/>
      <c r="BB409" s="59"/>
    </row>
    <row r="410" spans="2:54" s="8" customFormat="1" x14ac:dyDescent="0.15">
      <c r="B410" s="174">
        <v>90000396</v>
      </c>
      <c r="C410" s="28"/>
      <c r="D410" s="28" t="s">
        <v>316</v>
      </c>
      <c r="E410" s="28"/>
      <c r="F410" s="28" t="s">
        <v>201</v>
      </c>
      <c r="G410" s="28" t="s">
        <v>317</v>
      </c>
      <c r="H410" s="28" t="s">
        <v>1577</v>
      </c>
      <c r="I410" s="28" t="s">
        <v>1572</v>
      </c>
      <c r="J410" s="28" t="s">
        <v>572</v>
      </c>
      <c r="K410" s="28" t="s">
        <v>203</v>
      </c>
      <c r="L410" s="28"/>
      <c r="M410" s="28">
        <v>17</v>
      </c>
      <c r="N410" s="24">
        <v>35886</v>
      </c>
      <c r="O410" s="28">
        <v>1998</v>
      </c>
      <c r="P410" s="24">
        <v>35886</v>
      </c>
      <c r="Q410" s="25">
        <v>901622</v>
      </c>
      <c r="R410" s="28" t="s">
        <v>219</v>
      </c>
      <c r="S410" s="28" t="s">
        <v>236</v>
      </c>
      <c r="T410" s="28">
        <v>1</v>
      </c>
      <c r="U410" s="24"/>
      <c r="V410" s="168">
        <f t="shared" si="52"/>
        <v>1</v>
      </c>
      <c r="W410" s="44"/>
      <c r="X410" s="36">
        <f t="shared" si="58"/>
        <v>0</v>
      </c>
      <c r="Y410" s="44"/>
      <c r="Z410" s="44"/>
      <c r="AA410" s="44"/>
      <c r="AB410" s="44"/>
      <c r="AC410" s="44"/>
      <c r="AD410" s="44"/>
      <c r="AE410" s="36">
        <f t="shared" si="59"/>
        <v>0</v>
      </c>
      <c r="AF410" s="44"/>
      <c r="AG410" s="44"/>
      <c r="AH410" s="44"/>
      <c r="AI410" s="44"/>
      <c r="AJ410" s="44"/>
      <c r="AK410" s="168">
        <f t="shared" si="53"/>
        <v>0</v>
      </c>
      <c r="AL410" s="44"/>
      <c r="AM410" s="36">
        <f t="shared" si="54"/>
        <v>1</v>
      </c>
      <c r="AN410" s="85" t="str">
        <f t="shared" si="55"/>
        <v>OK</v>
      </c>
      <c r="AO410" s="85" t="str">
        <f t="shared" si="56"/>
        <v>OK</v>
      </c>
      <c r="AP410" s="28" t="s">
        <v>211</v>
      </c>
      <c r="AQ410" s="28"/>
      <c r="AR410" s="28"/>
      <c r="AS410" s="28"/>
      <c r="AT410" s="26">
        <v>1</v>
      </c>
      <c r="AU410" s="28" t="s">
        <v>248</v>
      </c>
      <c r="AV410" s="27"/>
      <c r="AW410" s="28"/>
      <c r="AX410" s="28" t="s">
        <v>213</v>
      </c>
      <c r="AY410" s="168">
        <f t="shared" si="57"/>
        <v>901621</v>
      </c>
      <c r="AZ410" s="28" t="s">
        <v>214</v>
      </c>
      <c r="BA410" s="28"/>
      <c r="BB410" s="59" t="s">
        <v>352</v>
      </c>
    </row>
    <row r="411" spans="2:54" s="8" customFormat="1" x14ac:dyDescent="0.15">
      <c r="B411" s="174">
        <v>90000397</v>
      </c>
      <c r="C411" s="28"/>
      <c r="D411" s="28" t="s">
        <v>316</v>
      </c>
      <c r="E411" s="28"/>
      <c r="F411" s="28" t="s">
        <v>201</v>
      </c>
      <c r="G411" s="28" t="s">
        <v>317</v>
      </c>
      <c r="H411" s="28" t="s">
        <v>1577</v>
      </c>
      <c r="I411" s="28" t="s">
        <v>1572</v>
      </c>
      <c r="J411" s="28" t="s">
        <v>573</v>
      </c>
      <c r="K411" s="28" t="s">
        <v>203</v>
      </c>
      <c r="L411" s="28"/>
      <c r="M411" s="28">
        <v>17</v>
      </c>
      <c r="N411" s="24">
        <v>35886</v>
      </c>
      <c r="O411" s="28">
        <v>1998</v>
      </c>
      <c r="P411" s="24">
        <v>35886</v>
      </c>
      <c r="Q411" s="25">
        <v>901622</v>
      </c>
      <c r="R411" s="28" t="s">
        <v>219</v>
      </c>
      <c r="S411" s="28" t="s">
        <v>236</v>
      </c>
      <c r="T411" s="28">
        <v>1</v>
      </c>
      <c r="U411" s="24"/>
      <c r="V411" s="168">
        <f t="shared" si="52"/>
        <v>1</v>
      </c>
      <c r="W411" s="44"/>
      <c r="X411" s="36">
        <f t="shared" si="58"/>
        <v>0</v>
      </c>
      <c r="Y411" s="44"/>
      <c r="Z411" s="44"/>
      <c r="AA411" s="44"/>
      <c r="AB411" s="44"/>
      <c r="AC411" s="44"/>
      <c r="AD411" s="44"/>
      <c r="AE411" s="36">
        <f t="shared" si="59"/>
        <v>0</v>
      </c>
      <c r="AF411" s="44"/>
      <c r="AG411" s="44"/>
      <c r="AH411" s="44"/>
      <c r="AI411" s="44"/>
      <c r="AJ411" s="44"/>
      <c r="AK411" s="168">
        <f t="shared" si="53"/>
        <v>0</v>
      </c>
      <c r="AL411" s="44"/>
      <c r="AM411" s="36">
        <f t="shared" si="54"/>
        <v>1</v>
      </c>
      <c r="AN411" s="85" t="str">
        <f t="shared" si="55"/>
        <v>OK</v>
      </c>
      <c r="AO411" s="85" t="str">
        <f t="shared" si="56"/>
        <v>OK</v>
      </c>
      <c r="AP411" s="28" t="s">
        <v>211</v>
      </c>
      <c r="AQ411" s="28"/>
      <c r="AR411" s="28"/>
      <c r="AS411" s="28"/>
      <c r="AT411" s="26">
        <v>1</v>
      </c>
      <c r="AU411" s="28" t="s">
        <v>248</v>
      </c>
      <c r="AV411" s="27"/>
      <c r="AW411" s="28"/>
      <c r="AX411" s="28" t="s">
        <v>213</v>
      </c>
      <c r="AY411" s="168">
        <f t="shared" si="57"/>
        <v>901621</v>
      </c>
      <c r="AZ411" s="28" t="s">
        <v>214</v>
      </c>
      <c r="BA411" s="28"/>
      <c r="BB411" s="59" t="s">
        <v>352</v>
      </c>
    </row>
    <row r="412" spans="2:54" s="8" customFormat="1" x14ac:dyDescent="0.15">
      <c r="B412" s="174">
        <v>90000398</v>
      </c>
      <c r="C412" s="28"/>
      <c r="D412" s="28" t="s">
        <v>316</v>
      </c>
      <c r="E412" s="28"/>
      <c r="F412" s="28" t="s">
        <v>201</v>
      </c>
      <c r="G412" s="28" t="s">
        <v>317</v>
      </c>
      <c r="H412" s="28" t="s">
        <v>1577</v>
      </c>
      <c r="I412" s="28" t="s">
        <v>1572</v>
      </c>
      <c r="J412" s="28" t="s">
        <v>574</v>
      </c>
      <c r="K412" s="28" t="s">
        <v>203</v>
      </c>
      <c r="L412" s="28"/>
      <c r="M412" s="28">
        <v>17</v>
      </c>
      <c r="N412" s="24">
        <v>35886</v>
      </c>
      <c r="O412" s="28">
        <v>1998</v>
      </c>
      <c r="P412" s="24">
        <v>35886</v>
      </c>
      <c r="Q412" s="25">
        <v>901622</v>
      </c>
      <c r="R412" s="28" t="s">
        <v>219</v>
      </c>
      <c r="S412" s="28" t="s">
        <v>236</v>
      </c>
      <c r="T412" s="28">
        <v>1</v>
      </c>
      <c r="U412" s="24"/>
      <c r="V412" s="168">
        <f t="shared" si="52"/>
        <v>1</v>
      </c>
      <c r="W412" s="44"/>
      <c r="X412" s="36">
        <f t="shared" si="58"/>
        <v>0</v>
      </c>
      <c r="Y412" s="44"/>
      <c r="Z412" s="44"/>
      <c r="AA412" s="44"/>
      <c r="AB412" s="44"/>
      <c r="AC412" s="44"/>
      <c r="AD412" s="44"/>
      <c r="AE412" s="36">
        <f t="shared" si="59"/>
        <v>0</v>
      </c>
      <c r="AF412" s="44"/>
      <c r="AG412" s="44"/>
      <c r="AH412" s="44"/>
      <c r="AI412" s="44"/>
      <c r="AJ412" s="44"/>
      <c r="AK412" s="168">
        <f t="shared" si="53"/>
        <v>0</v>
      </c>
      <c r="AL412" s="44"/>
      <c r="AM412" s="36">
        <f t="shared" si="54"/>
        <v>1</v>
      </c>
      <c r="AN412" s="85" t="str">
        <f t="shared" si="55"/>
        <v>OK</v>
      </c>
      <c r="AO412" s="85" t="str">
        <f t="shared" si="56"/>
        <v>OK</v>
      </c>
      <c r="AP412" s="28" t="s">
        <v>211</v>
      </c>
      <c r="AQ412" s="28"/>
      <c r="AR412" s="28"/>
      <c r="AS412" s="28"/>
      <c r="AT412" s="26">
        <v>1</v>
      </c>
      <c r="AU412" s="28" t="s">
        <v>248</v>
      </c>
      <c r="AV412" s="27"/>
      <c r="AW412" s="28"/>
      <c r="AX412" s="28" t="s">
        <v>213</v>
      </c>
      <c r="AY412" s="168">
        <f t="shared" si="57"/>
        <v>901621</v>
      </c>
      <c r="AZ412" s="28" t="s">
        <v>214</v>
      </c>
      <c r="BA412" s="28"/>
      <c r="BB412" s="59" t="s">
        <v>352</v>
      </c>
    </row>
    <row r="413" spans="2:54" s="8" customFormat="1" x14ac:dyDescent="0.15">
      <c r="B413" s="174">
        <v>90000399</v>
      </c>
      <c r="C413" s="28"/>
      <c r="D413" s="28" t="s">
        <v>316</v>
      </c>
      <c r="E413" s="28"/>
      <c r="F413" s="28" t="s">
        <v>201</v>
      </c>
      <c r="G413" s="28" t="s">
        <v>317</v>
      </c>
      <c r="H413" s="28" t="s">
        <v>1577</v>
      </c>
      <c r="I413" s="28" t="s">
        <v>1572</v>
      </c>
      <c r="J413" s="28" t="s">
        <v>575</v>
      </c>
      <c r="K413" s="28" t="s">
        <v>203</v>
      </c>
      <c r="L413" s="28"/>
      <c r="M413" s="28">
        <v>17</v>
      </c>
      <c r="N413" s="24">
        <v>35886</v>
      </c>
      <c r="O413" s="28">
        <v>1998</v>
      </c>
      <c r="P413" s="24">
        <v>35886</v>
      </c>
      <c r="Q413" s="25">
        <v>901622</v>
      </c>
      <c r="R413" s="28" t="s">
        <v>219</v>
      </c>
      <c r="S413" s="28" t="s">
        <v>236</v>
      </c>
      <c r="T413" s="28">
        <v>1</v>
      </c>
      <c r="U413" s="24"/>
      <c r="V413" s="168">
        <f t="shared" si="52"/>
        <v>1</v>
      </c>
      <c r="W413" s="44"/>
      <c r="X413" s="36">
        <f t="shared" si="58"/>
        <v>0</v>
      </c>
      <c r="Y413" s="44"/>
      <c r="Z413" s="44"/>
      <c r="AA413" s="44"/>
      <c r="AB413" s="44"/>
      <c r="AC413" s="44"/>
      <c r="AD413" s="44"/>
      <c r="AE413" s="36">
        <f t="shared" si="59"/>
        <v>0</v>
      </c>
      <c r="AF413" s="44"/>
      <c r="AG413" s="44"/>
      <c r="AH413" s="44"/>
      <c r="AI413" s="44"/>
      <c r="AJ413" s="44"/>
      <c r="AK413" s="168">
        <f t="shared" si="53"/>
        <v>0</v>
      </c>
      <c r="AL413" s="44"/>
      <c r="AM413" s="36">
        <f t="shared" si="54"/>
        <v>1</v>
      </c>
      <c r="AN413" s="85" t="str">
        <f t="shared" si="55"/>
        <v>OK</v>
      </c>
      <c r="AO413" s="85" t="str">
        <f t="shared" si="56"/>
        <v>OK</v>
      </c>
      <c r="AP413" s="28" t="s">
        <v>211</v>
      </c>
      <c r="AQ413" s="28"/>
      <c r="AR413" s="28"/>
      <c r="AS413" s="28"/>
      <c r="AT413" s="26">
        <v>1</v>
      </c>
      <c r="AU413" s="28" t="s">
        <v>248</v>
      </c>
      <c r="AV413" s="27"/>
      <c r="AW413" s="28"/>
      <c r="AX413" s="28" t="s">
        <v>213</v>
      </c>
      <c r="AY413" s="168">
        <f t="shared" si="57"/>
        <v>901621</v>
      </c>
      <c r="AZ413" s="28" t="s">
        <v>214</v>
      </c>
      <c r="BA413" s="28"/>
      <c r="BB413" s="59" t="s">
        <v>352</v>
      </c>
    </row>
    <row r="414" spans="2:54" s="8" customFormat="1" x14ac:dyDescent="0.15">
      <c r="B414" s="174">
        <v>90000400</v>
      </c>
      <c r="C414" s="28"/>
      <c r="D414" s="28" t="s">
        <v>316</v>
      </c>
      <c r="E414" s="28"/>
      <c r="F414" s="28" t="s">
        <v>201</v>
      </c>
      <c r="G414" s="28" t="s">
        <v>317</v>
      </c>
      <c r="H414" s="28" t="s">
        <v>1577</v>
      </c>
      <c r="I414" s="28" t="s">
        <v>1572</v>
      </c>
      <c r="J414" s="28" t="s">
        <v>576</v>
      </c>
      <c r="K414" s="28" t="s">
        <v>203</v>
      </c>
      <c r="L414" s="28"/>
      <c r="M414" s="28">
        <v>17</v>
      </c>
      <c r="N414" s="24">
        <v>35886</v>
      </c>
      <c r="O414" s="28">
        <v>1998</v>
      </c>
      <c r="P414" s="24">
        <v>35886</v>
      </c>
      <c r="Q414" s="25">
        <v>3456218</v>
      </c>
      <c r="R414" s="28" t="s">
        <v>219</v>
      </c>
      <c r="S414" s="28" t="s">
        <v>236</v>
      </c>
      <c r="T414" s="28">
        <v>1</v>
      </c>
      <c r="U414" s="24"/>
      <c r="V414" s="168">
        <f t="shared" si="52"/>
        <v>1</v>
      </c>
      <c r="W414" s="44"/>
      <c r="X414" s="36">
        <f t="shared" si="58"/>
        <v>0</v>
      </c>
      <c r="Y414" s="44"/>
      <c r="Z414" s="44"/>
      <c r="AA414" s="44"/>
      <c r="AB414" s="44"/>
      <c r="AC414" s="44"/>
      <c r="AD414" s="44"/>
      <c r="AE414" s="36">
        <f t="shared" si="59"/>
        <v>0</v>
      </c>
      <c r="AF414" s="44"/>
      <c r="AG414" s="44"/>
      <c r="AH414" s="44"/>
      <c r="AI414" s="44"/>
      <c r="AJ414" s="44"/>
      <c r="AK414" s="168">
        <f t="shared" si="53"/>
        <v>0</v>
      </c>
      <c r="AL414" s="44"/>
      <c r="AM414" s="36">
        <f t="shared" si="54"/>
        <v>1</v>
      </c>
      <c r="AN414" s="85" t="str">
        <f t="shared" si="55"/>
        <v>OK</v>
      </c>
      <c r="AO414" s="85" t="str">
        <f t="shared" si="56"/>
        <v>OK</v>
      </c>
      <c r="AP414" s="28" t="s">
        <v>211</v>
      </c>
      <c r="AQ414" s="28"/>
      <c r="AR414" s="28"/>
      <c r="AS414" s="28"/>
      <c r="AT414" s="26">
        <v>1</v>
      </c>
      <c r="AU414" s="28" t="s">
        <v>248</v>
      </c>
      <c r="AV414" s="27"/>
      <c r="AW414" s="28"/>
      <c r="AX414" s="28" t="s">
        <v>213</v>
      </c>
      <c r="AY414" s="168">
        <f t="shared" si="57"/>
        <v>3456217</v>
      </c>
      <c r="AZ414" s="28" t="s">
        <v>214</v>
      </c>
      <c r="BA414" s="28"/>
      <c r="BB414" s="59" t="s">
        <v>352</v>
      </c>
    </row>
    <row r="415" spans="2:54" s="8" customFormat="1" x14ac:dyDescent="0.15">
      <c r="B415" s="174">
        <v>90000401</v>
      </c>
      <c r="C415" s="28"/>
      <c r="D415" s="28" t="s">
        <v>316</v>
      </c>
      <c r="E415" s="28"/>
      <c r="F415" s="28" t="s">
        <v>201</v>
      </c>
      <c r="G415" s="28" t="s">
        <v>317</v>
      </c>
      <c r="H415" s="28" t="s">
        <v>1577</v>
      </c>
      <c r="I415" s="28" t="s">
        <v>1572</v>
      </c>
      <c r="J415" s="28" t="s">
        <v>577</v>
      </c>
      <c r="K415" s="28" t="s">
        <v>203</v>
      </c>
      <c r="L415" s="28"/>
      <c r="M415" s="28">
        <v>17</v>
      </c>
      <c r="N415" s="24">
        <v>35886</v>
      </c>
      <c r="O415" s="28">
        <v>1998</v>
      </c>
      <c r="P415" s="24">
        <v>35886</v>
      </c>
      <c r="Q415" s="25">
        <v>3456218</v>
      </c>
      <c r="R415" s="28" t="s">
        <v>219</v>
      </c>
      <c r="S415" s="28" t="s">
        <v>236</v>
      </c>
      <c r="T415" s="28">
        <v>1</v>
      </c>
      <c r="U415" s="24"/>
      <c r="V415" s="168">
        <f t="shared" si="52"/>
        <v>1</v>
      </c>
      <c r="W415" s="44"/>
      <c r="X415" s="36">
        <f t="shared" si="58"/>
        <v>0</v>
      </c>
      <c r="Y415" s="44"/>
      <c r="Z415" s="44"/>
      <c r="AA415" s="44"/>
      <c r="AB415" s="44"/>
      <c r="AC415" s="44"/>
      <c r="AD415" s="44"/>
      <c r="AE415" s="36">
        <f t="shared" si="59"/>
        <v>0</v>
      </c>
      <c r="AF415" s="44"/>
      <c r="AG415" s="44"/>
      <c r="AH415" s="44"/>
      <c r="AI415" s="44"/>
      <c r="AJ415" s="44"/>
      <c r="AK415" s="168">
        <f t="shared" si="53"/>
        <v>0</v>
      </c>
      <c r="AL415" s="44"/>
      <c r="AM415" s="36">
        <f t="shared" si="54"/>
        <v>1</v>
      </c>
      <c r="AN415" s="85" t="str">
        <f t="shared" si="55"/>
        <v>OK</v>
      </c>
      <c r="AO415" s="85" t="str">
        <f t="shared" si="56"/>
        <v>OK</v>
      </c>
      <c r="AP415" s="28" t="s">
        <v>211</v>
      </c>
      <c r="AQ415" s="28"/>
      <c r="AR415" s="28"/>
      <c r="AS415" s="28"/>
      <c r="AT415" s="26">
        <v>1</v>
      </c>
      <c r="AU415" s="28" t="s">
        <v>248</v>
      </c>
      <c r="AV415" s="27"/>
      <c r="AW415" s="28"/>
      <c r="AX415" s="28" t="s">
        <v>213</v>
      </c>
      <c r="AY415" s="168">
        <f t="shared" si="57"/>
        <v>3456217</v>
      </c>
      <c r="AZ415" s="28" t="s">
        <v>214</v>
      </c>
      <c r="BA415" s="28"/>
      <c r="BB415" s="59" t="s">
        <v>352</v>
      </c>
    </row>
    <row r="416" spans="2:54" s="8" customFormat="1" x14ac:dyDescent="0.15">
      <c r="B416" s="174">
        <v>90000402</v>
      </c>
      <c r="C416" s="28"/>
      <c r="D416" s="28" t="s">
        <v>316</v>
      </c>
      <c r="E416" s="28"/>
      <c r="F416" s="28" t="s">
        <v>201</v>
      </c>
      <c r="G416" s="28" t="s">
        <v>317</v>
      </c>
      <c r="H416" s="28" t="s">
        <v>1577</v>
      </c>
      <c r="I416" s="28" t="s">
        <v>1572</v>
      </c>
      <c r="J416" s="28" t="s">
        <v>578</v>
      </c>
      <c r="K416" s="28" t="s">
        <v>203</v>
      </c>
      <c r="L416" s="28"/>
      <c r="M416" s="28">
        <v>17</v>
      </c>
      <c r="N416" s="24">
        <v>35886</v>
      </c>
      <c r="O416" s="28">
        <v>1998</v>
      </c>
      <c r="P416" s="24">
        <v>35886</v>
      </c>
      <c r="Q416" s="25">
        <v>1064415</v>
      </c>
      <c r="R416" s="28" t="s">
        <v>219</v>
      </c>
      <c r="S416" s="28" t="s">
        <v>236</v>
      </c>
      <c r="T416" s="28">
        <v>1</v>
      </c>
      <c r="U416" s="24"/>
      <c r="V416" s="168">
        <f t="shared" si="52"/>
        <v>1</v>
      </c>
      <c r="W416" s="44"/>
      <c r="X416" s="36">
        <f t="shared" si="58"/>
        <v>0</v>
      </c>
      <c r="Y416" s="44"/>
      <c r="Z416" s="44"/>
      <c r="AA416" s="44"/>
      <c r="AB416" s="44"/>
      <c r="AC416" s="44"/>
      <c r="AD416" s="44"/>
      <c r="AE416" s="36">
        <f t="shared" si="59"/>
        <v>0</v>
      </c>
      <c r="AF416" s="44"/>
      <c r="AG416" s="44"/>
      <c r="AH416" s="44"/>
      <c r="AI416" s="44"/>
      <c r="AJ416" s="44"/>
      <c r="AK416" s="168">
        <f t="shared" si="53"/>
        <v>0</v>
      </c>
      <c r="AL416" s="44"/>
      <c r="AM416" s="36">
        <f t="shared" si="54"/>
        <v>1</v>
      </c>
      <c r="AN416" s="85" t="str">
        <f t="shared" si="55"/>
        <v>OK</v>
      </c>
      <c r="AO416" s="85" t="str">
        <f t="shared" si="56"/>
        <v>OK</v>
      </c>
      <c r="AP416" s="28" t="s">
        <v>211</v>
      </c>
      <c r="AQ416" s="28"/>
      <c r="AR416" s="28"/>
      <c r="AS416" s="28"/>
      <c r="AT416" s="26">
        <v>1</v>
      </c>
      <c r="AU416" s="28" t="s">
        <v>248</v>
      </c>
      <c r="AV416" s="27"/>
      <c r="AW416" s="28"/>
      <c r="AX416" s="28" t="s">
        <v>213</v>
      </c>
      <c r="AY416" s="168">
        <f t="shared" si="57"/>
        <v>1064414</v>
      </c>
      <c r="AZ416" s="28" t="s">
        <v>214</v>
      </c>
      <c r="BA416" s="28"/>
      <c r="BB416" s="59" t="s">
        <v>672</v>
      </c>
    </row>
    <row r="417" spans="2:54" s="8" customFormat="1" x14ac:dyDescent="0.15">
      <c r="B417" s="174">
        <v>90000403</v>
      </c>
      <c r="C417" s="28"/>
      <c r="D417" s="28" t="s">
        <v>316</v>
      </c>
      <c r="E417" s="28"/>
      <c r="F417" s="28" t="s">
        <v>201</v>
      </c>
      <c r="G417" s="28" t="s">
        <v>317</v>
      </c>
      <c r="H417" s="28" t="s">
        <v>1577</v>
      </c>
      <c r="I417" s="28" t="s">
        <v>1572</v>
      </c>
      <c r="J417" s="28" t="s">
        <v>579</v>
      </c>
      <c r="K417" s="28" t="s">
        <v>203</v>
      </c>
      <c r="L417" s="28"/>
      <c r="M417" s="28">
        <v>17</v>
      </c>
      <c r="N417" s="24">
        <v>35886</v>
      </c>
      <c r="O417" s="28">
        <v>1998</v>
      </c>
      <c r="P417" s="24">
        <v>35886</v>
      </c>
      <c r="Q417" s="25">
        <v>1189640</v>
      </c>
      <c r="R417" s="28" t="s">
        <v>219</v>
      </c>
      <c r="S417" s="28" t="s">
        <v>236</v>
      </c>
      <c r="T417" s="28">
        <v>1</v>
      </c>
      <c r="U417" s="24"/>
      <c r="V417" s="168">
        <f t="shared" si="52"/>
        <v>1</v>
      </c>
      <c r="W417" s="44"/>
      <c r="X417" s="36">
        <f t="shared" si="58"/>
        <v>0</v>
      </c>
      <c r="Y417" s="44"/>
      <c r="Z417" s="44"/>
      <c r="AA417" s="44"/>
      <c r="AB417" s="44"/>
      <c r="AC417" s="44"/>
      <c r="AD417" s="44"/>
      <c r="AE417" s="36">
        <f t="shared" si="59"/>
        <v>0</v>
      </c>
      <c r="AF417" s="44"/>
      <c r="AG417" s="44"/>
      <c r="AH417" s="44"/>
      <c r="AI417" s="44"/>
      <c r="AJ417" s="44"/>
      <c r="AK417" s="168">
        <f t="shared" si="53"/>
        <v>0</v>
      </c>
      <c r="AL417" s="44"/>
      <c r="AM417" s="36">
        <f t="shared" si="54"/>
        <v>1</v>
      </c>
      <c r="AN417" s="85" t="str">
        <f t="shared" si="55"/>
        <v>OK</v>
      </c>
      <c r="AO417" s="85" t="str">
        <f t="shared" si="56"/>
        <v>OK</v>
      </c>
      <c r="AP417" s="28" t="s">
        <v>211</v>
      </c>
      <c r="AQ417" s="28"/>
      <c r="AR417" s="28"/>
      <c r="AS417" s="28"/>
      <c r="AT417" s="26">
        <v>1</v>
      </c>
      <c r="AU417" s="28" t="s">
        <v>248</v>
      </c>
      <c r="AV417" s="27"/>
      <c r="AW417" s="28"/>
      <c r="AX417" s="28" t="s">
        <v>213</v>
      </c>
      <c r="AY417" s="168">
        <f t="shared" si="57"/>
        <v>1189639</v>
      </c>
      <c r="AZ417" s="28" t="s">
        <v>214</v>
      </c>
      <c r="BA417" s="28"/>
      <c r="BB417" s="59" t="s">
        <v>673</v>
      </c>
    </row>
    <row r="418" spans="2:54" s="8" customFormat="1" x14ac:dyDescent="0.15">
      <c r="B418" s="174">
        <v>90000404</v>
      </c>
      <c r="C418" s="28"/>
      <c r="D418" s="28" t="s">
        <v>316</v>
      </c>
      <c r="E418" s="28"/>
      <c r="F418" s="28" t="s">
        <v>201</v>
      </c>
      <c r="G418" s="28" t="s">
        <v>317</v>
      </c>
      <c r="H418" s="28" t="s">
        <v>1577</v>
      </c>
      <c r="I418" s="28" t="s">
        <v>1572</v>
      </c>
      <c r="J418" s="28" t="s">
        <v>580</v>
      </c>
      <c r="K418" s="28" t="s">
        <v>203</v>
      </c>
      <c r="L418" s="28"/>
      <c r="M418" s="28">
        <v>17</v>
      </c>
      <c r="N418" s="24">
        <v>35886</v>
      </c>
      <c r="O418" s="28">
        <v>1998</v>
      </c>
      <c r="P418" s="24">
        <v>35886</v>
      </c>
      <c r="Q418" s="25">
        <v>1502703</v>
      </c>
      <c r="R418" s="28" t="s">
        <v>219</v>
      </c>
      <c r="S418" s="28" t="s">
        <v>236</v>
      </c>
      <c r="T418" s="28">
        <v>1</v>
      </c>
      <c r="U418" s="24"/>
      <c r="V418" s="168">
        <f t="shared" si="52"/>
        <v>1</v>
      </c>
      <c r="W418" s="44"/>
      <c r="X418" s="36">
        <f t="shared" si="58"/>
        <v>0</v>
      </c>
      <c r="Y418" s="44"/>
      <c r="Z418" s="44"/>
      <c r="AA418" s="44"/>
      <c r="AB418" s="44"/>
      <c r="AC418" s="44"/>
      <c r="AD418" s="44"/>
      <c r="AE418" s="36">
        <f t="shared" si="59"/>
        <v>0</v>
      </c>
      <c r="AF418" s="44"/>
      <c r="AG418" s="44"/>
      <c r="AH418" s="44"/>
      <c r="AI418" s="44"/>
      <c r="AJ418" s="44"/>
      <c r="AK418" s="168">
        <f t="shared" si="53"/>
        <v>0</v>
      </c>
      <c r="AL418" s="44"/>
      <c r="AM418" s="36">
        <f t="shared" si="54"/>
        <v>1</v>
      </c>
      <c r="AN418" s="85" t="str">
        <f t="shared" si="55"/>
        <v>OK</v>
      </c>
      <c r="AO418" s="85" t="str">
        <f t="shared" si="56"/>
        <v>OK</v>
      </c>
      <c r="AP418" s="28" t="s">
        <v>211</v>
      </c>
      <c r="AQ418" s="28"/>
      <c r="AR418" s="28"/>
      <c r="AS418" s="28"/>
      <c r="AT418" s="26">
        <v>1</v>
      </c>
      <c r="AU418" s="28" t="s">
        <v>248</v>
      </c>
      <c r="AV418" s="27"/>
      <c r="AW418" s="28"/>
      <c r="AX418" s="28" t="s">
        <v>213</v>
      </c>
      <c r="AY418" s="168">
        <f t="shared" si="57"/>
        <v>1502702</v>
      </c>
      <c r="AZ418" s="28" t="s">
        <v>214</v>
      </c>
      <c r="BA418" s="28"/>
      <c r="BB418" s="59" t="s">
        <v>659</v>
      </c>
    </row>
    <row r="419" spans="2:54" s="8" customFormat="1" x14ac:dyDescent="0.15">
      <c r="B419" s="174">
        <v>90000405</v>
      </c>
      <c r="C419" s="28"/>
      <c r="D419" s="28" t="s">
        <v>316</v>
      </c>
      <c r="E419" s="28"/>
      <c r="F419" s="28" t="s">
        <v>201</v>
      </c>
      <c r="G419" s="28" t="s">
        <v>317</v>
      </c>
      <c r="H419" s="28" t="s">
        <v>1577</v>
      </c>
      <c r="I419" s="28" t="s">
        <v>1572</v>
      </c>
      <c r="J419" s="28" t="s">
        <v>581</v>
      </c>
      <c r="K419" s="28" t="s">
        <v>203</v>
      </c>
      <c r="L419" s="28"/>
      <c r="M419" s="28">
        <v>17</v>
      </c>
      <c r="N419" s="24">
        <v>35886</v>
      </c>
      <c r="O419" s="28">
        <v>1998</v>
      </c>
      <c r="P419" s="24">
        <v>35886</v>
      </c>
      <c r="Q419" s="25">
        <v>1252253</v>
      </c>
      <c r="R419" s="28" t="s">
        <v>219</v>
      </c>
      <c r="S419" s="28" t="s">
        <v>236</v>
      </c>
      <c r="T419" s="28">
        <v>1</v>
      </c>
      <c r="U419" s="24"/>
      <c r="V419" s="168">
        <f t="shared" si="52"/>
        <v>1</v>
      </c>
      <c r="W419" s="44"/>
      <c r="X419" s="36">
        <f t="shared" si="58"/>
        <v>0</v>
      </c>
      <c r="Y419" s="44"/>
      <c r="Z419" s="44"/>
      <c r="AA419" s="44"/>
      <c r="AB419" s="44"/>
      <c r="AC419" s="44"/>
      <c r="AD419" s="44"/>
      <c r="AE419" s="36">
        <f t="shared" si="59"/>
        <v>0</v>
      </c>
      <c r="AF419" s="44"/>
      <c r="AG419" s="44"/>
      <c r="AH419" s="44"/>
      <c r="AI419" s="44"/>
      <c r="AJ419" s="44"/>
      <c r="AK419" s="168">
        <f t="shared" si="53"/>
        <v>0</v>
      </c>
      <c r="AL419" s="44"/>
      <c r="AM419" s="36">
        <f t="shared" si="54"/>
        <v>1</v>
      </c>
      <c r="AN419" s="85" t="str">
        <f t="shared" si="55"/>
        <v>OK</v>
      </c>
      <c r="AO419" s="85" t="str">
        <f t="shared" si="56"/>
        <v>OK</v>
      </c>
      <c r="AP419" s="28" t="s">
        <v>211</v>
      </c>
      <c r="AQ419" s="28"/>
      <c r="AR419" s="28"/>
      <c r="AS419" s="28"/>
      <c r="AT419" s="26">
        <v>1</v>
      </c>
      <c r="AU419" s="28" t="s">
        <v>248</v>
      </c>
      <c r="AV419" s="27"/>
      <c r="AW419" s="28"/>
      <c r="AX419" s="28" t="s">
        <v>213</v>
      </c>
      <c r="AY419" s="168">
        <f t="shared" si="57"/>
        <v>1252252</v>
      </c>
      <c r="AZ419" s="28" t="s">
        <v>214</v>
      </c>
      <c r="BA419" s="28"/>
      <c r="BB419" s="59" t="s">
        <v>674</v>
      </c>
    </row>
    <row r="420" spans="2:54" s="8" customFormat="1" x14ac:dyDescent="0.15">
      <c r="B420" s="174">
        <v>90000406</v>
      </c>
      <c r="C420" s="28"/>
      <c r="D420" s="28" t="s">
        <v>316</v>
      </c>
      <c r="E420" s="28"/>
      <c r="F420" s="28" t="s">
        <v>201</v>
      </c>
      <c r="G420" s="28" t="s">
        <v>317</v>
      </c>
      <c r="H420" s="28" t="s">
        <v>1577</v>
      </c>
      <c r="I420" s="28" t="s">
        <v>1572</v>
      </c>
      <c r="J420" s="28" t="s">
        <v>582</v>
      </c>
      <c r="K420" s="28" t="s">
        <v>203</v>
      </c>
      <c r="L420" s="28"/>
      <c r="M420" s="28">
        <v>17</v>
      </c>
      <c r="N420" s="24">
        <v>35886</v>
      </c>
      <c r="O420" s="28">
        <v>1998</v>
      </c>
      <c r="P420" s="24">
        <v>35886</v>
      </c>
      <c r="Q420" s="25">
        <v>998046</v>
      </c>
      <c r="R420" s="28" t="s">
        <v>219</v>
      </c>
      <c r="S420" s="28" t="s">
        <v>236</v>
      </c>
      <c r="T420" s="28">
        <v>1</v>
      </c>
      <c r="U420" s="24"/>
      <c r="V420" s="168">
        <f t="shared" si="52"/>
        <v>1</v>
      </c>
      <c r="W420" s="44"/>
      <c r="X420" s="36">
        <f t="shared" si="58"/>
        <v>0</v>
      </c>
      <c r="Y420" s="44"/>
      <c r="Z420" s="44"/>
      <c r="AA420" s="44"/>
      <c r="AB420" s="44"/>
      <c r="AC420" s="44"/>
      <c r="AD420" s="44"/>
      <c r="AE420" s="36">
        <f t="shared" si="59"/>
        <v>0</v>
      </c>
      <c r="AF420" s="44"/>
      <c r="AG420" s="44"/>
      <c r="AH420" s="44"/>
      <c r="AI420" s="44"/>
      <c r="AJ420" s="44"/>
      <c r="AK420" s="168">
        <f t="shared" si="53"/>
        <v>0</v>
      </c>
      <c r="AL420" s="44"/>
      <c r="AM420" s="36">
        <f t="shared" si="54"/>
        <v>1</v>
      </c>
      <c r="AN420" s="85" t="str">
        <f t="shared" si="55"/>
        <v>OK</v>
      </c>
      <c r="AO420" s="85" t="str">
        <f t="shared" si="56"/>
        <v>OK</v>
      </c>
      <c r="AP420" s="28" t="s">
        <v>211</v>
      </c>
      <c r="AQ420" s="28"/>
      <c r="AR420" s="28"/>
      <c r="AS420" s="28"/>
      <c r="AT420" s="26">
        <v>1</v>
      </c>
      <c r="AU420" s="28" t="s">
        <v>248</v>
      </c>
      <c r="AV420" s="27"/>
      <c r="AW420" s="28"/>
      <c r="AX420" s="28" t="s">
        <v>213</v>
      </c>
      <c r="AY420" s="168">
        <f t="shared" si="57"/>
        <v>998045</v>
      </c>
      <c r="AZ420" s="28" t="s">
        <v>214</v>
      </c>
      <c r="BA420" s="28"/>
      <c r="BB420" s="59" t="s">
        <v>675</v>
      </c>
    </row>
    <row r="421" spans="2:54" s="8" customFormat="1" x14ac:dyDescent="0.15">
      <c r="B421" s="174">
        <v>90000407</v>
      </c>
      <c r="C421" s="28"/>
      <c r="D421" s="28" t="s">
        <v>316</v>
      </c>
      <c r="E421" s="28"/>
      <c r="F421" s="28" t="s">
        <v>201</v>
      </c>
      <c r="G421" s="28" t="s">
        <v>317</v>
      </c>
      <c r="H421" s="28" t="s">
        <v>1577</v>
      </c>
      <c r="I421" s="28" t="s">
        <v>1572</v>
      </c>
      <c r="J421" s="28" t="s">
        <v>583</v>
      </c>
      <c r="K421" s="28" t="s">
        <v>203</v>
      </c>
      <c r="L421" s="28"/>
      <c r="M421" s="28">
        <v>17</v>
      </c>
      <c r="N421" s="24">
        <v>35886</v>
      </c>
      <c r="O421" s="28">
        <v>1998</v>
      </c>
      <c r="P421" s="24">
        <v>35886</v>
      </c>
      <c r="Q421" s="25">
        <v>1289820</v>
      </c>
      <c r="R421" s="28" t="s">
        <v>219</v>
      </c>
      <c r="S421" s="28" t="s">
        <v>236</v>
      </c>
      <c r="T421" s="28">
        <v>1</v>
      </c>
      <c r="U421" s="24"/>
      <c r="V421" s="168">
        <f t="shared" si="52"/>
        <v>1</v>
      </c>
      <c r="W421" s="44"/>
      <c r="X421" s="36">
        <f t="shared" si="58"/>
        <v>0</v>
      </c>
      <c r="Y421" s="44"/>
      <c r="Z421" s="44"/>
      <c r="AA421" s="44"/>
      <c r="AB421" s="44"/>
      <c r="AC421" s="44"/>
      <c r="AD421" s="44"/>
      <c r="AE421" s="36">
        <f t="shared" si="59"/>
        <v>0</v>
      </c>
      <c r="AF421" s="44"/>
      <c r="AG421" s="44"/>
      <c r="AH421" s="44"/>
      <c r="AI421" s="44"/>
      <c r="AJ421" s="44"/>
      <c r="AK421" s="168">
        <f t="shared" si="53"/>
        <v>0</v>
      </c>
      <c r="AL421" s="44"/>
      <c r="AM421" s="36">
        <f t="shared" si="54"/>
        <v>1</v>
      </c>
      <c r="AN421" s="85" t="str">
        <f t="shared" si="55"/>
        <v>OK</v>
      </c>
      <c r="AO421" s="85" t="str">
        <f t="shared" si="56"/>
        <v>OK</v>
      </c>
      <c r="AP421" s="28" t="s">
        <v>211</v>
      </c>
      <c r="AQ421" s="28"/>
      <c r="AR421" s="28"/>
      <c r="AS421" s="28"/>
      <c r="AT421" s="26">
        <v>1</v>
      </c>
      <c r="AU421" s="28" t="s">
        <v>248</v>
      </c>
      <c r="AV421" s="27"/>
      <c r="AW421" s="28"/>
      <c r="AX421" s="28" t="s">
        <v>213</v>
      </c>
      <c r="AY421" s="168">
        <f t="shared" si="57"/>
        <v>1289819</v>
      </c>
      <c r="AZ421" s="28" t="s">
        <v>214</v>
      </c>
      <c r="BA421" s="28"/>
      <c r="BB421" s="59"/>
    </row>
    <row r="422" spans="2:54" s="8" customFormat="1" x14ac:dyDescent="0.15">
      <c r="B422" s="174">
        <v>90000408</v>
      </c>
      <c r="C422" s="28"/>
      <c r="D422" s="28" t="s">
        <v>316</v>
      </c>
      <c r="E422" s="28"/>
      <c r="F422" s="28" t="s">
        <v>201</v>
      </c>
      <c r="G422" s="28" t="s">
        <v>317</v>
      </c>
      <c r="H422" s="28" t="s">
        <v>1577</v>
      </c>
      <c r="I422" s="28" t="s">
        <v>1572</v>
      </c>
      <c r="J422" s="28" t="s">
        <v>584</v>
      </c>
      <c r="K422" s="28" t="s">
        <v>203</v>
      </c>
      <c r="L422" s="28"/>
      <c r="M422" s="28">
        <v>17</v>
      </c>
      <c r="N422" s="24">
        <v>35886</v>
      </c>
      <c r="O422" s="28">
        <v>1998</v>
      </c>
      <c r="P422" s="24">
        <v>35886</v>
      </c>
      <c r="Q422" s="25">
        <v>870316</v>
      </c>
      <c r="R422" s="28" t="s">
        <v>219</v>
      </c>
      <c r="S422" s="28" t="s">
        <v>236</v>
      </c>
      <c r="T422" s="28">
        <v>1</v>
      </c>
      <c r="U422" s="24"/>
      <c r="V422" s="168">
        <f t="shared" si="52"/>
        <v>1</v>
      </c>
      <c r="W422" s="44"/>
      <c r="X422" s="36">
        <f t="shared" si="58"/>
        <v>0</v>
      </c>
      <c r="Y422" s="44"/>
      <c r="Z422" s="44"/>
      <c r="AA422" s="44"/>
      <c r="AB422" s="44"/>
      <c r="AC422" s="44"/>
      <c r="AD422" s="44"/>
      <c r="AE422" s="36">
        <f t="shared" si="59"/>
        <v>0</v>
      </c>
      <c r="AF422" s="44"/>
      <c r="AG422" s="44"/>
      <c r="AH422" s="44"/>
      <c r="AI422" s="44"/>
      <c r="AJ422" s="44"/>
      <c r="AK422" s="168">
        <f t="shared" si="53"/>
        <v>0</v>
      </c>
      <c r="AL422" s="44"/>
      <c r="AM422" s="36">
        <f t="shared" si="54"/>
        <v>1</v>
      </c>
      <c r="AN422" s="85" t="str">
        <f t="shared" si="55"/>
        <v>OK</v>
      </c>
      <c r="AO422" s="85" t="str">
        <f t="shared" si="56"/>
        <v>OK</v>
      </c>
      <c r="AP422" s="28" t="s">
        <v>211</v>
      </c>
      <c r="AQ422" s="28"/>
      <c r="AR422" s="28"/>
      <c r="AS422" s="28"/>
      <c r="AT422" s="26">
        <v>1</v>
      </c>
      <c r="AU422" s="28" t="s">
        <v>248</v>
      </c>
      <c r="AV422" s="27"/>
      <c r="AW422" s="28"/>
      <c r="AX422" s="28" t="s">
        <v>213</v>
      </c>
      <c r="AY422" s="168">
        <f t="shared" si="57"/>
        <v>870315</v>
      </c>
      <c r="AZ422" s="28" t="s">
        <v>214</v>
      </c>
      <c r="BA422" s="28"/>
      <c r="BB422" s="59"/>
    </row>
    <row r="423" spans="2:54" s="8" customFormat="1" x14ac:dyDescent="0.15">
      <c r="B423" s="174">
        <v>90000409</v>
      </c>
      <c r="C423" s="28"/>
      <c r="D423" s="28" t="s">
        <v>316</v>
      </c>
      <c r="E423" s="28"/>
      <c r="F423" s="28" t="s">
        <v>201</v>
      </c>
      <c r="G423" s="28" t="s">
        <v>317</v>
      </c>
      <c r="H423" s="28" t="s">
        <v>1577</v>
      </c>
      <c r="I423" s="28" t="s">
        <v>1572</v>
      </c>
      <c r="J423" s="28" t="s">
        <v>585</v>
      </c>
      <c r="K423" s="28" t="s">
        <v>203</v>
      </c>
      <c r="L423" s="28"/>
      <c r="M423" s="28">
        <v>17</v>
      </c>
      <c r="N423" s="24">
        <v>35886</v>
      </c>
      <c r="O423" s="28">
        <v>1998</v>
      </c>
      <c r="P423" s="24">
        <v>35886</v>
      </c>
      <c r="Q423" s="25">
        <v>2587155</v>
      </c>
      <c r="R423" s="28" t="s">
        <v>219</v>
      </c>
      <c r="S423" s="28" t="s">
        <v>236</v>
      </c>
      <c r="T423" s="28">
        <v>1</v>
      </c>
      <c r="U423" s="24"/>
      <c r="V423" s="168">
        <f t="shared" si="52"/>
        <v>1</v>
      </c>
      <c r="W423" s="44"/>
      <c r="X423" s="36">
        <f t="shared" si="58"/>
        <v>0</v>
      </c>
      <c r="Y423" s="44"/>
      <c r="Z423" s="44"/>
      <c r="AA423" s="44"/>
      <c r="AB423" s="44"/>
      <c r="AC423" s="44"/>
      <c r="AD423" s="44"/>
      <c r="AE423" s="36">
        <f t="shared" si="59"/>
        <v>0</v>
      </c>
      <c r="AF423" s="44"/>
      <c r="AG423" s="44"/>
      <c r="AH423" s="44"/>
      <c r="AI423" s="44"/>
      <c r="AJ423" s="44"/>
      <c r="AK423" s="168">
        <f t="shared" si="53"/>
        <v>0</v>
      </c>
      <c r="AL423" s="44"/>
      <c r="AM423" s="36">
        <f t="shared" si="54"/>
        <v>1</v>
      </c>
      <c r="AN423" s="85" t="str">
        <f t="shared" si="55"/>
        <v>OK</v>
      </c>
      <c r="AO423" s="85" t="str">
        <f t="shared" si="56"/>
        <v>OK</v>
      </c>
      <c r="AP423" s="28" t="s">
        <v>211</v>
      </c>
      <c r="AQ423" s="28"/>
      <c r="AR423" s="28"/>
      <c r="AS423" s="28"/>
      <c r="AT423" s="26">
        <v>1</v>
      </c>
      <c r="AU423" s="28" t="s">
        <v>248</v>
      </c>
      <c r="AV423" s="27"/>
      <c r="AW423" s="28"/>
      <c r="AX423" s="28" t="s">
        <v>213</v>
      </c>
      <c r="AY423" s="168">
        <f t="shared" si="57"/>
        <v>2587154</v>
      </c>
      <c r="AZ423" s="28" t="s">
        <v>214</v>
      </c>
      <c r="BA423" s="28"/>
      <c r="BB423" s="59"/>
    </row>
    <row r="424" spans="2:54" s="8" customFormat="1" x14ac:dyDescent="0.15">
      <c r="B424" s="174">
        <v>90000410</v>
      </c>
      <c r="C424" s="28"/>
      <c r="D424" s="28" t="s">
        <v>316</v>
      </c>
      <c r="E424" s="28"/>
      <c r="F424" s="28" t="s">
        <v>201</v>
      </c>
      <c r="G424" s="28" t="s">
        <v>317</v>
      </c>
      <c r="H424" s="28" t="s">
        <v>1577</v>
      </c>
      <c r="I424" s="28" t="s">
        <v>1572</v>
      </c>
      <c r="J424" s="28" t="s">
        <v>586</v>
      </c>
      <c r="K424" s="28" t="s">
        <v>203</v>
      </c>
      <c r="L424" s="28"/>
      <c r="M424" s="28">
        <v>17</v>
      </c>
      <c r="N424" s="24">
        <v>35886</v>
      </c>
      <c r="O424" s="28">
        <v>1998</v>
      </c>
      <c r="P424" s="24">
        <v>35886</v>
      </c>
      <c r="Q424" s="25">
        <v>1668001</v>
      </c>
      <c r="R424" s="28" t="s">
        <v>219</v>
      </c>
      <c r="S424" s="28" t="s">
        <v>236</v>
      </c>
      <c r="T424" s="28">
        <v>1</v>
      </c>
      <c r="U424" s="24"/>
      <c r="V424" s="168">
        <f t="shared" si="52"/>
        <v>1</v>
      </c>
      <c r="W424" s="44"/>
      <c r="X424" s="36">
        <f t="shared" si="58"/>
        <v>0</v>
      </c>
      <c r="Y424" s="44"/>
      <c r="Z424" s="44"/>
      <c r="AA424" s="44"/>
      <c r="AB424" s="44"/>
      <c r="AC424" s="44"/>
      <c r="AD424" s="44"/>
      <c r="AE424" s="36">
        <f t="shared" si="59"/>
        <v>0</v>
      </c>
      <c r="AF424" s="44"/>
      <c r="AG424" s="44"/>
      <c r="AH424" s="44"/>
      <c r="AI424" s="44"/>
      <c r="AJ424" s="44"/>
      <c r="AK424" s="168">
        <f t="shared" si="53"/>
        <v>0</v>
      </c>
      <c r="AL424" s="44"/>
      <c r="AM424" s="36">
        <f t="shared" si="54"/>
        <v>1</v>
      </c>
      <c r="AN424" s="85" t="str">
        <f t="shared" si="55"/>
        <v>OK</v>
      </c>
      <c r="AO424" s="85" t="str">
        <f t="shared" si="56"/>
        <v>OK</v>
      </c>
      <c r="AP424" s="28" t="s">
        <v>211</v>
      </c>
      <c r="AQ424" s="28"/>
      <c r="AR424" s="28"/>
      <c r="AS424" s="28"/>
      <c r="AT424" s="26">
        <v>1</v>
      </c>
      <c r="AU424" s="28" t="s">
        <v>248</v>
      </c>
      <c r="AV424" s="27"/>
      <c r="AW424" s="28"/>
      <c r="AX424" s="28" t="s">
        <v>213</v>
      </c>
      <c r="AY424" s="168">
        <f t="shared" si="57"/>
        <v>1668000</v>
      </c>
      <c r="AZ424" s="28" t="s">
        <v>214</v>
      </c>
      <c r="BA424" s="28"/>
      <c r="BB424" s="59"/>
    </row>
    <row r="425" spans="2:54" s="8" customFormat="1" x14ac:dyDescent="0.15">
      <c r="B425" s="174">
        <v>90000411</v>
      </c>
      <c r="C425" s="28"/>
      <c r="D425" s="28" t="s">
        <v>316</v>
      </c>
      <c r="E425" s="28"/>
      <c r="F425" s="28" t="s">
        <v>201</v>
      </c>
      <c r="G425" s="28" t="s">
        <v>317</v>
      </c>
      <c r="H425" s="28" t="s">
        <v>1577</v>
      </c>
      <c r="I425" s="28" t="s">
        <v>1572</v>
      </c>
      <c r="J425" s="28" t="s">
        <v>587</v>
      </c>
      <c r="K425" s="28" t="s">
        <v>203</v>
      </c>
      <c r="L425" s="28"/>
      <c r="M425" s="28">
        <v>17</v>
      </c>
      <c r="N425" s="24">
        <v>35886</v>
      </c>
      <c r="O425" s="28">
        <v>1998</v>
      </c>
      <c r="P425" s="24">
        <v>35886</v>
      </c>
      <c r="Q425" s="25">
        <v>1051893</v>
      </c>
      <c r="R425" s="28" t="s">
        <v>219</v>
      </c>
      <c r="S425" s="28" t="s">
        <v>236</v>
      </c>
      <c r="T425" s="28">
        <v>1</v>
      </c>
      <c r="U425" s="24"/>
      <c r="V425" s="168">
        <f t="shared" si="52"/>
        <v>1</v>
      </c>
      <c r="W425" s="44"/>
      <c r="X425" s="36">
        <f t="shared" si="58"/>
        <v>0</v>
      </c>
      <c r="Y425" s="44"/>
      <c r="Z425" s="44"/>
      <c r="AA425" s="44"/>
      <c r="AB425" s="44"/>
      <c r="AC425" s="44"/>
      <c r="AD425" s="44"/>
      <c r="AE425" s="36">
        <f t="shared" si="59"/>
        <v>0</v>
      </c>
      <c r="AF425" s="44"/>
      <c r="AG425" s="44"/>
      <c r="AH425" s="44"/>
      <c r="AI425" s="44"/>
      <c r="AJ425" s="44"/>
      <c r="AK425" s="168">
        <f t="shared" si="53"/>
        <v>0</v>
      </c>
      <c r="AL425" s="44"/>
      <c r="AM425" s="36">
        <f t="shared" si="54"/>
        <v>1</v>
      </c>
      <c r="AN425" s="85" t="str">
        <f t="shared" si="55"/>
        <v>OK</v>
      </c>
      <c r="AO425" s="85" t="str">
        <f t="shared" si="56"/>
        <v>OK</v>
      </c>
      <c r="AP425" s="28" t="s">
        <v>211</v>
      </c>
      <c r="AQ425" s="28"/>
      <c r="AR425" s="28"/>
      <c r="AS425" s="28"/>
      <c r="AT425" s="26">
        <v>1</v>
      </c>
      <c r="AU425" s="28" t="s">
        <v>248</v>
      </c>
      <c r="AV425" s="27"/>
      <c r="AW425" s="28"/>
      <c r="AX425" s="28" t="s">
        <v>213</v>
      </c>
      <c r="AY425" s="168">
        <f t="shared" si="57"/>
        <v>1051892</v>
      </c>
      <c r="AZ425" s="28" t="s">
        <v>214</v>
      </c>
      <c r="BA425" s="28"/>
      <c r="BB425" s="59"/>
    </row>
    <row r="426" spans="2:54" s="8" customFormat="1" x14ac:dyDescent="0.15">
      <c r="B426" s="174">
        <v>90000412</v>
      </c>
      <c r="C426" s="28"/>
      <c r="D426" s="28" t="s">
        <v>316</v>
      </c>
      <c r="E426" s="28"/>
      <c r="F426" s="28" t="s">
        <v>201</v>
      </c>
      <c r="G426" s="28" t="s">
        <v>317</v>
      </c>
      <c r="H426" s="28" t="s">
        <v>1577</v>
      </c>
      <c r="I426" s="28" t="s">
        <v>1572</v>
      </c>
      <c r="J426" s="28" t="s">
        <v>588</v>
      </c>
      <c r="K426" s="28" t="s">
        <v>203</v>
      </c>
      <c r="L426" s="28"/>
      <c r="M426" s="28">
        <v>17</v>
      </c>
      <c r="N426" s="24">
        <v>35886</v>
      </c>
      <c r="O426" s="28">
        <v>1998</v>
      </c>
      <c r="P426" s="24">
        <v>35886</v>
      </c>
      <c r="Q426" s="25">
        <v>1268532</v>
      </c>
      <c r="R426" s="28" t="s">
        <v>219</v>
      </c>
      <c r="S426" s="28" t="s">
        <v>236</v>
      </c>
      <c r="T426" s="28">
        <v>1</v>
      </c>
      <c r="U426" s="24"/>
      <c r="V426" s="168">
        <f t="shared" si="52"/>
        <v>1</v>
      </c>
      <c r="W426" s="44"/>
      <c r="X426" s="36">
        <f t="shared" si="58"/>
        <v>0</v>
      </c>
      <c r="Y426" s="44"/>
      <c r="Z426" s="44"/>
      <c r="AA426" s="44"/>
      <c r="AB426" s="44"/>
      <c r="AC426" s="44"/>
      <c r="AD426" s="44"/>
      <c r="AE426" s="36">
        <f t="shared" si="59"/>
        <v>0</v>
      </c>
      <c r="AF426" s="44"/>
      <c r="AG426" s="44"/>
      <c r="AH426" s="44"/>
      <c r="AI426" s="44"/>
      <c r="AJ426" s="44"/>
      <c r="AK426" s="168">
        <f t="shared" si="53"/>
        <v>0</v>
      </c>
      <c r="AL426" s="44"/>
      <c r="AM426" s="36">
        <f t="shared" si="54"/>
        <v>1</v>
      </c>
      <c r="AN426" s="85" t="str">
        <f t="shared" si="55"/>
        <v>OK</v>
      </c>
      <c r="AO426" s="85" t="str">
        <f t="shared" si="56"/>
        <v>OK</v>
      </c>
      <c r="AP426" s="28" t="s">
        <v>211</v>
      </c>
      <c r="AQ426" s="28"/>
      <c r="AR426" s="28"/>
      <c r="AS426" s="28"/>
      <c r="AT426" s="26">
        <v>1</v>
      </c>
      <c r="AU426" s="28" t="s">
        <v>248</v>
      </c>
      <c r="AV426" s="27"/>
      <c r="AW426" s="28"/>
      <c r="AX426" s="28" t="s">
        <v>213</v>
      </c>
      <c r="AY426" s="168">
        <f t="shared" si="57"/>
        <v>1268531</v>
      </c>
      <c r="AZ426" s="28" t="s">
        <v>214</v>
      </c>
      <c r="BA426" s="28"/>
      <c r="BB426" s="59"/>
    </row>
    <row r="427" spans="2:54" s="8" customFormat="1" x14ac:dyDescent="0.15">
      <c r="B427" s="174">
        <v>90000413</v>
      </c>
      <c r="C427" s="28"/>
      <c r="D427" s="28" t="s">
        <v>316</v>
      </c>
      <c r="E427" s="28"/>
      <c r="F427" s="28" t="s">
        <v>201</v>
      </c>
      <c r="G427" s="28" t="s">
        <v>317</v>
      </c>
      <c r="H427" s="28" t="s">
        <v>1577</v>
      </c>
      <c r="I427" s="28" t="s">
        <v>1572</v>
      </c>
      <c r="J427" s="28" t="s">
        <v>589</v>
      </c>
      <c r="K427" s="28" t="s">
        <v>203</v>
      </c>
      <c r="L427" s="28"/>
      <c r="M427" s="28">
        <v>17</v>
      </c>
      <c r="N427" s="24">
        <v>35886</v>
      </c>
      <c r="O427" s="28">
        <v>1998</v>
      </c>
      <c r="P427" s="24">
        <v>35886</v>
      </c>
      <c r="Q427" s="25">
        <v>2173911</v>
      </c>
      <c r="R427" s="28" t="s">
        <v>219</v>
      </c>
      <c r="S427" s="28" t="s">
        <v>236</v>
      </c>
      <c r="T427" s="28">
        <v>1</v>
      </c>
      <c r="U427" s="24"/>
      <c r="V427" s="168">
        <f t="shared" si="52"/>
        <v>1</v>
      </c>
      <c r="W427" s="44"/>
      <c r="X427" s="36">
        <f t="shared" si="58"/>
        <v>0</v>
      </c>
      <c r="Y427" s="44"/>
      <c r="Z427" s="44"/>
      <c r="AA427" s="44"/>
      <c r="AB427" s="44"/>
      <c r="AC427" s="44"/>
      <c r="AD427" s="44"/>
      <c r="AE427" s="36">
        <f t="shared" si="59"/>
        <v>0</v>
      </c>
      <c r="AF427" s="44"/>
      <c r="AG427" s="44"/>
      <c r="AH427" s="44"/>
      <c r="AI427" s="44"/>
      <c r="AJ427" s="44"/>
      <c r="AK427" s="168">
        <f t="shared" si="53"/>
        <v>0</v>
      </c>
      <c r="AL427" s="44"/>
      <c r="AM427" s="36">
        <f t="shared" si="54"/>
        <v>1</v>
      </c>
      <c r="AN427" s="85" t="str">
        <f t="shared" si="55"/>
        <v>OK</v>
      </c>
      <c r="AO427" s="85" t="str">
        <f t="shared" si="56"/>
        <v>OK</v>
      </c>
      <c r="AP427" s="28" t="s">
        <v>211</v>
      </c>
      <c r="AQ427" s="28"/>
      <c r="AR427" s="28"/>
      <c r="AS427" s="28"/>
      <c r="AT427" s="26">
        <v>1</v>
      </c>
      <c r="AU427" s="28" t="s">
        <v>248</v>
      </c>
      <c r="AV427" s="27"/>
      <c r="AW427" s="28"/>
      <c r="AX427" s="28" t="s">
        <v>213</v>
      </c>
      <c r="AY427" s="168">
        <f t="shared" si="57"/>
        <v>2173910</v>
      </c>
      <c r="AZ427" s="28" t="s">
        <v>214</v>
      </c>
      <c r="BA427" s="28"/>
      <c r="BB427" s="59"/>
    </row>
    <row r="428" spans="2:54" s="8" customFormat="1" x14ac:dyDescent="0.15">
      <c r="B428" s="174">
        <v>90000414</v>
      </c>
      <c r="C428" s="28"/>
      <c r="D428" s="28" t="s">
        <v>316</v>
      </c>
      <c r="E428" s="28"/>
      <c r="F428" s="28" t="s">
        <v>201</v>
      </c>
      <c r="G428" s="28" t="s">
        <v>317</v>
      </c>
      <c r="H428" s="28" t="s">
        <v>1577</v>
      </c>
      <c r="I428" s="28" t="s">
        <v>1572</v>
      </c>
      <c r="J428" s="28" t="s">
        <v>590</v>
      </c>
      <c r="K428" s="28" t="s">
        <v>203</v>
      </c>
      <c r="L428" s="28"/>
      <c r="M428" s="28">
        <v>17</v>
      </c>
      <c r="N428" s="24">
        <v>35886</v>
      </c>
      <c r="O428" s="28">
        <v>1998</v>
      </c>
      <c r="P428" s="24">
        <v>35886</v>
      </c>
      <c r="Q428" s="25">
        <v>1878380</v>
      </c>
      <c r="R428" s="28" t="s">
        <v>219</v>
      </c>
      <c r="S428" s="28" t="s">
        <v>236</v>
      </c>
      <c r="T428" s="28">
        <v>1</v>
      </c>
      <c r="U428" s="24"/>
      <c r="V428" s="168">
        <f t="shared" si="52"/>
        <v>1</v>
      </c>
      <c r="W428" s="44"/>
      <c r="X428" s="36">
        <f t="shared" si="58"/>
        <v>0</v>
      </c>
      <c r="Y428" s="44"/>
      <c r="Z428" s="44"/>
      <c r="AA428" s="44"/>
      <c r="AB428" s="44"/>
      <c r="AC428" s="44"/>
      <c r="AD428" s="44"/>
      <c r="AE428" s="36">
        <f t="shared" si="59"/>
        <v>0</v>
      </c>
      <c r="AF428" s="44"/>
      <c r="AG428" s="44"/>
      <c r="AH428" s="44"/>
      <c r="AI428" s="44"/>
      <c r="AJ428" s="44"/>
      <c r="AK428" s="168">
        <f t="shared" si="53"/>
        <v>0</v>
      </c>
      <c r="AL428" s="44"/>
      <c r="AM428" s="36">
        <f t="shared" si="54"/>
        <v>1</v>
      </c>
      <c r="AN428" s="85" t="str">
        <f t="shared" si="55"/>
        <v>OK</v>
      </c>
      <c r="AO428" s="85" t="str">
        <f t="shared" si="56"/>
        <v>OK</v>
      </c>
      <c r="AP428" s="28" t="s">
        <v>211</v>
      </c>
      <c r="AQ428" s="28"/>
      <c r="AR428" s="28"/>
      <c r="AS428" s="28"/>
      <c r="AT428" s="26">
        <v>2</v>
      </c>
      <c r="AU428" s="28" t="s">
        <v>248</v>
      </c>
      <c r="AV428" s="27"/>
      <c r="AW428" s="28"/>
      <c r="AX428" s="28" t="s">
        <v>213</v>
      </c>
      <c r="AY428" s="168">
        <f t="shared" si="57"/>
        <v>1878379</v>
      </c>
      <c r="AZ428" s="28" t="s">
        <v>214</v>
      </c>
      <c r="BA428" s="28"/>
      <c r="BB428" s="59"/>
    </row>
    <row r="429" spans="2:54" s="8" customFormat="1" x14ac:dyDescent="0.15">
      <c r="B429" s="174">
        <v>90000415</v>
      </c>
      <c r="C429" s="28"/>
      <c r="D429" s="28" t="s">
        <v>316</v>
      </c>
      <c r="E429" s="28"/>
      <c r="F429" s="28" t="s">
        <v>201</v>
      </c>
      <c r="G429" s="28" t="s">
        <v>317</v>
      </c>
      <c r="H429" s="28" t="s">
        <v>1577</v>
      </c>
      <c r="I429" s="28" t="s">
        <v>1572</v>
      </c>
      <c r="J429" s="28" t="s">
        <v>591</v>
      </c>
      <c r="K429" s="28" t="s">
        <v>203</v>
      </c>
      <c r="L429" s="28"/>
      <c r="M429" s="28">
        <v>17</v>
      </c>
      <c r="N429" s="24">
        <v>35886</v>
      </c>
      <c r="O429" s="28">
        <v>1998</v>
      </c>
      <c r="P429" s="24">
        <v>35886</v>
      </c>
      <c r="Q429" s="25">
        <v>1753153</v>
      </c>
      <c r="R429" s="28" t="s">
        <v>219</v>
      </c>
      <c r="S429" s="28" t="s">
        <v>236</v>
      </c>
      <c r="T429" s="28">
        <v>1</v>
      </c>
      <c r="U429" s="24"/>
      <c r="V429" s="168">
        <f t="shared" si="52"/>
        <v>1</v>
      </c>
      <c r="W429" s="44"/>
      <c r="X429" s="36">
        <f t="shared" si="58"/>
        <v>0</v>
      </c>
      <c r="Y429" s="44"/>
      <c r="Z429" s="44"/>
      <c r="AA429" s="44"/>
      <c r="AB429" s="44"/>
      <c r="AC429" s="44"/>
      <c r="AD429" s="44"/>
      <c r="AE429" s="36">
        <f t="shared" si="59"/>
        <v>0</v>
      </c>
      <c r="AF429" s="44"/>
      <c r="AG429" s="44"/>
      <c r="AH429" s="44"/>
      <c r="AI429" s="44"/>
      <c r="AJ429" s="44"/>
      <c r="AK429" s="168">
        <f t="shared" si="53"/>
        <v>0</v>
      </c>
      <c r="AL429" s="44"/>
      <c r="AM429" s="36">
        <f t="shared" si="54"/>
        <v>1</v>
      </c>
      <c r="AN429" s="85" t="str">
        <f t="shared" si="55"/>
        <v>OK</v>
      </c>
      <c r="AO429" s="85" t="str">
        <f t="shared" si="56"/>
        <v>OK</v>
      </c>
      <c r="AP429" s="28" t="s">
        <v>211</v>
      </c>
      <c r="AQ429" s="28"/>
      <c r="AR429" s="28"/>
      <c r="AS429" s="28"/>
      <c r="AT429" s="26">
        <v>2</v>
      </c>
      <c r="AU429" s="28" t="s">
        <v>248</v>
      </c>
      <c r="AV429" s="27"/>
      <c r="AW429" s="28"/>
      <c r="AX429" s="28" t="s">
        <v>213</v>
      </c>
      <c r="AY429" s="168">
        <f t="shared" si="57"/>
        <v>1753152</v>
      </c>
      <c r="AZ429" s="28" t="s">
        <v>214</v>
      </c>
      <c r="BA429" s="28"/>
      <c r="BB429" s="59"/>
    </row>
    <row r="430" spans="2:54" s="8" customFormat="1" x14ac:dyDescent="0.15">
      <c r="B430" s="174">
        <v>90000416</v>
      </c>
      <c r="C430" s="28"/>
      <c r="D430" s="28" t="s">
        <v>316</v>
      </c>
      <c r="E430" s="28"/>
      <c r="F430" s="28" t="s">
        <v>201</v>
      </c>
      <c r="G430" s="28" t="s">
        <v>317</v>
      </c>
      <c r="H430" s="28" t="s">
        <v>1577</v>
      </c>
      <c r="I430" s="28" t="s">
        <v>1572</v>
      </c>
      <c r="J430" s="28" t="s">
        <v>592</v>
      </c>
      <c r="K430" s="28" t="s">
        <v>203</v>
      </c>
      <c r="L430" s="28"/>
      <c r="M430" s="28">
        <v>17</v>
      </c>
      <c r="N430" s="24">
        <v>35886</v>
      </c>
      <c r="O430" s="28">
        <v>1998</v>
      </c>
      <c r="P430" s="24">
        <v>35886</v>
      </c>
      <c r="Q430" s="25">
        <v>3481263</v>
      </c>
      <c r="R430" s="28" t="s">
        <v>219</v>
      </c>
      <c r="S430" s="28" t="s">
        <v>236</v>
      </c>
      <c r="T430" s="28">
        <v>1</v>
      </c>
      <c r="U430" s="24"/>
      <c r="V430" s="168">
        <f t="shared" si="52"/>
        <v>1</v>
      </c>
      <c r="W430" s="44"/>
      <c r="X430" s="36">
        <f t="shared" si="58"/>
        <v>0</v>
      </c>
      <c r="Y430" s="44"/>
      <c r="Z430" s="44"/>
      <c r="AA430" s="44"/>
      <c r="AB430" s="44"/>
      <c r="AC430" s="44"/>
      <c r="AD430" s="44"/>
      <c r="AE430" s="36">
        <f t="shared" si="59"/>
        <v>0</v>
      </c>
      <c r="AF430" s="44"/>
      <c r="AG430" s="44"/>
      <c r="AH430" s="44"/>
      <c r="AI430" s="44"/>
      <c r="AJ430" s="44"/>
      <c r="AK430" s="168">
        <f t="shared" si="53"/>
        <v>0</v>
      </c>
      <c r="AL430" s="44"/>
      <c r="AM430" s="36">
        <f t="shared" si="54"/>
        <v>1</v>
      </c>
      <c r="AN430" s="85" t="str">
        <f t="shared" si="55"/>
        <v>OK</v>
      </c>
      <c r="AO430" s="85" t="str">
        <f t="shared" si="56"/>
        <v>OK</v>
      </c>
      <c r="AP430" s="28" t="s">
        <v>211</v>
      </c>
      <c r="AQ430" s="28"/>
      <c r="AR430" s="28"/>
      <c r="AS430" s="28"/>
      <c r="AT430" s="26">
        <v>1</v>
      </c>
      <c r="AU430" s="28" t="s">
        <v>248</v>
      </c>
      <c r="AV430" s="27"/>
      <c r="AW430" s="28"/>
      <c r="AX430" s="28" t="s">
        <v>213</v>
      </c>
      <c r="AY430" s="168">
        <f t="shared" si="57"/>
        <v>3481262</v>
      </c>
      <c r="AZ430" s="28" t="s">
        <v>214</v>
      </c>
      <c r="BA430" s="28"/>
      <c r="BB430" s="59"/>
    </row>
    <row r="431" spans="2:54" s="8" customFormat="1" x14ac:dyDescent="0.15">
      <c r="B431" s="174">
        <v>90000417</v>
      </c>
      <c r="C431" s="28"/>
      <c r="D431" s="28" t="s">
        <v>316</v>
      </c>
      <c r="E431" s="28"/>
      <c r="F431" s="28" t="s">
        <v>201</v>
      </c>
      <c r="G431" s="28" t="s">
        <v>317</v>
      </c>
      <c r="H431" s="28" t="s">
        <v>1577</v>
      </c>
      <c r="I431" s="28" t="s">
        <v>1572</v>
      </c>
      <c r="J431" s="28" t="s">
        <v>593</v>
      </c>
      <c r="K431" s="28" t="s">
        <v>203</v>
      </c>
      <c r="L431" s="28"/>
      <c r="M431" s="28">
        <v>17</v>
      </c>
      <c r="N431" s="24">
        <v>35886</v>
      </c>
      <c r="O431" s="28">
        <v>1998</v>
      </c>
      <c r="P431" s="24">
        <v>35886</v>
      </c>
      <c r="Q431" s="25">
        <v>1377478</v>
      </c>
      <c r="R431" s="28" t="s">
        <v>219</v>
      </c>
      <c r="S431" s="28" t="s">
        <v>236</v>
      </c>
      <c r="T431" s="28">
        <v>1</v>
      </c>
      <c r="U431" s="24"/>
      <c r="V431" s="168">
        <f t="shared" si="52"/>
        <v>1</v>
      </c>
      <c r="W431" s="44"/>
      <c r="X431" s="36">
        <f t="shared" si="58"/>
        <v>0</v>
      </c>
      <c r="Y431" s="44"/>
      <c r="Z431" s="44"/>
      <c r="AA431" s="44"/>
      <c r="AB431" s="44"/>
      <c r="AC431" s="44"/>
      <c r="AD431" s="44"/>
      <c r="AE431" s="36">
        <f t="shared" si="59"/>
        <v>0</v>
      </c>
      <c r="AF431" s="44"/>
      <c r="AG431" s="44"/>
      <c r="AH431" s="44"/>
      <c r="AI431" s="44"/>
      <c r="AJ431" s="44"/>
      <c r="AK431" s="168">
        <f t="shared" si="53"/>
        <v>0</v>
      </c>
      <c r="AL431" s="44"/>
      <c r="AM431" s="36">
        <f t="shared" si="54"/>
        <v>1</v>
      </c>
      <c r="AN431" s="85" t="str">
        <f t="shared" si="55"/>
        <v>OK</v>
      </c>
      <c r="AO431" s="85" t="str">
        <f t="shared" si="56"/>
        <v>OK</v>
      </c>
      <c r="AP431" s="28" t="s">
        <v>211</v>
      </c>
      <c r="AQ431" s="28"/>
      <c r="AR431" s="28"/>
      <c r="AS431" s="28"/>
      <c r="AT431" s="26">
        <v>1</v>
      </c>
      <c r="AU431" s="28" t="s">
        <v>248</v>
      </c>
      <c r="AV431" s="27"/>
      <c r="AW431" s="28"/>
      <c r="AX431" s="28" t="s">
        <v>213</v>
      </c>
      <c r="AY431" s="168">
        <f t="shared" si="57"/>
        <v>1377477</v>
      </c>
      <c r="AZ431" s="28" t="s">
        <v>214</v>
      </c>
      <c r="BA431" s="28"/>
      <c r="BB431" s="59"/>
    </row>
    <row r="432" spans="2:54" s="8" customFormat="1" x14ac:dyDescent="0.15">
      <c r="B432" s="174">
        <v>90000418</v>
      </c>
      <c r="C432" s="28"/>
      <c r="D432" s="28" t="s">
        <v>316</v>
      </c>
      <c r="E432" s="28"/>
      <c r="F432" s="28" t="s">
        <v>201</v>
      </c>
      <c r="G432" s="28" t="s">
        <v>317</v>
      </c>
      <c r="H432" s="28" t="s">
        <v>1577</v>
      </c>
      <c r="I432" s="28" t="s">
        <v>1572</v>
      </c>
      <c r="J432" s="28" t="s">
        <v>594</v>
      </c>
      <c r="K432" s="28" t="s">
        <v>203</v>
      </c>
      <c r="L432" s="28"/>
      <c r="M432" s="28">
        <v>17</v>
      </c>
      <c r="N432" s="24">
        <v>35886</v>
      </c>
      <c r="O432" s="28">
        <v>1998</v>
      </c>
      <c r="P432" s="24">
        <v>35886</v>
      </c>
      <c r="Q432" s="25">
        <v>563513</v>
      </c>
      <c r="R432" s="28" t="s">
        <v>219</v>
      </c>
      <c r="S432" s="28" t="s">
        <v>236</v>
      </c>
      <c r="T432" s="28">
        <v>1</v>
      </c>
      <c r="U432" s="24"/>
      <c r="V432" s="168">
        <f t="shared" si="52"/>
        <v>1</v>
      </c>
      <c r="W432" s="44"/>
      <c r="X432" s="36">
        <f t="shared" si="58"/>
        <v>0</v>
      </c>
      <c r="Y432" s="44"/>
      <c r="Z432" s="44"/>
      <c r="AA432" s="44"/>
      <c r="AB432" s="44"/>
      <c r="AC432" s="44"/>
      <c r="AD432" s="44"/>
      <c r="AE432" s="36">
        <f t="shared" si="59"/>
        <v>0</v>
      </c>
      <c r="AF432" s="44"/>
      <c r="AG432" s="44"/>
      <c r="AH432" s="44"/>
      <c r="AI432" s="44"/>
      <c r="AJ432" s="44"/>
      <c r="AK432" s="168">
        <f t="shared" si="53"/>
        <v>0</v>
      </c>
      <c r="AL432" s="44"/>
      <c r="AM432" s="36">
        <f t="shared" si="54"/>
        <v>1</v>
      </c>
      <c r="AN432" s="85" t="str">
        <f t="shared" si="55"/>
        <v>OK</v>
      </c>
      <c r="AO432" s="85" t="str">
        <f t="shared" si="56"/>
        <v>OK</v>
      </c>
      <c r="AP432" s="28" t="s">
        <v>211</v>
      </c>
      <c r="AQ432" s="28"/>
      <c r="AR432" s="28"/>
      <c r="AS432" s="28"/>
      <c r="AT432" s="26">
        <v>1</v>
      </c>
      <c r="AU432" s="28" t="s">
        <v>248</v>
      </c>
      <c r="AV432" s="27"/>
      <c r="AW432" s="28"/>
      <c r="AX432" s="28" t="s">
        <v>213</v>
      </c>
      <c r="AY432" s="168">
        <f t="shared" si="57"/>
        <v>563512</v>
      </c>
      <c r="AZ432" s="28" t="s">
        <v>214</v>
      </c>
      <c r="BA432" s="28"/>
      <c r="BB432" s="59"/>
    </row>
    <row r="433" spans="2:54" s="8" customFormat="1" x14ac:dyDescent="0.15">
      <c r="B433" s="174">
        <v>90000419</v>
      </c>
      <c r="C433" s="28"/>
      <c r="D433" s="28" t="s">
        <v>316</v>
      </c>
      <c r="E433" s="28"/>
      <c r="F433" s="28" t="s">
        <v>201</v>
      </c>
      <c r="G433" s="28" t="s">
        <v>317</v>
      </c>
      <c r="H433" s="28" t="s">
        <v>1577</v>
      </c>
      <c r="I433" s="28" t="s">
        <v>1572</v>
      </c>
      <c r="J433" s="28" t="s">
        <v>595</v>
      </c>
      <c r="K433" s="28" t="s">
        <v>203</v>
      </c>
      <c r="L433" s="28"/>
      <c r="M433" s="28">
        <v>17</v>
      </c>
      <c r="N433" s="24">
        <v>35886</v>
      </c>
      <c r="O433" s="28">
        <v>1998</v>
      </c>
      <c r="P433" s="24">
        <v>35886</v>
      </c>
      <c r="Q433" s="25">
        <v>500901</v>
      </c>
      <c r="R433" s="28" t="s">
        <v>219</v>
      </c>
      <c r="S433" s="28" t="s">
        <v>236</v>
      </c>
      <c r="T433" s="28">
        <v>1</v>
      </c>
      <c r="U433" s="24"/>
      <c r="V433" s="168">
        <f t="shared" si="52"/>
        <v>1</v>
      </c>
      <c r="W433" s="44"/>
      <c r="X433" s="36">
        <f t="shared" si="58"/>
        <v>0</v>
      </c>
      <c r="Y433" s="44"/>
      <c r="Z433" s="44"/>
      <c r="AA433" s="44"/>
      <c r="AB433" s="44"/>
      <c r="AC433" s="44"/>
      <c r="AD433" s="44"/>
      <c r="AE433" s="36">
        <f t="shared" si="59"/>
        <v>0</v>
      </c>
      <c r="AF433" s="44"/>
      <c r="AG433" s="44"/>
      <c r="AH433" s="44"/>
      <c r="AI433" s="44"/>
      <c r="AJ433" s="44"/>
      <c r="AK433" s="168">
        <f t="shared" si="53"/>
        <v>0</v>
      </c>
      <c r="AL433" s="44"/>
      <c r="AM433" s="36">
        <f t="shared" si="54"/>
        <v>1</v>
      </c>
      <c r="AN433" s="85" t="str">
        <f t="shared" si="55"/>
        <v>OK</v>
      </c>
      <c r="AO433" s="85" t="str">
        <f t="shared" si="56"/>
        <v>OK</v>
      </c>
      <c r="AP433" s="28" t="s">
        <v>211</v>
      </c>
      <c r="AQ433" s="28"/>
      <c r="AR433" s="28"/>
      <c r="AS433" s="28"/>
      <c r="AT433" s="26">
        <v>1</v>
      </c>
      <c r="AU433" s="28" t="s">
        <v>248</v>
      </c>
      <c r="AV433" s="27"/>
      <c r="AW433" s="28"/>
      <c r="AX433" s="28" t="s">
        <v>213</v>
      </c>
      <c r="AY433" s="168">
        <f t="shared" si="57"/>
        <v>500900</v>
      </c>
      <c r="AZ433" s="28" t="s">
        <v>214</v>
      </c>
      <c r="BA433" s="28"/>
      <c r="BB433" s="59"/>
    </row>
    <row r="434" spans="2:54" s="8" customFormat="1" x14ac:dyDescent="0.15">
      <c r="B434" s="174">
        <v>90000420</v>
      </c>
      <c r="C434" s="28"/>
      <c r="D434" s="28" t="s">
        <v>328</v>
      </c>
      <c r="E434" s="28"/>
      <c r="F434" s="28" t="s">
        <v>201</v>
      </c>
      <c r="G434" s="28" t="s">
        <v>317</v>
      </c>
      <c r="H434" s="28" t="s">
        <v>1577</v>
      </c>
      <c r="I434" s="28" t="s">
        <v>1572</v>
      </c>
      <c r="J434" s="28" t="s">
        <v>596</v>
      </c>
      <c r="K434" s="28" t="s">
        <v>203</v>
      </c>
      <c r="L434" s="28"/>
      <c r="M434" s="28">
        <v>17</v>
      </c>
      <c r="N434" s="24">
        <v>34330</v>
      </c>
      <c r="O434" s="28">
        <v>1993</v>
      </c>
      <c r="P434" s="24">
        <v>34330</v>
      </c>
      <c r="Q434" s="25">
        <v>13797132</v>
      </c>
      <c r="R434" s="28" t="s">
        <v>219</v>
      </c>
      <c r="S434" s="28" t="s">
        <v>236</v>
      </c>
      <c r="T434" s="28">
        <v>1</v>
      </c>
      <c r="U434" s="24"/>
      <c r="V434" s="168">
        <f t="shared" si="52"/>
        <v>1</v>
      </c>
      <c r="W434" s="44"/>
      <c r="X434" s="36">
        <f t="shared" si="58"/>
        <v>0</v>
      </c>
      <c r="Y434" s="44"/>
      <c r="Z434" s="44"/>
      <c r="AA434" s="44"/>
      <c r="AB434" s="44"/>
      <c r="AC434" s="44"/>
      <c r="AD434" s="44"/>
      <c r="AE434" s="36">
        <f t="shared" si="59"/>
        <v>0</v>
      </c>
      <c r="AF434" s="44"/>
      <c r="AG434" s="44"/>
      <c r="AH434" s="44"/>
      <c r="AI434" s="44"/>
      <c r="AJ434" s="44"/>
      <c r="AK434" s="168">
        <f t="shared" si="53"/>
        <v>0</v>
      </c>
      <c r="AL434" s="44"/>
      <c r="AM434" s="36">
        <f t="shared" si="54"/>
        <v>1</v>
      </c>
      <c r="AN434" s="85" t="str">
        <f t="shared" si="55"/>
        <v>OK</v>
      </c>
      <c r="AO434" s="85" t="str">
        <f t="shared" si="56"/>
        <v>OK</v>
      </c>
      <c r="AP434" s="28" t="s">
        <v>211</v>
      </c>
      <c r="AQ434" s="28"/>
      <c r="AR434" s="28"/>
      <c r="AS434" s="28"/>
      <c r="AT434" s="26">
        <v>1</v>
      </c>
      <c r="AU434" s="28" t="s">
        <v>351</v>
      </c>
      <c r="AV434" s="27"/>
      <c r="AW434" s="28"/>
      <c r="AX434" s="28" t="s">
        <v>213</v>
      </c>
      <c r="AY434" s="168">
        <f t="shared" si="57"/>
        <v>13797131</v>
      </c>
      <c r="AZ434" s="28" t="s">
        <v>214</v>
      </c>
      <c r="BA434" s="28"/>
      <c r="BB434" s="59"/>
    </row>
    <row r="435" spans="2:54" s="8" customFormat="1" x14ac:dyDescent="0.15">
      <c r="B435" s="174">
        <v>90000421</v>
      </c>
      <c r="C435" s="28"/>
      <c r="D435" s="28" t="s">
        <v>328</v>
      </c>
      <c r="E435" s="28"/>
      <c r="F435" s="28" t="s">
        <v>201</v>
      </c>
      <c r="G435" s="28" t="s">
        <v>317</v>
      </c>
      <c r="H435" s="28" t="s">
        <v>1577</v>
      </c>
      <c r="I435" s="28" t="s">
        <v>1572</v>
      </c>
      <c r="J435" s="28" t="s">
        <v>597</v>
      </c>
      <c r="K435" s="28" t="s">
        <v>203</v>
      </c>
      <c r="L435" s="28"/>
      <c r="M435" s="28">
        <v>17</v>
      </c>
      <c r="N435" s="24">
        <v>34330</v>
      </c>
      <c r="O435" s="28">
        <v>1993</v>
      </c>
      <c r="P435" s="24">
        <v>34330</v>
      </c>
      <c r="Q435" s="25">
        <v>33039109</v>
      </c>
      <c r="R435" s="28" t="s">
        <v>219</v>
      </c>
      <c r="S435" s="28" t="s">
        <v>236</v>
      </c>
      <c r="T435" s="28">
        <v>1</v>
      </c>
      <c r="U435" s="24"/>
      <c r="V435" s="168">
        <f t="shared" si="52"/>
        <v>1</v>
      </c>
      <c r="W435" s="44"/>
      <c r="X435" s="36">
        <f t="shared" si="58"/>
        <v>0</v>
      </c>
      <c r="Y435" s="44"/>
      <c r="Z435" s="44"/>
      <c r="AA435" s="44"/>
      <c r="AB435" s="44"/>
      <c r="AC435" s="44"/>
      <c r="AD435" s="44"/>
      <c r="AE435" s="36">
        <f t="shared" si="59"/>
        <v>0</v>
      </c>
      <c r="AF435" s="44"/>
      <c r="AG435" s="44"/>
      <c r="AH435" s="44"/>
      <c r="AI435" s="44"/>
      <c r="AJ435" s="44"/>
      <c r="AK435" s="168">
        <f t="shared" si="53"/>
        <v>0</v>
      </c>
      <c r="AL435" s="44"/>
      <c r="AM435" s="36">
        <f t="shared" si="54"/>
        <v>1</v>
      </c>
      <c r="AN435" s="85" t="str">
        <f t="shared" si="55"/>
        <v>OK</v>
      </c>
      <c r="AO435" s="85" t="str">
        <f t="shared" si="56"/>
        <v>OK</v>
      </c>
      <c r="AP435" s="28" t="s">
        <v>211</v>
      </c>
      <c r="AQ435" s="28"/>
      <c r="AR435" s="28"/>
      <c r="AS435" s="28"/>
      <c r="AT435" s="26">
        <v>1</v>
      </c>
      <c r="AU435" s="28" t="s">
        <v>351</v>
      </c>
      <c r="AV435" s="27"/>
      <c r="AW435" s="28"/>
      <c r="AX435" s="28" t="s">
        <v>213</v>
      </c>
      <c r="AY435" s="168">
        <f t="shared" si="57"/>
        <v>33039108</v>
      </c>
      <c r="AZ435" s="28" t="s">
        <v>214</v>
      </c>
      <c r="BA435" s="28"/>
      <c r="BB435" s="59"/>
    </row>
    <row r="436" spans="2:54" s="8" customFormat="1" x14ac:dyDescent="0.15">
      <c r="B436" s="174">
        <v>90000422</v>
      </c>
      <c r="C436" s="28"/>
      <c r="D436" s="28" t="s">
        <v>328</v>
      </c>
      <c r="E436" s="28"/>
      <c r="F436" s="28" t="s">
        <v>201</v>
      </c>
      <c r="G436" s="28" t="s">
        <v>317</v>
      </c>
      <c r="H436" s="28" t="s">
        <v>1577</v>
      </c>
      <c r="I436" s="28" t="s">
        <v>1572</v>
      </c>
      <c r="J436" s="28" t="s">
        <v>598</v>
      </c>
      <c r="K436" s="28" t="s">
        <v>203</v>
      </c>
      <c r="L436" s="28"/>
      <c r="M436" s="28">
        <v>17</v>
      </c>
      <c r="N436" s="24">
        <v>34330</v>
      </c>
      <c r="O436" s="28">
        <v>1993</v>
      </c>
      <c r="P436" s="24">
        <v>34330</v>
      </c>
      <c r="Q436" s="25">
        <v>10255340</v>
      </c>
      <c r="R436" s="28" t="s">
        <v>219</v>
      </c>
      <c r="S436" s="28" t="s">
        <v>236</v>
      </c>
      <c r="T436" s="28">
        <v>1</v>
      </c>
      <c r="U436" s="24"/>
      <c r="V436" s="168">
        <f t="shared" si="52"/>
        <v>1</v>
      </c>
      <c r="W436" s="44"/>
      <c r="X436" s="36">
        <f t="shared" si="58"/>
        <v>0</v>
      </c>
      <c r="Y436" s="44"/>
      <c r="Z436" s="44"/>
      <c r="AA436" s="44"/>
      <c r="AB436" s="44"/>
      <c r="AC436" s="44"/>
      <c r="AD436" s="44"/>
      <c r="AE436" s="36">
        <f t="shared" si="59"/>
        <v>0</v>
      </c>
      <c r="AF436" s="44"/>
      <c r="AG436" s="44"/>
      <c r="AH436" s="44"/>
      <c r="AI436" s="44"/>
      <c r="AJ436" s="44"/>
      <c r="AK436" s="168">
        <f t="shared" si="53"/>
        <v>0</v>
      </c>
      <c r="AL436" s="44"/>
      <c r="AM436" s="36">
        <f t="shared" si="54"/>
        <v>1</v>
      </c>
      <c r="AN436" s="85" t="str">
        <f t="shared" si="55"/>
        <v>OK</v>
      </c>
      <c r="AO436" s="85" t="str">
        <f t="shared" si="56"/>
        <v>OK</v>
      </c>
      <c r="AP436" s="28" t="s">
        <v>211</v>
      </c>
      <c r="AQ436" s="28"/>
      <c r="AR436" s="28"/>
      <c r="AS436" s="28"/>
      <c r="AT436" s="26">
        <v>1</v>
      </c>
      <c r="AU436" s="28" t="s">
        <v>351</v>
      </c>
      <c r="AV436" s="27"/>
      <c r="AW436" s="28"/>
      <c r="AX436" s="28" t="s">
        <v>213</v>
      </c>
      <c r="AY436" s="168">
        <f t="shared" si="57"/>
        <v>10255339</v>
      </c>
      <c r="AZ436" s="28" t="s">
        <v>214</v>
      </c>
      <c r="BA436" s="28"/>
      <c r="BB436" s="59"/>
    </row>
    <row r="437" spans="2:54" s="8" customFormat="1" x14ac:dyDescent="0.15">
      <c r="B437" s="174">
        <v>90000423</v>
      </c>
      <c r="C437" s="28"/>
      <c r="D437" s="28" t="s">
        <v>328</v>
      </c>
      <c r="E437" s="28"/>
      <c r="F437" s="28" t="s">
        <v>201</v>
      </c>
      <c r="G437" s="28" t="s">
        <v>317</v>
      </c>
      <c r="H437" s="28" t="s">
        <v>1577</v>
      </c>
      <c r="I437" s="28" t="s">
        <v>1572</v>
      </c>
      <c r="J437" s="28" t="s">
        <v>599</v>
      </c>
      <c r="K437" s="28" t="s">
        <v>203</v>
      </c>
      <c r="L437" s="28"/>
      <c r="M437" s="28">
        <v>17</v>
      </c>
      <c r="N437" s="24">
        <v>34330</v>
      </c>
      <c r="O437" s="28">
        <v>1993</v>
      </c>
      <c r="P437" s="24">
        <v>34330</v>
      </c>
      <c r="Q437" s="25">
        <v>34730712</v>
      </c>
      <c r="R437" s="28" t="s">
        <v>219</v>
      </c>
      <c r="S437" s="28" t="s">
        <v>236</v>
      </c>
      <c r="T437" s="28">
        <v>1</v>
      </c>
      <c r="U437" s="24"/>
      <c r="V437" s="168">
        <f t="shared" si="52"/>
        <v>1</v>
      </c>
      <c r="W437" s="44"/>
      <c r="X437" s="36">
        <f t="shared" si="58"/>
        <v>0</v>
      </c>
      <c r="Y437" s="44"/>
      <c r="Z437" s="44"/>
      <c r="AA437" s="44"/>
      <c r="AB437" s="44"/>
      <c r="AC437" s="44"/>
      <c r="AD437" s="44"/>
      <c r="AE437" s="36">
        <f t="shared" si="59"/>
        <v>0</v>
      </c>
      <c r="AF437" s="44"/>
      <c r="AG437" s="44"/>
      <c r="AH437" s="44"/>
      <c r="AI437" s="44"/>
      <c r="AJ437" s="44"/>
      <c r="AK437" s="168">
        <f t="shared" si="53"/>
        <v>0</v>
      </c>
      <c r="AL437" s="44"/>
      <c r="AM437" s="36">
        <f t="shared" si="54"/>
        <v>1</v>
      </c>
      <c r="AN437" s="85" t="str">
        <f t="shared" si="55"/>
        <v>OK</v>
      </c>
      <c r="AO437" s="85" t="str">
        <f t="shared" si="56"/>
        <v>OK</v>
      </c>
      <c r="AP437" s="28" t="s">
        <v>211</v>
      </c>
      <c r="AQ437" s="28"/>
      <c r="AR437" s="28"/>
      <c r="AS437" s="28"/>
      <c r="AT437" s="26">
        <v>1</v>
      </c>
      <c r="AU437" s="28" t="s">
        <v>351</v>
      </c>
      <c r="AV437" s="27"/>
      <c r="AW437" s="28"/>
      <c r="AX437" s="28" t="s">
        <v>213</v>
      </c>
      <c r="AY437" s="168">
        <f t="shared" si="57"/>
        <v>34730711</v>
      </c>
      <c r="AZ437" s="28" t="s">
        <v>214</v>
      </c>
      <c r="BA437" s="28"/>
      <c r="BB437" s="59"/>
    </row>
    <row r="438" spans="2:54" s="8" customFormat="1" x14ac:dyDescent="0.15">
      <c r="B438" s="174">
        <v>90000424</v>
      </c>
      <c r="C438" s="28"/>
      <c r="D438" s="28" t="s">
        <v>328</v>
      </c>
      <c r="E438" s="28"/>
      <c r="F438" s="28" t="s">
        <v>201</v>
      </c>
      <c r="G438" s="28" t="s">
        <v>317</v>
      </c>
      <c r="H438" s="28" t="s">
        <v>1577</v>
      </c>
      <c r="I438" s="28" t="s">
        <v>1572</v>
      </c>
      <c r="J438" s="28" t="s">
        <v>600</v>
      </c>
      <c r="K438" s="28" t="s">
        <v>203</v>
      </c>
      <c r="L438" s="28"/>
      <c r="M438" s="28">
        <v>17</v>
      </c>
      <c r="N438" s="24">
        <v>34330</v>
      </c>
      <c r="O438" s="28">
        <v>1993</v>
      </c>
      <c r="P438" s="24">
        <v>34330</v>
      </c>
      <c r="Q438" s="25">
        <v>991020</v>
      </c>
      <c r="R438" s="28" t="s">
        <v>219</v>
      </c>
      <c r="S438" s="28" t="s">
        <v>236</v>
      </c>
      <c r="T438" s="28">
        <v>1</v>
      </c>
      <c r="U438" s="24"/>
      <c r="V438" s="168">
        <f t="shared" si="52"/>
        <v>1</v>
      </c>
      <c r="W438" s="44"/>
      <c r="X438" s="36">
        <f t="shared" si="58"/>
        <v>0</v>
      </c>
      <c r="Y438" s="44"/>
      <c r="Z438" s="44"/>
      <c r="AA438" s="44"/>
      <c r="AB438" s="44"/>
      <c r="AC438" s="44"/>
      <c r="AD438" s="44"/>
      <c r="AE438" s="36">
        <f t="shared" si="59"/>
        <v>0</v>
      </c>
      <c r="AF438" s="44"/>
      <c r="AG438" s="44"/>
      <c r="AH438" s="44"/>
      <c r="AI438" s="44"/>
      <c r="AJ438" s="44"/>
      <c r="AK438" s="168">
        <f t="shared" si="53"/>
        <v>0</v>
      </c>
      <c r="AL438" s="44"/>
      <c r="AM438" s="36">
        <f t="shared" si="54"/>
        <v>1</v>
      </c>
      <c r="AN438" s="85" t="str">
        <f t="shared" si="55"/>
        <v>OK</v>
      </c>
      <c r="AO438" s="85" t="str">
        <f t="shared" si="56"/>
        <v>OK</v>
      </c>
      <c r="AP438" s="28" t="s">
        <v>211</v>
      </c>
      <c r="AQ438" s="28"/>
      <c r="AR438" s="28"/>
      <c r="AS438" s="28"/>
      <c r="AT438" s="26">
        <v>1</v>
      </c>
      <c r="AU438" s="28" t="s">
        <v>351</v>
      </c>
      <c r="AV438" s="27"/>
      <c r="AW438" s="28"/>
      <c r="AX438" s="28" t="s">
        <v>213</v>
      </c>
      <c r="AY438" s="168">
        <f t="shared" si="57"/>
        <v>991019</v>
      </c>
      <c r="AZ438" s="28" t="s">
        <v>214</v>
      </c>
      <c r="BA438" s="28"/>
      <c r="BB438" s="59" t="s">
        <v>676</v>
      </c>
    </row>
    <row r="439" spans="2:54" s="8" customFormat="1" x14ac:dyDescent="0.15">
      <c r="B439" s="174">
        <v>90000425</v>
      </c>
      <c r="C439" s="28"/>
      <c r="D439" s="28" t="s">
        <v>328</v>
      </c>
      <c r="E439" s="28"/>
      <c r="F439" s="28" t="s">
        <v>201</v>
      </c>
      <c r="G439" s="28" t="s">
        <v>317</v>
      </c>
      <c r="H439" s="28" t="s">
        <v>1577</v>
      </c>
      <c r="I439" s="28" t="s">
        <v>1572</v>
      </c>
      <c r="J439" s="28" t="s">
        <v>601</v>
      </c>
      <c r="K439" s="28" t="s">
        <v>203</v>
      </c>
      <c r="L439" s="28"/>
      <c r="M439" s="28">
        <v>17</v>
      </c>
      <c r="N439" s="24">
        <v>34330</v>
      </c>
      <c r="O439" s="28">
        <v>1993</v>
      </c>
      <c r="P439" s="24">
        <v>34330</v>
      </c>
      <c r="Q439" s="25">
        <v>22678045</v>
      </c>
      <c r="R439" s="28" t="s">
        <v>219</v>
      </c>
      <c r="S439" s="28" t="s">
        <v>236</v>
      </c>
      <c r="T439" s="28">
        <v>1</v>
      </c>
      <c r="U439" s="24"/>
      <c r="V439" s="168">
        <f t="shared" si="52"/>
        <v>1</v>
      </c>
      <c r="W439" s="44"/>
      <c r="X439" s="36">
        <f t="shared" si="58"/>
        <v>0</v>
      </c>
      <c r="Y439" s="44"/>
      <c r="Z439" s="44"/>
      <c r="AA439" s="44"/>
      <c r="AB439" s="44"/>
      <c r="AC439" s="44"/>
      <c r="AD439" s="44"/>
      <c r="AE439" s="36">
        <f t="shared" si="59"/>
        <v>0</v>
      </c>
      <c r="AF439" s="44"/>
      <c r="AG439" s="44"/>
      <c r="AH439" s="44"/>
      <c r="AI439" s="44"/>
      <c r="AJ439" s="44"/>
      <c r="AK439" s="168">
        <f t="shared" si="53"/>
        <v>0</v>
      </c>
      <c r="AL439" s="44"/>
      <c r="AM439" s="36">
        <f t="shared" si="54"/>
        <v>1</v>
      </c>
      <c r="AN439" s="85" t="str">
        <f t="shared" si="55"/>
        <v>OK</v>
      </c>
      <c r="AO439" s="85" t="str">
        <f t="shared" si="56"/>
        <v>OK</v>
      </c>
      <c r="AP439" s="28" t="s">
        <v>211</v>
      </c>
      <c r="AQ439" s="28"/>
      <c r="AR439" s="28"/>
      <c r="AS439" s="28"/>
      <c r="AT439" s="26">
        <v>1</v>
      </c>
      <c r="AU439" s="28" t="s">
        <v>351</v>
      </c>
      <c r="AV439" s="27"/>
      <c r="AW439" s="28"/>
      <c r="AX439" s="28" t="s">
        <v>213</v>
      </c>
      <c r="AY439" s="168">
        <f t="shared" si="57"/>
        <v>22678044</v>
      </c>
      <c r="AZ439" s="28" t="s">
        <v>214</v>
      </c>
      <c r="BA439" s="28"/>
      <c r="BB439" s="59"/>
    </row>
    <row r="440" spans="2:54" s="8" customFormat="1" x14ac:dyDescent="0.15">
      <c r="B440" s="174">
        <v>90000426</v>
      </c>
      <c r="C440" s="28"/>
      <c r="D440" s="28" t="s">
        <v>328</v>
      </c>
      <c r="E440" s="28"/>
      <c r="F440" s="28" t="s">
        <v>201</v>
      </c>
      <c r="G440" s="28" t="s">
        <v>317</v>
      </c>
      <c r="H440" s="28" t="s">
        <v>1577</v>
      </c>
      <c r="I440" s="28" t="s">
        <v>1572</v>
      </c>
      <c r="J440" s="28" t="s">
        <v>602</v>
      </c>
      <c r="K440" s="28" t="s">
        <v>203</v>
      </c>
      <c r="L440" s="28"/>
      <c r="M440" s="28">
        <v>17</v>
      </c>
      <c r="N440" s="24">
        <v>34330</v>
      </c>
      <c r="O440" s="28">
        <v>1993</v>
      </c>
      <c r="P440" s="24">
        <v>34330</v>
      </c>
      <c r="Q440" s="25">
        <v>1850190</v>
      </c>
      <c r="R440" s="28" t="s">
        <v>219</v>
      </c>
      <c r="S440" s="28" t="s">
        <v>236</v>
      </c>
      <c r="T440" s="28">
        <v>1</v>
      </c>
      <c r="U440" s="24"/>
      <c r="V440" s="168">
        <f t="shared" si="52"/>
        <v>1</v>
      </c>
      <c r="W440" s="44"/>
      <c r="X440" s="36">
        <f t="shared" si="58"/>
        <v>0</v>
      </c>
      <c r="Y440" s="44"/>
      <c r="Z440" s="44"/>
      <c r="AA440" s="44"/>
      <c r="AB440" s="44"/>
      <c r="AC440" s="44"/>
      <c r="AD440" s="44"/>
      <c r="AE440" s="36">
        <f t="shared" si="59"/>
        <v>0</v>
      </c>
      <c r="AF440" s="44"/>
      <c r="AG440" s="44"/>
      <c r="AH440" s="44"/>
      <c r="AI440" s="44"/>
      <c r="AJ440" s="44"/>
      <c r="AK440" s="168">
        <f t="shared" si="53"/>
        <v>0</v>
      </c>
      <c r="AL440" s="44"/>
      <c r="AM440" s="36">
        <f t="shared" si="54"/>
        <v>1</v>
      </c>
      <c r="AN440" s="85" t="str">
        <f t="shared" si="55"/>
        <v>OK</v>
      </c>
      <c r="AO440" s="85" t="str">
        <f t="shared" si="56"/>
        <v>OK</v>
      </c>
      <c r="AP440" s="28" t="s">
        <v>211</v>
      </c>
      <c r="AQ440" s="28"/>
      <c r="AR440" s="28"/>
      <c r="AS440" s="28"/>
      <c r="AT440" s="26">
        <v>1</v>
      </c>
      <c r="AU440" s="28" t="s">
        <v>351</v>
      </c>
      <c r="AV440" s="27"/>
      <c r="AW440" s="28"/>
      <c r="AX440" s="28" t="s">
        <v>213</v>
      </c>
      <c r="AY440" s="168">
        <f t="shared" si="57"/>
        <v>1850189</v>
      </c>
      <c r="AZ440" s="28" t="s">
        <v>214</v>
      </c>
      <c r="BA440" s="28"/>
      <c r="BB440" s="59"/>
    </row>
    <row r="441" spans="2:54" s="8" customFormat="1" x14ac:dyDescent="0.15">
      <c r="B441" s="174">
        <v>90000427</v>
      </c>
      <c r="C441" s="28"/>
      <c r="D441" s="28" t="s">
        <v>328</v>
      </c>
      <c r="E441" s="28"/>
      <c r="F441" s="28" t="s">
        <v>201</v>
      </c>
      <c r="G441" s="28" t="s">
        <v>317</v>
      </c>
      <c r="H441" s="28" t="s">
        <v>1577</v>
      </c>
      <c r="I441" s="28" t="s">
        <v>1572</v>
      </c>
      <c r="J441" s="28" t="s">
        <v>603</v>
      </c>
      <c r="K441" s="28" t="s">
        <v>203</v>
      </c>
      <c r="L441" s="28"/>
      <c r="M441" s="28">
        <v>17</v>
      </c>
      <c r="N441" s="24">
        <v>34330</v>
      </c>
      <c r="O441" s="28">
        <v>1993</v>
      </c>
      <c r="P441" s="24">
        <v>34330</v>
      </c>
      <c r="Q441" s="25">
        <v>13268506</v>
      </c>
      <c r="R441" s="28" t="s">
        <v>219</v>
      </c>
      <c r="S441" s="28" t="s">
        <v>236</v>
      </c>
      <c r="T441" s="28">
        <v>1</v>
      </c>
      <c r="U441" s="24"/>
      <c r="V441" s="168">
        <f t="shared" si="52"/>
        <v>1</v>
      </c>
      <c r="W441" s="44"/>
      <c r="X441" s="36">
        <f t="shared" si="58"/>
        <v>0</v>
      </c>
      <c r="Y441" s="44"/>
      <c r="Z441" s="44"/>
      <c r="AA441" s="44"/>
      <c r="AB441" s="44"/>
      <c r="AC441" s="44"/>
      <c r="AD441" s="44"/>
      <c r="AE441" s="36">
        <f t="shared" si="59"/>
        <v>0</v>
      </c>
      <c r="AF441" s="44"/>
      <c r="AG441" s="44"/>
      <c r="AH441" s="44"/>
      <c r="AI441" s="44"/>
      <c r="AJ441" s="44"/>
      <c r="AK441" s="168">
        <f t="shared" si="53"/>
        <v>0</v>
      </c>
      <c r="AL441" s="44"/>
      <c r="AM441" s="36">
        <f t="shared" si="54"/>
        <v>1</v>
      </c>
      <c r="AN441" s="85" t="str">
        <f t="shared" si="55"/>
        <v>OK</v>
      </c>
      <c r="AO441" s="85" t="str">
        <f t="shared" si="56"/>
        <v>OK</v>
      </c>
      <c r="AP441" s="28" t="s">
        <v>211</v>
      </c>
      <c r="AQ441" s="28"/>
      <c r="AR441" s="28"/>
      <c r="AS441" s="28"/>
      <c r="AT441" s="26">
        <v>1</v>
      </c>
      <c r="AU441" s="28" t="s">
        <v>351</v>
      </c>
      <c r="AV441" s="27"/>
      <c r="AW441" s="28"/>
      <c r="AX441" s="28" t="s">
        <v>213</v>
      </c>
      <c r="AY441" s="168">
        <f t="shared" si="57"/>
        <v>13268505</v>
      </c>
      <c r="AZ441" s="28" t="s">
        <v>214</v>
      </c>
      <c r="BA441" s="28"/>
      <c r="BB441" s="59"/>
    </row>
    <row r="442" spans="2:54" s="8" customFormat="1" x14ac:dyDescent="0.15">
      <c r="B442" s="174">
        <v>90000428</v>
      </c>
      <c r="C442" s="28"/>
      <c r="D442" s="28" t="s">
        <v>328</v>
      </c>
      <c r="E442" s="28"/>
      <c r="F442" s="28" t="s">
        <v>201</v>
      </c>
      <c r="G442" s="28" t="s">
        <v>317</v>
      </c>
      <c r="H442" s="28" t="s">
        <v>1577</v>
      </c>
      <c r="I442" s="28" t="s">
        <v>1572</v>
      </c>
      <c r="J442" s="28" t="s">
        <v>604</v>
      </c>
      <c r="K442" s="28" t="s">
        <v>203</v>
      </c>
      <c r="L442" s="28"/>
      <c r="M442" s="28">
        <v>17</v>
      </c>
      <c r="N442" s="24">
        <v>34330</v>
      </c>
      <c r="O442" s="28">
        <v>1993</v>
      </c>
      <c r="P442" s="24">
        <v>34330</v>
      </c>
      <c r="Q442" s="25">
        <v>4860714</v>
      </c>
      <c r="R442" s="28" t="s">
        <v>219</v>
      </c>
      <c r="S442" s="28" t="s">
        <v>236</v>
      </c>
      <c r="T442" s="28">
        <v>1</v>
      </c>
      <c r="U442" s="24"/>
      <c r="V442" s="168">
        <f t="shared" si="52"/>
        <v>1</v>
      </c>
      <c r="W442" s="44"/>
      <c r="X442" s="36">
        <f t="shared" si="58"/>
        <v>0</v>
      </c>
      <c r="Y442" s="44"/>
      <c r="Z442" s="44"/>
      <c r="AA442" s="44"/>
      <c r="AB442" s="44"/>
      <c r="AC442" s="44"/>
      <c r="AD442" s="44"/>
      <c r="AE442" s="36">
        <f t="shared" si="59"/>
        <v>0</v>
      </c>
      <c r="AF442" s="44"/>
      <c r="AG442" s="44"/>
      <c r="AH442" s="44"/>
      <c r="AI442" s="44"/>
      <c r="AJ442" s="44"/>
      <c r="AK442" s="168">
        <f t="shared" si="53"/>
        <v>0</v>
      </c>
      <c r="AL442" s="44"/>
      <c r="AM442" s="36">
        <f t="shared" si="54"/>
        <v>1</v>
      </c>
      <c r="AN442" s="85" t="str">
        <f t="shared" si="55"/>
        <v>OK</v>
      </c>
      <c r="AO442" s="85" t="str">
        <f t="shared" si="56"/>
        <v>OK</v>
      </c>
      <c r="AP442" s="28" t="s">
        <v>211</v>
      </c>
      <c r="AQ442" s="28"/>
      <c r="AR442" s="28"/>
      <c r="AS442" s="28"/>
      <c r="AT442" s="26">
        <v>1</v>
      </c>
      <c r="AU442" s="28" t="s">
        <v>351</v>
      </c>
      <c r="AV442" s="27"/>
      <c r="AW442" s="28"/>
      <c r="AX442" s="28" t="s">
        <v>213</v>
      </c>
      <c r="AY442" s="168">
        <f t="shared" si="57"/>
        <v>4860713</v>
      </c>
      <c r="AZ442" s="28" t="s">
        <v>214</v>
      </c>
      <c r="BA442" s="28"/>
      <c r="BB442" s="59"/>
    </row>
    <row r="443" spans="2:54" s="8" customFormat="1" x14ac:dyDescent="0.15">
      <c r="B443" s="174">
        <v>90000429</v>
      </c>
      <c r="C443" s="28"/>
      <c r="D443" s="28" t="s">
        <v>328</v>
      </c>
      <c r="E443" s="28"/>
      <c r="F443" s="28" t="s">
        <v>201</v>
      </c>
      <c r="G443" s="28" t="s">
        <v>317</v>
      </c>
      <c r="H443" s="28" t="s">
        <v>1577</v>
      </c>
      <c r="I443" s="28" t="s">
        <v>1572</v>
      </c>
      <c r="J443" s="28" t="s">
        <v>605</v>
      </c>
      <c r="K443" s="28" t="s">
        <v>203</v>
      </c>
      <c r="L443" s="28"/>
      <c r="M443" s="28">
        <v>17</v>
      </c>
      <c r="N443" s="24">
        <v>34330</v>
      </c>
      <c r="O443" s="28">
        <v>1993</v>
      </c>
      <c r="P443" s="24">
        <v>34330</v>
      </c>
      <c r="Q443" s="25">
        <v>66688782</v>
      </c>
      <c r="R443" s="28" t="s">
        <v>219</v>
      </c>
      <c r="S443" s="28" t="s">
        <v>236</v>
      </c>
      <c r="T443" s="28">
        <v>1</v>
      </c>
      <c r="U443" s="24"/>
      <c r="V443" s="168">
        <f t="shared" si="52"/>
        <v>1</v>
      </c>
      <c r="W443" s="44"/>
      <c r="X443" s="36">
        <f t="shared" si="58"/>
        <v>0</v>
      </c>
      <c r="Y443" s="44"/>
      <c r="Z443" s="44"/>
      <c r="AA443" s="44"/>
      <c r="AB443" s="44"/>
      <c r="AC443" s="44"/>
      <c r="AD443" s="44"/>
      <c r="AE443" s="36">
        <f t="shared" si="59"/>
        <v>0</v>
      </c>
      <c r="AF443" s="44"/>
      <c r="AG443" s="44"/>
      <c r="AH443" s="44"/>
      <c r="AI443" s="44"/>
      <c r="AJ443" s="44"/>
      <c r="AK443" s="168">
        <f t="shared" si="53"/>
        <v>0</v>
      </c>
      <c r="AL443" s="44"/>
      <c r="AM443" s="36">
        <f t="shared" si="54"/>
        <v>1</v>
      </c>
      <c r="AN443" s="85" t="str">
        <f t="shared" si="55"/>
        <v>OK</v>
      </c>
      <c r="AO443" s="85" t="str">
        <f t="shared" si="56"/>
        <v>OK</v>
      </c>
      <c r="AP443" s="28" t="s">
        <v>211</v>
      </c>
      <c r="AQ443" s="28"/>
      <c r="AR443" s="28"/>
      <c r="AS443" s="28"/>
      <c r="AT443" s="26">
        <v>1</v>
      </c>
      <c r="AU443" s="28" t="s">
        <v>351</v>
      </c>
      <c r="AV443" s="27"/>
      <c r="AW443" s="28"/>
      <c r="AX443" s="28" t="s">
        <v>213</v>
      </c>
      <c r="AY443" s="168">
        <f t="shared" si="57"/>
        <v>66688781</v>
      </c>
      <c r="AZ443" s="28" t="s">
        <v>214</v>
      </c>
      <c r="BA443" s="28"/>
      <c r="BB443" s="59"/>
    </row>
    <row r="444" spans="2:54" s="55" customFormat="1" x14ac:dyDescent="0.15">
      <c r="B444" s="176">
        <v>90000430</v>
      </c>
      <c r="C444" s="48"/>
      <c r="D444" s="48" t="s">
        <v>606</v>
      </c>
      <c r="E444" s="48"/>
      <c r="F444" s="48" t="s">
        <v>201</v>
      </c>
      <c r="G444" s="48" t="s">
        <v>317</v>
      </c>
      <c r="H444" s="48" t="s">
        <v>1577</v>
      </c>
      <c r="I444" s="48" t="s">
        <v>1572</v>
      </c>
      <c r="J444" s="48" t="s">
        <v>607</v>
      </c>
      <c r="K444" s="48" t="s">
        <v>203</v>
      </c>
      <c r="L444" s="48"/>
      <c r="M444" s="48">
        <v>8</v>
      </c>
      <c r="N444" s="49">
        <v>34973</v>
      </c>
      <c r="O444" s="48">
        <v>1995</v>
      </c>
      <c r="P444" s="49">
        <v>34973</v>
      </c>
      <c r="Q444" s="50">
        <v>4350000</v>
      </c>
      <c r="R444" s="48" t="s">
        <v>219</v>
      </c>
      <c r="S444" s="48" t="s">
        <v>292</v>
      </c>
      <c r="T444" s="48">
        <v>1</v>
      </c>
      <c r="U444" s="49">
        <v>43159</v>
      </c>
      <c r="V444" s="177">
        <f t="shared" si="52"/>
        <v>1</v>
      </c>
      <c r="W444" s="51" t="s">
        <v>1615</v>
      </c>
      <c r="X444" s="52">
        <f t="shared" si="58"/>
        <v>0</v>
      </c>
      <c r="Y444" s="51"/>
      <c r="Z444" s="51"/>
      <c r="AA444" s="51"/>
      <c r="AB444" s="51"/>
      <c r="AC444" s="51"/>
      <c r="AD444" s="51"/>
      <c r="AE444" s="52">
        <f>SUM(AF444:AL444)</f>
        <v>1</v>
      </c>
      <c r="AF444" s="51">
        <v>1</v>
      </c>
      <c r="AG444" s="51"/>
      <c r="AH444" s="51"/>
      <c r="AI444" s="51"/>
      <c r="AJ444" s="51"/>
      <c r="AK444" s="177">
        <f>IF(Q444=0,0,IF(M444=0,0,IF($C$5-O444=0,0,IF($C$5-O444&gt;M444,0,IF($C$5-O444=M444,V444-1,ROUNDDOWN(Q444*ROUNDUP(1/M444,3),0))))))</f>
        <v>0</v>
      </c>
      <c r="AL444" s="51"/>
      <c r="AM444" s="52">
        <f t="shared" si="54"/>
        <v>0</v>
      </c>
      <c r="AN444" s="70" t="str">
        <f>IF(AND(AM444=0,AS444=1),"OK",IF(Q444=AY444+AM444,"OK","ERROR"))</f>
        <v>OK</v>
      </c>
      <c r="AO444" s="70" t="str">
        <f>IF($C$5-O444=0,"新規",IF(AS444=1,"OK",IF(V444-AK444=AM444,"OK","ERROR")))</f>
        <v>OK</v>
      </c>
      <c r="AP444" s="48" t="s">
        <v>211</v>
      </c>
      <c r="AQ444" s="48"/>
      <c r="AR444" s="48">
        <v>1</v>
      </c>
      <c r="AS444" s="48">
        <v>1</v>
      </c>
      <c r="AT444" s="53">
        <v>1</v>
      </c>
      <c r="AU444" s="48" t="s">
        <v>677</v>
      </c>
      <c r="AV444" s="54"/>
      <c r="AW444" s="48"/>
      <c r="AX444" s="48" t="s">
        <v>213</v>
      </c>
      <c r="AY444" s="177">
        <f t="shared" si="57"/>
        <v>4349999</v>
      </c>
      <c r="AZ444" s="48" t="s">
        <v>214</v>
      </c>
      <c r="BA444" s="48"/>
      <c r="BB444" s="60" t="s">
        <v>1621</v>
      </c>
    </row>
    <row r="445" spans="2:54" s="191" customFormat="1" x14ac:dyDescent="0.15">
      <c r="B445" s="180">
        <v>18</v>
      </c>
      <c r="C445" s="181"/>
      <c r="D445" s="181" t="s">
        <v>606</v>
      </c>
      <c r="E445" s="181"/>
      <c r="F445" s="181" t="s">
        <v>201</v>
      </c>
      <c r="G445" s="181" t="s">
        <v>317</v>
      </c>
      <c r="H445" s="181" t="s">
        <v>1577</v>
      </c>
      <c r="I445" s="181" t="s">
        <v>1577</v>
      </c>
      <c r="J445" s="181" t="s">
        <v>1622</v>
      </c>
      <c r="K445" s="181" t="s">
        <v>203</v>
      </c>
      <c r="L445" s="181"/>
      <c r="M445" s="181">
        <v>8</v>
      </c>
      <c r="N445" s="182">
        <v>43082</v>
      </c>
      <c r="O445" s="181">
        <v>2017</v>
      </c>
      <c r="P445" s="182">
        <v>43081</v>
      </c>
      <c r="Q445" s="183">
        <v>3078000</v>
      </c>
      <c r="R445" s="181" t="s">
        <v>219</v>
      </c>
      <c r="S445" s="181" t="s">
        <v>292</v>
      </c>
      <c r="T445" s="181">
        <v>1</v>
      </c>
      <c r="U445" s="182">
        <v>43082</v>
      </c>
      <c r="V445" s="184">
        <f t="shared" si="52"/>
        <v>0</v>
      </c>
      <c r="W445" s="185" t="s">
        <v>1618</v>
      </c>
      <c r="X445" s="186">
        <f t="shared" si="58"/>
        <v>3078000</v>
      </c>
      <c r="Y445" s="185">
        <v>3078000</v>
      </c>
      <c r="Z445" s="185"/>
      <c r="AA445" s="185"/>
      <c r="AB445" s="185"/>
      <c r="AC445" s="185"/>
      <c r="AD445" s="185"/>
      <c r="AE445" s="186">
        <f>SUM(AF445:AL445)</f>
        <v>0</v>
      </c>
      <c r="AF445" s="185"/>
      <c r="AG445" s="185"/>
      <c r="AH445" s="185"/>
      <c r="AI445" s="185"/>
      <c r="AJ445" s="185"/>
      <c r="AK445" s="184">
        <f>IF(Q445=0,0,IF(M445=0,0,IF($C$5-O445=0,0,IF($C$5-O445&gt;M445,0,IF($C$5-O445=M445,V445-1,ROUNDDOWN(Q445*ROUNDUP(1/M445,3),0))))))</f>
        <v>0</v>
      </c>
      <c r="AL445" s="185"/>
      <c r="AM445" s="186">
        <f t="shared" ref="AM445" si="60">+V445+X445-AE445</f>
        <v>3078000</v>
      </c>
      <c r="AN445" s="187" t="str">
        <f>IF(AND(AM445=0,AS445=1),"OK",IF(Q445=AY445+AM445,"OK","ERROR"))</f>
        <v>OK</v>
      </c>
      <c r="AO445" s="187" t="str">
        <f>IF($C$5-O445=0,"新規",IF(AS445=1,"OK",IF(V445-AK445=AM445,"OK","ERROR")))</f>
        <v>新規</v>
      </c>
      <c r="AP445" s="181" t="s">
        <v>1619</v>
      </c>
      <c r="AQ445" s="181" t="s">
        <v>1623</v>
      </c>
      <c r="AR445" s="181"/>
      <c r="AS445" s="181"/>
      <c r="AT445" s="188">
        <v>1</v>
      </c>
      <c r="AU445" s="181" t="s">
        <v>677</v>
      </c>
      <c r="AV445" s="189"/>
      <c r="AW445" s="181"/>
      <c r="AX445" s="181" t="s">
        <v>213</v>
      </c>
      <c r="AY445" s="184">
        <f t="shared" si="57"/>
        <v>0</v>
      </c>
      <c r="AZ445" s="181" t="s">
        <v>1624</v>
      </c>
      <c r="BA445" s="181"/>
      <c r="BB445" s="190"/>
    </row>
    <row r="446" spans="2:54" s="8" customFormat="1" x14ac:dyDescent="0.15">
      <c r="B446" s="174">
        <v>90000431</v>
      </c>
      <c r="C446" s="28"/>
      <c r="D446" s="28" t="s">
        <v>606</v>
      </c>
      <c r="E446" s="28"/>
      <c r="F446" s="28" t="s">
        <v>201</v>
      </c>
      <c r="G446" s="28" t="s">
        <v>317</v>
      </c>
      <c r="H446" s="28" t="s">
        <v>1577</v>
      </c>
      <c r="I446" s="28" t="s">
        <v>1572</v>
      </c>
      <c r="J446" s="28" t="s">
        <v>608</v>
      </c>
      <c r="K446" s="28" t="s">
        <v>203</v>
      </c>
      <c r="L446" s="28"/>
      <c r="M446" s="28">
        <v>8</v>
      </c>
      <c r="N446" s="24">
        <v>35827</v>
      </c>
      <c r="O446" s="28">
        <v>1997</v>
      </c>
      <c r="P446" s="24">
        <v>35827</v>
      </c>
      <c r="Q446" s="25">
        <v>4350000</v>
      </c>
      <c r="R446" s="28" t="s">
        <v>219</v>
      </c>
      <c r="S446" s="28" t="s">
        <v>292</v>
      </c>
      <c r="T446" s="28">
        <v>1</v>
      </c>
      <c r="U446" s="24"/>
      <c r="V446" s="168">
        <f t="shared" si="52"/>
        <v>1</v>
      </c>
      <c r="W446" s="44"/>
      <c r="X446" s="36">
        <f t="shared" si="58"/>
        <v>0</v>
      </c>
      <c r="Y446" s="44"/>
      <c r="Z446" s="44"/>
      <c r="AA446" s="44"/>
      <c r="AB446" s="44"/>
      <c r="AC446" s="44"/>
      <c r="AD446" s="44"/>
      <c r="AE446" s="36">
        <f t="shared" si="59"/>
        <v>0</v>
      </c>
      <c r="AF446" s="44"/>
      <c r="AG446" s="44"/>
      <c r="AH446" s="44"/>
      <c r="AI446" s="44"/>
      <c r="AJ446" s="44"/>
      <c r="AK446" s="168">
        <f t="shared" si="53"/>
        <v>0</v>
      </c>
      <c r="AL446" s="44"/>
      <c r="AM446" s="36">
        <f t="shared" si="54"/>
        <v>1</v>
      </c>
      <c r="AN446" s="85" t="str">
        <f t="shared" si="55"/>
        <v>OK</v>
      </c>
      <c r="AO446" s="85" t="str">
        <f t="shared" si="56"/>
        <v>OK</v>
      </c>
      <c r="AP446" s="28" t="s">
        <v>211</v>
      </c>
      <c r="AQ446" s="28"/>
      <c r="AR446" s="28"/>
      <c r="AS446" s="28"/>
      <c r="AT446" s="26">
        <v>1</v>
      </c>
      <c r="AU446" s="28" t="s">
        <v>677</v>
      </c>
      <c r="AV446" s="27"/>
      <c r="AW446" s="28"/>
      <c r="AX446" s="28" t="s">
        <v>213</v>
      </c>
      <c r="AY446" s="168">
        <f t="shared" si="57"/>
        <v>4349999</v>
      </c>
      <c r="AZ446" s="28" t="s">
        <v>214</v>
      </c>
      <c r="BA446" s="28"/>
      <c r="BB446" s="59" t="s">
        <v>678</v>
      </c>
    </row>
    <row r="447" spans="2:54" s="8" customFormat="1" x14ac:dyDescent="0.15">
      <c r="B447" s="174">
        <v>90000432</v>
      </c>
      <c r="C447" s="28"/>
      <c r="D447" s="28" t="s">
        <v>679</v>
      </c>
      <c r="E447" s="28"/>
      <c r="F447" s="28" t="s">
        <v>201</v>
      </c>
      <c r="G447" s="28" t="s">
        <v>317</v>
      </c>
      <c r="H447" s="28" t="s">
        <v>1577</v>
      </c>
      <c r="I447" s="28" t="s">
        <v>1572</v>
      </c>
      <c r="J447" s="28" t="s">
        <v>680</v>
      </c>
      <c r="K447" s="28" t="s">
        <v>203</v>
      </c>
      <c r="L447" s="28"/>
      <c r="M447" s="28">
        <v>5</v>
      </c>
      <c r="N447" s="24">
        <v>42086</v>
      </c>
      <c r="O447" s="28">
        <v>2014</v>
      </c>
      <c r="P447" s="24">
        <v>42086</v>
      </c>
      <c r="Q447" s="25">
        <v>590000</v>
      </c>
      <c r="R447" s="28" t="s">
        <v>219</v>
      </c>
      <c r="S447" s="28" t="s">
        <v>292</v>
      </c>
      <c r="T447" s="28">
        <v>1</v>
      </c>
      <c r="U447" s="24"/>
      <c r="V447" s="168">
        <f t="shared" si="52"/>
        <v>354000</v>
      </c>
      <c r="W447" s="44"/>
      <c r="X447" s="36">
        <f t="shared" si="58"/>
        <v>0</v>
      </c>
      <c r="Y447" s="44"/>
      <c r="Z447" s="44"/>
      <c r="AA447" s="44"/>
      <c r="AB447" s="44"/>
      <c r="AC447" s="44"/>
      <c r="AD447" s="44"/>
      <c r="AE447" s="36">
        <f t="shared" si="59"/>
        <v>118000</v>
      </c>
      <c r="AF447" s="44"/>
      <c r="AG447" s="44"/>
      <c r="AH447" s="44"/>
      <c r="AI447" s="44"/>
      <c r="AJ447" s="44"/>
      <c r="AK447" s="168">
        <f t="shared" si="53"/>
        <v>118000</v>
      </c>
      <c r="AL447" s="44"/>
      <c r="AM447" s="36">
        <f t="shared" si="54"/>
        <v>236000</v>
      </c>
      <c r="AN447" s="85" t="str">
        <f t="shared" si="55"/>
        <v>OK</v>
      </c>
      <c r="AO447" s="85" t="str">
        <f t="shared" si="56"/>
        <v>OK</v>
      </c>
      <c r="AP447" s="28" t="s">
        <v>211</v>
      </c>
      <c r="AQ447" s="28"/>
      <c r="AR447" s="28"/>
      <c r="AS447" s="28"/>
      <c r="AT447" s="26">
        <v>1</v>
      </c>
      <c r="AU447" s="28" t="s">
        <v>677</v>
      </c>
      <c r="AV447" s="27"/>
      <c r="AW447" s="28"/>
      <c r="AX447" s="28" t="s">
        <v>213</v>
      </c>
      <c r="AY447" s="168">
        <f t="shared" si="57"/>
        <v>354000</v>
      </c>
      <c r="AZ447" s="28" t="s">
        <v>214</v>
      </c>
      <c r="BA447" s="28"/>
      <c r="BB447" s="59" t="s">
        <v>693</v>
      </c>
    </row>
    <row r="448" spans="2:54" s="8" customFormat="1" x14ac:dyDescent="0.15">
      <c r="B448" s="174">
        <v>90000433</v>
      </c>
      <c r="C448" s="28"/>
      <c r="D448" s="28" t="s">
        <v>681</v>
      </c>
      <c r="E448" s="28"/>
      <c r="F448" s="28" t="s">
        <v>201</v>
      </c>
      <c r="G448" s="28" t="s">
        <v>317</v>
      </c>
      <c r="H448" s="28" t="s">
        <v>1577</v>
      </c>
      <c r="I448" s="28" t="s">
        <v>1572</v>
      </c>
      <c r="J448" s="28" t="s">
        <v>682</v>
      </c>
      <c r="K448" s="28" t="s">
        <v>203</v>
      </c>
      <c r="L448" s="28"/>
      <c r="M448" s="28">
        <v>5</v>
      </c>
      <c r="N448" s="24">
        <v>35886</v>
      </c>
      <c r="O448" s="28">
        <v>1998</v>
      </c>
      <c r="P448" s="24">
        <v>35886</v>
      </c>
      <c r="Q448" s="25">
        <v>800000</v>
      </c>
      <c r="R448" s="28" t="s">
        <v>219</v>
      </c>
      <c r="S448" s="28" t="s">
        <v>292</v>
      </c>
      <c r="T448" s="28">
        <v>1</v>
      </c>
      <c r="U448" s="24"/>
      <c r="V448" s="168">
        <f t="shared" si="52"/>
        <v>1</v>
      </c>
      <c r="W448" s="44"/>
      <c r="X448" s="36">
        <f t="shared" si="58"/>
        <v>0</v>
      </c>
      <c r="Y448" s="44"/>
      <c r="Z448" s="44"/>
      <c r="AA448" s="44"/>
      <c r="AB448" s="44"/>
      <c r="AC448" s="44"/>
      <c r="AD448" s="44"/>
      <c r="AE448" s="36">
        <f t="shared" si="59"/>
        <v>0</v>
      </c>
      <c r="AF448" s="44"/>
      <c r="AG448" s="44"/>
      <c r="AH448" s="44"/>
      <c r="AI448" s="44"/>
      <c r="AJ448" s="44"/>
      <c r="AK448" s="168">
        <f t="shared" si="53"/>
        <v>0</v>
      </c>
      <c r="AL448" s="44"/>
      <c r="AM448" s="36">
        <f t="shared" si="54"/>
        <v>1</v>
      </c>
      <c r="AN448" s="85" t="str">
        <f t="shared" si="55"/>
        <v>OK</v>
      </c>
      <c r="AO448" s="85" t="str">
        <f t="shared" si="56"/>
        <v>OK</v>
      </c>
      <c r="AP448" s="28" t="s">
        <v>211</v>
      </c>
      <c r="AQ448" s="28"/>
      <c r="AR448" s="28"/>
      <c r="AS448" s="28"/>
      <c r="AT448" s="26">
        <v>1</v>
      </c>
      <c r="AU448" s="28" t="s">
        <v>677</v>
      </c>
      <c r="AV448" s="27"/>
      <c r="AW448" s="28"/>
      <c r="AX448" s="28" t="s">
        <v>213</v>
      </c>
      <c r="AY448" s="168">
        <f t="shared" si="57"/>
        <v>799999</v>
      </c>
      <c r="AZ448" s="28" t="s">
        <v>214</v>
      </c>
      <c r="BA448" s="28"/>
      <c r="BB448" s="59" t="s">
        <v>678</v>
      </c>
    </row>
    <row r="449" spans="2:54" s="8" customFormat="1" x14ac:dyDescent="0.15">
      <c r="B449" s="174">
        <v>90000435</v>
      </c>
      <c r="C449" s="28"/>
      <c r="D449" s="28" t="s">
        <v>1610</v>
      </c>
      <c r="E449" s="28"/>
      <c r="F449" s="28" t="s">
        <v>201</v>
      </c>
      <c r="G449" s="28" t="s">
        <v>317</v>
      </c>
      <c r="H449" s="28" t="s">
        <v>1577</v>
      </c>
      <c r="I449" s="28" t="s">
        <v>1572</v>
      </c>
      <c r="J449" s="28" t="s">
        <v>684</v>
      </c>
      <c r="K449" s="28" t="s">
        <v>203</v>
      </c>
      <c r="L449" s="28"/>
      <c r="M449" s="28">
        <v>5</v>
      </c>
      <c r="N449" s="24">
        <v>35855</v>
      </c>
      <c r="O449" s="28">
        <v>1997</v>
      </c>
      <c r="P449" s="24">
        <v>35855</v>
      </c>
      <c r="Q449" s="25">
        <v>2300000</v>
      </c>
      <c r="R449" s="28" t="s">
        <v>219</v>
      </c>
      <c r="S449" s="28" t="s">
        <v>292</v>
      </c>
      <c r="T449" s="28">
        <v>1</v>
      </c>
      <c r="U449" s="24"/>
      <c r="V449" s="168">
        <f t="shared" si="52"/>
        <v>1</v>
      </c>
      <c r="W449" s="44"/>
      <c r="X449" s="36">
        <f t="shared" si="58"/>
        <v>0</v>
      </c>
      <c r="Y449" s="44"/>
      <c r="Z449" s="44"/>
      <c r="AA449" s="44"/>
      <c r="AB449" s="44"/>
      <c r="AC449" s="44"/>
      <c r="AD449" s="44"/>
      <c r="AE449" s="36">
        <f t="shared" si="59"/>
        <v>0</v>
      </c>
      <c r="AF449" s="44"/>
      <c r="AG449" s="44"/>
      <c r="AH449" s="44"/>
      <c r="AI449" s="44"/>
      <c r="AJ449" s="44"/>
      <c r="AK449" s="168">
        <f t="shared" si="53"/>
        <v>0</v>
      </c>
      <c r="AL449" s="44"/>
      <c r="AM449" s="36">
        <f t="shared" si="54"/>
        <v>1</v>
      </c>
      <c r="AN449" s="85" t="str">
        <f t="shared" si="55"/>
        <v>OK</v>
      </c>
      <c r="AO449" s="85" t="str">
        <f t="shared" si="56"/>
        <v>OK</v>
      </c>
      <c r="AP449" s="28" t="s">
        <v>211</v>
      </c>
      <c r="AQ449" s="28"/>
      <c r="AR449" s="28"/>
      <c r="AS449" s="28"/>
      <c r="AT449" s="26">
        <v>1</v>
      </c>
      <c r="AU449" s="28" t="s">
        <v>677</v>
      </c>
      <c r="AV449" s="27"/>
      <c r="AW449" s="28"/>
      <c r="AX449" s="28" t="s">
        <v>213</v>
      </c>
      <c r="AY449" s="168">
        <f t="shared" si="57"/>
        <v>2299999</v>
      </c>
      <c r="AZ449" s="28" t="s">
        <v>214</v>
      </c>
      <c r="BA449" s="28"/>
      <c r="BB449" s="59" t="s">
        <v>678</v>
      </c>
    </row>
    <row r="450" spans="2:54" s="8" customFormat="1" x14ac:dyDescent="0.15">
      <c r="B450" s="174">
        <v>90000436</v>
      </c>
      <c r="C450" s="28"/>
      <c r="D450" s="28" t="s">
        <v>685</v>
      </c>
      <c r="E450" s="28"/>
      <c r="F450" s="28" t="s">
        <v>201</v>
      </c>
      <c r="G450" s="28" t="s">
        <v>317</v>
      </c>
      <c r="H450" s="28" t="s">
        <v>1577</v>
      </c>
      <c r="I450" s="28" t="s">
        <v>1572</v>
      </c>
      <c r="J450" s="28" t="s">
        <v>686</v>
      </c>
      <c r="K450" s="28" t="s">
        <v>203</v>
      </c>
      <c r="L450" s="28"/>
      <c r="M450" s="28">
        <v>5</v>
      </c>
      <c r="N450" s="24">
        <v>34851</v>
      </c>
      <c r="O450" s="28">
        <v>1995</v>
      </c>
      <c r="P450" s="24">
        <v>34851</v>
      </c>
      <c r="Q450" s="25">
        <v>2750000</v>
      </c>
      <c r="R450" s="28" t="s">
        <v>219</v>
      </c>
      <c r="S450" s="28" t="s">
        <v>292</v>
      </c>
      <c r="T450" s="28">
        <v>1</v>
      </c>
      <c r="U450" s="24"/>
      <c r="V450" s="168">
        <f t="shared" si="52"/>
        <v>1</v>
      </c>
      <c r="W450" s="44"/>
      <c r="X450" s="36">
        <f t="shared" si="58"/>
        <v>0</v>
      </c>
      <c r="Y450" s="44"/>
      <c r="Z450" s="44"/>
      <c r="AA450" s="44"/>
      <c r="AB450" s="44"/>
      <c r="AC450" s="44"/>
      <c r="AD450" s="44"/>
      <c r="AE450" s="36">
        <f t="shared" si="59"/>
        <v>0</v>
      </c>
      <c r="AF450" s="44"/>
      <c r="AG450" s="44"/>
      <c r="AH450" s="44"/>
      <c r="AI450" s="44"/>
      <c r="AJ450" s="44"/>
      <c r="AK450" s="168">
        <f t="shared" si="53"/>
        <v>0</v>
      </c>
      <c r="AL450" s="44"/>
      <c r="AM450" s="36">
        <f t="shared" si="54"/>
        <v>1</v>
      </c>
      <c r="AN450" s="85" t="str">
        <f t="shared" si="55"/>
        <v>OK</v>
      </c>
      <c r="AO450" s="85" t="str">
        <f t="shared" si="56"/>
        <v>OK</v>
      </c>
      <c r="AP450" s="28" t="s">
        <v>211</v>
      </c>
      <c r="AQ450" s="28"/>
      <c r="AR450" s="28"/>
      <c r="AS450" s="28"/>
      <c r="AT450" s="26">
        <v>1</v>
      </c>
      <c r="AU450" s="28" t="s">
        <v>677</v>
      </c>
      <c r="AV450" s="27"/>
      <c r="AW450" s="28"/>
      <c r="AX450" s="28" t="s">
        <v>213</v>
      </c>
      <c r="AY450" s="168">
        <f t="shared" si="57"/>
        <v>2749999</v>
      </c>
      <c r="AZ450" s="28" t="s">
        <v>214</v>
      </c>
      <c r="BA450" s="28"/>
      <c r="BB450" s="59" t="s">
        <v>678</v>
      </c>
    </row>
    <row r="451" spans="2:54" s="8" customFormat="1" x14ac:dyDescent="0.15">
      <c r="B451" s="174">
        <v>90000437</v>
      </c>
      <c r="C451" s="28"/>
      <c r="D451" s="28" t="s">
        <v>328</v>
      </c>
      <c r="E451" s="28"/>
      <c r="F451" s="28" t="s">
        <v>201</v>
      </c>
      <c r="G451" s="28" t="s">
        <v>317</v>
      </c>
      <c r="H451" s="28" t="s">
        <v>1577</v>
      </c>
      <c r="I451" s="28" t="s">
        <v>1572</v>
      </c>
      <c r="J451" s="28" t="s">
        <v>687</v>
      </c>
      <c r="K451" s="28" t="s">
        <v>203</v>
      </c>
      <c r="L451" s="28"/>
      <c r="M451" s="28">
        <v>8</v>
      </c>
      <c r="N451" s="24">
        <v>35400</v>
      </c>
      <c r="O451" s="28">
        <v>1996</v>
      </c>
      <c r="P451" s="24">
        <v>35400</v>
      </c>
      <c r="Q451" s="25">
        <v>7200000</v>
      </c>
      <c r="R451" s="28" t="s">
        <v>219</v>
      </c>
      <c r="S451" s="28" t="s">
        <v>292</v>
      </c>
      <c r="T451" s="28">
        <v>1</v>
      </c>
      <c r="U451" s="24"/>
      <c r="V451" s="168">
        <f t="shared" si="52"/>
        <v>1</v>
      </c>
      <c r="W451" s="44"/>
      <c r="X451" s="36">
        <f t="shared" si="58"/>
        <v>0</v>
      </c>
      <c r="Y451" s="44"/>
      <c r="Z451" s="44"/>
      <c r="AA451" s="44"/>
      <c r="AB451" s="44"/>
      <c r="AC451" s="44"/>
      <c r="AD451" s="44"/>
      <c r="AE451" s="36">
        <f t="shared" si="59"/>
        <v>0</v>
      </c>
      <c r="AF451" s="44"/>
      <c r="AG451" s="44"/>
      <c r="AH451" s="44"/>
      <c r="AI451" s="44"/>
      <c r="AJ451" s="44"/>
      <c r="AK451" s="168">
        <f t="shared" si="53"/>
        <v>0</v>
      </c>
      <c r="AL451" s="44"/>
      <c r="AM451" s="36">
        <f t="shared" si="54"/>
        <v>1</v>
      </c>
      <c r="AN451" s="85" t="str">
        <f t="shared" si="55"/>
        <v>OK</v>
      </c>
      <c r="AO451" s="85" t="str">
        <f t="shared" si="56"/>
        <v>OK</v>
      </c>
      <c r="AP451" s="28" t="s">
        <v>211</v>
      </c>
      <c r="AQ451" s="28"/>
      <c r="AR451" s="28"/>
      <c r="AS451" s="28"/>
      <c r="AT451" s="26">
        <v>1</v>
      </c>
      <c r="AU451" s="28" t="s">
        <v>677</v>
      </c>
      <c r="AV451" s="27"/>
      <c r="AW451" s="28"/>
      <c r="AX451" s="28" t="s">
        <v>213</v>
      </c>
      <c r="AY451" s="168">
        <f t="shared" si="57"/>
        <v>7199999</v>
      </c>
      <c r="AZ451" s="28" t="s">
        <v>214</v>
      </c>
      <c r="BA451" s="28"/>
      <c r="BB451" s="59" t="s">
        <v>678</v>
      </c>
    </row>
    <row r="452" spans="2:54" s="8" customFormat="1" x14ac:dyDescent="0.15">
      <c r="B452" s="174">
        <v>90000438</v>
      </c>
      <c r="C452" s="28"/>
      <c r="D452" s="28" t="s">
        <v>685</v>
      </c>
      <c r="E452" s="28"/>
      <c r="F452" s="28" t="s">
        <v>201</v>
      </c>
      <c r="G452" s="28" t="s">
        <v>317</v>
      </c>
      <c r="H452" s="28" t="s">
        <v>1577</v>
      </c>
      <c r="I452" s="28" t="s">
        <v>1572</v>
      </c>
      <c r="J452" s="28" t="s">
        <v>688</v>
      </c>
      <c r="K452" s="28" t="s">
        <v>203</v>
      </c>
      <c r="L452" s="28"/>
      <c r="M452" s="28">
        <v>4</v>
      </c>
      <c r="N452" s="24">
        <v>35827</v>
      </c>
      <c r="O452" s="28">
        <v>1997</v>
      </c>
      <c r="P452" s="24">
        <v>35827</v>
      </c>
      <c r="Q452" s="25">
        <v>1600000</v>
      </c>
      <c r="R452" s="28" t="s">
        <v>219</v>
      </c>
      <c r="S452" s="28" t="s">
        <v>292</v>
      </c>
      <c r="T452" s="28">
        <v>1</v>
      </c>
      <c r="U452" s="24"/>
      <c r="V452" s="168">
        <f t="shared" si="52"/>
        <v>1</v>
      </c>
      <c r="W452" s="44"/>
      <c r="X452" s="36">
        <f t="shared" si="58"/>
        <v>0</v>
      </c>
      <c r="Y452" s="44"/>
      <c r="Z452" s="44"/>
      <c r="AA452" s="44"/>
      <c r="AB452" s="44"/>
      <c r="AC452" s="44"/>
      <c r="AD452" s="44"/>
      <c r="AE452" s="36">
        <f t="shared" si="59"/>
        <v>0</v>
      </c>
      <c r="AF452" s="44"/>
      <c r="AG452" s="44"/>
      <c r="AH452" s="44"/>
      <c r="AI452" s="44"/>
      <c r="AJ452" s="44"/>
      <c r="AK452" s="168">
        <f t="shared" si="53"/>
        <v>0</v>
      </c>
      <c r="AL452" s="44"/>
      <c r="AM452" s="36">
        <f t="shared" si="54"/>
        <v>1</v>
      </c>
      <c r="AN452" s="85" t="str">
        <f t="shared" si="55"/>
        <v>OK</v>
      </c>
      <c r="AO452" s="85" t="str">
        <f t="shared" si="56"/>
        <v>OK</v>
      </c>
      <c r="AP452" s="28" t="s">
        <v>211</v>
      </c>
      <c r="AQ452" s="28"/>
      <c r="AR452" s="28"/>
      <c r="AS452" s="28"/>
      <c r="AT452" s="26">
        <v>1</v>
      </c>
      <c r="AU452" s="28" t="s">
        <v>677</v>
      </c>
      <c r="AV452" s="27"/>
      <c r="AW452" s="28"/>
      <c r="AX452" s="28" t="s">
        <v>213</v>
      </c>
      <c r="AY452" s="168">
        <f t="shared" si="57"/>
        <v>1599999</v>
      </c>
      <c r="AZ452" s="28" t="s">
        <v>214</v>
      </c>
      <c r="BA452" s="28"/>
      <c r="BB452" s="59" t="s">
        <v>678</v>
      </c>
    </row>
    <row r="453" spans="2:54" s="8" customFormat="1" x14ac:dyDescent="0.15">
      <c r="B453" s="174">
        <v>90000439</v>
      </c>
      <c r="C453" s="28"/>
      <c r="D453" s="28" t="s">
        <v>690</v>
      </c>
      <c r="E453" s="28"/>
      <c r="F453" s="28" t="s">
        <v>201</v>
      </c>
      <c r="G453" s="28" t="s">
        <v>317</v>
      </c>
      <c r="H453" s="28" t="s">
        <v>1577</v>
      </c>
      <c r="I453" s="28" t="s">
        <v>1572</v>
      </c>
      <c r="J453" s="28" t="s">
        <v>691</v>
      </c>
      <c r="K453" s="28" t="s">
        <v>203</v>
      </c>
      <c r="L453" s="28"/>
      <c r="M453" s="28">
        <v>8</v>
      </c>
      <c r="N453" s="24">
        <v>35886</v>
      </c>
      <c r="O453" s="28">
        <v>1998</v>
      </c>
      <c r="P453" s="24">
        <v>35886</v>
      </c>
      <c r="Q453" s="25">
        <v>1811250</v>
      </c>
      <c r="R453" s="28" t="s">
        <v>219</v>
      </c>
      <c r="S453" s="28" t="s">
        <v>292</v>
      </c>
      <c r="T453" s="28">
        <v>1</v>
      </c>
      <c r="U453" s="24"/>
      <c r="V453" s="168">
        <f t="shared" si="52"/>
        <v>1</v>
      </c>
      <c r="W453" s="44"/>
      <c r="X453" s="36">
        <f t="shared" si="58"/>
        <v>0</v>
      </c>
      <c r="Y453" s="44"/>
      <c r="Z453" s="44"/>
      <c r="AA453" s="44"/>
      <c r="AB453" s="44"/>
      <c r="AC453" s="44"/>
      <c r="AD453" s="44"/>
      <c r="AE453" s="36">
        <f t="shared" si="59"/>
        <v>0</v>
      </c>
      <c r="AF453" s="44"/>
      <c r="AG453" s="44"/>
      <c r="AH453" s="44"/>
      <c r="AI453" s="44"/>
      <c r="AJ453" s="44"/>
      <c r="AK453" s="168">
        <f t="shared" si="53"/>
        <v>0</v>
      </c>
      <c r="AL453" s="44"/>
      <c r="AM453" s="36">
        <f t="shared" si="54"/>
        <v>1</v>
      </c>
      <c r="AN453" s="85" t="str">
        <f t="shared" si="55"/>
        <v>OK</v>
      </c>
      <c r="AO453" s="85" t="str">
        <f t="shared" si="56"/>
        <v>OK</v>
      </c>
      <c r="AP453" s="28" t="s">
        <v>211</v>
      </c>
      <c r="AQ453" s="28"/>
      <c r="AR453" s="28"/>
      <c r="AS453" s="28"/>
      <c r="AT453" s="26">
        <v>1</v>
      </c>
      <c r="AU453" s="28" t="s">
        <v>677</v>
      </c>
      <c r="AV453" s="27"/>
      <c r="AW453" s="28"/>
      <c r="AX453" s="28" t="s">
        <v>213</v>
      </c>
      <c r="AY453" s="168">
        <f t="shared" si="57"/>
        <v>1811249</v>
      </c>
      <c r="AZ453" s="28" t="s">
        <v>214</v>
      </c>
      <c r="BA453" s="28"/>
      <c r="BB453" s="59" t="s">
        <v>678</v>
      </c>
    </row>
    <row r="454" spans="2:54" s="8" customFormat="1" x14ac:dyDescent="0.15">
      <c r="B454" s="174">
        <v>90000440</v>
      </c>
      <c r="C454" s="28"/>
      <c r="D454" s="28" t="s">
        <v>690</v>
      </c>
      <c r="E454" s="28"/>
      <c r="F454" s="28" t="s">
        <v>201</v>
      </c>
      <c r="G454" s="28" t="s">
        <v>317</v>
      </c>
      <c r="H454" s="28" t="s">
        <v>1577</v>
      </c>
      <c r="I454" s="28" t="s">
        <v>1572</v>
      </c>
      <c r="J454" s="28" t="s">
        <v>692</v>
      </c>
      <c r="K454" s="28" t="s">
        <v>203</v>
      </c>
      <c r="L454" s="28"/>
      <c r="M454" s="28">
        <v>5</v>
      </c>
      <c r="N454" s="24">
        <v>40624</v>
      </c>
      <c r="O454" s="28">
        <v>2010</v>
      </c>
      <c r="P454" s="24">
        <v>40624</v>
      </c>
      <c r="Q454" s="25">
        <v>1039500</v>
      </c>
      <c r="R454" s="28" t="s">
        <v>219</v>
      </c>
      <c r="S454" s="28" t="s">
        <v>292</v>
      </c>
      <c r="T454" s="28">
        <v>1</v>
      </c>
      <c r="U454" s="24"/>
      <c r="V454" s="168">
        <f t="shared" si="52"/>
        <v>1</v>
      </c>
      <c r="W454" s="44"/>
      <c r="X454" s="36">
        <f t="shared" si="58"/>
        <v>0</v>
      </c>
      <c r="Y454" s="44"/>
      <c r="Z454" s="44"/>
      <c r="AA454" s="44"/>
      <c r="AB454" s="44"/>
      <c r="AC454" s="44"/>
      <c r="AD454" s="44"/>
      <c r="AE454" s="36">
        <f t="shared" si="59"/>
        <v>0</v>
      </c>
      <c r="AF454" s="44"/>
      <c r="AG454" s="44"/>
      <c r="AH454" s="44"/>
      <c r="AI454" s="44"/>
      <c r="AJ454" s="44"/>
      <c r="AK454" s="168">
        <f t="shared" si="53"/>
        <v>0</v>
      </c>
      <c r="AL454" s="44"/>
      <c r="AM454" s="36">
        <f t="shared" si="54"/>
        <v>1</v>
      </c>
      <c r="AN454" s="85" t="str">
        <f t="shared" si="55"/>
        <v>OK</v>
      </c>
      <c r="AO454" s="85" t="str">
        <f t="shared" si="56"/>
        <v>OK</v>
      </c>
      <c r="AP454" s="28" t="s">
        <v>211</v>
      </c>
      <c r="AQ454" s="28"/>
      <c r="AR454" s="28"/>
      <c r="AS454" s="28"/>
      <c r="AT454" s="26">
        <v>1</v>
      </c>
      <c r="AU454" s="28" t="s">
        <v>677</v>
      </c>
      <c r="AV454" s="27"/>
      <c r="AW454" s="28"/>
      <c r="AX454" s="28" t="s">
        <v>213</v>
      </c>
      <c r="AY454" s="168">
        <f t="shared" si="57"/>
        <v>1039499</v>
      </c>
      <c r="AZ454" s="28" t="s">
        <v>214</v>
      </c>
      <c r="BA454" s="28"/>
      <c r="BB454" s="59" t="s">
        <v>694</v>
      </c>
    </row>
    <row r="455" spans="2:54" s="8" customFormat="1" x14ac:dyDescent="0.15">
      <c r="B455" s="174">
        <v>6</v>
      </c>
      <c r="C455" s="28">
        <v>1</v>
      </c>
      <c r="D455" s="28" t="s">
        <v>316</v>
      </c>
      <c r="E455" s="28"/>
      <c r="F455" s="28" t="s">
        <v>201</v>
      </c>
      <c r="G455" s="28" t="s">
        <v>317</v>
      </c>
      <c r="H455" s="28" t="s">
        <v>1577</v>
      </c>
      <c r="I455" s="28" t="s">
        <v>1572</v>
      </c>
      <c r="J455" s="28" t="s">
        <v>1491</v>
      </c>
      <c r="K455" s="28" t="s">
        <v>203</v>
      </c>
      <c r="L455" s="28"/>
      <c r="M455" s="28">
        <v>17</v>
      </c>
      <c r="N455" s="24">
        <v>42825</v>
      </c>
      <c r="O455" s="28">
        <v>2016</v>
      </c>
      <c r="P455" s="24">
        <v>42825</v>
      </c>
      <c r="Q455" s="25">
        <v>11014256.219220445</v>
      </c>
      <c r="R455" s="28"/>
      <c r="S455" s="28" t="s">
        <v>1503</v>
      </c>
      <c r="T455" s="28">
        <v>1</v>
      </c>
      <c r="U455" s="24"/>
      <c r="V455" s="168">
        <f t="shared" ref="V455:V518" si="61">IF(Q455=0,0,IF($C$5-O455=0,0,IF(M455=0,Q455,IF($C$5-O455&gt;M455,1,Q455-(ROUNDDOWN(Q455*ROUNDUP(1/M455,3),0)*($C$5-O455-1))))))</f>
        <v>11014256.219220445</v>
      </c>
      <c r="W455" s="44"/>
      <c r="X455" s="36">
        <f t="shared" ref="X455:X465" si="62">SUM(Y455:AD455)</f>
        <v>0</v>
      </c>
      <c r="Y455" s="44"/>
      <c r="Z455" s="44"/>
      <c r="AA455" s="44"/>
      <c r="AB455" s="44"/>
      <c r="AC455" s="44"/>
      <c r="AD455" s="44"/>
      <c r="AE455" s="36">
        <f t="shared" ref="AE455:AE465" si="63">SUM(AF455:AL455)</f>
        <v>649841</v>
      </c>
      <c r="AF455" s="44"/>
      <c r="AG455" s="44"/>
      <c r="AH455" s="44"/>
      <c r="AI455" s="44"/>
      <c r="AJ455" s="44"/>
      <c r="AK455" s="168">
        <f t="shared" si="53"/>
        <v>649841</v>
      </c>
      <c r="AL455" s="44"/>
      <c r="AM455" s="36">
        <f t="shared" si="54"/>
        <v>10364415.219220445</v>
      </c>
      <c r="AN455" s="85" t="str">
        <f t="shared" si="55"/>
        <v>OK</v>
      </c>
      <c r="AO455" s="85" t="str">
        <f t="shared" si="56"/>
        <v>OK</v>
      </c>
      <c r="AP455" s="28" t="s">
        <v>211</v>
      </c>
      <c r="AQ455" s="28"/>
      <c r="AR455" s="28"/>
      <c r="AS455" s="28">
        <v>1</v>
      </c>
      <c r="AT455" s="26">
        <v>1</v>
      </c>
      <c r="AU455" s="28" t="s">
        <v>351</v>
      </c>
      <c r="AV455" s="27"/>
      <c r="AW455" s="28"/>
      <c r="AX455" s="28" t="s">
        <v>213</v>
      </c>
      <c r="AY455" s="168">
        <f t="shared" si="57"/>
        <v>649841</v>
      </c>
      <c r="AZ455" s="28" t="s">
        <v>214</v>
      </c>
      <c r="BA455" s="28"/>
      <c r="BB455" s="59" t="s">
        <v>1504</v>
      </c>
    </row>
    <row r="456" spans="2:54" s="8" customFormat="1" x14ac:dyDescent="0.15">
      <c r="B456" s="174">
        <v>6</v>
      </c>
      <c r="C456" s="28">
        <v>2</v>
      </c>
      <c r="D456" s="28" t="s">
        <v>316</v>
      </c>
      <c r="E456" s="28"/>
      <c r="F456" s="28" t="s">
        <v>201</v>
      </c>
      <c r="G456" s="28" t="s">
        <v>317</v>
      </c>
      <c r="H456" s="28" t="s">
        <v>1577</v>
      </c>
      <c r="I456" s="28" t="s">
        <v>1572</v>
      </c>
      <c r="J456" s="28" t="s">
        <v>1492</v>
      </c>
      <c r="K456" s="28" t="s">
        <v>203</v>
      </c>
      <c r="L456" s="28"/>
      <c r="M456" s="28">
        <v>17</v>
      </c>
      <c r="N456" s="24">
        <v>42825</v>
      </c>
      <c r="O456" s="28">
        <v>2016</v>
      </c>
      <c r="P456" s="24">
        <v>42825</v>
      </c>
      <c r="Q456" s="25">
        <v>6579565.6202356089</v>
      </c>
      <c r="R456" s="28"/>
      <c r="S456" s="28" t="s">
        <v>1503</v>
      </c>
      <c r="T456" s="28">
        <v>1</v>
      </c>
      <c r="U456" s="24"/>
      <c r="V456" s="168">
        <f t="shared" si="61"/>
        <v>6579565.6202356089</v>
      </c>
      <c r="W456" s="44"/>
      <c r="X456" s="36">
        <f t="shared" si="62"/>
        <v>0</v>
      </c>
      <c r="Y456" s="44"/>
      <c r="Z456" s="44"/>
      <c r="AA456" s="44"/>
      <c r="AB456" s="44"/>
      <c r="AC456" s="44"/>
      <c r="AD456" s="44"/>
      <c r="AE456" s="36">
        <f t="shared" si="63"/>
        <v>388194</v>
      </c>
      <c r="AF456" s="44"/>
      <c r="AG456" s="44"/>
      <c r="AH456" s="44"/>
      <c r="AI456" s="44"/>
      <c r="AJ456" s="44"/>
      <c r="AK456" s="168">
        <f t="shared" si="53"/>
        <v>388194</v>
      </c>
      <c r="AL456" s="44"/>
      <c r="AM456" s="36">
        <f t="shared" si="54"/>
        <v>6191371.6202356089</v>
      </c>
      <c r="AN456" s="85" t="str">
        <f t="shared" si="55"/>
        <v>OK</v>
      </c>
      <c r="AO456" s="85" t="str">
        <f t="shared" si="56"/>
        <v>OK</v>
      </c>
      <c r="AP456" s="28" t="s">
        <v>211</v>
      </c>
      <c r="AQ456" s="28"/>
      <c r="AR456" s="28"/>
      <c r="AS456" s="28">
        <v>1</v>
      </c>
      <c r="AT456" s="26">
        <v>1</v>
      </c>
      <c r="AU456" s="28" t="s">
        <v>351</v>
      </c>
      <c r="AV456" s="27"/>
      <c r="AW456" s="28"/>
      <c r="AX456" s="28" t="s">
        <v>213</v>
      </c>
      <c r="AY456" s="168">
        <f t="shared" si="57"/>
        <v>388194</v>
      </c>
      <c r="AZ456" s="28" t="s">
        <v>214</v>
      </c>
      <c r="BA456" s="28"/>
      <c r="BB456" s="59" t="s">
        <v>1504</v>
      </c>
    </row>
    <row r="457" spans="2:54" s="8" customFormat="1" x14ac:dyDescent="0.15">
      <c r="B457" s="174">
        <v>6</v>
      </c>
      <c r="C457" s="28">
        <v>3</v>
      </c>
      <c r="D457" s="28" t="s">
        <v>316</v>
      </c>
      <c r="E457" s="28"/>
      <c r="F457" s="28" t="s">
        <v>201</v>
      </c>
      <c r="G457" s="28" t="s">
        <v>317</v>
      </c>
      <c r="H457" s="28" t="s">
        <v>1577</v>
      </c>
      <c r="I457" s="28" t="s">
        <v>1572</v>
      </c>
      <c r="J457" s="28" t="s">
        <v>1493</v>
      </c>
      <c r="K457" s="28" t="s">
        <v>203</v>
      </c>
      <c r="L457" s="28"/>
      <c r="M457" s="28">
        <v>17</v>
      </c>
      <c r="N457" s="24">
        <v>42825</v>
      </c>
      <c r="O457" s="28">
        <v>2016</v>
      </c>
      <c r="P457" s="24">
        <v>42825</v>
      </c>
      <c r="Q457" s="25">
        <v>70050443.560316563</v>
      </c>
      <c r="R457" s="28"/>
      <c r="S457" s="28" t="s">
        <v>1503</v>
      </c>
      <c r="T457" s="28">
        <v>1</v>
      </c>
      <c r="U457" s="24"/>
      <c r="V457" s="168">
        <f t="shared" si="61"/>
        <v>70050443.560316563</v>
      </c>
      <c r="W457" s="44"/>
      <c r="X457" s="36">
        <f t="shared" si="62"/>
        <v>0</v>
      </c>
      <c r="Y457" s="44"/>
      <c r="Z457" s="44"/>
      <c r="AA457" s="44"/>
      <c r="AB457" s="44"/>
      <c r="AC457" s="44"/>
      <c r="AD457" s="44"/>
      <c r="AE457" s="36">
        <f t="shared" si="63"/>
        <v>4132976</v>
      </c>
      <c r="AF457" s="44"/>
      <c r="AG457" s="44"/>
      <c r="AH457" s="44"/>
      <c r="AI457" s="44"/>
      <c r="AJ457" s="44"/>
      <c r="AK457" s="168">
        <f t="shared" si="53"/>
        <v>4132976</v>
      </c>
      <c r="AL457" s="44"/>
      <c r="AM457" s="36">
        <f t="shared" si="54"/>
        <v>65917467.560316563</v>
      </c>
      <c r="AN457" s="85" t="str">
        <f t="shared" si="55"/>
        <v>OK</v>
      </c>
      <c r="AO457" s="85" t="str">
        <f t="shared" si="56"/>
        <v>OK</v>
      </c>
      <c r="AP457" s="28" t="s">
        <v>211</v>
      </c>
      <c r="AQ457" s="28"/>
      <c r="AR457" s="28"/>
      <c r="AS457" s="28">
        <v>1</v>
      </c>
      <c r="AT457" s="26">
        <v>1</v>
      </c>
      <c r="AU457" s="28" t="s">
        <v>351</v>
      </c>
      <c r="AV457" s="27"/>
      <c r="AW457" s="28"/>
      <c r="AX457" s="28" t="s">
        <v>213</v>
      </c>
      <c r="AY457" s="168">
        <f t="shared" si="57"/>
        <v>4132976</v>
      </c>
      <c r="AZ457" s="28" t="s">
        <v>214</v>
      </c>
      <c r="BA457" s="28"/>
      <c r="BB457" s="59" t="s">
        <v>1504</v>
      </c>
    </row>
    <row r="458" spans="2:54" s="8" customFormat="1" x14ac:dyDescent="0.15">
      <c r="B458" s="174">
        <v>6</v>
      </c>
      <c r="C458" s="28">
        <v>4</v>
      </c>
      <c r="D458" s="28" t="s">
        <v>316</v>
      </c>
      <c r="E458" s="28"/>
      <c r="F458" s="28" t="s">
        <v>201</v>
      </c>
      <c r="G458" s="28" t="s">
        <v>317</v>
      </c>
      <c r="H458" s="28" t="s">
        <v>1577</v>
      </c>
      <c r="I458" s="28" t="s">
        <v>1572</v>
      </c>
      <c r="J458" s="28" t="s">
        <v>1494</v>
      </c>
      <c r="K458" s="28" t="s">
        <v>203</v>
      </c>
      <c r="L458" s="28"/>
      <c r="M458" s="28">
        <v>17</v>
      </c>
      <c r="N458" s="24">
        <v>42825</v>
      </c>
      <c r="O458" s="28">
        <v>2016</v>
      </c>
      <c r="P458" s="24">
        <v>42825</v>
      </c>
      <c r="Q458" s="25">
        <v>12962326.852676366</v>
      </c>
      <c r="R458" s="28"/>
      <c r="S458" s="28" t="s">
        <v>1503</v>
      </c>
      <c r="T458" s="28">
        <v>1</v>
      </c>
      <c r="U458" s="24"/>
      <c r="V458" s="168">
        <f t="shared" si="61"/>
        <v>12962326.852676366</v>
      </c>
      <c r="W458" s="44"/>
      <c r="X458" s="36">
        <f t="shared" si="62"/>
        <v>0</v>
      </c>
      <c r="Y458" s="44"/>
      <c r="Z458" s="44"/>
      <c r="AA458" s="44"/>
      <c r="AB458" s="44"/>
      <c r="AC458" s="44"/>
      <c r="AD458" s="44"/>
      <c r="AE458" s="36">
        <f t="shared" si="63"/>
        <v>764777</v>
      </c>
      <c r="AF458" s="44"/>
      <c r="AG458" s="44"/>
      <c r="AH458" s="44"/>
      <c r="AI458" s="44"/>
      <c r="AJ458" s="44"/>
      <c r="AK458" s="168">
        <f t="shared" si="53"/>
        <v>764777</v>
      </c>
      <c r="AL458" s="44"/>
      <c r="AM458" s="36">
        <f t="shared" si="54"/>
        <v>12197549.852676366</v>
      </c>
      <c r="AN458" s="85" t="str">
        <f t="shared" si="55"/>
        <v>OK</v>
      </c>
      <c r="AO458" s="85" t="str">
        <f t="shared" si="56"/>
        <v>OK</v>
      </c>
      <c r="AP458" s="28" t="s">
        <v>211</v>
      </c>
      <c r="AQ458" s="28"/>
      <c r="AR458" s="28"/>
      <c r="AS458" s="28">
        <v>1</v>
      </c>
      <c r="AT458" s="26">
        <v>1</v>
      </c>
      <c r="AU458" s="28" t="s">
        <v>351</v>
      </c>
      <c r="AV458" s="27"/>
      <c r="AW458" s="28"/>
      <c r="AX458" s="28" t="s">
        <v>213</v>
      </c>
      <c r="AY458" s="168">
        <f t="shared" si="57"/>
        <v>764777</v>
      </c>
      <c r="AZ458" s="28" t="s">
        <v>214</v>
      </c>
      <c r="BA458" s="28"/>
      <c r="BB458" s="59" t="s">
        <v>1505</v>
      </c>
    </row>
    <row r="459" spans="2:54" s="8" customFormat="1" x14ac:dyDescent="0.15">
      <c r="B459" s="174">
        <v>6</v>
      </c>
      <c r="C459" s="28">
        <v>5</v>
      </c>
      <c r="D459" s="28" t="s">
        <v>316</v>
      </c>
      <c r="E459" s="28"/>
      <c r="F459" s="28" t="s">
        <v>201</v>
      </c>
      <c r="G459" s="28" t="s">
        <v>317</v>
      </c>
      <c r="H459" s="28" t="s">
        <v>1577</v>
      </c>
      <c r="I459" s="28" t="s">
        <v>1572</v>
      </c>
      <c r="J459" s="28" t="s">
        <v>1495</v>
      </c>
      <c r="K459" s="28" t="s">
        <v>203</v>
      </c>
      <c r="L459" s="28"/>
      <c r="M459" s="28">
        <v>17</v>
      </c>
      <c r="N459" s="24">
        <v>42825</v>
      </c>
      <c r="O459" s="28">
        <v>2016</v>
      </c>
      <c r="P459" s="24">
        <v>42825</v>
      </c>
      <c r="Q459" s="25">
        <v>20189655.685633212</v>
      </c>
      <c r="R459" s="28"/>
      <c r="S459" s="28" t="s">
        <v>1503</v>
      </c>
      <c r="T459" s="28">
        <v>1</v>
      </c>
      <c r="U459" s="24"/>
      <c r="V459" s="168">
        <f t="shared" si="61"/>
        <v>20189655.685633212</v>
      </c>
      <c r="W459" s="44"/>
      <c r="X459" s="36">
        <f t="shared" si="62"/>
        <v>0</v>
      </c>
      <c r="Y459" s="44"/>
      <c r="Z459" s="44"/>
      <c r="AA459" s="44"/>
      <c r="AB459" s="44"/>
      <c r="AC459" s="44"/>
      <c r="AD459" s="44"/>
      <c r="AE459" s="36">
        <f t="shared" si="63"/>
        <v>1191189</v>
      </c>
      <c r="AF459" s="44"/>
      <c r="AG459" s="44"/>
      <c r="AH459" s="44"/>
      <c r="AI459" s="44"/>
      <c r="AJ459" s="44"/>
      <c r="AK459" s="168">
        <f t="shared" si="53"/>
        <v>1191189</v>
      </c>
      <c r="AL459" s="44"/>
      <c r="AM459" s="36">
        <f t="shared" si="54"/>
        <v>18998466.685633212</v>
      </c>
      <c r="AN459" s="85" t="str">
        <f t="shared" si="55"/>
        <v>OK</v>
      </c>
      <c r="AO459" s="85" t="str">
        <f t="shared" si="56"/>
        <v>OK</v>
      </c>
      <c r="AP459" s="28" t="s">
        <v>211</v>
      </c>
      <c r="AQ459" s="28"/>
      <c r="AR459" s="28"/>
      <c r="AS459" s="28">
        <v>1</v>
      </c>
      <c r="AT459" s="26">
        <v>1</v>
      </c>
      <c r="AU459" s="28" t="s">
        <v>351</v>
      </c>
      <c r="AV459" s="27"/>
      <c r="AW459" s="28"/>
      <c r="AX459" s="28" t="s">
        <v>213</v>
      </c>
      <c r="AY459" s="168">
        <f t="shared" si="57"/>
        <v>1191189</v>
      </c>
      <c r="AZ459" s="28" t="s">
        <v>214</v>
      </c>
      <c r="BA459" s="28"/>
      <c r="BB459" s="59" t="s">
        <v>1505</v>
      </c>
    </row>
    <row r="460" spans="2:54" s="8" customFormat="1" x14ac:dyDescent="0.15">
      <c r="B460" s="174">
        <v>6</v>
      </c>
      <c r="C460" s="28">
        <v>6</v>
      </c>
      <c r="D460" s="28" t="s">
        <v>316</v>
      </c>
      <c r="E460" s="28"/>
      <c r="F460" s="28" t="s">
        <v>201</v>
      </c>
      <c r="G460" s="28" t="s">
        <v>317</v>
      </c>
      <c r="H460" s="28" t="s">
        <v>1577</v>
      </c>
      <c r="I460" s="28" t="s">
        <v>1572</v>
      </c>
      <c r="J460" s="28" t="s">
        <v>1496</v>
      </c>
      <c r="K460" s="28" t="s">
        <v>203</v>
      </c>
      <c r="L460" s="28"/>
      <c r="M460" s="28">
        <v>17</v>
      </c>
      <c r="N460" s="24">
        <v>42825</v>
      </c>
      <c r="O460" s="28">
        <v>2016</v>
      </c>
      <c r="P460" s="24">
        <v>42825</v>
      </c>
      <c r="Q460" s="25">
        <v>11559083.416405983</v>
      </c>
      <c r="R460" s="28"/>
      <c r="S460" s="28" t="s">
        <v>1503</v>
      </c>
      <c r="T460" s="28">
        <v>1</v>
      </c>
      <c r="U460" s="24"/>
      <c r="V460" s="168">
        <f t="shared" si="61"/>
        <v>11559083.416405983</v>
      </c>
      <c r="W460" s="44"/>
      <c r="X460" s="36">
        <f t="shared" si="62"/>
        <v>0</v>
      </c>
      <c r="Y460" s="44"/>
      <c r="Z460" s="44"/>
      <c r="AA460" s="44"/>
      <c r="AB460" s="44"/>
      <c r="AC460" s="44"/>
      <c r="AD460" s="44"/>
      <c r="AE460" s="36">
        <f t="shared" si="63"/>
        <v>681985</v>
      </c>
      <c r="AF460" s="44"/>
      <c r="AG460" s="44"/>
      <c r="AH460" s="44"/>
      <c r="AI460" s="44"/>
      <c r="AJ460" s="44"/>
      <c r="AK460" s="168">
        <f t="shared" si="53"/>
        <v>681985</v>
      </c>
      <c r="AL460" s="44"/>
      <c r="AM460" s="36">
        <f t="shared" si="54"/>
        <v>10877098.416405983</v>
      </c>
      <c r="AN460" s="85" t="str">
        <f t="shared" si="55"/>
        <v>OK</v>
      </c>
      <c r="AO460" s="85" t="str">
        <f t="shared" si="56"/>
        <v>OK</v>
      </c>
      <c r="AP460" s="28" t="s">
        <v>211</v>
      </c>
      <c r="AQ460" s="28"/>
      <c r="AR460" s="28"/>
      <c r="AS460" s="28">
        <v>1</v>
      </c>
      <c r="AT460" s="26">
        <v>1</v>
      </c>
      <c r="AU460" s="28" t="s">
        <v>351</v>
      </c>
      <c r="AV460" s="27"/>
      <c r="AW460" s="28"/>
      <c r="AX460" s="28" t="s">
        <v>213</v>
      </c>
      <c r="AY460" s="168">
        <f t="shared" si="57"/>
        <v>681985</v>
      </c>
      <c r="AZ460" s="28" t="s">
        <v>214</v>
      </c>
      <c r="BA460" s="28"/>
      <c r="BB460" s="59" t="s">
        <v>1505</v>
      </c>
    </row>
    <row r="461" spans="2:54" s="8" customFormat="1" x14ac:dyDescent="0.15">
      <c r="B461" s="174">
        <v>6</v>
      </c>
      <c r="C461" s="28">
        <v>7</v>
      </c>
      <c r="D461" s="28" t="s">
        <v>316</v>
      </c>
      <c r="E461" s="28"/>
      <c r="F461" s="28" t="s">
        <v>201</v>
      </c>
      <c r="G461" s="28" t="s">
        <v>317</v>
      </c>
      <c r="H461" s="28" t="s">
        <v>1577</v>
      </c>
      <c r="I461" s="28" t="s">
        <v>1572</v>
      </c>
      <c r="J461" s="28" t="s">
        <v>1497</v>
      </c>
      <c r="K461" s="28" t="s">
        <v>203</v>
      </c>
      <c r="L461" s="28"/>
      <c r="M461" s="28">
        <v>17</v>
      </c>
      <c r="N461" s="24">
        <v>42825</v>
      </c>
      <c r="O461" s="28">
        <v>2016</v>
      </c>
      <c r="P461" s="24">
        <v>42825</v>
      </c>
      <c r="Q461" s="25">
        <v>11240696.094343569</v>
      </c>
      <c r="R461" s="28"/>
      <c r="S461" s="28" t="s">
        <v>1503</v>
      </c>
      <c r="T461" s="28">
        <v>1</v>
      </c>
      <c r="U461" s="24"/>
      <c r="V461" s="168">
        <f t="shared" si="61"/>
        <v>11240696.094343569</v>
      </c>
      <c r="W461" s="44"/>
      <c r="X461" s="36">
        <f t="shared" si="62"/>
        <v>0</v>
      </c>
      <c r="Y461" s="44"/>
      <c r="Z461" s="44"/>
      <c r="AA461" s="44"/>
      <c r="AB461" s="44"/>
      <c r="AC461" s="44"/>
      <c r="AD461" s="44"/>
      <c r="AE461" s="36">
        <f t="shared" si="63"/>
        <v>663201</v>
      </c>
      <c r="AF461" s="44"/>
      <c r="AG461" s="44"/>
      <c r="AH461" s="44"/>
      <c r="AI461" s="44"/>
      <c r="AJ461" s="44"/>
      <c r="AK461" s="168">
        <f t="shared" si="53"/>
        <v>663201</v>
      </c>
      <c r="AL461" s="44"/>
      <c r="AM461" s="36">
        <f t="shared" si="54"/>
        <v>10577495.094343569</v>
      </c>
      <c r="AN461" s="85" t="str">
        <f t="shared" si="55"/>
        <v>OK</v>
      </c>
      <c r="AO461" s="85" t="str">
        <f t="shared" si="56"/>
        <v>OK</v>
      </c>
      <c r="AP461" s="28" t="s">
        <v>211</v>
      </c>
      <c r="AQ461" s="28"/>
      <c r="AR461" s="28"/>
      <c r="AS461" s="28">
        <v>1</v>
      </c>
      <c r="AT461" s="26">
        <v>1</v>
      </c>
      <c r="AU461" s="28" t="s">
        <v>351</v>
      </c>
      <c r="AV461" s="27"/>
      <c r="AW461" s="28"/>
      <c r="AX461" s="28" t="s">
        <v>213</v>
      </c>
      <c r="AY461" s="168">
        <f t="shared" si="57"/>
        <v>663201</v>
      </c>
      <c r="AZ461" s="28" t="s">
        <v>214</v>
      </c>
      <c r="BA461" s="28"/>
      <c r="BB461" s="59" t="s">
        <v>1505</v>
      </c>
    </row>
    <row r="462" spans="2:54" s="8" customFormat="1" x14ac:dyDescent="0.15">
      <c r="B462" s="174">
        <v>6</v>
      </c>
      <c r="C462" s="28">
        <v>8</v>
      </c>
      <c r="D462" s="28" t="s">
        <v>316</v>
      </c>
      <c r="E462" s="28"/>
      <c r="F462" s="28" t="s">
        <v>201</v>
      </c>
      <c r="G462" s="28" t="s">
        <v>317</v>
      </c>
      <c r="H462" s="28" t="s">
        <v>1577</v>
      </c>
      <c r="I462" s="28" t="s">
        <v>1572</v>
      </c>
      <c r="J462" s="28" t="s">
        <v>1498</v>
      </c>
      <c r="K462" s="28" t="s">
        <v>203</v>
      </c>
      <c r="L462" s="28"/>
      <c r="M462" s="28">
        <v>17</v>
      </c>
      <c r="N462" s="24">
        <v>42825</v>
      </c>
      <c r="O462" s="28">
        <v>2016</v>
      </c>
      <c r="P462" s="24">
        <v>42825</v>
      </c>
      <c r="Q462" s="25">
        <v>14349214.191772103</v>
      </c>
      <c r="R462" s="28"/>
      <c r="S462" s="28" t="s">
        <v>1503</v>
      </c>
      <c r="T462" s="28">
        <v>1</v>
      </c>
      <c r="U462" s="24"/>
      <c r="V462" s="168">
        <f t="shared" si="61"/>
        <v>14349214.191772103</v>
      </c>
      <c r="W462" s="44"/>
      <c r="X462" s="36">
        <f t="shared" si="62"/>
        <v>0</v>
      </c>
      <c r="Y462" s="44"/>
      <c r="Z462" s="44"/>
      <c r="AA462" s="44"/>
      <c r="AB462" s="44"/>
      <c r="AC462" s="44"/>
      <c r="AD462" s="44"/>
      <c r="AE462" s="36">
        <f t="shared" si="63"/>
        <v>846603</v>
      </c>
      <c r="AF462" s="44"/>
      <c r="AG462" s="44"/>
      <c r="AH462" s="44"/>
      <c r="AI462" s="44"/>
      <c r="AJ462" s="44"/>
      <c r="AK462" s="168">
        <f t="shared" ref="AK462:AK525" si="64">IF(Q462=0,0,IF(M462=0,0,IF($C$5-O462=0,0,IF($C$5-O462&gt;M462,0,IF($C$5-O462=M462,V462-1,ROUNDDOWN(Q462*ROUNDUP(1/M462,3),0))))))</f>
        <v>846603</v>
      </c>
      <c r="AL462" s="44"/>
      <c r="AM462" s="36">
        <f t="shared" ref="AM462:AM525" si="65">+V462+X462-AE462</f>
        <v>13502611.191772103</v>
      </c>
      <c r="AN462" s="85" t="str">
        <f t="shared" ref="AN462:AN525" si="66">IF(AND(AM462=0,AS462=1),"OK",IF(Q462=AY462+AM462,"OK","ERROR"))</f>
        <v>OK</v>
      </c>
      <c r="AO462" s="85" t="str">
        <f t="shared" ref="AO462:AO525" si="67">IF($C$5-O462=0,"新規",IF(AS462=1,"OK",IF(V462-AK462=AM462,"OK","ERROR")))</f>
        <v>OK</v>
      </c>
      <c r="AP462" s="28" t="s">
        <v>211</v>
      </c>
      <c r="AQ462" s="28"/>
      <c r="AR462" s="28"/>
      <c r="AS462" s="28">
        <v>1</v>
      </c>
      <c r="AT462" s="26">
        <v>1</v>
      </c>
      <c r="AU462" s="28" t="s">
        <v>351</v>
      </c>
      <c r="AV462" s="27"/>
      <c r="AW462" s="28"/>
      <c r="AX462" s="28" t="s">
        <v>213</v>
      </c>
      <c r="AY462" s="168">
        <f t="shared" ref="AY462:AY525" si="68">IF(Q462=0,0,IF(M462=0,0,IF($C$5-O462&gt;=M462,Q462-1,ROUNDDOWN(Q462*ROUNDUP(1/M462,3),0)*($C$5-O462))))</f>
        <v>846603</v>
      </c>
      <c r="AZ462" s="28" t="s">
        <v>214</v>
      </c>
      <c r="BA462" s="28"/>
      <c r="BB462" s="59" t="s">
        <v>1505</v>
      </c>
    </row>
    <row r="463" spans="2:54" s="8" customFormat="1" x14ac:dyDescent="0.15">
      <c r="B463" s="174">
        <v>6</v>
      </c>
      <c r="C463" s="28">
        <v>9</v>
      </c>
      <c r="D463" s="28" t="s">
        <v>316</v>
      </c>
      <c r="E463" s="28"/>
      <c r="F463" s="28" t="s">
        <v>201</v>
      </c>
      <c r="G463" s="28" t="s">
        <v>317</v>
      </c>
      <c r="H463" s="28" t="s">
        <v>1577</v>
      </c>
      <c r="I463" s="28" t="s">
        <v>1572</v>
      </c>
      <c r="J463" s="28" t="s">
        <v>1499</v>
      </c>
      <c r="K463" s="28" t="s">
        <v>203</v>
      </c>
      <c r="L463" s="28"/>
      <c r="M463" s="28">
        <v>17</v>
      </c>
      <c r="N463" s="24">
        <v>42825</v>
      </c>
      <c r="O463" s="28">
        <v>2016</v>
      </c>
      <c r="P463" s="24">
        <v>42825</v>
      </c>
      <c r="Q463" s="25">
        <v>2707033.1823299741</v>
      </c>
      <c r="R463" s="28"/>
      <c r="S463" s="28" t="s">
        <v>1503</v>
      </c>
      <c r="T463" s="28">
        <v>1</v>
      </c>
      <c r="U463" s="24"/>
      <c r="V463" s="168">
        <f t="shared" si="61"/>
        <v>2707033.1823299741</v>
      </c>
      <c r="W463" s="44"/>
      <c r="X463" s="36">
        <f t="shared" si="62"/>
        <v>0</v>
      </c>
      <c r="Y463" s="44"/>
      <c r="Z463" s="44"/>
      <c r="AA463" s="44"/>
      <c r="AB463" s="44"/>
      <c r="AC463" s="44"/>
      <c r="AD463" s="44"/>
      <c r="AE463" s="36">
        <f t="shared" si="63"/>
        <v>159714</v>
      </c>
      <c r="AF463" s="44"/>
      <c r="AG463" s="44"/>
      <c r="AH463" s="44"/>
      <c r="AI463" s="44"/>
      <c r="AJ463" s="44"/>
      <c r="AK463" s="168">
        <f t="shared" si="64"/>
        <v>159714</v>
      </c>
      <c r="AL463" s="44"/>
      <c r="AM463" s="36">
        <f t="shared" si="65"/>
        <v>2547319.1823299741</v>
      </c>
      <c r="AN463" s="85" t="str">
        <f t="shared" si="66"/>
        <v>OK</v>
      </c>
      <c r="AO463" s="85" t="str">
        <f t="shared" si="67"/>
        <v>OK</v>
      </c>
      <c r="AP463" s="28" t="s">
        <v>211</v>
      </c>
      <c r="AQ463" s="28"/>
      <c r="AR463" s="28"/>
      <c r="AS463" s="28">
        <v>1</v>
      </c>
      <c r="AT463" s="26">
        <v>1</v>
      </c>
      <c r="AU463" s="28" t="s">
        <v>351</v>
      </c>
      <c r="AV463" s="27"/>
      <c r="AW463" s="28"/>
      <c r="AX463" s="28" t="s">
        <v>213</v>
      </c>
      <c r="AY463" s="168">
        <f t="shared" si="68"/>
        <v>159714</v>
      </c>
      <c r="AZ463" s="28" t="s">
        <v>214</v>
      </c>
      <c r="BA463" s="28"/>
      <c r="BB463" s="59" t="s">
        <v>1505</v>
      </c>
    </row>
    <row r="464" spans="2:54" s="8" customFormat="1" x14ac:dyDescent="0.15">
      <c r="B464" s="174">
        <v>6</v>
      </c>
      <c r="C464" s="28">
        <v>10</v>
      </c>
      <c r="D464" s="28" t="s">
        <v>316</v>
      </c>
      <c r="E464" s="28"/>
      <c r="F464" s="28" t="s">
        <v>201</v>
      </c>
      <c r="G464" s="28" t="s">
        <v>317</v>
      </c>
      <c r="H464" s="28" t="s">
        <v>1577</v>
      </c>
      <c r="I464" s="28" t="s">
        <v>1572</v>
      </c>
      <c r="J464" s="28" t="s">
        <v>1500</v>
      </c>
      <c r="K464" s="28" t="s">
        <v>203</v>
      </c>
      <c r="L464" s="28"/>
      <c r="M464" s="28">
        <v>17</v>
      </c>
      <c r="N464" s="24">
        <v>42825</v>
      </c>
      <c r="O464" s="28">
        <v>2016</v>
      </c>
      <c r="P464" s="24">
        <v>42825</v>
      </c>
      <c r="Q464" s="25">
        <v>4623201.7057196693</v>
      </c>
      <c r="R464" s="28"/>
      <c r="S464" s="28" t="s">
        <v>1503</v>
      </c>
      <c r="T464" s="28">
        <v>1</v>
      </c>
      <c r="U464" s="24"/>
      <c r="V464" s="168">
        <f t="shared" si="61"/>
        <v>4623201.7057196693</v>
      </c>
      <c r="W464" s="44"/>
      <c r="X464" s="36">
        <f t="shared" si="62"/>
        <v>0</v>
      </c>
      <c r="Y464" s="44"/>
      <c r="Z464" s="44"/>
      <c r="AA464" s="44"/>
      <c r="AB464" s="44"/>
      <c r="AC464" s="44"/>
      <c r="AD464" s="44"/>
      <c r="AE464" s="36">
        <f t="shared" si="63"/>
        <v>272768</v>
      </c>
      <c r="AF464" s="44"/>
      <c r="AG464" s="44"/>
      <c r="AH464" s="44"/>
      <c r="AI464" s="44"/>
      <c r="AJ464" s="44"/>
      <c r="AK464" s="168">
        <f t="shared" si="64"/>
        <v>272768</v>
      </c>
      <c r="AL464" s="44"/>
      <c r="AM464" s="36">
        <f t="shared" si="65"/>
        <v>4350433.7057196693</v>
      </c>
      <c r="AN464" s="85" t="str">
        <f t="shared" si="66"/>
        <v>OK</v>
      </c>
      <c r="AO464" s="85" t="str">
        <f t="shared" si="67"/>
        <v>OK</v>
      </c>
      <c r="AP464" s="28" t="s">
        <v>211</v>
      </c>
      <c r="AQ464" s="28"/>
      <c r="AR464" s="28"/>
      <c r="AS464" s="28">
        <v>1</v>
      </c>
      <c r="AT464" s="26">
        <v>1</v>
      </c>
      <c r="AU464" s="28" t="s">
        <v>351</v>
      </c>
      <c r="AV464" s="27"/>
      <c r="AW464" s="28"/>
      <c r="AX464" s="28" t="s">
        <v>213</v>
      </c>
      <c r="AY464" s="168">
        <f t="shared" si="68"/>
        <v>272768</v>
      </c>
      <c r="AZ464" s="28" t="s">
        <v>214</v>
      </c>
      <c r="BA464" s="28"/>
      <c r="BB464" s="59" t="s">
        <v>1505</v>
      </c>
    </row>
    <row r="465" spans="2:54" s="8" customFormat="1" x14ac:dyDescent="0.15">
      <c r="B465" s="174">
        <v>6</v>
      </c>
      <c r="C465" s="28">
        <v>11</v>
      </c>
      <c r="D465" s="28" t="s">
        <v>316</v>
      </c>
      <c r="E465" s="28"/>
      <c r="F465" s="28" t="s">
        <v>201</v>
      </c>
      <c r="G465" s="28" t="s">
        <v>317</v>
      </c>
      <c r="H465" s="28" t="s">
        <v>1577</v>
      </c>
      <c r="I465" s="28" t="s">
        <v>1572</v>
      </c>
      <c r="J465" s="28" t="s">
        <v>1501</v>
      </c>
      <c r="K465" s="28" t="s">
        <v>203</v>
      </c>
      <c r="L465" s="28"/>
      <c r="M465" s="28">
        <v>17</v>
      </c>
      <c r="N465" s="24">
        <v>42825</v>
      </c>
      <c r="O465" s="28">
        <v>2016</v>
      </c>
      <c r="P465" s="24">
        <v>42825</v>
      </c>
      <c r="Q465" s="25">
        <v>3852523.4713464896</v>
      </c>
      <c r="R465" s="28"/>
      <c r="S465" s="28" t="s">
        <v>1503</v>
      </c>
      <c r="T465" s="28">
        <v>1</v>
      </c>
      <c r="U465" s="24"/>
      <c r="V465" s="168">
        <f t="shared" si="61"/>
        <v>3852523.4713464896</v>
      </c>
      <c r="W465" s="44"/>
      <c r="X465" s="36">
        <f t="shared" si="62"/>
        <v>0</v>
      </c>
      <c r="Y465" s="44"/>
      <c r="Z465" s="44"/>
      <c r="AA465" s="44"/>
      <c r="AB465" s="44"/>
      <c r="AC465" s="44"/>
      <c r="AD465" s="44"/>
      <c r="AE465" s="36">
        <f t="shared" si="63"/>
        <v>227298</v>
      </c>
      <c r="AF465" s="44"/>
      <c r="AG465" s="44"/>
      <c r="AH465" s="44"/>
      <c r="AI465" s="44"/>
      <c r="AJ465" s="44"/>
      <c r="AK465" s="168">
        <f t="shared" si="64"/>
        <v>227298</v>
      </c>
      <c r="AL465" s="44"/>
      <c r="AM465" s="36">
        <f t="shared" si="65"/>
        <v>3625225.4713464896</v>
      </c>
      <c r="AN465" s="85" t="str">
        <f t="shared" si="66"/>
        <v>OK</v>
      </c>
      <c r="AO465" s="85" t="str">
        <f t="shared" si="67"/>
        <v>OK</v>
      </c>
      <c r="AP465" s="28" t="s">
        <v>211</v>
      </c>
      <c r="AQ465" s="28"/>
      <c r="AR465" s="28"/>
      <c r="AS465" s="28">
        <v>1</v>
      </c>
      <c r="AT465" s="26">
        <v>1</v>
      </c>
      <c r="AU465" s="28" t="s">
        <v>351</v>
      </c>
      <c r="AV465" s="27"/>
      <c r="AW465" s="28"/>
      <c r="AX465" s="28" t="s">
        <v>213</v>
      </c>
      <c r="AY465" s="168">
        <f t="shared" si="68"/>
        <v>227298</v>
      </c>
      <c r="AZ465" s="28" t="s">
        <v>214</v>
      </c>
      <c r="BA465" s="28"/>
      <c r="BB465" s="59" t="s">
        <v>1505</v>
      </c>
    </row>
    <row r="466" spans="2:54" s="8" customFormat="1" x14ac:dyDescent="0.15">
      <c r="B466" s="174">
        <v>90000442</v>
      </c>
      <c r="C466" s="28"/>
      <c r="D466" s="28" t="s">
        <v>697</v>
      </c>
      <c r="E466" s="28"/>
      <c r="F466" s="28" t="s">
        <v>201</v>
      </c>
      <c r="G466" s="28" t="s">
        <v>317</v>
      </c>
      <c r="H466" s="28" t="s">
        <v>1574</v>
      </c>
      <c r="I466" s="28" t="s">
        <v>1567</v>
      </c>
      <c r="J466" s="28" t="s">
        <v>697</v>
      </c>
      <c r="K466" s="28" t="s">
        <v>203</v>
      </c>
      <c r="L466" s="28"/>
      <c r="M466" s="28">
        <v>0</v>
      </c>
      <c r="N466" s="24">
        <v>34932</v>
      </c>
      <c r="O466" s="28">
        <v>1995</v>
      </c>
      <c r="P466" s="24">
        <v>34932</v>
      </c>
      <c r="Q466" s="25">
        <v>1</v>
      </c>
      <c r="R466" s="28" t="s">
        <v>698</v>
      </c>
      <c r="S466" s="28" t="s">
        <v>699</v>
      </c>
      <c r="T466" s="28">
        <v>1</v>
      </c>
      <c r="U466" s="24"/>
      <c r="V466" s="168">
        <f t="shared" si="61"/>
        <v>1</v>
      </c>
      <c r="W466" s="44"/>
      <c r="X466" s="36">
        <f t="shared" si="58"/>
        <v>0</v>
      </c>
      <c r="Y466" s="44"/>
      <c r="Z466" s="44"/>
      <c r="AA466" s="44"/>
      <c r="AB466" s="44"/>
      <c r="AC466" s="44"/>
      <c r="AD466" s="44"/>
      <c r="AE466" s="36">
        <f t="shared" si="59"/>
        <v>0</v>
      </c>
      <c r="AF466" s="44"/>
      <c r="AG466" s="44"/>
      <c r="AH466" s="44"/>
      <c r="AI466" s="44"/>
      <c r="AJ466" s="44"/>
      <c r="AK466" s="168">
        <f t="shared" si="64"/>
        <v>0</v>
      </c>
      <c r="AL466" s="44"/>
      <c r="AM466" s="36">
        <f t="shared" si="65"/>
        <v>1</v>
      </c>
      <c r="AN466" s="85" t="str">
        <f t="shared" si="66"/>
        <v>OK</v>
      </c>
      <c r="AO466" s="85" t="str">
        <f t="shared" si="67"/>
        <v>OK</v>
      </c>
      <c r="AP466" s="28" t="s">
        <v>211</v>
      </c>
      <c r="AQ466" s="28"/>
      <c r="AR466" s="28"/>
      <c r="AS466" s="28"/>
      <c r="AT466" s="26">
        <v>223</v>
      </c>
      <c r="AU466" s="28" t="s">
        <v>35</v>
      </c>
      <c r="AV466" s="27"/>
      <c r="AW466" s="28" t="s">
        <v>715</v>
      </c>
      <c r="AX466" s="28" t="s">
        <v>213</v>
      </c>
      <c r="AY466" s="168">
        <f t="shared" si="68"/>
        <v>0</v>
      </c>
      <c r="AZ466" s="28" t="s">
        <v>214</v>
      </c>
      <c r="BA466" s="28">
        <v>51010</v>
      </c>
      <c r="BB466" s="59" t="s">
        <v>716</v>
      </c>
    </row>
    <row r="467" spans="2:54" s="8" customFormat="1" x14ac:dyDescent="0.15">
      <c r="B467" s="174">
        <v>90000443</v>
      </c>
      <c r="C467" s="28"/>
      <c r="D467" s="28" t="s">
        <v>700</v>
      </c>
      <c r="E467" s="28"/>
      <c r="F467" s="28" t="s">
        <v>201</v>
      </c>
      <c r="G467" s="28" t="s">
        <v>317</v>
      </c>
      <c r="H467" s="28" t="s">
        <v>1574</v>
      </c>
      <c r="I467" s="28" t="s">
        <v>1567</v>
      </c>
      <c r="J467" s="28" t="s">
        <v>700</v>
      </c>
      <c r="K467" s="28" t="s">
        <v>203</v>
      </c>
      <c r="L467" s="28"/>
      <c r="M467" s="28">
        <v>0</v>
      </c>
      <c r="N467" s="24">
        <v>34946</v>
      </c>
      <c r="O467" s="28">
        <v>1995</v>
      </c>
      <c r="P467" s="24">
        <v>34946</v>
      </c>
      <c r="Q467" s="25">
        <v>1</v>
      </c>
      <c r="R467" s="28" t="s">
        <v>698</v>
      </c>
      <c r="S467" s="28" t="s">
        <v>699</v>
      </c>
      <c r="T467" s="28">
        <v>1</v>
      </c>
      <c r="U467" s="24"/>
      <c r="V467" s="168">
        <f t="shared" si="61"/>
        <v>1</v>
      </c>
      <c r="W467" s="44"/>
      <c r="X467" s="36">
        <f t="shared" si="58"/>
        <v>0</v>
      </c>
      <c r="Y467" s="44"/>
      <c r="Z467" s="44"/>
      <c r="AA467" s="44"/>
      <c r="AB467" s="44"/>
      <c r="AC467" s="44"/>
      <c r="AD467" s="44"/>
      <c r="AE467" s="36">
        <f t="shared" si="59"/>
        <v>0</v>
      </c>
      <c r="AF467" s="44"/>
      <c r="AG467" s="44"/>
      <c r="AH467" s="44"/>
      <c r="AI467" s="44"/>
      <c r="AJ467" s="44"/>
      <c r="AK467" s="168">
        <f t="shared" si="64"/>
        <v>0</v>
      </c>
      <c r="AL467" s="44"/>
      <c r="AM467" s="36">
        <f t="shared" si="65"/>
        <v>1</v>
      </c>
      <c r="AN467" s="85" t="str">
        <f t="shared" si="66"/>
        <v>OK</v>
      </c>
      <c r="AO467" s="85" t="str">
        <f t="shared" si="67"/>
        <v>OK</v>
      </c>
      <c r="AP467" s="28" t="s">
        <v>211</v>
      </c>
      <c r="AQ467" s="28"/>
      <c r="AR467" s="28"/>
      <c r="AS467" s="28"/>
      <c r="AT467" s="26">
        <v>180.91</v>
      </c>
      <c r="AU467" s="28" t="s">
        <v>35</v>
      </c>
      <c r="AV467" s="27"/>
      <c r="AW467" s="28" t="s">
        <v>715</v>
      </c>
      <c r="AX467" s="28" t="s">
        <v>213</v>
      </c>
      <c r="AY467" s="168">
        <f t="shared" si="68"/>
        <v>0</v>
      </c>
      <c r="AZ467" s="28" t="s">
        <v>214</v>
      </c>
      <c r="BA467" s="28">
        <v>51039</v>
      </c>
      <c r="BB467" s="59" t="s">
        <v>716</v>
      </c>
    </row>
    <row r="468" spans="2:54" s="8" customFormat="1" x14ac:dyDescent="0.15">
      <c r="B468" s="174">
        <v>90000444</v>
      </c>
      <c r="C468" s="28"/>
      <c r="D468" s="28" t="s">
        <v>701</v>
      </c>
      <c r="E468" s="28"/>
      <c r="F468" s="28" t="s">
        <v>201</v>
      </c>
      <c r="G468" s="28" t="s">
        <v>317</v>
      </c>
      <c r="H468" s="28" t="s">
        <v>1574</v>
      </c>
      <c r="I468" s="28" t="s">
        <v>1567</v>
      </c>
      <c r="J468" s="28" t="s">
        <v>701</v>
      </c>
      <c r="K468" s="28" t="s">
        <v>203</v>
      </c>
      <c r="L468" s="28"/>
      <c r="M468" s="28">
        <v>0</v>
      </c>
      <c r="N468" s="24">
        <v>34955</v>
      </c>
      <c r="O468" s="28">
        <v>1995</v>
      </c>
      <c r="P468" s="24">
        <v>34955</v>
      </c>
      <c r="Q468" s="25">
        <v>1</v>
      </c>
      <c r="R468" s="28" t="s">
        <v>698</v>
      </c>
      <c r="S468" s="28" t="s">
        <v>699</v>
      </c>
      <c r="T468" s="28">
        <v>1</v>
      </c>
      <c r="U468" s="24"/>
      <c r="V468" s="168">
        <f t="shared" si="61"/>
        <v>1</v>
      </c>
      <c r="W468" s="44"/>
      <c r="X468" s="36">
        <f t="shared" si="58"/>
        <v>0</v>
      </c>
      <c r="Y468" s="44"/>
      <c r="Z468" s="44"/>
      <c r="AA468" s="44"/>
      <c r="AB468" s="44"/>
      <c r="AC468" s="44"/>
      <c r="AD468" s="44"/>
      <c r="AE468" s="36">
        <f t="shared" si="59"/>
        <v>0</v>
      </c>
      <c r="AF468" s="44"/>
      <c r="AG468" s="44"/>
      <c r="AH468" s="44"/>
      <c r="AI468" s="44"/>
      <c r="AJ468" s="44"/>
      <c r="AK468" s="168">
        <f t="shared" si="64"/>
        <v>0</v>
      </c>
      <c r="AL468" s="44"/>
      <c r="AM468" s="36">
        <f t="shared" si="65"/>
        <v>1</v>
      </c>
      <c r="AN468" s="85" t="str">
        <f t="shared" si="66"/>
        <v>OK</v>
      </c>
      <c r="AO468" s="85" t="str">
        <f t="shared" si="67"/>
        <v>OK</v>
      </c>
      <c r="AP468" s="28" t="s">
        <v>211</v>
      </c>
      <c r="AQ468" s="28"/>
      <c r="AR468" s="28"/>
      <c r="AS468" s="28"/>
      <c r="AT468" s="26">
        <v>157</v>
      </c>
      <c r="AU468" s="28" t="s">
        <v>35</v>
      </c>
      <c r="AV468" s="27"/>
      <c r="AW468" s="28" t="s">
        <v>715</v>
      </c>
      <c r="AX468" s="28" t="s">
        <v>213</v>
      </c>
      <c r="AY468" s="168">
        <f t="shared" si="68"/>
        <v>0</v>
      </c>
      <c r="AZ468" s="28" t="s">
        <v>214</v>
      </c>
      <c r="BA468" s="28">
        <v>51050</v>
      </c>
      <c r="BB468" s="59" t="s">
        <v>716</v>
      </c>
    </row>
    <row r="469" spans="2:54" s="8" customFormat="1" x14ac:dyDescent="0.15">
      <c r="B469" s="174">
        <v>90000445</v>
      </c>
      <c r="C469" s="28"/>
      <c r="D469" s="28" t="s">
        <v>702</v>
      </c>
      <c r="E469" s="28"/>
      <c r="F469" s="28" t="s">
        <v>201</v>
      </c>
      <c r="G469" s="28" t="s">
        <v>317</v>
      </c>
      <c r="H469" s="28" t="s">
        <v>1574</v>
      </c>
      <c r="I469" s="28" t="s">
        <v>1567</v>
      </c>
      <c r="J469" s="28" t="s">
        <v>702</v>
      </c>
      <c r="K469" s="28" t="s">
        <v>203</v>
      </c>
      <c r="L469" s="28"/>
      <c r="M469" s="28">
        <v>0</v>
      </c>
      <c r="N469" s="24">
        <v>34955</v>
      </c>
      <c r="O469" s="28">
        <v>1995</v>
      </c>
      <c r="P469" s="24">
        <v>34955</v>
      </c>
      <c r="Q469" s="25">
        <v>1</v>
      </c>
      <c r="R469" s="28" t="s">
        <v>698</v>
      </c>
      <c r="S469" s="28" t="s">
        <v>699</v>
      </c>
      <c r="T469" s="28">
        <v>1</v>
      </c>
      <c r="U469" s="24"/>
      <c r="V469" s="168">
        <f t="shared" si="61"/>
        <v>1</v>
      </c>
      <c r="W469" s="44"/>
      <c r="X469" s="36">
        <f t="shared" si="58"/>
        <v>0</v>
      </c>
      <c r="Y469" s="44"/>
      <c r="Z469" s="44"/>
      <c r="AA469" s="44"/>
      <c r="AB469" s="44"/>
      <c r="AC469" s="44"/>
      <c r="AD469" s="44"/>
      <c r="AE469" s="36">
        <f t="shared" si="59"/>
        <v>0</v>
      </c>
      <c r="AF469" s="44"/>
      <c r="AG469" s="44"/>
      <c r="AH469" s="44"/>
      <c r="AI469" s="44"/>
      <c r="AJ469" s="44"/>
      <c r="AK469" s="168">
        <f t="shared" si="64"/>
        <v>0</v>
      </c>
      <c r="AL469" s="44"/>
      <c r="AM469" s="36">
        <f t="shared" si="65"/>
        <v>1</v>
      </c>
      <c r="AN469" s="85" t="str">
        <f t="shared" si="66"/>
        <v>OK</v>
      </c>
      <c r="AO469" s="85" t="str">
        <f t="shared" si="67"/>
        <v>OK</v>
      </c>
      <c r="AP469" s="28" t="s">
        <v>211</v>
      </c>
      <c r="AQ469" s="28"/>
      <c r="AR469" s="28"/>
      <c r="AS469" s="28"/>
      <c r="AT469" s="26">
        <v>83</v>
      </c>
      <c r="AU469" s="28" t="s">
        <v>35</v>
      </c>
      <c r="AV469" s="27"/>
      <c r="AW469" s="28" t="s">
        <v>715</v>
      </c>
      <c r="AX469" s="28" t="s">
        <v>213</v>
      </c>
      <c r="AY469" s="168">
        <f t="shared" si="68"/>
        <v>0</v>
      </c>
      <c r="AZ469" s="28" t="s">
        <v>214</v>
      </c>
      <c r="BA469" s="28">
        <v>51051</v>
      </c>
      <c r="BB469" s="59" t="s">
        <v>716</v>
      </c>
    </row>
    <row r="470" spans="2:54" s="8" customFormat="1" x14ac:dyDescent="0.15">
      <c r="B470" s="174">
        <v>90000446</v>
      </c>
      <c r="C470" s="28"/>
      <c r="D470" s="28" t="s">
        <v>703</v>
      </c>
      <c r="E470" s="28"/>
      <c r="F470" s="28" t="s">
        <v>201</v>
      </c>
      <c r="G470" s="28" t="s">
        <v>317</v>
      </c>
      <c r="H470" s="28" t="s">
        <v>1574</v>
      </c>
      <c r="I470" s="28" t="s">
        <v>1567</v>
      </c>
      <c r="J470" s="28" t="s">
        <v>703</v>
      </c>
      <c r="K470" s="28" t="s">
        <v>203</v>
      </c>
      <c r="L470" s="28"/>
      <c r="M470" s="28">
        <v>0</v>
      </c>
      <c r="N470" s="24">
        <v>34955</v>
      </c>
      <c r="O470" s="28">
        <v>1995</v>
      </c>
      <c r="P470" s="24">
        <v>34955</v>
      </c>
      <c r="Q470" s="25">
        <v>1</v>
      </c>
      <c r="R470" s="28" t="s">
        <v>698</v>
      </c>
      <c r="S470" s="28" t="s">
        <v>699</v>
      </c>
      <c r="T470" s="28">
        <v>1</v>
      </c>
      <c r="U470" s="24"/>
      <c r="V470" s="168">
        <f t="shared" si="61"/>
        <v>1</v>
      </c>
      <c r="W470" s="44"/>
      <c r="X470" s="36">
        <f t="shared" si="58"/>
        <v>0</v>
      </c>
      <c r="Y470" s="44"/>
      <c r="Z470" s="44"/>
      <c r="AA470" s="44"/>
      <c r="AB470" s="44"/>
      <c r="AC470" s="44"/>
      <c r="AD470" s="44"/>
      <c r="AE470" s="36">
        <f t="shared" si="59"/>
        <v>0</v>
      </c>
      <c r="AF470" s="44"/>
      <c r="AG470" s="44"/>
      <c r="AH470" s="44"/>
      <c r="AI470" s="44"/>
      <c r="AJ470" s="44"/>
      <c r="AK470" s="168">
        <f t="shared" si="64"/>
        <v>0</v>
      </c>
      <c r="AL470" s="44"/>
      <c r="AM470" s="36">
        <f t="shared" si="65"/>
        <v>1</v>
      </c>
      <c r="AN470" s="85" t="str">
        <f t="shared" si="66"/>
        <v>OK</v>
      </c>
      <c r="AO470" s="85" t="str">
        <f t="shared" si="67"/>
        <v>OK</v>
      </c>
      <c r="AP470" s="28" t="s">
        <v>211</v>
      </c>
      <c r="AQ470" s="28"/>
      <c r="AR470" s="28"/>
      <c r="AS470" s="28"/>
      <c r="AT470" s="26">
        <v>157</v>
      </c>
      <c r="AU470" s="28" t="s">
        <v>35</v>
      </c>
      <c r="AV470" s="27"/>
      <c r="AW470" s="28" t="s">
        <v>715</v>
      </c>
      <c r="AX470" s="28" t="s">
        <v>213</v>
      </c>
      <c r="AY470" s="168">
        <f t="shared" si="68"/>
        <v>0</v>
      </c>
      <c r="AZ470" s="28" t="s">
        <v>214</v>
      </c>
      <c r="BA470" s="28">
        <v>51052</v>
      </c>
      <c r="BB470" s="59" t="s">
        <v>716</v>
      </c>
    </row>
    <row r="471" spans="2:54" s="8" customFormat="1" x14ac:dyDescent="0.15">
      <c r="B471" s="174">
        <v>90000447</v>
      </c>
      <c r="C471" s="28"/>
      <c r="D471" s="28" t="s">
        <v>704</v>
      </c>
      <c r="E471" s="28"/>
      <c r="F471" s="28" t="s">
        <v>201</v>
      </c>
      <c r="G471" s="28" t="s">
        <v>317</v>
      </c>
      <c r="H471" s="28" t="s">
        <v>1574</v>
      </c>
      <c r="I471" s="28" t="s">
        <v>1567</v>
      </c>
      <c r="J471" s="28" t="s">
        <v>704</v>
      </c>
      <c r="K471" s="28" t="s">
        <v>203</v>
      </c>
      <c r="L471" s="28"/>
      <c r="M471" s="28">
        <v>0</v>
      </c>
      <c r="N471" s="24">
        <v>34955</v>
      </c>
      <c r="O471" s="28">
        <v>1995</v>
      </c>
      <c r="P471" s="24">
        <v>34955</v>
      </c>
      <c r="Q471" s="25">
        <v>1</v>
      </c>
      <c r="R471" s="28" t="s">
        <v>698</v>
      </c>
      <c r="S471" s="28" t="s">
        <v>699</v>
      </c>
      <c r="T471" s="28">
        <v>1</v>
      </c>
      <c r="U471" s="24"/>
      <c r="V471" s="168">
        <f t="shared" si="61"/>
        <v>1</v>
      </c>
      <c r="W471" s="44"/>
      <c r="X471" s="36">
        <f t="shared" si="58"/>
        <v>0</v>
      </c>
      <c r="Y471" s="44"/>
      <c r="Z471" s="44"/>
      <c r="AA471" s="44"/>
      <c r="AB471" s="44"/>
      <c r="AC471" s="44"/>
      <c r="AD471" s="44"/>
      <c r="AE471" s="36">
        <f t="shared" si="59"/>
        <v>0</v>
      </c>
      <c r="AF471" s="44"/>
      <c r="AG471" s="44"/>
      <c r="AH471" s="44"/>
      <c r="AI471" s="44"/>
      <c r="AJ471" s="44"/>
      <c r="AK471" s="168">
        <f t="shared" si="64"/>
        <v>0</v>
      </c>
      <c r="AL471" s="44"/>
      <c r="AM471" s="36">
        <f t="shared" si="65"/>
        <v>1</v>
      </c>
      <c r="AN471" s="85" t="str">
        <f t="shared" si="66"/>
        <v>OK</v>
      </c>
      <c r="AO471" s="85" t="str">
        <f t="shared" si="67"/>
        <v>OK</v>
      </c>
      <c r="AP471" s="28" t="s">
        <v>211</v>
      </c>
      <c r="AQ471" s="28"/>
      <c r="AR471" s="28"/>
      <c r="AS471" s="28"/>
      <c r="AT471" s="26">
        <v>26</v>
      </c>
      <c r="AU471" s="28" t="s">
        <v>35</v>
      </c>
      <c r="AV471" s="27"/>
      <c r="AW471" s="28" t="s">
        <v>715</v>
      </c>
      <c r="AX471" s="28" t="s">
        <v>213</v>
      </c>
      <c r="AY471" s="168">
        <f t="shared" si="68"/>
        <v>0</v>
      </c>
      <c r="AZ471" s="28" t="s">
        <v>214</v>
      </c>
      <c r="BA471" s="28">
        <v>51053</v>
      </c>
      <c r="BB471" s="59" t="s">
        <v>716</v>
      </c>
    </row>
    <row r="472" spans="2:54" s="8" customFormat="1" x14ac:dyDescent="0.15">
      <c r="B472" s="174">
        <v>90000448</v>
      </c>
      <c r="C472" s="28"/>
      <c r="D472" s="28" t="s">
        <v>705</v>
      </c>
      <c r="E472" s="28"/>
      <c r="F472" s="28" t="s">
        <v>201</v>
      </c>
      <c r="G472" s="28" t="s">
        <v>317</v>
      </c>
      <c r="H472" s="28" t="s">
        <v>1574</v>
      </c>
      <c r="I472" s="28" t="s">
        <v>1567</v>
      </c>
      <c r="J472" s="28" t="s">
        <v>705</v>
      </c>
      <c r="K472" s="28" t="s">
        <v>203</v>
      </c>
      <c r="L472" s="28"/>
      <c r="M472" s="28">
        <v>0</v>
      </c>
      <c r="N472" s="24">
        <v>34955</v>
      </c>
      <c r="O472" s="28">
        <v>1995</v>
      </c>
      <c r="P472" s="24">
        <v>34955</v>
      </c>
      <c r="Q472" s="25">
        <v>1</v>
      </c>
      <c r="R472" s="28" t="s">
        <v>698</v>
      </c>
      <c r="S472" s="28" t="s">
        <v>699</v>
      </c>
      <c r="T472" s="28">
        <v>1</v>
      </c>
      <c r="U472" s="24"/>
      <c r="V472" s="168">
        <f t="shared" si="61"/>
        <v>1</v>
      </c>
      <c r="W472" s="44"/>
      <c r="X472" s="36">
        <f t="shared" si="58"/>
        <v>0</v>
      </c>
      <c r="Y472" s="44"/>
      <c r="Z472" s="44"/>
      <c r="AA472" s="44"/>
      <c r="AB472" s="44"/>
      <c r="AC472" s="44"/>
      <c r="AD472" s="44"/>
      <c r="AE472" s="36">
        <f t="shared" si="59"/>
        <v>0</v>
      </c>
      <c r="AF472" s="44"/>
      <c r="AG472" s="44"/>
      <c r="AH472" s="44"/>
      <c r="AI472" s="44"/>
      <c r="AJ472" s="44"/>
      <c r="AK472" s="168">
        <f t="shared" si="64"/>
        <v>0</v>
      </c>
      <c r="AL472" s="44"/>
      <c r="AM472" s="36">
        <f t="shared" si="65"/>
        <v>1</v>
      </c>
      <c r="AN472" s="85" t="str">
        <f t="shared" si="66"/>
        <v>OK</v>
      </c>
      <c r="AO472" s="85" t="str">
        <f t="shared" si="67"/>
        <v>OK</v>
      </c>
      <c r="AP472" s="28" t="s">
        <v>211</v>
      </c>
      <c r="AQ472" s="28"/>
      <c r="AR472" s="28"/>
      <c r="AS472" s="28"/>
      <c r="AT472" s="26">
        <v>46.11</v>
      </c>
      <c r="AU472" s="28" t="s">
        <v>35</v>
      </c>
      <c r="AV472" s="27"/>
      <c r="AW472" s="28" t="s">
        <v>715</v>
      </c>
      <c r="AX472" s="28" t="s">
        <v>213</v>
      </c>
      <c r="AY472" s="168">
        <f t="shared" si="68"/>
        <v>0</v>
      </c>
      <c r="AZ472" s="28" t="s">
        <v>214</v>
      </c>
      <c r="BA472" s="28">
        <v>51054</v>
      </c>
      <c r="BB472" s="59" t="s">
        <v>716</v>
      </c>
    </row>
    <row r="473" spans="2:54" s="8" customFormat="1" x14ac:dyDescent="0.15">
      <c r="B473" s="174">
        <v>90000449</v>
      </c>
      <c r="C473" s="28"/>
      <c r="D473" s="28" t="s">
        <v>706</v>
      </c>
      <c r="E473" s="28"/>
      <c r="F473" s="28" t="s">
        <v>201</v>
      </c>
      <c r="G473" s="28" t="s">
        <v>317</v>
      </c>
      <c r="H473" s="28" t="s">
        <v>1574</v>
      </c>
      <c r="I473" s="28" t="s">
        <v>1567</v>
      </c>
      <c r="J473" s="28" t="s">
        <v>706</v>
      </c>
      <c r="K473" s="28" t="s">
        <v>203</v>
      </c>
      <c r="L473" s="28"/>
      <c r="M473" s="28">
        <v>0</v>
      </c>
      <c r="N473" s="24">
        <v>34955</v>
      </c>
      <c r="O473" s="28">
        <v>1995</v>
      </c>
      <c r="P473" s="24">
        <v>34955</v>
      </c>
      <c r="Q473" s="25">
        <v>1</v>
      </c>
      <c r="R473" s="28" t="s">
        <v>698</v>
      </c>
      <c r="S473" s="28" t="s">
        <v>699</v>
      </c>
      <c r="T473" s="28">
        <v>1</v>
      </c>
      <c r="U473" s="24"/>
      <c r="V473" s="168">
        <f t="shared" si="61"/>
        <v>1</v>
      </c>
      <c r="W473" s="44"/>
      <c r="X473" s="36">
        <f t="shared" si="58"/>
        <v>0</v>
      </c>
      <c r="Y473" s="44"/>
      <c r="Z473" s="44"/>
      <c r="AA473" s="44"/>
      <c r="AB473" s="44"/>
      <c r="AC473" s="44"/>
      <c r="AD473" s="44"/>
      <c r="AE473" s="36">
        <f t="shared" si="59"/>
        <v>0</v>
      </c>
      <c r="AF473" s="44"/>
      <c r="AG473" s="44"/>
      <c r="AH473" s="44"/>
      <c r="AI473" s="44"/>
      <c r="AJ473" s="44"/>
      <c r="AK473" s="168">
        <f t="shared" si="64"/>
        <v>0</v>
      </c>
      <c r="AL473" s="44"/>
      <c r="AM473" s="36">
        <f t="shared" si="65"/>
        <v>1</v>
      </c>
      <c r="AN473" s="85" t="str">
        <f t="shared" si="66"/>
        <v>OK</v>
      </c>
      <c r="AO473" s="85" t="str">
        <f t="shared" si="67"/>
        <v>OK</v>
      </c>
      <c r="AP473" s="28" t="s">
        <v>211</v>
      </c>
      <c r="AQ473" s="28"/>
      <c r="AR473" s="28"/>
      <c r="AS473" s="28"/>
      <c r="AT473" s="26">
        <v>171.84</v>
      </c>
      <c r="AU473" s="28" t="s">
        <v>35</v>
      </c>
      <c r="AV473" s="27"/>
      <c r="AW473" s="28" t="s">
        <v>715</v>
      </c>
      <c r="AX473" s="28" t="s">
        <v>213</v>
      </c>
      <c r="AY473" s="168">
        <f t="shared" si="68"/>
        <v>0</v>
      </c>
      <c r="AZ473" s="28" t="s">
        <v>214</v>
      </c>
      <c r="BA473" s="28">
        <v>51055</v>
      </c>
      <c r="BB473" s="59" t="s">
        <v>716</v>
      </c>
    </row>
    <row r="474" spans="2:54" s="8" customFormat="1" x14ac:dyDescent="0.15">
      <c r="B474" s="174">
        <v>90000450</v>
      </c>
      <c r="C474" s="28"/>
      <c r="D474" s="28" t="s">
        <v>707</v>
      </c>
      <c r="E474" s="28"/>
      <c r="F474" s="28" t="s">
        <v>201</v>
      </c>
      <c r="G474" s="28" t="s">
        <v>317</v>
      </c>
      <c r="H474" s="28" t="s">
        <v>1574</v>
      </c>
      <c r="I474" s="28" t="s">
        <v>1567</v>
      </c>
      <c r="J474" s="28" t="s">
        <v>707</v>
      </c>
      <c r="K474" s="28" t="s">
        <v>203</v>
      </c>
      <c r="L474" s="28"/>
      <c r="M474" s="28">
        <v>0</v>
      </c>
      <c r="N474" s="24">
        <v>34955</v>
      </c>
      <c r="O474" s="28">
        <v>1995</v>
      </c>
      <c r="P474" s="24">
        <v>34955</v>
      </c>
      <c r="Q474" s="25">
        <v>1</v>
      </c>
      <c r="R474" s="28" t="s">
        <v>698</v>
      </c>
      <c r="S474" s="28" t="s">
        <v>699</v>
      </c>
      <c r="T474" s="28">
        <v>1</v>
      </c>
      <c r="U474" s="24"/>
      <c r="V474" s="168">
        <f t="shared" si="61"/>
        <v>1</v>
      </c>
      <c r="W474" s="44"/>
      <c r="X474" s="36">
        <f t="shared" ref="X474:X537" si="69">SUM(Y474:AD474)</f>
        <v>0</v>
      </c>
      <c r="Y474" s="44"/>
      <c r="Z474" s="44"/>
      <c r="AA474" s="44"/>
      <c r="AB474" s="44"/>
      <c r="AC474" s="44"/>
      <c r="AD474" s="44"/>
      <c r="AE474" s="36">
        <f t="shared" ref="AE474:AE537" si="70">SUM(AF474:AL474)</f>
        <v>0</v>
      </c>
      <c r="AF474" s="44"/>
      <c r="AG474" s="44"/>
      <c r="AH474" s="44"/>
      <c r="AI474" s="44"/>
      <c r="AJ474" s="44"/>
      <c r="AK474" s="168">
        <f t="shared" si="64"/>
        <v>0</v>
      </c>
      <c r="AL474" s="44"/>
      <c r="AM474" s="36">
        <f t="shared" si="65"/>
        <v>1</v>
      </c>
      <c r="AN474" s="85" t="str">
        <f t="shared" si="66"/>
        <v>OK</v>
      </c>
      <c r="AO474" s="85" t="str">
        <f t="shared" si="67"/>
        <v>OK</v>
      </c>
      <c r="AP474" s="28" t="s">
        <v>211</v>
      </c>
      <c r="AQ474" s="28"/>
      <c r="AR474" s="28"/>
      <c r="AS474" s="28"/>
      <c r="AT474" s="26">
        <v>306.45999999999998</v>
      </c>
      <c r="AU474" s="28" t="s">
        <v>35</v>
      </c>
      <c r="AV474" s="27"/>
      <c r="AW474" s="28" t="s">
        <v>715</v>
      </c>
      <c r="AX474" s="28" t="s">
        <v>213</v>
      </c>
      <c r="AY474" s="168">
        <f t="shared" si="68"/>
        <v>0</v>
      </c>
      <c r="AZ474" s="28" t="s">
        <v>214</v>
      </c>
      <c r="BA474" s="28">
        <v>51056</v>
      </c>
      <c r="BB474" s="59" t="s">
        <v>716</v>
      </c>
    </row>
    <row r="475" spans="2:54" s="8" customFormat="1" x14ac:dyDescent="0.15">
      <c r="B475" s="174">
        <v>90000451</v>
      </c>
      <c r="C475" s="28"/>
      <c r="D475" s="28" t="s">
        <v>708</v>
      </c>
      <c r="E475" s="28"/>
      <c r="F475" s="28" t="s">
        <v>201</v>
      </c>
      <c r="G475" s="28" t="s">
        <v>317</v>
      </c>
      <c r="H475" s="28" t="s">
        <v>1574</v>
      </c>
      <c r="I475" s="28" t="s">
        <v>1567</v>
      </c>
      <c r="J475" s="28" t="s">
        <v>708</v>
      </c>
      <c r="K475" s="28" t="s">
        <v>203</v>
      </c>
      <c r="L475" s="28"/>
      <c r="M475" s="28">
        <v>0</v>
      </c>
      <c r="N475" s="24">
        <v>34955</v>
      </c>
      <c r="O475" s="28">
        <v>1995</v>
      </c>
      <c r="P475" s="24">
        <v>34955</v>
      </c>
      <c r="Q475" s="25">
        <v>1</v>
      </c>
      <c r="R475" s="28" t="s">
        <v>698</v>
      </c>
      <c r="S475" s="28" t="s">
        <v>699</v>
      </c>
      <c r="T475" s="28">
        <v>1</v>
      </c>
      <c r="U475" s="24"/>
      <c r="V475" s="168">
        <f t="shared" si="61"/>
        <v>1</v>
      </c>
      <c r="W475" s="44"/>
      <c r="X475" s="36">
        <f t="shared" si="69"/>
        <v>0</v>
      </c>
      <c r="Y475" s="44"/>
      <c r="Z475" s="44"/>
      <c r="AA475" s="44"/>
      <c r="AB475" s="44"/>
      <c r="AC475" s="44"/>
      <c r="AD475" s="44"/>
      <c r="AE475" s="36">
        <f t="shared" si="70"/>
        <v>0</v>
      </c>
      <c r="AF475" s="44"/>
      <c r="AG475" s="44"/>
      <c r="AH475" s="44"/>
      <c r="AI475" s="44"/>
      <c r="AJ475" s="44"/>
      <c r="AK475" s="168">
        <f t="shared" si="64"/>
        <v>0</v>
      </c>
      <c r="AL475" s="44"/>
      <c r="AM475" s="36">
        <f t="shared" si="65"/>
        <v>1</v>
      </c>
      <c r="AN475" s="85" t="str">
        <f t="shared" si="66"/>
        <v>OK</v>
      </c>
      <c r="AO475" s="85" t="str">
        <f t="shared" si="67"/>
        <v>OK</v>
      </c>
      <c r="AP475" s="28" t="s">
        <v>211</v>
      </c>
      <c r="AQ475" s="28"/>
      <c r="AR475" s="28"/>
      <c r="AS475" s="28"/>
      <c r="AT475" s="26">
        <v>335.65</v>
      </c>
      <c r="AU475" s="28" t="s">
        <v>35</v>
      </c>
      <c r="AV475" s="27"/>
      <c r="AW475" s="28" t="s">
        <v>715</v>
      </c>
      <c r="AX475" s="28" t="s">
        <v>213</v>
      </c>
      <c r="AY475" s="168">
        <f t="shared" si="68"/>
        <v>0</v>
      </c>
      <c r="AZ475" s="28" t="s">
        <v>214</v>
      </c>
      <c r="BA475" s="28">
        <v>51057</v>
      </c>
      <c r="BB475" s="59" t="s">
        <v>716</v>
      </c>
    </row>
    <row r="476" spans="2:54" s="8" customFormat="1" x14ac:dyDescent="0.15">
      <c r="B476" s="174">
        <v>90000452</v>
      </c>
      <c r="C476" s="28"/>
      <c r="D476" s="28" t="s">
        <v>709</v>
      </c>
      <c r="E476" s="28"/>
      <c r="F476" s="28" t="s">
        <v>201</v>
      </c>
      <c r="G476" s="28" t="s">
        <v>317</v>
      </c>
      <c r="H476" s="28" t="s">
        <v>1574</v>
      </c>
      <c r="I476" s="28" t="s">
        <v>1567</v>
      </c>
      <c r="J476" s="28" t="s">
        <v>709</v>
      </c>
      <c r="K476" s="28" t="s">
        <v>203</v>
      </c>
      <c r="L476" s="28"/>
      <c r="M476" s="28">
        <v>0</v>
      </c>
      <c r="N476" s="24">
        <v>34955</v>
      </c>
      <c r="O476" s="28">
        <v>1995</v>
      </c>
      <c r="P476" s="24">
        <v>34955</v>
      </c>
      <c r="Q476" s="25">
        <v>1</v>
      </c>
      <c r="R476" s="28" t="s">
        <v>698</v>
      </c>
      <c r="S476" s="28" t="s">
        <v>699</v>
      </c>
      <c r="T476" s="28">
        <v>1</v>
      </c>
      <c r="U476" s="24"/>
      <c r="V476" s="168">
        <f t="shared" si="61"/>
        <v>1</v>
      </c>
      <c r="W476" s="44"/>
      <c r="X476" s="36">
        <f t="shared" si="69"/>
        <v>0</v>
      </c>
      <c r="Y476" s="44"/>
      <c r="Z476" s="44"/>
      <c r="AA476" s="44"/>
      <c r="AB476" s="44"/>
      <c r="AC476" s="44"/>
      <c r="AD476" s="44"/>
      <c r="AE476" s="36">
        <f t="shared" si="70"/>
        <v>0</v>
      </c>
      <c r="AF476" s="44"/>
      <c r="AG476" s="44"/>
      <c r="AH476" s="44"/>
      <c r="AI476" s="44"/>
      <c r="AJ476" s="44"/>
      <c r="AK476" s="168">
        <f t="shared" si="64"/>
        <v>0</v>
      </c>
      <c r="AL476" s="44"/>
      <c r="AM476" s="36">
        <f t="shared" si="65"/>
        <v>1</v>
      </c>
      <c r="AN476" s="85" t="str">
        <f t="shared" si="66"/>
        <v>OK</v>
      </c>
      <c r="AO476" s="85" t="str">
        <f t="shared" si="67"/>
        <v>OK</v>
      </c>
      <c r="AP476" s="28" t="s">
        <v>211</v>
      </c>
      <c r="AQ476" s="28"/>
      <c r="AR476" s="28"/>
      <c r="AS476" s="28"/>
      <c r="AT476" s="26">
        <v>18.66</v>
      </c>
      <c r="AU476" s="28" t="s">
        <v>35</v>
      </c>
      <c r="AV476" s="27"/>
      <c r="AW476" s="28" t="s">
        <v>715</v>
      </c>
      <c r="AX476" s="28" t="s">
        <v>213</v>
      </c>
      <c r="AY476" s="168">
        <f t="shared" si="68"/>
        <v>0</v>
      </c>
      <c r="AZ476" s="28" t="s">
        <v>214</v>
      </c>
      <c r="BA476" s="28">
        <v>51058</v>
      </c>
      <c r="BB476" s="59" t="s">
        <v>716</v>
      </c>
    </row>
    <row r="477" spans="2:54" s="8" customFormat="1" x14ac:dyDescent="0.15">
      <c r="B477" s="174">
        <v>90000453</v>
      </c>
      <c r="C477" s="28"/>
      <c r="D477" s="28" t="s">
        <v>710</v>
      </c>
      <c r="E477" s="28"/>
      <c r="F477" s="28" t="s">
        <v>201</v>
      </c>
      <c r="G477" s="28" t="s">
        <v>317</v>
      </c>
      <c r="H477" s="28" t="s">
        <v>1574</v>
      </c>
      <c r="I477" s="28" t="s">
        <v>1567</v>
      </c>
      <c r="J477" s="28" t="s">
        <v>710</v>
      </c>
      <c r="K477" s="28" t="s">
        <v>203</v>
      </c>
      <c r="L477" s="28"/>
      <c r="M477" s="28">
        <v>0</v>
      </c>
      <c r="N477" s="24">
        <v>34955</v>
      </c>
      <c r="O477" s="28">
        <v>1995</v>
      </c>
      <c r="P477" s="24">
        <v>34955</v>
      </c>
      <c r="Q477" s="25">
        <v>1</v>
      </c>
      <c r="R477" s="28" t="s">
        <v>698</v>
      </c>
      <c r="S477" s="28" t="s">
        <v>699</v>
      </c>
      <c r="T477" s="28">
        <v>1</v>
      </c>
      <c r="U477" s="24"/>
      <c r="V477" s="168">
        <f t="shared" si="61"/>
        <v>1</v>
      </c>
      <c r="W477" s="44"/>
      <c r="X477" s="36">
        <f t="shared" si="69"/>
        <v>0</v>
      </c>
      <c r="Y477" s="44"/>
      <c r="Z477" s="44"/>
      <c r="AA477" s="44"/>
      <c r="AB477" s="44"/>
      <c r="AC477" s="44"/>
      <c r="AD477" s="44"/>
      <c r="AE477" s="36">
        <f t="shared" si="70"/>
        <v>0</v>
      </c>
      <c r="AF477" s="44"/>
      <c r="AG477" s="44"/>
      <c r="AH477" s="44"/>
      <c r="AI477" s="44"/>
      <c r="AJ477" s="44"/>
      <c r="AK477" s="168">
        <f t="shared" si="64"/>
        <v>0</v>
      </c>
      <c r="AL477" s="44"/>
      <c r="AM477" s="36">
        <f t="shared" si="65"/>
        <v>1</v>
      </c>
      <c r="AN477" s="85" t="str">
        <f t="shared" si="66"/>
        <v>OK</v>
      </c>
      <c r="AO477" s="85" t="str">
        <f t="shared" si="67"/>
        <v>OK</v>
      </c>
      <c r="AP477" s="28" t="s">
        <v>211</v>
      </c>
      <c r="AQ477" s="28"/>
      <c r="AR477" s="28"/>
      <c r="AS477" s="28"/>
      <c r="AT477" s="26">
        <v>273.11</v>
      </c>
      <c r="AU477" s="28" t="s">
        <v>35</v>
      </c>
      <c r="AV477" s="27"/>
      <c r="AW477" s="28" t="s">
        <v>715</v>
      </c>
      <c r="AX477" s="28" t="s">
        <v>213</v>
      </c>
      <c r="AY477" s="168">
        <f t="shared" si="68"/>
        <v>0</v>
      </c>
      <c r="AZ477" s="28" t="s">
        <v>214</v>
      </c>
      <c r="BA477" s="28">
        <v>51059</v>
      </c>
      <c r="BB477" s="59" t="s">
        <v>716</v>
      </c>
    </row>
    <row r="478" spans="2:54" s="8" customFormat="1" x14ac:dyDescent="0.15">
      <c r="B478" s="174">
        <v>90000454</v>
      </c>
      <c r="C478" s="28"/>
      <c r="D478" s="28" t="s">
        <v>711</v>
      </c>
      <c r="E478" s="28"/>
      <c r="F478" s="28" t="s">
        <v>201</v>
      </c>
      <c r="G478" s="28" t="s">
        <v>317</v>
      </c>
      <c r="H478" s="28" t="s">
        <v>1574</v>
      </c>
      <c r="I478" s="28" t="s">
        <v>1567</v>
      </c>
      <c r="J478" s="28" t="s">
        <v>711</v>
      </c>
      <c r="K478" s="28" t="s">
        <v>203</v>
      </c>
      <c r="L478" s="28"/>
      <c r="M478" s="28">
        <v>0</v>
      </c>
      <c r="N478" s="24">
        <v>35020</v>
      </c>
      <c r="O478" s="28">
        <v>1995</v>
      </c>
      <c r="P478" s="24">
        <v>35020</v>
      </c>
      <c r="Q478" s="25">
        <v>1</v>
      </c>
      <c r="R478" s="28" t="s">
        <v>698</v>
      </c>
      <c r="S478" s="28" t="s">
        <v>699</v>
      </c>
      <c r="T478" s="28">
        <v>1</v>
      </c>
      <c r="U478" s="24"/>
      <c r="V478" s="168">
        <f t="shared" si="61"/>
        <v>1</v>
      </c>
      <c r="W478" s="44"/>
      <c r="X478" s="36">
        <f t="shared" si="69"/>
        <v>0</v>
      </c>
      <c r="Y478" s="44"/>
      <c r="Z478" s="44"/>
      <c r="AA478" s="44"/>
      <c r="AB478" s="44"/>
      <c r="AC478" s="44"/>
      <c r="AD478" s="44"/>
      <c r="AE478" s="36">
        <f t="shared" si="70"/>
        <v>0</v>
      </c>
      <c r="AF478" s="44"/>
      <c r="AG478" s="44"/>
      <c r="AH478" s="44"/>
      <c r="AI478" s="44"/>
      <c r="AJ478" s="44"/>
      <c r="AK478" s="168">
        <f t="shared" si="64"/>
        <v>0</v>
      </c>
      <c r="AL478" s="44"/>
      <c r="AM478" s="36">
        <f t="shared" si="65"/>
        <v>1</v>
      </c>
      <c r="AN478" s="85" t="str">
        <f t="shared" si="66"/>
        <v>OK</v>
      </c>
      <c r="AO478" s="85" t="str">
        <f t="shared" si="67"/>
        <v>OK</v>
      </c>
      <c r="AP478" s="28" t="s">
        <v>211</v>
      </c>
      <c r="AQ478" s="28"/>
      <c r="AR478" s="28"/>
      <c r="AS478" s="28"/>
      <c r="AT478" s="26">
        <v>427.09</v>
      </c>
      <c r="AU478" s="28" t="s">
        <v>35</v>
      </c>
      <c r="AV478" s="27"/>
      <c r="AW478" s="28" t="s">
        <v>715</v>
      </c>
      <c r="AX478" s="28" t="s">
        <v>213</v>
      </c>
      <c r="AY478" s="168">
        <f t="shared" si="68"/>
        <v>0</v>
      </c>
      <c r="AZ478" s="28" t="s">
        <v>214</v>
      </c>
      <c r="BA478" s="28">
        <v>51062</v>
      </c>
      <c r="BB478" s="59" t="s">
        <v>716</v>
      </c>
    </row>
    <row r="479" spans="2:54" s="8" customFormat="1" x14ac:dyDescent="0.15">
      <c r="B479" s="174">
        <v>90000455</v>
      </c>
      <c r="C479" s="28"/>
      <c r="D479" s="28" t="s">
        <v>712</v>
      </c>
      <c r="E479" s="28"/>
      <c r="F479" s="28" t="s">
        <v>201</v>
      </c>
      <c r="G479" s="28" t="s">
        <v>317</v>
      </c>
      <c r="H479" s="28" t="s">
        <v>1574</v>
      </c>
      <c r="I479" s="28" t="s">
        <v>1567</v>
      </c>
      <c r="J479" s="28" t="s">
        <v>712</v>
      </c>
      <c r="K479" s="28" t="s">
        <v>203</v>
      </c>
      <c r="L479" s="28"/>
      <c r="M479" s="28">
        <v>0</v>
      </c>
      <c r="N479" s="24">
        <v>35020</v>
      </c>
      <c r="O479" s="28">
        <v>1995</v>
      </c>
      <c r="P479" s="24">
        <v>35020</v>
      </c>
      <c r="Q479" s="25">
        <v>1</v>
      </c>
      <c r="R479" s="28" t="s">
        <v>698</v>
      </c>
      <c r="S479" s="28" t="s">
        <v>699</v>
      </c>
      <c r="T479" s="28">
        <v>1</v>
      </c>
      <c r="U479" s="24"/>
      <c r="V479" s="168">
        <f t="shared" si="61"/>
        <v>1</v>
      </c>
      <c r="W479" s="44"/>
      <c r="X479" s="36">
        <f t="shared" si="69"/>
        <v>0</v>
      </c>
      <c r="Y479" s="44"/>
      <c r="Z479" s="44"/>
      <c r="AA479" s="44"/>
      <c r="AB479" s="44"/>
      <c r="AC479" s="44"/>
      <c r="AD479" s="44"/>
      <c r="AE479" s="36">
        <f t="shared" si="70"/>
        <v>0</v>
      </c>
      <c r="AF479" s="44"/>
      <c r="AG479" s="44"/>
      <c r="AH479" s="44"/>
      <c r="AI479" s="44"/>
      <c r="AJ479" s="44"/>
      <c r="AK479" s="168">
        <f t="shared" si="64"/>
        <v>0</v>
      </c>
      <c r="AL479" s="44"/>
      <c r="AM479" s="36">
        <f t="shared" si="65"/>
        <v>1</v>
      </c>
      <c r="AN479" s="85" t="str">
        <f t="shared" si="66"/>
        <v>OK</v>
      </c>
      <c r="AO479" s="85" t="str">
        <f t="shared" si="67"/>
        <v>OK</v>
      </c>
      <c r="AP479" s="28" t="s">
        <v>211</v>
      </c>
      <c r="AQ479" s="28"/>
      <c r="AR479" s="28"/>
      <c r="AS479" s="28"/>
      <c r="AT479" s="26">
        <v>129.19</v>
      </c>
      <c r="AU479" s="28" t="s">
        <v>35</v>
      </c>
      <c r="AV479" s="27"/>
      <c r="AW479" s="28" t="s">
        <v>715</v>
      </c>
      <c r="AX479" s="28" t="s">
        <v>213</v>
      </c>
      <c r="AY479" s="168">
        <f t="shared" si="68"/>
        <v>0</v>
      </c>
      <c r="AZ479" s="28" t="s">
        <v>214</v>
      </c>
      <c r="BA479" s="28">
        <v>51063</v>
      </c>
      <c r="BB479" s="59" t="s">
        <v>716</v>
      </c>
    </row>
    <row r="480" spans="2:54" s="8" customFormat="1" x14ac:dyDescent="0.15">
      <c r="B480" s="174">
        <v>90000456</v>
      </c>
      <c r="C480" s="28"/>
      <c r="D480" s="28" t="s">
        <v>713</v>
      </c>
      <c r="E480" s="28"/>
      <c r="F480" s="28" t="s">
        <v>201</v>
      </c>
      <c r="G480" s="28" t="s">
        <v>317</v>
      </c>
      <c r="H480" s="28" t="s">
        <v>1574</v>
      </c>
      <c r="I480" s="28" t="s">
        <v>1567</v>
      </c>
      <c r="J480" s="28" t="s">
        <v>713</v>
      </c>
      <c r="K480" s="28" t="s">
        <v>203</v>
      </c>
      <c r="L480" s="28"/>
      <c r="M480" s="28">
        <v>0</v>
      </c>
      <c r="N480" s="24">
        <v>35027</v>
      </c>
      <c r="O480" s="28">
        <v>1995</v>
      </c>
      <c r="P480" s="24">
        <v>35027</v>
      </c>
      <c r="Q480" s="25">
        <v>1</v>
      </c>
      <c r="R480" s="28" t="s">
        <v>698</v>
      </c>
      <c r="S480" s="28" t="s">
        <v>699</v>
      </c>
      <c r="T480" s="28">
        <v>1</v>
      </c>
      <c r="U480" s="24"/>
      <c r="V480" s="168">
        <f t="shared" si="61"/>
        <v>1</v>
      </c>
      <c r="W480" s="44"/>
      <c r="X480" s="36">
        <f t="shared" si="69"/>
        <v>0</v>
      </c>
      <c r="Y480" s="44"/>
      <c r="Z480" s="44"/>
      <c r="AA480" s="44"/>
      <c r="AB480" s="44"/>
      <c r="AC480" s="44"/>
      <c r="AD480" s="44"/>
      <c r="AE480" s="36">
        <f t="shared" si="70"/>
        <v>0</v>
      </c>
      <c r="AF480" s="44"/>
      <c r="AG480" s="44"/>
      <c r="AH480" s="44"/>
      <c r="AI480" s="44"/>
      <c r="AJ480" s="44"/>
      <c r="AK480" s="168">
        <f t="shared" si="64"/>
        <v>0</v>
      </c>
      <c r="AL480" s="44"/>
      <c r="AM480" s="36">
        <f t="shared" si="65"/>
        <v>1</v>
      </c>
      <c r="AN480" s="85" t="str">
        <f t="shared" si="66"/>
        <v>OK</v>
      </c>
      <c r="AO480" s="85" t="str">
        <f t="shared" si="67"/>
        <v>OK</v>
      </c>
      <c r="AP480" s="28" t="s">
        <v>211</v>
      </c>
      <c r="AQ480" s="28"/>
      <c r="AR480" s="28"/>
      <c r="AS480" s="28"/>
      <c r="AT480" s="26">
        <v>87.67</v>
      </c>
      <c r="AU480" s="28" t="s">
        <v>35</v>
      </c>
      <c r="AV480" s="27"/>
      <c r="AW480" s="28" t="s">
        <v>715</v>
      </c>
      <c r="AX480" s="28" t="s">
        <v>213</v>
      </c>
      <c r="AY480" s="168">
        <f t="shared" si="68"/>
        <v>0</v>
      </c>
      <c r="AZ480" s="28" t="s">
        <v>214</v>
      </c>
      <c r="BA480" s="28">
        <v>51064</v>
      </c>
      <c r="BB480" s="59" t="s">
        <v>716</v>
      </c>
    </row>
    <row r="481" spans="2:54" s="8" customFormat="1" x14ac:dyDescent="0.15">
      <c r="B481" s="174">
        <v>90000457</v>
      </c>
      <c r="C481" s="28"/>
      <c r="D481" s="28" t="s">
        <v>714</v>
      </c>
      <c r="E481" s="28"/>
      <c r="F481" s="28" t="s">
        <v>201</v>
      </c>
      <c r="G481" s="28" t="s">
        <v>317</v>
      </c>
      <c r="H481" s="28" t="s">
        <v>1574</v>
      </c>
      <c r="I481" s="28" t="s">
        <v>1567</v>
      </c>
      <c r="J481" s="28" t="s">
        <v>714</v>
      </c>
      <c r="K481" s="28" t="s">
        <v>203</v>
      </c>
      <c r="L481" s="28"/>
      <c r="M481" s="28">
        <v>0</v>
      </c>
      <c r="N481" s="24">
        <v>35027</v>
      </c>
      <c r="O481" s="28">
        <v>1995</v>
      </c>
      <c r="P481" s="24">
        <v>35027</v>
      </c>
      <c r="Q481" s="25">
        <v>1</v>
      </c>
      <c r="R481" s="28" t="s">
        <v>698</v>
      </c>
      <c r="S481" s="28" t="s">
        <v>699</v>
      </c>
      <c r="T481" s="28">
        <v>1</v>
      </c>
      <c r="U481" s="24"/>
      <c r="V481" s="168">
        <f t="shared" si="61"/>
        <v>1</v>
      </c>
      <c r="W481" s="44"/>
      <c r="X481" s="36">
        <f t="shared" si="69"/>
        <v>0</v>
      </c>
      <c r="Y481" s="44"/>
      <c r="Z481" s="44"/>
      <c r="AA481" s="44"/>
      <c r="AB481" s="44"/>
      <c r="AC481" s="44"/>
      <c r="AD481" s="44"/>
      <c r="AE481" s="36">
        <f t="shared" si="70"/>
        <v>0</v>
      </c>
      <c r="AF481" s="44"/>
      <c r="AG481" s="44"/>
      <c r="AH481" s="44"/>
      <c r="AI481" s="44"/>
      <c r="AJ481" s="44"/>
      <c r="AK481" s="168">
        <f t="shared" si="64"/>
        <v>0</v>
      </c>
      <c r="AL481" s="44"/>
      <c r="AM481" s="36">
        <f t="shared" si="65"/>
        <v>1</v>
      </c>
      <c r="AN481" s="85" t="str">
        <f t="shared" si="66"/>
        <v>OK</v>
      </c>
      <c r="AO481" s="85" t="str">
        <f t="shared" si="67"/>
        <v>OK</v>
      </c>
      <c r="AP481" s="28" t="s">
        <v>211</v>
      </c>
      <c r="AQ481" s="28"/>
      <c r="AR481" s="28"/>
      <c r="AS481" s="28"/>
      <c r="AT481" s="26">
        <v>754.59</v>
      </c>
      <c r="AU481" s="28" t="s">
        <v>35</v>
      </c>
      <c r="AV481" s="27"/>
      <c r="AW481" s="28" t="s">
        <v>715</v>
      </c>
      <c r="AX481" s="28" t="s">
        <v>213</v>
      </c>
      <c r="AY481" s="168">
        <f t="shared" si="68"/>
        <v>0</v>
      </c>
      <c r="AZ481" s="28" t="s">
        <v>214</v>
      </c>
      <c r="BA481" s="28">
        <v>51065</v>
      </c>
      <c r="BB481" s="59" t="s">
        <v>716</v>
      </c>
    </row>
    <row r="482" spans="2:54" s="8" customFormat="1" x14ac:dyDescent="0.15">
      <c r="B482" s="174">
        <v>90000458</v>
      </c>
      <c r="C482" s="28"/>
      <c r="D482" s="28" t="s">
        <v>717</v>
      </c>
      <c r="E482" s="28"/>
      <c r="F482" s="28" t="s">
        <v>201</v>
      </c>
      <c r="G482" s="28" t="s">
        <v>317</v>
      </c>
      <c r="H482" s="28" t="s">
        <v>1585</v>
      </c>
      <c r="I482" s="28" t="s">
        <v>1564</v>
      </c>
      <c r="J482" s="28" t="s">
        <v>717</v>
      </c>
      <c r="K482" s="28" t="s">
        <v>203</v>
      </c>
      <c r="L482" s="28"/>
      <c r="M482" s="28">
        <v>0</v>
      </c>
      <c r="N482" s="24">
        <v>34848</v>
      </c>
      <c r="O482" s="28">
        <v>1995</v>
      </c>
      <c r="P482" s="24">
        <v>34848</v>
      </c>
      <c r="Q482" s="25">
        <v>5960220</v>
      </c>
      <c r="R482" s="28" t="s">
        <v>204</v>
      </c>
      <c r="S482" s="28" t="s">
        <v>718</v>
      </c>
      <c r="T482" s="28">
        <v>1</v>
      </c>
      <c r="U482" s="24"/>
      <c r="V482" s="168">
        <f t="shared" si="61"/>
        <v>5960220</v>
      </c>
      <c r="W482" s="44"/>
      <c r="X482" s="36">
        <f t="shared" si="69"/>
        <v>0</v>
      </c>
      <c r="Y482" s="44"/>
      <c r="Z482" s="44"/>
      <c r="AA482" s="44"/>
      <c r="AB482" s="44"/>
      <c r="AC482" s="44"/>
      <c r="AD482" s="44"/>
      <c r="AE482" s="36">
        <f t="shared" si="70"/>
        <v>0</v>
      </c>
      <c r="AF482" s="44"/>
      <c r="AG482" s="44"/>
      <c r="AH482" s="44"/>
      <c r="AI482" s="44"/>
      <c r="AJ482" s="44"/>
      <c r="AK482" s="168">
        <f t="shared" si="64"/>
        <v>0</v>
      </c>
      <c r="AL482" s="44"/>
      <c r="AM482" s="36">
        <f t="shared" si="65"/>
        <v>5960220</v>
      </c>
      <c r="AN482" s="85" t="str">
        <f t="shared" si="66"/>
        <v>OK</v>
      </c>
      <c r="AO482" s="85" t="str">
        <f t="shared" si="67"/>
        <v>OK</v>
      </c>
      <c r="AP482" s="28" t="s">
        <v>211</v>
      </c>
      <c r="AQ482" s="28"/>
      <c r="AR482" s="28"/>
      <c r="AS482" s="28"/>
      <c r="AT482" s="26">
        <v>2468</v>
      </c>
      <c r="AU482" s="28" t="s">
        <v>35</v>
      </c>
      <c r="AV482" s="27"/>
      <c r="AW482" s="28" t="s">
        <v>310</v>
      </c>
      <c r="AX482" s="28" t="s">
        <v>213</v>
      </c>
      <c r="AY482" s="168">
        <f t="shared" si="68"/>
        <v>0</v>
      </c>
      <c r="AZ482" s="28" t="s">
        <v>214</v>
      </c>
      <c r="BA482" s="28">
        <v>51001</v>
      </c>
      <c r="BB482" s="59" t="s">
        <v>716</v>
      </c>
    </row>
    <row r="483" spans="2:54" s="8" customFormat="1" x14ac:dyDescent="0.15">
      <c r="B483" s="174">
        <v>90000459</v>
      </c>
      <c r="C483" s="28"/>
      <c r="D483" s="28" t="s">
        <v>719</v>
      </c>
      <c r="E483" s="28"/>
      <c r="F483" s="28" t="s">
        <v>201</v>
      </c>
      <c r="G483" s="28" t="s">
        <v>317</v>
      </c>
      <c r="H483" s="28" t="s">
        <v>1585</v>
      </c>
      <c r="I483" s="28" t="s">
        <v>1564</v>
      </c>
      <c r="J483" s="28" t="s">
        <v>719</v>
      </c>
      <c r="K483" s="28" t="s">
        <v>203</v>
      </c>
      <c r="L483" s="28"/>
      <c r="M483" s="28">
        <v>0</v>
      </c>
      <c r="N483" s="24">
        <v>34848</v>
      </c>
      <c r="O483" s="28">
        <v>1995</v>
      </c>
      <c r="P483" s="24">
        <v>34848</v>
      </c>
      <c r="Q483" s="25">
        <v>603750</v>
      </c>
      <c r="R483" s="28" t="s">
        <v>204</v>
      </c>
      <c r="S483" s="28" t="s">
        <v>718</v>
      </c>
      <c r="T483" s="28">
        <v>1</v>
      </c>
      <c r="U483" s="24"/>
      <c r="V483" s="168">
        <f t="shared" si="61"/>
        <v>603750</v>
      </c>
      <c r="W483" s="44"/>
      <c r="X483" s="36">
        <f t="shared" si="69"/>
        <v>0</v>
      </c>
      <c r="Y483" s="44"/>
      <c r="Z483" s="44"/>
      <c r="AA483" s="44"/>
      <c r="AB483" s="44"/>
      <c r="AC483" s="44"/>
      <c r="AD483" s="44"/>
      <c r="AE483" s="36">
        <f t="shared" si="70"/>
        <v>0</v>
      </c>
      <c r="AF483" s="44"/>
      <c r="AG483" s="44"/>
      <c r="AH483" s="44"/>
      <c r="AI483" s="44"/>
      <c r="AJ483" s="44"/>
      <c r="AK483" s="168">
        <f t="shared" si="64"/>
        <v>0</v>
      </c>
      <c r="AL483" s="44"/>
      <c r="AM483" s="36">
        <f t="shared" si="65"/>
        <v>603750</v>
      </c>
      <c r="AN483" s="85" t="str">
        <f t="shared" si="66"/>
        <v>OK</v>
      </c>
      <c r="AO483" s="85" t="str">
        <f t="shared" si="67"/>
        <v>OK</v>
      </c>
      <c r="AP483" s="28" t="s">
        <v>211</v>
      </c>
      <c r="AQ483" s="28"/>
      <c r="AR483" s="28"/>
      <c r="AS483" s="28"/>
      <c r="AT483" s="26">
        <v>250</v>
      </c>
      <c r="AU483" s="28" t="s">
        <v>35</v>
      </c>
      <c r="AV483" s="27"/>
      <c r="AW483" s="28" t="s">
        <v>310</v>
      </c>
      <c r="AX483" s="28" t="s">
        <v>213</v>
      </c>
      <c r="AY483" s="168">
        <f t="shared" si="68"/>
        <v>0</v>
      </c>
      <c r="AZ483" s="28" t="s">
        <v>214</v>
      </c>
      <c r="BA483" s="28">
        <v>51002</v>
      </c>
      <c r="BB483" s="59" t="s">
        <v>716</v>
      </c>
    </row>
    <row r="484" spans="2:54" s="8" customFormat="1" x14ac:dyDescent="0.15">
      <c r="B484" s="174">
        <v>90000460</v>
      </c>
      <c r="C484" s="28"/>
      <c r="D484" s="28" t="s">
        <v>720</v>
      </c>
      <c r="E484" s="28"/>
      <c r="F484" s="28" t="s">
        <v>201</v>
      </c>
      <c r="G484" s="28" t="s">
        <v>317</v>
      </c>
      <c r="H484" s="28" t="s">
        <v>1585</v>
      </c>
      <c r="I484" s="28" t="s">
        <v>1564</v>
      </c>
      <c r="J484" s="28" t="s">
        <v>720</v>
      </c>
      <c r="K484" s="28" t="s">
        <v>203</v>
      </c>
      <c r="L484" s="28"/>
      <c r="M484" s="28">
        <v>0</v>
      </c>
      <c r="N484" s="24">
        <v>34848</v>
      </c>
      <c r="O484" s="28">
        <v>1995</v>
      </c>
      <c r="P484" s="24">
        <v>34848</v>
      </c>
      <c r="Q484" s="25">
        <v>1610895</v>
      </c>
      <c r="R484" s="28" t="s">
        <v>204</v>
      </c>
      <c r="S484" s="28" t="s">
        <v>718</v>
      </c>
      <c r="T484" s="28">
        <v>1</v>
      </c>
      <c r="U484" s="24"/>
      <c r="V484" s="168">
        <f t="shared" si="61"/>
        <v>1610895</v>
      </c>
      <c r="W484" s="44"/>
      <c r="X484" s="36">
        <f t="shared" si="69"/>
        <v>0</v>
      </c>
      <c r="Y484" s="44"/>
      <c r="Z484" s="44"/>
      <c r="AA484" s="44"/>
      <c r="AB484" s="44"/>
      <c r="AC484" s="44"/>
      <c r="AD484" s="44"/>
      <c r="AE484" s="36">
        <f t="shared" si="70"/>
        <v>0</v>
      </c>
      <c r="AF484" s="44"/>
      <c r="AG484" s="44"/>
      <c r="AH484" s="44"/>
      <c r="AI484" s="44"/>
      <c r="AJ484" s="44"/>
      <c r="AK484" s="168">
        <f t="shared" si="64"/>
        <v>0</v>
      </c>
      <c r="AL484" s="44"/>
      <c r="AM484" s="36">
        <f t="shared" si="65"/>
        <v>1610895</v>
      </c>
      <c r="AN484" s="85" t="str">
        <f t="shared" si="66"/>
        <v>OK</v>
      </c>
      <c r="AO484" s="85" t="str">
        <f t="shared" si="67"/>
        <v>OK</v>
      </c>
      <c r="AP484" s="28" t="s">
        <v>211</v>
      </c>
      <c r="AQ484" s="28"/>
      <c r="AR484" s="28"/>
      <c r="AS484" s="28"/>
      <c r="AT484" s="26">
        <v>667</v>
      </c>
      <c r="AU484" s="28" t="s">
        <v>35</v>
      </c>
      <c r="AV484" s="27"/>
      <c r="AW484" s="28" t="s">
        <v>310</v>
      </c>
      <c r="AX484" s="28" t="s">
        <v>213</v>
      </c>
      <c r="AY484" s="168">
        <f t="shared" si="68"/>
        <v>0</v>
      </c>
      <c r="AZ484" s="28" t="s">
        <v>214</v>
      </c>
      <c r="BA484" s="28">
        <v>51003</v>
      </c>
      <c r="BB484" s="59" t="s">
        <v>716</v>
      </c>
    </row>
    <row r="485" spans="2:54" s="8" customFormat="1" x14ac:dyDescent="0.15">
      <c r="B485" s="174">
        <v>90000461</v>
      </c>
      <c r="C485" s="28"/>
      <c r="D485" s="28" t="s">
        <v>721</v>
      </c>
      <c r="E485" s="28"/>
      <c r="F485" s="28" t="s">
        <v>201</v>
      </c>
      <c r="G485" s="28" t="s">
        <v>317</v>
      </c>
      <c r="H485" s="28" t="s">
        <v>1585</v>
      </c>
      <c r="I485" s="28" t="s">
        <v>1564</v>
      </c>
      <c r="J485" s="28" t="s">
        <v>721</v>
      </c>
      <c r="K485" s="28" t="s">
        <v>203</v>
      </c>
      <c r="L485" s="28"/>
      <c r="M485" s="28">
        <v>0</v>
      </c>
      <c r="N485" s="24">
        <v>34848</v>
      </c>
      <c r="O485" s="28">
        <v>1995</v>
      </c>
      <c r="P485" s="24">
        <v>34848</v>
      </c>
      <c r="Q485" s="25">
        <v>934605</v>
      </c>
      <c r="R485" s="28" t="s">
        <v>204</v>
      </c>
      <c r="S485" s="28" t="s">
        <v>718</v>
      </c>
      <c r="T485" s="28">
        <v>1</v>
      </c>
      <c r="U485" s="24"/>
      <c r="V485" s="168">
        <f t="shared" si="61"/>
        <v>934605</v>
      </c>
      <c r="W485" s="44"/>
      <c r="X485" s="36">
        <f t="shared" si="69"/>
        <v>0</v>
      </c>
      <c r="Y485" s="44"/>
      <c r="Z485" s="44"/>
      <c r="AA485" s="44"/>
      <c r="AB485" s="44"/>
      <c r="AC485" s="44"/>
      <c r="AD485" s="44"/>
      <c r="AE485" s="36">
        <f t="shared" si="70"/>
        <v>0</v>
      </c>
      <c r="AF485" s="44"/>
      <c r="AG485" s="44"/>
      <c r="AH485" s="44"/>
      <c r="AI485" s="44"/>
      <c r="AJ485" s="44"/>
      <c r="AK485" s="168">
        <f t="shared" si="64"/>
        <v>0</v>
      </c>
      <c r="AL485" s="44"/>
      <c r="AM485" s="36">
        <f t="shared" si="65"/>
        <v>934605</v>
      </c>
      <c r="AN485" s="85" t="str">
        <f t="shared" si="66"/>
        <v>OK</v>
      </c>
      <c r="AO485" s="85" t="str">
        <f t="shared" si="67"/>
        <v>OK</v>
      </c>
      <c r="AP485" s="28" t="s">
        <v>211</v>
      </c>
      <c r="AQ485" s="28"/>
      <c r="AR485" s="28"/>
      <c r="AS485" s="28"/>
      <c r="AT485" s="26">
        <v>387</v>
      </c>
      <c r="AU485" s="28" t="s">
        <v>35</v>
      </c>
      <c r="AV485" s="27"/>
      <c r="AW485" s="28" t="s">
        <v>310</v>
      </c>
      <c r="AX485" s="28" t="s">
        <v>213</v>
      </c>
      <c r="AY485" s="168">
        <f t="shared" si="68"/>
        <v>0</v>
      </c>
      <c r="AZ485" s="28" t="s">
        <v>214</v>
      </c>
      <c r="BA485" s="28">
        <v>51004</v>
      </c>
      <c r="BB485" s="59" t="s">
        <v>716</v>
      </c>
    </row>
    <row r="486" spans="2:54" s="8" customFormat="1" x14ac:dyDescent="0.15">
      <c r="B486" s="174">
        <v>90000462</v>
      </c>
      <c r="C486" s="28"/>
      <c r="D486" s="28" t="s">
        <v>722</v>
      </c>
      <c r="E486" s="28"/>
      <c r="F486" s="28" t="s">
        <v>201</v>
      </c>
      <c r="G486" s="28" t="s">
        <v>317</v>
      </c>
      <c r="H486" s="28" t="s">
        <v>1585</v>
      </c>
      <c r="I486" s="28" t="s">
        <v>1564</v>
      </c>
      <c r="J486" s="28" t="s">
        <v>722</v>
      </c>
      <c r="K486" s="28" t="s">
        <v>203</v>
      </c>
      <c r="L486" s="28"/>
      <c r="M486" s="28">
        <v>0</v>
      </c>
      <c r="N486" s="24">
        <v>34884</v>
      </c>
      <c r="O486" s="28">
        <v>1995</v>
      </c>
      <c r="P486" s="24">
        <v>34884</v>
      </c>
      <c r="Q486" s="25">
        <v>491452</v>
      </c>
      <c r="R486" s="28" t="s">
        <v>204</v>
      </c>
      <c r="S486" s="28" t="s">
        <v>718</v>
      </c>
      <c r="T486" s="28">
        <v>1</v>
      </c>
      <c r="U486" s="24"/>
      <c r="V486" s="168">
        <f t="shared" si="61"/>
        <v>491452</v>
      </c>
      <c r="W486" s="44"/>
      <c r="X486" s="36">
        <f t="shared" si="69"/>
        <v>0</v>
      </c>
      <c r="Y486" s="44"/>
      <c r="Z486" s="44"/>
      <c r="AA486" s="44"/>
      <c r="AB486" s="44"/>
      <c r="AC486" s="44"/>
      <c r="AD486" s="44"/>
      <c r="AE486" s="36">
        <f t="shared" si="70"/>
        <v>0</v>
      </c>
      <c r="AF486" s="44"/>
      <c r="AG486" s="44"/>
      <c r="AH486" s="44"/>
      <c r="AI486" s="44"/>
      <c r="AJ486" s="44"/>
      <c r="AK486" s="168">
        <f t="shared" si="64"/>
        <v>0</v>
      </c>
      <c r="AL486" s="44"/>
      <c r="AM486" s="36">
        <f t="shared" si="65"/>
        <v>491452</v>
      </c>
      <c r="AN486" s="85" t="str">
        <f t="shared" si="66"/>
        <v>OK</v>
      </c>
      <c r="AO486" s="85" t="str">
        <f t="shared" si="67"/>
        <v>OK</v>
      </c>
      <c r="AP486" s="28" t="s">
        <v>211</v>
      </c>
      <c r="AQ486" s="28"/>
      <c r="AR486" s="28"/>
      <c r="AS486" s="28"/>
      <c r="AT486" s="26">
        <v>203.5</v>
      </c>
      <c r="AU486" s="28" t="s">
        <v>35</v>
      </c>
      <c r="AV486" s="27"/>
      <c r="AW486" s="28" t="s">
        <v>310</v>
      </c>
      <c r="AX486" s="28" t="s">
        <v>213</v>
      </c>
      <c r="AY486" s="168">
        <f t="shared" si="68"/>
        <v>0</v>
      </c>
      <c r="AZ486" s="28" t="s">
        <v>214</v>
      </c>
      <c r="BA486" s="28">
        <v>51005</v>
      </c>
      <c r="BB486" s="59" t="s">
        <v>716</v>
      </c>
    </row>
    <row r="487" spans="2:54" s="8" customFormat="1" x14ac:dyDescent="0.15">
      <c r="B487" s="174">
        <v>90000463</v>
      </c>
      <c r="C487" s="28"/>
      <c r="D487" s="28" t="s">
        <v>723</v>
      </c>
      <c r="E487" s="28"/>
      <c r="F487" s="28" t="s">
        <v>201</v>
      </c>
      <c r="G487" s="28" t="s">
        <v>317</v>
      </c>
      <c r="H487" s="28" t="s">
        <v>1585</v>
      </c>
      <c r="I487" s="28" t="s">
        <v>1564</v>
      </c>
      <c r="J487" s="28" t="s">
        <v>723</v>
      </c>
      <c r="K487" s="28" t="s">
        <v>203</v>
      </c>
      <c r="L487" s="28"/>
      <c r="M487" s="28">
        <v>0</v>
      </c>
      <c r="N487" s="24">
        <v>34886</v>
      </c>
      <c r="O487" s="28">
        <v>1995</v>
      </c>
      <c r="P487" s="24">
        <v>34886</v>
      </c>
      <c r="Q487" s="25">
        <v>342181</v>
      </c>
      <c r="R487" s="28" t="s">
        <v>204</v>
      </c>
      <c r="S487" s="28" t="s">
        <v>718</v>
      </c>
      <c r="T487" s="28">
        <v>1</v>
      </c>
      <c r="U487" s="24"/>
      <c r="V487" s="168">
        <f t="shared" si="61"/>
        <v>342181</v>
      </c>
      <c r="W487" s="44"/>
      <c r="X487" s="36">
        <f t="shared" si="69"/>
        <v>0</v>
      </c>
      <c r="Y487" s="44"/>
      <c r="Z487" s="44"/>
      <c r="AA487" s="44"/>
      <c r="AB487" s="44"/>
      <c r="AC487" s="44"/>
      <c r="AD487" s="44"/>
      <c r="AE487" s="36">
        <f t="shared" si="70"/>
        <v>0</v>
      </c>
      <c r="AF487" s="44"/>
      <c r="AG487" s="44"/>
      <c r="AH487" s="44"/>
      <c r="AI487" s="44"/>
      <c r="AJ487" s="44"/>
      <c r="AK487" s="168">
        <f t="shared" si="64"/>
        <v>0</v>
      </c>
      <c r="AL487" s="44"/>
      <c r="AM487" s="36">
        <f t="shared" si="65"/>
        <v>342181</v>
      </c>
      <c r="AN487" s="85" t="str">
        <f t="shared" si="66"/>
        <v>OK</v>
      </c>
      <c r="AO487" s="85" t="str">
        <f t="shared" si="67"/>
        <v>OK</v>
      </c>
      <c r="AP487" s="28" t="s">
        <v>211</v>
      </c>
      <c r="AQ487" s="28"/>
      <c r="AR487" s="28"/>
      <c r="AS487" s="28"/>
      <c r="AT487" s="26">
        <v>141.69</v>
      </c>
      <c r="AU487" s="28" t="s">
        <v>35</v>
      </c>
      <c r="AV487" s="27"/>
      <c r="AW487" s="28" t="s">
        <v>310</v>
      </c>
      <c r="AX487" s="28" t="s">
        <v>213</v>
      </c>
      <c r="AY487" s="168">
        <f t="shared" si="68"/>
        <v>0</v>
      </c>
      <c r="AZ487" s="28" t="s">
        <v>214</v>
      </c>
      <c r="BA487" s="28">
        <v>51006</v>
      </c>
      <c r="BB487" s="59" t="s">
        <v>716</v>
      </c>
    </row>
    <row r="488" spans="2:54" s="8" customFormat="1" x14ac:dyDescent="0.15">
      <c r="B488" s="174">
        <v>90000464</v>
      </c>
      <c r="C488" s="28"/>
      <c r="D488" s="28" t="s">
        <v>724</v>
      </c>
      <c r="E488" s="28"/>
      <c r="F488" s="28" t="s">
        <v>201</v>
      </c>
      <c r="G488" s="28" t="s">
        <v>317</v>
      </c>
      <c r="H488" s="28" t="s">
        <v>1585</v>
      </c>
      <c r="I488" s="28" t="s">
        <v>1564</v>
      </c>
      <c r="J488" s="28" t="s">
        <v>724</v>
      </c>
      <c r="K488" s="28" t="s">
        <v>203</v>
      </c>
      <c r="L488" s="28"/>
      <c r="M488" s="28">
        <v>0</v>
      </c>
      <c r="N488" s="24">
        <v>34886</v>
      </c>
      <c r="O488" s="28">
        <v>1995</v>
      </c>
      <c r="P488" s="24">
        <v>34886</v>
      </c>
      <c r="Q488" s="25">
        <v>1610805</v>
      </c>
      <c r="R488" s="28" t="s">
        <v>204</v>
      </c>
      <c r="S488" s="28" t="s">
        <v>718</v>
      </c>
      <c r="T488" s="28">
        <v>1</v>
      </c>
      <c r="U488" s="24"/>
      <c r="V488" s="168">
        <f t="shared" si="61"/>
        <v>1610805</v>
      </c>
      <c r="W488" s="44"/>
      <c r="X488" s="36">
        <f t="shared" si="69"/>
        <v>0</v>
      </c>
      <c r="Y488" s="44"/>
      <c r="Z488" s="44"/>
      <c r="AA488" s="44"/>
      <c r="AB488" s="44"/>
      <c r="AC488" s="44"/>
      <c r="AD488" s="44"/>
      <c r="AE488" s="36">
        <f t="shared" si="70"/>
        <v>0</v>
      </c>
      <c r="AF488" s="44"/>
      <c r="AG488" s="44"/>
      <c r="AH488" s="44"/>
      <c r="AI488" s="44"/>
      <c r="AJ488" s="44"/>
      <c r="AK488" s="168">
        <f t="shared" si="64"/>
        <v>0</v>
      </c>
      <c r="AL488" s="44"/>
      <c r="AM488" s="36">
        <f t="shared" si="65"/>
        <v>1610805</v>
      </c>
      <c r="AN488" s="85" t="str">
        <f t="shared" si="66"/>
        <v>OK</v>
      </c>
      <c r="AO488" s="85" t="str">
        <f t="shared" si="67"/>
        <v>OK</v>
      </c>
      <c r="AP488" s="28" t="s">
        <v>211</v>
      </c>
      <c r="AQ488" s="28"/>
      <c r="AR488" s="28"/>
      <c r="AS488" s="28"/>
      <c r="AT488" s="26">
        <v>667</v>
      </c>
      <c r="AU488" s="28" t="s">
        <v>35</v>
      </c>
      <c r="AV488" s="27"/>
      <c r="AW488" s="28" t="s">
        <v>310</v>
      </c>
      <c r="AX488" s="28" t="s">
        <v>213</v>
      </c>
      <c r="AY488" s="168">
        <f t="shared" si="68"/>
        <v>0</v>
      </c>
      <c r="AZ488" s="28" t="s">
        <v>214</v>
      </c>
      <c r="BA488" s="28">
        <v>51007</v>
      </c>
      <c r="BB488" s="59" t="s">
        <v>716</v>
      </c>
    </row>
    <row r="489" spans="2:54" s="8" customFormat="1" x14ac:dyDescent="0.15">
      <c r="B489" s="174">
        <v>90000465</v>
      </c>
      <c r="C489" s="28"/>
      <c r="D489" s="28" t="s">
        <v>725</v>
      </c>
      <c r="E489" s="28"/>
      <c r="F489" s="28" t="s">
        <v>201</v>
      </c>
      <c r="G489" s="28" t="s">
        <v>317</v>
      </c>
      <c r="H489" s="28" t="s">
        <v>1585</v>
      </c>
      <c r="I489" s="28" t="s">
        <v>1564</v>
      </c>
      <c r="J489" s="28" t="s">
        <v>725</v>
      </c>
      <c r="K489" s="28" t="s">
        <v>203</v>
      </c>
      <c r="L489" s="28"/>
      <c r="M489" s="28">
        <v>0</v>
      </c>
      <c r="N489" s="24">
        <v>34911</v>
      </c>
      <c r="O489" s="28">
        <v>1995</v>
      </c>
      <c r="P489" s="24">
        <v>34911</v>
      </c>
      <c r="Q489" s="25">
        <v>2166255</v>
      </c>
      <c r="R489" s="28" t="s">
        <v>204</v>
      </c>
      <c r="S489" s="28" t="s">
        <v>718</v>
      </c>
      <c r="T489" s="28">
        <v>1</v>
      </c>
      <c r="U489" s="24"/>
      <c r="V489" s="168">
        <f t="shared" si="61"/>
        <v>2166255</v>
      </c>
      <c r="W489" s="44"/>
      <c r="X489" s="36">
        <f t="shared" si="69"/>
        <v>0</v>
      </c>
      <c r="Y489" s="44"/>
      <c r="Z489" s="44"/>
      <c r="AA489" s="44"/>
      <c r="AB489" s="44"/>
      <c r="AC489" s="44"/>
      <c r="AD489" s="44"/>
      <c r="AE489" s="36">
        <f t="shared" si="70"/>
        <v>0</v>
      </c>
      <c r="AF489" s="44"/>
      <c r="AG489" s="44"/>
      <c r="AH489" s="44"/>
      <c r="AI489" s="44"/>
      <c r="AJ489" s="44"/>
      <c r="AK489" s="168">
        <f t="shared" si="64"/>
        <v>0</v>
      </c>
      <c r="AL489" s="44"/>
      <c r="AM489" s="36">
        <f t="shared" si="65"/>
        <v>2166255</v>
      </c>
      <c r="AN489" s="85" t="str">
        <f t="shared" si="66"/>
        <v>OK</v>
      </c>
      <c r="AO489" s="85" t="str">
        <f t="shared" si="67"/>
        <v>OK</v>
      </c>
      <c r="AP489" s="28" t="s">
        <v>211</v>
      </c>
      <c r="AQ489" s="28"/>
      <c r="AR489" s="28"/>
      <c r="AS489" s="28"/>
      <c r="AT489" s="26">
        <v>897</v>
      </c>
      <c r="AU489" s="28" t="s">
        <v>35</v>
      </c>
      <c r="AV489" s="27"/>
      <c r="AW489" s="28" t="s">
        <v>310</v>
      </c>
      <c r="AX489" s="28" t="s">
        <v>213</v>
      </c>
      <c r="AY489" s="168">
        <f t="shared" si="68"/>
        <v>0</v>
      </c>
      <c r="AZ489" s="28" t="s">
        <v>214</v>
      </c>
      <c r="BA489" s="28">
        <v>51008</v>
      </c>
      <c r="BB489" s="59" t="s">
        <v>716</v>
      </c>
    </row>
    <row r="490" spans="2:54" s="8" customFormat="1" x14ac:dyDescent="0.15">
      <c r="B490" s="174">
        <v>90000466</v>
      </c>
      <c r="C490" s="28"/>
      <c r="D490" s="28" t="s">
        <v>726</v>
      </c>
      <c r="E490" s="28"/>
      <c r="F490" s="28" t="s">
        <v>201</v>
      </c>
      <c r="G490" s="28" t="s">
        <v>317</v>
      </c>
      <c r="H490" s="28" t="s">
        <v>1585</v>
      </c>
      <c r="I490" s="28" t="s">
        <v>1564</v>
      </c>
      <c r="J490" s="28" t="s">
        <v>726</v>
      </c>
      <c r="K490" s="28" t="s">
        <v>203</v>
      </c>
      <c r="L490" s="28"/>
      <c r="M490" s="28">
        <v>0</v>
      </c>
      <c r="N490" s="24">
        <v>34913</v>
      </c>
      <c r="O490" s="28">
        <v>1995</v>
      </c>
      <c r="P490" s="24">
        <v>34913</v>
      </c>
      <c r="Q490" s="25">
        <v>606165</v>
      </c>
      <c r="R490" s="28" t="s">
        <v>204</v>
      </c>
      <c r="S490" s="28" t="s">
        <v>718</v>
      </c>
      <c r="T490" s="28">
        <v>1</v>
      </c>
      <c r="U490" s="24"/>
      <c r="V490" s="168">
        <f t="shared" si="61"/>
        <v>606165</v>
      </c>
      <c r="W490" s="44"/>
      <c r="X490" s="36">
        <f t="shared" si="69"/>
        <v>0</v>
      </c>
      <c r="Y490" s="44"/>
      <c r="Z490" s="44"/>
      <c r="AA490" s="44"/>
      <c r="AB490" s="44"/>
      <c r="AC490" s="44"/>
      <c r="AD490" s="44"/>
      <c r="AE490" s="36">
        <f t="shared" si="70"/>
        <v>0</v>
      </c>
      <c r="AF490" s="44"/>
      <c r="AG490" s="44"/>
      <c r="AH490" s="44"/>
      <c r="AI490" s="44"/>
      <c r="AJ490" s="44"/>
      <c r="AK490" s="168">
        <f t="shared" si="64"/>
        <v>0</v>
      </c>
      <c r="AL490" s="44"/>
      <c r="AM490" s="36">
        <f t="shared" si="65"/>
        <v>606165</v>
      </c>
      <c r="AN490" s="85" t="str">
        <f t="shared" si="66"/>
        <v>OK</v>
      </c>
      <c r="AO490" s="85" t="str">
        <f t="shared" si="67"/>
        <v>OK</v>
      </c>
      <c r="AP490" s="28" t="s">
        <v>211</v>
      </c>
      <c r="AQ490" s="28"/>
      <c r="AR490" s="28"/>
      <c r="AS490" s="28"/>
      <c r="AT490" s="26">
        <v>251</v>
      </c>
      <c r="AU490" s="28" t="s">
        <v>35</v>
      </c>
      <c r="AV490" s="27"/>
      <c r="AW490" s="28" t="s">
        <v>310</v>
      </c>
      <c r="AX490" s="28" t="s">
        <v>213</v>
      </c>
      <c r="AY490" s="168">
        <f t="shared" si="68"/>
        <v>0</v>
      </c>
      <c r="AZ490" s="28" t="s">
        <v>214</v>
      </c>
      <c r="BA490" s="28">
        <v>51009</v>
      </c>
      <c r="BB490" s="59" t="s">
        <v>716</v>
      </c>
    </row>
    <row r="491" spans="2:54" s="8" customFormat="1" x14ac:dyDescent="0.15">
      <c r="B491" s="174">
        <v>90000467</v>
      </c>
      <c r="C491" s="28"/>
      <c r="D491" s="28" t="s">
        <v>727</v>
      </c>
      <c r="E491" s="28"/>
      <c r="F491" s="28" t="s">
        <v>201</v>
      </c>
      <c r="G491" s="28" t="s">
        <v>317</v>
      </c>
      <c r="H491" s="28" t="s">
        <v>1585</v>
      </c>
      <c r="I491" s="28" t="s">
        <v>1564</v>
      </c>
      <c r="J491" s="28" t="s">
        <v>727</v>
      </c>
      <c r="K491" s="28" t="s">
        <v>203</v>
      </c>
      <c r="L491" s="28"/>
      <c r="M491" s="28">
        <v>0</v>
      </c>
      <c r="N491" s="24">
        <v>34933</v>
      </c>
      <c r="O491" s="28">
        <v>1995</v>
      </c>
      <c r="P491" s="24">
        <v>34933</v>
      </c>
      <c r="Q491" s="25">
        <v>103637</v>
      </c>
      <c r="R491" s="28" t="s">
        <v>204</v>
      </c>
      <c r="S491" s="28" t="s">
        <v>718</v>
      </c>
      <c r="T491" s="28">
        <v>1</v>
      </c>
      <c r="U491" s="24"/>
      <c r="V491" s="168">
        <f t="shared" si="61"/>
        <v>103637</v>
      </c>
      <c r="W491" s="44"/>
      <c r="X491" s="36">
        <f t="shared" si="69"/>
        <v>0</v>
      </c>
      <c r="Y491" s="44"/>
      <c r="Z491" s="44"/>
      <c r="AA491" s="44"/>
      <c r="AB491" s="44"/>
      <c r="AC491" s="44"/>
      <c r="AD491" s="44"/>
      <c r="AE491" s="36">
        <f t="shared" si="70"/>
        <v>0</v>
      </c>
      <c r="AF491" s="44"/>
      <c r="AG491" s="44"/>
      <c r="AH491" s="44"/>
      <c r="AI491" s="44"/>
      <c r="AJ491" s="44"/>
      <c r="AK491" s="168">
        <f t="shared" si="64"/>
        <v>0</v>
      </c>
      <c r="AL491" s="44"/>
      <c r="AM491" s="36">
        <f t="shared" si="65"/>
        <v>103637</v>
      </c>
      <c r="AN491" s="85" t="str">
        <f t="shared" si="66"/>
        <v>OK</v>
      </c>
      <c r="AO491" s="85" t="str">
        <f t="shared" si="67"/>
        <v>OK</v>
      </c>
      <c r="AP491" s="28" t="s">
        <v>211</v>
      </c>
      <c r="AQ491" s="28"/>
      <c r="AR491" s="28"/>
      <c r="AS491" s="28"/>
      <c r="AT491" s="26">
        <v>100.23</v>
      </c>
      <c r="AU491" s="28" t="s">
        <v>35</v>
      </c>
      <c r="AV491" s="27"/>
      <c r="AW491" s="28" t="s">
        <v>313</v>
      </c>
      <c r="AX491" s="28" t="s">
        <v>213</v>
      </c>
      <c r="AY491" s="168">
        <f t="shared" si="68"/>
        <v>0</v>
      </c>
      <c r="AZ491" s="28" t="s">
        <v>214</v>
      </c>
      <c r="BA491" s="28">
        <v>51011</v>
      </c>
      <c r="BB491" s="59" t="s">
        <v>716</v>
      </c>
    </row>
    <row r="492" spans="2:54" s="8" customFormat="1" x14ac:dyDescent="0.15">
      <c r="B492" s="174">
        <v>90000468</v>
      </c>
      <c r="C492" s="28"/>
      <c r="D492" s="28" t="s">
        <v>728</v>
      </c>
      <c r="E492" s="28"/>
      <c r="F492" s="28" t="s">
        <v>201</v>
      </c>
      <c r="G492" s="28" t="s">
        <v>317</v>
      </c>
      <c r="H492" s="28" t="s">
        <v>1585</v>
      </c>
      <c r="I492" s="28" t="s">
        <v>1564</v>
      </c>
      <c r="J492" s="28" t="s">
        <v>728</v>
      </c>
      <c r="K492" s="28" t="s">
        <v>203</v>
      </c>
      <c r="L492" s="28"/>
      <c r="M492" s="28">
        <v>0</v>
      </c>
      <c r="N492" s="24">
        <v>34940</v>
      </c>
      <c r="O492" s="28">
        <v>1995</v>
      </c>
      <c r="P492" s="24">
        <v>34940</v>
      </c>
      <c r="Q492" s="25">
        <v>818685</v>
      </c>
      <c r="R492" s="28" t="s">
        <v>204</v>
      </c>
      <c r="S492" s="28" t="s">
        <v>718</v>
      </c>
      <c r="T492" s="28">
        <v>1</v>
      </c>
      <c r="U492" s="24"/>
      <c r="V492" s="168">
        <f t="shared" si="61"/>
        <v>818685</v>
      </c>
      <c r="W492" s="44"/>
      <c r="X492" s="36">
        <f t="shared" si="69"/>
        <v>0</v>
      </c>
      <c r="Y492" s="44"/>
      <c r="Z492" s="44"/>
      <c r="AA492" s="44"/>
      <c r="AB492" s="44"/>
      <c r="AC492" s="44"/>
      <c r="AD492" s="44"/>
      <c r="AE492" s="36">
        <f t="shared" si="70"/>
        <v>0</v>
      </c>
      <c r="AF492" s="44"/>
      <c r="AG492" s="44"/>
      <c r="AH492" s="44"/>
      <c r="AI492" s="44"/>
      <c r="AJ492" s="44"/>
      <c r="AK492" s="168">
        <f t="shared" si="64"/>
        <v>0</v>
      </c>
      <c r="AL492" s="44"/>
      <c r="AM492" s="36">
        <f t="shared" si="65"/>
        <v>818685</v>
      </c>
      <c r="AN492" s="85" t="str">
        <f t="shared" si="66"/>
        <v>OK</v>
      </c>
      <c r="AO492" s="85" t="str">
        <f t="shared" si="67"/>
        <v>OK</v>
      </c>
      <c r="AP492" s="28" t="s">
        <v>211</v>
      </c>
      <c r="AQ492" s="28"/>
      <c r="AR492" s="28"/>
      <c r="AS492" s="28"/>
      <c r="AT492" s="26">
        <v>339</v>
      </c>
      <c r="AU492" s="28" t="s">
        <v>35</v>
      </c>
      <c r="AV492" s="27"/>
      <c r="AW492" s="28" t="s">
        <v>310</v>
      </c>
      <c r="AX492" s="28" t="s">
        <v>213</v>
      </c>
      <c r="AY492" s="168">
        <f t="shared" si="68"/>
        <v>0</v>
      </c>
      <c r="AZ492" s="28" t="s">
        <v>214</v>
      </c>
      <c r="BA492" s="28">
        <v>51012</v>
      </c>
      <c r="BB492" s="59" t="s">
        <v>716</v>
      </c>
    </row>
    <row r="493" spans="2:54" s="8" customFormat="1" x14ac:dyDescent="0.15">
      <c r="B493" s="174">
        <v>90000469</v>
      </c>
      <c r="C493" s="28"/>
      <c r="D493" s="28" t="s">
        <v>729</v>
      </c>
      <c r="E493" s="28"/>
      <c r="F493" s="28" t="s">
        <v>201</v>
      </c>
      <c r="G493" s="28" t="s">
        <v>317</v>
      </c>
      <c r="H493" s="28" t="s">
        <v>1585</v>
      </c>
      <c r="I493" s="28" t="s">
        <v>1564</v>
      </c>
      <c r="J493" s="28" t="s">
        <v>729</v>
      </c>
      <c r="K493" s="28" t="s">
        <v>203</v>
      </c>
      <c r="L493" s="28"/>
      <c r="M493" s="28">
        <v>0</v>
      </c>
      <c r="N493" s="24">
        <v>34814</v>
      </c>
      <c r="O493" s="28">
        <v>1995</v>
      </c>
      <c r="P493" s="24">
        <v>34814</v>
      </c>
      <c r="Q493" s="25">
        <v>2544975</v>
      </c>
      <c r="R493" s="28" t="s">
        <v>204</v>
      </c>
      <c r="S493" s="28" t="s">
        <v>718</v>
      </c>
      <c r="T493" s="28">
        <v>1</v>
      </c>
      <c r="U493" s="24"/>
      <c r="V493" s="168">
        <f t="shared" si="61"/>
        <v>2544975</v>
      </c>
      <c r="W493" s="44"/>
      <c r="X493" s="36">
        <f t="shared" si="69"/>
        <v>0</v>
      </c>
      <c r="Y493" s="44"/>
      <c r="Z493" s="44"/>
      <c r="AA493" s="44"/>
      <c r="AB493" s="44"/>
      <c r="AC493" s="44"/>
      <c r="AD493" s="44"/>
      <c r="AE493" s="36">
        <f t="shared" si="70"/>
        <v>0</v>
      </c>
      <c r="AF493" s="44"/>
      <c r="AG493" s="44"/>
      <c r="AH493" s="44"/>
      <c r="AI493" s="44"/>
      <c r="AJ493" s="44"/>
      <c r="AK493" s="168">
        <f t="shared" si="64"/>
        <v>0</v>
      </c>
      <c r="AL493" s="44"/>
      <c r="AM493" s="36">
        <f t="shared" si="65"/>
        <v>2544975</v>
      </c>
      <c r="AN493" s="85" t="str">
        <f t="shared" si="66"/>
        <v>OK</v>
      </c>
      <c r="AO493" s="85" t="str">
        <f t="shared" si="67"/>
        <v>OK</v>
      </c>
      <c r="AP493" s="28" t="s">
        <v>211</v>
      </c>
      <c r="AQ493" s="28"/>
      <c r="AR493" s="28"/>
      <c r="AS493" s="28"/>
      <c r="AT493" s="26">
        <v>1053.82</v>
      </c>
      <c r="AU493" s="28" t="s">
        <v>35</v>
      </c>
      <c r="AV493" s="27"/>
      <c r="AW493" s="28" t="s">
        <v>310</v>
      </c>
      <c r="AX493" s="28" t="s">
        <v>213</v>
      </c>
      <c r="AY493" s="168">
        <f t="shared" si="68"/>
        <v>0</v>
      </c>
      <c r="AZ493" s="28" t="s">
        <v>214</v>
      </c>
      <c r="BA493" s="28">
        <v>51013</v>
      </c>
      <c r="BB493" s="59" t="s">
        <v>716</v>
      </c>
    </row>
    <row r="494" spans="2:54" s="8" customFormat="1" x14ac:dyDescent="0.15">
      <c r="B494" s="174">
        <v>90000470</v>
      </c>
      <c r="C494" s="28"/>
      <c r="D494" s="28" t="s">
        <v>730</v>
      </c>
      <c r="E494" s="28"/>
      <c r="F494" s="28" t="s">
        <v>201</v>
      </c>
      <c r="G494" s="28" t="s">
        <v>317</v>
      </c>
      <c r="H494" s="28" t="s">
        <v>1585</v>
      </c>
      <c r="I494" s="28" t="s">
        <v>1564</v>
      </c>
      <c r="J494" s="28" t="s">
        <v>730</v>
      </c>
      <c r="K494" s="28" t="s">
        <v>203</v>
      </c>
      <c r="L494" s="28"/>
      <c r="M494" s="28">
        <v>0</v>
      </c>
      <c r="N494" s="24">
        <v>34814</v>
      </c>
      <c r="O494" s="28">
        <v>1995</v>
      </c>
      <c r="P494" s="24">
        <v>34814</v>
      </c>
      <c r="Q494" s="25">
        <v>147315</v>
      </c>
      <c r="R494" s="28" t="s">
        <v>204</v>
      </c>
      <c r="S494" s="28" t="s">
        <v>718</v>
      </c>
      <c r="T494" s="28">
        <v>1</v>
      </c>
      <c r="U494" s="24"/>
      <c r="V494" s="168">
        <f t="shared" si="61"/>
        <v>147315</v>
      </c>
      <c r="W494" s="44"/>
      <c r="X494" s="36">
        <f t="shared" si="69"/>
        <v>0</v>
      </c>
      <c r="Y494" s="44"/>
      <c r="Z494" s="44"/>
      <c r="AA494" s="44"/>
      <c r="AB494" s="44"/>
      <c r="AC494" s="44"/>
      <c r="AD494" s="44"/>
      <c r="AE494" s="36">
        <f t="shared" si="70"/>
        <v>0</v>
      </c>
      <c r="AF494" s="44"/>
      <c r="AG494" s="44"/>
      <c r="AH494" s="44"/>
      <c r="AI494" s="44"/>
      <c r="AJ494" s="44"/>
      <c r="AK494" s="168">
        <f t="shared" si="64"/>
        <v>0</v>
      </c>
      <c r="AL494" s="44"/>
      <c r="AM494" s="36">
        <f t="shared" si="65"/>
        <v>147315</v>
      </c>
      <c r="AN494" s="85" t="str">
        <f t="shared" si="66"/>
        <v>OK</v>
      </c>
      <c r="AO494" s="85" t="str">
        <f t="shared" si="67"/>
        <v>OK</v>
      </c>
      <c r="AP494" s="28" t="s">
        <v>211</v>
      </c>
      <c r="AQ494" s="28"/>
      <c r="AR494" s="28"/>
      <c r="AS494" s="28"/>
      <c r="AT494" s="26">
        <v>61</v>
      </c>
      <c r="AU494" s="28" t="s">
        <v>35</v>
      </c>
      <c r="AV494" s="27"/>
      <c r="AW494" s="28" t="s">
        <v>310</v>
      </c>
      <c r="AX494" s="28" t="s">
        <v>213</v>
      </c>
      <c r="AY494" s="168">
        <f t="shared" si="68"/>
        <v>0</v>
      </c>
      <c r="AZ494" s="28" t="s">
        <v>214</v>
      </c>
      <c r="BA494" s="28">
        <v>51014</v>
      </c>
      <c r="BB494" s="59" t="s">
        <v>716</v>
      </c>
    </row>
    <row r="495" spans="2:54" s="8" customFormat="1" x14ac:dyDescent="0.15">
      <c r="B495" s="174">
        <v>90000471</v>
      </c>
      <c r="C495" s="28"/>
      <c r="D495" s="28" t="s">
        <v>731</v>
      </c>
      <c r="E495" s="28"/>
      <c r="F495" s="28" t="s">
        <v>201</v>
      </c>
      <c r="G495" s="28" t="s">
        <v>317</v>
      </c>
      <c r="H495" s="28" t="s">
        <v>1585</v>
      </c>
      <c r="I495" s="28" t="s">
        <v>1564</v>
      </c>
      <c r="J495" s="28" t="s">
        <v>731</v>
      </c>
      <c r="K495" s="28" t="s">
        <v>203</v>
      </c>
      <c r="L495" s="28"/>
      <c r="M495" s="28">
        <v>0</v>
      </c>
      <c r="N495" s="24">
        <v>34814</v>
      </c>
      <c r="O495" s="28">
        <v>1995</v>
      </c>
      <c r="P495" s="24">
        <v>34814</v>
      </c>
      <c r="Q495" s="25">
        <v>30515940</v>
      </c>
      <c r="R495" s="28" t="s">
        <v>204</v>
      </c>
      <c r="S495" s="28" t="s">
        <v>718</v>
      </c>
      <c r="T495" s="28">
        <v>1</v>
      </c>
      <c r="U495" s="24"/>
      <c r="V495" s="168">
        <f t="shared" si="61"/>
        <v>30515940</v>
      </c>
      <c r="W495" s="44"/>
      <c r="X495" s="36">
        <f t="shared" si="69"/>
        <v>0</v>
      </c>
      <c r="Y495" s="44"/>
      <c r="Z495" s="44"/>
      <c r="AA495" s="44"/>
      <c r="AB495" s="44"/>
      <c r="AC495" s="44"/>
      <c r="AD495" s="44"/>
      <c r="AE495" s="36">
        <f t="shared" si="70"/>
        <v>0</v>
      </c>
      <c r="AF495" s="44"/>
      <c r="AG495" s="44"/>
      <c r="AH495" s="44"/>
      <c r="AI495" s="44"/>
      <c r="AJ495" s="44"/>
      <c r="AK495" s="168">
        <f t="shared" si="64"/>
        <v>0</v>
      </c>
      <c r="AL495" s="44"/>
      <c r="AM495" s="36">
        <f t="shared" si="65"/>
        <v>30515940</v>
      </c>
      <c r="AN495" s="85" t="str">
        <f t="shared" si="66"/>
        <v>OK</v>
      </c>
      <c r="AO495" s="85" t="str">
        <f t="shared" si="67"/>
        <v>OK</v>
      </c>
      <c r="AP495" s="28" t="s">
        <v>211</v>
      </c>
      <c r="AQ495" s="28"/>
      <c r="AR495" s="28"/>
      <c r="AS495" s="28"/>
      <c r="AT495" s="26">
        <v>12636</v>
      </c>
      <c r="AU495" s="28" t="s">
        <v>35</v>
      </c>
      <c r="AV495" s="27"/>
      <c r="AW495" s="28" t="s">
        <v>310</v>
      </c>
      <c r="AX495" s="28" t="s">
        <v>213</v>
      </c>
      <c r="AY495" s="168">
        <f t="shared" si="68"/>
        <v>0</v>
      </c>
      <c r="AZ495" s="28" t="s">
        <v>214</v>
      </c>
      <c r="BA495" s="28">
        <v>51015</v>
      </c>
      <c r="BB495" s="59" t="s">
        <v>716</v>
      </c>
    </row>
    <row r="496" spans="2:54" s="8" customFormat="1" x14ac:dyDescent="0.15">
      <c r="B496" s="174">
        <v>90000472</v>
      </c>
      <c r="C496" s="28"/>
      <c r="D496" s="28" t="s">
        <v>732</v>
      </c>
      <c r="E496" s="28"/>
      <c r="F496" s="28" t="s">
        <v>201</v>
      </c>
      <c r="G496" s="28" t="s">
        <v>317</v>
      </c>
      <c r="H496" s="28" t="s">
        <v>1585</v>
      </c>
      <c r="I496" s="28" t="s">
        <v>1564</v>
      </c>
      <c r="J496" s="28" t="s">
        <v>732</v>
      </c>
      <c r="K496" s="28" t="s">
        <v>203</v>
      </c>
      <c r="L496" s="28"/>
      <c r="M496" s="28">
        <v>0</v>
      </c>
      <c r="N496" s="24">
        <v>34814</v>
      </c>
      <c r="O496" s="28">
        <v>1995</v>
      </c>
      <c r="P496" s="24">
        <v>34814</v>
      </c>
      <c r="Q496" s="25">
        <v>1782270</v>
      </c>
      <c r="R496" s="28" t="s">
        <v>204</v>
      </c>
      <c r="S496" s="28" t="s">
        <v>718</v>
      </c>
      <c r="T496" s="28">
        <v>1</v>
      </c>
      <c r="U496" s="24"/>
      <c r="V496" s="168">
        <f t="shared" si="61"/>
        <v>1782270</v>
      </c>
      <c r="W496" s="44"/>
      <c r="X496" s="36">
        <f t="shared" si="69"/>
        <v>0</v>
      </c>
      <c r="Y496" s="44"/>
      <c r="Z496" s="44"/>
      <c r="AA496" s="44"/>
      <c r="AB496" s="44"/>
      <c r="AC496" s="44"/>
      <c r="AD496" s="44"/>
      <c r="AE496" s="36">
        <f t="shared" si="70"/>
        <v>0</v>
      </c>
      <c r="AF496" s="44"/>
      <c r="AG496" s="44"/>
      <c r="AH496" s="44"/>
      <c r="AI496" s="44"/>
      <c r="AJ496" s="44"/>
      <c r="AK496" s="168">
        <f t="shared" si="64"/>
        <v>0</v>
      </c>
      <c r="AL496" s="44"/>
      <c r="AM496" s="36">
        <f t="shared" si="65"/>
        <v>1782270</v>
      </c>
      <c r="AN496" s="85" t="str">
        <f t="shared" si="66"/>
        <v>OK</v>
      </c>
      <c r="AO496" s="85" t="str">
        <f t="shared" si="67"/>
        <v>OK</v>
      </c>
      <c r="AP496" s="28" t="s">
        <v>211</v>
      </c>
      <c r="AQ496" s="28"/>
      <c r="AR496" s="28"/>
      <c r="AS496" s="28"/>
      <c r="AT496" s="26">
        <v>738</v>
      </c>
      <c r="AU496" s="28" t="s">
        <v>35</v>
      </c>
      <c r="AV496" s="27"/>
      <c r="AW496" s="28" t="s">
        <v>310</v>
      </c>
      <c r="AX496" s="28" t="s">
        <v>213</v>
      </c>
      <c r="AY496" s="168">
        <f t="shared" si="68"/>
        <v>0</v>
      </c>
      <c r="AZ496" s="28" t="s">
        <v>214</v>
      </c>
      <c r="BA496" s="28">
        <v>51016</v>
      </c>
      <c r="BB496" s="59" t="s">
        <v>716</v>
      </c>
    </row>
    <row r="497" spans="2:54" s="8" customFormat="1" x14ac:dyDescent="0.15">
      <c r="B497" s="174">
        <v>90000473</v>
      </c>
      <c r="C497" s="28"/>
      <c r="D497" s="28" t="s">
        <v>733</v>
      </c>
      <c r="E497" s="28"/>
      <c r="F497" s="28" t="s">
        <v>201</v>
      </c>
      <c r="G497" s="28" t="s">
        <v>317</v>
      </c>
      <c r="H497" s="28" t="s">
        <v>1585</v>
      </c>
      <c r="I497" s="28" t="s">
        <v>1564</v>
      </c>
      <c r="J497" s="28" t="s">
        <v>733</v>
      </c>
      <c r="K497" s="28" t="s">
        <v>203</v>
      </c>
      <c r="L497" s="28"/>
      <c r="M497" s="28">
        <v>0</v>
      </c>
      <c r="N497" s="24">
        <v>34814</v>
      </c>
      <c r="O497" s="28">
        <v>1995</v>
      </c>
      <c r="P497" s="24">
        <v>34814</v>
      </c>
      <c r="Q497" s="25">
        <v>3100860</v>
      </c>
      <c r="R497" s="28" t="s">
        <v>204</v>
      </c>
      <c r="S497" s="28" t="s">
        <v>718</v>
      </c>
      <c r="T497" s="28">
        <v>1</v>
      </c>
      <c r="U497" s="24"/>
      <c r="V497" s="168">
        <f t="shared" si="61"/>
        <v>3100860</v>
      </c>
      <c r="W497" s="44"/>
      <c r="X497" s="36">
        <f t="shared" si="69"/>
        <v>0</v>
      </c>
      <c r="Y497" s="44"/>
      <c r="Z497" s="44"/>
      <c r="AA497" s="44"/>
      <c r="AB497" s="44"/>
      <c r="AC497" s="44"/>
      <c r="AD497" s="44"/>
      <c r="AE497" s="36">
        <f t="shared" si="70"/>
        <v>0</v>
      </c>
      <c r="AF497" s="44"/>
      <c r="AG497" s="44"/>
      <c r="AH497" s="44"/>
      <c r="AI497" s="44"/>
      <c r="AJ497" s="44"/>
      <c r="AK497" s="168">
        <f t="shared" si="64"/>
        <v>0</v>
      </c>
      <c r="AL497" s="44"/>
      <c r="AM497" s="36">
        <f t="shared" si="65"/>
        <v>3100860</v>
      </c>
      <c r="AN497" s="85" t="str">
        <f t="shared" si="66"/>
        <v>OK</v>
      </c>
      <c r="AO497" s="85" t="str">
        <f t="shared" si="67"/>
        <v>OK</v>
      </c>
      <c r="AP497" s="28" t="s">
        <v>211</v>
      </c>
      <c r="AQ497" s="28"/>
      <c r="AR497" s="28"/>
      <c r="AS497" s="28"/>
      <c r="AT497" s="26">
        <v>1284</v>
      </c>
      <c r="AU497" s="28" t="s">
        <v>35</v>
      </c>
      <c r="AV497" s="27"/>
      <c r="AW497" s="28" t="s">
        <v>310</v>
      </c>
      <c r="AX497" s="28" t="s">
        <v>213</v>
      </c>
      <c r="AY497" s="168">
        <f t="shared" si="68"/>
        <v>0</v>
      </c>
      <c r="AZ497" s="28" t="s">
        <v>214</v>
      </c>
      <c r="BA497" s="28">
        <v>51017</v>
      </c>
      <c r="BB497" s="59" t="s">
        <v>716</v>
      </c>
    </row>
    <row r="498" spans="2:54" s="8" customFormat="1" x14ac:dyDescent="0.15">
      <c r="B498" s="174">
        <v>90000474</v>
      </c>
      <c r="C498" s="28"/>
      <c r="D498" s="28" t="s">
        <v>734</v>
      </c>
      <c r="E498" s="28"/>
      <c r="F498" s="28" t="s">
        <v>201</v>
      </c>
      <c r="G498" s="28" t="s">
        <v>317</v>
      </c>
      <c r="H498" s="28" t="s">
        <v>1585</v>
      </c>
      <c r="I498" s="28" t="s">
        <v>1564</v>
      </c>
      <c r="J498" s="28" t="s">
        <v>734</v>
      </c>
      <c r="K498" s="28" t="s">
        <v>203</v>
      </c>
      <c r="L498" s="28"/>
      <c r="M498" s="28">
        <v>0</v>
      </c>
      <c r="N498" s="24">
        <v>34814</v>
      </c>
      <c r="O498" s="28">
        <v>1995</v>
      </c>
      <c r="P498" s="24">
        <v>34814</v>
      </c>
      <c r="Q498" s="25">
        <v>224595</v>
      </c>
      <c r="R498" s="28" t="s">
        <v>204</v>
      </c>
      <c r="S498" s="28" t="s">
        <v>718</v>
      </c>
      <c r="T498" s="28">
        <v>1</v>
      </c>
      <c r="U498" s="24"/>
      <c r="V498" s="168">
        <f t="shared" si="61"/>
        <v>224595</v>
      </c>
      <c r="W498" s="44"/>
      <c r="X498" s="36">
        <f t="shared" si="69"/>
        <v>0</v>
      </c>
      <c r="Y498" s="44"/>
      <c r="Z498" s="44"/>
      <c r="AA498" s="44"/>
      <c r="AB498" s="44"/>
      <c r="AC498" s="44"/>
      <c r="AD498" s="44"/>
      <c r="AE498" s="36">
        <f t="shared" si="70"/>
        <v>0</v>
      </c>
      <c r="AF498" s="44"/>
      <c r="AG498" s="44"/>
      <c r="AH498" s="44"/>
      <c r="AI498" s="44"/>
      <c r="AJ498" s="44"/>
      <c r="AK498" s="168">
        <f t="shared" si="64"/>
        <v>0</v>
      </c>
      <c r="AL498" s="44"/>
      <c r="AM498" s="36">
        <f t="shared" si="65"/>
        <v>224595</v>
      </c>
      <c r="AN498" s="85" t="str">
        <f t="shared" si="66"/>
        <v>OK</v>
      </c>
      <c r="AO498" s="85" t="str">
        <f t="shared" si="67"/>
        <v>OK</v>
      </c>
      <c r="AP498" s="28" t="s">
        <v>211</v>
      </c>
      <c r="AQ498" s="28"/>
      <c r="AR498" s="28"/>
      <c r="AS498" s="28"/>
      <c r="AT498" s="26">
        <v>93</v>
      </c>
      <c r="AU498" s="28" t="s">
        <v>35</v>
      </c>
      <c r="AV498" s="27"/>
      <c r="AW498" s="28" t="s">
        <v>310</v>
      </c>
      <c r="AX498" s="28" t="s">
        <v>213</v>
      </c>
      <c r="AY498" s="168">
        <f t="shared" si="68"/>
        <v>0</v>
      </c>
      <c r="AZ498" s="28" t="s">
        <v>214</v>
      </c>
      <c r="BA498" s="28">
        <v>51018</v>
      </c>
      <c r="BB498" s="59" t="s">
        <v>716</v>
      </c>
    </row>
    <row r="499" spans="2:54" s="8" customFormat="1" x14ac:dyDescent="0.15">
      <c r="B499" s="174">
        <v>90000475</v>
      </c>
      <c r="C499" s="28"/>
      <c r="D499" s="28" t="s">
        <v>735</v>
      </c>
      <c r="E499" s="28"/>
      <c r="F499" s="28" t="s">
        <v>201</v>
      </c>
      <c r="G499" s="28" t="s">
        <v>317</v>
      </c>
      <c r="H499" s="28" t="s">
        <v>1585</v>
      </c>
      <c r="I499" s="28" t="s">
        <v>1564</v>
      </c>
      <c r="J499" s="28" t="s">
        <v>735</v>
      </c>
      <c r="K499" s="28" t="s">
        <v>203</v>
      </c>
      <c r="L499" s="28"/>
      <c r="M499" s="28">
        <v>0</v>
      </c>
      <c r="N499" s="24">
        <v>34814</v>
      </c>
      <c r="O499" s="28">
        <v>1995</v>
      </c>
      <c r="P499" s="24">
        <v>34814</v>
      </c>
      <c r="Q499" s="25">
        <v>18984315</v>
      </c>
      <c r="R499" s="28" t="s">
        <v>204</v>
      </c>
      <c r="S499" s="28" t="s">
        <v>718</v>
      </c>
      <c r="T499" s="28">
        <v>1</v>
      </c>
      <c r="U499" s="24"/>
      <c r="V499" s="168">
        <f t="shared" si="61"/>
        <v>18984315</v>
      </c>
      <c r="W499" s="44"/>
      <c r="X499" s="36">
        <f t="shared" si="69"/>
        <v>0</v>
      </c>
      <c r="Y499" s="44"/>
      <c r="Z499" s="44"/>
      <c r="AA499" s="44"/>
      <c r="AB499" s="44"/>
      <c r="AC499" s="44"/>
      <c r="AD499" s="44"/>
      <c r="AE499" s="36">
        <f t="shared" si="70"/>
        <v>0</v>
      </c>
      <c r="AF499" s="44"/>
      <c r="AG499" s="44"/>
      <c r="AH499" s="44"/>
      <c r="AI499" s="44"/>
      <c r="AJ499" s="44"/>
      <c r="AK499" s="168">
        <f t="shared" si="64"/>
        <v>0</v>
      </c>
      <c r="AL499" s="44"/>
      <c r="AM499" s="36">
        <f t="shared" si="65"/>
        <v>18984315</v>
      </c>
      <c r="AN499" s="85" t="str">
        <f t="shared" si="66"/>
        <v>OK</v>
      </c>
      <c r="AO499" s="85" t="str">
        <f t="shared" si="67"/>
        <v>OK</v>
      </c>
      <c r="AP499" s="28" t="s">
        <v>211</v>
      </c>
      <c r="AQ499" s="28"/>
      <c r="AR499" s="28"/>
      <c r="AS499" s="28"/>
      <c r="AT499" s="26">
        <v>7861</v>
      </c>
      <c r="AU499" s="28" t="s">
        <v>35</v>
      </c>
      <c r="AV499" s="27"/>
      <c r="AW499" s="28" t="s">
        <v>310</v>
      </c>
      <c r="AX499" s="28" t="s">
        <v>213</v>
      </c>
      <c r="AY499" s="168">
        <f t="shared" si="68"/>
        <v>0</v>
      </c>
      <c r="AZ499" s="28" t="s">
        <v>214</v>
      </c>
      <c r="BA499" s="28">
        <v>51019</v>
      </c>
      <c r="BB499" s="59" t="s">
        <v>716</v>
      </c>
    </row>
    <row r="500" spans="2:54" s="8" customFormat="1" x14ac:dyDescent="0.15">
      <c r="B500" s="174">
        <v>90000476</v>
      </c>
      <c r="C500" s="28"/>
      <c r="D500" s="28" t="s">
        <v>736</v>
      </c>
      <c r="E500" s="28"/>
      <c r="F500" s="28" t="s">
        <v>201</v>
      </c>
      <c r="G500" s="28" t="s">
        <v>317</v>
      </c>
      <c r="H500" s="28" t="s">
        <v>1585</v>
      </c>
      <c r="I500" s="28" t="s">
        <v>1564</v>
      </c>
      <c r="J500" s="28" t="s">
        <v>736</v>
      </c>
      <c r="K500" s="28" t="s">
        <v>203</v>
      </c>
      <c r="L500" s="28"/>
      <c r="M500" s="28">
        <v>0</v>
      </c>
      <c r="N500" s="24">
        <v>34814</v>
      </c>
      <c r="O500" s="28">
        <v>1995</v>
      </c>
      <c r="P500" s="24">
        <v>34814</v>
      </c>
      <c r="Q500" s="25">
        <v>13371855</v>
      </c>
      <c r="R500" s="28" t="s">
        <v>204</v>
      </c>
      <c r="S500" s="28" t="s">
        <v>718</v>
      </c>
      <c r="T500" s="28">
        <v>1</v>
      </c>
      <c r="U500" s="24"/>
      <c r="V500" s="168">
        <f t="shared" si="61"/>
        <v>13371855</v>
      </c>
      <c r="W500" s="44"/>
      <c r="X500" s="36">
        <f t="shared" si="69"/>
        <v>0</v>
      </c>
      <c r="Y500" s="44"/>
      <c r="Z500" s="44"/>
      <c r="AA500" s="44"/>
      <c r="AB500" s="44"/>
      <c r="AC500" s="44"/>
      <c r="AD500" s="44"/>
      <c r="AE500" s="36">
        <f t="shared" si="70"/>
        <v>0</v>
      </c>
      <c r="AF500" s="44"/>
      <c r="AG500" s="44"/>
      <c r="AH500" s="44"/>
      <c r="AI500" s="44"/>
      <c r="AJ500" s="44"/>
      <c r="AK500" s="168">
        <f t="shared" si="64"/>
        <v>0</v>
      </c>
      <c r="AL500" s="44"/>
      <c r="AM500" s="36">
        <f t="shared" si="65"/>
        <v>13371855</v>
      </c>
      <c r="AN500" s="85" t="str">
        <f t="shared" si="66"/>
        <v>OK</v>
      </c>
      <c r="AO500" s="85" t="str">
        <f t="shared" si="67"/>
        <v>OK</v>
      </c>
      <c r="AP500" s="28" t="s">
        <v>211</v>
      </c>
      <c r="AQ500" s="28"/>
      <c r="AR500" s="28"/>
      <c r="AS500" s="28"/>
      <c r="AT500" s="26">
        <v>5537</v>
      </c>
      <c r="AU500" s="28" t="s">
        <v>35</v>
      </c>
      <c r="AV500" s="27"/>
      <c r="AW500" s="28" t="s">
        <v>310</v>
      </c>
      <c r="AX500" s="28" t="s">
        <v>213</v>
      </c>
      <c r="AY500" s="168">
        <f t="shared" si="68"/>
        <v>0</v>
      </c>
      <c r="AZ500" s="28" t="s">
        <v>214</v>
      </c>
      <c r="BA500" s="28">
        <v>51020</v>
      </c>
      <c r="BB500" s="59" t="s">
        <v>716</v>
      </c>
    </row>
    <row r="501" spans="2:54" s="8" customFormat="1" x14ac:dyDescent="0.15">
      <c r="B501" s="174">
        <v>90000477</v>
      </c>
      <c r="C501" s="28"/>
      <c r="D501" s="28" t="s">
        <v>737</v>
      </c>
      <c r="E501" s="28"/>
      <c r="F501" s="28" t="s">
        <v>201</v>
      </c>
      <c r="G501" s="28" t="s">
        <v>317</v>
      </c>
      <c r="H501" s="28" t="s">
        <v>1585</v>
      </c>
      <c r="I501" s="28" t="s">
        <v>1564</v>
      </c>
      <c r="J501" s="28" t="s">
        <v>737</v>
      </c>
      <c r="K501" s="28" t="s">
        <v>203</v>
      </c>
      <c r="L501" s="28"/>
      <c r="M501" s="28">
        <v>0</v>
      </c>
      <c r="N501" s="24">
        <v>34814</v>
      </c>
      <c r="O501" s="28">
        <v>1995</v>
      </c>
      <c r="P501" s="24">
        <v>34814</v>
      </c>
      <c r="Q501" s="25">
        <v>1135050</v>
      </c>
      <c r="R501" s="28" t="s">
        <v>204</v>
      </c>
      <c r="S501" s="28" t="s">
        <v>718</v>
      </c>
      <c r="T501" s="28">
        <v>1</v>
      </c>
      <c r="U501" s="24"/>
      <c r="V501" s="168">
        <f t="shared" si="61"/>
        <v>1135050</v>
      </c>
      <c r="W501" s="44"/>
      <c r="X501" s="36">
        <f t="shared" si="69"/>
        <v>0</v>
      </c>
      <c r="Y501" s="44"/>
      <c r="Z501" s="44"/>
      <c r="AA501" s="44"/>
      <c r="AB501" s="44"/>
      <c r="AC501" s="44"/>
      <c r="AD501" s="44"/>
      <c r="AE501" s="36">
        <f t="shared" si="70"/>
        <v>0</v>
      </c>
      <c r="AF501" s="44"/>
      <c r="AG501" s="44"/>
      <c r="AH501" s="44"/>
      <c r="AI501" s="44"/>
      <c r="AJ501" s="44"/>
      <c r="AK501" s="168">
        <f t="shared" si="64"/>
        <v>0</v>
      </c>
      <c r="AL501" s="44"/>
      <c r="AM501" s="36">
        <f t="shared" si="65"/>
        <v>1135050</v>
      </c>
      <c r="AN501" s="85" t="str">
        <f t="shared" si="66"/>
        <v>OK</v>
      </c>
      <c r="AO501" s="85" t="str">
        <f t="shared" si="67"/>
        <v>OK</v>
      </c>
      <c r="AP501" s="28" t="s">
        <v>211</v>
      </c>
      <c r="AQ501" s="28"/>
      <c r="AR501" s="28"/>
      <c r="AS501" s="28"/>
      <c r="AT501" s="26">
        <v>470</v>
      </c>
      <c r="AU501" s="28" t="s">
        <v>35</v>
      </c>
      <c r="AV501" s="27"/>
      <c r="AW501" s="28" t="s">
        <v>310</v>
      </c>
      <c r="AX501" s="28" t="s">
        <v>213</v>
      </c>
      <c r="AY501" s="168">
        <f t="shared" si="68"/>
        <v>0</v>
      </c>
      <c r="AZ501" s="28" t="s">
        <v>214</v>
      </c>
      <c r="BA501" s="28">
        <v>51021</v>
      </c>
      <c r="BB501" s="59" t="s">
        <v>716</v>
      </c>
    </row>
    <row r="502" spans="2:54" s="8" customFormat="1" x14ac:dyDescent="0.15">
      <c r="B502" s="174">
        <v>90000478</v>
      </c>
      <c r="C502" s="28"/>
      <c r="D502" s="28" t="s">
        <v>738</v>
      </c>
      <c r="E502" s="28"/>
      <c r="F502" s="28" t="s">
        <v>201</v>
      </c>
      <c r="G502" s="28" t="s">
        <v>317</v>
      </c>
      <c r="H502" s="28" t="s">
        <v>1585</v>
      </c>
      <c r="I502" s="28" t="s">
        <v>1564</v>
      </c>
      <c r="J502" s="28" t="s">
        <v>738</v>
      </c>
      <c r="K502" s="28" t="s">
        <v>203</v>
      </c>
      <c r="L502" s="28"/>
      <c r="M502" s="28">
        <v>0</v>
      </c>
      <c r="N502" s="24">
        <v>34814</v>
      </c>
      <c r="O502" s="28">
        <v>1995</v>
      </c>
      <c r="P502" s="24">
        <v>34814</v>
      </c>
      <c r="Q502" s="25">
        <v>1852305</v>
      </c>
      <c r="R502" s="28" t="s">
        <v>204</v>
      </c>
      <c r="S502" s="28" t="s">
        <v>718</v>
      </c>
      <c r="T502" s="28">
        <v>1</v>
      </c>
      <c r="U502" s="24"/>
      <c r="V502" s="168">
        <f t="shared" si="61"/>
        <v>1852305</v>
      </c>
      <c r="W502" s="44"/>
      <c r="X502" s="36">
        <f t="shared" si="69"/>
        <v>0</v>
      </c>
      <c r="Y502" s="44"/>
      <c r="Z502" s="44"/>
      <c r="AA502" s="44"/>
      <c r="AB502" s="44"/>
      <c r="AC502" s="44"/>
      <c r="AD502" s="44"/>
      <c r="AE502" s="36">
        <f t="shared" si="70"/>
        <v>0</v>
      </c>
      <c r="AF502" s="44"/>
      <c r="AG502" s="44"/>
      <c r="AH502" s="44"/>
      <c r="AI502" s="44"/>
      <c r="AJ502" s="44"/>
      <c r="AK502" s="168">
        <f t="shared" si="64"/>
        <v>0</v>
      </c>
      <c r="AL502" s="44"/>
      <c r="AM502" s="36">
        <f t="shared" si="65"/>
        <v>1852305</v>
      </c>
      <c r="AN502" s="85" t="str">
        <f t="shared" si="66"/>
        <v>OK</v>
      </c>
      <c r="AO502" s="85" t="str">
        <f t="shared" si="67"/>
        <v>OK</v>
      </c>
      <c r="AP502" s="28" t="s">
        <v>211</v>
      </c>
      <c r="AQ502" s="28"/>
      <c r="AR502" s="28"/>
      <c r="AS502" s="28"/>
      <c r="AT502" s="26">
        <v>767</v>
      </c>
      <c r="AU502" s="28" t="s">
        <v>35</v>
      </c>
      <c r="AV502" s="27"/>
      <c r="AW502" s="28" t="s">
        <v>310</v>
      </c>
      <c r="AX502" s="28" t="s">
        <v>213</v>
      </c>
      <c r="AY502" s="168">
        <f t="shared" si="68"/>
        <v>0</v>
      </c>
      <c r="AZ502" s="28" t="s">
        <v>214</v>
      </c>
      <c r="BA502" s="28">
        <v>51022</v>
      </c>
      <c r="BB502" s="59" t="s">
        <v>716</v>
      </c>
    </row>
    <row r="503" spans="2:54" s="8" customFormat="1" x14ac:dyDescent="0.15">
      <c r="B503" s="174">
        <v>90000479</v>
      </c>
      <c r="C503" s="28"/>
      <c r="D503" s="28" t="s">
        <v>739</v>
      </c>
      <c r="E503" s="28"/>
      <c r="F503" s="28" t="s">
        <v>201</v>
      </c>
      <c r="G503" s="28" t="s">
        <v>317</v>
      </c>
      <c r="H503" s="28" t="s">
        <v>1585</v>
      </c>
      <c r="I503" s="28" t="s">
        <v>1564</v>
      </c>
      <c r="J503" s="28" t="s">
        <v>739</v>
      </c>
      <c r="K503" s="28" t="s">
        <v>203</v>
      </c>
      <c r="L503" s="28"/>
      <c r="M503" s="28">
        <v>0</v>
      </c>
      <c r="N503" s="24">
        <v>34814</v>
      </c>
      <c r="O503" s="28">
        <v>1995</v>
      </c>
      <c r="P503" s="24">
        <v>34814</v>
      </c>
      <c r="Q503" s="25">
        <v>748650</v>
      </c>
      <c r="R503" s="28" t="s">
        <v>204</v>
      </c>
      <c r="S503" s="28" t="s">
        <v>718</v>
      </c>
      <c r="T503" s="28">
        <v>1</v>
      </c>
      <c r="U503" s="24"/>
      <c r="V503" s="168">
        <f t="shared" si="61"/>
        <v>748650</v>
      </c>
      <c r="W503" s="44"/>
      <c r="X503" s="36">
        <f t="shared" si="69"/>
        <v>0</v>
      </c>
      <c r="Y503" s="44"/>
      <c r="Z503" s="44"/>
      <c r="AA503" s="44"/>
      <c r="AB503" s="44"/>
      <c r="AC503" s="44"/>
      <c r="AD503" s="44"/>
      <c r="AE503" s="36">
        <f t="shared" si="70"/>
        <v>0</v>
      </c>
      <c r="AF503" s="44"/>
      <c r="AG503" s="44"/>
      <c r="AH503" s="44"/>
      <c r="AI503" s="44"/>
      <c r="AJ503" s="44"/>
      <c r="AK503" s="168">
        <f t="shared" si="64"/>
        <v>0</v>
      </c>
      <c r="AL503" s="44"/>
      <c r="AM503" s="36">
        <f t="shared" si="65"/>
        <v>748650</v>
      </c>
      <c r="AN503" s="85" t="str">
        <f t="shared" si="66"/>
        <v>OK</v>
      </c>
      <c r="AO503" s="85" t="str">
        <f t="shared" si="67"/>
        <v>OK</v>
      </c>
      <c r="AP503" s="28" t="s">
        <v>211</v>
      </c>
      <c r="AQ503" s="28"/>
      <c r="AR503" s="28"/>
      <c r="AS503" s="28"/>
      <c r="AT503" s="26">
        <v>310</v>
      </c>
      <c r="AU503" s="28" t="s">
        <v>35</v>
      </c>
      <c r="AV503" s="27"/>
      <c r="AW503" s="28" t="s">
        <v>310</v>
      </c>
      <c r="AX503" s="28" t="s">
        <v>213</v>
      </c>
      <c r="AY503" s="168">
        <f t="shared" si="68"/>
        <v>0</v>
      </c>
      <c r="AZ503" s="28" t="s">
        <v>214</v>
      </c>
      <c r="BA503" s="28">
        <v>51023</v>
      </c>
      <c r="BB503" s="59" t="s">
        <v>716</v>
      </c>
    </row>
    <row r="504" spans="2:54" s="8" customFormat="1" x14ac:dyDescent="0.15">
      <c r="B504" s="174">
        <v>90000480</v>
      </c>
      <c r="C504" s="28"/>
      <c r="D504" s="28" t="s">
        <v>740</v>
      </c>
      <c r="E504" s="28"/>
      <c r="F504" s="28" t="s">
        <v>201</v>
      </c>
      <c r="G504" s="28" t="s">
        <v>317</v>
      </c>
      <c r="H504" s="28" t="s">
        <v>1585</v>
      </c>
      <c r="I504" s="28" t="s">
        <v>1564</v>
      </c>
      <c r="J504" s="28" t="s">
        <v>740</v>
      </c>
      <c r="K504" s="28" t="s">
        <v>203</v>
      </c>
      <c r="L504" s="28"/>
      <c r="M504" s="28">
        <v>0</v>
      </c>
      <c r="N504" s="24">
        <v>34814</v>
      </c>
      <c r="O504" s="28">
        <v>1995</v>
      </c>
      <c r="P504" s="24">
        <v>34814</v>
      </c>
      <c r="Q504" s="25">
        <v>25403385</v>
      </c>
      <c r="R504" s="28" t="s">
        <v>204</v>
      </c>
      <c r="S504" s="28" t="s">
        <v>718</v>
      </c>
      <c r="T504" s="28">
        <v>1</v>
      </c>
      <c r="U504" s="24"/>
      <c r="V504" s="168">
        <f t="shared" si="61"/>
        <v>25403385</v>
      </c>
      <c r="W504" s="44"/>
      <c r="X504" s="36">
        <f t="shared" si="69"/>
        <v>0</v>
      </c>
      <c r="Y504" s="44"/>
      <c r="Z504" s="44"/>
      <c r="AA504" s="44"/>
      <c r="AB504" s="44"/>
      <c r="AC504" s="44"/>
      <c r="AD504" s="44"/>
      <c r="AE504" s="36">
        <f t="shared" si="70"/>
        <v>0</v>
      </c>
      <c r="AF504" s="44"/>
      <c r="AG504" s="44"/>
      <c r="AH504" s="44"/>
      <c r="AI504" s="44"/>
      <c r="AJ504" s="44"/>
      <c r="AK504" s="168">
        <f t="shared" si="64"/>
        <v>0</v>
      </c>
      <c r="AL504" s="44"/>
      <c r="AM504" s="36">
        <f t="shared" si="65"/>
        <v>25403385</v>
      </c>
      <c r="AN504" s="85" t="str">
        <f t="shared" si="66"/>
        <v>OK</v>
      </c>
      <c r="AO504" s="85" t="str">
        <f t="shared" si="67"/>
        <v>OK</v>
      </c>
      <c r="AP504" s="28" t="s">
        <v>211</v>
      </c>
      <c r="AQ504" s="28"/>
      <c r="AR504" s="28"/>
      <c r="AS504" s="28"/>
      <c r="AT504" s="26">
        <v>10519</v>
      </c>
      <c r="AU504" s="28" t="s">
        <v>35</v>
      </c>
      <c r="AV504" s="27"/>
      <c r="AW504" s="28" t="s">
        <v>310</v>
      </c>
      <c r="AX504" s="28" t="s">
        <v>213</v>
      </c>
      <c r="AY504" s="168">
        <f t="shared" si="68"/>
        <v>0</v>
      </c>
      <c r="AZ504" s="28" t="s">
        <v>214</v>
      </c>
      <c r="BA504" s="28">
        <v>51024</v>
      </c>
      <c r="BB504" s="59" t="s">
        <v>716</v>
      </c>
    </row>
    <row r="505" spans="2:54" s="8" customFormat="1" x14ac:dyDescent="0.15">
      <c r="B505" s="174">
        <v>90000481</v>
      </c>
      <c r="C505" s="28"/>
      <c r="D505" s="28" t="s">
        <v>741</v>
      </c>
      <c r="E505" s="28"/>
      <c r="F505" s="28" t="s">
        <v>201</v>
      </c>
      <c r="G505" s="28" t="s">
        <v>317</v>
      </c>
      <c r="H505" s="28" t="s">
        <v>1585</v>
      </c>
      <c r="I505" s="28" t="s">
        <v>1564</v>
      </c>
      <c r="J505" s="28" t="s">
        <v>741</v>
      </c>
      <c r="K505" s="28" t="s">
        <v>203</v>
      </c>
      <c r="L505" s="28"/>
      <c r="M505" s="28">
        <v>0</v>
      </c>
      <c r="N505" s="24">
        <v>34814</v>
      </c>
      <c r="O505" s="28">
        <v>1995</v>
      </c>
      <c r="P505" s="24">
        <v>34814</v>
      </c>
      <c r="Q505" s="25">
        <v>3272254</v>
      </c>
      <c r="R505" s="28" t="s">
        <v>204</v>
      </c>
      <c r="S505" s="28" t="s">
        <v>718</v>
      </c>
      <c r="T505" s="28">
        <v>1</v>
      </c>
      <c r="U505" s="24"/>
      <c r="V505" s="168">
        <f t="shared" si="61"/>
        <v>3272254</v>
      </c>
      <c r="W505" s="44"/>
      <c r="X505" s="36">
        <f t="shared" si="69"/>
        <v>0</v>
      </c>
      <c r="Y505" s="44"/>
      <c r="Z505" s="44"/>
      <c r="AA505" s="44"/>
      <c r="AB505" s="44"/>
      <c r="AC505" s="44"/>
      <c r="AD505" s="44"/>
      <c r="AE505" s="36">
        <f t="shared" si="70"/>
        <v>0</v>
      </c>
      <c r="AF505" s="44"/>
      <c r="AG505" s="44"/>
      <c r="AH505" s="44"/>
      <c r="AI505" s="44"/>
      <c r="AJ505" s="44"/>
      <c r="AK505" s="168">
        <f t="shared" si="64"/>
        <v>0</v>
      </c>
      <c r="AL505" s="44"/>
      <c r="AM505" s="36">
        <f t="shared" si="65"/>
        <v>3272254</v>
      </c>
      <c r="AN505" s="85" t="str">
        <f t="shared" si="66"/>
        <v>OK</v>
      </c>
      <c r="AO505" s="85" t="str">
        <f t="shared" si="67"/>
        <v>OK</v>
      </c>
      <c r="AP505" s="28" t="s">
        <v>211</v>
      </c>
      <c r="AQ505" s="28"/>
      <c r="AR505" s="28"/>
      <c r="AS505" s="28"/>
      <c r="AT505" s="26">
        <v>1350</v>
      </c>
      <c r="AU505" s="28" t="s">
        <v>35</v>
      </c>
      <c r="AV505" s="27"/>
      <c r="AW505" s="28" t="s">
        <v>310</v>
      </c>
      <c r="AX505" s="28" t="s">
        <v>213</v>
      </c>
      <c r="AY505" s="168">
        <f t="shared" si="68"/>
        <v>0</v>
      </c>
      <c r="AZ505" s="28" t="s">
        <v>214</v>
      </c>
      <c r="BA505" s="28">
        <v>51025</v>
      </c>
      <c r="BB505" s="59" t="s">
        <v>716</v>
      </c>
    </row>
    <row r="506" spans="2:54" s="8" customFormat="1" x14ac:dyDescent="0.15">
      <c r="B506" s="174">
        <v>90000482</v>
      </c>
      <c r="C506" s="28"/>
      <c r="D506" s="28" t="s">
        <v>742</v>
      </c>
      <c r="E506" s="28"/>
      <c r="F506" s="28" t="s">
        <v>201</v>
      </c>
      <c r="G506" s="28" t="s">
        <v>317</v>
      </c>
      <c r="H506" s="28" t="s">
        <v>1585</v>
      </c>
      <c r="I506" s="28" t="s">
        <v>1564</v>
      </c>
      <c r="J506" s="28" t="s">
        <v>742</v>
      </c>
      <c r="K506" s="28" t="s">
        <v>203</v>
      </c>
      <c r="L506" s="28"/>
      <c r="M506" s="28">
        <v>0</v>
      </c>
      <c r="N506" s="24">
        <v>34814</v>
      </c>
      <c r="O506" s="28">
        <v>1995</v>
      </c>
      <c r="P506" s="24">
        <v>34814</v>
      </c>
      <c r="Q506" s="25">
        <v>29051</v>
      </c>
      <c r="R506" s="28" t="s">
        <v>204</v>
      </c>
      <c r="S506" s="28" t="s">
        <v>718</v>
      </c>
      <c r="T506" s="28">
        <v>1</v>
      </c>
      <c r="U506" s="24"/>
      <c r="V506" s="168">
        <f t="shared" si="61"/>
        <v>29051</v>
      </c>
      <c r="W506" s="44"/>
      <c r="X506" s="36">
        <f t="shared" si="69"/>
        <v>0</v>
      </c>
      <c r="Y506" s="44"/>
      <c r="Z506" s="44"/>
      <c r="AA506" s="44"/>
      <c r="AB506" s="44"/>
      <c r="AC506" s="44"/>
      <c r="AD506" s="44"/>
      <c r="AE506" s="36">
        <f t="shared" si="70"/>
        <v>0</v>
      </c>
      <c r="AF506" s="44"/>
      <c r="AG506" s="44"/>
      <c r="AH506" s="44"/>
      <c r="AI506" s="44"/>
      <c r="AJ506" s="44"/>
      <c r="AK506" s="168">
        <f t="shared" si="64"/>
        <v>0</v>
      </c>
      <c r="AL506" s="44"/>
      <c r="AM506" s="36">
        <f t="shared" si="65"/>
        <v>29051</v>
      </c>
      <c r="AN506" s="85" t="str">
        <f t="shared" si="66"/>
        <v>OK</v>
      </c>
      <c r="AO506" s="85" t="str">
        <f t="shared" si="67"/>
        <v>OK</v>
      </c>
      <c r="AP506" s="28" t="s">
        <v>211</v>
      </c>
      <c r="AQ506" s="28"/>
      <c r="AR506" s="28"/>
      <c r="AS506" s="28"/>
      <c r="AT506" s="26">
        <v>12</v>
      </c>
      <c r="AU506" s="28" t="s">
        <v>35</v>
      </c>
      <c r="AV506" s="27"/>
      <c r="AW506" s="28" t="s">
        <v>310</v>
      </c>
      <c r="AX506" s="28" t="s">
        <v>213</v>
      </c>
      <c r="AY506" s="168">
        <f t="shared" si="68"/>
        <v>0</v>
      </c>
      <c r="AZ506" s="28" t="s">
        <v>214</v>
      </c>
      <c r="BA506" s="28">
        <v>51026</v>
      </c>
      <c r="BB506" s="59" t="s">
        <v>716</v>
      </c>
    </row>
    <row r="507" spans="2:54" s="8" customFormat="1" x14ac:dyDescent="0.15">
      <c r="B507" s="174">
        <v>90000483</v>
      </c>
      <c r="C507" s="28"/>
      <c r="D507" s="28" t="s">
        <v>743</v>
      </c>
      <c r="E507" s="28"/>
      <c r="F507" s="28" t="s">
        <v>201</v>
      </c>
      <c r="G507" s="28" t="s">
        <v>317</v>
      </c>
      <c r="H507" s="28" t="s">
        <v>1585</v>
      </c>
      <c r="I507" s="28" t="s">
        <v>1564</v>
      </c>
      <c r="J507" s="28" t="s">
        <v>743</v>
      </c>
      <c r="K507" s="28" t="s">
        <v>203</v>
      </c>
      <c r="L507" s="28"/>
      <c r="M507" s="28">
        <v>0</v>
      </c>
      <c r="N507" s="24">
        <v>34814</v>
      </c>
      <c r="O507" s="28">
        <v>1995</v>
      </c>
      <c r="P507" s="24">
        <v>34814</v>
      </c>
      <c r="Q507" s="25">
        <v>29051</v>
      </c>
      <c r="R507" s="28" t="s">
        <v>204</v>
      </c>
      <c r="S507" s="28" t="s">
        <v>718</v>
      </c>
      <c r="T507" s="28">
        <v>1</v>
      </c>
      <c r="U507" s="24"/>
      <c r="V507" s="168">
        <f t="shared" si="61"/>
        <v>29051</v>
      </c>
      <c r="W507" s="44"/>
      <c r="X507" s="36">
        <f t="shared" si="69"/>
        <v>0</v>
      </c>
      <c r="Y507" s="44"/>
      <c r="Z507" s="44"/>
      <c r="AA507" s="44"/>
      <c r="AB507" s="44"/>
      <c r="AC507" s="44"/>
      <c r="AD507" s="44"/>
      <c r="AE507" s="36">
        <f t="shared" si="70"/>
        <v>0</v>
      </c>
      <c r="AF507" s="44"/>
      <c r="AG507" s="44"/>
      <c r="AH507" s="44"/>
      <c r="AI507" s="44"/>
      <c r="AJ507" s="44"/>
      <c r="AK507" s="168">
        <f t="shared" si="64"/>
        <v>0</v>
      </c>
      <c r="AL507" s="44"/>
      <c r="AM507" s="36">
        <f t="shared" si="65"/>
        <v>29051</v>
      </c>
      <c r="AN507" s="85" t="str">
        <f t="shared" si="66"/>
        <v>OK</v>
      </c>
      <c r="AO507" s="85" t="str">
        <f t="shared" si="67"/>
        <v>OK</v>
      </c>
      <c r="AP507" s="28" t="s">
        <v>211</v>
      </c>
      <c r="AQ507" s="28"/>
      <c r="AR507" s="28"/>
      <c r="AS507" s="28"/>
      <c r="AT507" s="26">
        <v>5</v>
      </c>
      <c r="AU507" s="28" t="s">
        <v>35</v>
      </c>
      <c r="AV507" s="27"/>
      <c r="AW507" s="28" t="s">
        <v>310</v>
      </c>
      <c r="AX507" s="28" t="s">
        <v>213</v>
      </c>
      <c r="AY507" s="168">
        <f t="shared" si="68"/>
        <v>0</v>
      </c>
      <c r="AZ507" s="28" t="s">
        <v>214</v>
      </c>
      <c r="BA507" s="28">
        <v>51027</v>
      </c>
      <c r="BB507" s="59" t="s">
        <v>716</v>
      </c>
    </row>
    <row r="508" spans="2:54" s="8" customFormat="1" x14ac:dyDescent="0.15">
      <c r="B508" s="174">
        <v>90000484</v>
      </c>
      <c r="C508" s="28"/>
      <c r="D508" s="28" t="s">
        <v>744</v>
      </c>
      <c r="E508" s="28"/>
      <c r="F508" s="28" t="s">
        <v>201</v>
      </c>
      <c r="G508" s="28" t="s">
        <v>317</v>
      </c>
      <c r="H508" s="28" t="s">
        <v>1585</v>
      </c>
      <c r="I508" s="28" t="s">
        <v>1564</v>
      </c>
      <c r="J508" s="28" t="s">
        <v>744</v>
      </c>
      <c r="K508" s="28" t="s">
        <v>203</v>
      </c>
      <c r="L508" s="28"/>
      <c r="M508" s="28">
        <v>0</v>
      </c>
      <c r="N508" s="24">
        <v>34814</v>
      </c>
      <c r="O508" s="28">
        <v>1995</v>
      </c>
      <c r="P508" s="24">
        <v>34814</v>
      </c>
      <c r="Q508" s="25">
        <v>2393265</v>
      </c>
      <c r="R508" s="28" t="s">
        <v>204</v>
      </c>
      <c r="S508" s="28" t="s">
        <v>718</v>
      </c>
      <c r="T508" s="28">
        <v>1</v>
      </c>
      <c r="U508" s="24"/>
      <c r="V508" s="168">
        <f t="shared" si="61"/>
        <v>2393265</v>
      </c>
      <c r="W508" s="44"/>
      <c r="X508" s="36">
        <f t="shared" si="69"/>
        <v>0</v>
      </c>
      <c r="Y508" s="44"/>
      <c r="Z508" s="44"/>
      <c r="AA508" s="44"/>
      <c r="AB508" s="44"/>
      <c r="AC508" s="44"/>
      <c r="AD508" s="44"/>
      <c r="AE508" s="36">
        <f t="shared" si="70"/>
        <v>0</v>
      </c>
      <c r="AF508" s="44"/>
      <c r="AG508" s="44"/>
      <c r="AH508" s="44"/>
      <c r="AI508" s="44"/>
      <c r="AJ508" s="44"/>
      <c r="AK508" s="168">
        <f t="shared" si="64"/>
        <v>0</v>
      </c>
      <c r="AL508" s="44"/>
      <c r="AM508" s="36">
        <f t="shared" si="65"/>
        <v>2393265</v>
      </c>
      <c r="AN508" s="85" t="str">
        <f t="shared" si="66"/>
        <v>OK</v>
      </c>
      <c r="AO508" s="85" t="str">
        <f t="shared" si="67"/>
        <v>OK</v>
      </c>
      <c r="AP508" s="28" t="s">
        <v>211</v>
      </c>
      <c r="AQ508" s="28"/>
      <c r="AR508" s="28"/>
      <c r="AS508" s="28"/>
      <c r="AT508" s="26">
        <v>991</v>
      </c>
      <c r="AU508" s="28" t="s">
        <v>35</v>
      </c>
      <c r="AV508" s="27"/>
      <c r="AW508" s="28" t="s">
        <v>310</v>
      </c>
      <c r="AX508" s="28" t="s">
        <v>213</v>
      </c>
      <c r="AY508" s="168">
        <f t="shared" si="68"/>
        <v>0</v>
      </c>
      <c r="AZ508" s="28" t="s">
        <v>214</v>
      </c>
      <c r="BA508" s="28">
        <v>51028</v>
      </c>
      <c r="BB508" s="59" t="s">
        <v>716</v>
      </c>
    </row>
    <row r="509" spans="2:54" s="8" customFormat="1" x14ac:dyDescent="0.15">
      <c r="B509" s="174">
        <v>90000485</v>
      </c>
      <c r="C509" s="28"/>
      <c r="D509" s="28" t="s">
        <v>745</v>
      </c>
      <c r="E509" s="28"/>
      <c r="F509" s="28" t="s">
        <v>201</v>
      </c>
      <c r="G509" s="28" t="s">
        <v>317</v>
      </c>
      <c r="H509" s="28" t="s">
        <v>1585</v>
      </c>
      <c r="I509" s="28" t="s">
        <v>1564</v>
      </c>
      <c r="J509" s="28" t="s">
        <v>745</v>
      </c>
      <c r="K509" s="28" t="s">
        <v>203</v>
      </c>
      <c r="L509" s="28"/>
      <c r="M509" s="28">
        <v>0</v>
      </c>
      <c r="N509" s="24">
        <v>34814</v>
      </c>
      <c r="O509" s="28">
        <v>1995</v>
      </c>
      <c r="P509" s="24">
        <v>34814</v>
      </c>
      <c r="Q509" s="25">
        <v>1267875</v>
      </c>
      <c r="R509" s="28" t="s">
        <v>204</v>
      </c>
      <c r="S509" s="28" t="s">
        <v>718</v>
      </c>
      <c r="T509" s="28">
        <v>1</v>
      </c>
      <c r="U509" s="24"/>
      <c r="V509" s="168">
        <f t="shared" si="61"/>
        <v>1267875</v>
      </c>
      <c r="W509" s="44"/>
      <c r="X509" s="36">
        <f t="shared" si="69"/>
        <v>0</v>
      </c>
      <c r="Y509" s="44"/>
      <c r="Z509" s="44"/>
      <c r="AA509" s="44"/>
      <c r="AB509" s="44"/>
      <c r="AC509" s="44"/>
      <c r="AD509" s="44"/>
      <c r="AE509" s="36">
        <f t="shared" si="70"/>
        <v>0</v>
      </c>
      <c r="AF509" s="44"/>
      <c r="AG509" s="44"/>
      <c r="AH509" s="44"/>
      <c r="AI509" s="44"/>
      <c r="AJ509" s="44"/>
      <c r="AK509" s="168">
        <f t="shared" si="64"/>
        <v>0</v>
      </c>
      <c r="AL509" s="44"/>
      <c r="AM509" s="36">
        <f t="shared" si="65"/>
        <v>1267875</v>
      </c>
      <c r="AN509" s="85" t="str">
        <f t="shared" si="66"/>
        <v>OK</v>
      </c>
      <c r="AO509" s="85" t="str">
        <f t="shared" si="67"/>
        <v>OK</v>
      </c>
      <c r="AP509" s="28" t="s">
        <v>211</v>
      </c>
      <c r="AQ509" s="28"/>
      <c r="AR509" s="28"/>
      <c r="AS509" s="28"/>
      <c r="AT509" s="26">
        <v>525</v>
      </c>
      <c r="AU509" s="28" t="s">
        <v>35</v>
      </c>
      <c r="AV509" s="27"/>
      <c r="AW509" s="28" t="s">
        <v>310</v>
      </c>
      <c r="AX509" s="28" t="s">
        <v>213</v>
      </c>
      <c r="AY509" s="168">
        <f t="shared" si="68"/>
        <v>0</v>
      </c>
      <c r="AZ509" s="28" t="s">
        <v>214</v>
      </c>
      <c r="BA509" s="28">
        <v>51029</v>
      </c>
      <c r="BB509" s="59" t="s">
        <v>716</v>
      </c>
    </row>
    <row r="510" spans="2:54" s="8" customFormat="1" x14ac:dyDescent="0.15">
      <c r="B510" s="174">
        <v>90000486</v>
      </c>
      <c r="C510" s="28"/>
      <c r="D510" s="28" t="s">
        <v>746</v>
      </c>
      <c r="E510" s="28"/>
      <c r="F510" s="28" t="s">
        <v>201</v>
      </c>
      <c r="G510" s="28" t="s">
        <v>317</v>
      </c>
      <c r="H510" s="28" t="s">
        <v>1585</v>
      </c>
      <c r="I510" s="28" t="s">
        <v>1564</v>
      </c>
      <c r="J510" s="28" t="s">
        <v>746</v>
      </c>
      <c r="K510" s="28" t="s">
        <v>203</v>
      </c>
      <c r="L510" s="28"/>
      <c r="M510" s="28">
        <v>0</v>
      </c>
      <c r="N510" s="24">
        <v>34814</v>
      </c>
      <c r="O510" s="28">
        <v>1995</v>
      </c>
      <c r="P510" s="24">
        <v>34814</v>
      </c>
      <c r="Q510" s="25">
        <v>2586465</v>
      </c>
      <c r="R510" s="28" t="s">
        <v>204</v>
      </c>
      <c r="S510" s="28" t="s">
        <v>718</v>
      </c>
      <c r="T510" s="28">
        <v>1</v>
      </c>
      <c r="U510" s="24"/>
      <c r="V510" s="168">
        <f t="shared" si="61"/>
        <v>2586465</v>
      </c>
      <c r="W510" s="44"/>
      <c r="X510" s="36">
        <f t="shared" si="69"/>
        <v>0</v>
      </c>
      <c r="Y510" s="44"/>
      <c r="Z510" s="44"/>
      <c r="AA510" s="44"/>
      <c r="AB510" s="44"/>
      <c r="AC510" s="44"/>
      <c r="AD510" s="44"/>
      <c r="AE510" s="36">
        <f t="shared" si="70"/>
        <v>0</v>
      </c>
      <c r="AF510" s="44"/>
      <c r="AG510" s="44"/>
      <c r="AH510" s="44"/>
      <c r="AI510" s="44"/>
      <c r="AJ510" s="44"/>
      <c r="AK510" s="168">
        <f t="shared" si="64"/>
        <v>0</v>
      </c>
      <c r="AL510" s="44"/>
      <c r="AM510" s="36">
        <f t="shared" si="65"/>
        <v>2586465</v>
      </c>
      <c r="AN510" s="85" t="str">
        <f t="shared" si="66"/>
        <v>OK</v>
      </c>
      <c r="AO510" s="85" t="str">
        <f t="shared" si="67"/>
        <v>OK</v>
      </c>
      <c r="AP510" s="28" t="s">
        <v>211</v>
      </c>
      <c r="AQ510" s="28"/>
      <c r="AR510" s="28"/>
      <c r="AS510" s="28"/>
      <c r="AT510" s="26">
        <v>1071</v>
      </c>
      <c r="AU510" s="28" t="s">
        <v>35</v>
      </c>
      <c r="AV510" s="27"/>
      <c r="AW510" s="28" t="s">
        <v>310</v>
      </c>
      <c r="AX510" s="28" t="s">
        <v>213</v>
      </c>
      <c r="AY510" s="168">
        <f t="shared" si="68"/>
        <v>0</v>
      </c>
      <c r="AZ510" s="28" t="s">
        <v>214</v>
      </c>
      <c r="BA510" s="28">
        <v>51030</v>
      </c>
      <c r="BB510" s="59" t="s">
        <v>716</v>
      </c>
    </row>
    <row r="511" spans="2:54" s="8" customFormat="1" x14ac:dyDescent="0.15">
      <c r="B511" s="174">
        <v>90000487</v>
      </c>
      <c r="C511" s="28"/>
      <c r="D511" s="28" t="s">
        <v>747</v>
      </c>
      <c r="E511" s="28"/>
      <c r="F511" s="28" t="s">
        <v>201</v>
      </c>
      <c r="G511" s="28" t="s">
        <v>317</v>
      </c>
      <c r="H511" s="28" t="s">
        <v>1585</v>
      </c>
      <c r="I511" s="28" t="s">
        <v>1564</v>
      </c>
      <c r="J511" s="28" t="s">
        <v>747</v>
      </c>
      <c r="K511" s="28" t="s">
        <v>203</v>
      </c>
      <c r="L511" s="28"/>
      <c r="M511" s="28">
        <v>0</v>
      </c>
      <c r="N511" s="24">
        <v>34848</v>
      </c>
      <c r="O511" s="28">
        <v>1995</v>
      </c>
      <c r="P511" s="24">
        <v>34848</v>
      </c>
      <c r="Q511" s="25">
        <v>321195</v>
      </c>
      <c r="R511" s="28" t="s">
        <v>204</v>
      </c>
      <c r="S511" s="28" t="s">
        <v>718</v>
      </c>
      <c r="T511" s="28">
        <v>1</v>
      </c>
      <c r="U511" s="24"/>
      <c r="V511" s="168">
        <f t="shared" si="61"/>
        <v>321195</v>
      </c>
      <c r="W511" s="44"/>
      <c r="X511" s="36">
        <f t="shared" si="69"/>
        <v>0</v>
      </c>
      <c r="Y511" s="44"/>
      <c r="Z511" s="44"/>
      <c r="AA511" s="44"/>
      <c r="AB511" s="44"/>
      <c r="AC511" s="44"/>
      <c r="AD511" s="44"/>
      <c r="AE511" s="36">
        <f t="shared" si="70"/>
        <v>0</v>
      </c>
      <c r="AF511" s="44"/>
      <c r="AG511" s="44"/>
      <c r="AH511" s="44"/>
      <c r="AI511" s="44"/>
      <c r="AJ511" s="44"/>
      <c r="AK511" s="168">
        <f t="shared" si="64"/>
        <v>0</v>
      </c>
      <c r="AL511" s="44"/>
      <c r="AM511" s="36">
        <f t="shared" si="65"/>
        <v>321195</v>
      </c>
      <c r="AN511" s="85" t="str">
        <f t="shared" si="66"/>
        <v>OK</v>
      </c>
      <c r="AO511" s="85" t="str">
        <f t="shared" si="67"/>
        <v>OK</v>
      </c>
      <c r="AP511" s="28" t="s">
        <v>211</v>
      </c>
      <c r="AQ511" s="28"/>
      <c r="AR511" s="28"/>
      <c r="AS511" s="28"/>
      <c r="AT511" s="26">
        <v>133</v>
      </c>
      <c r="AU511" s="28" t="s">
        <v>35</v>
      </c>
      <c r="AV511" s="27"/>
      <c r="AW511" s="28" t="s">
        <v>310</v>
      </c>
      <c r="AX511" s="28" t="s">
        <v>213</v>
      </c>
      <c r="AY511" s="168">
        <f t="shared" si="68"/>
        <v>0</v>
      </c>
      <c r="AZ511" s="28" t="s">
        <v>214</v>
      </c>
      <c r="BA511" s="28">
        <v>51031</v>
      </c>
      <c r="BB511" s="59" t="s">
        <v>716</v>
      </c>
    </row>
    <row r="512" spans="2:54" s="8" customFormat="1" x14ac:dyDescent="0.15">
      <c r="B512" s="174">
        <v>90000488</v>
      </c>
      <c r="C512" s="28"/>
      <c r="D512" s="28" t="s">
        <v>748</v>
      </c>
      <c r="E512" s="28"/>
      <c r="F512" s="28" t="s">
        <v>201</v>
      </c>
      <c r="G512" s="28" t="s">
        <v>317</v>
      </c>
      <c r="H512" s="28" t="s">
        <v>1585</v>
      </c>
      <c r="I512" s="28" t="s">
        <v>1564</v>
      </c>
      <c r="J512" s="28" t="s">
        <v>748</v>
      </c>
      <c r="K512" s="28" t="s">
        <v>203</v>
      </c>
      <c r="L512" s="28"/>
      <c r="M512" s="28">
        <v>0</v>
      </c>
      <c r="N512" s="24">
        <v>34848</v>
      </c>
      <c r="O512" s="28">
        <v>1995</v>
      </c>
      <c r="P512" s="24">
        <v>34848</v>
      </c>
      <c r="Q512" s="25">
        <v>2159010</v>
      </c>
      <c r="R512" s="28" t="s">
        <v>204</v>
      </c>
      <c r="S512" s="28" t="s">
        <v>718</v>
      </c>
      <c r="T512" s="28">
        <v>1</v>
      </c>
      <c r="U512" s="24"/>
      <c r="V512" s="168">
        <f t="shared" si="61"/>
        <v>2159010</v>
      </c>
      <c r="W512" s="44"/>
      <c r="X512" s="36">
        <f t="shared" si="69"/>
        <v>0</v>
      </c>
      <c r="Y512" s="44"/>
      <c r="Z512" s="44"/>
      <c r="AA512" s="44"/>
      <c r="AB512" s="44"/>
      <c r="AC512" s="44"/>
      <c r="AD512" s="44"/>
      <c r="AE512" s="36">
        <f t="shared" si="70"/>
        <v>0</v>
      </c>
      <c r="AF512" s="44"/>
      <c r="AG512" s="44"/>
      <c r="AH512" s="44"/>
      <c r="AI512" s="44"/>
      <c r="AJ512" s="44"/>
      <c r="AK512" s="168">
        <f t="shared" si="64"/>
        <v>0</v>
      </c>
      <c r="AL512" s="44"/>
      <c r="AM512" s="36">
        <f t="shared" si="65"/>
        <v>2159010</v>
      </c>
      <c r="AN512" s="85" t="str">
        <f t="shared" si="66"/>
        <v>OK</v>
      </c>
      <c r="AO512" s="85" t="str">
        <f t="shared" si="67"/>
        <v>OK</v>
      </c>
      <c r="AP512" s="28" t="s">
        <v>211</v>
      </c>
      <c r="AQ512" s="28"/>
      <c r="AR512" s="28"/>
      <c r="AS512" s="28"/>
      <c r="AT512" s="26">
        <v>894</v>
      </c>
      <c r="AU512" s="28" t="s">
        <v>35</v>
      </c>
      <c r="AV512" s="27"/>
      <c r="AW512" s="28" t="s">
        <v>310</v>
      </c>
      <c r="AX512" s="28" t="s">
        <v>213</v>
      </c>
      <c r="AY512" s="168">
        <f t="shared" si="68"/>
        <v>0</v>
      </c>
      <c r="AZ512" s="28" t="s">
        <v>214</v>
      </c>
      <c r="BA512" s="28">
        <v>51032</v>
      </c>
      <c r="BB512" s="59" t="s">
        <v>716</v>
      </c>
    </row>
    <row r="513" spans="2:54" s="8" customFormat="1" x14ac:dyDescent="0.15">
      <c r="B513" s="174">
        <v>90000489</v>
      </c>
      <c r="C513" s="28"/>
      <c r="D513" s="28" t="s">
        <v>749</v>
      </c>
      <c r="E513" s="28"/>
      <c r="F513" s="28" t="s">
        <v>201</v>
      </c>
      <c r="G513" s="28" t="s">
        <v>317</v>
      </c>
      <c r="H513" s="28" t="s">
        <v>1585</v>
      </c>
      <c r="I513" s="28" t="s">
        <v>1564</v>
      </c>
      <c r="J513" s="28" t="s">
        <v>749</v>
      </c>
      <c r="K513" s="28" t="s">
        <v>203</v>
      </c>
      <c r="L513" s="28"/>
      <c r="M513" s="28">
        <v>0</v>
      </c>
      <c r="N513" s="24">
        <v>34848</v>
      </c>
      <c r="O513" s="28">
        <v>1995</v>
      </c>
      <c r="P513" s="24">
        <v>34848</v>
      </c>
      <c r="Q513" s="25">
        <v>664125</v>
      </c>
      <c r="R513" s="28" t="s">
        <v>204</v>
      </c>
      <c r="S513" s="28" t="s">
        <v>718</v>
      </c>
      <c r="T513" s="28">
        <v>1</v>
      </c>
      <c r="U513" s="24"/>
      <c r="V513" s="168">
        <f t="shared" si="61"/>
        <v>664125</v>
      </c>
      <c r="W513" s="44"/>
      <c r="X513" s="36">
        <f t="shared" si="69"/>
        <v>0</v>
      </c>
      <c r="Y513" s="44"/>
      <c r="Z513" s="44"/>
      <c r="AA513" s="44"/>
      <c r="AB513" s="44"/>
      <c r="AC513" s="44"/>
      <c r="AD513" s="44"/>
      <c r="AE513" s="36">
        <f t="shared" si="70"/>
        <v>0</v>
      </c>
      <c r="AF513" s="44"/>
      <c r="AG513" s="44"/>
      <c r="AH513" s="44"/>
      <c r="AI513" s="44"/>
      <c r="AJ513" s="44"/>
      <c r="AK513" s="168">
        <f t="shared" si="64"/>
        <v>0</v>
      </c>
      <c r="AL513" s="44"/>
      <c r="AM513" s="36">
        <f t="shared" si="65"/>
        <v>664125</v>
      </c>
      <c r="AN513" s="85" t="str">
        <f t="shared" si="66"/>
        <v>OK</v>
      </c>
      <c r="AO513" s="85" t="str">
        <f t="shared" si="67"/>
        <v>OK</v>
      </c>
      <c r="AP513" s="28" t="s">
        <v>211</v>
      </c>
      <c r="AQ513" s="28"/>
      <c r="AR513" s="28"/>
      <c r="AS513" s="28"/>
      <c r="AT513" s="26">
        <v>275</v>
      </c>
      <c r="AU513" s="28" t="s">
        <v>35</v>
      </c>
      <c r="AV513" s="27"/>
      <c r="AW513" s="28" t="s">
        <v>310</v>
      </c>
      <c r="AX513" s="28" t="s">
        <v>213</v>
      </c>
      <c r="AY513" s="168">
        <f t="shared" si="68"/>
        <v>0</v>
      </c>
      <c r="AZ513" s="28" t="s">
        <v>214</v>
      </c>
      <c r="BA513" s="28">
        <v>51033</v>
      </c>
      <c r="BB513" s="59" t="s">
        <v>716</v>
      </c>
    </row>
    <row r="514" spans="2:54" s="8" customFormat="1" x14ac:dyDescent="0.15">
      <c r="B514" s="174">
        <v>90000490</v>
      </c>
      <c r="C514" s="28"/>
      <c r="D514" s="28" t="s">
        <v>750</v>
      </c>
      <c r="E514" s="28"/>
      <c r="F514" s="28" t="s">
        <v>201</v>
      </c>
      <c r="G514" s="28" t="s">
        <v>317</v>
      </c>
      <c r="H514" s="28" t="s">
        <v>1585</v>
      </c>
      <c r="I514" s="28" t="s">
        <v>1564</v>
      </c>
      <c r="J514" s="28" t="s">
        <v>750</v>
      </c>
      <c r="K514" s="28" t="s">
        <v>203</v>
      </c>
      <c r="L514" s="28"/>
      <c r="M514" s="28">
        <v>0</v>
      </c>
      <c r="N514" s="24">
        <v>34848</v>
      </c>
      <c r="O514" s="28">
        <v>1995</v>
      </c>
      <c r="P514" s="24">
        <v>34848</v>
      </c>
      <c r="Q514" s="25">
        <v>4506390</v>
      </c>
      <c r="R514" s="28" t="s">
        <v>204</v>
      </c>
      <c r="S514" s="28" t="s">
        <v>718</v>
      </c>
      <c r="T514" s="28">
        <v>1</v>
      </c>
      <c r="U514" s="24"/>
      <c r="V514" s="168">
        <f t="shared" si="61"/>
        <v>4506390</v>
      </c>
      <c r="W514" s="44"/>
      <c r="X514" s="36">
        <f t="shared" si="69"/>
        <v>0</v>
      </c>
      <c r="Y514" s="44"/>
      <c r="Z514" s="44"/>
      <c r="AA514" s="44"/>
      <c r="AB514" s="44"/>
      <c r="AC514" s="44"/>
      <c r="AD514" s="44"/>
      <c r="AE514" s="36">
        <f t="shared" si="70"/>
        <v>0</v>
      </c>
      <c r="AF514" s="44"/>
      <c r="AG514" s="44"/>
      <c r="AH514" s="44"/>
      <c r="AI514" s="44"/>
      <c r="AJ514" s="44"/>
      <c r="AK514" s="168">
        <f t="shared" si="64"/>
        <v>0</v>
      </c>
      <c r="AL514" s="44"/>
      <c r="AM514" s="36">
        <f t="shared" si="65"/>
        <v>4506390</v>
      </c>
      <c r="AN514" s="85" t="str">
        <f t="shared" si="66"/>
        <v>OK</v>
      </c>
      <c r="AO514" s="85" t="str">
        <f t="shared" si="67"/>
        <v>OK</v>
      </c>
      <c r="AP514" s="28" t="s">
        <v>211</v>
      </c>
      <c r="AQ514" s="28"/>
      <c r="AR514" s="28"/>
      <c r="AS514" s="28"/>
      <c r="AT514" s="26">
        <v>1866</v>
      </c>
      <c r="AU514" s="28" t="s">
        <v>35</v>
      </c>
      <c r="AV514" s="27"/>
      <c r="AW514" s="28" t="s">
        <v>310</v>
      </c>
      <c r="AX514" s="28" t="s">
        <v>213</v>
      </c>
      <c r="AY514" s="168">
        <f t="shared" si="68"/>
        <v>0</v>
      </c>
      <c r="AZ514" s="28" t="s">
        <v>214</v>
      </c>
      <c r="BA514" s="28">
        <v>51034</v>
      </c>
      <c r="BB514" s="59" t="s">
        <v>716</v>
      </c>
    </row>
    <row r="515" spans="2:54" s="8" customFormat="1" x14ac:dyDescent="0.15">
      <c r="B515" s="174">
        <v>90000491</v>
      </c>
      <c r="C515" s="28"/>
      <c r="D515" s="28" t="s">
        <v>751</v>
      </c>
      <c r="E515" s="28"/>
      <c r="F515" s="28" t="s">
        <v>201</v>
      </c>
      <c r="G515" s="28" t="s">
        <v>317</v>
      </c>
      <c r="H515" s="28" t="s">
        <v>1585</v>
      </c>
      <c r="I515" s="28" t="s">
        <v>1564</v>
      </c>
      <c r="J515" s="28" t="s">
        <v>751</v>
      </c>
      <c r="K515" s="28" t="s">
        <v>203</v>
      </c>
      <c r="L515" s="28"/>
      <c r="M515" s="28">
        <v>0</v>
      </c>
      <c r="N515" s="24">
        <v>34848</v>
      </c>
      <c r="O515" s="28">
        <v>1995</v>
      </c>
      <c r="P515" s="24">
        <v>34848</v>
      </c>
      <c r="Q515" s="25">
        <v>304290</v>
      </c>
      <c r="R515" s="28" t="s">
        <v>204</v>
      </c>
      <c r="S515" s="28" t="s">
        <v>718</v>
      </c>
      <c r="T515" s="28">
        <v>1</v>
      </c>
      <c r="U515" s="24"/>
      <c r="V515" s="168">
        <f t="shared" si="61"/>
        <v>304290</v>
      </c>
      <c r="W515" s="44"/>
      <c r="X515" s="36">
        <f t="shared" si="69"/>
        <v>0</v>
      </c>
      <c r="Y515" s="44"/>
      <c r="Z515" s="44"/>
      <c r="AA515" s="44"/>
      <c r="AB515" s="44"/>
      <c r="AC515" s="44"/>
      <c r="AD515" s="44"/>
      <c r="AE515" s="36">
        <f t="shared" si="70"/>
        <v>0</v>
      </c>
      <c r="AF515" s="44"/>
      <c r="AG515" s="44"/>
      <c r="AH515" s="44"/>
      <c r="AI515" s="44"/>
      <c r="AJ515" s="44"/>
      <c r="AK515" s="168">
        <f t="shared" si="64"/>
        <v>0</v>
      </c>
      <c r="AL515" s="44"/>
      <c r="AM515" s="36">
        <f t="shared" si="65"/>
        <v>304290</v>
      </c>
      <c r="AN515" s="85" t="str">
        <f t="shared" si="66"/>
        <v>OK</v>
      </c>
      <c r="AO515" s="85" t="str">
        <f t="shared" si="67"/>
        <v>OK</v>
      </c>
      <c r="AP515" s="28" t="s">
        <v>211</v>
      </c>
      <c r="AQ515" s="28"/>
      <c r="AR515" s="28"/>
      <c r="AS515" s="28"/>
      <c r="AT515" s="26">
        <v>126</v>
      </c>
      <c r="AU515" s="28" t="s">
        <v>35</v>
      </c>
      <c r="AV515" s="27"/>
      <c r="AW515" s="28" t="s">
        <v>310</v>
      </c>
      <c r="AX515" s="28" t="s">
        <v>213</v>
      </c>
      <c r="AY515" s="168">
        <f t="shared" si="68"/>
        <v>0</v>
      </c>
      <c r="AZ515" s="28" t="s">
        <v>214</v>
      </c>
      <c r="BA515" s="28">
        <v>51035</v>
      </c>
      <c r="BB515" s="59" t="s">
        <v>716</v>
      </c>
    </row>
    <row r="516" spans="2:54" s="8" customFormat="1" x14ac:dyDescent="0.15">
      <c r="B516" s="174">
        <v>90000492</v>
      </c>
      <c r="C516" s="28"/>
      <c r="D516" s="28" t="s">
        <v>752</v>
      </c>
      <c r="E516" s="28"/>
      <c r="F516" s="28" t="s">
        <v>201</v>
      </c>
      <c r="G516" s="28" t="s">
        <v>317</v>
      </c>
      <c r="H516" s="28" t="s">
        <v>1585</v>
      </c>
      <c r="I516" s="28" t="s">
        <v>1564</v>
      </c>
      <c r="J516" s="28" t="s">
        <v>752</v>
      </c>
      <c r="K516" s="28" t="s">
        <v>203</v>
      </c>
      <c r="L516" s="28"/>
      <c r="M516" s="28">
        <v>0</v>
      </c>
      <c r="N516" s="24">
        <v>34848</v>
      </c>
      <c r="O516" s="28">
        <v>1995</v>
      </c>
      <c r="P516" s="24">
        <v>34848</v>
      </c>
      <c r="Q516" s="25">
        <v>210105</v>
      </c>
      <c r="R516" s="28" t="s">
        <v>204</v>
      </c>
      <c r="S516" s="28" t="s">
        <v>718</v>
      </c>
      <c r="T516" s="28">
        <v>1</v>
      </c>
      <c r="U516" s="24"/>
      <c r="V516" s="168">
        <f t="shared" si="61"/>
        <v>210105</v>
      </c>
      <c r="W516" s="44"/>
      <c r="X516" s="36">
        <f t="shared" si="69"/>
        <v>0</v>
      </c>
      <c r="Y516" s="44"/>
      <c r="Z516" s="44"/>
      <c r="AA516" s="44"/>
      <c r="AB516" s="44"/>
      <c r="AC516" s="44"/>
      <c r="AD516" s="44"/>
      <c r="AE516" s="36">
        <f t="shared" si="70"/>
        <v>0</v>
      </c>
      <c r="AF516" s="44"/>
      <c r="AG516" s="44"/>
      <c r="AH516" s="44"/>
      <c r="AI516" s="44"/>
      <c r="AJ516" s="44"/>
      <c r="AK516" s="168">
        <f t="shared" si="64"/>
        <v>0</v>
      </c>
      <c r="AL516" s="44"/>
      <c r="AM516" s="36">
        <f t="shared" si="65"/>
        <v>210105</v>
      </c>
      <c r="AN516" s="85" t="str">
        <f t="shared" si="66"/>
        <v>OK</v>
      </c>
      <c r="AO516" s="85" t="str">
        <f t="shared" si="67"/>
        <v>OK</v>
      </c>
      <c r="AP516" s="28" t="s">
        <v>211</v>
      </c>
      <c r="AQ516" s="28"/>
      <c r="AR516" s="28"/>
      <c r="AS516" s="28"/>
      <c r="AT516" s="26">
        <v>87</v>
      </c>
      <c r="AU516" s="28" t="s">
        <v>35</v>
      </c>
      <c r="AV516" s="27"/>
      <c r="AW516" s="28" t="s">
        <v>310</v>
      </c>
      <c r="AX516" s="28" t="s">
        <v>213</v>
      </c>
      <c r="AY516" s="168">
        <f t="shared" si="68"/>
        <v>0</v>
      </c>
      <c r="AZ516" s="28" t="s">
        <v>214</v>
      </c>
      <c r="BA516" s="28">
        <v>51036</v>
      </c>
      <c r="BB516" s="59" t="s">
        <v>716</v>
      </c>
    </row>
    <row r="517" spans="2:54" s="8" customFormat="1" x14ac:dyDescent="0.15">
      <c r="B517" s="174">
        <v>90000493</v>
      </c>
      <c r="C517" s="28"/>
      <c r="D517" s="28" t="s">
        <v>753</v>
      </c>
      <c r="E517" s="28"/>
      <c r="F517" s="28" t="s">
        <v>201</v>
      </c>
      <c r="G517" s="28" t="s">
        <v>317</v>
      </c>
      <c r="H517" s="28" t="s">
        <v>1585</v>
      </c>
      <c r="I517" s="28" t="s">
        <v>1564</v>
      </c>
      <c r="J517" s="28" t="s">
        <v>753</v>
      </c>
      <c r="K517" s="28" t="s">
        <v>203</v>
      </c>
      <c r="L517" s="28"/>
      <c r="M517" s="28">
        <v>0</v>
      </c>
      <c r="N517" s="24">
        <v>34848</v>
      </c>
      <c r="O517" s="28">
        <v>1995</v>
      </c>
      <c r="P517" s="24">
        <v>34848</v>
      </c>
      <c r="Q517" s="25">
        <v>5926410</v>
      </c>
      <c r="R517" s="28" t="s">
        <v>204</v>
      </c>
      <c r="S517" s="28" t="s">
        <v>718</v>
      </c>
      <c r="T517" s="28">
        <v>1</v>
      </c>
      <c r="U517" s="24"/>
      <c r="V517" s="168">
        <f t="shared" si="61"/>
        <v>5926410</v>
      </c>
      <c r="W517" s="44"/>
      <c r="X517" s="36">
        <f t="shared" si="69"/>
        <v>0</v>
      </c>
      <c r="Y517" s="44"/>
      <c r="Z517" s="44"/>
      <c r="AA517" s="44"/>
      <c r="AB517" s="44"/>
      <c r="AC517" s="44"/>
      <c r="AD517" s="44"/>
      <c r="AE517" s="36">
        <f t="shared" si="70"/>
        <v>0</v>
      </c>
      <c r="AF517" s="44"/>
      <c r="AG517" s="44"/>
      <c r="AH517" s="44"/>
      <c r="AI517" s="44"/>
      <c r="AJ517" s="44"/>
      <c r="AK517" s="168">
        <f t="shared" si="64"/>
        <v>0</v>
      </c>
      <c r="AL517" s="44"/>
      <c r="AM517" s="36">
        <f t="shared" si="65"/>
        <v>5926410</v>
      </c>
      <c r="AN517" s="85" t="str">
        <f t="shared" si="66"/>
        <v>OK</v>
      </c>
      <c r="AO517" s="85" t="str">
        <f t="shared" si="67"/>
        <v>OK</v>
      </c>
      <c r="AP517" s="28" t="s">
        <v>211</v>
      </c>
      <c r="AQ517" s="28"/>
      <c r="AR517" s="28"/>
      <c r="AS517" s="28"/>
      <c r="AT517" s="26">
        <v>2454</v>
      </c>
      <c r="AU517" s="28" t="s">
        <v>35</v>
      </c>
      <c r="AV517" s="27"/>
      <c r="AW517" s="28" t="s">
        <v>310</v>
      </c>
      <c r="AX517" s="28" t="s">
        <v>213</v>
      </c>
      <c r="AY517" s="168">
        <f t="shared" si="68"/>
        <v>0</v>
      </c>
      <c r="AZ517" s="28" t="s">
        <v>214</v>
      </c>
      <c r="BA517" s="28">
        <v>51037</v>
      </c>
      <c r="BB517" s="59" t="s">
        <v>716</v>
      </c>
    </row>
    <row r="518" spans="2:54" s="8" customFormat="1" x14ac:dyDescent="0.15">
      <c r="B518" s="174">
        <v>90000494</v>
      </c>
      <c r="C518" s="28"/>
      <c r="D518" s="28" t="s">
        <v>754</v>
      </c>
      <c r="E518" s="28"/>
      <c r="F518" s="28" t="s">
        <v>201</v>
      </c>
      <c r="G518" s="28" t="s">
        <v>317</v>
      </c>
      <c r="H518" s="28" t="s">
        <v>1585</v>
      </c>
      <c r="I518" s="28" t="s">
        <v>1564</v>
      </c>
      <c r="J518" s="28" t="s">
        <v>754</v>
      </c>
      <c r="K518" s="28" t="s">
        <v>203</v>
      </c>
      <c r="L518" s="28"/>
      <c r="M518" s="28">
        <v>0</v>
      </c>
      <c r="N518" s="24">
        <v>34848</v>
      </c>
      <c r="O518" s="28">
        <v>1995</v>
      </c>
      <c r="P518" s="24">
        <v>34848</v>
      </c>
      <c r="Q518" s="25">
        <v>3267495</v>
      </c>
      <c r="R518" s="28" t="s">
        <v>204</v>
      </c>
      <c r="S518" s="28" t="s">
        <v>718</v>
      </c>
      <c r="T518" s="28">
        <v>1</v>
      </c>
      <c r="U518" s="24"/>
      <c r="V518" s="168">
        <f t="shared" si="61"/>
        <v>3267495</v>
      </c>
      <c r="W518" s="44"/>
      <c r="X518" s="36">
        <f t="shared" si="69"/>
        <v>0</v>
      </c>
      <c r="Y518" s="44"/>
      <c r="Z518" s="44"/>
      <c r="AA518" s="44"/>
      <c r="AB518" s="44"/>
      <c r="AC518" s="44"/>
      <c r="AD518" s="44"/>
      <c r="AE518" s="36">
        <f t="shared" si="70"/>
        <v>0</v>
      </c>
      <c r="AF518" s="44"/>
      <c r="AG518" s="44"/>
      <c r="AH518" s="44"/>
      <c r="AI518" s="44"/>
      <c r="AJ518" s="44"/>
      <c r="AK518" s="168">
        <f t="shared" si="64"/>
        <v>0</v>
      </c>
      <c r="AL518" s="44"/>
      <c r="AM518" s="36">
        <f t="shared" si="65"/>
        <v>3267495</v>
      </c>
      <c r="AN518" s="85" t="str">
        <f t="shared" si="66"/>
        <v>OK</v>
      </c>
      <c r="AO518" s="85" t="str">
        <f t="shared" si="67"/>
        <v>OK</v>
      </c>
      <c r="AP518" s="28" t="s">
        <v>211</v>
      </c>
      <c r="AQ518" s="28"/>
      <c r="AR518" s="28"/>
      <c r="AS518" s="28"/>
      <c r="AT518" s="26">
        <v>1353</v>
      </c>
      <c r="AU518" s="28" t="s">
        <v>35</v>
      </c>
      <c r="AV518" s="27"/>
      <c r="AW518" s="28" t="s">
        <v>310</v>
      </c>
      <c r="AX518" s="28" t="s">
        <v>213</v>
      </c>
      <c r="AY518" s="168">
        <f t="shared" si="68"/>
        <v>0</v>
      </c>
      <c r="AZ518" s="28" t="s">
        <v>214</v>
      </c>
      <c r="BA518" s="28">
        <v>51038</v>
      </c>
      <c r="BB518" s="59" t="s">
        <v>716</v>
      </c>
    </row>
    <row r="519" spans="2:54" s="8" customFormat="1" x14ac:dyDescent="0.15">
      <c r="B519" s="174">
        <v>90000495</v>
      </c>
      <c r="C519" s="28"/>
      <c r="D519" s="28" t="s">
        <v>755</v>
      </c>
      <c r="E519" s="28"/>
      <c r="F519" s="28" t="s">
        <v>201</v>
      </c>
      <c r="G519" s="28" t="s">
        <v>317</v>
      </c>
      <c r="H519" s="28" t="s">
        <v>1585</v>
      </c>
      <c r="I519" s="28" t="s">
        <v>1564</v>
      </c>
      <c r="J519" s="28" t="s">
        <v>755</v>
      </c>
      <c r="K519" s="28" t="s">
        <v>203</v>
      </c>
      <c r="L519" s="28"/>
      <c r="M519" s="28">
        <v>0</v>
      </c>
      <c r="N519" s="24">
        <v>34949</v>
      </c>
      <c r="O519" s="28">
        <v>1995</v>
      </c>
      <c r="P519" s="24">
        <v>34949</v>
      </c>
      <c r="Q519" s="25">
        <v>329816</v>
      </c>
      <c r="R519" s="28" t="s">
        <v>204</v>
      </c>
      <c r="S519" s="28" t="s">
        <v>718</v>
      </c>
      <c r="T519" s="28">
        <v>1</v>
      </c>
      <c r="U519" s="24"/>
      <c r="V519" s="168">
        <f t="shared" ref="V519:V585" si="71">IF(Q519=0,0,IF($C$5-O519=0,0,IF(M519=0,Q519,IF($C$5-O519&gt;M519,1,Q519-(ROUNDDOWN(Q519*ROUNDUP(1/M519,3),0)*($C$5-O519-1))))))</f>
        <v>329816</v>
      </c>
      <c r="W519" s="44"/>
      <c r="X519" s="36">
        <f t="shared" si="69"/>
        <v>0</v>
      </c>
      <c r="Y519" s="44"/>
      <c r="Z519" s="44"/>
      <c r="AA519" s="44"/>
      <c r="AB519" s="44"/>
      <c r="AC519" s="44"/>
      <c r="AD519" s="44"/>
      <c r="AE519" s="36">
        <f t="shared" si="70"/>
        <v>0</v>
      </c>
      <c r="AF519" s="44"/>
      <c r="AG519" s="44"/>
      <c r="AH519" s="44"/>
      <c r="AI519" s="44"/>
      <c r="AJ519" s="44"/>
      <c r="AK519" s="168">
        <f t="shared" si="64"/>
        <v>0</v>
      </c>
      <c r="AL519" s="44"/>
      <c r="AM519" s="36">
        <f t="shared" si="65"/>
        <v>329816</v>
      </c>
      <c r="AN519" s="85" t="str">
        <f t="shared" si="66"/>
        <v>OK</v>
      </c>
      <c r="AO519" s="85" t="str">
        <f t="shared" si="67"/>
        <v>OK</v>
      </c>
      <c r="AP519" s="28" t="s">
        <v>211</v>
      </c>
      <c r="AQ519" s="28"/>
      <c r="AR519" s="28"/>
      <c r="AS519" s="28"/>
      <c r="AT519" s="26">
        <v>136.57</v>
      </c>
      <c r="AU519" s="28" t="s">
        <v>35</v>
      </c>
      <c r="AV519" s="27"/>
      <c r="AW519" s="28" t="s">
        <v>310</v>
      </c>
      <c r="AX519" s="28" t="s">
        <v>213</v>
      </c>
      <c r="AY519" s="168">
        <f t="shared" si="68"/>
        <v>0</v>
      </c>
      <c r="AZ519" s="28" t="s">
        <v>214</v>
      </c>
      <c r="BA519" s="28">
        <v>51040</v>
      </c>
      <c r="BB519" s="59" t="s">
        <v>716</v>
      </c>
    </row>
    <row r="520" spans="2:54" s="8" customFormat="1" x14ac:dyDescent="0.15">
      <c r="B520" s="174">
        <v>90000496</v>
      </c>
      <c r="C520" s="28"/>
      <c r="D520" s="28" t="s">
        <v>756</v>
      </c>
      <c r="E520" s="28"/>
      <c r="F520" s="28" t="s">
        <v>201</v>
      </c>
      <c r="G520" s="28" t="s">
        <v>317</v>
      </c>
      <c r="H520" s="28" t="s">
        <v>1585</v>
      </c>
      <c r="I520" s="28" t="s">
        <v>1564</v>
      </c>
      <c r="J520" s="28" t="s">
        <v>756</v>
      </c>
      <c r="K520" s="28" t="s">
        <v>203</v>
      </c>
      <c r="L520" s="28"/>
      <c r="M520" s="28">
        <v>0</v>
      </c>
      <c r="N520" s="24">
        <v>34949</v>
      </c>
      <c r="O520" s="28">
        <v>1995</v>
      </c>
      <c r="P520" s="24">
        <v>34949</v>
      </c>
      <c r="Q520" s="25">
        <v>660430</v>
      </c>
      <c r="R520" s="28" t="s">
        <v>204</v>
      </c>
      <c r="S520" s="28" t="s">
        <v>718</v>
      </c>
      <c r="T520" s="28">
        <v>1</v>
      </c>
      <c r="U520" s="24"/>
      <c r="V520" s="168">
        <f t="shared" si="71"/>
        <v>660430</v>
      </c>
      <c r="W520" s="44"/>
      <c r="X520" s="36">
        <f t="shared" si="69"/>
        <v>0</v>
      </c>
      <c r="Y520" s="44"/>
      <c r="Z520" s="44"/>
      <c r="AA520" s="44"/>
      <c r="AB520" s="44"/>
      <c r="AC520" s="44"/>
      <c r="AD520" s="44"/>
      <c r="AE520" s="36">
        <f t="shared" si="70"/>
        <v>0</v>
      </c>
      <c r="AF520" s="44"/>
      <c r="AG520" s="44"/>
      <c r="AH520" s="44"/>
      <c r="AI520" s="44"/>
      <c r="AJ520" s="44"/>
      <c r="AK520" s="168">
        <f t="shared" si="64"/>
        <v>0</v>
      </c>
      <c r="AL520" s="44"/>
      <c r="AM520" s="36">
        <f t="shared" si="65"/>
        <v>660430</v>
      </c>
      <c r="AN520" s="85" t="str">
        <f t="shared" si="66"/>
        <v>OK</v>
      </c>
      <c r="AO520" s="85" t="str">
        <f t="shared" si="67"/>
        <v>OK</v>
      </c>
      <c r="AP520" s="28" t="s">
        <v>211</v>
      </c>
      <c r="AQ520" s="28"/>
      <c r="AR520" s="28"/>
      <c r="AS520" s="28"/>
      <c r="AT520" s="26">
        <v>273.47000000000003</v>
      </c>
      <c r="AU520" s="28" t="s">
        <v>35</v>
      </c>
      <c r="AV520" s="27"/>
      <c r="AW520" s="28" t="s">
        <v>310</v>
      </c>
      <c r="AX520" s="28" t="s">
        <v>213</v>
      </c>
      <c r="AY520" s="168">
        <f t="shared" si="68"/>
        <v>0</v>
      </c>
      <c r="AZ520" s="28" t="s">
        <v>214</v>
      </c>
      <c r="BA520" s="28">
        <v>51041</v>
      </c>
      <c r="BB520" s="59" t="s">
        <v>716</v>
      </c>
    </row>
    <row r="521" spans="2:54" s="8" customFormat="1" x14ac:dyDescent="0.15">
      <c r="B521" s="174">
        <v>90000497</v>
      </c>
      <c r="C521" s="28"/>
      <c r="D521" s="28" t="s">
        <v>757</v>
      </c>
      <c r="E521" s="28"/>
      <c r="F521" s="28" t="s">
        <v>201</v>
      </c>
      <c r="G521" s="28" t="s">
        <v>317</v>
      </c>
      <c r="H521" s="28" t="s">
        <v>1585</v>
      </c>
      <c r="I521" s="28" t="s">
        <v>1564</v>
      </c>
      <c r="J521" s="28" t="s">
        <v>757</v>
      </c>
      <c r="K521" s="28" t="s">
        <v>203</v>
      </c>
      <c r="L521" s="28"/>
      <c r="M521" s="28">
        <v>0</v>
      </c>
      <c r="N521" s="24">
        <v>34949</v>
      </c>
      <c r="O521" s="28">
        <v>1995</v>
      </c>
      <c r="P521" s="24">
        <v>34949</v>
      </c>
      <c r="Q521" s="25">
        <v>2050335</v>
      </c>
      <c r="R521" s="28" t="s">
        <v>204</v>
      </c>
      <c r="S521" s="28" t="s">
        <v>718</v>
      </c>
      <c r="T521" s="28">
        <v>1</v>
      </c>
      <c r="U521" s="24"/>
      <c r="V521" s="168">
        <f t="shared" si="71"/>
        <v>2050335</v>
      </c>
      <c r="W521" s="44"/>
      <c r="X521" s="36">
        <f t="shared" si="69"/>
        <v>0</v>
      </c>
      <c r="Y521" s="44"/>
      <c r="Z521" s="44"/>
      <c r="AA521" s="44"/>
      <c r="AB521" s="44"/>
      <c r="AC521" s="44"/>
      <c r="AD521" s="44"/>
      <c r="AE521" s="36">
        <f t="shared" si="70"/>
        <v>0</v>
      </c>
      <c r="AF521" s="44"/>
      <c r="AG521" s="44"/>
      <c r="AH521" s="44"/>
      <c r="AI521" s="44"/>
      <c r="AJ521" s="44"/>
      <c r="AK521" s="168">
        <f t="shared" si="64"/>
        <v>0</v>
      </c>
      <c r="AL521" s="44"/>
      <c r="AM521" s="36">
        <f t="shared" si="65"/>
        <v>2050335</v>
      </c>
      <c r="AN521" s="85" t="str">
        <f t="shared" si="66"/>
        <v>OK</v>
      </c>
      <c r="AO521" s="85" t="str">
        <f t="shared" si="67"/>
        <v>OK</v>
      </c>
      <c r="AP521" s="28" t="s">
        <v>211</v>
      </c>
      <c r="AQ521" s="28"/>
      <c r="AR521" s="28"/>
      <c r="AS521" s="28"/>
      <c r="AT521" s="26">
        <v>849</v>
      </c>
      <c r="AU521" s="28" t="s">
        <v>35</v>
      </c>
      <c r="AV521" s="27"/>
      <c r="AW521" s="28" t="s">
        <v>310</v>
      </c>
      <c r="AX521" s="28" t="s">
        <v>213</v>
      </c>
      <c r="AY521" s="168">
        <f t="shared" si="68"/>
        <v>0</v>
      </c>
      <c r="AZ521" s="28" t="s">
        <v>214</v>
      </c>
      <c r="BA521" s="28">
        <v>51042</v>
      </c>
      <c r="BB521" s="59" t="s">
        <v>716</v>
      </c>
    </row>
    <row r="522" spans="2:54" s="8" customFormat="1" x14ac:dyDescent="0.15">
      <c r="B522" s="174">
        <v>90000498</v>
      </c>
      <c r="C522" s="28"/>
      <c r="D522" s="28" t="s">
        <v>758</v>
      </c>
      <c r="E522" s="28"/>
      <c r="F522" s="28" t="s">
        <v>201</v>
      </c>
      <c r="G522" s="28" t="s">
        <v>317</v>
      </c>
      <c r="H522" s="28" t="s">
        <v>1585</v>
      </c>
      <c r="I522" s="28" t="s">
        <v>1564</v>
      </c>
      <c r="J522" s="28" t="s">
        <v>758</v>
      </c>
      <c r="K522" s="28" t="s">
        <v>203</v>
      </c>
      <c r="L522" s="28"/>
      <c r="M522" s="28">
        <v>0</v>
      </c>
      <c r="N522" s="24">
        <v>34954</v>
      </c>
      <c r="O522" s="28">
        <v>1995</v>
      </c>
      <c r="P522" s="24">
        <v>34954</v>
      </c>
      <c r="Q522" s="25">
        <v>254674</v>
      </c>
      <c r="R522" s="28" t="s">
        <v>204</v>
      </c>
      <c r="S522" s="28" t="s">
        <v>718</v>
      </c>
      <c r="T522" s="28">
        <v>1</v>
      </c>
      <c r="U522" s="24"/>
      <c r="V522" s="168">
        <f t="shared" si="71"/>
        <v>254674</v>
      </c>
      <c r="W522" s="44"/>
      <c r="X522" s="36">
        <f t="shared" si="69"/>
        <v>0</v>
      </c>
      <c r="Y522" s="44"/>
      <c r="Z522" s="44"/>
      <c r="AA522" s="44"/>
      <c r="AB522" s="44"/>
      <c r="AC522" s="44"/>
      <c r="AD522" s="44"/>
      <c r="AE522" s="36">
        <f t="shared" si="70"/>
        <v>0</v>
      </c>
      <c r="AF522" s="44"/>
      <c r="AG522" s="44"/>
      <c r="AH522" s="44"/>
      <c r="AI522" s="44"/>
      <c r="AJ522" s="44"/>
      <c r="AK522" s="168">
        <f t="shared" si="64"/>
        <v>0</v>
      </c>
      <c r="AL522" s="44"/>
      <c r="AM522" s="36">
        <f t="shared" si="65"/>
        <v>254674</v>
      </c>
      <c r="AN522" s="85" t="str">
        <f t="shared" si="66"/>
        <v>OK</v>
      </c>
      <c r="AO522" s="85" t="str">
        <f t="shared" si="67"/>
        <v>OK</v>
      </c>
      <c r="AP522" s="28" t="s">
        <v>211</v>
      </c>
      <c r="AQ522" s="28"/>
      <c r="AR522" s="28"/>
      <c r="AS522" s="28"/>
      <c r="AT522" s="26">
        <v>246.3</v>
      </c>
      <c r="AU522" s="28" t="s">
        <v>35</v>
      </c>
      <c r="AV522" s="27"/>
      <c r="AW522" s="28" t="s">
        <v>313</v>
      </c>
      <c r="AX522" s="28" t="s">
        <v>213</v>
      </c>
      <c r="AY522" s="168">
        <f t="shared" si="68"/>
        <v>0</v>
      </c>
      <c r="AZ522" s="28" t="s">
        <v>214</v>
      </c>
      <c r="BA522" s="28">
        <v>51043</v>
      </c>
      <c r="BB522" s="59" t="s">
        <v>716</v>
      </c>
    </row>
    <row r="523" spans="2:54" s="8" customFormat="1" x14ac:dyDescent="0.15">
      <c r="B523" s="174">
        <v>90000499</v>
      </c>
      <c r="C523" s="28"/>
      <c r="D523" s="28" t="s">
        <v>759</v>
      </c>
      <c r="E523" s="28"/>
      <c r="F523" s="28" t="s">
        <v>201</v>
      </c>
      <c r="G523" s="28" t="s">
        <v>317</v>
      </c>
      <c r="H523" s="28" t="s">
        <v>1585</v>
      </c>
      <c r="I523" s="28" t="s">
        <v>1564</v>
      </c>
      <c r="J523" s="28" t="s">
        <v>759</v>
      </c>
      <c r="K523" s="28" t="s">
        <v>203</v>
      </c>
      <c r="L523" s="28"/>
      <c r="M523" s="28">
        <v>0</v>
      </c>
      <c r="N523" s="24">
        <v>34954</v>
      </c>
      <c r="O523" s="28">
        <v>1995</v>
      </c>
      <c r="P523" s="24">
        <v>34954</v>
      </c>
      <c r="Q523" s="25">
        <v>521640</v>
      </c>
      <c r="R523" s="28" t="s">
        <v>204</v>
      </c>
      <c r="S523" s="28" t="s">
        <v>718</v>
      </c>
      <c r="T523" s="28">
        <v>1</v>
      </c>
      <c r="U523" s="24"/>
      <c r="V523" s="168">
        <f t="shared" si="71"/>
        <v>521640</v>
      </c>
      <c r="W523" s="44"/>
      <c r="X523" s="36">
        <f t="shared" si="69"/>
        <v>0</v>
      </c>
      <c r="Y523" s="44"/>
      <c r="Z523" s="44"/>
      <c r="AA523" s="44"/>
      <c r="AB523" s="44"/>
      <c r="AC523" s="44"/>
      <c r="AD523" s="44"/>
      <c r="AE523" s="36">
        <f t="shared" si="70"/>
        <v>0</v>
      </c>
      <c r="AF523" s="44"/>
      <c r="AG523" s="44"/>
      <c r="AH523" s="44"/>
      <c r="AI523" s="44"/>
      <c r="AJ523" s="44"/>
      <c r="AK523" s="168">
        <f t="shared" si="64"/>
        <v>0</v>
      </c>
      <c r="AL523" s="44"/>
      <c r="AM523" s="36">
        <f t="shared" si="65"/>
        <v>521640</v>
      </c>
      <c r="AN523" s="85" t="str">
        <f t="shared" si="66"/>
        <v>OK</v>
      </c>
      <c r="AO523" s="85" t="str">
        <f t="shared" si="67"/>
        <v>OK</v>
      </c>
      <c r="AP523" s="28" t="s">
        <v>211</v>
      </c>
      <c r="AQ523" s="28"/>
      <c r="AR523" s="28"/>
      <c r="AS523" s="28"/>
      <c r="AT523" s="26">
        <v>216</v>
      </c>
      <c r="AU523" s="28" t="s">
        <v>35</v>
      </c>
      <c r="AV523" s="27"/>
      <c r="AW523" s="28" t="s">
        <v>310</v>
      </c>
      <c r="AX523" s="28" t="s">
        <v>213</v>
      </c>
      <c r="AY523" s="168">
        <f t="shared" si="68"/>
        <v>0</v>
      </c>
      <c r="AZ523" s="28" t="s">
        <v>214</v>
      </c>
      <c r="BA523" s="28">
        <v>51044</v>
      </c>
      <c r="BB523" s="59" t="s">
        <v>716</v>
      </c>
    </row>
    <row r="524" spans="2:54" s="8" customFormat="1" x14ac:dyDescent="0.15">
      <c r="B524" s="174">
        <v>90000500</v>
      </c>
      <c r="C524" s="28"/>
      <c r="D524" s="28" t="s">
        <v>760</v>
      </c>
      <c r="E524" s="28"/>
      <c r="F524" s="28" t="s">
        <v>201</v>
      </c>
      <c r="G524" s="28" t="s">
        <v>317</v>
      </c>
      <c r="H524" s="28" t="s">
        <v>1585</v>
      </c>
      <c r="I524" s="28" t="s">
        <v>1564</v>
      </c>
      <c r="J524" s="28" t="s">
        <v>760</v>
      </c>
      <c r="K524" s="28" t="s">
        <v>203</v>
      </c>
      <c r="L524" s="28"/>
      <c r="M524" s="28">
        <v>0</v>
      </c>
      <c r="N524" s="24">
        <v>34954</v>
      </c>
      <c r="O524" s="28">
        <v>1995</v>
      </c>
      <c r="P524" s="24">
        <v>34954</v>
      </c>
      <c r="Q524" s="25">
        <v>5259870</v>
      </c>
      <c r="R524" s="28" t="s">
        <v>204</v>
      </c>
      <c r="S524" s="28" t="s">
        <v>718</v>
      </c>
      <c r="T524" s="28">
        <v>1</v>
      </c>
      <c r="U524" s="24"/>
      <c r="V524" s="168">
        <f t="shared" si="71"/>
        <v>5259870</v>
      </c>
      <c r="W524" s="44"/>
      <c r="X524" s="36">
        <f t="shared" si="69"/>
        <v>0</v>
      </c>
      <c r="Y524" s="44"/>
      <c r="Z524" s="44"/>
      <c r="AA524" s="44"/>
      <c r="AB524" s="44"/>
      <c r="AC524" s="44"/>
      <c r="AD524" s="44"/>
      <c r="AE524" s="36">
        <f t="shared" si="70"/>
        <v>0</v>
      </c>
      <c r="AF524" s="44"/>
      <c r="AG524" s="44"/>
      <c r="AH524" s="44"/>
      <c r="AI524" s="44"/>
      <c r="AJ524" s="44"/>
      <c r="AK524" s="168">
        <f t="shared" si="64"/>
        <v>0</v>
      </c>
      <c r="AL524" s="44"/>
      <c r="AM524" s="36">
        <f t="shared" si="65"/>
        <v>5259870</v>
      </c>
      <c r="AN524" s="85" t="str">
        <f t="shared" si="66"/>
        <v>OK</v>
      </c>
      <c r="AO524" s="85" t="str">
        <f t="shared" si="67"/>
        <v>OK</v>
      </c>
      <c r="AP524" s="28" t="s">
        <v>211</v>
      </c>
      <c r="AQ524" s="28"/>
      <c r="AR524" s="28"/>
      <c r="AS524" s="28"/>
      <c r="AT524" s="26">
        <v>2178</v>
      </c>
      <c r="AU524" s="28" t="s">
        <v>35</v>
      </c>
      <c r="AV524" s="27"/>
      <c r="AW524" s="28" t="s">
        <v>310</v>
      </c>
      <c r="AX524" s="28" t="s">
        <v>213</v>
      </c>
      <c r="AY524" s="168">
        <f t="shared" si="68"/>
        <v>0</v>
      </c>
      <c r="AZ524" s="28" t="s">
        <v>214</v>
      </c>
      <c r="BA524" s="28">
        <v>51045</v>
      </c>
      <c r="BB524" s="59" t="s">
        <v>716</v>
      </c>
    </row>
    <row r="525" spans="2:54" s="8" customFormat="1" x14ac:dyDescent="0.15">
      <c r="B525" s="174">
        <v>90000501</v>
      </c>
      <c r="C525" s="28"/>
      <c r="D525" s="28" t="s">
        <v>761</v>
      </c>
      <c r="E525" s="28"/>
      <c r="F525" s="28" t="s">
        <v>201</v>
      </c>
      <c r="G525" s="28" t="s">
        <v>317</v>
      </c>
      <c r="H525" s="28" t="s">
        <v>1585</v>
      </c>
      <c r="I525" s="28" t="s">
        <v>1564</v>
      </c>
      <c r="J525" s="28" t="s">
        <v>761</v>
      </c>
      <c r="K525" s="28" t="s">
        <v>203</v>
      </c>
      <c r="L525" s="28"/>
      <c r="M525" s="28">
        <v>0</v>
      </c>
      <c r="N525" s="24">
        <v>34954</v>
      </c>
      <c r="O525" s="28">
        <v>1995</v>
      </c>
      <c r="P525" s="24">
        <v>34954</v>
      </c>
      <c r="Q525" s="25">
        <v>1575328</v>
      </c>
      <c r="R525" s="28" t="s">
        <v>204</v>
      </c>
      <c r="S525" s="28" t="s">
        <v>718</v>
      </c>
      <c r="T525" s="28">
        <v>1</v>
      </c>
      <c r="U525" s="24"/>
      <c r="V525" s="168">
        <f t="shared" si="71"/>
        <v>1575328</v>
      </c>
      <c r="W525" s="44"/>
      <c r="X525" s="36">
        <f t="shared" si="69"/>
        <v>0</v>
      </c>
      <c r="Y525" s="44"/>
      <c r="Z525" s="44"/>
      <c r="AA525" s="44"/>
      <c r="AB525" s="44"/>
      <c r="AC525" s="44"/>
      <c r="AD525" s="44"/>
      <c r="AE525" s="36">
        <f t="shared" si="70"/>
        <v>0</v>
      </c>
      <c r="AF525" s="44"/>
      <c r="AG525" s="44"/>
      <c r="AH525" s="44"/>
      <c r="AI525" s="44"/>
      <c r="AJ525" s="44"/>
      <c r="AK525" s="168">
        <f t="shared" si="64"/>
        <v>0</v>
      </c>
      <c r="AL525" s="44"/>
      <c r="AM525" s="36">
        <f t="shared" si="65"/>
        <v>1575328</v>
      </c>
      <c r="AN525" s="85" t="str">
        <f t="shared" si="66"/>
        <v>OK</v>
      </c>
      <c r="AO525" s="85" t="str">
        <f t="shared" si="67"/>
        <v>OK</v>
      </c>
      <c r="AP525" s="28" t="s">
        <v>211</v>
      </c>
      <c r="AQ525" s="28"/>
      <c r="AR525" s="28"/>
      <c r="AS525" s="28"/>
      <c r="AT525" s="26">
        <v>652.30999999999995</v>
      </c>
      <c r="AU525" s="28" t="s">
        <v>35</v>
      </c>
      <c r="AV525" s="27"/>
      <c r="AW525" s="28" t="s">
        <v>310</v>
      </c>
      <c r="AX525" s="28" t="s">
        <v>213</v>
      </c>
      <c r="AY525" s="168">
        <f t="shared" si="68"/>
        <v>0</v>
      </c>
      <c r="AZ525" s="28" t="s">
        <v>214</v>
      </c>
      <c r="BA525" s="28">
        <v>51046</v>
      </c>
      <c r="BB525" s="59" t="s">
        <v>716</v>
      </c>
    </row>
    <row r="526" spans="2:54" s="8" customFormat="1" x14ac:dyDescent="0.15">
      <c r="B526" s="174">
        <v>90000502</v>
      </c>
      <c r="C526" s="28"/>
      <c r="D526" s="28" t="s">
        <v>762</v>
      </c>
      <c r="E526" s="28"/>
      <c r="F526" s="28" t="s">
        <v>201</v>
      </c>
      <c r="G526" s="28" t="s">
        <v>317</v>
      </c>
      <c r="H526" s="28" t="s">
        <v>1585</v>
      </c>
      <c r="I526" s="28" t="s">
        <v>1564</v>
      </c>
      <c r="J526" s="28" t="s">
        <v>762</v>
      </c>
      <c r="K526" s="28" t="s">
        <v>203</v>
      </c>
      <c r="L526" s="28"/>
      <c r="M526" s="28">
        <v>0</v>
      </c>
      <c r="N526" s="24">
        <v>34954</v>
      </c>
      <c r="O526" s="28">
        <v>1995</v>
      </c>
      <c r="P526" s="24">
        <v>34954</v>
      </c>
      <c r="Q526" s="25">
        <v>287385</v>
      </c>
      <c r="R526" s="28" t="s">
        <v>204</v>
      </c>
      <c r="S526" s="28" t="s">
        <v>718</v>
      </c>
      <c r="T526" s="28">
        <v>1</v>
      </c>
      <c r="U526" s="24"/>
      <c r="V526" s="168">
        <f t="shared" si="71"/>
        <v>287385</v>
      </c>
      <c r="W526" s="44"/>
      <c r="X526" s="36">
        <f t="shared" si="69"/>
        <v>0</v>
      </c>
      <c r="Y526" s="44"/>
      <c r="Z526" s="44"/>
      <c r="AA526" s="44"/>
      <c r="AB526" s="44"/>
      <c r="AC526" s="44"/>
      <c r="AD526" s="44"/>
      <c r="AE526" s="36">
        <f t="shared" si="70"/>
        <v>0</v>
      </c>
      <c r="AF526" s="44"/>
      <c r="AG526" s="44"/>
      <c r="AH526" s="44"/>
      <c r="AI526" s="44"/>
      <c r="AJ526" s="44"/>
      <c r="AK526" s="168">
        <f t="shared" ref="AK526:AK592" si="72">IF(Q526=0,0,IF(M526=0,0,IF($C$5-O526=0,0,IF($C$5-O526&gt;M526,0,IF($C$5-O526=M526,V526-1,ROUNDDOWN(Q526*ROUNDUP(1/M526,3),0))))))</f>
        <v>0</v>
      </c>
      <c r="AL526" s="44"/>
      <c r="AM526" s="36">
        <f t="shared" ref="AM526:AM592" si="73">+V526+X526-AE526</f>
        <v>287385</v>
      </c>
      <c r="AN526" s="85" t="str">
        <f t="shared" ref="AN526:AN592" si="74">IF(AND(AM526=0,AS526=1),"OK",IF(Q526=AY526+AM526,"OK","ERROR"))</f>
        <v>OK</v>
      </c>
      <c r="AO526" s="85" t="str">
        <f t="shared" ref="AO526:AO592" si="75">IF($C$5-O526=0,"新規",IF(AS526=1,"OK",IF(V526-AK526=AM526,"OK","ERROR")))</f>
        <v>OK</v>
      </c>
      <c r="AP526" s="28" t="s">
        <v>211</v>
      </c>
      <c r="AQ526" s="28"/>
      <c r="AR526" s="28"/>
      <c r="AS526" s="28"/>
      <c r="AT526" s="26">
        <v>119</v>
      </c>
      <c r="AU526" s="28" t="s">
        <v>35</v>
      </c>
      <c r="AV526" s="27"/>
      <c r="AW526" s="28" t="s">
        <v>310</v>
      </c>
      <c r="AX526" s="28" t="s">
        <v>213</v>
      </c>
      <c r="AY526" s="168">
        <f t="shared" ref="AY526:AY592" si="76">IF(Q526=0,0,IF(M526=0,0,IF($C$5-O526&gt;=M526,Q526-1,ROUNDDOWN(Q526*ROUNDUP(1/M526,3),0)*($C$5-O526))))</f>
        <v>0</v>
      </c>
      <c r="AZ526" s="28" t="s">
        <v>214</v>
      </c>
      <c r="BA526" s="28">
        <v>51047</v>
      </c>
      <c r="BB526" s="59" t="s">
        <v>716</v>
      </c>
    </row>
    <row r="527" spans="2:54" s="8" customFormat="1" x14ac:dyDescent="0.15">
      <c r="B527" s="174">
        <v>90000503</v>
      </c>
      <c r="C527" s="28"/>
      <c r="D527" s="28" t="s">
        <v>763</v>
      </c>
      <c r="E527" s="28"/>
      <c r="F527" s="28" t="s">
        <v>201</v>
      </c>
      <c r="G527" s="28" t="s">
        <v>317</v>
      </c>
      <c r="H527" s="28" t="s">
        <v>1585</v>
      </c>
      <c r="I527" s="28" t="s">
        <v>1564</v>
      </c>
      <c r="J527" s="28" t="s">
        <v>763</v>
      </c>
      <c r="K527" s="28" t="s">
        <v>203</v>
      </c>
      <c r="L527" s="28"/>
      <c r="M527" s="28">
        <v>0</v>
      </c>
      <c r="N527" s="24">
        <v>34954</v>
      </c>
      <c r="O527" s="28">
        <v>1995</v>
      </c>
      <c r="P527" s="24">
        <v>34954</v>
      </c>
      <c r="Q527" s="25">
        <v>3723930</v>
      </c>
      <c r="R527" s="28" t="s">
        <v>204</v>
      </c>
      <c r="S527" s="28" t="s">
        <v>718</v>
      </c>
      <c r="T527" s="28">
        <v>1</v>
      </c>
      <c r="U527" s="24"/>
      <c r="V527" s="168">
        <f t="shared" si="71"/>
        <v>3723930</v>
      </c>
      <c r="W527" s="44"/>
      <c r="X527" s="36">
        <f t="shared" si="69"/>
        <v>0</v>
      </c>
      <c r="Y527" s="44"/>
      <c r="Z527" s="44"/>
      <c r="AA527" s="44"/>
      <c r="AB527" s="44"/>
      <c r="AC527" s="44"/>
      <c r="AD527" s="44"/>
      <c r="AE527" s="36">
        <f t="shared" si="70"/>
        <v>0</v>
      </c>
      <c r="AF527" s="44"/>
      <c r="AG527" s="44"/>
      <c r="AH527" s="44"/>
      <c r="AI527" s="44"/>
      <c r="AJ527" s="44"/>
      <c r="AK527" s="168">
        <f t="shared" si="72"/>
        <v>0</v>
      </c>
      <c r="AL527" s="44"/>
      <c r="AM527" s="36">
        <f t="shared" si="73"/>
        <v>3723930</v>
      </c>
      <c r="AN527" s="85" t="str">
        <f t="shared" si="74"/>
        <v>OK</v>
      </c>
      <c r="AO527" s="85" t="str">
        <f t="shared" si="75"/>
        <v>OK</v>
      </c>
      <c r="AP527" s="28" t="s">
        <v>211</v>
      </c>
      <c r="AQ527" s="28"/>
      <c r="AR527" s="28"/>
      <c r="AS527" s="28"/>
      <c r="AT527" s="26">
        <v>1542</v>
      </c>
      <c r="AU527" s="28" t="s">
        <v>35</v>
      </c>
      <c r="AV527" s="27"/>
      <c r="AW527" s="28" t="s">
        <v>310</v>
      </c>
      <c r="AX527" s="28" t="s">
        <v>213</v>
      </c>
      <c r="AY527" s="168">
        <f t="shared" si="76"/>
        <v>0</v>
      </c>
      <c r="AZ527" s="28" t="s">
        <v>214</v>
      </c>
      <c r="BA527" s="28">
        <v>51048</v>
      </c>
      <c r="BB527" s="59" t="s">
        <v>716</v>
      </c>
    </row>
    <row r="528" spans="2:54" s="8" customFormat="1" x14ac:dyDescent="0.15">
      <c r="B528" s="174">
        <v>90000504</v>
      </c>
      <c r="C528" s="28"/>
      <c r="D528" s="28" t="s">
        <v>764</v>
      </c>
      <c r="E528" s="28"/>
      <c r="F528" s="28" t="s">
        <v>201</v>
      </c>
      <c r="G528" s="28" t="s">
        <v>317</v>
      </c>
      <c r="H528" s="28" t="s">
        <v>1585</v>
      </c>
      <c r="I528" s="28" t="s">
        <v>1564</v>
      </c>
      <c r="J528" s="28" t="s">
        <v>764</v>
      </c>
      <c r="K528" s="28" t="s">
        <v>203</v>
      </c>
      <c r="L528" s="28"/>
      <c r="M528" s="28">
        <v>0</v>
      </c>
      <c r="N528" s="24">
        <v>34954</v>
      </c>
      <c r="O528" s="28">
        <v>1995</v>
      </c>
      <c r="P528" s="24">
        <v>34954</v>
      </c>
      <c r="Q528" s="25">
        <v>572330</v>
      </c>
      <c r="R528" s="28" t="s">
        <v>204</v>
      </c>
      <c r="S528" s="28" t="s">
        <v>718</v>
      </c>
      <c r="T528" s="28">
        <v>1</v>
      </c>
      <c r="U528" s="24"/>
      <c r="V528" s="168">
        <f t="shared" si="71"/>
        <v>572330</v>
      </c>
      <c r="W528" s="44"/>
      <c r="X528" s="36">
        <f t="shared" si="69"/>
        <v>0</v>
      </c>
      <c r="Y528" s="44"/>
      <c r="Z528" s="44"/>
      <c r="AA528" s="44"/>
      <c r="AB528" s="44"/>
      <c r="AC528" s="44"/>
      <c r="AD528" s="44"/>
      <c r="AE528" s="36">
        <f t="shared" si="70"/>
        <v>0</v>
      </c>
      <c r="AF528" s="44"/>
      <c r="AG528" s="44"/>
      <c r="AH528" s="44"/>
      <c r="AI528" s="44"/>
      <c r="AJ528" s="44"/>
      <c r="AK528" s="168">
        <f t="shared" si="72"/>
        <v>0</v>
      </c>
      <c r="AL528" s="44"/>
      <c r="AM528" s="36">
        <f t="shared" si="73"/>
        <v>572330</v>
      </c>
      <c r="AN528" s="85" t="str">
        <f t="shared" si="74"/>
        <v>OK</v>
      </c>
      <c r="AO528" s="85" t="str">
        <f t="shared" si="75"/>
        <v>OK</v>
      </c>
      <c r="AP528" s="28" t="s">
        <v>211</v>
      </c>
      <c r="AQ528" s="28"/>
      <c r="AR528" s="28"/>
      <c r="AS528" s="28"/>
      <c r="AT528" s="26">
        <v>236.99</v>
      </c>
      <c r="AU528" s="28" t="s">
        <v>35</v>
      </c>
      <c r="AV528" s="27"/>
      <c r="AW528" s="28" t="s">
        <v>310</v>
      </c>
      <c r="AX528" s="28" t="s">
        <v>213</v>
      </c>
      <c r="AY528" s="168">
        <f t="shared" si="76"/>
        <v>0</v>
      </c>
      <c r="AZ528" s="28" t="s">
        <v>214</v>
      </c>
      <c r="BA528" s="28">
        <v>51049</v>
      </c>
      <c r="BB528" s="59" t="s">
        <v>716</v>
      </c>
    </row>
    <row r="529" spans="2:54" s="8" customFormat="1" x14ac:dyDescent="0.15">
      <c r="B529" s="174">
        <v>90000505</v>
      </c>
      <c r="C529" s="28"/>
      <c r="D529" s="28" t="s">
        <v>765</v>
      </c>
      <c r="E529" s="28"/>
      <c r="F529" s="28" t="s">
        <v>201</v>
      </c>
      <c r="G529" s="28" t="s">
        <v>317</v>
      </c>
      <c r="H529" s="28" t="s">
        <v>1585</v>
      </c>
      <c r="I529" s="28" t="s">
        <v>1564</v>
      </c>
      <c r="J529" s="28" t="s">
        <v>765</v>
      </c>
      <c r="K529" s="28" t="s">
        <v>203</v>
      </c>
      <c r="L529" s="28"/>
      <c r="M529" s="28">
        <v>0</v>
      </c>
      <c r="N529" s="24">
        <v>34956</v>
      </c>
      <c r="O529" s="28">
        <v>1995</v>
      </c>
      <c r="P529" s="24">
        <v>34956</v>
      </c>
      <c r="Q529" s="25">
        <v>5817735</v>
      </c>
      <c r="R529" s="28" t="s">
        <v>204</v>
      </c>
      <c r="S529" s="28" t="s">
        <v>718</v>
      </c>
      <c r="T529" s="28">
        <v>1</v>
      </c>
      <c r="U529" s="24"/>
      <c r="V529" s="168">
        <f t="shared" si="71"/>
        <v>5817735</v>
      </c>
      <c r="W529" s="44"/>
      <c r="X529" s="36">
        <f t="shared" si="69"/>
        <v>0</v>
      </c>
      <c r="Y529" s="44"/>
      <c r="Z529" s="44"/>
      <c r="AA529" s="44"/>
      <c r="AB529" s="44"/>
      <c r="AC529" s="44"/>
      <c r="AD529" s="44"/>
      <c r="AE529" s="36">
        <f t="shared" si="70"/>
        <v>0</v>
      </c>
      <c r="AF529" s="44"/>
      <c r="AG529" s="44"/>
      <c r="AH529" s="44"/>
      <c r="AI529" s="44"/>
      <c r="AJ529" s="44"/>
      <c r="AK529" s="168">
        <f t="shared" si="72"/>
        <v>0</v>
      </c>
      <c r="AL529" s="44"/>
      <c r="AM529" s="36">
        <f t="shared" si="73"/>
        <v>5817735</v>
      </c>
      <c r="AN529" s="85" t="str">
        <f t="shared" si="74"/>
        <v>OK</v>
      </c>
      <c r="AO529" s="85" t="str">
        <f t="shared" si="75"/>
        <v>OK</v>
      </c>
      <c r="AP529" s="28" t="s">
        <v>211</v>
      </c>
      <c r="AQ529" s="28"/>
      <c r="AR529" s="28"/>
      <c r="AS529" s="28"/>
      <c r="AT529" s="26">
        <v>2409</v>
      </c>
      <c r="AU529" s="28" t="s">
        <v>35</v>
      </c>
      <c r="AV529" s="27"/>
      <c r="AW529" s="28" t="s">
        <v>310</v>
      </c>
      <c r="AX529" s="28" t="s">
        <v>213</v>
      </c>
      <c r="AY529" s="168">
        <f t="shared" si="76"/>
        <v>0</v>
      </c>
      <c r="AZ529" s="28" t="s">
        <v>214</v>
      </c>
      <c r="BA529" s="28">
        <v>51060</v>
      </c>
      <c r="BB529" s="59" t="s">
        <v>716</v>
      </c>
    </row>
    <row r="530" spans="2:54" s="8" customFormat="1" x14ac:dyDescent="0.15">
      <c r="B530" s="174">
        <v>90000506</v>
      </c>
      <c r="C530" s="28"/>
      <c r="D530" s="28" t="s">
        <v>766</v>
      </c>
      <c r="E530" s="28"/>
      <c r="F530" s="28" t="s">
        <v>201</v>
      </c>
      <c r="G530" s="28" t="s">
        <v>317</v>
      </c>
      <c r="H530" s="28" t="s">
        <v>1585</v>
      </c>
      <c r="I530" s="28" t="s">
        <v>1564</v>
      </c>
      <c r="J530" s="28" t="s">
        <v>766</v>
      </c>
      <c r="K530" s="28" t="s">
        <v>203</v>
      </c>
      <c r="L530" s="28"/>
      <c r="M530" s="28">
        <v>0</v>
      </c>
      <c r="N530" s="24">
        <v>34968</v>
      </c>
      <c r="O530" s="28">
        <v>1995</v>
      </c>
      <c r="P530" s="24">
        <v>34968</v>
      </c>
      <c r="Q530" s="25">
        <v>326025</v>
      </c>
      <c r="R530" s="28" t="s">
        <v>204</v>
      </c>
      <c r="S530" s="28" t="s">
        <v>718</v>
      </c>
      <c r="T530" s="28">
        <v>1</v>
      </c>
      <c r="U530" s="24"/>
      <c r="V530" s="168">
        <f t="shared" si="71"/>
        <v>326025</v>
      </c>
      <c r="W530" s="44"/>
      <c r="X530" s="36">
        <f t="shared" si="69"/>
        <v>0</v>
      </c>
      <c r="Y530" s="44"/>
      <c r="Z530" s="44"/>
      <c r="AA530" s="44"/>
      <c r="AB530" s="44"/>
      <c r="AC530" s="44"/>
      <c r="AD530" s="44"/>
      <c r="AE530" s="36">
        <f t="shared" si="70"/>
        <v>0</v>
      </c>
      <c r="AF530" s="44"/>
      <c r="AG530" s="44"/>
      <c r="AH530" s="44"/>
      <c r="AI530" s="44"/>
      <c r="AJ530" s="44"/>
      <c r="AK530" s="168">
        <f t="shared" si="72"/>
        <v>0</v>
      </c>
      <c r="AL530" s="44"/>
      <c r="AM530" s="36">
        <f t="shared" si="73"/>
        <v>326025</v>
      </c>
      <c r="AN530" s="85" t="str">
        <f t="shared" si="74"/>
        <v>OK</v>
      </c>
      <c r="AO530" s="85" t="str">
        <f t="shared" si="75"/>
        <v>OK</v>
      </c>
      <c r="AP530" s="28" t="s">
        <v>211</v>
      </c>
      <c r="AQ530" s="28"/>
      <c r="AR530" s="28"/>
      <c r="AS530" s="28"/>
      <c r="AT530" s="26">
        <v>135</v>
      </c>
      <c r="AU530" s="28" t="s">
        <v>35</v>
      </c>
      <c r="AV530" s="27"/>
      <c r="AW530" s="28" t="s">
        <v>310</v>
      </c>
      <c r="AX530" s="28" t="s">
        <v>213</v>
      </c>
      <c r="AY530" s="168">
        <f t="shared" si="76"/>
        <v>0</v>
      </c>
      <c r="AZ530" s="28" t="s">
        <v>214</v>
      </c>
      <c r="BA530" s="28">
        <v>51061</v>
      </c>
      <c r="BB530" s="59" t="s">
        <v>716</v>
      </c>
    </row>
    <row r="531" spans="2:54" s="8" customFormat="1" x14ac:dyDescent="0.15">
      <c r="B531" s="174">
        <v>90000507</v>
      </c>
      <c r="C531" s="28"/>
      <c r="D531" s="28" t="s">
        <v>767</v>
      </c>
      <c r="E531" s="28"/>
      <c r="F531" s="28" t="s">
        <v>201</v>
      </c>
      <c r="G531" s="28" t="s">
        <v>317</v>
      </c>
      <c r="H531" s="28" t="s">
        <v>1585</v>
      </c>
      <c r="I531" s="28" t="s">
        <v>1564</v>
      </c>
      <c r="J531" s="28" t="s">
        <v>767</v>
      </c>
      <c r="K531" s="28" t="s">
        <v>203</v>
      </c>
      <c r="L531" s="28"/>
      <c r="M531" s="28">
        <v>0</v>
      </c>
      <c r="N531" s="24">
        <v>35049</v>
      </c>
      <c r="O531" s="28">
        <v>1995</v>
      </c>
      <c r="P531" s="24">
        <v>35049</v>
      </c>
      <c r="Q531" s="25">
        <v>505048</v>
      </c>
      <c r="R531" s="28" t="s">
        <v>204</v>
      </c>
      <c r="S531" s="28" t="s">
        <v>718</v>
      </c>
      <c r="T531" s="28">
        <v>1</v>
      </c>
      <c r="U531" s="24"/>
      <c r="V531" s="168">
        <f t="shared" si="71"/>
        <v>505048</v>
      </c>
      <c r="W531" s="44"/>
      <c r="X531" s="36">
        <f t="shared" si="69"/>
        <v>0</v>
      </c>
      <c r="Y531" s="44"/>
      <c r="Z531" s="44"/>
      <c r="AA531" s="44"/>
      <c r="AB531" s="44"/>
      <c r="AC531" s="44"/>
      <c r="AD531" s="44"/>
      <c r="AE531" s="36">
        <f t="shared" si="70"/>
        <v>0</v>
      </c>
      <c r="AF531" s="44"/>
      <c r="AG531" s="44"/>
      <c r="AH531" s="44"/>
      <c r="AI531" s="44"/>
      <c r="AJ531" s="44"/>
      <c r="AK531" s="168">
        <f t="shared" si="72"/>
        <v>0</v>
      </c>
      <c r="AL531" s="44"/>
      <c r="AM531" s="36">
        <f t="shared" si="73"/>
        <v>505048</v>
      </c>
      <c r="AN531" s="85" t="str">
        <f t="shared" si="74"/>
        <v>OK</v>
      </c>
      <c r="AO531" s="85" t="str">
        <f t="shared" si="75"/>
        <v>OK</v>
      </c>
      <c r="AP531" s="28" t="s">
        <v>211</v>
      </c>
      <c r="AQ531" s="28"/>
      <c r="AR531" s="28"/>
      <c r="AS531" s="28"/>
      <c r="AT531" s="26">
        <v>209.13</v>
      </c>
      <c r="AU531" s="28" t="s">
        <v>35</v>
      </c>
      <c r="AV531" s="27"/>
      <c r="AW531" s="28" t="s">
        <v>310</v>
      </c>
      <c r="AX531" s="28" t="s">
        <v>213</v>
      </c>
      <c r="AY531" s="168">
        <f t="shared" si="76"/>
        <v>0</v>
      </c>
      <c r="AZ531" s="28" t="s">
        <v>214</v>
      </c>
      <c r="BA531" s="28">
        <v>51066</v>
      </c>
      <c r="BB531" s="59" t="s">
        <v>716</v>
      </c>
    </row>
    <row r="532" spans="2:54" s="8" customFormat="1" x14ac:dyDescent="0.15">
      <c r="B532" s="174">
        <v>90000508</v>
      </c>
      <c r="C532" s="28"/>
      <c r="D532" s="28" t="s">
        <v>768</v>
      </c>
      <c r="E532" s="28"/>
      <c r="F532" s="28" t="s">
        <v>201</v>
      </c>
      <c r="G532" s="28" t="s">
        <v>317</v>
      </c>
      <c r="H532" s="28" t="s">
        <v>1585</v>
      </c>
      <c r="I532" s="28" t="s">
        <v>1564</v>
      </c>
      <c r="J532" s="28" t="s">
        <v>768</v>
      </c>
      <c r="K532" s="28" t="s">
        <v>203</v>
      </c>
      <c r="L532" s="28"/>
      <c r="M532" s="28">
        <v>0</v>
      </c>
      <c r="N532" s="24">
        <v>35095</v>
      </c>
      <c r="O532" s="28">
        <v>1995</v>
      </c>
      <c r="P532" s="24">
        <v>35095</v>
      </c>
      <c r="Q532" s="25">
        <v>1167652</v>
      </c>
      <c r="R532" s="28" t="s">
        <v>204</v>
      </c>
      <c r="S532" s="28" t="s">
        <v>718</v>
      </c>
      <c r="T532" s="28">
        <v>1</v>
      </c>
      <c r="U532" s="24"/>
      <c r="V532" s="168">
        <f t="shared" si="71"/>
        <v>1167652</v>
      </c>
      <c r="W532" s="44"/>
      <c r="X532" s="36">
        <f t="shared" si="69"/>
        <v>0</v>
      </c>
      <c r="Y532" s="44"/>
      <c r="Z532" s="44"/>
      <c r="AA532" s="44"/>
      <c r="AB532" s="44"/>
      <c r="AC532" s="44"/>
      <c r="AD532" s="44"/>
      <c r="AE532" s="36">
        <f t="shared" si="70"/>
        <v>0</v>
      </c>
      <c r="AF532" s="44"/>
      <c r="AG532" s="44"/>
      <c r="AH532" s="44"/>
      <c r="AI532" s="44"/>
      <c r="AJ532" s="44"/>
      <c r="AK532" s="168">
        <f t="shared" si="72"/>
        <v>0</v>
      </c>
      <c r="AL532" s="44"/>
      <c r="AM532" s="36">
        <f t="shared" si="73"/>
        <v>1167652</v>
      </c>
      <c r="AN532" s="85" t="str">
        <f t="shared" si="74"/>
        <v>OK</v>
      </c>
      <c r="AO532" s="85" t="str">
        <f t="shared" si="75"/>
        <v>OK</v>
      </c>
      <c r="AP532" s="28" t="s">
        <v>211</v>
      </c>
      <c r="AQ532" s="28"/>
      <c r="AR532" s="28"/>
      <c r="AS532" s="28"/>
      <c r="AT532" s="26">
        <v>483.5</v>
      </c>
      <c r="AU532" s="28" t="s">
        <v>35</v>
      </c>
      <c r="AV532" s="27"/>
      <c r="AW532" s="28" t="s">
        <v>310</v>
      </c>
      <c r="AX532" s="28" t="s">
        <v>213</v>
      </c>
      <c r="AY532" s="168">
        <f t="shared" si="76"/>
        <v>0</v>
      </c>
      <c r="AZ532" s="28" t="s">
        <v>214</v>
      </c>
      <c r="BA532" s="28">
        <v>51067</v>
      </c>
      <c r="BB532" s="59" t="s">
        <v>716</v>
      </c>
    </row>
    <row r="533" spans="2:54" s="8" customFormat="1" x14ac:dyDescent="0.15">
      <c r="B533" s="174">
        <v>90000509</v>
      </c>
      <c r="C533" s="28"/>
      <c r="D533" s="28" t="s">
        <v>769</v>
      </c>
      <c r="E533" s="28"/>
      <c r="F533" s="28" t="s">
        <v>201</v>
      </c>
      <c r="G533" s="28" t="s">
        <v>317</v>
      </c>
      <c r="H533" s="28" t="s">
        <v>1585</v>
      </c>
      <c r="I533" s="28" t="s">
        <v>1564</v>
      </c>
      <c r="J533" s="28" t="s">
        <v>769</v>
      </c>
      <c r="K533" s="28" t="s">
        <v>203</v>
      </c>
      <c r="L533" s="28"/>
      <c r="M533" s="28">
        <v>0</v>
      </c>
      <c r="N533" s="24">
        <v>35100</v>
      </c>
      <c r="O533" s="28">
        <v>1995</v>
      </c>
      <c r="P533" s="24">
        <v>35100</v>
      </c>
      <c r="Q533" s="25">
        <v>966000</v>
      </c>
      <c r="R533" s="28" t="s">
        <v>204</v>
      </c>
      <c r="S533" s="28" t="s">
        <v>718</v>
      </c>
      <c r="T533" s="28">
        <v>1</v>
      </c>
      <c r="U533" s="24"/>
      <c r="V533" s="168">
        <f t="shared" si="71"/>
        <v>966000</v>
      </c>
      <c r="W533" s="44"/>
      <c r="X533" s="36">
        <f t="shared" si="69"/>
        <v>0</v>
      </c>
      <c r="Y533" s="44"/>
      <c r="Z533" s="44"/>
      <c r="AA533" s="44"/>
      <c r="AB533" s="44"/>
      <c r="AC533" s="44"/>
      <c r="AD533" s="44"/>
      <c r="AE533" s="36">
        <f t="shared" si="70"/>
        <v>0</v>
      </c>
      <c r="AF533" s="44"/>
      <c r="AG533" s="44"/>
      <c r="AH533" s="44"/>
      <c r="AI533" s="44"/>
      <c r="AJ533" s="44"/>
      <c r="AK533" s="168">
        <f t="shared" si="72"/>
        <v>0</v>
      </c>
      <c r="AL533" s="44"/>
      <c r="AM533" s="36">
        <f t="shared" si="73"/>
        <v>966000</v>
      </c>
      <c r="AN533" s="85" t="str">
        <f t="shared" si="74"/>
        <v>OK</v>
      </c>
      <c r="AO533" s="85" t="str">
        <f t="shared" si="75"/>
        <v>OK</v>
      </c>
      <c r="AP533" s="28" t="s">
        <v>211</v>
      </c>
      <c r="AQ533" s="28"/>
      <c r="AR533" s="28"/>
      <c r="AS533" s="28"/>
      <c r="AT533" s="26">
        <v>400</v>
      </c>
      <c r="AU533" s="28" t="s">
        <v>35</v>
      </c>
      <c r="AV533" s="27"/>
      <c r="AW533" s="28" t="s">
        <v>310</v>
      </c>
      <c r="AX533" s="28" t="s">
        <v>213</v>
      </c>
      <c r="AY533" s="168">
        <f t="shared" si="76"/>
        <v>0</v>
      </c>
      <c r="AZ533" s="28" t="s">
        <v>214</v>
      </c>
      <c r="BA533" s="28">
        <v>51068</v>
      </c>
      <c r="BB533" s="59" t="s">
        <v>716</v>
      </c>
    </row>
    <row r="534" spans="2:54" s="8" customFormat="1" x14ac:dyDescent="0.15">
      <c r="B534" s="174">
        <v>90000510</v>
      </c>
      <c r="C534" s="28"/>
      <c r="D534" s="28" t="s">
        <v>770</v>
      </c>
      <c r="E534" s="28"/>
      <c r="F534" s="28" t="s">
        <v>201</v>
      </c>
      <c r="G534" s="28" t="s">
        <v>317</v>
      </c>
      <c r="H534" s="28" t="s">
        <v>1585</v>
      </c>
      <c r="I534" s="28" t="s">
        <v>1564</v>
      </c>
      <c r="J534" s="28" t="s">
        <v>770</v>
      </c>
      <c r="K534" s="28" t="s">
        <v>203</v>
      </c>
      <c r="L534" s="28"/>
      <c r="M534" s="28">
        <v>0</v>
      </c>
      <c r="N534" s="24">
        <v>35136</v>
      </c>
      <c r="O534" s="28">
        <v>1995</v>
      </c>
      <c r="P534" s="24">
        <v>35136</v>
      </c>
      <c r="Q534" s="25">
        <v>610415</v>
      </c>
      <c r="R534" s="28" t="s">
        <v>204</v>
      </c>
      <c r="S534" s="28" t="s">
        <v>718</v>
      </c>
      <c r="T534" s="28">
        <v>1</v>
      </c>
      <c r="U534" s="24"/>
      <c r="V534" s="168">
        <f t="shared" si="71"/>
        <v>610415</v>
      </c>
      <c r="W534" s="44"/>
      <c r="X534" s="36">
        <f t="shared" si="69"/>
        <v>0</v>
      </c>
      <c r="Y534" s="44"/>
      <c r="Z534" s="44"/>
      <c r="AA534" s="44"/>
      <c r="AB534" s="44"/>
      <c r="AC534" s="44"/>
      <c r="AD534" s="44"/>
      <c r="AE534" s="36">
        <f t="shared" si="70"/>
        <v>0</v>
      </c>
      <c r="AF534" s="44"/>
      <c r="AG534" s="44"/>
      <c r="AH534" s="44"/>
      <c r="AI534" s="44"/>
      <c r="AJ534" s="44"/>
      <c r="AK534" s="168">
        <f t="shared" si="72"/>
        <v>0</v>
      </c>
      <c r="AL534" s="44"/>
      <c r="AM534" s="36">
        <f t="shared" si="73"/>
        <v>610415</v>
      </c>
      <c r="AN534" s="85" t="str">
        <f t="shared" si="74"/>
        <v>OK</v>
      </c>
      <c r="AO534" s="85" t="str">
        <f t="shared" si="75"/>
        <v>OK</v>
      </c>
      <c r="AP534" s="28" t="s">
        <v>211</v>
      </c>
      <c r="AQ534" s="28"/>
      <c r="AR534" s="28"/>
      <c r="AS534" s="28"/>
      <c r="AT534" s="26">
        <v>252.76</v>
      </c>
      <c r="AU534" s="28" t="s">
        <v>35</v>
      </c>
      <c r="AV534" s="27"/>
      <c r="AW534" s="28" t="s">
        <v>310</v>
      </c>
      <c r="AX534" s="28" t="s">
        <v>213</v>
      </c>
      <c r="AY534" s="168">
        <f t="shared" si="76"/>
        <v>0</v>
      </c>
      <c r="AZ534" s="28" t="s">
        <v>214</v>
      </c>
      <c r="BA534" s="28">
        <v>51069</v>
      </c>
      <c r="BB534" s="59" t="s">
        <v>716</v>
      </c>
    </row>
    <row r="535" spans="2:54" s="8" customFormat="1" x14ac:dyDescent="0.15">
      <c r="B535" s="174">
        <v>90000511</v>
      </c>
      <c r="C535" s="28"/>
      <c r="D535" s="28" t="s">
        <v>771</v>
      </c>
      <c r="E535" s="28"/>
      <c r="F535" s="28" t="s">
        <v>201</v>
      </c>
      <c r="G535" s="28" t="s">
        <v>317</v>
      </c>
      <c r="H535" s="28" t="s">
        <v>1585</v>
      </c>
      <c r="I535" s="28" t="s">
        <v>1564</v>
      </c>
      <c r="J535" s="28" t="s">
        <v>771</v>
      </c>
      <c r="K535" s="28" t="s">
        <v>203</v>
      </c>
      <c r="L535" s="28"/>
      <c r="M535" s="28">
        <v>0</v>
      </c>
      <c r="N535" s="24">
        <v>35136</v>
      </c>
      <c r="O535" s="28">
        <v>1995</v>
      </c>
      <c r="P535" s="24">
        <v>35136</v>
      </c>
      <c r="Q535" s="25">
        <v>510410</v>
      </c>
      <c r="R535" s="28" t="s">
        <v>204</v>
      </c>
      <c r="S535" s="28" t="s">
        <v>718</v>
      </c>
      <c r="T535" s="28">
        <v>1</v>
      </c>
      <c r="U535" s="24"/>
      <c r="V535" s="168">
        <f t="shared" si="71"/>
        <v>510410</v>
      </c>
      <c r="W535" s="44"/>
      <c r="X535" s="36">
        <f t="shared" si="69"/>
        <v>0</v>
      </c>
      <c r="Y535" s="44"/>
      <c r="Z535" s="44"/>
      <c r="AA535" s="44"/>
      <c r="AB535" s="44"/>
      <c r="AC535" s="44"/>
      <c r="AD535" s="44"/>
      <c r="AE535" s="36">
        <f t="shared" si="70"/>
        <v>0</v>
      </c>
      <c r="AF535" s="44"/>
      <c r="AG535" s="44"/>
      <c r="AH535" s="44"/>
      <c r="AI535" s="44"/>
      <c r="AJ535" s="44"/>
      <c r="AK535" s="168">
        <f t="shared" si="72"/>
        <v>0</v>
      </c>
      <c r="AL535" s="44"/>
      <c r="AM535" s="36">
        <f t="shared" si="73"/>
        <v>510410</v>
      </c>
      <c r="AN535" s="85" t="str">
        <f t="shared" si="74"/>
        <v>OK</v>
      </c>
      <c r="AO535" s="85" t="str">
        <f t="shared" si="75"/>
        <v>OK</v>
      </c>
      <c r="AP535" s="28" t="s">
        <v>211</v>
      </c>
      <c r="AQ535" s="28"/>
      <c r="AR535" s="28"/>
      <c r="AS535" s="28"/>
      <c r="AT535" s="26">
        <v>211.35</v>
      </c>
      <c r="AU535" s="28" t="s">
        <v>35</v>
      </c>
      <c r="AV535" s="27"/>
      <c r="AW535" s="28" t="s">
        <v>310</v>
      </c>
      <c r="AX535" s="28" t="s">
        <v>213</v>
      </c>
      <c r="AY535" s="168">
        <f t="shared" si="76"/>
        <v>0</v>
      </c>
      <c r="AZ535" s="28" t="s">
        <v>214</v>
      </c>
      <c r="BA535" s="28">
        <v>51070</v>
      </c>
      <c r="BB535" s="59" t="s">
        <v>716</v>
      </c>
    </row>
    <row r="536" spans="2:54" s="8" customFormat="1" x14ac:dyDescent="0.15">
      <c r="B536" s="174">
        <v>90000512</v>
      </c>
      <c r="C536" s="28"/>
      <c r="D536" s="28" t="s">
        <v>772</v>
      </c>
      <c r="E536" s="28"/>
      <c r="F536" s="28" t="s">
        <v>201</v>
      </c>
      <c r="G536" s="28" t="s">
        <v>317</v>
      </c>
      <c r="H536" s="28" t="s">
        <v>1585</v>
      </c>
      <c r="I536" s="28" t="s">
        <v>1564</v>
      </c>
      <c r="J536" s="28" t="s">
        <v>772</v>
      </c>
      <c r="K536" s="28" t="s">
        <v>203</v>
      </c>
      <c r="L536" s="28"/>
      <c r="M536" s="28">
        <v>0</v>
      </c>
      <c r="N536" s="24">
        <v>35136</v>
      </c>
      <c r="O536" s="28">
        <v>1995</v>
      </c>
      <c r="P536" s="24">
        <v>35136</v>
      </c>
      <c r="Q536" s="25">
        <v>155477</v>
      </c>
      <c r="R536" s="28" t="s">
        <v>204</v>
      </c>
      <c r="S536" s="28" t="s">
        <v>718</v>
      </c>
      <c r="T536" s="28">
        <v>1</v>
      </c>
      <c r="U536" s="24"/>
      <c r="V536" s="168">
        <f t="shared" si="71"/>
        <v>155477</v>
      </c>
      <c r="W536" s="44"/>
      <c r="X536" s="36">
        <f t="shared" si="69"/>
        <v>0</v>
      </c>
      <c r="Y536" s="44"/>
      <c r="Z536" s="44"/>
      <c r="AA536" s="44"/>
      <c r="AB536" s="44"/>
      <c r="AC536" s="44"/>
      <c r="AD536" s="44"/>
      <c r="AE536" s="36">
        <f t="shared" si="70"/>
        <v>0</v>
      </c>
      <c r="AF536" s="44"/>
      <c r="AG536" s="44"/>
      <c r="AH536" s="44"/>
      <c r="AI536" s="44"/>
      <c r="AJ536" s="44"/>
      <c r="AK536" s="168">
        <f t="shared" si="72"/>
        <v>0</v>
      </c>
      <c r="AL536" s="44"/>
      <c r="AM536" s="36">
        <f t="shared" si="73"/>
        <v>155477</v>
      </c>
      <c r="AN536" s="85" t="str">
        <f t="shared" si="74"/>
        <v>OK</v>
      </c>
      <c r="AO536" s="85" t="str">
        <f t="shared" si="75"/>
        <v>OK</v>
      </c>
      <c r="AP536" s="28" t="s">
        <v>211</v>
      </c>
      <c r="AQ536" s="28"/>
      <c r="AR536" s="28"/>
      <c r="AS536" s="28"/>
      <c r="AT536" s="26">
        <v>64.38</v>
      </c>
      <c r="AU536" s="28" t="s">
        <v>35</v>
      </c>
      <c r="AV536" s="27"/>
      <c r="AW536" s="28" t="s">
        <v>310</v>
      </c>
      <c r="AX536" s="28" t="s">
        <v>213</v>
      </c>
      <c r="AY536" s="168">
        <f t="shared" si="76"/>
        <v>0</v>
      </c>
      <c r="AZ536" s="28" t="s">
        <v>214</v>
      </c>
      <c r="BA536" s="28">
        <v>51071</v>
      </c>
      <c r="BB536" s="59" t="s">
        <v>716</v>
      </c>
    </row>
    <row r="537" spans="2:54" s="8" customFormat="1" x14ac:dyDescent="0.15">
      <c r="B537" s="174">
        <v>90000513</v>
      </c>
      <c r="C537" s="28"/>
      <c r="D537" s="28" t="s">
        <v>773</v>
      </c>
      <c r="E537" s="28"/>
      <c r="F537" s="28" t="s">
        <v>201</v>
      </c>
      <c r="G537" s="28" t="s">
        <v>317</v>
      </c>
      <c r="H537" s="28" t="s">
        <v>1585</v>
      </c>
      <c r="I537" s="28" t="s">
        <v>1564</v>
      </c>
      <c r="J537" s="28" t="s">
        <v>773</v>
      </c>
      <c r="K537" s="28" t="s">
        <v>203</v>
      </c>
      <c r="L537" s="28"/>
      <c r="M537" s="28">
        <v>0</v>
      </c>
      <c r="N537" s="24">
        <v>35937</v>
      </c>
      <c r="O537" s="28">
        <v>1998</v>
      </c>
      <c r="P537" s="24">
        <v>35937</v>
      </c>
      <c r="Q537" s="25">
        <v>1269756</v>
      </c>
      <c r="R537" s="28" t="s">
        <v>204</v>
      </c>
      <c r="S537" s="28" t="s">
        <v>718</v>
      </c>
      <c r="T537" s="28">
        <v>1</v>
      </c>
      <c r="U537" s="24"/>
      <c r="V537" s="168">
        <f t="shared" si="71"/>
        <v>1269756</v>
      </c>
      <c r="W537" s="44"/>
      <c r="X537" s="36">
        <f t="shared" si="69"/>
        <v>0</v>
      </c>
      <c r="Y537" s="44"/>
      <c r="Z537" s="44"/>
      <c r="AA537" s="44"/>
      <c r="AB537" s="44"/>
      <c r="AC537" s="44"/>
      <c r="AD537" s="44"/>
      <c r="AE537" s="36">
        <f t="shared" si="70"/>
        <v>0</v>
      </c>
      <c r="AF537" s="44"/>
      <c r="AG537" s="44"/>
      <c r="AH537" s="44"/>
      <c r="AI537" s="44"/>
      <c r="AJ537" s="44"/>
      <c r="AK537" s="168">
        <f t="shared" si="72"/>
        <v>0</v>
      </c>
      <c r="AL537" s="44"/>
      <c r="AM537" s="36">
        <f t="shared" si="73"/>
        <v>1269756</v>
      </c>
      <c r="AN537" s="85" t="str">
        <f t="shared" si="74"/>
        <v>OK</v>
      </c>
      <c r="AO537" s="85" t="str">
        <f t="shared" si="75"/>
        <v>OK</v>
      </c>
      <c r="AP537" s="28" t="s">
        <v>211</v>
      </c>
      <c r="AQ537" s="28"/>
      <c r="AR537" s="28"/>
      <c r="AS537" s="28"/>
      <c r="AT537" s="26">
        <v>525.78</v>
      </c>
      <c r="AU537" s="28" t="s">
        <v>35</v>
      </c>
      <c r="AV537" s="27"/>
      <c r="AW537" s="28" t="s">
        <v>310</v>
      </c>
      <c r="AX537" s="28" t="s">
        <v>213</v>
      </c>
      <c r="AY537" s="168">
        <f t="shared" si="76"/>
        <v>0</v>
      </c>
      <c r="AZ537" s="28" t="s">
        <v>214</v>
      </c>
      <c r="BA537" s="28">
        <v>51072</v>
      </c>
      <c r="BB537" s="59" t="s">
        <v>716</v>
      </c>
    </row>
    <row r="538" spans="2:54" s="8" customFormat="1" x14ac:dyDescent="0.15">
      <c r="B538" s="174">
        <v>90000514</v>
      </c>
      <c r="C538" s="28"/>
      <c r="D538" s="28" t="s">
        <v>774</v>
      </c>
      <c r="E538" s="28"/>
      <c r="F538" s="28" t="s">
        <v>201</v>
      </c>
      <c r="G538" s="28" t="s">
        <v>317</v>
      </c>
      <c r="H538" s="28" t="s">
        <v>1585</v>
      </c>
      <c r="I538" s="28" t="s">
        <v>1564</v>
      </c>
      <c r="J538" s="28" t="s">
        <v>774</v>
      </c>
      <c r="K538" s="28" t="s">
        <v>203</v>
      </c>
      <c r="L538" s="28"/>
      <c r="M538" s="28">
        <v>0</v>
      </c>
      <c r="N538" s="24">
        <v>36045</v>
      </c>
      <c r="O538" s="28">
        <v>1998</v>
      </c>
      <c r="P538" s="24">
        <v>36045</v>
      </c>
      <c r="Q538" s="25">
        <v>5332</v>
      </c>
      <c r="R538" s="28" t="s">
        <v>204</v>
      </c>
      <c r="S538" s="28" t="s">
        <v>718</v>
      </c>
      <c r="T538" s="28">
        <v>1</v>
      </c>
      <c r="U538" s="24"/>
      <c r="V538" s="168">
        <f t="shared" si="71"/>
        <v>5332</v>
      </c>
      <c r="W538" s="44"/>
      <c r="X538" s="36">
        <f t="shared" ref="X538:X604" si="77">SUM(Y538:AD538)</f>
        <v>0</v>
      </c>
      <c r="Y538" s="44"/>
      <c r="Z538" s="44"/>
      <c r="AA538" s="44"/>
      <c r="AB538" s="44"/>
      <c r="AC538" s="44"/>
      <c r="AD538" s="44"/>
      <c r="AE538" s="36">
        <f t="shared" ref="AE538:AE604" si="78">SUM(AF538:AL538)</f>
        <v>0</v>
      </c>
      <c r="AF538" s="44"/>
      <c r="AG538" s="44"/>
      <c r="AH538" s="44"/>
      <c r="AI538" s="44"/>
      <c r="AJ538" s="44"/>
      <c r="AK538" s="168">
        <f t="shared" si="72"/>
        <v>0</v>
      </c>
      <c r="AL538" s="44"/>
      <c r="AM538" s="36">
        <f t="shared" si="73"/>
        <v>5332</v>
      </c>
      <c r="AN538" s="85" t="str">
        <f t="shared" si="74"/>
        <v>OK</v>
      </c>
      <c r="AO538" s="85" t="str">
        <f t="shared" si="75"/>
        <v>OK</v>
      </c>
      <c r="AP538" s="28" t="s">
        <v>211</v>
      </c>
      <c r="AQ538" s="28"/>
      <c r="AR538" s="28"/>
      <c r="AS538" s="28"/>
      <c r="AT538" s="26">
        <v>215</v>
      </c>
      <c r="AU538" s="28" t="s">
        <v>35</v>
      </c>
      <c r="AV538" s="27"/>
      <c r="AW538" s="28" t="s">
        <v>790</v>
      </c>
      <c r="AX538" s="28" t="s">
        <v>213</v>
      </c>
      <c r="AY538" s="168">
        <f t="shared" si="76"/>
        <v>0</v>
      </c>
      <c r="AZ538" s="28" t="s">
        <v>214</v>
      </c>
      <c r="BA538" s="28">
        <v>51073</v>
      </c>
      <c r="BB538" s="59" t="s">
        <v>716</v>
      </c>
    </row>
    <row r="539" spans="2:54" s="8" customFormat="1" x14ac:dyDescent="0.15">
      <c r="B539" s="174">
        <v>90000515</v>
      </c>
      <c r="C539" s="28"/>
      <c r="D539" s="28" t="s">
        <v>775</v>
      </c>
      <c r="E539" s="28"/>
      <c r="F539" s="28" t="s">
        <v>201</v>
      </c>
      <c r="G539" s="28" t="s">
        <v>317</v>
      </c>
      <c r="H539" s="28" t="s">
        <v>1585</v>
      </c>
      <c r="I539" s="28" t="s">
        <v>1564</v>
      </c>
      <c r="J539" s="28" t="s">
        <v>775</v>
      </c>
      <c r="K539" s="28" t="s">
        <v>203</v>
      </c>
      <c r="L539" s="28"/>
      <c r="M539" s="28">
        <v>0</v>
      </c>
      <c r="N539" s="24">
        <v>36045</v>
      </c>
      <c r="O539" s="28">
        <v>1998</v>
      </c>
      <c r="P539" s="24">
        <v>36045</v>
      </c>
      <c r="Q539" s="25">
        <v>13640</v>
      </c>
      <c r="R539" s="28" t="s">
        <v>204</v>
      </c>
      <c r="S539" s="28" t="s">
        <v>718</v>
      </c>
      <c r="T539" s="28">
        <v>1</v>
      </c>
      <c r="U539" s="24"/>
      <c r="V539" s="168">
        <f t="shared" si="71"/>
        <v>13640</v>
      </c>
      <c r="W539" s="44"/>
      <c r="X539" s="36">
        <f t="shared" si="77"/>
        <v>0</v>
      </c>
      <c r="Y539" s="44"/>
      <c r="Z539" s="44"/>
      <c r="AA539" s="44"/>
      <c r="AB539" s="44"/>
      <c r="AC539" s="44"/>
      <c r="AD539" s="44"/>
      <c r="AE539" s="36">
        <f t="shared" si="78"/>
        <v>0</v>
      </c>
      <c r="AF539" s="44"/>
      <c r="AG539" s="44"/>
      <c r="AH539" s="44"/>
      <c r="AI539" s="44"/>
      <c r="AJ539" s="44"/>
      <c r="AK539" s="168">
        <f t="shared" si="72"/>
        <v>0</v>
      </c>
      <c r="AL539" s="44"/>
      <c r="AM539" s="36">
        <f t="shared" si="73"/>
        <v>13640</v>
      </c>
      <c r="AN539" s="85" t="str">
        <f t="shared" si="74"/>
        <v>OK</v>
      </c>
      <c r="AO539" s="85" t="str">
        <f t="shared" si="75"/>
        <v>OK</v>
      </c>
      <c r="AP539" s="28" t="s">
        <v>211</v>
      </c>
      <c r="AQ539" s="28"/>
      <c r="AR539" s="28"/>
      <c r="AS539" s="28"/>
      <c r="AT539" s="26">
        <v>550</v>
      </c>
      <c r="AU539" s="28" t="s">
        <v>35</v>
      </c>
      <c r="AV539" s="27"/>
      <c r="AW539" s="28" t="s">
        <v>790</v>
      </c>
      <c r="AX539" s="28" t="s">
        <v>213</v>
      </c>
      <c r="AY539" s="168">
        <f t="shared" si="76"/>
        <v>0</v>
      </c>
      <c r="AZ539" s="28" t="s">
        <v>214</v>
      </c>
      <c r="BA539" s="28">
        <v>51074</v>
      </c>
      <c r="BB539" s="59" t="s">
        <v>716</v>
      </c>
    </row>
    <row r="540" spans="2:54" s="8" customFormat="1" x14ac:dyDescent="0.15">
      <c r="B540" s="174">
        <v>90000516</v>
      </c>
      <c r="C540" s="28"/>
      <c r="D540" s="28" t="s">
        <v>328</v>
      </c>
      <c r="E540" s="28"/>
      <c r="F540" s="28" t="s">
        <v>201</v>
      </c>
      <c r="G540" s="28" t="s">
        <v>317</v>
      </c>
      <c r="H540" s="28" t="s">
        <v>1585</v>
      </c>
      <c r="I540" s="28" t="s">
        <v>1564</v>
      </c>
      <c r="J540" s="28" t="s">
        <v>776</v>
      </c>
      <c r="K540" s="28" t="s">
        <v>203</v>
      </c>
      <c r="L540" s="28"/>
      <c r="M540" s="28">
        <v>0</v>
      </c>
      <c r="N540" s="24">
        <v>36045</v>
      </c>
      <c r="O540" s="28">
        <v>1998</v>
      </c>
      <c r="P540" s="24">
        <v>36045</v>
      </c>
      <c r="Q540" s="25">
        <v>632940</v>
      </c>
      <c r="R540" s="28" t="s">
        <v>204</v>
      </c>
      <c r="S540" s="28" t="s">
        <v>718</v>
      </c>
      <c r="T540" s="28">
        <v>1</v>
      </c>
      <c r="U540" s="24"/>
      <c r="V540" s="168">
        <f t="shared" si="71"/>
        <v>632940</v>
      </c>
      <c r="W540" s="44"/>
      <c r="X540" s="36">
        <f t="shared" si="77"/>
        <v>0</v>
      </c>
      <c r="Y540" s="44"/>
      <c r="Z540" s="44"/>
      <c r="AA540" s="44"/>
      <c r="AB540" s="44"/>
      <c r="AC540" s="44"/>
      <c r="AD540" s="44"/>
      <c r="AE540" s="36">
        <f t="shared" si="78"/>
        <v>0</v>
      </c>
      <c r="AF540" s="44"/>
      <c r="AG540" s="44"/>
      <c r="AH540" s="44"/>
      <c r="AI540" s="44"/>
      <c r="AJ540" s="44"/>
      <c r="AK540" s="168">
        <f t="shared" si="72"/>
        <v>0</v>
      </c>
      <c r="AL540" s="44"/>
      <c r="AM540" s="36">
        <f t="shared" si="73"/>
        <v>632940</v>
      </c>
      <c r="AN540" s="85" t="str">
        <f t="shared" si="74"/>
        <v>OK</v>
      </c>
      <c r="AO540" s="85" t="str">
        <f t="shared" si="75"/>
        <v>OK</v>
      </c>
      <c r="AP540" s="28" t="s">
        <v>211</v>
      </c>
      <c r="AQ540" s="28"/>
      <c r="AR540" s="28"/>
      <c r="AS540" s="28"/>
      <c r="AT540" s="26">
        <v>264033</v>
      </c>
      <c r="AU540" s="28" t="s">
        <v>35</v>
      </c>
      <c r="AV540" s="27"/>
      <c r="AW540" s="28" t="s">
        <v>313</v>
      </c>
      <c r="AX540" s="28" t="s">
        <v>213</v>
      </c>
      <c r="AY540" s="168">
        <f t="shared" si="76"/>
        <v>0</v>
      </c>
      <c r="AZ540" s="28" t="s">
        <v>214</v>
      </c>
      <c r="BA540" s="28">
        <v>51075</v>
      </c>
      <c r="BB540" s="59" t="s">
        <v>716</v>
      </c>
    </row>
    <row r="541" spans="2:54" s="8" customFormat="1" x14ac:dyDescent="0.15">
      <c r="B541" s="174">
        <v>90000517</v>
      </c>
      <c r="C541" s="28"/>
      <c r="D541" s="28" t="s">
        <v>328</v>
      </c>
      <c r="E541" s="28"/>
      <c r="F541" s="28" t="s">
        <v>201</v>
      </c>
      <c r="G541" s="28" t="s">
        <v>317</v>
      </c>
      <c r="H541" s="28" t="s">
        <v>1585</v>
      </c>
      <c r="I541" s="28" t="s">
        <v>1564</v>
      </c>
      <c r="J541" s="28" t="s">
        <v>777</v>
      </c>
      <c r="K541" s="28" t="s">
        <v>203</v>
      </c>
      <c r="L541" s="28"/>
      <c r="M541" s="28">
        <v>0</v>
      </c>
      <c r="N541" s="24">
        <v>36045</v>
      </c>
      <c r="O541" s="28">
        <v>1998</v>
      </c>
      <c r="P541" s="24">
        <v>36045</v>
      </c>
      <c r="Q541" s="25">
        <v>1509740</v>
      </c>
      <c r="R541" s="28" t="s">
        <v>204</v>
      </c>
      <c r="S541" s="28" t="s">
        <v>718</v>
      </c>
      <c r="T541" s="28">
        <v>1</v>
      </c>
      <c r="U541" s="24"/>
      <c r="V541" s="168">
        <f t="shared" si="71"/>
        <v>1509740</v>
      </c>
      <c r="W541" s="44"/>
      <c r="X541" s="36">
        <f t="shared" si="77"/>
        <v>0</v>
      </c>
      <c r="Y541" s="44"/>
      <c r="Z541" s="44"/>
      <c r="AA541" s="44"/>
      <c r="AB541" s="44"/>
      <c r="AC541" s="44"/>
      <c r="AD541" s="44"/>
      <c r="AE541" s="36">
        <f t="shared" si="78"/>
        <v>0</v>
      </c>
      <c r="AF541" s="44"/>
      <c r="AG541" s="44"/>
      <c r="AH541" s="44"/>
      <c r="AI541" s="44"/>
      <c r="AJ541" s="44"/>
      <c r="AK541" s="168">
        <f t="shared" si="72"/>
        <v>0</v>
      </c>
      <c r="AL541" s="44"/>
      <c r="AM541" s="36">
        <f t="shared" si="73"/>
        <v>1509740</v>
      </c>
      <c r="AN541" s="85" t="str">
        <f t="shared" si="74"/>
        <v>OK</v>
      </c>
      <c r="AO541" s="85" t="str">
        <f t="shared" si="75"/>
        <v>OK</v>
      </c>
      <c r="AP541" s="28" t="s">
        <v>211</v>
      </c>
      <c r="AQ541" s="28"/>
      <c r="AR541" s="28"/>
      <c r="AS541" s="28"/>
      <c r="AT541" s="26">
        <v>629793</v>
      </c>
      <c r="AU541" s="28" t="s">
        <v>35</v>
      </c>
      <c r="AV541" s="27"/>
      <c r="AW541" s="28" t="s">
        <v>313</v>
      </c>
      <c r="AX541" s="28" t="s">
        <v>213</v>
      </c>
      <c r="AY541" s="168">
        <f t="shared" si="76"/>
        <v>0</v>
      </c>
      <c r="AZ541" s="28" t="s">
        <v>214</v>
      </c>
      <c r="BA541" s="28">
        <v>51076</v>
      </c>
      <c r="BB541" s="59" t="s">
        <v>716</v>
      </c>
    </row>
    <row r="542" spans="2:54" s="8" customFormat="1" x14ac:dyDescent="0.15">
      <c r="B542" s="174">
        <v>90000518</v>
      </c>
      <c r="C542" s="28"/>
      <c r="D542" s="28" t="s">
        <v>328</v>
      </c>
      <c r="E542" s="28"/>
      <c r="F542" s="28" t="s">
        <v>201</v>
      </c>
      <c r="G542" s="28" t="s">
        <v>317</v>
      </c>
      <c r="H542" s="28" t="s">
        <v>1585</v>
      </c>
      <c r="I542" s="28" t="s">
        <v>1564</v>
      </c>
      <c r="J542" s="28" t="s">
        <v>778</v>
      </c>
      <c r="K542" s="28" t="s">
        <v>203</v>
      </c>
      <c r="L542" s="28"/>
      <c r="M542" s="28">
        <v>0</v>
      </c>
      <c r="N542" s="24">
        <v>36045</v>
      </c>
      <c r="O542" s="28">
        <v>1998</v>
      </c>
      <c r="P542" s="24">
        <v>36045</v>
      </c>
      <c r="Q542" s="25">
        <v>975440</v>
      </c>
      <c r="R542" s="28" t="s">
        <v>204</v>
      </c>
      <c r="S542" s="28" t="s">
        <v>718</v>
      </c>
      <c r="T542" s="28">
        <v>1</v>
      </c>
      <c r="U542" s="24"/>
      <c r="V542" s="168">
        <f t="shared" si="71"/>
        <v>975440</v>
      </c>
      <c r="W542" s="44"/>
      <c r="X542" s="36">
        <f t="shared" si="77"/>
        <v>0</v>
      </c>
      <c r="Y542" s="44"/>
      <c r="Z542" s="44"/>
      <c r="AA542" s="44"/>
      <c r="AB542" s="44"/>
      <c r="AC542" s="44"/>
      <c r="AD542" s="44"/>
      <c r="AE542" s="36">
        <f t="shared" si="78"/>
        <v>0</v>
      </c>
      <c r="AF542" s="44"/>
      <c r="AG542" s="44"/>
      <c r="AH542" s="44"/>
      <c r="AI542" s="44"/>
      <c r="AJ542" s="44"/>
      <c r="AK542" s="168">
        <f t="shared" si="72"/>
        <v>0</v>
      </c>
      <c r="AL542" s="44"/>
      <c r="AM542" s="36">
        <f t="shared" si="73"/>
        <v>975440</v>
      </c>
      <c r="AN542" s="85" t="str">
        <f t="shared" si="74"/>
        <v>OK</v>
      </c>
      <c r="AO542" s="85" t="str">
        <f t="shared" si="75"/>
        <v>OK</v>
      </c>
      <c r="AP542" s="28" t="s">
        <v>211</v>
      </c>
      <c r="AQ542" s="28"/>
      <c r="AR542" s="28"/>
      <c r="AS542" s="28"/>
      <c r="AT542" s="26">
        <v>344991</v>
      </c>
      <c r="AU542" s="28" t="s">
        <v>35</v>
      </c>
      <c r="AV542" s="27"/>
      <c r="AW542" s="28" t="s">
        <v>791</v>
      </c>
      <c r="AX542" s="28" t="s">
        <v>213</v>
      </c>
      <c r="AY542" s="168">
        <f t="shared" si="76"/>
        <v>0</v>
      </c>
      <c r="AZ542" s="28" t="s">
        <v>214</v>
      </c>
      <c r="BA542" s="28">
        <v>51077</v>
      </c>
      <c r="BB542" s="59" t="s">
        <v>716</v>
      </c>
    </row>
    <row r="543" spans="2:54" s="8" customFormat="1" x14ac:dyDescent="0.15">
      <c r="B543" s="174">
        <v>90000519</v>
      </c>
      <c r="C543" s="28"/>
      <c r="D543" s="28" t="s">
        <v>328</v>
      </c>
      <c r="E543" s="28"/>
      <c r="F543" s="28" t="s">
        <v>201</v>
      </c>
      <c r="G543" s="28" t="s">
        <v>317</v>
      </c>
      <c r="H543" s="28" t="s">
        <v>1585</v>
      </c>
      <c r="I543" s="28" t="s">
        <v>1564</v>
      </c>
      <c r="J543" s="28" t="s">
        <v>779</v>
      </c>
      <c r="K543" s="28" t="s">
        <v>203</v>
      </c>
      <c r="L543" s="28"/>
      <c r="M543" s="28">
        <v>0</v>
      </c>
      <c r="N543" s="24">
        <v>36045</v>
      </c>
      <c r="O543" s="28">
        <v>1998</v>
      </c>
      <c r="P543" s="24">
        <v>36045</v>
      </c>
      <c r="Q543" s="25">
        <v>115080</v>
      </c>
      <c r="R543" s="28" t="s">
        <v>204</v>
      </c>
      <c r="S543" s="28" t="s">
        <v>718</v>
      </c>
      <c r="T543" s="28">
        <v>1</v>
      </c>
      <c r="U543" s="24"/>
      <c r="V543" s="168">
        <f t="shared" si="71"/>
        <v>115080</v>
      </c>
      <c r="W543" s="44"/>
      <c r="X543" s="36">
        <f t="shared" si="77"/>
        <v>0</v>
      </c>
      <c r="Y543" s="44"/>
      <c r="Z543" s="44"/>
      <c r="AA543" s="44"/>
      <c r="AB543" s="44"/>
      <c r="AC543" s="44"/>
      <c r="AD543" s="44"/>
      <c r="AE543" s="36">
        <f t="shared" si="78"/>
        <v>0</v>
      </c>
      <c r="AF543" s="44"/>
      <c r="AG543" s="44"/>
      <c r="AH543" s="44"/>
      <c r="AI543" s="44"/>
      <c r="AJ543" s="44"/>
      <c r="AK543" s="168">
        <f t="shared" si="72"/>
        <v>0</v>
      </c>
      <c r="AL543" s="44"/>
      <c r="AM543" s="36">
        <f t="shared" si="73"/>
        <v>115080</v>
      </c>
      <c r="AN543" s="85" t="str">
        <f t="shared" si="74"/>
        <v>OK</v>
      </c>
      <c r="AO543" s="85" t="str">
        <f t="shared" si="75"/>
        <v>OK</v>
      </c>
      <c r="AP543" s="28" t="s">
        <v>211</v>
      </c>
      <c r="AQ543" s="28"/>
      <c r="AR543" s="28"/>
      <c r="AS543" s="28"/>
      <c r="AT543" s="26">
        <v>2164</v>
      </c>
      <c r="AU543" s="28" t="s">
        <v>35</v>
      </c>
      <c r="AV543" s="27"/>
      <c r="AW543" s="28" t="s">
        <v>312</v>
      </c>
      <c r="AX543" s="28" t="s">
        <v>213</v>
      </c>
      <c r="AY543" s="168">
        <f t="shared" si="76"/>
        <v>0</v>
      </c>
      <c r="AZ543" s="28" t="s">
        <v>214</v>
      </c>
      <c r="BA543" s="28">
        <v>51078</v>
      </c>
      <c r="BB543" s="59" t="s">
        <v>716</v>
      </c>
    </row>
    <row r="544" spans="2:54" s="55" customFormat="1" x14ac:dyDescent="0.15">
      <c r="B544" s="176">
        <v>90000520</v>
      </c>
      <c r="C544" s="48"/>
      <c r="D544" s="48" t="s">
        <v>328</v>
      </c>
      <c r="E544" s="48"/>
      <c r="F544" s="48" t="s">
        <v>201</v>
      </c>
      <c r="G544" s="48" t="s">
        <v>317</v>
      </c>
      <c r="H544" s="48" t="s">
        <v>1585</v>
      </c>
      <c r="I544" s="48" t="s">
        <v>1564</v>
      </c>
      <c r="J544" s="48" t="s">
        <v>780</v>
      </c>
      <c r="K544" s="48" t="s">
        <v>203</v>
      </c>
      <c r="L544" s="48"/>
      <c r="M544" s="48">
        <v>0</v>
      </c>
      <c r="N544" s="49">
        <v>36045</v>
      </c>
      <c r="O544" s="48">
        <v>1998</v>
      </c>
      <c r="P544" s="49">
        <v>36045</v>
      </c>
      <c r="Q544" s="50">
        <v>354</v>
      </c>
      <c r="R544" s="48" t="s">
        <v>204</v>
      </c>
      <c r="S544" s="48" t="s">
        <v>718</v>
      </c>
      <c r="T544" s="48">
        <v>1</v>
      </c>
      <c r="U544" s="49">
        <v>43040</v>
      </c>
      <c r="V544" s="177">
        <f t="shared" si="71"/>
        <v>354</v>
      </c>
      <c r="W544" s="51" t="s">
        <v>1682</v>
      </c>
      <c r="X544" s="52">
        <f>SUM(Y544:AD544)</f>
        <v>0</v>
      </c>
      <c r="Y544" s="51"/>
      <c r="Z544" s="51"/>
      <c r="AA544" s="51"/>
      <c r="AB544" s="51"/>
      <c r="AC544" s="51"/>
      <c r="AD544" s="51"/>
      <c r="AE544" s="52">
        <f t="shared" si="78"/>
        <v>354</v>
      </c>
      <c r="AF544" s="51"/>
      <c r="AG544" s="51"/>
      <c r="AH544" s="51">
        <v>354</v>
      </c>
      <c r="AI544" s="51"/>
      <c r="AJ544" s="51"/>
      <c r="AK544" s="177">
        <f t="shared" si="72"/>
        <v>0</v>
      </c>
      <c r="AL544" s="51"/>
      <c r="AM544" s="52">
        <f t="shared" si="73"/>
        <v>0</v>
      </c>
      <c r="AN544" s="70" t="str">
        <f t="shared" si="74"/>
        <v>OK</v>
      </c>
      <c r="AO544" s="70" t="str">
        <f t="shared" si="75"/>
        <v>OK</v>
      </c>
      <c r="AP544" s="48" t="s">
        <v>211</v>
      </c>
      <c r="AQ544" s="48"/>
      <c r="AR544" s="48"/>
      <c r="AS544" s="48">
        <v>1</v>
      </c>
      <c r="AT544" s="53">
        <v>8779</v>
      </c>
      <c r="AU544" s="48" t="s">
        <v>35</v>
      </c>
      <c r="AV544" s="54"/>
      <c r="AW544" s="48" t="s">
        <v>792</v>
      </c>
      <c r="AX544" s="48" t="s">
        <v>213</v>
      </c>
      <c r="AY544" s="177">
        <f t="shared" si="76"/>
        <v>0</v>
      </c>
      <c r="AZ544" s="48" t="s">
        <v>214</v>
      </c>
      <c r="BA544" s="48">
        <v>51079</v>
      </c>
      <c r="BB544" s="60" t="s">
        <v>1683</v>
      </c>
    </row>
    <row r="545" spans="2:54" s="55" customFormat="1" x14ac:dyDescent="0.15">
      <c r="B545" s="176">
        <v>90000521</v>
      </c>
      <c r="C545" s="48"/>
      <c r="D545" s="48" t="s">
        <v>328</v>
      </c>
      <c r="E545" s="48"/>
      <c r="F545" s="48" t="s">
        <v>201</v>
      </c>
      <c r="G545" s="48" t="s">
        <v>317</v>
      </c>
      <c r="H545" s="48" t="s">
        <v>1585</v>
      </c>
      <c r="I545" s="48" t="s">
        <v>1564</v>
      </c>
      <c r="J545" s="48" t="s">
        <v>781</v>
      </c>
      <c r="K545" s="48" t="s">
        <v>203</v>
      </c>
      <c r="L545" s="48"/>
      <c r="M545" s="48">
        <v>0</v>
      </c>
      <c r="N545" s="49">
        <v>36045</v>
      </c>
      <c r="O545" s="48">
        <v>1998</v>
      </c>
      <c r="P545" s="49">
        <v>36045</v>
      </c>
      <c r="Q545" s="50">
        <v>1216</v>
      </c>
      <c r="R545" s="48" t="s">
        <v>204</v>
      </c>
      <c r="S545" s="48" t="s">
        <v>718</v>
      </c>
      <c r="T545" s="48">
        <v>1</v>
      </c>
      <c r="U545" s="49">
        <v>43040</v>
      </c>
      <c r="V545" s="177">
        <f t="shared" si="71"/>
        <v>1216</v>
      </c>
      <c r="W545" s="51" t="s">
        <v>1682</v>
      </c>
      <c r="X545" s="52">
        <f t="shared" si="77"/>
        <v>0</v>
      </c>
      <c r="Y545" s="51"/>
      <c r="Z545" s="51"/>
      <c r="AA545" s="51"/>
      <c r="AB545" s="51"/>
      <c r="AC545" s="51"/>
      <c r="AD545" s="51"/>
      <c r="AE545" s="52">
        <f t="shared" si="78"/>
        <v>1216</v>
      </c>
      <c r="AF545" s="51"/>
      <c r="AG545" s="51"/>
      <c r="AH545" s="51">
        <v>1216</v>
      </c>
      <c r="AI545" s="51"/>
      <c r="AJ545" s="51"/>
      <c r="AK545" s="177">
        <f t="shared" si="72"/>
        <v>0</v>
      </c>
      <c r="AL545" s="51"/>
      <c r="AM545" s="52">
        <f t="shared" si="73"/>
        <v>0</v>
      </c>
      <c r="AN545" s="70" t="str">
        <f t="shared" si="74"/>
        <v>OK</v>
      </c>
      <c r="AO545" s="70" t="str">
        <f t="shared" si="75"/>
        <v>OK</v>
      </c>
      <c r="AP545" s="48" t="s">
        <v>211</v>
      </c>
      <c r="AQ545" s="48"/>
      <c r="AR545" s="48"/>
      <c r="AS545" s="48">
        <v>1</v>
      </c>
      <c r="AT545" s="53">
        <v>30156</v>
      </c>
      <c r="AU545" s="48" t="s">
        <v>35</v>
      </c>
      <c r="AV545" s="54"/>
      <c r="AW545" s="48" t="s">
        <v>790</v>
      </c>
      <c r="AX545" s="48" t="s">
        <v>213</v>
      </c>
      <c r="AY545" s="177">
        <f t="shared" si="76"/>
        <v>0</v>
      </c>
      <c r="AZ545" s="48" t="s">
        <v>214</v>
      </c>
      <c r="BA545" s="48">
        <v>51080</v>
      </c>
      <c r="BB545" s="60" t="s">
        <v>1683</v>
      </c>
    </row>
    <row r="546" spans="2:54" s="55" customFormat="1" x14ac:dyDescent="0.15">
      <c r="B546" s="176">
        <v>90000522</v>
      </c>
      <c r="C546" s="48"/>
      <c r="D546" s="48" t="s">
        <v>328</v>
      </c>
      <c r="E546" s="48"/>
      <c r="F546" s="48" t="s">
        <v>201</v>
      </c>
      <c r="G546" s="48" t="s">
        <v>317</v>
      </c>
      <c r="H546" s="48" t="s">
        <v>1585</v>
      </c>
      <c r="I546" s="48" t="s">
        <v>1564</v>
      </c>
      <c r="J546" s="48" t="s">
        <v>782</v>
      </c>
      <c r="K546" s="48" t="s">
        <v>203</v>
      </c>
      <c r="L546" s="48"/>
      <c r="M546" s="48">
        <v>0</v>
      </c>
      <c r="N546" s="49">
        <v>36045</v>
      </c>
      <c r="O546" s="48">
        <v>1998</v>
      </c>
      <c r="P546" s="49">
        <v>36045</v>
      </c>
      <c r="Q546" s="50">
        <v>205</v>
      </c>
      <c r="R546" s="48" t="s">
        <v>204</v>
      </c>
      <c r="S546" s="48" t="s">
        <v>718</v>
      </c>
      <c r="T546" s="48">
        <v>1</v>
      </c>
      <c r="U546" s="49">
        <v>43040</v>
      </c>
      <c r="V546" s="177">
        <f t="shared" si="71"/>
        <v>205</v>
      </c>
      <c r="W546" s="51" t="s">
        <v>1682</v>
      </c>
      <c r="X546" s="52">
        <f t="shared" si="77"/>
        <v>0</v>
      </c>
      <c r="Y546" s="51"/>
      <c r="Z546" s="51"/>
      <c r="AA546" s="51"/>
      <c r="AB546" s="51"/>
      <c r="AC546" s="51"/>
      <c r="AD546" s="51"/>
      <c r="AE546" s="52">
        <f t="shared" si="78"/>
        <v>205</v>
      </c>
      <c r="AF546" s="51"/>
      <c r="AG546" s="51"/>
      <c r="AH546" s="51">
        <v>205</v>
      </c>
      <c r="AI546" s="51"/>
      <c r="AJ546" s="51"/>
      <c r="AK546" s="177">
        <f t="shared" si="72"/>
        <v>0</v>
      </c>
      <c r="AL546" s="51"/>
      <c r="AM546" s="52">
        <f t="shared" si="73"/>
        <v>0</v>
      </c>
      <c r="AN546" s="70" t="str">
        <f t="shared" si="74"/>
        <v>OK</v>
      </c>
      <c r="AO546" s="70" t="str">
        <f t="shared" si="75"/>
        <v>OK</v>
      </c>
      <c r="AP546" s="48" t="s">
        <v>211</v>
      </c>
      <c r="AQ546" s="48"/>
      <c r="AR546" s="48"/>
      <c r="AS546" s="48">
        <v>1</v>
      </c>
      <c r="AT546" s="53">
        <v>5084</v>
      </c>
      <c r="AU546" s="48" t="s">
        <v>35</v>
      </c>
      <c r="AV546" s="54"/>
      <c r="AW546" s="48" t="s">
        <v>790</v>
      </c>
      <c r="AX546" s="48" t="s">
        <v>213</v>
      </c>
      <c r="AY546" s="177">
        <f t="shared" si="76"/>
        <v>0</v>
      </c>
      <c r="AZ546" s="48" t="s">
        <v>214</v>
      </c>
      <c r="BA546" s="48">
        <v>51081</v>
      </c>
      <c r="BB546" s="60" t="s">
        <v>1683</v>
      </c>
    </row>
    <row r="547" spans="2:54" s="55" customFormat="1" x14ac:dyDescent="0.15">
      <c r="B547" s="176">
        <v>90000523</v>
      </c>
      <c r="C547" s="48"/>
      <c r="D547" s="48" t="s">
        <v>328</v>
      </c>
      <c r="E547" s="48"/>
      <c r="F547" s="48" t="s">
        <v>201</v>
      </c>
      <c r="G547" s="48" t="s">
        <v>317</v>
      </c>
      <c r="H547" s="48" t="s">
        <v>1585</v>
      </c>
      <c r="I547" s="48" t="s">
        <v>1564</v>
      </c>
      <c r="J547" s="48" t="s">
        <v>783</v>
      </c>
      <c r="K547" s="48" t="s">
        <v>203</v>
      </c>
      <c r="L547" s="48"/>
      <c r="M547" s="48">
        <v>0</v>
      </c>
      <c r="N547" s="49">
        <v>36045</v>
      </c>
      <c r="O547" s="48">
        <v>1998</v>
      </c>
      <c r="P547" s="49">
        <v>36045</v>
      </c>
      <c r="Q547" s="50">
        <v>730</v>
      </c>
      <c r="R547" s="48" t="s">
        <v>204</v>
      </c>
      <c r="S547" s="48" t="s">
        <v>718</v>
      </c>
      <c r="T547" s="48">
        <v>1</v>
      </c>
      <c r="U547" s="49">
        <v>43040</v>
      </c>
      <c r="V547" s="177">
        <f t="shared" si="71"/>
        <v>730</v>
      </c>
      <c r="W547" s="51" t="s">
        <v>1682</v>
      </c>
      <c r="X547" s="52">
        <f t="shared" si="77"/>
        <v>0</v>
      </c>
      <c r="Y547" s="51"/>
      <c r="Z547" s="51"/>
      <c r="AA547" s="51"/>
      <c r="AB547" s="51"/>
      <c r="AC547" s="51"/>
      <c r="AD547" s="51"/>
      <c r="AE547" s="52">
        <f t="shared" si="78"/>
        <v>730</v>
      </c>
      <c r="AF547" s="51"/>
      <c r="AG547" s="51"/>
      <c r="AH547" s="51">
        <v>730</v>
      </c>
      <c r="AI547" s="51"/>
      <c r="AJ547" s="51"/>
      <c r="AK547" s="177">
        <f t="shared" si="72"/>
        <v>0</v>
      </c>
      <c r="AL547" s="51"/>
      <c r="AM547" s="52">
        <f t="shared" si="73"/>
        <v>0</v>
      </c>
      <c r="AN547" s="70" t="str">
        <f t="shared" si="74"/>
        <v>OK</v>
      </c>
      <c r="AO547" s="70" t="str">
        <f t="shared" si="75"/>
        <v>OK</v>
      </c>
      <c r="AP547" s="48" t="s">
        <v>211</v>
      </c>
      <c r="AQ547" s="48"/>
      <c r="AR547" s="48"/>
      <c r="AS547" s="48">
        <v>1</v>
      </c>
      <c r="AT547" s="53">
        <v>18104</v>
      </c>
      <c r="AU547" s="48" t="s">
        <v>35</v>
      </c>
      <c r="AV547" s="54"/>
      <c r="AW547" s="48" t="s">
        <v>790</v>
      </c>
      <c r="AX547" s="48" t="s">
        <v>213</v>
      </c>
      <c r="AY547" s="177">
        <f t="shared" si="76"/>
        <v>0</v>
      </c>
      <c r="AZ547" s="48" t="s">
        <v>214</v>
      </c>
      <c r="BA547" s="48">
        <v>51082</v>
      </c>
      <c r="BB547" s="60" t="s">
        <v>1683</v>
      </c>
    </row>
    <row r="548" spans="2:54" s="55" customFormat="1" x14ac:dyDescent="0.15">
      <c r="B548" s="176">
        <v>90000524</v>
      </c>
      <c r="C548" s="48"/>
      <c r="D548" s="48" t="s">
        <v>328</v>
      </c>
      <c r="E548" s="48"/>
      <c r="F548" s="48" t="s">
        <v>201</v>
      </c>
      <c r="G548" s="48" t="s">
        <v>317</v>
      </c>
      <c r="H548" s="48" t="s">
        <v>1585</v>
      </c>
      <c r="I548" s="48" t="s">
        <v>1564</v>
      </c>
      <c r="J548" s="48" t="s">
        <v>784</v>
      </c>
      <c r="K548" s="48" t="s">
        <v>203</v>
      </c>
      <c r="L548" s="48"/>
      <c r="M548" s="48">
        <v>0</v>
      </c>
      <c r="N548" s="49">
        <v>36045</v>
      </c>
      <c r="O548" s="48">
        <v>1998</v>
      </c>
      <c r="P548" s="49">
        <v>36045</v>
      </c>
      <c r="Q548" s="50">
        <v>18699</v>
      </c>
      <c r="R548" s="48" t="s">
        <v>204</v>
      </c>
      <c r="S548" s="48" t="s">
        <v>718</v>
      </c>
      <c r="T548" s="48">
        <v>1</v>
      </c>
      <c r="U548" s="49">
        <v>43040</v>
      </c>
      <c r="V548" s="177">
        <f t="shared" si="71"/>
        <v>18699</v>
      </c>
      <c r="W548" s="51" t="s">
        <v>1682</v>
      </c>
      <c r="X548" s="52">
        <f t="shared" si="77"/>
        <v>0</v>
      </c>
      <c r="Y548" s="51"/>
      <c r="Z548" s="51"/>
      <c r="AA548" s="51"/>
      <c r="AB548" s="51"/>
      <c r="AC548" s="51"/>
      <c r="AD548" s="51"/>
      <c r="AE548" s="52">
        <f t="shared" si="78"/>
        <v>18699</v>
      </c>
      <c r="AF548" s="51"/>
      <c r="AG548" s="51"/>
      <c r="AH548" s="51">
        <v>18699</v>
      </c>
      <c r="AI548" s="51"/>
      <c r="AJ548" s="51"/>
      <c r="AK548" s="177">
        <f t="shared" si="72"/>
        <v>0</v>
      </c>
      <c r="AL548" s="51"/>
      <c r="AM548" s="52">
        <f t="shared" si="73"/>
        <v>0</v>
      </c>
      <c r="AN548" s="70" t="str">
        <f t="shared" si="74"/>
        <v>OK</v>
      </c>
      <c r="AO548" s="70" t="str">
        <f t="shared" si="75"/>
        <v>OK</v>
      </c>
      <c r="AP548" s="48" t="s">
        <v>211</v>
      </c>
      <c r="AQ548" s="48"/>
      <c r="AR548" s="48"/>
      <c r="AS548" s="48">
        <v>1</v>
      </c>
      <c r="AT548" s="53">
        <v>754</v>
      </c>
      <c r="AU548" s="48" t="s">
        <v>35</v>
      </c>
      <c r="AV548" s="54"/>
      <c r="AW548" s="48" t="s">
        <v>790</v>
      </c>
      <c r="AX548" s="48" t="s">
        <v>213</v>
      </c>
      <c r="AY548" s="177">
        <f t="shared" si="76"/>
        <v>0</v>
      </c>
      <c r="AZ548" s="48" t="s">
        <v>214</v>
      </c>
      <c r="BA548" s="48">
        <v>51083</v>
      </c>
      <c r="BB548" s="60" t="s">
        <v>1683</v>
      </c>
    </row>
    <row r="549" spans="2:54" s="55" customFormat="1" x14ac:dyDescent="0.15">
      <c r="B549" s="176">
        <v>90000525</v>
      </c>
      <c r="C549" s="48"/>
      <c r="D549" s="48" t="s">
        <v>328</v>
      </c>
      <c r="E549" s="48"/>
      <c r="F549" s="48" t="s">
        <v>201</v>
      </c>
      <c r="G549" s="48" t="s">
        <v>317</v>
      </c>
      <c r="H549" s="48" t="s">
        <v>1585</v>
      </c>
      <c r="I549" s="48" t="s">
        <v>1564</v>
      </c>
      <c r="J549" s="48" t="s">
        <v>785</v>
      </c>
      <c r="K549" s="48" t="s">
        <v>203</v>
      </c>
      <c r="L549" s="48"/>
      <c r="M549" s="48">
        <v>0</v>
      </c>
      <c r="N549" s="49">
        <v>36045</v>
      </c>
      <c r="O549" s="48">
        <v>1998</v>
      </c>
      <c r="P549" s="49">
        <v>36045</v>
      </c>
      <c r="Q549" s="50">
        <v>5505</v>
      </c>
      <c r="R549" s="48" t="s">
        <v>204</v>
      </c>
      <c r="S549" s="48" t="s">
        <v>718</v>
      </c>
      <c r="T549" s="48">
        <v>1</v>
      </c>
      <c r="U549" s="49">
        <v>43040</v>
      </c>
      <c r="V549" s="177">
        <f t="shared" si="71"/>
        <v>5505</v>
      </c>
      <c r="W549" s="51" t="s">
        <v>1682</v>
      </c>
      <c r="X549" s="52">
        <f t="shared" si="77"/>
        <v>0</v>
      </c>
      <c r="Y549" s="51"/>
      <c r="Z549" s="51"/>
      <c r="AA549" s="51"/>
      <c r="AB549" s="51"/>
      <c r="AC549" s="51"/>
      <c r="AD549" s="51"/>
      <c r="AE549" s="52">
        <f t="shared" si="78"/>
        <v>5505</v>
      </c>
      <c r="AF549" s="51"/>
      <c r="AG549" s="51"/>
      <c r="AH549" s="51">
        <v>5505</v>
      </c>
      <c r="AI549" s="51"/>
      <c r="AJ549" s="51"/>
      <c r="AK549" s="177">
        <f t="shared" si="72"/>
        <v>0</v>
      </c>
      <c r="AL549" s="51"/>
      <c r="AM549" s="52">
        <f t="shared" si="73"/>
        <v>0</v>
      </c>
      <c r="AN549" s="70" t="str">
        <f t="shared" si="74"/>
        <v>OK</v>
      </c>
      <c r="AO549" s="70" t="str">
        <f t="shared" si="75"/>
        <v>OK</v>
      </c>
      <c r="AP549" s="48" t="s">
        <v>211</v>
      </c>
      <c r="AQ549" s="48"/>
      <c r="AR549" s="48"/>
      <c r="AS549" s="48">
        <v>1</v>
      </c>
      <c r="AT549" s="53">
        <v>222</v>
      </c>
      <c r="AU549" s="48" t="s">
        <v>35</v>
      </c>
      <c r="AV549" s="54"/>
      <c r="AW549" s="48" t="s">
        <v>790</v>
      </c>
      <c r="AX549" s="48" t="s">
        <v>213</v>
      </c>
      <c r="AY549" s="177">
        <f t="shared" si="76"/>
        <v>0</v>
      </c>
      <c r="AZ549" s="48" t="s">
        <v>214</v>
      </c>
      <c r="BA549" s="48">
        <v>51084</v>
      </c>
      <c r="BB549" s="60" t="s">
        <v>1683</v>
      </c>
    </row>
    <row r="550" spans="2:54" s="55" customFormat="1" x14ac:dyDescent="0.15">
      <c r="B550" s="176">
        <v>90000526</v>
      </c>
      <c r="C550" s="48"/>
      <c r="D550" s="48" t="s">
        <v>328</v>
      </c>
      <c r="E550" s="48"/>
      <c r="F550" s="48" t="s">
        <v>201</v>
      </c>
      <c r="G550" s="48" t="s">
        <v>317</v>
      </c>
      <c r="H550" s="48" t="s">
        <v>1585</v>
      </c>
      <c r="I550" s="48" t="s">
        <v>1564</v>
      </c>
      <c r="J550" s="48" t="s">
        <v>786</v>
      </c>
      <c r="K550" s="48" t="s">
        <v>203</v>
      </c>
      <c r="L550" s="48"/>
      <c r="M550" s="48">
        <v>0</v>
      </c>
      <c r="N550" s="49">
        <v>36045</v>
      </c>
      <c r="O550" s="48">
        <v>1998</v>
      </c>
      <c r="P550" s="49">
        <v>36045</v>
      </c>
      <c r="Q550" s="50">
        <v>3174</v>
      </c>
      <c r="R550" s="48" t="s">
        <v>204</v>
      </c>
      <c r="S550" s="48" t="s">
        <v>718</v>
      </c>
      <c r="T550" s="48">
        <v>1</v>
      </c>
      <c r="U550" s="49">
        <v>43040</v>
      </c>
      <c r="V550" s="177">
        <f t="shared" si="71"/>
        <v>3174</v>
      </c>
      <c r="W550" s="51" t="s">
        <v>1682</v>
      </c>
      <c r="X550" s="52">
        <f t="shared" si="77"/>
        <v>0</v>
      </c>
      <c r="Y550" s="51"/>
      <c r="Z550" s="51"/>
      <c r="AA550" s="51"/>
      <c r="AB550" s="51"/>
      <c r="AC550" s="51"/>
      <c r="AD550" s="51"/>
      <c r="AE550" s="52">
        <f t="shared" si="78"/>
        <v>3174</v>
      </c>
      <c r="AF550" s="51"/>
      <c r="AG550" s="51"/>
      <c r="AH550" s="51">
        <v>3174</v>
      </c>
      <c r="AI550" s="51"/>
      <c r="AJ550" s="51"/>
      <c r="AK550" s="177">
        <f t="shared" si="72"/>
        <v>0</v>
      </c>
      <c r="AL550" s="51"/>
      <c r="AM550" s="52">
        <f t="shared" si="73"/>
        <v>0</v>
      </c>
      <c r="AN550" s="70" t="str">
        <f t="shared" si="74"/>
        <v>OK</v>
      </c>
      <c r="AO550" s="70" t="str">
        <f t="shared" si="75"/>
        <v>OK</v>
      </c>
      <c r="AP550" s="48" t="s">
        <v>211</v>
      </c>
      <c r="AQ550" s="48"/>
      <c r="AR550" s="48"/>
      <c r="AS550" s="48">
        <v>1</v>
      </c>
      <c r="AT550" s="53">
        <v>128</v>
      </c>
      <c r="AU550" s="48" t="s">
        <v>35</v>
      </c>
      <c r="AV550" s="54"/>
      <c r="AW550" s="48" t="s">
        <v>792</v>
      </c>
      <c r="AX550" s="48" t="s">
        <v>213</v>
      </c>
      <c r="AY550" s="177">
        <f t="shared" si="76"/>
        <v>0</v>
      </c>
      <c r="AZ550" s="48" t="s">
        <v>214</v>
      </c>
      <c r="BA550" s="48">
        <v>51085</v>
      </c>
      <c r="BB550" s="60" t="s">
        <v>1683</v>
      </c>
    </row>
    <row r="551" spans="2:54" s="55" customFormat="1" x14ac:dyDescent="0.15">
      <c r="B551" s="176">
        <v>90000527</v>
      </c>
      <c r="C551" s="48"/>
      <c r="D551" s="48" t="s">
        <v>328</v>
      </c>
      <c r="E551" s="48"/>
      <c r="F551" s="48" t="s">
        <v>201</v>
      </c>
      <c r="G551" s="48" t="s">
        <v>317</v>
      </c>
      <c r="H551" s="48" t="s">
        <v>1585</v>
      </c>
      <c r="I551" s="48" t="s">
        <v>1564</v>
      </c>
      <c r="J551" s="48" t="s">
        <v>787</v>
      </c>
      <c r="K551" s="48" t="s">
        <v>203</v>
      </c>
      <c r="L551" s="48"/>
      <c r="M551" s="48">
        <v>0</v>
      </c>
      <c r="N551" s="49">
        <v>36045</v>
      </c>
      <c r="O551" s="48">
        <v>1998</v>
      </c>
      <c r="P551" s="49">
        <v>36045</v>
      </c>
      <c r="Q551" s="50">
        <v>7613</v>
      </c>
      <c r="R551" s="48" t="s">
        <v>204</v>
      </c>
      <c r="S551" s="48" t="s">
        <v>718</v>
      </c>
      <c r="T551" s="48">
        <v>1</v>
      </c>
      <c r="U551" s="49">
        <v>43040</v>
      </c>
      <c r="V551" s="177">
        <f t="shared" si="71"/>
        <v>7613</v>
      </c>
      <c r="W551" s="51" t="s">
        <v>1682</v>
      </c>
      <c r="X551" s="52">
        <f t="shared" si="77"/>
        <v>0</v>
      </c>
      <c r="Y551" s="51"/>
      <c r="Z551" s="51"/>
      <c r="AA551" s="51"/>
      <c r="AB551" s="51"/>
      <c r="AC551" s="51"/>
      <c r="AD551" s="51"/>
      <c r="AE551" s="52">
        <f t="shared" si="78"/>
        <v>7613</v>
      </c>
      <c r="AF551" s="51"/>
      <c r="AG551" s="51"/>
      <c r="AH551" s="51">
        <v>7613</v>
      </c>
      <c r="AI551" s="51"/>
      <c r="AJ551" s="51"/>
      <c r="AK551" s="177">
        <f t="shared" si="72"/>
        <v>0</v>
      </c>
      <c r="AL551" s="51"/>
      <c r="AM551" s="52">
        <f t="shared" si="73"/>
        <v>0</v>
      </c>
      <c r="AN551" s="70" t="str">
        <f t="shared" si="74"/>
        <v>OK</v>
      </c>
      <c r="AO551" s="70" t="str">
        <f t="shared" si="75"/>
        <v>OK</v>
      </c>
      <c r="AP551" s="48" t="s">
        <v>211</v>
      </c>
      <c r="AQ551" s="48"/>
      <c r="AR551" s="48"/>
      <c r="AS551" s="48">
        <v>1</v>
      </c>
      <c r="AT551" s="53">
        <v>307</v>
      </c>
      <c r="AU551" s="48" t="s">
        <v>35</v>
      </c>
      <c r="AV551" s="54"/>
      <c r="AW551" s="48" t="s">
        <v>790</v>
      </c>
      <c r="AX551" s="48" t="s">
        <v>213</v>
      </c>
      <c r="AY551" s="177">
        <f t="shared" si="76"/>
        <v>0</v>
      </c>
      <c r="AZ551" s="48" t="s">
        <v>214</v>
      </c>
      <c r="BA551" s="48">
        <v>51086</v>
      </c>
      <c r="BB551" s="60" t="s">
        <v>1683</v>
      </c>
    </row>
    <row r="552" spans="2:54" s="55" customFormat="1" x14ac:dyDescent="0.15">
      <c r="B552" s="176">
        <v>90000528</v>
      </c>
      <c r="C552" s="48"/>
      <c r="D552" s="48" t="s">
        <v>328</v>
      </c>
      <c r="E552" s="48"/>
      <c r="F552" s="48" t="s">
        <v>201</v>
      </c>
      <c r="G552" s="48" t="s">
        <v>317</v>
      </c>
      <c r="H552" s="48" t="s">
        <v>1585</v>
      </c>
      <c r="I552" s="48" t="s">
        <v>1564</v>
      </c>
      <c r="J552" s="48" t="s">
        <v>788</v>
      </c>
      <c r="K552" s="48" t="s">
        <v>203</v>
      </c>
      <c r="L552" s="48"/>
      <c r="M552" s="48">
        <v>0</v>
      </c>
      <c r="N552" s="49">
        <v>36045</v>
      </c>
      <c r="O552" s="48">
        <v>1998</v>
      </c>
      <c r="P552" s="49">
        <v>36045</v>
      </c>
      <c r="Q552" s="50">
        <v>10068</v>
      </c>
      <c r="R552" s="48" t="s">
        <v>204</v>
      </c>
      <c r="S552" s="48" t="s">
        <v>718</v>
      </c>
      <c r="T552" s="48">
        <v>1</v>
      </c>
      <c r="U552" s="49">
        <v>43040</v>
      </c>
      <c r="V552" s="177">
        <f t="shared" si="71"/>
        <v>10068</v>
      </c>
      <c r="W552" s="51" t="s">
        <v>1682</v>
      </c>
      <c r="X552" s="52">
        <f t="shared" si="77"/>
        <v>0</v>
      </c>
      <c r="Y552" s="51"/>
      <c r="Z552" s="51"/>
      <c r="AA552" s="51"/>
      <c r="AB552" s="51"/>
      <c r="AC552" s="51"/>
      <c r="AD552" s="51"/>
      <c r="AE552" s="52">
        <f t="shared" si="78"/>
        <v>10068</v>
      </c>
      <c r="AF552" s="51"/>
      <c r="AG552" s="51"/>
      <c r="AH552" s="51">
        <v>10068</v>
      </c>
      <c r="AI552" s="51"/>
      <c r="AJ552" s="51"/>
      <c r="AK552" s="177">
        <f t="shared" si="72"/>
        <v>0</v>
      </c>
      <c r="AL552" s="51"/>
      <c r="AM552" s="52">
        <f t="shared" si="73"/>
        <v>0</v>
      </c>
      <c r="AN552" s="70" t="str">
        <f t="shared" si="74"/>
        <v>OK</v>
      </c>
      <c r="AO552" s="70" t="str">
        <f t="shared" si="75"/>
        <v>OK</v>
      </c>
      <c r="AP552" s="48" t="s">
        <v>211</v>
      </c>
      <c r="AQ552" s="48"/>
      <c r="AR552" s="48"/>
      <c r="AS552" s="48">
        <v>1</v>
      </c>
      <c r="AT552" s="53">
        <v>406</v>
      </c>
      <c r="AU552" s="48" t="s">
        <v>35</v>
      </c>
      <c r="AV552" s="54"/>
      <c r="AW552" s="48" t="s">
        <v>790</v>
      </c>
      <c r="AX552" s="48" t="s">
        <v>213</v>
      </c>
      <c r="AY552" s="177">
        <f t="shared" si="76"/>
        <v>0</v>
      </c>
      <c r="AZ552" s="48" t="s">
        <v>214</v>
      </c>
      <c r="BA552" s="48">
        <v>51087</v>
      </c>
      <c r="BB552" s="60" t="s">
        <v>1683</v>
      </c>
    </row>
    <row r="553" spans="2:54" s="55" customFormat="1" x14ac:dyDescent="0.15">
      <c r="B553" s="176">
        <v>90000529</v>
      </c>
      <c r="C553" s="48"/>
      <c r="D553" s="48" t="s">
        <v>328</v>
      </c>
      <c r="E553" s="48"/>
      <c r="F553" s="48" t="s">
        <v>201</v>
      </c>
      <c r="G553" s="48" t="s">
        <v>317</v>
      </c>
      <c r="H553" s="48" t="s">
        <v>1585</v>
      </c>
      <c r="I553" s="48" t="s">
        <v>1564</v>
      </c>
      <c r="J553" s="48" t="s">
        <v>789</v>
      </c>
      <c r="K553" s="48" t="s">
        <v>203</v>
      </c>
      <c r="L553" s="48"/>
      <c r="M553" s="48">
        <v>0</v>
      </c>
      <c r="N553" s="49">
        <v>42089</v>
      </c>
      <c r="O553" s="48">
        <v>2014</v>
      </c>
      <c r="P553" s="49">
        <v>42089</v>
      </c>
      <c r="Q553" s="50">
        <v>29786999</v>
      </c>
      <c r="R553" s="48" t="s">
        <v>219</v>
      </c>
      <c r="S553" s="48" t="s">
        <v>236</v>
      </c>
      <c r="T553" s="48">
        <v>1</v>
      </c>
      <c r="U553" s="49">
        <v>43040</v>
      </c>
      <c r="V553" s="177">
        <f t="shared" si="71"/>
        <v>29786999</v>
      </c>
      <c r="W553" s="51" t="s">
        <v>1682</v>
      </c>
      <c r="X553" s="52">
        <f t="shared" si="77"/>
        <v>0</v>
      </c>
      <c r="Y553" s="51"/>
      <c r="Z553" s="51"/>
      <c r="AA553" s="51"/>
      <c r="AB553" s="51"/>
      <c r="AC553" s="51"/>
      <c r="AD553" s="51"/>
      <c r="AE553" s="52">
        <f t="shared" si="78"/>
        <v>29786999</v>
      </c>
      <c r="AF553" s="51"/>
      <c r="AG553" s="51"/>
      <c r="AH553" s="51">
        <v>29786999</v>
      </c>
      <c r="AI553" s="51"/>
      <c r="AJ553" s="51"/>
      <c r="AK553" s="177">
        <f t="shared" si="72"/>
        <v>0</v>
      </c>
      <c r="AL553" s="51"/>
      <c r="AM553" s="52">
        <f t="shared" si="73"/>
        <v>0</v>
      </c>
      <c r="AN553" s="70" t="str">
        <f t="shared" si="74"/>
        <v>OK</v>
      </c>
      <c r="AO553" s="70" t="str">
        <f t="shared" si="75"/>
        <v>OK</v>
      </c>
      <c r="AP553" s="48" t="s">
        <v>211</v>
      </c>
      <c r="AQ553" s="48"/>
      <c r="AR553" s="48"/>
      <c r="AS553" s="48">
        <v>1</v>
      </c>
      <c r="AT553" s="53">
        <v>1</v>
      </c>
      <c r="AU553" s="48" t="s">
        <v>45</v>
      </c>
      <c r="AV553" s="54"/>
      <c r="AW553" s="48"/>
      <c r="AX553" s="48" t="s">
        <v>213</v>
      </c>
      <c r="AY553" s="177">
        <f t="shared" si="76"/>
        <v>0</v>
      </c>
      <c r="AZ553" s="48" t="s">
        <v>214</v>
      </c>
      <c r="BA553" s="48"/>
      <c r="BB553" s="60" t="s">
        <v>1683</v>
      </c>
    </row>
    <row r="554" spans="2:54" s="191" customFormat="1" x14ac:dyDescent="0.15">
      <c r="B554" s="180">
        <v>23</v>
      </c>
      <c r="C554" s="181">
        <v>1</v>
      </c>
      <c r="D554" s="181" t="s">
        <v>316</v>
      </c>
      <c r="E554" s="181"/>
      <c r="F554" s="181" t="s">
        <v>201</v>
      </c>
      <c r="G554" s="181" t="s">
        <v>317</v>
      </c>
      <c r="H554" s="181" t="s">
        <v>1585</v>
      </c>
      <c r="I554" s="181" t="s">
        <v>1566</v>
      </c>
      <c r="J554" s="181" t="s">
        <v>1646</v>
      </c>
      <c r="K554" s="28" t="s">
        <v>203</v>
      </c>
      <c r="L554" s="181"/>
      <c r="M554" s="181">
        <v>0</v>
      </c>
      <c r="N554" s="192">
        <v>43190</v>
      </c>
      <c r="O554" s="181">
        <v>2017</v>
      </c>
      <c r="P554" s="192">
        <v>43190</v>
      </c>
      <c r="Q554" s="183">
        <v>14580000</v>
      </c>
      <c r="R554" s="181" t="s">
        <v>219</v>
      </c>
      <c r="S554" s="181" t="s">
        <v>1649</v>
      </c>
      <c r="T554" s="181">
        <v>1</v>
      </c>
      <c r="U554" s="192">
        <v>43190</v>
      </c>
      <c r="V554" s="184">
        <f t="shared" si="71"/>
        <v>0</v>
      </c>
      <c r="W554" s="185" t="s">
        <v>1618</v>
      </c>
      <c r="X554" s="186">
        <f t="shared" si="77"/>
        <v>14580000</v>
      </c>
      <c r="Y554" s="185">
        <v>14580000</v>
      </c>
      <c r="Z554" s="185"/>
      <c r="AA554" s="185"/>
      <c r="AB554" s="185"/>
      <c r="AC554" s="185"/>
      <c r="AD554" s="185"/>
      <c r="AE554" s="186">
        <f t="shared" si="78"/>
        <v>0</v>
      </c>
      <c r="AF554" s="185"/>
      <c r="AG554" s="185"/>
      <c r="AH554" s="185"/>
      <c r="AI554" s="185"/>
      <c r="AJ554" s="185"/>
      <c r="AK554" s="184">
        <f t="shared" si="72"/>
        <v>0</v>
      </c>
      <c r="AL554" s="185"/>
      <c r="AM554" s="186">
        <f t="shared" ref="AM554:AM556" si="79">+V554+X554-AE554</f>
        <v>14580000</v>
      </c>
      <c r="AN554" s="187" t="str">
        <f t="shared" ref="AN554:AN556" si="80">IF(AND(AM554=0,AS554=1),"OK",IF(Q554=AY554+AM554,"OK","ERROR"))</f>
        <v>OK</v>
      </c>
      <c r="AO554" s="187" t="str">
        <f t="shared" ref="AO554:AO556" si="81">IF($C$5-O554=0,"新規",IF(AS554=1,"OK",IF(V554-AK554=AM554,"OK","ERROR")))</f>
        <v>新規</v>
      </c>
      <c r="AP554" s="181" t="s">
        <v>1619</v>
      </c>
      <c r="AQ554" s="181" t="s">
        <v>1650</v>
      </c>
      <c r="AR554" s="181"/>
      <c r="AS554" s="181"/>
      <c r="AT554" s="188">
        <v>1</v>
      </c>
      <c r="AU554" s="181" t="s">
        <v>85</v>
      </c>
      <c r="AV554" s="189"/>
      <c r="AW554" s="181"/>
      <c r="AX554" s="28" t="s">
        <v>213</v>
      </c>
      <c r="AY554" s="184">
        <f t="shared" si="76"/>
        <v>0</v>
      </c>
      <c r="AZ554" s="28" t="s">
        <v>214</v>
      </c>
      <c r="BA554" s="181"/>
      <c r="BB554" s="190" t="s">
        <v>1651</v>
      </c>
    </row>
    <row r="555" spans="2:54" s="191" customFormat="1" x14ac:dyDescent="0.15">
      <c r="B555" s="180">
        <v>23</v>
      </c>
      <c r="C555" s="181">
        <v>2</v>
      </c>
      <c r="D555" s="181" t="s">
        <v>316</v>
      </c>
      <c r="E555" s="181"/>
      <c r="F555" s="181" t="s">
        <v>201</v>
      </c>
      <c r="G555" s="181" t="s">
        <v>317</v>
      </c>
      <c r="H555" s="181" t="s">
        <v>1585</v>
      </c>
      <c r="I555" s="181" t="s">
        <v>1580</v>
      </c>
      <c r="J555" s="181" t="s">
        <v>1647</v>
      </c>
      <c r="K555" s="28" t="s">
        <v>203</v>
      </c>
      <c r="L555" s="181"/>
      <c r="M555" s="181">
        <v>0</v>
      </c>
      <c r="N555" s="192">
        <v>43190</v>
      </c>
      <c r="O555" s="181">
        <v>2017</v>
      </c>
      <c r="P555" s="192">
        <v>43190</v>
      </c>
      <c r="Q555" s="183">
        <v>7200900</v>
      </c>
      <c r="R555" s="181" t="s">
        <v>219</v>
      </c>
      <c r="S555" s="181" t="s">
        <v>1649</v>
      </c>
      <c r="T555" s="181">
        <v>1</v>
      </c>
      <c r="U555" s="192">
        <v>43190</v>
      </c>
      <c r="V555" s="184">
        <f t="shared" si="71"/>
        <v>0</v>
      </c>
      <c r="W555" s="185" t="s">
        <v>1618</v>
      </c>
      <c r="X555" s="186">
        <f t="shared" si="77"/>
        <v>7200900</v>
      </c>
      <c r="Y555" s="185">
        <v>7200900</v>
      </c>
      <c r="Z555" s="185"/>
      <c r="AA555" s="185"/>
      <c r="AB555" s="185"/>
      <c r="AC555" s="185"/>
      <c r="AD555" s="185"/>
      <c r="AE555" s="186">
        <f t="shared" si="78"/>
        <v>0</v>
      </c>
      <c r="AF555" s="185"/>
      <c r="AG555" s="185"/>
      <c r="AH555" s="185"/>
      <c r="AI555" s="185"/>
      <c r="AJ555" s="185"/>
      <c r="AK555" s="184">
        <f t="shared" si="72"/>
        <v>0</v>
      </c>
      <c r="AL555" s="185"/>
      <c r="AM555" s="186">
        <f t="shared" si="79"/>
        <v>7200900</v>
      </c>
      <c r="AN555" s="187" t="str">
        <f t="shared" si="80"/>
        <v>OK</v>
      </c>
      <c r="AO555" s="187" t="str">
        <f t="shared" si="81"/>
        <v>新規</v>
      </c>
      <c r="AP555" s="181" t="s">
        <v>1619</v>
      </c>
      <c r="AQ555" s="181" t="s">
        <v>1650</v>
      </c>
      <c r="AR555" s="181"/>
      <c r="AS555" s="181"/>
      <c r="AT555" s="188">
        <v>1</v>
      </c>
      <c r="AU555" s="181" t="s">
        <v>85</v>
      </c>
      <c r="AV555" s="189"/>
      <c r="AW555" s="181"/>
      <c r="AX555" s="28" t="s">
        <v>213</v>
      </c>
      <c r="AY555" s="184">
        <f t="shared" si="76"/>
        <v>0</v>
      </c>
      <c r="AZ555" s="28" t="s">
        <v>214</v>
      </c>
      <c r="BA555" s="181"/>
      <c r="BB555" s="190" t="s">
        <v>1651</v>
      </c>
    </row>
    <row r="556" spans="2:54" s="191" customFormat="1" x14ac:dyDescent="0.15">
      <c r="B556" s="180">
        <v>23</v>
      </c>
      <c r="C556" s="181">
        <v>3</v>
      </c>
      <c r="D556" s="181" t="s">
        <v>316</v>
      </c>
      <c r="E556" s="181"/>
      <c r="F556" s="181" t="s">
        <v>201</v>
      </c>
      <c r="G556" s="181" t="s">
        <v>317</v>
      </c>
      <c r="H556" s="181" t="s">
        <v>1585</v>
      </c>
      <c r="I556" s="181" t="s">
        <v>1580</v>
      </c>
      <c r="J556" s="181" t="s">
        <v>1648</v>
      </c>
      <c r="K556" s="28" t="s">
        <v>203</v>
      </c>
      <c r="L556" s="181"/>
      <c r="M556" s="181">
        <v>0</v>
      </c>
      <c r="N556" s="192">
        <v>43190</v>
      </c>
      <c r="O556" s="181">
        <v>2017</v>
      </c>
      <c r="P556" s="192">
        <v>43190</v>
      </c>
      <c r="Q556" s="183">
        <v>1620000</v>
      </c>
      <c r="R556" s="181" t="s">
        <v>219</v>
      </c>
      <c r="S556" s="181" t="s">
        <v>1649</v>
      </c>
      <c r="T556" s="181">
        <v>1</v>
      </c>
      <c r="U556" s="192">
        <v>43190</v>
      </c>
      <c r="V556" s="184">
        <f t="shared" si="71"/>
        <v>0</v>
      </c>
      <c r="W556" s="185" t="s">
        <v>1618</v>
      </c>
      <c r="X556" s="186">
        <f t="shared" si="77"/>
        <v>1620000</v>
      </c>
      <c r="Y556" s="185">
        <v>1620000</v>
      </c>
      <c r="Z556" s="185"/>
      <c r="AA556" s="185"/>
      <c r="AB556" s="185"/>
      <c r="AC556" s="185"/>
      <c r="AD556" s="185"/>
      <c r="AE556" s="186">
        <f t="shared" si="78"/>
        <v>0</v>
      </c>
      <c r="AF556" s="185"/>
      <c r="AG556" s="185"/>
      <c r="AH556" s="185"/>
      <c r="AI556" s="185"/>
      <c r="AJ556" s="185"/>
      <c r="AK556" s="184">
        <f t="shared" si="72"/>
        <v>0</v>
      </c>
      <c r="AL556" s="185"/>
      <c r="AM556" s="186">
        <f t="shared" si="79"/>
        <v>1620000</v>
      </c>
      <c r="AN556" s="187" t="str">
        <f t="shared" si="80"/>
        <v>OK</v>
      </c>
      <c r="AO556" s="187" t="str">
        <f t="shared" si="81"/>
        <v>新規</v>
      </c>
      <c r="AP556" s="181" t="s">
        <v>1619</v>
      </c>
      <c r="AQ556" s="181" t="s">
        <v>1650</v>
      </c>
      <c r="AR556" s="181"/>
      <c r="AS556" s="181"/>
      <c r="AT556" s="188">
        <v>1</v>
      </c>
      <c r="AU556" s="181" t="s">
        <v>85</v>
      </c>
      <c r="AV556" s="189"/>
      <c r="AW556" s="181"/>
      <c r="AX556" s="28" t="s">
        <v>213</v>
      </c>
      <c r="AY556" s="184">
        <f t="shared" si="76"/>
        <v>0</v>
      </c>
      <c r="AZ556" s="28" t="s">
        <v>214</v>
      </c>
      <c r="BA556" s="181"/>
      <c r="BB556" s="190" t="s">
        <v>1651</v>
      </c>
    </row>
    <row r="557" spans="2:54" s="8" customFormat="1" x14ac:dyDescent="0.15">
      <c r="B557" s="174">
        <v>90000530</v>
      </c>
      <c r="C557" s="28"/>
      <c r="D557" s="28" t="s">
        <v>793</v>
      </c>
      <c r="E557" s="28"/>
      <c r="F557" s="28" t="s">
        <v>201</v>
      </c>
      <c r="G557" s="28" t="s">
        <v>794</v>
      </c>
      <c r="H557" s="28" t="s">
        <v>1585</v>
      </c>
      <c r="I557" s="28" t="s">
        <v>1561</v>
      </c>
      <c r="J557" s="28" t="s">
        <v>795</v>
      </c>
      <c r="K557" s="28" t="s">
        <v>203</v>
      </c>
      <c r="L557" s="28" t="s">
        <v>796</v>
      </c>
      <c r="M557" s="28">
        <v>38</v>
      </c>
      <c r="N557" s="24">
        <v>35874</v>
      </c>
      <c r="O557" s="28">
        <v>1997</v>
      </c>
      <c r="P557" s="24">
        <v>35874</v>
      </c>
      <c r="Q557" s="25">
        <v>516545037</v>
      </c>
      <c r="R557" s="28" t="s">
        <v>797</v>
      </c>
      <c r="S557" s="28" t="s">
        <v>798</v>
      </c>
      <c r="T557" s="28">
        <v>1</v>
      </c>
      <c r="U557" s="24"/>
      <c r="V557" s="168">
        <f t="shared" si="71"/>
        <v>251557452</v>
      </c>
      <c r="W557" s="44"/>
      <c r="X557" s="36">
        <f t="shared" si="77"/>
        <v>0</v>
      </c>
      <c r="Y557" s="44"/>
      <c r="Z557" s="44"/>
      <c r="AA557" s="44"/>
      <c r="AB557" s="44"/>
      <c r="AC557" s="44"/>
      <c r="AD557" s="44"/>
      <c r="AE557" s="36">
        <f t="shared" si="78"/>
        <v>13946715</v>
      </c>
      <c r="AF557" s="44"/>
      <c r="AG557" s="44"/>
      <c r="AH557" s="44"/>
      <c r="AI557" s="44"/>
      <c r="AJ557" s="44"/>
      <c r="AK557" s="168">
        <f t="shared" si="72"/>
        <v>13946715</v>
      </c>
      <c r="AL557" s="44"/>
      <c r="AM557" s="36">
        <f t="shared" si="73"/>
        <v>237610737</v>
      </c>
      <c r="AN557" s="85" t="str">
        <f t="shared" si="74"/>
        <v>OK</v>
      </c>
      <c r="AO557" s="85" t="str">
        <f t="shared" si="75"/>
        <v>OK</v>
      </c>
      <c r="AP557" s="28" t="s">
        <v>211</v>
      </c>
      <c r="AQ557" s="28"/>
      <c r="AR557" s="28"/>
      <c r="AS557" s="28"/>
      <c r="AT557" s="26">
        <v>4093.34</v>
      </c>
      <c r="AU557" s="28" t="s">
        <v>35</v>
      </c>
      <c r="AV557" s="27">
        <v>5</v>
      </c>
      <c r="AW557" s="28"/>
      <c r="AX557" s="28" t="s">
        <v>803</v>
      </c>
      <c r="AY557" s="168">
        <f t="shared" si="76"/>
        <v>278934300</v>
      </c>
      <c r="AZ557" s="28" t="s">
        <v>214</v>
      </c>
      <c r="BA557" s="28"/>
      <c r="BB557" s="59" t="s">
        <v>804</v>
      </c>
    </row>
    <row r="558" spans="2:54" s="8" customFormat="1" x14ac:dyDescent="0.15">
      <c r="B558" s="174">
        <v>90000531</v>
      </c>
      <c r="C558" s="28"/>
      <c r="D558" s="28" t="s">
        <v>793</v>
      </c>
      <c r="E558" s="28"/>
      <c r="F558" s="28" t="s">
        <v>201</v>
      </c>
      <c r="G558" s="28" t="s">
        <v>794</v>
      </c>
      <c r="H558" s="28" t="s">
        <v>1585</v>
      </c>
      <c r="I558" s="28" t="s">
        <v>1561</v>
      </c>
      <c r="J558" s="28" t="s">
        <v>799</v>
      </c>
      <c r="K558" s="28" t="s">
        <v>203</v>
      </c>
      <c r="L558" s="28" t="s">
        <v>331</v>
      </c>
      <c r="M558" s="28">
        <v>31</v>
      </c>
      <c r="N558" s="24">
        <v>35874</v>
      </c>
      <c r="O558" s="28">
        <v>1997</v>
      </c>
      <c r="P558" s="24">
        <v>35874</v>
      </c>
      <c r="Q558" s="25">
        <v>12703504</v>
      </c>
      <c r="R558" s="28" t="s">
        <v>797</v>
      </c>
      <c r="S558" s="28" t="s">
        <v>798</v>
      </c>
      <c r="T558" s="28">
        <v>1</v>
      </c>
      <c r="U558" s="24"/>
      <c r="V558" s="168">
        <f t="shared" si="71"/>
        <v>4738419</v>
      </c>
      <c r="W558" s="44"/>
      <c r="X558" s="36">
        <f t="shared" si="77"/>
        <v>0</v>
      </c>
      <c r="Y558" s="44"/>
      <c r="Z558" s="44"/>
      <c r="AA558" s="44"/>
      <c r="AB558" s="44"/>
      <c r="AC558" s="44"/>
      <c r="AD558" s="44"/>
      <c r="AE558" s="36">
        <f t="shared" si="78"/>
        <v>419215</v>
      </c>
      <c r="AF558" s="44"/>
      <c r="AG558" s="44"/>
      <c r="AH558" s="44"/>
      <c r="AI558" s="44"/>
      <c r="AJ558" s="44"/>
      <c r="AK558" s="168">
        <f t="shared" si="72"/>
        <v>419215</v>
      </c>
      <c r="AL558" s="44"/>
      <c r="AM558" s="36">
        <f t="shared" si="73"/>
        <v>4319204</v>
      </c>
      <c r="AN558" s="85" t="str">
        <f t="shared" si="74"/>
        <v>OK</v>
      </c>
      <c r="AO558" s="85" t="str">
        <f t="shared" si="75"/>
        <v>OK</v>
      </c>
      <c r="AP558" s="28" t="s">
        <v>211</v>
      </c>
      <c r="AQ558" s="28"/>
      <c r="AR558" s="28"/>
      <c r="AS558" s="28"/>
      <c r="AT558" s="26">
        <v>120</v>
      </c>
      <c r="AU558" s="28" t="s">
        <v>35</v>
      </c>
      <c r="AV558" s="27">
        <v>1</v>
      </c>
      <c r="AW558" s="28"/>
      <c r="AX558" s="28" t="s">
        <v>803</v>
      </c>
      <c r="AY558" s="168">
        <f t="shared" si="76"/>
        <v>8384300</v>
      </c>
      <c r="AZ558" s="28" t="s">
        <v>214</v>
      </c>
      <c r="BA558" s="28"/>
      <c r="BB558" s="59" t="s">
        <v>331</v>
      </c>
    </row>
    <row r="559" spans="2:54" s="8" customFormat="1" x14ac:dyDescent="0.15">
      <c r="B559" s="174">
        <v>90000532</v>
      </c>
      <c r="C559" s="28"/>
      <c r="D559" s="28" t="s">
        <v>793</v>
      </c>
      <c r="E559" s="28"/>
      <c r="F559" s="28" t="s">
        <v>201</v>
      </c>
      <c r="G559" s="28" t="s">
        <v>794</v>
      </c>
      <c r="H559" s="28" t="s">
        <v>1585</v>
      </c>
      <c r="I559" s="28" t="s">
        <v>1561</v>
      </c>
      <c r="J559" s="28" t="s">
        <v>800</v>
      </c>
      <c r="K559" s="28" t="s">
        <v>203</v>
      </c>
      <c r="L559" s="28" t="s">
        <v>801</v>
      </c>
      <c r="M559" s="28">
        <v>34</v>
      </c>
      <c r="N559" s="24">
        <v>34731</v>
      </c>
      <c r="O559" s="28">
        <v>1994</v>
      </c>
      <c r="P559" s="24">
        <v>34731</v>
      </c>
      <c r="Q559" s="25">
        <v>3784334</v>
      </c>
      <c r="R559" s="28" t="s">
        <v>797</v>
      </c>
      <c r="S559" s="28" t="s">
        <v>798</v>
      </c>
      <c r="T559" s="28">
        <v>1</v>
      </c>
      <c r="U559" s="24"/>
      <c r="V559" s="168">
        <f t="shared" si="71"/>
        <v>1286674</v>
      </c>
      <c r="W559" s="44"/>
      <c r="X559" s="36">
        <f t="shared" si="77"/>
        <v>0</v>
      </c>
      <c r="Y559" s="44"/>
      <c r="Z559" s="44"/>
      <c r="AA559" s="44"/>
      <c r="AB559" s="44"/>
      <c r="AC559" s="44"/>
      <c r="AD559" s="44"/>
      <c r="AE559" s="36">
        <f t="shared" si="78"/>
        <v>113530</v>
      </c>
      <c r="AF559" s="44"/>
      <c r="AG559" s="44"/>
      <c r="AH559" s="44"/>
      <c r="AI559" s="44"/>
      <c r="AJ559" s="44"/>
      <c r="AK559" s="168">
        <f t="shared" si="72"/>
        <v>113530</v>
      </c>
      <c r="AL559" s="44"/>
      <c r="AM559" s="36">
        <f t="shared" si="73"/>
        <v>1173144</v>
      </c>
      <c r="AN559" s="85" t="str">
        <f t="shared" si="74"/>
        <v>OK</v>
      </c>
      <c r="AO559" s="85" t="str">
        <f t="shared" si="75"/>
        <v>OK</v>
      </c>
      <c r="AP559" s="28" t="s">
        <v>211</v>
      </c>
      <c r="AQ559" s="28"/>
      <c r="AR559" s="28"/>
      <c r="AS559" s="28"/>
      <c r="AT559" s="26">
        <v>6</v>
      </c>
      <c r="AU559" s="28" t="s">
        <v>35</v>
      </c>
      <c r="AV559" s="27" t="s">
        <v>805</v>
      </c>
      <c r="AW559" s="28"/>
      <c r="AX559" s="28" t="s">
        <v>803</v>
      </c>
      <c r="AY559" s="168">
        <f t="shared" si="76"/>
        <v>2611190</v>
      </c>
      <c r="AZ559" s="28" t="s">
        <v>214</v>
      </c>
      <c r="BA559" s="28"/>
      <c r="BB559" s="59" t="s">
        <v>801</v>
      </c>
    </row>
    <row r="560" spans="2:54" s="8" customFormat="1" x14ac:dyDescent="0.15">
      <c r="B560" s="174">
        <v>90000533</v>
      </c>
      <c r="C560" s="28"/>
      <c r="D560" s="28" t="s">
        <v>793</v>
      </c>
      <c r="E560" s="28"/>
      <c r="F560" s="28" t="s">
        <v>201</v>
      </c>
      <c r="G560" s="28" t="s">
        <v>794</v>
      </c>
      <c r="H560" s="28" t="s">
        <v>1585</v>
      </c>
      <c r="I560" s="28" t="s">
        <v>1561</v>
      </c>
      <c r="J560" s="28" t="s">
        <v>802</v>
      </c>
      <c r="K560" s="28" t="s">
        <v>203</v>
      </c>
      <c r="L560" s="28" t="s">
        <v>801</v>
      </c>
      <c r="M560" s="28">
        <v>34</v>
      </c>
      <c r="N560" s="24">
        <v>34731</v>
      </c>
      <c r="O560" s="28">
        <v>1994</v>
      </c>
      <c r="P560" s="24">
        <v>34731</v>
      </c>
      <c r="Q560" s="25">
        <v>3453344</v>
      </c>
      <c r="R560" s="28" t="s">
        <v>797</v>
      </c>
      <c r="S560" s="28" t="s">
        <v>798</v>
      </c>
      <c r="T560" s="28">
        <v>1</v>
      </c>
      <c r="U560" s="24"/>
      <c r="V560" s="168">
        <f t="shared" si="71"/>
        <v>1174144</v>
      </c>
      <c r="W560" s="44"/>
      <c r="X560" s="36">
        <f t="shared" si="77"/>
        <v>0</v>
      </c>
      <c r="Y560" s="44"/>
      <c r="Z560" s="44"/>
      <c r="AA560" s="44"/>
      <c r="AB560" s="44"/>
      <c r="AC560" s="44"/>
      <c r="AD560" s="44"/>
      <c r="AE560" s="36">
        <f t="shared" si="78"/>
        <v>103600</v>
      </c>
      <c r="AF560" s="44"/>
      <c r="AG560" s="44"/>
      <c r="AH560" s="44"/>
      <c r="AI560" s="44"/>
      <c r="AJ560" s="44"/>
      <c r="AK560" s="168">
        <f t="shared" si="72"/>
        <v>103600</v>
      </c>
      <c r="AL560" s="44"/>
      <c r="AM560" s="36">
        <f t="shared" si="73"/>
        <v>1070544</v>
      </c>
      <c r="AN560" s="85" t="str">
        <f t="shared" si="74"/>
        <v>OK</v>
      </c>
      <c r="AO560" s="85" t="str">
        <f t="shared" si="75"/>
        <v>OK</v>
      </c>
      <c r="AP560" s="28" t="s">
        <v>211</v>
      </c>
      <c r="AQ560" s="28"/>
      <c r="AR560" s="28"/>
      <c r="AS560" s="28"/>
      <c r="AT560" s="26">
        <v>8.8000000000000007</v>
      </c>
      <c r="AU560" s="28" t="s">
        <v>35</v>
      </c>
      <c r="AV560" s="27">
        <v>1</v>
      </c>
      <c r="AW560" s="28"/>
      <c r="AX560" s="28" t="s">
        <v>803</v>
      </c>
      <c r="AY560" s="168">
        <f t="shared" si="76"/>
        <v>2382800</v>
      </c>
      <c r="AZ560" s="28" t="s">
        <v>214</v>
      </c>
      <c r="BA560" s="28"/>
      <c r="BB560" s="59" t="s">
        <v>801</v>
      </c>
    </row>
    <row r="561" spans="2:54" s="8" customFormat="1" x14ac:dyDescent="0.15">
      <c r="B561" s="174">
        <v>90000534</v>
      </c>
      <c r="C561" s="28"/>
      <c r="D561" s="28" t="s">
        <v>793</v>
      </c>
      <c r="E561" s="28"/>
      <c r="F561" s="28" t="s">
        <v>201</v>
      </c>
      <c r="G561" s="28" t="s">
        <v>794</v>
      </c>
      <c r="H561" s="28" t="s">
        <v>1585</v>
      </c>
      <c r="I561" s="28" t="s">
        <v>1561</v>
      </c>
      <c r="J561" s="28" t="s">
        <v>806</v>
      </c>
      <c r="K561" s="28" t="s">
        <v>203</v>
      </c>
      <c r="L561" s="28"/>
      <c r="M561" s="28">
        <v>15</v>
      </c>
      <c r="N561" s="24">
        <v>35874</v>
      </c>
      <c r="O561" s="28">
        <v>1997</v>
      </c>
      <c r="P561" s="24">
        <v>35874</v>
      </c>
      <c r="Q561" s="25">
        <v>119938314</v>
      </c>
      <c r="R561" s="28" t="s">
        <v>797</v>
      </c>
      <c r="S561" s="28" t="s">
        <v>798</v>
      </c>
      <c r="T561" s="28">
        <v>1</v>
      </c>
      <c r="U561" s="24"/>
      <c r="V561" s="168">
        <f t="shared" si="71"/>
        <v>1</v>
      </c>
      <c r="W561" s="44"/>
      <c r="X561" s="36">
        <f t="shared" si="77"/>
        <v>0</v>
      </c>
      <c r="Y561" s="44"/>
      <c r="Z561" s="44"/>
      <c r="AA561" s="44"/>
      <c r="AB561" s="44"/>
      <c r="AC561" s="44"/>
      <c r="AD561" s="44"/>
      <c r="AE561" s="36">
        <f t="shared" si="78"/>
        <v>0</v>
      </c>
      <c r="AF561" s="44"/>
      <c r="AG561" s="44"/>
      <c r="AH561" s="44"/>
      <c r="AI561" s="44"/>
      <c r="AJ561" s="44"/>
      <c r="AK561" s="168">
        <f t="shared" si="72"/>
        <v>0</v>
      </c>
      <c r="AL561" s="44"/>
      <c r="AM561" s="36">
        <f t="shared" si="73"/>
        <v>1</v>
      </c>
      <c r="AN561" s="85" t="str">
        <f t="shared" si="74"/>
        <v>OK</v>
      </c>
      <c r="AO561" s="85" t="str">
        <f t="shared" si="75"/>
        <v>OK</v>
      </c>
      <c r="AP561" s="28" t="s">
        <v>211</v>
      </c>
      <c r="AQ561" s="28"/>
      <c r="AR561" s="28"/>
      <c r="AS561" s="28"/>
      <c r="AT561" s="26">
        <v>1</v>
      </c>
      <c r="AU561" s="28" t="s">
        <v>815</v>
      </c>
      <c r="AV561" s="27"/>
      <c r="AW561" s="28"/>
      <c r="AX561" s="28" t="s">
        <v>803</v>
      </c>
      <c r="AY561" s="168">
        <f t="shared" si="76"/>
        <v>119938313</v>
      </c>
      <c r="AZ561" s="28" t="s">
        <v>214</v>
      </c>
      <c r="BA561" s="28"/>
      <c r="BB561" s="59"/>
    </row>
    <row r="562" spans="2:54" s="8" customFormat="1" x14ac:dyDescent="0.15">
      <c r="B562" s="174">
        <v>90000535</v>
      </c>
      <c r="C562" s="28"/>
      <c r="D562" s="28" t="s">
        <v>793</v>
      </c>
      <c r="E562" s="28"/>
      <c r="F562" s="28" t="s">
        <v>201</v>
      </c>
      <c r="G562" s="28" t="s">
        <v>794</v>
      </c>
      <c r="H562" s="28" t="s">
        <v>1585</v>
      </c>
      <c r="I562" s="28" t="s">
        <v>1561</v>
      </c>
      <c r="J562" s="28" t="s">
        <v>807</v>
      </c>
      <c r="K562" s="28" t="s">
        <v>203</v>
      </c>
      <c r="L562" s="28"/>
      <c r="M562" s="28">
        <v>15</v>
      </c>
      <c r="N562" s="24">
        <v>35874</v>
      </c>
      <c r="O562" s="28">
        <v>1997</v>
      </c>
      <c r="P562" s="24">
        <v>35874</v>
      </c>
      <c r="Q562" s="25">
        <v>1202984</v>
      </c>
      <c r="R562" s="28" t="s">
        <v>797</v>
      </c>
      <c r="S562" s="28" t="s">
        <v>798</v>
      </c>
      <c r="T562" s="28">
        <v>1</v>
      </c>
      <c r="U562" s="24"/>
      <c r="V562" s="168">
        <f t="shared" si="71"/>
        <v>1</v>
      </c>
      <c r="W562" s="44"/>
      <c r="X562" s="36">
        <f t="shared" si="77"/>
        <v>0</v>
      </c>
      <c r="Y562" s="44"/>
      <c r="Z562" s="44"/>
      <c r="AA562" s="44"/>
      <c r="AB562" s="44"/>
      <c r="AC562" s="44"/>
      <c r="AD562" s="44"/>
      <c r="AE562" s="36">
        <f t="shared" si="78"/>
        <v>0</v>
      </c>
      <c r="AF562" s="44"/>
      <c r="AG562" s="44"/>
      <c r="AH562" s="44"/>
      <c r="AI562" s="44"/>
      <c r="AJ562" s="44"/>
      <c r="AK562" s="168">
        <f t="shared" si="72"/>
        <v>0</v>
      </c>
      <c r="AL562" s="44"/>
      <c r="AM562" s="36">
        <f t="shared" si="73"/>
        <v>1</v>
      </c>
      <c r="AN562" s="85" t="str">
        <f t="shared" si="74"/>
        <v>OK</v>
      </c>
      <c r="AO562" s="85" t="str">
        <f t="shared" si="75"/>
        <v>OK</v>
      </c>
      <c r="AP562" s="28" t="s">
        <v>211</v>
      </c>
      <c r="AQ562" s="28"/>
      <c r="AR562" s="28"/>
      <c r="AS562" s="28"/>
      <c r="AT562" s="26">
        <v>1</v>
      </c>
      <c r="AU562" s="28" t="s">
        <v>815</v>
      </c>
      <c r="AV562" s="27"/>
      <c r="AW562" s="28"/>
      <c r="AX562" s="28" t="s">
        <v>803</v>
      </c>
      <c r="AY562" s="168">
        <f t="shared" si="76"/>
        <v>1202983</v>
      </c>
      <c r="AZ562" s="28" t="s">
        <v>214</v>
      </c>
      <c r="BA562" s="28"/>
      <c r="BB562" s="59"/>
    </row>
    <row r="563" spans="2:54" s="8" customFormat="1" x14ac:dyDescent="0.15">
      <c r="B563" s="174">
        <v>90000536</v>
      </c>
      <c r="C563" s="28"/>
      <c r="D563" s="28" t="s">
        <v>793</v>
      </c>
      <c r="E563" s="28"/>
      <c r="F563" s="28" t="s">
        <v>201</v>
      </c>
      <c r="G563" s="28" t="s">
        <v>794</v>
      </c>
      <c r="H563" s="28" t="s">
        <v>1585</v>
      </c>
      <c r="I563" s="28" t="s">
        <v>1561</v>
      </c>
      <c r="J563" s="28" t="s">
        <v>808</v>
      </c>
      <c r="K563" s="28" t="s">
        <v>203</v>
      </c>
      <c r="L563" s="28"/>
      <c r="M563" s="28">
        <v>15</v>
      </c>
      <c r="N563" s="24">
        <v>35874</v>
      </c>
      <c r="O563" s="28">
        <v>1997</v>
      </c>
      <c r="P563" s="24">
        <v>35874</v>
      </c>
      <c r="Q563" s="25">
        <v>129075580</v>
      </c>
      <c r="R563" s="28" t="s">
        <v>797</v>
      </c>
      <c r="S563" s="28" t="s">
        <v>798</v>
      </c>
      <c r="T563" s="28">
        <v>1</v>
      </c>
      <c r="U563" s="24"/>
      <c r="V563" s="168">
        <f t="shared" si="71"/>
        <v>1</v>
      </c>
      <c r="W563" s="44"/>
      <c r="X563" s="36">
        <f t="shared" si="77"/>
        <v>0</v>
      </c>
      <c r="Y563" s="44"/>
      <c r="Z563" s="44"/>
      <c r="AA563" s="44"/>
      <c r="AB563" s="44"/>
      <c r="AC563" s="44"/>
      <c r="AD563" s="44"/>
      <c r="AE563" s="36">
        <f t="shared" si="78"/>
        <v>0</v>
      </c>
      <c r="AF563" s="44"/>
      <c r="AG563" s="44"/>
      <c r="AH563" s="44"/>
      <c r="AI563" s="44"/>
      <c r="AJ563" s="44"/>
      <c r="AK563" s="168">
        <f t="shared" si="72"/>
        <v>0</v>
      </c>
      <c r="AL563" s="44"/>
      <c r="AM563" s="36">
        <f t="shared" si="73"/>
        <v>1</v>
      </c>
      <c r="AN563" s="85" t="str">
        <f t="shared" si="74"/>
        <v>OK</v>
      </c>
      <c r="AO563" s="85" t="str">
        <f t="shared" si="75"/>
        <v>OK</v>
      </c>
      <c r="AP563" s="28" t="s">
        <v>211</v>
      </c>
      <c r="AQ563" s="28"/>
      <c r="AR563" s="28"/>
      <c r="AS563" s="28"/>
      <c r="AT563" s="26">
        <v>1</v>
      </c>
      <c r="AU563" s="28" t="s">
        <v>815</v>
      </c>
      <c r="AV563" s="27"/>
      <c r="AW563" s="28"/>
      <c r="AX563" s="28" t="s">
        <v>803</v>
      </c>
      <c r="AY563" s="168">
        <f t="shared" si="76"/>
        <v>129075579</v>
      </c>
      <c r="AZ563" s="28" t="s">
        <v>214</v>
      </c>
      <c r="BA563" s="28"/>
      <c r="BB563" s="59"/>
    </row>
    <row r="564" spans="2:54" s="8" customFormat="1" x14ac:dyDescent="0.15">
      <c r="B564" s="174">
        <v>90000537</v>
      </c>
      <c r="C564" s="28"/>
      <c r="D564" s="28" t="s">
        <v>793</v>
      </c>
      <c r="E564" s="28"/>
      <c r="F564" s="28" t="s">
        <v>201</v>
      </c>
      <c r="G564" s="28" t="s">
        <v>794</v>
      </c>
      <c r="H564" s="28" t="s">
        <v>1585</v>
      </c>
      <c r="I564" s="28" t="s">
        <v>1561</v>
      </c>
      <c r="J564" s="28" t="s">
        <v>809</v>
      </c>
      <c r="K564" s="28" t="s">
        <v>203</v>
      </c>
      <c r="L564" s="28"/>
      <c r="M564" s="28">
        <v>15</v>
      </c>
      <c r="N564" s="24">
        <v>35874</v>
      </c>
      <c r="O564" s="28">
        <v>1997</v>
      </c>
      <c r="P564" s="24">
        <v>35874</v>
      </c>
      <c r="Q564" s="25">
        <v>24498560</v>
      </c>
      <c r="R564" s="28" t="s">
        <v>797</v>
      </c>
      <c r="S564" s="28" t="s">
        <v>798</v>
      </c>
      <c r="T564" s="28">
        <v>1</v>
      </c>
      <c r="U564" s="24"/>
      <c r="V564" s="168">
        <f t="shared" si="71"/>
        <v>1</v>
      </c>
      <c r="W564" s="44"/>
      <c r="X564" s="36">
        <f t="shared" si="77"/>
        <v>0</v>
      </c>
      <c r="Y564" s="44"/>
      <c r="Z564" s="44"/>
      <c r="AA564" s="44"/>
      <c r="AB564" s="44"/>
      <c r="AC564" s="44"/>
      <c r="AD564" s="44"/>
      <c r="AE564" s="36">
        <f t="shared" si="78"/>
        <v>0</v>
      </c>
      <c r="AF564" s="44"/>
      <c r="AG564" s="44"/>
      <c r="AH564" s="44"/>
      <c r="AI564" s="44"/>
      <c r="AJ564" s="44"/>
      <c r="AK564" s="168">
        <f t="shared" si="72"/>
        <v>0</v>
      </c>
      <c r="AL564" s="44"/>
      <c r="AM564" s="36">
        <f t="shared" si="73"/>
        <v>1</v>
      </c>
      <c r="AN564" s="85" t="str">
        <f t="shared" si="74"/>
        <v>OK</v>
      </c>
      <c r="AO564" s="85" t="str">
        <f t="shared" si="75"/>
        <v>OK</v>
      </c>
      <c r="AP564" s="28" t="s">
        <v>211</v>
      </c>
      <c r="AQ564" s="28"/>
      <c r="AR564" s="28"/>
      <c r="AS564" s="28"/>
      <c r="AT564" s="26">
        <v>1</v>
      </c>
      <c r="AU564" s="28" t="s">
        <v>815</v>
      </c>
      <c r="AV564" s="27"/>
      <c r="AW564" s="28"/>
      <c r="AX564" s="28" t="s">
        <v>803</v>
      </c>
      <c r="AY564" s="168">
        <f t="shared" si="76"/>
        <v>24498559</v>
      </c>
      <c r="AZ564" s="28" t="s">
        <v>214</v>
      </c>
      <c r="BA564" s="28"/>
      <c r="BB564" s="59"/>
    </row>
    <row r="565" spans="2:54" s="8" customFormat="1" x14ac:dyDescent="0.15">
      <c r="B565" s="174">
        <v>90000538</v>
      </c>
      <c r="C565" s="28"/>
      <c r="D565" s="28" t="s">
        <v>793</v>
      </c>
      <c r="E565" s="28"/>
      <c r="F565" s="28" t="s">
        <v>201</v>
      </c>
      <c r="G565" s="28" t="s">
        <v>794</v>
      </c>
      <c r="H565" s="28" t="s">
        <v>1585</v>
      </c>
      <c r="I565" s="28" t="s">
        <v>1561</v>
      </c>
      <c r="J565" s="28" t="s">
        <v>810</v>
      </c>
      <c r="K565" s="28" t="s">
        <v>203</v>
      </c>
      <c r="L565" s="28"/>
      <c r="M565" s="28">
        <v>15</v>
      </c>
      <c r="N565" s="24">
        <v>35874</v>
      </c>
      <c r="O565" s="28">
        <v>1997</v>
      </c>
      <c r="P565" s="24">
        <v>35874</v>
      </c>
      <c r="Q565" s="25">
        <v>9361153</v>
      </c>
      <c r="R565" s="28" t="s">
        <v>797</v>
      </c>
      <c r="S565" s="28" t="s">
        <v>798</v>
      </c>
      <c r="T565" s="28">
        <v>1</v>
      </c>
      <c r="U565" s="24"/>
      <c r="V565" s="168">
        <f t="shared" si="71"/>
        <v>1</v>
      </c>
      <c r="W565" s="44"/>
      <c r="X565" s="36">
        <f t="shared" si="77"/>
        <v>0</v>
      </c>
      <c r="Y565" s="44"/>
      <c r="Z565" s="44"/>
      <c r="AA565" s="44"/>
      <c r="AB565" s="44"/>
      <c r="AC565" s="44"/>
      <c r="AD565" s="44"/>
      <c r="AE565" s="36">
        <f t="shared" si="78"/>
        <v>0</v>
      </c>
      <c r="AF565" s="44"/>
      <c r="AG565" s="44"/>
      <c r="AH565" s="44"/>
      <c r="AI565" s="44"/>
      <c r="AJ565" s="44"/>
      <c r="AK565" s="168">
        <f t="shared" si="72"/>
        <v>0</v>
      </c>
      <c r="AL565" s="44"/>
      <c r="AM565" s="36">
        <f t="shared" si="73"/>
        <v>1</v>
      </c>
      <c r="AN565" s="85" t="str">
        <f t="shared" si="74"/>
        <v>OK</v>
      </c>
      <c r="AO565" s="85" t="str">
        <f t="shared" si="75"/>
        <v>OK</v>
      </c>
      <c r="AP565" s="28" t="s">
        <v>211</v>
      </c>
      <c r="AQ565" s="28"/>
      <c r="AR565" s="28"/>
      <c r="AS565" s="28"/>
      <c r="AT565" s="26">
        <v>1</v>
      </c>
      <c r="AU565" s="28" t="s">
        <v>815</v>
      </c>
      <c r="AV565" s="27"/>
      <c r="AW565" s="28"/>
      <c r="AX565" s="28" t="s">
        <v>803</v>
      </c>
      <c r="AY565" s="168">
        <f t="shared" si="76"/>
        <v>9361152</v>
      </c>
      <c r="AZ565" s="28" t="s">
        <v>214</v>
      </c>
      <c r="BA565" s="28"/>
      <c r="BB565" s="59" t="s">
        <v>816</v>
      </c>
    </row>
    <row r="566" spans="2:54" s="8" customFormat="1" x14ac:dyDescent="0.15">
      <c r="B566" s="174">
        <v>90000539</v>
      </c>
      <c r="C566" s="28"/>
      <c r="D566" s="28" t="s">
        <v>793</v>
      </c>
      <c r="E566" s="28"/>
      <c r="F566" s="28" t="s">
        <v>201</v>
      </c>
      <c r="G566" s="28" t="s">
        <v>794</v>
      </c>
      <c r="H566" s="28" t="s">
        <v>1585</v>
      </c>
      <c r="I566" s="28" t="s">
        <v>1561</v>
      </c>
      <c r="J566" s="28" t="s">
        <v>811</v>
      </c>
      <c r="K566" s="28" t="s">
        <v>203</v>
      </c>
      <c r="L566" s="28"/>
      <c r="M566" s="28">
        <v>15</v>
      </c>
      <c r="N566" s="24">
        <v>35874</v>
      </c>
      <c r="O566" s="28">
        <v>1997</v>
      </c>
      <c r="P566" s="24">
        <v>35874</v>
      </c>
      <c r="Q566" s="25">
        <v>76075119</v>
      </c>
      <c r="R566" s="28" t="s">
        <v>797</v>
      </c>
      <c r="S566" s="28" t="s">
        <v>798</v>
      </c>
      <c r="T566" s="28">
        <v>1</v>
      </c>
      <c r="U566" s="24"/>
      <c r="V566" s="168">
        <f t="shared" si="71"/>
        <v>1</v>
      </c>
      <c r="W566" s="44"/>
      <c r="X566" s="36">
        <f t="shared" si="77"/>
        <v>0</v>
      </c>
      <c r="Y566" s="44"/>
      <c r="Z566" s="44"/>
      <c r="AA566" s="44"/>
      <c r="AB566" s="44"/>
      <c r="AC566" s="44"/>
      <c r="AD566" s="44"/>
      <c r="AE566" s="36">
        <f t="shared" si="78"/>
        <v>0</v>
      </c>
      <c r="AF566" s="44"/>
      <c r="AG566" s="44"/>
      <c r="AH566" s="44"/>
      <c r="AI566" s="44"/>
      <c r="AJ566" s="44"/>
      <c r="AK566" s="168">
        <f t="shared" si="72"/>
        <v>0</v>
      </c>
      <c r="AL566" s="44"/>
      <c r="AM566" s="36">
        <f t="shared" si="73"/>
        <v>1</v>
      </c>
      <c r="AN566" s="85" t="str">
        <f t="shared" si="74"/>
        <v>OK</v>
      </c>
      <c r="AO566" s="85" t="str">
        <f t="shared" si="75"/>
        <v>OK</v>
      </c>
      <c r="AP566" s="28" t="s">
        <v>211</v>
      </c>
      <c r="AQ566" s="28"/>
      <c r="AR566" s="28"/>
      <c r="AS566" s="28"/>
      <c r="AT566" s="26">
        <v>1</v>
      </c>
      <c r="AU566" s="28" t="s">
        <v>815</v>
      </c>
      <c r="AV566" s="27"/>
      <c r="AW566" s="28"/>
      <c r="AX566" s="28" t="s">
        <v>803</v>
      </c>
      <c r="AY566" s="168">
        <f t="shared" si="76"/>
        <v>76075118</v>
      </c>
      <c r="AZ566" s="28" t="s">
        <v>214</v>
      </c>
      <c r="BA566" s="28"/>
      <c r="BB566" s="59"/>
    </row>
    <row r="567" spans="2:54" s="8" customFormat="1" x14ac:dyDescent="0.15">
      <c r="B567" s="174">
        <v>90000540</v>
      </c>
      <c r="C567" s="28"/>
      <c r="D567" s="28" t="s">
        <v>793</v>
      </c>
      <c r="E567" s="28"/>
      <c r="F567" s="28" t="s">
        <v>201</v>
      </c>
      <c r="G567" s="28" t="s">
        <v>794</v>
      </c>
      <c r="H567" s="28" t="s">
        <v>1585</v>
      </c>
      <c r="I567" s="28" t="s">
        <v>1561</v>
      </c>
      <c r="J567" s="28" t="s">
        <v>812</v>
      </c>
      <c r="K567" s="28" t="s">
        <v>203</v>
      </c>
      <c r="L567" s="28"/>
      <c r="M567" s="28">
        <v>15</v>
      </c>
      <c r="N567" s="24">
        <v>35874</v>
      </c>
      <c r="O567" s="28">
        <v>1997</v>
      </c>
      <c r="P567" s="24">
        <v>35874</v>
      </c>
      <c r="Q567" s="25">
        <v>9494452</v>
      </c>
      <c r="R567" s="28" t="s">
        <v>797</v>
      </c>
      <c r="S567" s="28" t="s">
        <v>798</v>
      </c>
      <c r="T567" s="28">
        <v>1</v>
      </c>
      <c r="U567" s="24"/>
      <c r="V567" s="168">
        <f t="shared" si="71"/>
        <v>1</v>
      </c>
      <c r="W567" s="44"/>
      <c r="X567" s="36">
        <f t="shared" si="77"/>
        <v>0</v>
      </c>
      <c r="Y567" s="44"/>
      <c r="Z567" s="44"/>
      <c r="AA567" s="44"/>
      <c r="AB567" s="44"/>
      <c r="AC567" s="44"/>
      <c r="AD567" s="44"/>
      <c r="AE567" s="36">
        <f t="shared" si="78"/>
        <v>0</v>
      </c>
      <c r="AF567" s="44"/>
      <c r="AG567" s="44"/>
      <c r="AH567" s="44"/>
      <c r="AI567" s="44"/>
      <c r="AJ567" s="44"/>
      <c r="AK567" s="168">
        <f t="shared" si="72"/>
        <v>0</v>
      </c>
      <c r="AL567" s="44"/>
      <c r="AM567" s="36">
        <f t="shared" si="73"/>
        <v>1</v>
      </c>
      <c r="AN567" s="85" t="str">
        <f t="shared" si="74"/>
        <v>OK</v>
      </c>
      <c r="AO567" s="85" t="str">
        <f t="shared" si="75"/>
        <v>OK</v>
      </c>
      <c r="AP567" s="28" t="s">
        <v>211</v>
      </c>
      <c r="AQ567" s="28"/>
      <c r="AR567" s="28"/>
      <c r="AS567" s="28"/>
      <c r="AT567" s="26">
        <v>1</v>
      </c>
      <c r="AU567" s="28" t="s">
        <v>817</v>
      </c>
      <c r="AV567" s="27"/>
      <c r="AW567" s="28"/>
      <c r="AX567" s="28" t="s">
        <v>803</v>
      </c>
      <c r="AY567" s="168">
        <f t="shared" si="76"/>
        <v>9494451</v>
      </c>
      <c r="AZ567" s="28" t="s">
        <v>214</v>
      </c>
      <c r="BA567" s="28"/>
      <c r="BB567" s="59"/>
    </row>
    <row r="568" spans="2:54" s="8" customFormat="1" x14ac:dyDescent="0.15">
      <c r="B568" s="174">
        <v>90000541</v>
      </c>
      <c r="C568" s="28"/>
      <c r="D568" s="28" t="s">
        <v>793</v>
      </c>
      <c r="E568" s="28"/>
      <c r="F568" s="28" t="s">
        <v>201</v>
      </c>
      <c r="G568" s="28" t="s">
        <v>794</v>
      </c>
      <c r="H568" s="28" t="s">
        <v>1585</v>
      </c>
      <c r="I568" s="28" t="s">
        <v>1561</v>
      </c>
      <c r="J568" s="28" t="s">
        <v>813</v>
      </c>
      <c r="K568" s="28" t="s">
        <v>203</v>
      </c>
      <c r="L568" s="28"/>
      <c r="M568" s="28">
        <v>15</v>
      </c>
      <c r="N568" s="24">
        <v>35874</v>
      </c>
      <c r="O568" s="28">
        <v>1997</v>
      </c>
      <c r="P568" s="24">
        <v>35874</v>
      </c>
      <c r="Q568" s="25">
        <v>7161280</v>
      </c>
      <c r="R568" s="28" t="s">
        <v>797</v>
      </c>
      <c r="S568" s="28" t="s">
        <v>798</v>
      </c>
      <c r="T568" s="28">
        <v>1</v>
      </c>
      <c r="U568" s="24"/>
      <c r="V568" s="168">
        <f t="shared" si="71"/>
        <v>1</v>
      </c>
      <c r="W568" s="44"/>
      <c r="X568" s="36">
        <f t="shared" si="77"/>
        <v>0</v>
      </c>
      <c r="Y568" s="44"/>
      <c r="Z568" s="44"/>
      <c r="AA568" s="44"/>
      <c r="AB568" s="44"/>
      <c r="AC568" s="44"/>
      <c r="AD568" s="44"/>
      <c r="AE568" s="36">
        <f t="shared" si="78"/>
        <v>0</v>
      </c>
      <c r="AF568" s="44"/>
      <c r="AG568" s="44"/>
      <c r="AH568" s="44"/>
      <c r="AI568" s="44"/>
      <c r="AJ568" s="44"/>
      <c r="AK568" s="168">
        <f t="shared" si="72"/>
        <v>0</v>
      </c>
      <c r="AL568" s="44"/>
      <c r="AM568" s="36">
        <f t="shared" si="73"/>
        <v>1</v>
      </c>
      <c r="AN568" s="85" t="str">
        <f t="shared" si="74"/>
        <v>OK</v>
      </c>
      <c r="AO568" s="85" t="str">
        <f t="shared" si="75"/>
        <v>OK</v>
      </c>
      <c r="AP568" s="28" t="s">
        <v>211</v>
      </c>
      <c r="AQ568" s="28"/>
      <c r="AR568" s="28"/>
      <c r="AS568" s="28"/>
      <c r="AT568" s="26">
        <v>1</v>
      </c>
      <c r="AU568" s="28" t="s">
        <v>817</v>
      </c>
      <c r="AV568" s="27"/>
      <c r="AW568" s="28"/>
      <c r="AX568" s="28" t="s">
        <v>803</v>
      </c>
      <c r="AY568" s="168">
        <f t="shared" si="76"/>
        <v>7161279</v>
      </c>
      <c r="AZ568" s="28" t="s">
        <v>214</v>
      </c>
      <c r="BA568" s="28"/>
      <c r="BB568" s="59"/>
    </row>
    <row r="569" spans="2:54" s="8" customFormat="1" x14ac:dyDescent="0.15">
      <c r="B569" s="174">
        <v>90000542</v>
      </c>
      <c r="C569" s="28"/>
      <c r="D569" s="28" t="s">
        <v>793</v>
      </c>
      <c r="E569" s="28"/>
      <c r="F569" s="28" t="s">
        <v>201</v>
      </c>
      <c r="G569" s="28" t="s">
        <v>794</v>
      </c>
      <c r="H569" s="28" t="s">
        <v>1585</v>
      </c>
      <c r="I569" s="28" t="s">
        <v>1561</v>
      </c>
      <c r="J569" s="28" t="s">
        <v>814</v>
      </c>
      <c r="K569" s="28" t="s">
        <v>203</v>
      </c>
      <c r="L569" s="28"/>
      <c r="M569" s="28">
        <v>15</v>
      </c>
      <c r="N569" s="24">
        <v>35874</v>
      </c>
      <c r="O569" s="28">
        <v>1997</v>
      </c>
      <c r="P569" s="24">
        <v>35874</v>
      </c>
      <c r="Q569" s="25">
        <v>39039800</v>
      </c>
      <c r="R569" s="28" t="s">
        <v>797</v>
      </c>
      <c r="S569" s="28" t="s">
        <v>798</v>
      </c>
      <c r="T569" s="28">
        <v>1</v>
      </c>
      <c r="U569" s="24"/>
      <c r="V569" s="168">
        <f t="shared" si="71"/>
        <v>1</v>
      </c>
      <c r="W569" s="44"/>
      <c r="X569" s="36">
        <f t="shared" si="77"/>
        <v>0</v>
      </c>
      <c r="Y569" s="44"/>
      <c r="Z569" s="44"/>
      <c r="AA569" s="44"/>
      <c r="AB569" s="44"/>
      <c r="AC569" s="44"/>
      <c r="AD569" s="44"/>
      <c r="AE569" s="36">
        <f t="shared" si="78"/>
        <v>0</v>
      </c>
      <c r="AF569" s="44"/>
      <c r="AG569" s="44"/>
      <c r="AH569" s="44"/>
      <c r="AI569" s="44"/>
      <c r="AJ569" s="44"/>
      <c r="AK569" s="168">
        <f t="shared" si="72"/>
        <v>0</v>
      </c>
      <c r="AL569" s="44"/>
      <c r="AM569" s="36">
        <f t="shared" si="73"/>
        <v>1</v>
      </c>
      <c r="AN569" s="85" t="str">
        <f t="shared" si="74"/>
        <v>OK</v>
      </c>
      <c r="AO569" s="85" t="str">
        <f t="shared" si="75"/>
        <v>OK</v>
      </c>
      <c r="AP569" s="28" t="s">
        <v>211</v>
      </c>
      <c r="AQ569" s="28"/>
      <c r="AR569" s="28"/>
      <c r="AS569" s="28"/>
      <c r="AT569" s="26">
        <v>1</v>
      </c>
      <c r="AU569" s="28" t="s">
        <v>818</v>
      </c>
      <c r="AV569" s="27"/>
      <c r="AW569" s="28"/>
      <c r="AX569" s="28" t="s">
        <v>803</v>
      </c>
      <c r="AY569" s="168">
        <f t="shared" si="76"/>
        <v>39039799</v>
      </c>
      <c r="AZ569" s="28" t="s">
        <v>214</v>
      </c>
      <c r="BA569" s="28"/>
      <c r="BB569" s="59"/>
    </row>
    <row r="570" spans="2:54" s="8" customFormat="1" x14ac:dyDescent="0.15">
      <c r="B570" s="174">
        <v>90000543</v>
      </c>
      <c r="C570" s="28"/>
      <c r="D570" s="28" t="s">
        <v>793</v>
      </c>
      <c r="E570" s="28"/>
      <c r="F570" s="28" t="s">
        <v>201</v>
      </c>
      <c r="G570" s="28" t="s">
        <v>794</v>
      </c>
      <c r="H570" s="28" t="s">
        <v>1585</v>
      </c>
      <c r="I570" s="28" t="s">
        <v>1587</v>
      </c>
      <c r="J570" s="28" t="s">
        <v>819</v>
      </c>
      <c r="K570" s="28" t="s">
        <v>203</v>
      </c>
      <c r="L570" s="28"/>
      <c r="M570" s="28">
        <v>17</v>
      </c>
      <c r="N570" s="24">
        <v>35874</v>
      </c>
      <c r="O570" s="28">
        <v>1997</v>
      </c>
      <c r="P570" s="24">
        <v>35874</v>
      </c>
      <c r="Q570" s="25">
        <v>707975</v>
      </c>
      <c r="R570" s="28" t="s">
        <v>797</v>
      </c>
      <c r="S570" s="28" t="s">
        <v>798</v>
      </c>
      <c r="T570" s="28">
        <v>1</v>
      </c>
      <c r="U570" s="24"/>
      <c r="V570" s="168">
        <f t="shared" si="71"/>
        <v>1</v>
      </c>
      <c r="W570" s="44"/>
      <c r="X570" s="36">
        <f t="shared" si="77"/>
        <v>0</v>
      </c>
      <c r="Y570" s="44"/>
      <c r="Z570" s="44"/>
      <c r="AA570" s="44"/>
      <c r="AB570" s="44"/>
      <c r="AC570" s="44"/>
      <c r="AD570" s="44"/>
      <c r="AE570" s="36">
        <f t="shared" si="78"/>
        <v>0</v>
      </c>
      <c r="AF570" s="44"/>
      <c r="AG570" s="44"/>
      <c r="AH570" s="44"/>
      <c r="AI570" s="44"/>
      <c r="AJ570" s="44"/>
      <c r="AK570" s="168">
        <f t="shared" si="72"/>
        <v>0</v>
      </c>
      <c r="AL570" s="44"/>
      <c r="AM570" s="36">
        <f t="shared" si="73"/>
        <v>1</v>
      </c>
      <c r="AN570" s="85" t="str">
        <f t="shared" si="74"/>
        <v>OK</v>
      </c>
      <c r="AO570" s="85" t="str">
        <f t="shared" si="75"/>
        <v>OK</v>
      </c>
      <c r="AP570" s="28" t="s">
        <v>211</v>
      </c>
      <c r="AQ570" s="28"/>
      <c r="AR570" s="28"/>
      <c r="AS570" s="28"/>
      <c r="AT570" s="26">
        <v>1</v>
      </c>
      <c r="AU570" s="28" t="s">
        <v>815</v>
      </c>
      <c r="AV570" s="27"/>
      <c r="AW570" s="28"/>
      <c r="AX570" s="28" t="s">
        <v>803</v>
      </c>
      <c r="AY570" s="168">
        <f t="shared" si="76"/>
        <v>707974</v>
      </c>
      <c r="AZ570" s="28" t="s">
        <v>214</v>
      </c>
      <c r="BA570" s="28"/>
      <c r="BB570" s="59"/>
    </row>
    <row r="571" spans="2:54" s="8" customFormat="1" x14ac:dyDescent="0.15">
      <c r="B571" s="174">
        <v>90000544</v>
      </c>
      <c r="C571" s="28"/>
      <c r="D571" s="28" t="s">
        <v>793</v>
      </c>
      <c r="E571" s="28"/>
      <c r="F571" s="28" t="s">
        <v>201</v>
      </c>
      <c r="G571" s="28" t="s">
        <v>794</v>
      </c>
      <c r="H571" s="28" t="s">
        <v>1585</v>
      </c>
      <c r="I571" s="28" t="s">
        <v>1587</v>
      </c>
      <c r="J571" s="28" t="s">
        <v>820</v>
      </c>
      <c r="K571" s="28" t="s">
        <v>203</v>
      </c>
      <c r="L571" s="28"/>
      <c r="M571" s="28">
        <v>17</v>
      </c>
      <c r="N571" s="24">
        <v>35874</v>
      </c>
      <c r="O571" s="28">
        <v>1997</v>
      </c>
      <c r="P571" s="24">
        <v>35874</v>
      </c>
      <c r="Q571" s="25">
        <v>16652353</v>
      </c>
      <c r="R571" s="28" t="s">
        <v>797</v>
      </c>
      <c r="S571" s="28" t="s">
        <v>798</v>
      </c>
      <c r="T571" s="28">
        <v>1</v>
      </c>
      <c r="U571" s="24"/>
      <c r="V571" s="168">
        <f t="shared" si="71"/>
        <v>1</v>
      </c>
      <c r="W571" s="44"/>
      <c r="X571" s="36">
        <f t="shared" si="77"/>
        <v>0</v>
      </c>
      <c r="Y571" s="44"/>
      <c r="Z571" s="44"/>
      <c r="AA571" s="44"/>
      <c r="AB571" s="44"/>
      <c r="AC571" s="44"/>
      <c r="AD571" s="44"/>
      <c r="AE571" s="36">
        <f t="shared" si="78"/>
        <v>0</v>
      </c>
      <c r="AF571" s="44"/>
      <c r="AG571" s="44"/>
      <c r="AH571" s="44"/>
      <c r="AI571" s="44"/>
      <c r="AJ571" s="44"/>
      <c r="AK571" s="168">
        <f t="shared" si="72"/>
        <v>0</v>
      </c>
      <c r="AL571" s="44"/>
      <c r="AM571" s="36">
        <f t="shared" si="73"/>
        <v>1</v>
      </c>
      <c r="AN571" s="85" t="str">
        <f t="shared" si="74"/>
        <v>OK</v>
      </c>
      <c r="AO571" s="85" t="str">
        <f t="shared" si="75"/>
        <v>OK</v>
      </c>
      <c r="AP571" s="28" t="s">
        <v>211</v>
      </c>
      <c r="AQ571" s="28"/>
      <c r="AR571" s="28"/>
      <c r="AS571" s="28"/>
      <c r="AT571" s="26">
        <v>1</v>
      </c>
      <c r="AU571" s="28" t="s">
        <v>815</v>
      </c>
      <c r="AV571" s="27"/>
      <c r="AW571" s="28"/>
      <c r="AX571" s="28" t="s">
        <v>803</v>
      </c>
      <c r="AY571" s="168">
        <f t="shared" si="76"/>
        <v>16652352</v>
      </c>
      <c r="AZ571" s="28" t="s">
        <v>214</v>
      </c>
      <c r="BA571" s="28"/>
      <c r="BB571" s="59"/>
    </row>
    <row r="572" spans="2:54" s="8" customFormat="1" x14ac:dyDescent="0.15">
      <c r="B572" s="174">
        <v>90000545</v>
      </c>
      <c r="C572" s="28"/>
      <c r="D572" s="28" t="s">
        <v>793</v>
      </c>
      <c r="E572" s="28"/>
      <c r="F572" s="28" t="s">
        <v>201</v>
      </c>
      <c r="G572" s="28" t="s">
        <v>794</v>
      </c>
      <c r="H572" s="28" t="s">
        <v>1585</v>
      </c>
      <c r="I572" s="28" t="s">
        <v>1587</v>
      </c>
      <c r="J572" s="28" t="s">
        <v>821</v>
      </c>
      <c r="K572" s="28" t="s">
        <v>203</v>
      </c>
      <c r="L572" s="28"/>
      <c r="M572" s="28">
        <v>17</v>
      </c>
      <c r="N572" s="24">
        <v>35874</v>
      </c>
      <c r="O572" s="28">
        <v>1997</v>
      </c>
      <c r="P572" s="24">
        <v>35874</v>
      </c>
      <c r="Q572" s="25">
        <v>19031659</v>
      </c>
      <c r="R572" s="28" t="s">
        <v>797</v>
      </c>
      <c r="S572" s="28" t="s">
        <v>798</v>
      </c>
      <c r="T572" s="28">
        <v>1</v>
      </c>
      <c r="U572" s="24"/>
      <c r="V572" s="168">
        <f t="shared" si="71"/>
        <v>1</v>
      </c>
      <c r="W572" s="44"/>
      <c r="X572" s="36">
        <f t="shared" si="77"/>
        <v>0</v>
      </c>
      <c r="Y572" s="44"/>
      <c r="Z572" s="44"/>
      <c r="AA572" s="44"/>
      <c r="AB572" s="44"/>
      <c r="AC572" s="44"/>
      <c r="AD572" s="44"/>
      <c r="AE572" s="36">
        <f t="shared" si="78"/>
        <v>0</v>
      </c>
      <c r="AF572" s="44"/>
      <c r="AG572" s="44"/>
      <c r="AH572" s="44"/>
      <c r="AI572" s="44"/>
      <c r="AJ572" s="44"/>
      <c r="AK572" s="168">
        <f t="shared" si="72"/>
        <v>0</v>
      </c>
      <c r="AL572" s="44"/>
      <c r="AM572" s="36">
        <f t="shared" si="73"/>
        <v>1</v>
      </c>
      <c r="AN572" s="85" t="str">
        <f t="shared" si="74"/>
        <v>OK</v>
      </c>
      <c r="AO572" s="85" t="str">
        <f t="shared" si="75"/>
        <v>OK</v>
      </c>
      <c r="AP572" s="28" t="s">
        <v>211</v>
      </c>
      <c r="AQ572" s="28"/>
      <c r="AR572" s="28"/>
      <c r="AS572" s="28"/>
      <c r="AT572" s="26">
        <v>1</v>
      </c>
      <c r="AU572" s="28" t="s">
        <v>818</v>
      </c>
      <c r="AV572" s="27"/>
      <c r="AW572" s="28"/>
      <c r="AX572" s="28" t="s">
        <v>803</v>
      </c>
      <c r="AY572" s="168">
        <f t="shared" si="76"/>
        <v>19031658</v>
      </c>
      <c r="AZ572" s="28" t="s">
        <v>214</v>
      </c>
      <c r="BA572" s="28"/>
      <c r="BB572" s="59"/>
    </row>
    <row r="573" spans="2:54" s="8" customFormat="1" x14ac:dyDescent="0.15">
      <c r="B573" s="174">
        <v>90000546</v>
      </c>
      <c r="C573" s="28"/>
      <c r="D573" s="28" t="s">
        <v>793</v>
      </c>
      <c r="E573" s="28"/>
      <c r="F573" s="28" t="s">
        <v>201</v>
      </c>
      <c r="G573" s="28" t="s">
        <v>794</v>
      </c>
      <c r="H573" s="28" t="s">
        <v>1585</v>
      </c>
      <c r="I573" s="28" t="s">
        <v>1587</v>
      </c>
      <c r="J573" s="28" t="s">
        <v>822</v>
      </c>
      <c r="K573" s="28" t="s">
        <v>203</v>
      </c>
      <c r="L573" s="28"/>
      <c r="M573" s="28">
        <v>17</v>
      </c>
      <c r="N573" s="24">
        <v>35874</v>
      </c>
      <c r="O573" s="28">
        <v>1997</v>
      </c>
      <c r="P573" s="24">
        <v>35874</v>
      </c>
      <c r="Q573" s="25">
        <v>7003315</v>
      </c>
      <c r="R573" s="28" t="s">
        <v>797</v>
      </c>
      <c r="S573" s="28" t="s">
        <v>798</v>
      </c>
      <c r="T573" s="28">
        <v>1</v>
      </c>
      <c r="U573" s="24"/>
      <c r="V573" s="168">
        <f t="shared" si="71"/>
        <v>1</v>
      </c>
      <c r="W573" s="44"/>
      <c r="X573" s="36">
        <f t="shared" si="77"/>
        <v>0</v>
      </c>
      <c r="Y573" s="44"/>
      <c r="Z573" s="44"/>
      <c r="AA573" s="44"/>
      <c r="AB573" s="44"/>
      <c r="AC573" s="44"/>
      <c r="AD573" s="44"/>
      <c r="AE573" s="36">
        <f t="shared" si="78"/>
        <v>0</v>
      </c>
      <c r="AF573" s="44"/>
      <c r="AG573" s="44"/>
      <c r="AH573" s="44"/>
      <c r="AI573" s="44"/>
      <c r="AJ573" s="44"/>
      <c r="AK573" s="168">
        <f t="shared" si="72"/>
        <v>0</v>
      </c>
      <c r="AL573" s="44"/>
      <c r="AM573" s="36">
        <f t="shared" si="73"/>
        <v>1</v>
      </c>
      <c r="AN573" s="85" t="str">
        <f t="shared" si="74"/>
        <v>OK</v>
      </c>
      <c r="AO573" s="85" t="str">
        <f t="shared" si="75"/>
        <v>OK</v>
      </c>
      <c r="AP573" s="28" t="s">
        <v>211</v>
      </c>
      <c r="AQ573" s="28"/>
      <c r="AR573" s="28"/>
      <c r="AS573" s="28"/>
      <c r="AT573" s="26">
        <v>1</v>
      </c>
      <c r="AU573" s="28" t="s">
        <v>818</v>
      </c>
      <c r="AV573" s="27"/>
      <c r="AW573" s="28"/>
      <c r="AX573" s="28" t="s">
        <v>803</v>
      </c>
      <c r="AY573" s="168">
        <f t="shared" si="76"/>
        <v>7003314</v>
      </c>
      <c r="AZ573" s="28" t="s">
        <v>214</v>
      </c>
      <c r="BA573" s="28"/>
      <c r="BB573" s="59"/>
    </row>
    <row r="574" spans="2:54" s="8" customFormat="1" x14ac:dyDescent="0.15">
      <c r="B574" s="174">
        <v>90000547</v>
      </c>
      <c r="C574" s="28"/>
      <c r="D574" s="28" t="s">
        <v>793</v>
      </c>
      <c r="E574" s="28"/>
      <c r="F574" s="28" t="s">
        <v>201</v>
      </c>
      <c r="G574" s="28" t="s">
        <v>794</v>
      </c>
      <c r="H574" s="28" t="s">
        <v>1585</v>
      </c>
      <c r="I574" s="28" t="s">
        <v>1587</v>
      </c>
      <c r="J574" s="28" t="s">
        <v>823</v>
      </c>
      <c r="K574" s="28" t="s">
        <v>203</v>
      </c>
      <c r="L574" s="28" t="s">
        <v>824</v>
      </c>
      <c r="M574" s="28">
        <v>35</v>
      </c>
      <c r="N574" s="24">
        <v>35874</v>
      </c>
      <c r="O574" s="28">
        <v>1997</v>
      </c>
      <c r="P574" s="24">
        <v>35874</v>
      </c>
      <c r="Q574" s="25">
        <v>149475916</v>
      </c>
      <c r="R574" s="28" t="s">
        <v>797</v>
      </c>
      <c r="S574" s="28" t="s">
        <v>798</v>
      </c>
      <c r="T574" s="28">
        <v>1</v>
      </c>
      <c r="U574" s="24"/>
      <c r="V574" s="168">
        <f t="shared" si="71"/>
        <v>67114697</v>
      </c>
      <c r="W574" s="44"/>
      <c r="X574" s="36">
        <f t="shared" si="77"/>
        <v>0</v>
      </c>
      <c r="Y574" s="44"/>
      <c r="Z574" s="44"/>
      <c r="AA574" s="44"/>
      <c r="AB574" s="44"/>
      <c r="AC574" s="44"/>
      <c r="AD574" s="44"/>
      <c r="AE574" s="36">
        <f t="shared" si="78"/>
        <v>4334801</v>
      </c>
      <c r="AF574" s="44"/>
      <c r="AG574" s="44"/>
      <c r="AH574" s="44"/>
      <c r="AI574" s="44"/>
      <c r="AJ574" s="44"/>
      <c r="AK574" s="168">
        <f t="shared" si="72"/>
        <v>4334801</v>
      </c>
      <c r="AL574" s="44"/>
      <c r="AM574" s="36">
        <f t="shared" si="73"/>
        <v>62779896</v>
      </c>
      <c r="AN574" s="85" t="str">
        <f t="shared" si="74"/>
        <v>OK</v>
      </c>
      <c r="AO574" s="85" t="str">
        <f t="shared" si="75"/>
        <v>OK</v>
      </c>
      <c r="AP574" s="28" t="s">
        <v>211</v>
      </c>
      <c r="AQ574" s="28"/>
      <c r="AR574" s="28"/>
      <c r="AS574" s="28"/>
      <c r="AT574" s="26">
        <v>1</v>
      </c>
      <c r="AU574" s="28" t="s">
        <v>868</v>
      </c>
      <c r="AV574" s="27"/>
      <c r="AW574" s="28"/>
      <c r="AX574" s="28" t="s">
        <v>803</v>
      </c>
      <c r="AY574" s="168">
        <f t="shared" si="76"/>
        <v>86696020</v>
      </c>
      <c r="AZ574" s="28" t="s">
        <v>214</v>
      </c>
      <c r="BA574" s="28"/>
      <c r="BB574" s="59"/>
    </row>
    <row r="575" spans="2:54" s="8" customFormat="1" x14ac:dyDescent="0.15">
      <c r="B575" s="174">
        <v>90000548</v>
      </c>
      <c r="C575" s="28"/>
      <c r="D575" s="28" t="s">
        <v>793</v>
      </c>
      <c r="E575" s="28"/>
      <c r="F575" s="28" t="s">
        <v>201</v>
      </c>
      <c r="G575" s="28" t="s">
        <v>794</v>
      </c>
      <c r="H575" s="28" t="s">
        <v>1585</v>
      </c>
      <c r="I575" s="28" t="s">
        <v>1587</v>
      </c>
      <c r="J575" s="28" t="s">
        <v>825</v>
      </c>
      <c r="K575" s="28" t="s">
        <v>203</v>
      </c>
      <c r="L575" s="28" t="s">
        <v>251</v>
      </c>
      <c r="M575" s="28">
        <v>15</v>
      </c>
      <c r="N575" s="24">
        <v>35874</v>
      </c>
      <c r="O575" s="28">
        <v>1997</v>
      </c>
      <c r="P575" s="24">
        <v>35874</v>
      </c>
      <c r="Q575" s="25">
        <v>6140162</v>
      </c>
      <c r="R575" s="28" t="s">
        <v>797</v>
      </c>
      <c r="S575" s="28" t="s">
        <v>798</v>
      </c>
      <c r="T575" s="28">
        <v>1</v>
      </c>
      <c r="U575" s="24"/>
      <c r="V575" s="168">
        <f t="shared" si="71"/>
        <v>1</v>
      </c>
      <c r="W575" s="44"/>
      <c r="X575" s="36">
        <f t="shared" si="77"/>
        <v>0</v>
      </c>
      <c r="Y575" s="44"/>
      <c r="Z575" s="44"/>
      <c r="AA575" s="44"/>
      <c r="AB575" s="44"/>
      <c r="AC575" s="44"/>
      <c r="AD575" s="44"/>
      <c r="AE575" s="36">
        <f t="shared" si="78"/>
        <v>0</v>
      </c>
      <c r="AF575" s="44"/>
      <c r="AG575" s="44"/>
      <c r="AH575" s="44"/>
      <c r="AI575" s="44"/>
      <c r="AJ575" s="44"/>
      <c r="AK575" s="168">
        <f t="shared" si="72"/>
        <v>0</v>
      </c>
      <c r="AL575" s="44"/>
      <c r="AM575" s="36">
        <f t="shared" si="73"/>
        <v>1</v>
      </c>
      <c r="AN575" s="85" t="str">
        <f t="shared" si="74"/>
        <v>OK</v>
      </c>
      <c r="AO575" s="85" t="str">
        <f t="shared" si="75"/>
        <v>OK</v>
      </c>
      <c r="AP575" s="28" t="s">
        <v>211</v>
      </c>
      <c r="AQ575" s="28"/>
      <c r="AR575" s="28"/>
      <c r="AS575" s="28"/>
      <c r="AT575" s="26">
        <v>1</v>
      </c>
      <c r="AU575" s="28" t="s">
        <v>818</v>
      </c>
      <c r="AV575" s="27"/>
      <c r="AW575" s="28"/>
      <c r="AX575" s="28" t="s">
        <v>803</v>
      </c>
      <c r="AY575" s="168">
        <f t="shared" si="76"/>
        <v>6140161</v>
      </c>
      <c r="AZ575" s="28" t="s">
        <v>214</v>
      </c>
      <c r="BA575" s="28"/>
      <c r="BB575" s="59"/>
    </row>
    <row r="576" spans="2:54" s="8" customFormat="1" x14ac:dyDescent="0.15">
      <c r="B576" s="174">
        <v>90000549</v>
      </c>
      <c r="C576" s="28"/>
      <c r="D576" s="28" t="s">
        <v>793</v>
      </c>
      <c r="E576" s="28"/>
      <c r="F576" s="28" t="s">
        <v>201</v>
      </c>
      <c r="G576" s="28" t="s">
        <v>794</v>
      </c>
      <c r="H576" s="28" t="s">
        <v>1585</v>
      </c>
      <c r="I576" s="28" t="s">
        <v>1587</v>
      </c>
      <c r="J576" s="28" t="s">
        <v>826</v>
      </c>
      <c r="K576" s="28" t="s">
        <v>203</v>
      </c>
      <c r="L576" s="28" t="s">
        <v>251</v>
      </c>
      <c r="M576" s="28">
        <v>15</v>
      </c>
      <c r="N576" s="24">
        <v>35874</v>
      </c>
      <c r="O576" s="28">
        <v>1997</v>
      </c>
      <c r="P576" s="24">
        <v>35874</v>
      </c>
      <c r="Q576" s="25">
        <v>6140162</v>
      </c>
      <c r="R576" s="28" t="s">
        <v>797</v>
      </c>
      <c r="S576" s="28" t="s">
        <v>798</v>
      </c>
      <c r="T576" s="28">
        <v>1</v>
      </c>
      <c r="U576" s="24"/>
      <c r="V576" s="168">
        <f t="shared" si="71"/>
        <v>1</v>
      </c>
      <c r="W576" s="44"/>
      <c r="X576" s="36">
        <f t="shared" si="77"/>
        <v>0</v>
      </c>
      <c r="Y576" s="44"/>
      <c r="Z576" s="44"/>
      <c r="AA576" s="44"/>
      <c r="AB576" s="44"/>
      <c r="AC576" s="44"/>
      <c r="AD576" s="44"/>
      <c r="AE576" s="36">
        <f t="shared" si="78"/>
        <v>0</v>
      </c>
      <c r="AF576" s="44"/>
      <c r="AG576" s="44"/>
      <c r="AH576" s="44"/>
      <c r="AI576" s="44"/>
      <c r="AJ576" s="44"/>
      <c r="AK576" s="168">
        <f t="shared" si="72"/>
        <v>0</v>
      </c>
      <c r="AL576" s="44"/>
      <c r="AM576" s="36">
        <f t="shared" si="73"/>
        <v>1</v>
      </c>
      <c r="AN576" s="85" t="str">
        <f t="shared" si="74"/>
        <v>OK</v>
      </c>
      <c r="AO576" s="85" t="str">
        <f t="shared" si="75"/>
        <v>OK</v>
      </c>
      <c r="AP576" s="28" t="s">
        <v>211</v>
      </c>
      <c r="AQ576" s="28"/>
      <c r="AR576" s="28"/>
      <c r="AS576" s="28"/>
      <c r="AT576" s="26">
        <v>1</v>
      </c>
      <c r="AU576" s="28" t="s">
        <v>818</v>
      </c>
      <c r="AV576" s="27"/>
      <c r="AW576" s="28"/>
      <c r="AX576" s="28" t="s">
        <v>803</v>
      </c>
      <c r="AY576" s="168">
        <f t="shared" si="76"/>
        <v>6140161</v>
      </c>
      <c r="AZ576" s="28" t="s">
        <v>214</v>
      </c>
      <c r="BA576" s="28"/>
      <c r="BB576" s="59"/>
    </row>
    <row r="577" spans="2:54" s="8" customFormat="1" x14ac:dyDescent="0.15">
      <c r="B577" s="174">
        <v>90000550</v>
      </c>
      <c r="C577" s="28"/>
      <c r="D577" s="28" t="s">
        <v>793</v>
      </c>
      <c r="E577" s="28"/>
      <c r="F577" s="28" t="s">
        <v>201</v>
      </c>
      <c r="G577" s="28" t="s">
        <v>794</v>
      </c>
      <c r="H577" s="28" t="s">
        <v>1585</v>
      </c>
      <c r="I577" s="28" t="s">
        <v>1587</v>
      </c>
      <c r="J577" s="28" t="s">
        <v>827</v>
      </c>
      <c r="K577" s="28" t="s">
        <v>203</v>
      </c>
      <c r="L577" s="28" t="s">
        <v>251</v>
      </c>
      <c r="M577" s="28">
        <v>15</v>
      </c>
      <c r="N577" s="24">
        <v>35874</v>
      </c>
      <c r="O577" s="28">
        <v>1997</v>
      </c>
      <c r="P577" s="24">
        <v>35874</v>
      </c>
      <c r="Q577" s="25">
        <v>1576268</v>
      </c>
      <c r="R577" s="28" t="s">
        <v>797</v>
      </c>
      <c r="S577" s="28" t="s">
        <v>798</v>
      </c>
      <c r="T577" s="28">
        <v>1</v>
      </c>
      <c r="U577" s="24"/>
      <c r="V577" s="168">
        <f t="shared" si="71"/>
        <v>1</v>
      </c>
      <c r="W577" s="44"/>
      <c r="X577" s="36">
        <f t="shared" si="77"/>
        <v>0</v>
      </c>
      <c r="Y577" s="44"/>
      <c r="Z577" s="44"/>
      <c r="AA577" s="44"/>
      <c r="AB577" s="44"/>
      <c r="AC577" s="44"/>
      <c r="AD577" s="44"/>
      <c r="AE577" s="36">
        <f t="shared" si="78"/>
        <v>0</v>
      </c>
      <c r="AF577" s="44"/>
      <c r="AG577" s="44"/>
      <c r="AH577" s="44"/>
      <c r="AI577" s="44"/>
      <c r="AJ577" s="44"/>
      <c r="AK577" s="168">
        <f t="shared" si="72"/>
        <v>0</v>
      </c>
      <c r="AL577" s="44"/>
      <c r="AM577" s="36">
        <f t="shared" si="73"/>
        <v>1</v>
      </c>
      <c r="AN577" s="85" t="str">
        <f t="shared" si="74"/>
        <v>OK</v>
      </c>
      <c r="AO577" s="85" t="str">
        <f t="shared" si="75"/>
        <v>OK</v>
      </c>
      <c r="AP577" s="28" t="s">
        <v>211</v>
      </c>
      <c r="AQ577" s="28"/>
      <c r="AR577" s="28"/>
      <c r="AS577" s="28"/>
      <c r="AT577" s="26">
        <v>1</v>
      </c>
      <c r="AU577" s="28" t="s">
        <v>818</v>
      </c>
      <c r="AV577" s="27"/>
      <c r="AW577" s="28"/>
      <c r="AX577" s="28" t="s">
        <v>803</v>
      </c>
      <c r="AY577" s="168">
        <f t="shared" si="76"/>
        <v>1576267</v>
      </c>
      <c r="AZ577" s="28" t="s">
        <v>214</v>
      </c>
      <c r="BA577" s="28"/>
      <c r="BB577" s="59"/>
    </row>
    <row r="578" spans="2:54" s="8" customFormat="1" x14ac:dyDescent="0.15">
      <c r="B578" s="174">
        <v>90000551</v>
      </c>
      <c r="C578" s="28"/>
      <c r="D578" s="28" t="s">
        <v>793</v>
      </c>
      <c r="E578" s="28"/>
      <c r="F578" s="28" t="s">
        <v>201</v>
      </c>
      <c r="G578" s="28" t="s">
        <v>794</v>
      </c>
      <c r="H578" s="28" t="s">
        <v>1585</v>
      </c>
      <c r="I578" s="28" t="s">
        <v>1587</v>
      </c>
      <c r="J578" s="28" t="s">
        <v>828</v>
      </c>
      <c r="K578" s="28" t="s">
        <v>203</v>
      </c>
      <c r="L578" s="28" t="s">
        <v>251</v>
      </c>
      <c r="M578" s="28">
        <v>15</v>
      </c>
      <c r="N578" s="24">
        <v>35874</v>
      </c>
      <c r="O578" s="28">
        <v>1997</v>
      </c>
      <c r="P578" s="24">
        <v>35874</v>
      </c>
      <c r="Q578" s="25">
        <v>1576267</v>
      </c>
      <c r="R578" s="28" t="s">
        <v>797</v>
      </c>
      <c r="S578" s="28" t="s">
        <v>798</v>
      </c>
      <c r="T578" s="28">
        <v>1</v>
      </c>
      <c r="U578" s="24"/>
      <c r="V578" s="168">
        <f t="shared" si="71"/>
        <v>1</v>
      </c>
      <c r="W578" s="44"/>
      <c r="X578" s="36">
        <f t="shared" si="77"/>
        <v>0</v>
      </c>
      <c r="Y578" s="44"/>
      <c r="Z578" s="44"/>
      <c r="AA578" s="44"/>
      <c r="AB578" s="44"/>
      <c r="AC578" s="44"/>
      <c r="AD578" s="44"/>
      <c r="AE578" s="36">
        <f t="shared" si="78"/>
        <v>0</v>
      </c>
      <c r="AF578" s="44"/>
      <c r="AG578" s="44"/>
      <c r="AH578" s="44"/>
      <c r="AI578" s="44"/>
      <c r="AJ578" s="44"/>
      <c r="AK578" s="168">
        <f t="shared" si="72"/>
        <v>0</v>
      </c>
      <c r="AL578" s="44"/>
      <c r="AM578" s="36">
        <f t="shared" si="73"/>
        <v>1</v>
      </c>
      <c r="AN578" s="85" t="str">
        <f t="shared" si="74"/>
        <v>OK</v>
      </c>
      <c r="AO578" s="85" t="str">
        <f t="shared" si="75"/>
        <v>OK</v>
      </c>
      <c r="AP578" s="28" t="s">
        <v>211</v>
      </c>
      <c r="AQ578" s="28"/>
      <c r="AR578" s="28"/>
      <c r="AS578" s="28"/>
      <c r="AT578" s="26">
        <v>1</v>
      </c>
      <c r="AU578" s="28" t="s">
        <v>818</v>
      </c>
      <c r="AV578" s="27"/>
      <c r="AW578" s="28"/>
      <c r="AX578" s="28" t="s">
        <v>803</v>
      </c>
      <c r="AY578" s="168">
        <f t="shared" si="76"/>
        <v>1576266</v>
      </c>
      <c r="AZ578" s="28" t="s">
        <v>214</v>
      </c>
      <c r="BA578" s="28"/>
      <c r="BB578" s="59"/>
    </row>
    <row r="579" spans="2:54" s="8" customFormat="1" x14ac:dyDescent="0.15">
      <c r="B579" s="174">
        <v>90000552</v>
      </c>
      <c r="C579" s="28"/>
      <c r="D579" s="28" t="s">
        <v>793</v>
      </c>
      <c r="E579" s="28"/>
      <c r="F579" s="28" t="s">
        <v>201</v>
      </c>
      <c r="G579" s="28" t="s">
        <v>794</v>
      </c>
      <c r="H579" s="28" t="s">
        <v>1585</v>
      </c>
      <c r="I579" s="28" t="s">
        <v>1587</v>
      </c>
      <c r="J579" s="28" t="s">
        <v>829</v>
      </c>
      <c r="K579" s="28" t="s">
        <v>203</v>
      </c>
      <c r="L579" s="28" t="s">
        <v>251</v>
      </c>
      <c r="M579" s="28">
        <v>15</v>
      </c>
      <c r="N579" s="24">
        <v>35874</v>
      </c>
      <c r="O579" s="28">
        <v>1997</v>
      </c>
      <c r="P579" s="24">
        <v>35874</v>
      </c>
      <c r="Q579" s="25">
        <v>1253259</v>
      </c>
      <c r="R579" s="28" t="s">
        <v>797</v>
      </c>
      <c r="S579" s="28" t="s">
        <v>798</v>
      </c>
      <c r="T579" s="28">
        <v>1</v>
      </c>
      <c r="U579" s="24"/>
      <c r="V579" s="168">
        <f t="shared" si="71"/>
        <v>1</v>
      </c>
      <c r="W579" s="44"/>
      <c r="X579" s="36">
        <f t="shared" si="77"/>
        <v>0</v>
      </c>
      <c r="Y579" s="44"/>
      <c r="Z579" s="44"/>
      <c r="AA579" s="44"/>
      <c r="AB579" s="44"/>
      <c r="AC579" s="44"/>
      <c r="AD579" s="44"/>
      <c r="AE579" s="36">
        <f t="shared" si="78"/>
        <v>0</v>
      </c>
      <c r="AF579" s="44"/>
      <c r="AG579" s="44"/>
      <c r="AH579" s="44"/>
      <c r="AI579" s="44"/>
      <c r="AJ579" s="44"/>
      <c r="AK579" s="168">
        <f t="shared" si="72"/>
        <v>0</v>
      </c>
      <c r="AL579" s="44"/>
      <c r="AM579" s="36">
        <f t="shared" si="73"/>
        <v>1</v>
      </c>
      <c r="AN579" s="85" t="str">
        <f t="shared" si="74"/>
        <v>OK</v>
      </c>
      <c r="AO579" s="85" t="str">
        <f t="shared" si="75"/>
        <v>OK</v>
      </c>
      <c r="AP579" s="28" t="s">
        <v>211</v>
      </c>
      <c r="AQ579" s="28"/>
      <c r="AR579" s="28"/>
      <c r="AS579" s="28"/>
      <c r="AT579" s="26">
        <v>1</v>
      </c>
      <c r="AU579" s="28" t="s">
        <v>818</v>
      </c>
      <c r="AV579" s="27"/>
      <c r="AW579" s="28"/>
      <c r="AX579" s="28" t="s">
        <v>803</v>
      </c>
      <c r="AY579" s="168">
        <f t="shared" si="76"/>
        <v>1253258</v>
      </c>
      <c r="AZ579" s="28" t="s">
        <v>214</v>
      </c>
      <c r="BA579" s="28"/>
      <c r="BB579" s="59"/>
    </row>
    <row r="580" spans="2:54" s="8" customFormat="1" x14ac:dyDescent="0.15">
      <c r="B580" s="174">
        <v>90000553</v>
      </c>
      <c r="C580" s="28"/>
      <c r="D580" s="28" t="s">
        <v>793</v>
      </c>
      <c r="E580" s="28"/>
      <c r="F580" s="28" t="s">
        <v>201</v>
      </c>
      <c r="G580" s="28" t="s">
        <v>794</v>
      </c>
      <c r="H580" s="28" t="s">
        <v>1585</v>
      </c>
      <c r="I580" s="28" t="s">
        <v>1587</v>
      </c>
      <c r="J580" s="28" t="s">
        <v>830</v>
      </c>
      <c r="K580" s="28" t="s">
        <v>203</v>
      </c>
      <c r="L580" s="28" t="s">
        <v>251</v>
      </c>
      <c r="M580" s="28">
        <v>15</v>
      </c>
      <c r="N580" s="24">
        <v>35874</v>
      </c>
      <c r="O580" s="28">
        <v>1997</v>
      </c>
      <c r="P580" s="24">
        <v>35874</v>
      </c>
      <c r="Q580" s="25">
        <v>1253258</v>
      </c>
      <c r="R580" s="28" t="s">
        <v>797</v>
      </c>
      <c r="S580" s="28" t="s">
        <v>798</v>
      </c>
      <c r="T580" s="28">
        <v>1</v>
      </c>
      <c r="U580" s="24"/>
      <c r="V580" s="168">
        <f t="shared" si="71"/>
        <v>1</v>
      </c>
      <c r="W580" s="44"/>
      <c r="X580" s="36">
        <f t="shared" si="77"/>
        <v>0</v>
      </c>
      <c r="Y580" s="44"/>
      <c r="Z580" s="44"/>
      <c r="AA580" s="44"/>
      <c r="AB580" s="44"/>
      <c r="AC580" s="44"/>
      <c r="AD580" s="44"/>
      <c r="AE580" s="36">
        <f t="shared" si="78"/>
        <v>0</v>
      </c>
      <c r="AF580" s="44"/>
      <c r="AG580" s="44"/>
      <c r="AH580" s="44"/>
      <c r="AI580" s="44"/>
      <c r="AJ580" s="44"/>
      <c r="AK580" s="168">
        <f t="shared" si="72"/>
        <v>0</v>
      </c>
      <c r="AL580" s="44"/>
      <c r="AM580" s="36">
        <f t="shared" si="73"/>
        <v>1</v>
      </c>
      <c r="AN580" s="85" t="str">
        <f t="shared" si="74"/>
        <v>OK</v>
      </c>
      <c r="AO580" s="85" t="str">
        <f t="shared" si="75"/>
        <v>OK</v>
      </c>
      <c r="AP580" s="28" t="s">
        <v>211</v>
      </c>
      <c r="AQ580" s="28"/>
      <c r="AR580" s="28"/>
      <c r="AS580" s="28"/>
      <c r="AT580" s="26">
        <v>1</v>
      </c>
      <c r="AU580" s="28" t="s">
        <v>818</v>
      </c>
      <c r="AV580" s="27"/>
      <c r="AW580" s="28"/>
      <c r="AX580" s="28" t="s">
        <v>803</v>
      </c>
      <c r="AY580" s="168">
        <f t="shared" si="76"/>
        <v>1253257</v>
      </c>
      <c r="AZ580" s="28" t="s">
        <v>214</v>
      </c>
      <c r="BA580" s="28"/>
      <c r="BB580" s="59"/>
    </row>
    <row r="581" spans="2:54" s="8" customFormat="1" x14ac:dyDescent="0.15">
      <c r="B581" s="174">
        <v>90000554</v>
      </c>
      <c r="C581" s="28"/>
      <c r="D581" s="28" t="s">
        <v>793</v>
      </c>
      <c r="E581" s="28"/>
      <c r="F581" s="28" t="s">
        <v>201</v>
      </c>
      <c r="G581" s="28" t="s">
        <v>794</v>
      </c>
      <c r="H581" s="28" t="s">
        <v>1585</v>
      </c>
      <c r="I581" s="28" t="s">
        <v>1587</v>
      </c>
      <c r="J581" s="28" t="s">
        <v>831</v>
      </c>
      <c r="K581" s="28" t="s">
        <v>203</v>
      </c>
      <c r="L581" s="28" t="s">
        <v>251</v>
      </c>
      <c r="M581" s="28">
        <v>15</v>
      </c>
      <c r="N581" s="24">
        <v>35874</v>
      </c>
      <c r="O581" s="28">
        <v>1997</v>
      </c>
      <c r="P581" s="24">
        <v>35874</v>
      </c>
      <c r="Q581" s="25">
        <v>11413131</v>
      </c>
      <c r="R581" s="28" t="s">
        <v>797</v>
      </c>
      <c r="S581" s="28" t="s">
        <v>798</v>
      </c>
      <c r="T581" s="28">
        <v>1</v>
      </c>
      <c r="U581" s="24"/>
      <c r="V581" s="168">
        <f t="shared" si="71"/>
        <v>1</v>
      </c>
      <c r="W581" s="44"/>
      <c r="X581" s="36">
        <f t="shared" si="77"/>
        <v>0</v>
      </c>
      <c r="Y581" s="44"/>
      <c r="Z581" s="44"/>
      <c r="AA581" s="44"/>
      <c r="AB581" s="44"/>
      <c r="AC581" s="44"/>
      <c r="AD581" s="44"/>
      <c r="AE581" s="36">
        <f t="shared" si="78"/>
        <v>0</v>
      </c>
      <c r="AF581" s="44"/>
      <c r="AG581" s="44"/>
      <c r="AH581" s="44"/>
      <c r="AI581" s="44"/>
      <c r="AJ581" s="44"/>
      <c r="AK581" s="168">
        <f t="shared" si="72"/>
        <v>0</v>
      </c>
      <c r="AL581" s="44"/>
      <c r="AM581" s="36">
        <f t="shared" si="73"/>
        <v>1</v>
      </c>
      <c r="AN581" s="85" t="str">
        <f t="shared" si="74"/>
        <v>OK</v>
      </c>
      <c r="AO581" s="85" t="str">
        <f t="shared" si="75"/>
        <v>OK</v>
      </c>
      <c r="AP581" s="28" t="s">
        <v>211</v>
      </c>
      <c r="AQ581" s="28"/>
      <c r="AR581" s="28"/>
      <c r="AS581" s="28"/>
      <c r="AT581" s="26">
        <v>1</v>
      </c>
      <c r="AU581" s="28" t="s">
        <v>818</v>
      </c>
      <c r="AV581" s="27"/>
      <c r="AW581" s="28"/>
      <c r="AX581" s="28" t="s">
        <v>803</v>
      </c>
      <c r="AY581" s="168">
        <f t="shared" si="76"/>
        <v>11413130</v>
      </c>
      <c r="AZ581" s="28" t="s">
        <v>214</v>
      </c>
      <c r="BA581" s="28"/>
      <c r="BB581" s="59"/>
    </row>
    <row r="582" spans="2:54" s="8" customFormat="1" x14ac:dyDescent="0.15">
      <c r="B582" s="174">
        <v>90000555</v>
      </c>
      <c r="C582" s="28"/>
      <c r="D582" s="28" t="s">
        <v>793</v>
      </c>
      <c r="E582" s="28"/>
      <c r="F582" s="28" t="s">
        <v>201</v>
      </c>
      <c r="G582" s="28" t="s">
        <v>794</v>
      </c>
      <c r="H582" s="28" t="s">
        <v>1585</v>
      </c>
      <c r="I582" s="28" t="s">
        <v>1587</v>
      </c>
      <c r="J582" s="28" t="s">
        <v>832</v>
      </c>
      <c r="K582" s="28" t="s">
        <v>203</v>
      </c>
      <c r="L582" s="28" t="s">
        <v>251</v>
      </c>
      <c r="M582" s="28">
        <v>15</v>
      </c>
      <c r="N582" s="24">
        <v>35874</v>
      </c>
      <c r="O582" s="28">
        <v>1997</v>
      </c>
      <c r="P582" s="24">
        <v>35874</v>
      </c>
      <c r="Q582" s="25">
        <v>7363679</v>
      </c>
      <c r="R582" s="28" t="s">
        <v>797</v>
      </c>
      <c r="S582" s="28" t="s">
        <v>798</v>
      </c>
      <c r="T582" s="28">
        <v>1</v>
      </c>
      <c r="U582" s="24"/>
      <c r="V582" s="168">
        <f t="shared" si="71"/>
        <v>1</v>
      </c>
      <c r="W582" s="44"/>
      <c r="X582" s="36">
        <f t="shared" si="77"/>
        <v>0</v>
      </c>
      <c r="Y582" s="44"/>
      <c r="Z582" s="44"/>
      <c r="AA582" s="44"/>
      <c r="AB582" s="44"/>
      <c r="AC582" s="44"/>
      <c r="AD582" s="44"/>
      <c r="AE582" s="36">
        <f t="shared" si="78"/>
        <v>0</v>
      </c>
      <c r="AF582" s="44"/>
      <c r="AG582" s="44"/>
      <c r="AH582" s="44"/>
      <c r="AI582" s="44"/>
      <c r="AJ582" s="44"/>
      <c r="AK582" s="168">
        <f t="shared" si="72"/>
        <v>0</v>
      </c>
      <c r="AL582" s="44"/>
      <c r="AM582" s="36">
        <f t="shared" si="73"/>
        <v>1</v>
      </c>
      <c r="AN582" s="85" t="str">
        <f t="shared" si="74"/>
        <v>OK</v>
      </c>
      <c r="AO582" s="85" t="str">
        <f t="shared" si="75"/>
        <v>OK</v>
      </c>
      <c r="AP582" s="28" t="s">
        <v>211</v>
      </c>
      <c r="AQ582" s="28"/>
      <c r="AR582" s="28"/>
      <c r="AS582" s="28"/>
      <c r="AT582" s="26">
        <v>1</v>
      </c>
      <c r="AU582" s="28" t="s">
        <v>818</v>
      </c>
      <c r="AV582" s="27"/>
      <c r="AW582" s="28"/>
      <c r="AX582" s="28" t="s">
        <v>803</v>
      </c>
      <c r="AY582" s="168">
        <f t="shared" si="76"/>
        <v>7363678</v>
      </c>
      <c r="AZ582" s="28" t="s">
        <v>214</v>
      </c>
      <c r="BA582" s="28"/>
      <c r="BB582" s="59"/>
    </row>
    <row r="583" spans="2:54" s="8" customFormat="1" x14ac:dyDescent="0.15">
      <c r="B583" s="174">
        <v>90000556</v>
      </c>
      <c r="C583" s="28"/>
      <c r="D583" s="28" t="s">
        <v>793</v>
      </c>
      <c r="E583" s="28"/>
      <c r="F583" s="28" t="s">
        <v>201</v>
      </c>
      <c r="G583" s="28" t="s">
        <v>794</v>
      </c>
      <c r="H583" s="28" t="s">
        <v>1585</v>
      </c>
      <c r="I583" s="28" t="s">
        <v>1587</v>
      </c>
      <c r="J583" s="28" t="s">
        <v>833</v>
      </c>
      <c r="K583" s="28" t="s">
        <v>203</v>
      </c>
      <c r="L583" s="28"/>
      <c r="M583" s="28">
        <v>17</v>
      </c>
      <c r="N583" s="24">
        <v>35874</v>
      </c>
      <c r="O583" s="28">
        <v>1997</v>
      </c>
      <c r="P583" s="24">
        <v>35874</v>
      </c>
      <c r="Q583" s="25">
        <v>2639006</v>
      </c>
      <c r="R583" s="28" t="s">
        <v>797</v>
      </c>
      <c r="S583" s="28" t="s">
        <v>798</v>
      </c>
      <c r="T583" s="28">
        <v>1</v>
      </c>
      <c r="U583" s="24"/>
      <c r="V583" s="168">
        <f t="shared" si="71"/>
        <v>1</v>
      </c>
      <c r="W583" s="44"/>
      <c r="X583" s="36">
        <f t="shared" si="77"/>
        <v>0</v>
      </c>
      <c r="Y583" s="44"/>
      <c r="Z583" s="44"/>
      <c r="AA583" s="44"/>
      <c r="AB583" s="44"/>
      <c r="AC583" s="44"/>
      <c r="AD583" s="44"/>
      <c r="AE583" s="36">
        <f t="shared" si="78"/>
        <v>0</v>
      </c>
      <c r="AF583" s="44"/>
      <c r="AG583" s="44"/>
      <c r="AH583" s="44"/>
      <c r="AI583" s="44"/>
      <c r="AJ583" s="44"/>
      <c r="AK583" s="168">
        <f t="shared" si="72"/>
        <v>0</v>
      </c>
      <c r="AL583" s="44"/>
      <c r="AM583" s="36">
        <f t="shared" si="73"/>
        <v>1</v>
      </c>
      <c r="AN583" s="85" t="str">
        <f t="shared" si="74"/>
        <v>OK</v>
      </c>
      <c r="AO583" s="85" t="str">
        <f t="shared" si="75"/>
        <v>OK</v>
      </c>
      <c r="AP583" s="28" t="s">
        <v>211</v>
      </c>
      <c r="AQ583" s="28"/>
      <c r="AR583" s="28"/>
      <c r="AS583" s="28"/>
      <c r="AT583" s="26">
        <v>1</v>
      </c>
      <c r="AU583" s="28" t="s">
        <v>818</v>
      </c>
      <c r="AV583" s="27"/>
      <c r="AW583" s="28"/>
      <c r="AX583" s="28" t="s">
        <v>803</v>
      </c>
      <c r="AY583" s="168">
        <f t="shared" si="76"/>
        <v>2639005</v>
      </c>
      <c r="AZ583" s="28" t="s">
        <v>214</v>
      </c>
      <c r="BA583" s="28"/>
      <c r="BB583" s="59"/>
    </row>
    <row r="584" spans="2:54" s="8" customFormat="1" x14ac:dyDescent="0.15">
      <c r="B584" s="174">
        <v>90000557</v>
      </c>
      <c r="C584" s="28"/>
      <c r="D584" s="28" t="s">
        <v>793</v>
      </c>
      <c r="E584" s="28"/>
      <c r="F584" s="28" t="s">
        <v>201</v>
      </c>
      <c r="G584" s="28" t="s">
        <v>794</v>
      </c>
      <c r="H584" s="28" t="s">
        <v>1585</v>
      </c>
      <c r="I584" s="28" t="s">
        <v>1587</v>
      </c>
      <c r="J584" s="28" t="s">
        <v>834</v>
      </c>
      <c r="K584" s="28" t="s">
        <v>203</v>
      </c>
      <c r="L584" s="28" t="s">
        <v>251</v>
      </c>
      <c r="M584" s="28">
        <v>15</v>
      </c>
      <c r="N584" s="24">
        <v>35874</v>
      </c>
      <c r="O584" s="28">
        <v>1997</v>
      </c>
      <c r="P584" s="24">
        <v>35874</v>
      </c>
      <c r="Q584" s="25">
        <v>7501895</v>
      </c>
      <c r="R584" s="28" t="s">
        <v>797</v>
      </c>
      <c r="S584" s="28" t="s">
        <v>798</v>
      </c>
      <c r="T584" s="28">
        <v>1</v>
      </c>
      <c r="U584" s="24"/>
      <c r="V584" s="168">
        <f t="shared" si="71"/>
        <v>1</v>
      </c>
      <c r="W584" s="44"/>
      <c r="X584" s="36">
        <f t="shared" si="77"/>
        <v>0</v>
      </c>
      <c r="Y584" s="44"/>
      <c r="Z584" s="44"/>
      <c r="AA584" s="44"/>
      <c r="AB584" s="44"/>
      <c r="AC584" s="44"/>
      <c r="AD584" s="44"/>
      <c r="AE584" s="36">
        <f t="shared" si="78"/>
        <v>0</v>
      </c>
      <c r="AF584" s="44"/>
      <c r="AG584" s="44"/>
      <c r="AH584" s="44"/>
      <c r="AI584" s="44"/>
      <c r="AJ584" s="44"/>
      <c r="AK584" s="168">
        <f t="shared" si="72"/>
        <v>0</v>
      </c>
      <c r="AL584" s="44"/>
      <c r="AM584" s="36">
        <f t="shared" si="73"/>
        <v>1</v>
      </c>
      <c r="AN584" s="85" t="str">
        <f t="shared" si="74"/>
        <v>OK</v>
      </c>
      <c r="AO584" s="85" t="str">
        <f t="shared" si="75"/>
        <v>OK</v>
      </c>
      <c r="AP584" s="28" t="s">
        <v>211</v>
      </c>
      <c r="AQ584" s="28"/>
      <c r="AR584" s="28"/>
      <c r="AS584" s="28"/>
      <c r="AT584" s="26">
        <v>1</v>
      </c>
      <c r="AU584" s="28" t="s">
        <v>815</v>
      </c>
      <c r="AV584" s="27"/>
      <c r="AW584" s="28"/>
      <c r="AX584" s="28" t="s">
        <v>803</v>
      </c>
      <c r="AY584" s="168">
        <f t="shared" si="76"/>
        <v>7501894</v>
      </c>
      <c r="AZ584" s="28" t="s">
        <v>214</v>
      </c>
      <c r="BA584" s="28"/>
      <c r="BB584" s="59" t="s">
        <v>869</v>
      </c>
    </row>
    <row r="585" spans="2:54" s="8" customFormat="1" x14ac:dyDescent="0.15">
      <c r="B585" s="174">
        <v>90000558</v>
      </c>
      <c r="C585" s="28"/>
      <c r="D585" s="28" t="s">
        <v>793</v>
      </c>
      <c r="E585" s="28"/>
      <c r="F585" s="28" t="s">
        <v>201</v>
      </c>
      <c r="G585" s="28" t="s">
        <v>794</v>
      </c>
      <c r="H585" s="28" t="s">
        <v>1585</v>
      </c>
      <c r="I585" s="28" t="s">
        <v>1587</v>
      </c>
      <c r="J585" s="28" t="s">
        <v>835</v>
      </c>
      <c r="K585" s="28" t="s">
        <v>203</v>
      </c>
      <c r="L585" s="28" t="s">
        <v>251</v>
      </c>
      <c r="M585" s="28">
        <v>15</v>
      </c>
      <c r="N585" s="24">
        <v>35874</v>
      </c>
      <c r="O585" s="28">
        <v>1997</v>
      </c>
      <c r="P585" s="24">
        <v>35874</v>
      </c>
      <c r="Q585" s="25">
        <v>1395948</v>
      </c>
      <c r="R585" s="28" t="s">
        <v>797</v>
      </c>
      <c r="S585" s="28" t="s">
        <v>798</v>
      </c>
      <c r="T585" s="28">
        <v>1</v>
      </c>
      <c r="U585" s="24"/>
      <c r="V585" s="168">
        <f t="shared" si="71"/>
        <v>1</v>
      </c>
      <c r="W585" s="44"/>
      <c r="X585" s="36">
        <f t="shared" si="77"/>
        <v>0</v>
      </c>
      <c r="Y585" s="44"/>
      <c r="Z585" s="44"/>
      <c r="AA585" s="44"/>
      <c r="AB585" s="44"/>
      <c r="AC585" s="44"/>
      <c r="AD585" s="44"/>
      <c r="AE585" s="36">
        <f t="shared" si="78"/>
        <v>0</v>
      </c>
      <c r="AF585" s="44"/>
      <c r="AG585" s="44"/>
      <c r="AH585" s="44"/>
      <c r="AI585" s="44"/>
      <c r="AJ585" s="44"/>
      <c r="AK585" s="168">
        <f t="shared" si="72"/>
        <v>0</v>
      </c>
      <c r="AL585" s="44"/>
      <c r="AM585" s="36">
        <f t="shared" si="73"/>
        <v>1</v>
      </c>
      <c r="AN585" s="85" t="str">
        <f t="shared" si="74"/>
        <v>OK</v>
      </c>
      <c r="AO585" s="85" t="str">
        <f t="shared" si="75"/>
        <v>OK</v>
      </c>
      <c r="AP585" s="28" t="s">
        <v>211</v>
      </c>
      <c r="AQ585" s="28"/>
      <c r="AR585" s="28"/>
      <c r="AS585" s="28"/>
      <c r="AT585" s="26">
        <v>1</v>
      </c>
      <c r="AU585" s="28" t="s">
        <v>815</v>
      </c>
      <c r="AV585" s="27"/>
      <c r="AW585" s="28"/>
      <c r="AX585" s="28" t="s">
        <v>803</v>
      </c>
      <c r="AY585" s="168">
        <f t="shared" si="76"/>
        <v>1395947</v>
      </c>
      <c r="AZ585" s="28" t="s">
        <v>214</v>
      </c>
      <c r="BA585" s="28"/>
      <c r="BB585" s="59"/>
    </row>
    <row r="586" spans="2:54" s="8" customFormat="1" x14ac:dyDescent="0.15">
      <c r="B586" s="174">
        <v>90000559</v>
      </c>
      <c r="C586" s="28"/>
      <c r="D586" s="28" t="s">
        <v>793</v>
      </c>
      <c r="E586" s="28"/>
      <c r="F586" s="28" t="s">
        <v>201</v>
      </c>
      <c r="G586" s="28" t="s">
        <v>794</v>
      </c>
      <c r="H586" s="28" t="s">
        <v>1585</v>
      </c>
      <c r="I586" s="28" t="s">
        <v>1587</v>
      </c>
      <c r="J586" s="28" t="s">
        <v>836</v>
      </c>
      <c r="K586" s="28" t="s">
        <v>203</v>
      </c>
      <c r="L586" s="28" t="s">
        <v>251</v>
      </c>
      <c r="M586" s="28">
        <v>15</v>
      </c>
      <c r="N586" s="24">
        <v>35874</v>
      </c>
      <c r="O586" s="28">
        <v>1997</v>
      </c>
      <c r="P586" s="24">
        <v>35874</v>
      </c>
      <c r="Q586" s="25">
        <v>1550176</v>
      </c>
      <c r="R586" s="28" t="s">
        <v>797</v>
      </c>
      <c r="S586" s="28" t="s">
        <v>798</v>
      </c>
      <c r="T586" s="28">
        <v>1</v>
      </c>
      <c r="U586" s="24"/>
      <c r="V586" s="168">
        <f t="shared" ref="V586:V649" si="82">IF(Q586=0,0,IF($C$5-O586=0,0,IF(M586=0,Q586,IF($C$5-O586&gt;M586,1,Q586-(ROUNDDOWN(Q586*ROUNDUP(1/M586,3),0)*($C$5-O586-1))))))</f>
        <v>1</v>
      </c>
      <c r="W586" s="44"/>
      <c r="X586" s="36">
        <f t="shared" si="77"/>
        <v>0</v>
      </c>
      <c r="Y586" s="44"/>
      <c r="Z586" s="44"/>
      <c r="AA586" s="44"/>
      <c r="AB586" s="44"/>
      <c r="AC586" s="44"/>
      <c r="AD586" s="44"/>
      <c r="AE586" s="36">
        <f t="shared" si="78"/>
        <v>0</v>
      </c>
      <c r="AF586" s="44"/>
      <c r="AG586" s="44"/>
      <c r="AH586" s="44"/>
      <c r="AI586" s="44"/>
      <c r="AJ586" s="44"/>
      <c r="AK586" s="168">
        <f t="shared" si="72"/>
        <v>0</v>
      </c>
      <c r="AL586" s="44"/>
      <c r="AM586" s="36">
        <f t="shared" si="73"/>
        <v>1</v>
      </c>
      <c r="AN586" s="85" t="str">
        <f t="shared" si="74"/>
        <v>OK</v>
      </c>
      <c r="AO586" s="85" t="str">
        <f t="shared" si="75"/>
        <v>OK</v>
      </c>
      <c r="AP586" s="28" t="s">
        <v>211</v>
      </c>
      <c r="AQ586" s="28"/>
      <c r="AR586" s="28"/>
      <c r="AS586" s="28"/>
      <c r="AT586" s="26">
        <v>1</v>
      </c>
      <c r="AU586" s="28" t="s">
        <v>818</v>
      </c>
      <c r="AV586" s="27"/>
      <c r="AW586" s="28"/>
      <c r="AX586" s="28" t="s">
        <v>803</v>
      </c>
      <c r="AY586" s="168">
        <f t="shared" si="76"/>
        <v>1550175</v>
      </c>
      <c r="AZ586" s="28" t="s">
        <v>214</v>
      </c>
      <c r="BA586" s="28"/>
      <c r="BB586" s="59"/>
    </row>
    <row r="587" spans="2:54" s="8" customFormat="1" x14ac:dyDescent="0.15">
      <c r="B587" s="174">
        <v>90000560</v>
      </c>
      <c r="C587" s="28"/>
      <c r="D587" s="28" t="s">
        <v>793</v>
      </c>
      <c r="E587" s="28"/>
      <c r="F587" s="28" t="s">
        <v>201</v>
      </c>
      <c r="G587" s="28" t="s">
        <v>794</v>
      </c>
      <c r="H587" s="28" t="s">
        <v>1585</v>
      </c>
      <c r="I587" s="28" t="s">
        <v>1587</v>
      </c>
      <c r="J587" s="28" t="s">
        <v>837</v>
      </c>
      <c r="K587" s="28" t="s">
        <v>203</v>
      </c>
      <c r="L587" s="28" t="s">
        <v>838</v>
      </c>
      <c r="M587" s="28">
        <v>15</v>
      </c>
      <c r="N587" s="24">
        <v>35874</v>
      </c>
      <c r="O587" s="28">
        <v>1997</v>
      </c>
      <c r="P587" s="24">
        <v>35874</v>
      </c>
      <c r="Q587" s="25">
        <v>2897062</v>
      </c>
      <c r="R587" s="28" t="s">
        <v>797</v>
      </c>
      <c r="S587" s="28" t="s">
        <v>798</v>
      </c>
      <c r="T587" s="28">
        <v>1</v>
      </c>
      <c r="U587" s="24"/>
      <c r="V587" s="168">
        <f t="shared" si="82"/>
        <v>1</v>
      </c>
      <c r="W587" s="44"/>
      <c r="X587" s="36">
        <f t="shared" si="77"/>
        <v>0</v>
      </c>
      <c r="Y587" s="44"/>
      <c r="Z587" s="44"/>
      <c r="AA587" s="44"/>
      <c r="AB587" s="44"/>
      <c r="AC587" s="44"/>
      <c r="AD587" s="44"/>
      <c r="AE587" s="36">
        <f t="shared" si="78"/>
        <v>0</v>
      </c>
      <c r="AF587" s="44"/>
      <c r="AG587" s="44"/>
      <c r="AH587" s="44"/>
      <c r="AI587" s="44"/>
      <c r="AJ587" s="44"/>
      <c r="AK587" s="168">
        <f t="shared" si="72"/>
        <v>0</v>
      </c>
      <c r="AL587" s="44"/>
      <c r="AM587" s="36">
        <f t="shared" si="73"/>
        <v>1</v>
      </c>
      <c r="AN587" s="85" t="str">
        <f t="shared" si="74"/>
        <v>OK</v>
      </c>
      <c r="AO587" s="85" t="str">
        <f t="shared" si="75"/>
        <v>OK</v>
      </c>
      <c r="AP587" s="28" t="s">
        <v>211</v>
      </c>
      <c r="AQ587" s="28"/>
      <c r="AR587" s="28"/>
      <c r="AS587" s="28"/>
      <c r="AT587" s="26">
        <v>1</v>
      </c>
      <c r="AU587" s="28" t="s">
        <v>815</v>
      </c>
      <c r="AV587" s="27"/>
      <c r="AW587" s="28"/>
      <c r="AX587" s="28" t="s">
        <v>803</v>
      </c>
      <c r="AY587" s="168">
        <f t="shared" si="76"/>
        <v>2897061</v>
      </c>
      <c r="AZ587" s="28" t="s">
        <v>214</v>
      </c>
      <c r="BA587" s="28"/>
      <c r="BB587" s="59" t="s">
        <v>838</v>
      </c>
    </row>
    <row r="588" spans="2:54" s="8" customFormat="1" x14ac:dyDescent="0.15">
      <c r="B588" s="174">
        <v>90000561</v>
      </c>
      <c r="C588" s="28"/>
      <c r="D588" s="28" t="s">
        <v>793</v>
      </c>
      <c r="E588" s="28"/>
      <c r="F588" s="28" t="s">
        <v>201</v>
      </c>
      <c r="G588" s="28" t="s">
        <v>794</v>
      </c>
      <c r="H588" s="28" t="s">
        <v>1585</v>
      </c>
      <c r="I588" s="28" t="s">
        <v>1587</v>
      </c>
      <c r="J588" s="28" t="s">
        <v>839</v>
      </c>
      <c r="K588" s="28" t="s">
        <v>203</v>
      </c>
      <c r="L588" s="28"/>
      <c r="M588" s="28">
        <v>17</v>
      </c>
      <c r="N588" s="24">
        <v>35874</v>
      </c>
      <c r="O588" s="28">
        <v>1997</v>
      </c>
      <c r="P588" s="24">
        <v>35874</v>
      </c>
      <c r="Q588" s="25">
        <v>3046129</v>
      </c>
      <c r="R588" s="28" t="s">
        <v>797</v>
      </c>
      <c r="S588" s="28" t="s">
        <v>798</v>
      </c>
      <c r="T588" s="28">
        <v>1</v>
      </c>
      <c r="U588" s="24"/>
      <c r="V588" s="168">
        <f t="shared" si="82"/>
        <v>1</v>
      </c>
      <c r="W588" s="44"/>
      <c r="X588" s="36">
        <f t="shared" si="77"/>
        <v>0</v>
      </c>
      <c r="Y588" s="44"/>
      <c r="Z588" s="44"/>
      <c r="AA588" s="44"/>
      <c r="AB588" s="44"/>
      <c r="AC588" s="44"/>
      <c r="AD588" s="44"/>
      <c r="AE588" s="36">
        <f t="shared" si="78"/>
        <v>0</v>
      </c>
      <c r="AF588" s="44"/>
      <c r="AG588" s="44"/>
      <c r="AH588" s="44"/>
      <c r="AI588" s="44"/>
      <c r="AJ588" s="44"/>
      <c r="AK588" s="168">
        <f t="shared" si="72"/>
        <v>0</v>
      </c>
      <c r="AL588" s="44"/>
      <c r="AM588" s="36">
        <f t="shared" si="73"/>
        <v>1</v>
      </c>
      <c r="AN588" s="85" t="str">
        <f t="shared" si="74"/>
        <v>OK</v>
      </c>
      <c r="AO588" s="85" t="str">
        <f t="shared" si="75"/>
        <v>OK</v>
      </c>
      <c r="AP588" s="28" t="s">
        <v>211</v>
      </c>
      <c r="AQ588" s="28"/>
      <c r="AR588" s="28"/>
      <c r="AS588" s="28"/>
      <c r="AT588" s="26">
        <v>1</v>
      </c>
      <c r="AU588" s="28" t="s">
        <v>818</v>
      </c>
      <c r="AV588" s="27"/>
      <c r="AW588" s="28"/>
      <c r="AX588" s="28" t="s">
        <v>803</v>
      </c>
      <c r="AY588" s="168">
        <f t="shared" si="76"/>
        <v>3046128</v>
      </c>
      <c r="AZ588" s="28" t="s">
        <v>214</v>
      </c>
      <c r="BA588" s="28"/>
      <c r="BB588" s="59"/>
    </row>
    <row r="589" spans="2:54" s="8" customFormat="1" x14ac:dyDescent="0.15">
      <c r="B589" s="174">
        <v>90000562</v>
      </c>
      <c r="C589" s="28"/>
      <c r="D589" s="28" t="s">
        <v>793</v>
      </c>
      <c r="E589" s="28"/>
      <c r="F589" s="28" t="s">
        <v>201</v>
      </c>
      <c r="G589" s="28" t="s">
        <v>794</v>
      </c>
      <c r="H589" s="28" t="s">
        <v>1585</v>
      </c>
      <c r="I589" s="28" t="s">
        <v>1587</v>
      </c>
      <c r="J589" s="28" t="s">
        <v>840</v>
      </c>
      <c r="K589" s="28" t="s">
        <v>203</v>
      </c>
      <c r="L589" s="28" t="s">
        <v>251</v>
      </c>
      <c r="M589" s="28">
        <v>15</v>
      </c>
      <c r="N589" s="24">
        <v>35874</v>
      </c>
      <c r="O589" s="28">
        <v>1997</v>
      </c>
      <c r="P589" s="24">
        <v>35874</v>
      </c>
      <c r="Q589" s="25">
        <v>4613060</v>
      </c>
      <c r="R589" s="28" t="s">
        <v>797</v>
      </c>
      <c r="S589" s="28" t="s">
        <v>798</v>
      </c>
      <c r="T589" s="28">
        <v>1</v>
      </c>
      <c r="U589" s="24"/>
      <c r="V589" s="168">
        <f t="shared" si="82"/>
        <v>1</v>
      </c>
      <c r="W589" s="44"/>
      <c r="X589" s="36">
        <f t="shared" si="77"/>
        <v>0</v>
      </c>
      <c r="Y589" s="44"/>
      <c r="Z589" s="44"/>
      <c r="AA589" s="44"/>
      <c r="AB589" s="44"/>
      <c r="AC589" s="44"/>
      <c r="AD589" s="44"/>
      <c r="AE589" s="36">
        <f t="shared" si="78"/>
        <v>0</v>
      </c>
      <c r="AF589" s="44"/>
      <c r="AG589" s="44"/>
      <c r="AH589" s="44"/>
      <c r="AI589" s="44"/>
      <c r="AJ589" s="44"/>
      <c r="AK589" s="168">
        <f t="shared" si="72"/>
        <v>0</v>
      </c>
      <c r="AL589" s="44"/>
      <c r="AM589" s="36">
        <f t="shared" si="73"/>
        <v>1</v>
      </c>
      <c r="AN589" s="85" t="str">
        <f t="shared" si="74"/>
        <v>OK</v>
      </c>
      <c r="AO589" s="85" t="str">
        <f t="shared" si="75"/>
        <v>OK</v>
      </c>
      <c r="AP589" s="28" t="s">
        <v>211</v>
      </c>
      <c r="AQ589" s="28"/>
      <c r="AR589" s="28"/>
      <c r="AS589" s="28"/>
      <c r="AT589" s="26">
        <v>1</v>
      </c>
      <c r="AU589" s="28" t="s">
        <v>818</v>
      </c>
      <c r="AV589" s="27"/>
      <c r="AW589" s="28"/>
      <c r="AX589" s="28" t="s">
        <v>803</v>
      </c>
      <c r="AY589" s="168">
        <f t="shared" si="76"/>
        <v>4613059</v>
      </c>
      <c r="AZ589" s="28" t="s">
        <v>214</v>
      </c>
      <c r="BA589" s="28"/>
      <c r="BB589" s="59"/>
    </row>
    <row r="590" spans="2:54" s="8" customFormat="1" x14ac:dyDescent="0.15">
      <c r="B590" s="174">
        <v>90000563</v>
      </c>
      <c r="C590" s="28"/>
      <c r="D590" s="28" t="s">
        <v>793</v>
      </c>
      <c r="E590" s="28"/>
      <c r="F590" s="28" t="s">
        <v>201</v>
      </c>
      <c r="G590" s="28" t="s">
        <v>794</v>
      </c>
      <c r="H590" s="28" t="s">
        <v>1585</v>
      </c>
      <c r="I590" s="28" t="s">
        <v>1587</v>
      </c>
      <c r="J590" s="28" t="s">
        <v>841</v>
      </c>
      <c r="K590" s="28" t="s">
        <v>203</v>
      </c>
      <c r="L590" s="28" t="s">
        <v>251</v>
      </c>
      <c r="M590" s="28">
        <v>15</v>
      </c>
      <c r="N590" s="24">
        <v>35874</v>
      </c>
      <c r="O590" s="28">
        <v>1997</v>
      </c>
      <c r="P590" s="24">
        <v>35874</v>
      </c>
      <c r="Q590" s="25">
        <v>511677</v>
      </c>
      <c r="R590" s="28" t="s">
        <v>797</v>
      </c>
      <c r="S590" s="28" t="s">
        <v>798</v>
      </c>
      <c r="T590" s="28">
        <v>1</v>
      </c>
      <c r="U590" s="24"/>
      <c r="V590" s="168">
        <f t="shared" si="82"/>
        <v>1</v>
      </c>
      <c r="W590" s="44"/>
      <c r="X590" s="36">
        <f t="shared" si="77"/>
        <v>0</v>
      </c>
      <c r="Y590" s="44"/>
      <c r="Z590" s="44"/>
      <c r="AA590" s="44"/>
      <c r="AB590" s="44"/>
      <c r="AC590" s="44"/>
      <c r="AD590" s="44"/>
      <c r="AE590" s="36">
        <f t="shared" si="78"/>
        <v>0</v>
      </c>
      <c r="AF590" s="44"/>
      <c r="AG590" s="44"/>
      <c r="AH590" s="44"/>
      <c r="AI590" s="44"/>
      <c r="AJ590" s="44"/>
      <c r="AK590" s="168">
        <f t="shared" si="72"/>
        <v>0</v>
      </c>
      <c r="AL590" s="44"/>
      <c r="AM590" s="36">
        <f t="shared" si="73"/>
        <v>1</v>
      </c>
      <c r="AN590" s="85" t="str">
        <f t="shared" si="74"/>
        <v>OK</v>
      </c>
      <c r="AO590" s="85" t="str">
        <f t="shared" si="75"/>
        <v>OK</v>
      </c>
      <c r="AP590" s="28" t="s">
        <v>211</v>
      </c>
      <c r="AQ590" s="28"/>
      <c r="AR590" s="28"/>
      <c r="AS590" s="28"/>
      <c r="AT590" s="26">
        <v>1</v>
      </c>
      <c r="AU590" s="28" t="s">
        <v>818</v>
      </c>
      <c r="AV590" s="27"/>
      <c r="AW590" s="28"/>
      <c r="AX590" s="28" t="s">
        <v>803</v>
      </c>
      <c r="AY590" s="168">
        <f t="shared" si="76"/>
        <v>511676</v>
      </c>
      <c r="AZ590" s="28" t="s">
        <v>214</v>
      </c>
      <c r="BA590" s="28"/>
      <c r="BB590" s="59"/>
    </row>
    <row r="591" spans="2:54" s="8" customFormat="1" x14ac:dyDescent="0.15">
      <c r="B591" s="174">
        <v>90000564</v>
      </c>
      <c r="C591" s="28"/>
      <c r="D591" s="28" t="s">
        <v>793</v>
      </c>
      <c r="E591" s="28"/>
      <c r="F591" s="28" t="s">
        <v>201</v>
      </c>
      <c r="G591" s="28" t="s">
        <v>794</v>
      </c>
      <c r="H591" s="28" t="s">
        <v>1585</v>
      </c>
      <c r="I591" s="28" t="s">
        <v>1587</v>
      </c>
      <c r="J591" s="28" t="s">
        <v>842</v>
      </c>
      <c r="K591" s="28" t="s">
        <v>203</v>
      </c>
      <c r="L591" s="28" t="s">
        <v>251</v>
      </c>
      <c r="M591" s="28">
        <v>15</v>
      </c>
      <c r="N591" s="24">
        <v>35874</v>
      </c>
      <c r="O591" s="28">
        <v>1997</v>
      </c>
      <c r="P591" s="24">
        <v>35874</v>
      </c>
      <c r="Q591" s="25">
        <v>1389424</v>
      </c>
      <c r="R591" s="28" t="s">
        <v>797</v>
      </c>
      <c r="S591" s="28" t="s">
        <v>798</v>
      </c>
      <c r="T591" s="28">
        <v>1</v>
      </c>
      <c r="U591" s="24"/>
      <c r="V591" s="168">
        <f t="shared" si="82"/>
        <v>1</v>
      </c>
      <c r="W591" s="44"/>
      <c r="X591" s="36">
        <f t="shared" si="77"/>
        <v>0</v>
      </c>
      <c r="Y591" s="44"/>
      <c r="Z591" s="44"/>
      <c r="AA591" s="44"/>
      <c r="AB591" s="44"/>
      <c r="AC591" s="44"/>
      <c r="AD591" s="44"/>
      <c r="AE591" s="36">
        <f t="shared" si="78"/>
        <v>0</v>
      </c>
      <c r="AF591" s="44"/>
      <c r="AG591" s="44"/>
      <c r="AH591" s="44"/>
      <c r="AI591" s="44"/>
      <c r="AJ591" s="44"/>
      <c r="AK591" s="168">
        <f t="shared" si="72"/>
        <v>0</v>
      </c>
      <c r="AL591" s="44"/>
      <c r="AM591" s="36">
        <f t="shared" si="73"/>
        <v>1</v>
      </c>
      <c r="AN591" s="85" t="str">
        <f t="shared" si="74"/>
        <v>OK</v>
      </c>
      <c r="AO591" s="85" t="str">
        <f t="shared" si="75"/>
        <v>OK</v>
      </c>
      <c r="AP591" s="28" t="s">
        <v>211</v>
      </c>
      <c r="AQ591" s="28"/>
      <c r="AR591" s="28"/>
      <c r="AS591" s="28"/>
      <c r="AT591" s="26">
        <v>1</v>
      </c>
      <c r="AU591" s="28" t="s">
        <v>815</v>
      </c>
      <c r="AV591" s="27"/>
      <c r="AW591" s="28"/>
      <c r="AX591" s="28" t="s">
        <v>803</v>
      </c>
      <c r="AY591" s="168">
        <f t="shared" si="76"/>
        <v>1389423</v>
      </c>
      <c r="AZ591" s="28" t="s">
        <v>214</v>
      </c>
      <c r="BA591" s="28"/>
      <c r="BB591" s="59"/>
    </row>
    <row r="592" spans="2:54" s="8" customFormat="1" x14ac:dyDescent="0.15">
      <c r="B592" s="174">
        <v>90000565</v>
      </c>
      <c r="C592" s="28"/>
      <c r="D592" s="28" t="s">
        <v>793</v>
      </c>
      <c r="E592" s="28"/>
      <c r="F592" s="28" t="s">
        <v>201</v>
      </c>
      <c r="G592" s="28" t="s">
        <v>794</v>
      </c>
      <c r="H592" s="28" t="s">
        <v>1585</v>
      </c>
      <c r="I592" s="28" t="s">
        <v>1587</v>
      </c>
      <c r="J592" s="28" t="s">
        <v>843</v>
      </c>
      <c r="K592" s="28" t="s">
        <v>203</v>
      </c>
      <c r="L592" s="28"/>
      <c r="M592" s="28">
        <v>17</v>
      </c>
      <c r="N592" s="24">
        <v>35874</v>
      </c>
      <c r="O592" s="28">
        <v>1997</v>
      </c>
      <c r="P592" s="24">
        <v>35874</v>
      </c>
      <c r="Q592" s="25">
        <v>11647742</v>
      </c>
      <c r="R592" s="28" t="s">
        <v>797</v>
      </c>
      <c r="S592" s="28" t="s">
        <v>798</v>
      </c>
      <c r="T592" s="28">
        <v>1</v>
      </c>
      <c r="U592" s="24"/>
      <c r="V592" s="168">
        <f t="shared" si="82"/>
        <v>1</v>
      </c>
      <c r="W592" s="44"/>
      <c r="X592" s="36">
        <f t="shared" si="77"/>
        <v>0</v>
      </c>
      <c r="Y592" s="44"/>
      <c r="Z592" s="44"/>
      <c r="AA592" s="44"/>
      <c r="AB592" s="44"/>
      <c r="AC592" s="44"/>
      <c r="AD592" s="44"/>
      <c r="AE592" s="36">
        <f t="shared" si="78"/>
        <v>0</v>
      </c>
      <c r="AF592" s="44"/>
      <c r="AG592" s="44"/>
      <c r="AH592" s="44"/>
      <c r="AI592" s="44"/>
      <c r="AJ592" s="44"/>
      <c r="AK592" s="168">
        <f t="shared" si="72"/>
        <v>0</v>
      </c>
      <c r="AL592" s="44"/>
      <c r="AM592" s="36">
        <f t="shared" si="73"/>
        <v>1</v>
      </c>
      <c r="AN592" s="85" t="str">
        <f t="shared" si="74"/>
        <v>OK</v>
      </c>
      <c r="AO592" s="85" t="str">
        <f t="shared" si="75"/>
        <v>OK</v>
      </c>
      <c r="AP592" s="28" t="s">
        <v>211</v>
      </c>
      <c r="AQ592" s="28"/>
      <c r="AR592" s="28"/>
      <c r="AS592" s="28"/>
      <c r="AT592" s="26">
        <v>1</v>
      </c>
      <c r="AU592" s="28" t="s">
        <v>815</v>
      </c>
      <c r="AV592" s="27"/>
      <c r="AW592" s="28"/>
      <c r="AX592" s="28" t="s">
        <v>803</v>
      </c>
      <c r="AY592" s="168">
        <f t="shared" si="76"/>
        <v>11647741</v>
      </c>
      <c r="AZ592" s="28" t="s">
        <v>214</v>
      </c>
      <c r="BA592" s="28"/>
      <c r="BB592" s="59" t="s">
        <v>870</v>
      </c>
    </row>
    <row r="593" spans="2:54" s="8" customFormat="1" x14ac:dyDescent="0.15">
      <c r="B593" s="174">
        <v>90000566</v>
      </c>
      <c r="C593" s="28"/>
      <c r="D593" s="28" t="s">
        <v>793</v>
      </c>
      <c r="E593" s="28"/>
      <c r="F593" s="28" t="s">
        <v>201</v>
      </c>
      <c r="G593" s="28" t="s">
        <v>794</v>
      </c>
      <c r="H593" s="28" t="s">
        <v>1585</v>
      </c>
      <c r="I593" s="28" t="s">
        <v>1587</v>
      </c>
      <c r="J593" s="28" t="s">
        <v>844</v>
      </c>
      <c r="K593" s="28" t="s">
        <v>203</v>
      </c>
      <c r="L593" s="28" t="s">
        <v>801</v>
      </c>
      <c r="M593" s="28">
        <v>40</v>
      </c>
      <c r="N593" s="24">
        <v>35874</v>
      </c>
      <c r="O593" s="28">
        <v>1997</v>
      </c>
      <c r="P593" s="24">
        <v>35874</v>
      </c>
      <c r="Q593" s="25">
        <v>79870210</v>
      </c>
      <c r="R593" s="28" t="s">
        <v>797</v>
      </c>
      <c r="S593" s="28" t="s">
        <v>798</v>
      </c>
      <c r="T593" s="28">
        <v>1</v>
      </c>
      <c r="U593" s="24"/>
      <c r="V593" s="168">
        <f t="shared" si="82"/>
        <v>41931865</v>
      </c>
      <c r="W593" s="44"/>
      <c r="X593" s="36">
        <f t="shared" si="77"/>
        <v>0</v>
      </c>
      <c r="Y593" s="44"/>
      <c r="Z593" s="44"/>
      <c r="AA593" s="44"/>
      <c r="AB593" s="44"/>
      <c r="AC593" s="44"/>
      <c r="AD593" s="44"/>
      <c r="AE593" s="36">
        <f t="shared" si="78"/>
        <v>1996755</v>
      </c>
      <c r="AF593" s="44"/>
      <c r="AG593" s="44"/>
      <c r="AH593" s="44"/>
      <c r="AI593" s="44"/>
      <c r="AJ593" s="44"/>
      <c r="AK593" s="168">
        <f t="shared" ref="AK593:AK656" si="83">IF(Q593=0,0,IF(M593=0,0,IF($C$5-O593=0,0,IF($C$5-O593&gt;M593,0,IF($C$5-O593=M593,V593-1,ROUNDDOWN(Q593*ROUNDUP(1/M593,3),0))))))</f>
        <v>1996755</v>
      </c>
      <c r="AL593" s="44"/>
      <c r="AM593" s="36">
        <f t="shared" ref="AM593:AM656" si="84">+V593+X593-AE593</f>
        <v>39935110</v>
      </c>
      <c r="AN593" s="85" t="str">
        <f t="shared" ref="AN593:AN656" si="85">IF(AND(AM593=0,AS593=1),"OK",IF(Q593=AY593+AM593,"OK","ERROR"))</f>
        <v>OK</v>
      </c>
      <c r="AO593" s="85" t="str">
        <f t="shared" ref="AO593:AO656" si="86">IF($C$5-O593=0,"新規",IF(AS593=1,"OK",IF(V593-AK593=AM593,"OK","ERROR")))</f>
        <v>OK</v>
      </c>
      <c r="AP593" s="28" t="s">
        <v>211</v>
      </c>
      <c r="AQ593" s="28"/>
      <c r="AR593" s="28"/>
      <c r="AS593" s="28"/>
      <c r="AT593" s="26">
        <v>1</v>
      </c>
      <c r="AU593" s="28" t="s">
        <v>815</v>
      </c>
      <c r="AV593" s="27"/>
      <c r="AW593" s="28"/>
      <c r="AX593" s="28" t="s">
        <v>803</v>
      </c>
      <c r="AY593" s="168">
        <f t="shared" ref="AY593:AY656" si="87">IF(Q593=0,0,IF(M593=0,0,IF($C$5-O593&gt;=M593,Q593-1,ROUNDDOWN(Q593*ROUNDUP(1/M593,3),0)*($C$5-O593))))</f>
        <v>39935100</v>
      </c>
      <c r="AZ593" s="28" t="s">
        <v>214</v>
      </c>
      <c r="BA593" s="28"/>
      <c r="BB593" s="59"/>
    </row>
    <row r="594" spans="2:54" s="8" customFormat="1" x14ac:dyDescent="0.15">
      <c r="B594" s="174">
        <v>90000567</v>
      </c>
      <c r="C594" s="28"/>
      <c r="D594" s="28" t="s">
        <v>793</v>
      </c>
      <c r="E594" s="28"/>
      <c r="F594" s="28" t="s">
        <v>201</v>
      </c>
      <c r="G594" s="28" t="s">
        <v>794</v>
      </c>
      <c r="H594" s="28" t="s">
        <v>1585</v>
      </c>
      <c r="I594" s="28" t="s">
        <v>1587</v>
      </c>
      <c r="J594" s="28" t="s">
        <v>845</v>
      </c>
      <c r="K594" s="28" t="s">
        <v>203</v>
      </c>
      <c r="L594" s="28" t="s">
        <v>838</v>
      </c>
      <c r="M594" s="28">
        <v>15</v>
      </c>
      <c r="N594" s="24">
        <v>35874</v>
      </c>
      <c r="O594" s="28">
        <v>1997</v>
      </c>
      <c r="P594" s="24">
        <v>35874</v>
      </c>
      <c r="Q594" s="25">
        <v>42483285</v>
      </c>
      <c r="R594" s="28" t="s">
        <v>797</v>
      </c>
      <c r="S594" s="28" t="s">
        <v>798</v>
      </c>
      <c r="T594" s="28">
        <v>1</v>
      </c>
      <c r="U594" s="24"/>
      <c r="V594" s="168">
        <f t="shared" si="82"/>
        <v>1</v>
      </c>
      <c r="W594" s="44"/>
      <c r="X594" s="36">
        <f t="shared" si="77"/>
        <v>0</v>
      </c>
      <c r="Y594" s="44"/>
      <c r="Z594" s="44"/>
      <c r="AA594" s="44"/>
      <c r="AB594" s="44"/>
      <c r="AC594" s="44"/>
      <c r="AD594" s="44"/>
      <c r="AE594" s="36">
        <f t="shared" si="78"/>
        <v>0</v>
      </c>
      <c r="AF594" s="44"/>
      <c r="AG594" s="44"/>
      <c r="AH594" s="44"/>
      <c r="AI594" s="44"/>
      <c r="AJ594" s="44"/>
      <c r="AK594" s="168">
        <f t="shared" si="83"/>
        <v>0</v>
      </c>
      <c r="AL594" s="44"/>
      <c r="AM594" s="36">
        <f t="shared" si="84"/>
        <v>1</v>
      </c>
      <c r="AN594" s="85" t="str">
        <f t="shared" si="85"/>
        <v>OK</v>
      </c>
      <c r="AO594" s="85" t="str">
        <f t="shared" si="86"/>
        <v>OK</v>
      </c>
      <c r="AP594" s="28" t="s">
        <v>211</v>
      </c>
      <c r="AQ594" s="28"/>
      <c r="AR594" s="28"/>
      <c r="AS594" s="28"/>
      <c r="AT594" s="26">
        <v>792</v>
      </c>
      <c r="AU594" s="28" t="s">
        <v>35</v>
      </c>
      <c r="AV594" s="27"/>
      <c r="AW594" s="28"/>
      <c r="AX594" s="28" t="s">
        <v>803</v>
      </c>
      <c r="AY594" s="168">
        <f t="shared" si="87"/>
        <v>42483284</v>
      </c>
      <c r="AZ594" s="28" t="s">
        <v>214</v>
      </c>
      <c r="BA594" s="28"/>
      <c r="BB594" s="59" t="s">
        <v>838</v>
      </c>
    </row>
    <row r="595" spans="2:54" s="8" customFormat="1" x14ac:dyDescent="0.15">
      <c r="B595" s="174">
        <v>90000568</v>
      </c>
      <c r="C595" s="28"/>
      <c r="D595" s="28" t="s">
        <v>793</v>
      </c>
      <c r="E595" s="28"/>
      <c r="F595" s="28" t="s">
        <v>201</v>
      </c>
      <c r="G595" s="28" t="s">
        <v>794</v>
      </c>
      <c r="H595" s="28" t="s">
        <v>1585</v>
      </c>
      <c r="I595" s="28" t="s">
        <v>1587</v>
      </c>
      <c r="J595" s="28" t="s">
        <v>846</v>
      </c>
      <c r="K595" s="28" t="s">
        <v>203</v>
      </c>
      <c r="L595" s="28" t="s">
        <v>847</v>
      </c>
      <c r="M595" s="28">
        <v>10</v>
      </c>
      <c r="N595" s="24">
        <v>35874</v>
      </c>
      <c r="O595" s="28">
        <v>1997</v>
      </c>
      <c r="P595" s="24">
        <v>35874</v>
      </c>
      <c r="Q595" s="25">
        <v>18032695</v>
      </c>
      <c r="R595" s="28" t="s">
        <v>797</v>
      </c>
      <c r="S595" s="28" t="s">
        <v>798</v>
      </c>
      <c r="T595" s="28">
        <v>1</v>
      </c>
      <c r="U595" s="24"/>
      <c r="V595" s="168">
        <f t="shared" si="82"/>
        <v>1</v>
      </c>
      <c r="W595" s="44"/>
      <c r="X595" s="36">
        <f t="shared" si="77"/>
        <v>0</v>
      </c>
      <c r="Y595" s="44"/>
      <c r="Z595" s="44"/>
      <c r="AA595" s="44"/>
      <c r="AB595" s="44"/>
      <c r="AC595" s="44"/>
      <c r="AD595" s="44"/>
      <c r="AE595" s="36">
        <f t="shared" si="78"/>
        <v>0</v>
      </c>
      <c r="AF595" s="44"/>
      <c r="AG595" s="44"/>
      <c r="AH595" s="44"/>
      <c r="AI595" s="44"/>
      <c r="AJ595" s="44"/>
      <c r="AK595" s="168">
        <f t="shared" si="83"/>
        <v>0</v>
      </c>
      <c r="AL595" s="44"/>
      <c r="AM595" s="36">
        <f t="shared" si="84"/>
        <v>1</v>
      </c>
      <c r="AN595" s="85" t="str">
        <f t="shared" si="85"/>
        <v>OK</v>
      </c>
      <c r="AO595" s="85" t="str">
        <f t="shared" si="86"/>
        <v>OK</v>
      </c>
      <c r="AP595" s="28" t="s">
        <v>211</v>
      </c>
      <c r="AQ595" s="28"/>
      <c r="AR595" s="28"/>
      <c r="AS595" s="28"/>
      <c r="AT595" s="26">
        <v>3329</v>
      </c>
      <c r="AU595" s="28" t="s">
        <v>35</v>
      </c>
      <c r="AV595" s="27"/>
      <c r="AW595" s="28"/>
      <c r="AX595" s="28" t="s">
        <v>803</v>
      </c>
      <c r="AY595" s="168">
        <f t="shared" si="87"/>
        <v>18032694</v>
      </c>
      <c r="AZ595" s="28" t="s">
        <v>214</v>
      </c>
      <c r="BA595" s="28"/>
      <c r="BB595" s="59" t="s">
        <v>847</v>
      </c>
    </row>
    <row r="596" spans="2:54" s="8" customFormat="1" x14ac:dyDescent="0.15">
      <c r="B596" s="174">
        <v>90000569</v>
      </c>
      <c r="C596" s="28"/>
      <c r="D596" s="28" t="s">
        <v>793</v>
      </c>
      <c r="E596" s="28"/>
      <c r="F596" s="28" t="s">
        <v>201</v>
      </c>
      <c r="G596" s="28" t="s">
        <v>794</v>
      </c>
      <c r="H596" s="28" t="s">
        <v>1585</v>
      </c>
      <c r="I596" s="28" t="s">
        <v>1587</v>
      </c>
      <c r="J596" s="28" t="s">
        <v>848</v>
      </c>
      <c r="K596" s="28" t="s">
        <v>203</v>
      </c>
      <c r="L596" s="28" t="s">
        <v>847</v>
      </c>
      <c r="M596" s="28">
        <v>10</v>
      </c>
      <c r="N596" s="24">
        <v>35874</v>
      </c>
      <c r="O596" s="28">
        <v>1997</v>
      </c>
      <c r="P596" s="24">
        <v>35874</v>
      </c>
      <c r="Q596" s="25">
        <v>924482</v>
      </c>
      <c r="R596" s="28" t="s">
        <v>797</v>
      </c>
      <c r="S596" s="28" t="s">
        <v>798</v>
      </c>
      <c r="T596" s="28">
        <v>1</v>
      </c>
      <c r="U596" s="24"/>
      <c r="V596" s="168">
        <f t="shared" si="82"/>
        <v>1</v>
      </c>
      <c r="W596" s="44"/>
      <c r="X596" s="36">
        <f t="shared" si="77"/>
        <v>0</v>
      </c>
      <c r="Y596" s="44"/>
      <c r="Z596" s="44"/>
      <c r="AA596" s="44"/>
      <c r="AB596" s="44"/>
      <c r="AC596" s="44"/>
      <c r="AD596" s="44"/>
      <c r="AE596" s="36">
        <f t="shared" si="78"/>
        <v>0</v>
      </c>
      <c r="AF596" s="44"/>
      <c r="AG596" s="44"/>
      <c r="AH596" s="44"/>
      <c r="AI596" s="44"/>
      <c r="AJ596" s="44"/>
      <c r="AK596" s="168">
        <f t="shared" si="83"/>
        <v>0</v>
      </c>
      <c r="AL596" s="44"/>
      <c r="AM596" s="36">
        <f t="shared" si="84"/>
        <v>1</v>
      </c>
      <c r="AN596" s="85" t="str">
        <f t="shared" si="85"/>
        <v>OK</v>
      </c>
      <c r="AO596" s="85" t="str">
        <f t="shared" si="86"/>
        <v>OK</v>
      </c>
      <c r="AP596" s="28" t="s">
        <v>211</v>
      </c>
      <c r="AQ596" s="28"/>
      <c r="AR596" s="28"/>
      <c r="AS596" s="28"/>
      <c r="AT596" s="26">
        <v>73</v>
      </c>
      <c r="AU596" s="28" t="s">
        <v>35</v>
      </c>
      <c r="AV596" s="27"/>
      <c r="AW596" s="28"/>
      <c r="AX596" s="28" t="s">
        <v>803</v>
      </c>
      <c r="AY596" s="168">
        <f t="shared" si="87"/>
        <v>924481</v>
      </c>
      <c r="AZ596" s="28" t="s">
        <v>214</v>
      </c>
      <c r="BA596" s="28"/>
      <c r="BB596" s="59" t="s">
        <v>847</v>
      </c>
    </row>
    <row r="597" spans="2:54" s="8" customFormat="1" x14ac:dyDescent="0.15">
      <c r="B597" s="174">
        <v>90000570</v>
      </c>
      <c r="C597" s="28"/>
      <c r="D597" s="28" t="s">
        <v>793</v>
      </c>
      <c r="E597" s="28"/>
      <c r="F597" s="28" t="s">
        <v>201</v>
      </c>
      <c r="G597" s="28" t="s">
        <v>794</v>
      </c>
      <c r="H597" s="28" t="s">
        <v>1585</v>
      </c>
      <c r="I597" s="28" t="s">
        <v>1587</v>
      </c>
      <c r="J597" s="28" t="s">
        <v>849</v>
      </c>
      <c r="K597" s="28" t="s">
        <v>203</v>
      </c>
      <c r="L597" s="28"/>
      <c r="M597" s="28">
        <v>40</v>
      </c>
      <c r="N597" s="24">
        <v>35874</v>
      </c>
      <c r="O597" s="28">
        <v>1997</v>
      </c>
      <c r="P597" s="24">
        <v>35874</v>
      </c>
      <c r="Q597" s="25">
        <v>24622107</v>
      </c>
      <c r="R597" s="28" t="s">
        <v>797</v>
      </c>
      <c r="S597" s="28" t="s">
        <v>798</v>
      </c>
      <c r="T597" s="28">
        <v>1</v>
      </c>
      <c r="U597" s="24"/>
      <c r="V597" s="168">
        <f t="shared" si="82"/>
        <v>12926619</v>
      </c>
      <c r="W597" s="44"/>
      <c r="X597" s="36">
        <f t="shared" si="77"/>
        <v>0</v>
      </c>
      <c r="Y597" s="44"/>
      <c r="Z597" s="44"/>
      <c r="AA597" s="44"/>
      <c r="AB597" s="44"/>
      <c r="AC597" s="44"/>
      <c r="AD597" s="44"/>
      <c r="AE597" s="36">
        <f t="shared" si="78"/>
        <v>615552</v>
      </c>
      <c r="AF597" s="44"/>
      <c r="AG597" s="44"/>
      <c r="AH597" s="44"/>
      <c r="AI597" s="44"/>
      <c r="AJ597" s="44"/>
      <c r="AK597" s="168">
        <f t="shared" si="83"/>
        <v>615552</v>
      </c>
      <c r="AL597" s="44"/>
      <c r="AM597" s="36">
        <f t="shared" si="84"/>
        <v>12311067</v>
      </c>
      <c r="AN597" s="85" t="str">
        <f t="shared" si="85"/>
        <v>OK</v>
      </c>
      <c r="AO597" s="85" t="str">
        <f t="shared" si="86"/>
        <v>OK</v>
      </c>
      <c r="AP597" s="28" t="s">
        <v>211</v>
      </c>
      <c r="AQ597" s="28"/>
      <c r="AR597" s="28"/>
      <c r="AS597" s="28"/>
      <c r="AT597" s="26">
        <v>1</v>
      </c>
      <c r="AU597" s="28" t="s">
        <v>815</v>
      </c>
      <c r="AV597" s="27"/>
      <c r="AW597" s="28"/>
      <c r="AX597" s="28" t="s">
        <v>803</v>
      </c>
      <c r="AY597" s="168">
        <f t="shared" si="87"/>
        <v>12311040</v>
      </c>
      <c r="AZ597" s="28" t="s">
        <v>214</v>
      </c>
      <c r="BA597" s="28"/>
      <c r="BB597" s="59"/>
    </row>
    <row r="598" spans="2:54" s="8" customFormat="1" x14ac:dyDescent="0.15">
      <c r="B598" s="174">
        <v>90000571</v>
      </c>
      <c r="C598" s="28"/>
      <c r="D598" s="28" t="s">
        <v>793</v>
      </c>
      <c r="E598" s="28"/>
      <c r="F598" s="28" t="s">
        <v>201</v>
      </c>
      <c r="G598" s="28" t="s">
        <v>794</v>
      </c>
      <c r="H598" s="28" t="s">
        <v>1585</v>
      </c>
      <c r="I598" s="28" t="s">
        <v>1587</v>
      </c>
      <c r="J598" s="28" t="s">
        <v>850</v>
      </c>
      <c r="K598" s="28" t="s">
        <v>203</v>
      </c>
      <c r="L598" s="28"/>
      <c r="M598" s="28">
        <v>40</v>
      </c>
      <c r="N598" s="24">
        <v>35874</v>
      </c>
      <c r="O598" s="28">
        <v>1997</v>
      </c>
      <c r="P598" s="24">
        <v>35874</v>
      </c>
      <c r="Q598" s="25">
        <v>7247975</v>
      </c>
      <c r="R598" s="28" t="s">
        <v>797</v>
      </c>
      <c r="S598" s="28" t="s">
        <v>798</v>
      </c>
      <c r="T598" s="28">
        <v>1</v>
      </c>
      <c r="U598" s="24"/>
      <c r="V598" s="168">
        <f t="shared" si="82"/>
        <v>3805194</v>
      </c>
      <c r="W598" s="44"/>
      <c r="X598" s="36">
        <f t="shared" si="77"/>
        <v>0</v>
      </c>
      <c r="Y598" s="44"/>
      <c r="Z598" s="44"/>
      <c r="AA598" s="44"/>
      <c r="AB598" s="44"/>
      <c r="AC598" s="44"/>
      <c r="AD598" s="44"/>
      <c r="AE598" s="36">
        <f t="shared" si="78"/>
        <v>181199</v>
      </c>
      <c r="AF598" s="44"/>
      <c r="AG598" s="44"/>
      <c r="AH598" s="44"/>
      <c r="AI598" s="44"/>
      <c r="AJ598" s="44"/>
      <c r="AK598" s="168">
        <f t="shared" si="83"/>
        <v>181199</v>
      </c>
      <c r="AL598" s="44"/>
      <c r="AM598" s="36">
        <f t="shared" si="84"/>
        <v>3623995</v>
      </c>
      <c r="AN598" s="85" t="str">
        <f t="shared" si="85"/>
        <v>OK</v>
      </c>
      <c r="AO598" s="85" t="str">
        <f t="shared" si="86"/>
        <v>OK</v>
      </c>
      <c r="AP598" s="28" t="s">
        <v>211</v>
      </c>
      <c r="AQ598" s="28"/>
      <c r="AR598" s="28"/>
      <c r="AS598" s="28"/>
      <c r="AT598" s="26">
        <v>1</v>
      </c>
      <c r="AU598" s="28" t="s">
        <v>815</v>
      </c>
      <c r="AV598" s="27"/>
      <c r="AW598" s="28"/>
      <c r="AX598" s="28" t="s">
        <v>803</v>
      </c>
      <c r="AY598" s="168">
        <f t="shared" si="87"/>
        <v>3623980</v>
      </c>
      <c r="AZ598" s="28" t="s">
        <v>214</v>
      </c>
      <c r="BA598" s="28"/>
      <c r="BB598" s="59"/>
    </row>
    <row r="599" spans="2:54" s="8" customFormat="1" x14ac:dyDescent="0.15">
      <c r="B599" s="174">
        <v>90000572</v>
      </c>
      <c r="C599" s="28"/>
      <c r="D599" s="28" t="s">
        <v>793</v>
      </c>
      <c r="E599" s="28"/>
      <c r="F599" s="28" t="s">
        <v>201</v>
      </c>
      <c r="G599" s="28" t="s">
        <v>794</v>
      </c>
      <c r="H599" s="28" t="s">
        <v>1585</v>
      </c>
      <c r="I599" s="28" t="s">
        <v>1587</v>
      </c>
      <c r="J599" s="28" t="s">
        <v>851</v>
      </c>
      <c r="K599" s="28" t="s">
        <v>203</v>
      </c>
      <c r="L599" s="28"/>
      <c r="M599" s="28">
        <v>10</v>
      </c>
      <c r="N599" s="24">
        <v>35874</v>
      </c>
      <c r="O599" s="28">
        <v>1997</v>
      </c>
      <c r="P599" s="24">
        <v>35874</v>
      </c>
      <c r="Q599" s="25">
        <v>1072625</v>
      </c>
      <c r="R599" s="28" t="s">
        <v>797</v>
      </c>
      <c r="S599" s="28" t="s">
        <v>798</v>
      </c>
      <c r="T599" s="28">
        <v>1</v>
      </c>
      <c r="U599" s="24"/>
      <c r="V599" s="168">
        <f t="shared" si="82"/>
        <v>1</v>
      </c>
      <c r="W599" s="44"/>
      <c r="X599" s="36">
        <f t="shared" si="77"/>
        <v>0</v>
      </c>
      <c r="Y599" s="44"/>
      <c r="Z599" s="44"/>
      <c r="AA599" s="44"/>
      <c r="AB599" s="44"/>
      <c r="AC599" s="44"/>
      <c r="AD599" s="44"/>
      <c r="AE599" s="36">
        <f t="shared" si="78"/>
        <v>0</v>
      </c>
      <c r="AF599" s="44"/>
      <c r="AG599" s="44"/>
      <c r="AH599" s="44"/>
      <c r="AI599" s="44"/>
      <c r="AJ599" s="44"/>
      <c r="AK599" s="168">
        <f t="shared" si="83"/>
        <v>0</v>
      </c>
      <c r="AL599" s="44"/>
      <c r="AM599" s="36">
        <f t="shared" si="84"/>
        <v>1</v>
      </c>
      <c r="AN599" s="85" t="str">
        <f t="shared" si="85"/>
        <v>OK</v>
      </c>
      <c r="AO599" s="85" t="str">
        <f t="shared" si="86"/>
        <v>OK</v>
      </c>
      <c r="AP599" s="28" t="s">
        <v>211</v>
      </c>
      <c r="AQ599" s="28"/>
      <c r="AR599" s="28"/>
      <c r="AS599" s="28"/>
      <c r="AT599" s="26">
        <v>1</v>
      </c>
      <c r="AU599" s="28" t="s">
        <v>868</v>
      </c>
      <c r="AV599" s="27"/>
      <c r="AW599" s="28"/>
      <c r="AX599" s="28" t="s">
        <v>803</v>
      </c>
      <c r="AY599" s="168">
        <f t="shared" si="87"/>
        <v>1072624</v>
      </c>
      <c r="AZ599" s="28" t="s">
        <v>214</v>
      </c>
      <c r="BA599" s="28"/>
      <c r="BB599" s="59"/>
    </row>
    <row r="600" spans="2:54" s="8" customFormat="1" x14ac:dyDescent="0.15">
      <c r="B600" s="174">
        <v>90000573</v>
      </c>
      <c r="C600" s="28"/>
      <c r="D600" s="28" t="s">
        <v>793</v>
      </c>
      <c r="E600" s="28"/>
      <c r="F600" s="28" t="s">
        <v>201</v>
      </c>
      <c r="G600" s="28" t="s">
        <v>794</v>
      </c>
      <c r="H600" s="28" t="s">
        <v>1585</v>
      </c>
      <c r="I600" s="28" t="s">
        <v>1587</v>
      </c>
      <c r="J600" s="28" t="s">
        <v>852</v>
      </c>
      <c r="K600" s="28" t="s">
        <v>203</v>
      </c>
      <c r="L600" s="28"/>
      <c r="M600" s="28">
        <v>10</v>
      </c>
      <c r="N600" s="24">
        <v>35874</v>
      </c>
      <c r="O600" s="28">
        <v>1997</v>
      </c>
      <c r="P600" s="24">
        <v>35874</v>
      </c>
      <c r="Q600" s="25">
        <v>3609851</v>
      </c>
      <c r="R600" s="28" t="s">
        <v>797</v>
      </c>
      <c r="S600" s="28" t="s">
        <v>798</v>
      </c>
      <c r="T600" s="28">
        <v>1</v>
      </c>
      <c r="U600" s="24"/>
      <c r="V600" s="168">
        <f t="shared" si="82"/>
        <v>1</v>
      </c>
      <c r="W600" s="44"/>
      <c r="X600" s="36">
        <f t="shared" si="77"/>
        <v>0</v>
      </c>
      <c r="Y600" s="44"/>
      <c r="Z600" s="44"/>
      <c r="AA600" s="44"/>
      <c r="AB600" s="44"/>
      <c r="AC600" s="44"/>
      <c r="AD600" s="44"/>
      <c r="AE600" s="36">
        <f t="shared" si="78"/>
        <v>0</v>
      </c>
      <c r="AF600" s="44"/>
      <c r="AG600" s="44"/>
      <c r="AH600" s="44"/>
      <c r="AI600" s="44"/>
      <c r="AJ600" s="44"/>
      <c r="AK600" s="168">
        <f t="shared" si="83"/>
        <v>0</v>
      </c>
      <c r="AL600" s="44"/>
      <c r="AM600" s="36">
        <f t="shared" si="84"/>
        <v>1</v>
      </c>
      <c r="AN600" s="85" t="str">
        <f t="shared" si="85"/>
        <v>OK</v>
      </c>
      <c r="AO600" s="85" t="str">
        <f t="shared" si="86"/>
        <v>OK</v>
      </c>
      <c r="AP600" s="28" t="s">
        <v>211</v>
      </c>
      <c r="AQ600" s="28"/>
      <c r="AR600" s="28"/>
      <c r="AS600" s="28"/>
      <c r="AT600" s="26">
        <v>353</v>
      </c>
      <c r="AU600" s="28" t="s">
        <v>404</v>
      </c>
      <c r="AV600" s="27"/>
      <c r="AW600" s="28"/>
      <c r="AX600" s="28" t="s">
        <v>803</v>
      </c>
      <c r="AY600" s="168">
        <f t="shared" si="87"/>
        <v>3609850</v>
      </c>
      <c r="AZ600" s="28" t="s">
        <v>214</v>
      </c>
      <c r="BA600" s="28"/>
      <c r="BB600" s="59" t="s">
        <v>871</v>
      </c>
    </row>
    <row r="601" spans="2:54" s="8" customFormat="1" x14ac:dyDescent="0.15">
      <c r="B601" s="174">
        <v>90000574</v>
      </c>
      <c r="C601" s="28"/>
      <c r="D601" s="28" t="s">
        <v>793</v>
      </c>
      <c r="E601" s="28"/>
      <c r="F601" s="28" t="s">
        <v>201</v>
      </c>
      <c r="G601" s="28" t="s">
        <v>794</v>
      </c>
      <c r="H601" s="28" t="s">
        <v>1585</v>
      </c>
      <c r="I601" s="28" t="s">
        <v>1587</v>
      </c>
      <c r="J601" s="28" t="s">
        <v>853</v>
      </c>
      <c r="K601" s="28" t="s">
        <v>203</v>
      </c>
      <c r="L601" s="28"/>
      <c r="M601" s="28">
        <v>10</v>
      </c>
      <c r="N601" s="24">
        <v>35874</v>
      </c>
      <c r="O601" s="28">
        <v>1997</v>
      </c>
      <c r="P601" s="24">
        <v>35874</v>
      </c>
      <c r="Q601" s="25">
        <v>6587023</v>
      </c>
      <c r="R601" s="28" t="s">
        <v>797</v>
      </c>
      <c r="S601" s="28" t="s">
        <v>798</v>
      </c>
      <c r="T601" s="28">
        <v>1</v>
      </c>
      <c r="U601" s="24"/>
      <c r="V601" s="168">
        <f t="shared" si="82"/>
        <v>1</v>
      </c>
      <c r="W601" s="44"/>
      <c r="X601" s="36">
        <f t="shared" si="77"/>
        <v>0</v>
      </c>
      <c r="Y601" s="44"/>
      <c r="Z601" s="44"/>
      <c r="AA601" s="44"/>
      <c r="AB601" s="44"/>
      <c r="AC601" s="44"/>
      <c r="AD601" s="44"/>
      <c r="AE601" s="36">
        <f t="shared" si="78"/>
        <v>0</v>
      </c>
      <c r="AF601" s="44"/>
      <c r="AG601" s="44"/>
      <c r="AH601" s="44"/>
      <c r="AI601" s="44"/>
      <c r="AJ601" s="44"/>
      <c r="AK601" s="168">
        <f t="shared" si="83"/>
        <v>0</v>
      </c>
      <c r="AL601" s="44"/>
      <c r="AM601" s="36">
        <f t="shared" si="84"/>
        <v>1</v>
      </c>
      <c r="AN601" s="85" t="str">
        <f t="shared" si="85"/>
        <v>OK</v>
      </c>
      <c r="AO601" s="85" t="str">
        <f t="shared" si="86"/>
        <v>OK</v>
      </c>
      <c r="AP601" s="28" t="s">
        <v>211</v>
      </c>
      <c r="AQ601" s="28"/>
      <c r="AR601" s="28"/>
      <c r="AS601" s="28"/>
      <c r="AT601" s="26">
        <v>1</v>
      </c>
      <c r="AU601" s="28" t="s">
        <v>815</v>
      </c>
      <c r="AV601" s="27"/>
      <c r="AW601" s="28"/>
      <c r="AX601" s="28" t="s">
        <v>803</v>
      </c>
      <c r="AY601" s="168">
        <f t="shared" si="87"/>
        <v>6587022</v>
      </c>
      <c r="AZ601" s="28" t="s">
        <v>214</v>
      </c>
      <c r="BA601" s="28"/>
      <c r="BB601" s="59"/>
    </row>
    <row r="602" spans="2:54" s="8" customFormat="1" x14ac:dyDescent="0.15">
      <c r="B602" s="174">
        <v>90000575</v>
      </c>
      <c r="C602" s="28"/>
      <c r="D602" s="28" t="s">
        <v>793</v>
      </c>
      <c r="E602" s="28"/>
      <c r="F602" s="28" t="s">
        <v>201</v>
      </c>
      <c r="G602" s="28" t="s">
        <v>794</v>
      </c>
      <c r="H602" s="28" t="s">
        <v>1585</v>
      </c>
      <c r="I602" s="28" t="s">
        <v>1587</v>
      </c>
      <c r="J602" s="28" t="s">
        <v>854</v>
      </c>
      <c r="K602" s="28" t="s">
        <v>203</v>
      </c>
      <c r="L602" s="28"/>
      <c r="M602" s="28">
        <v>40</v>
      </c>
      <c r="N602" s="24">
        <v>34731</v>
      </c>
      <c r="O602" s="28">
        <v>1994</v>
      </c>
      <c r="P602" s="24">
        <v>34731</v>
      </c>
      <c r="Q602" s="25">
        <v>118696677</v>
      </c>
      <c r="R602" s="28" t="s">
        <v>797</v>
      </c>
      <c r="S602" s="28" t="s">
        <v>798</v>
      </c>
      <c r="T602" s="28">
        <v>1</v>
      </c>
      <c r="U602" s="24"/>
      <c r="V602" s="168">
        <f t="shared" si="82"/>
        <v>53413525</v>
      </c>
      <c r="W602" s="44"/>
      <c r="X602" s="36">
        <f t="shared" si="77"/>
        <v>0</v>
      </c>
      <c r="Y602" s="44"/>
      <c r="Z602" s="44"/>
      <c r="AA602" s="44"/>
      <c r="AB602" s="44"/>
      <c r="AC602" s="44"/>
      <c r="AD602" s="44"/>
      <c r="AE602" s="36">
        <f t="shared" si="78"/>
        <v>2967416</v>
      </c>
      <c r="AF602" s="44"/>
      <c r="AG602" s="44"/>
      <c r="AH602" s="44"/>
      <c r="AI602" s="44"/>
      <c r="AJ602" s="44"/>
      <c r="AK602" s="168">
        <f t="shared" si="83"/>
        <v>2967416</v>
      </c>
      <c r="AL602" s="44"/>
      <c r="AM602" s="36">
        <f t="shared" si="84"/>
        <v>50446109</v>
      </c>
      <c r="AN602" s="85" t="str">
        <f t="shared" si="85"/>
        <v>OK</v>
      </c>
      <c r="AO602" s="85" t="str">
        <f t="shared" si="86"/>
        <v>OK</v>
      </c>
      <c r="AP602" s="28" t="s">
        <v>211</v>
      </c>
      <c r="AQ602" s="28"/>
      <c r="AR602" s="28"/>
      <c r="AS602" s="28"/>
      <c r="AT602" s="26">
        <v>1</v>
      </c>
      <c r="AU602" s="28" t="s">
        <v>815</v>
      </c>
      <c r="AV602" s="27"/>
      <c r="AW602" s="28"/>
      <c r="AX602" s="28" t="s">
        <v>803</v>
      </c>
      <c r="AY602" s="168">
        <f t="shared" si="87"/>
        <v>68250568</v>
      </c>
      <c r="AZ602" s="28" t="s">
        <v>214</v>
      </c>
      <c r="BA602" s="28"/>
      <c r="BB602" s="59"/>
    </row>
    <row r="603" spans="2:54" s="8" customFormat="1" x14ac:dyDescent="0.15">
      <c r="B603" s="174">
        <v>90000576</v>
      </c>
      <c r="C603" s="28"/>
      <c r="D603" s="28" t="s">
        <v>793</v>
      </c>
      <c r="E603" s="28"/>
      <c r="F603" s="28" t="s">
        <v>201</v>
      </c>
      <c r="G603" s="28" t="s">
        <v>794</v>
      </c>
      <c r="H603" s="28" t="s">
        <v>1585</v>
      </c>
      <c r="I603" s="28" t="s">
        <v>1587</v>
      </c>
      <c r="J603" s="28" t="s">
        <v>855</v>
      </c>
      <c r="K603" s="28" t="s">
        <v>203</v>
      </c>
      <c r="L603" s="28" t="s">
        <v>856</v>
      </c>
      <c r="M603" s="28">
        <v>10</v>
      </c>
      <c r="N603" s="24">
        <v>34731</v>
      </c>
      <c r="O603" s="28">
        <v>1994</v>
      </c>
      <c r="P603" s="24">
        <v>34731</v>
      </c>
      <c r="Q603" s="25">
        <v>93567683</v>
      </c>
      <c r="R603" s="28" t="s">
        <v>797</v>
      </c>
      <c r="S603" s="28" t="s">
        <v>798</v>
      </c>
      <c r="T603" s="28">
        <v>1</v>
      </c>
      <c r="U603" s="24"/>
      <c r="V603" s="168">
        <f t="shared" si="82"/>
        <v>1</v>
      </c>
      <c r="W603" s="44"/>
      <c r="X603" s="36">
        <f t="shared" si="77"/>
        <v>0</v>
      </c>
      <c r="Y603" s="44"/>
      <c r="Z603" s="44"/>
      <c r="AA603" s="44"/>
      <c r="AB603" s="44"/>
      <c r="AC603" s="44"/>
      <c r="AD603" s="44"/>
      <c r="AE603" s="36">
        <f t="shared" si="78"/>
        <v>0</v>
      </c>
      <c r="AF603" s="44"/>
      <c r="AG603" s="44"/>
      <c r="AH603" s="44"/>
      <c r="AI603" s="44"/>
      <c r="AJ603" s="44"/>
      <c r="AK603" s="168">
        <f t="shared" si="83"/>
        <v>0</v>
      </c>
      <c r="AL603" s="44"/>
      <c r="AM603" s="36">
        <f t="shared" si="84"/>
        <v>1</v>
      </c>
      <c r="AN603" s="85" t="str">
        <f t="shared" si="85"/>
        <v>OK</v>
      </c>
      <c r="AO603" s="85" t="str">
        <f t="shared" si="86"/>
        <v>OK</v>
      </c>
      <c r="AP603" s="28" t="s">
        <v>211</v>
      </c>
      <c r="AQ603" s="28"/>
      <c r="AR603" s="28"/>
      <c r="AS603" s="28"/>
      <c r="AT603" s="26">
        <v>2719</v>
      </c>
      <c r="AU603" s="28" t="s">
        <v>35</v>
      </c>
      <c r="AV603" s="27"/>
      <c r="AW603" s="28"/>
      <c r="AX603" s="28" t="s">
        <v>803</v>
      </c>
      <c r="AY603" s="168">
        <f t="shared" si="87"/>
        <v>93567682</v>
      </c>
      <c r="AZ603" s="28" t="s">
        <v>214</v>
      </c>
      <c r="BA603" s="28"/>
      <c r="BB603" s="59"/>
    </row>
    <row r="604" spans="2:54" s="8" customFormat="1" x14ac:dyDescent="0.15">
      <c r="B604" s="174">
        <v>90000577</v>
      </c>
      <c r="C604" s="28"/>
      <c r="D604" s="28" t="s">
        <v>793</v>
      </c>
      <c r="E604" s="28"/>
      <c r="F604" s="28" t="s">
        <v>201</v>
      </c>
      <c r="G604" s="28" t="s">
        <v>794</v>
      </c>
      <c r="H604" s="28" t="s">
        <v>1585</v>
      </c>
      <c r="I604" s="28" t="s">
        <v>1587</v>
      </c>
      <c r="J604" s="28" t="s">
        <v>857</v>
      </c>
      <c r="K604" s="28" t="s">
        <v>203</v>
      </c>
      <c r="L604" s="28"/>
      <c r="M604" s="28">
        <v>50</v>
      </c>
      <c r="N604" s="24">
        <v>34731</v>
      </c>
      <c r="O604" s="28">
        <v>1994</v>
      </c>
      <c r="P604" s="24">
        <v>34731</v>
      </c>
      <c r="Q604" s="25">
        <v>6311954</v>
      </c>
      <c r="R604" s="28" t="s">
        <v>797</v>
      </c>
      <c r="S604" s="28" t="s">
        <v>798</v>
      </c>
      <c r="T604" s="28">
        <v>1</v>
      </c>
      <c r="U604" s="24"/>
      <c r="V604" s="168">
        <f t="shared" si="82"/>
        <v>3534696</v>
      </c>
      <c r="W604" s="44"/>
      <c r="X604" s="36">
        <f t="shared" si="77"/>
        <v>0</v>
      </c>
      <c r="Y604" s="44"/>
      <c r="Z604" s="44"/>
      <c r="AA604" s="44"/>
      <c r="AB604" s="44"/>
      <c r="AC604" s="44"/>
      <c r="AD604" s="44"/>
      <c r="AE604" s="36">
        <f t="shared" si="78"/>
        <v>126239</v>
      </c>
      <c r="AF604" s="44"/>
      <c r="AG604" s="44"/>
      <c r="AH604" s="44"/>
      <c r="AI604" s="44"/>
      <c r="AJ604" s="44"/>
      <c r="AK604" s="168">
        <f t="shared" si="83"/>
        <v>126239</v>
      </c>
      <c r="AL604" s="44"/>
      <c r="AM604" s="36">
        <f t="shared" si="84"/>
        <v>3408457</v>
      </c>
      <c r="AN604" s="85" t="str">
        <f t="shared" si="85"/>
        <v>OK</v>
      </c>
      <c r="AO604" s="85" t="str">
        <f t="shared" si="86"/>
        <v>OK</v>
      </c>
      <c r="AP604" s="28" t="s">
        <v>211</v>
      </c>
      <c r="AQ604" s="28"/>
      <c r="AR604" s="28"/>
      <c r="AS604" s="28"/>
      <c r="AT604" s="26">
        <v>1</v>
      </c>
      <c r="AU604" s="28" t="s">
        <v>815</v>
      </c>
      <c r="AV604" s="27"/>
      <c r="AW604" s="28"/>
      <c r="AX604" s="28" t="s">
        <v>803</v>
      </c>
      <c r="AY604" s="168">
        <f t="shared" si="87"/>
        <v>2903497</v>
      </c>
      <c r="AZ604" s="28" t="s">
        <v>214</v>
      </c>
      <c r="BA604" s="28"/>
      <c r="BB604" s="59" t="s">
        <v>872</v>
      </c>
    </row>
    <row r="605" spans="2:54" s="8" customFormat="1" x14ac:dyDescent="0.15">
      <c r="B605" s="174">
        <v>90000578</v>
      </c>
      <c r="C605" s="28"/>
      <c r="D605" s="28" t="s">
        <v>793</v>
      </c>
      <c r="E605" s="28"/>
      <c r="F605" s="28" t="s">
        <v>201</v>
      </c>
      <c r="G605" s="28" t="s">
        <v>794</v>
      </c>
      <c r="H605" s="28" t="s">
        <v>1585</v>
      </c>
      <c r="I605" s="28" t="s">
        <v>1587</v>
      </c>
      <c r="J605" s="28" t="s">
        <v>858</v>
      </c>
      <c r="K605" s="28" t="s">
        <v>203</v>
      </c>
      <c r="L605" s="28"/>
      <c r="M605" s="28">
        <v>40</v>
      </c>
      <c r="N605" s="24">
        <v>34731</v>
      </c>
      <c r="O605" s="28">
        <v>1994</v>
      </c>
      <c r="P605" s="24">
        <v>34731</v>
      </c>
      <c r="Q605" s="25">
        <v>17888930</v>
      </c>
      <c r="R605" s="28" t="s">
        <v>797</v>
      </c>
      <c r="S605" s="28" t="s">
        <v>798</v>
      </c>
      <c r="T605" s="28">
        <v>1</v>
      </c>
      <c r="U605" s="24"/>
      <c r="V605" s="168">
        <f t="shared" si="82"/>
        <v>8050024</v>
      </c>
      <c r="W605" s="44"/>
      <c r="X605" s="36">
        <f t="shared" ref="X605:X668" si="88">SUM(Y605:AD605)</f>
        <v>0</v>
      </c>
      <c r="Y605" s="44"/>
      <c r="Z605" s="44"/>
      <c r="AA605" s="44"/>
      <c r="AB605" s="44"/>
      <c r="AC605" s="44"/>
      <c r="AD605" s="44"/>
      <c r="AE605" s="36">
        <f t="shared" ref="AE605:AE668" si="89">SUM(AF605:AL605)</f>
        <v>447223</v>
      </c>
      <c r="AF605" s="44"/>
      <c r="AG605" s="44"/>
      <c r="AH605" s="44"/>
      <c r="AI605" s="44"/>
      <c r="AJ605" s="44"/>
      <c r="AK605" s="168">
        <f t="shared" si="83"/>
        <v>447223</v>
      </c>
      <c r="AL605" s="44"/>
      <c r="AM605" s="36">
        <f t="shared" si="84"/>
        <v>7602801</v>
      </c>
      <c r="AN605" s="85" t="str">
        <f t="shared" si="85"/>
        <v>OK</v>
      </c>
      <c r="AO605" s="85" t="str">
        <f t="shared" si="86"/>
        <v>OK</v>
      </c>
      <c r="AP605" s="28" t="s">
        <v>211</v>
      </c>
      <c r="AQ605" s="28"/>
      <c r="AR605" s="28"/>
      <c r="AS605" s="28"/>
      <c r="AT605" s="26">
        <v>1</v>
      </c>
      <c r="AU605" s="28" t="s">
        <v>815</v>
      </c>
      <c r="AV605" s="27"/>
      <c r="AW605" s="28"/>
      <c r="AX605" s="28" t="s">
        <v>803</v>
      </c>
      <c r="AY605" s="168">
        <f t="shared" si="87"/>
        <v>10286129</v>
      </c>
      <c r="AZ605" s="28" t="s">
        <v>214</v>
      </c>
      <c r="BA605" s="28"/>
      <c r="BB605" s="59" t="s">
        <v>873</v>
      </c>
    </row>
    <row r="606" spans="2:54" s="8" customFormat="1" x14ac:dyDescent="0.15">
      <c r="B606" s="174">
        <v>90000579</v>
      </c>
      <c r="C606" s="28"/>
      <c r="D606" s="28" t="s">
        <v>793</v>
      </c>
      <c r="E606" s="28"/>
      <c r="F606" s="28" t="s">
        <v>201</v>
      </c>
      <c r="G606" s="28" t="s">
        <v>794</v>
      </c>
      <c r="H606" s="28" t="s">
        <v>1585</v>
      </c>
      <c r="I606" s="28" t="s">
        <v>1587</v>
      </c>
      <c r="J606" s="28" t="s">
        <v>859</v>
      </c>
      <c r="K606" s="28" t="s">
        <v>203</v>
      </c>
      <c r="L606" s="28"/>
      <c r="M606" s="28">
        <v>40</v>
      </c>
      <c r="N606" s="24">
        <v>34731</v>
      </c>
      <c r="O606" s="28">
        <v>1994</v>
      </c>
      <c r="P606" s="24">
        <v>34731</v>
      </c>
      <c r="Q606" s="25">
        <v>3795622</v>
      </c>
      <c r="R606" s="28" t="s">
        <v>797</v>
      </c>
      <c r="S606" s="28" t="s">
        <v>798</v>
      </c>
      <c r="T606" s="28">
        <v>1</v>
      </c>
      <c r="U606" s="24"/>
      <c r="V606" s="168">
        <f t="shared" si="82"/>
        <v>1708042</v>
      </c>
      <c r="W606" s="44"/>
      <c r="X606" s="36">
        <f t="shared" si="88"/>
        <v>0</v>
      </c>
      <c r="Y606" s="44"/>
      <c r="Z606" s="44"/>
      <c r="AA606" s="44"/>
      <c r="AB606" s="44"/>
      <c r="AC606" s="44"/>
      <c r="AD606" s="44"/>
      <c r="AE606" s="36">
        <f t="shared" si="89"/>
        <v>94890</v>
      </c>
      <c r="AF606" s="44"/>
      <c r="AG606" s="44"/>
      <c r="AH606" s="44"/>
      <c r="AI606" s="44"/>
      <c r="AJ606" s="44"/>
      <c r="AK606" s="168">
        <f t="shared" si="83"/>
        <v>94890</v>
      </c>
      <c r="AL606" s="44"/>
      <c r="AM606" s="36">
        <f t="shared" si="84"/>
        <v>1613152</v>
      </c>
      <c r="AN606" s="85" t="str">
        <f t="shared" si="85"/>
        <v>OK</v>
      </c>
      <c r="AO606" s="85" t="str">
        <f t="shared" si="86"/>
        <v>OK</v>
      </c>
      <c r="AP606" s="28" t="s">
        <v>211</v>
      </c>
      <c r="AQ606" s="28"/>
      <c r="AR606" s="28"/>
      <c r="AS606" s="28"/>
      <c r="AT606" s="26">
        <v>1</v>
      </c>
      <c r="AU606" s="28" t="s">
        <v>815</v>
      </c>
      <c r="AV606" s="27"/>
      <c r="AW606" s="28"/>
      <c r="AX606" s="28" t="s">
        <v>803</v>
      </c>
      <c r="AY606" s="168">
        <f t="shared" si="87"/>
        <v>2182470</v>
      </c>
      <c r="AZ606" s="28" t="s">
        <v>214</v>
      </c>
      <c r="BA606" s="28"/>
      <c r="BB606" s="59" t="s">
        <v>872</v>
      </c>
    </row>
    <row r="607" spans="2:54" s="8" customFormat="1" x14ac:dyDescent="0.15">
      <c r="B607" s="174">
        <v>90000580</v>
      </c>
      <c r="C607" s="28"/>
      <c r="D607" s="28" t="s">
        <v>793</v>
      </c>
      <c r="E607" s="28"/>
      <c r="F607" s="28" t="s">
        <v>201</v>
      </c>
      <c r="G607" s="28" t="s">
        <v>794</v>
      </c>
      <c r="H607" s="28" t="s">
        <v>1585</v>
      </c>
      <c r="I607" s="28" t="s">
        <v>1587</v>
      </c>
      <c r="J607" s="28" t="s">
        <v>860</v>
      </c>
      <c r="K607" s="28" t="s">
        <v>203</v>
      </c>
      <c r="L607" s="28"/>
      <c r="M607" s="28">
        <v>40</v>
      </c>
      <c r="N607" s="24">
        <v>34731</v>
      </c>
      <c r="O607" s="28">
        <v>1994</v>
      </c>
      <c r="P607" s="24">
        <v>34731</v>
      </c>
      <c r="Q607" s="25">
        <v>4689408</v>
      </c>
      <c r="R607" s="28" t="s">
        <v>797</v>
      </c>
      <c r="S607" s="28" t="s">
        <v>798</v>
      </c>
      <c r="T607" s="28">
        <v>1</v>
      </c>
      <c r="U607" s="24"/>
      <c r="V607" s="168">
        <f t="shared" si="82"/>
        <v>2110238</v>
      </c>
      <c r="W607" s="44"/>
      <c r="X607" s="36">
        <f t="shared" si="88"/>
        <v>0</v>
      </c>
      <c r="Y607" s="44"/>
      <c r="Z607" s="44"/>
      <c r="AA607" s="44"/>
      <c r="AB607" s="44"/>
      <c r="AC607" s="44"/>
      <c r="AD607" s="44"/>
      <c r="AE607" s="36">
        <f t="shared" si="89"/>
        <v>117235</v>
      </c>
      <c r="AF607" s="44"/>
      <c r="AG607" s="44"/>
      <c r="AH607" s="44"/>
      <c r="AI607" s="44"/>
      <c r="AJ607" s="44"/>
      <c r="AK607" s="168">
        <f t="shared" si="83"/>
        <v>117235</v>
      </c>
      <c r="AL607" s="44"/>
      <c r="AM607" s="36">
        <f t="shared" si="84"/>
        <v>1993003</v>
      </c>
      <c r="AN607" s="85" t="str">
        <f t="shared" si="85"/>
        <v>OK</v>
      </c>
      <c r="AO607" s="85" t="str">
        <f t="shared" si="86"/>
        <v>OK</v>
      </c>
      <c r="AP607" s="28" t="s">
        <v>211</v>
      </c>
      <c r="AQ607" s="28"/>
      <c r="AR607" s="28"/>
      <c r="AS607" s="28"/>
      <c r="AT607" s="26">
        <v>1</v>
      </c>
      <c r="AU607" s="28" t="s">
        <v>815</v>
      </c>
      <c r="AV607" s="27"/>
      <c r="AW607" s="28"/>
      <c r="AX607" s="28" t="s">
        <v>803</v>
      </c>
      <c r="AY607" s="168">
        <f t="shared" si="87"/>
        <v>2696405</v>
      </c>
      <c r="AZ607" s="28" t="s">
        <v>214</v>
      </c>
      <c r="BA607" s="28"/>
      <c r="BB607" s="59" t="s">
        <v>874</v>
      </c>
    </row>
    <row r="608" spans="2:54" s="8" customFormat="1" x14ac:dyDescent="0.15">
      <c r="B608" s="174">
        <v>90000581</v>
      </c>
      <c r="C608" s="28"/>
      <c r="D608" s="28" t="s">
        <v>793</v>
      </c>
      <c r="E608" s="28"/>
      <c r="F608" s="28" t="s">
        <v>201</v>
      </c>
      <c r="G608" s="28" t="s">
        <v>794</v>
      </c>
      <c r="H608" s="28" t="s">
        <v>1585</v>
      </c>
      <c r="I608" s="28" t="s">
        <v>1587</v>
      </c>
      <c r="J608" s="28" t="s">
        <v>861</v>
      </c>
      <c r="K608" s="28" t="s">
        <v>203</v>
      </c>
      <c r="L608" s="28" t="s">
        <v>862</v>
      </c>
      <c r="M608" s="28">
        <v>10</v>
      </c>
      <c r="N608" s="24">
        <v>34731</v>
      </c>
      <c r="O608" s="28">
        <v>1994</v>
      </c>
      <c r="P608" s="24">
        <v>34731</v>
      </c>
      <c r="Q608" s="25">
        <v>1424297</v>
      </c>
      <c r="R608" s="28" t="s">
        <v>797</v>
      </c>
      <c r="S608" s="28" t="s">
        <v>798</v>
      </c>
      <c r="T608" s="28">
        <v>1</v>
      </c>
      <c r="U608" s="24"/>
      <c r="V608" s="168">
        <f t="shared" si="82"/>
        <v>1</v>
      </c>
      <c r="W608" s="44"/>
      <c r="X608" s="36">
        <f t="shared" si="88"/>
        <v>0</v>
      </c>
      <c r="Y608" s="44"/>
      <c r="Z608" s="44"/>
      <c r="AA608" s="44"/>
      <c r="AB608" s="44"/>
      <c r="AC608" s="44"/>
      <c r="AD608" s="44"/>
      <c r="AE608" s="36">
        <f t="shared" si="89"/>
        <v>0</v>
      </c>
      <c r="AF608" s="44"/>
      <c r="AG608" s="44"/>
      <c r="AH608" s="44"/>
      <c r="AI608" s="44"/>
      <c r="AJ608" s="44"/>
      <c r="AK608" s="168">
        <f t="shared" si="83"/>
        <v>0</v>
      </c>
      <c r="AL608" s="44"/>
      <c r="AM608" s="36">
        <f t="shared" si="84"/>
        <v>1</v>
      </c>
      <c r="AN608" s="85" t="str">
        <f t="shared" si="85"/>
        <v>OK</v>
      </c>
      <c r="AO608" s="85" t="str">
        <f t="shared" si="86"/>
        <v>OK</v>
      </c>
      <c r="AP608" s="28" t="s">
        <v>211</v>
      </c>
      <c r="AQ608" s="28"/>
      <c r="AR608" s="28"/>
      <c r="AS608" s="28"/>
      <c r="AT608" s="26">
        <v>66</v>
      </c>
      <c r="AU608" s="28" t="s">
        <v>404</v>
      </c>
      <c r="AV608" s="27"/>
      <c r="AW608" s="28"/>
      <c r="AX608" s="28" t="s">
        <v>803</v>
      </c>
      <c r="AY608" s="168">
        <f t="shared" si="87"/>
        <v>1424296</v>
      </c>
      <c r="AZ608" s="28" t="s">
        <v>214</v>
      </c>
      <c r="BA608" s="28"/>
      <c r="BB608" s="59" t="s">
        <v>875</v>
      </c>
    </row>
    <row r="609" spans="2:54" s="8" customFormat="1" x14ac:dyDescent="0.15">
      <c r="B609" s="174">
        <v>90000582</v>
      </c>
      <c r="C609" s="28"/>
      <c r="D609" s="28" t="s">
        <v>793</v>
      </c>
      <c r="E609" s="28"/>
      <c r="F609" s="28" t="s">
        <v>201</v>
      </c>
      <c r="G609" s="28" t="s">
        <v>794</v>
      </c>
      <c r="H609" s="28" t="s">
        <v>1585</v>
      </c>
      <c r="I609" s="28" t="s">
        <v>1587</v>
      </c>
      <c r="J609" s="28" t="s">
        <v>863</v>
      </c>
      <c r="K609" s="28" t="s">
        <v>203</v>
      </c>
      <c r="L609" s="28" t="s">
        <v>862</v>
      </c>
      <c r="M609" s="28">
        <v>10</v>
      </c>
      <c r="N609" s="24">
        <v>34731</v>
      </c>
      <c r="O609" s="28">
        <v>1994</v>
      </c>
      <c r="P609" s="24">
        <v>34731</v>
      </c>
      <c r="Q609" s="25">
        <v>11668288</v>
      </c>
      <c r="R609" s="28" t="s">
        <v>797</v>
      </c>
      <c r="S609" s="28" t="s">
        <v>798</v>
      </c>
      <c r="T609" s="28">
        <v>1</v>
      </c>
      <c r="U609" s="24"/>
      <c r="V609" s="168">
        <f t="shared" si="82"/>
        <v>1</v>
      </c>
      <c r="W609" s="44"/>
      <c r="X609" s="36">
        <f t="shared" si="88"/>
        <v>0</v>
      </c>
      <c r="Y609" s="44"/>
      <c r="Z609" s="44"/>
      <c r="AA609" s="44"/>
      <c r="AB609" s="44"/>
      <c r="AC609" s="44"/>
      <c r="AD609" s="44"/>
      <c r="AE609" s="36">
        <f t="shared" si="89"/>
        <v>0</v>
      </c>
      <c r="AF609" s="44"/>
      <c r="AG609" s="44"/>
      <c r="AH609" s="44"/>
      <c r="AI609" s="44"/>
      <c r="AJ609" s="44"/>
      <c r="AK609" s="168">
        <f t="shared" si="83"/>
        <v>0</v>
      </c>
      <c r="AL609" s="44"/>
      <c r="AM609" s="36">
        <f t="shared" si="84"/>
        <v>1</v>
      </c>
      <c r="AN609" s="85" t="str">
        <f t="shared" si="85"/>
        <v>OK</v>
      </c>
      <c r="AO609" s="85" t="str">
        <f t="shared" si="86"/>
        <v>OK</v>
      </c>
      <c r="AP609" s="28" t="s">
        <v>211</v>
      </c>
      <c r="AQ609" s="28"/>
      <c r="AR609" s="28"/>
      <c r="AS609" s="28"/>
      <c r="AT609" s="26">
        <v>423.5</v>
      </c>
      <c r="AU609" s="28" t="s">
        <v>404</v>
      </c>
      <c r="AV609" s="27"/>
      <c r="AW609" s="28"/>
      <c r="AX609" s="28" t="s">
        <v>803</v>
      </c>
      <c r="AY609" s="168">
        <f t="shared" si="87"/>
        <v>11668287</v>
      </c>
      <c r="AZ609" s="28" t="s">
        <v>214</v>
      </c>
      <c r="BA609" s="28"/>
      <c r="BB609" s="59" t="s">
        <v>876</v>
      </c>
    </row>
    <row r="610" spans="2:54" s="8" customFormat="1" x14ac:dyDescent="0.15">
      <c r="B610" s="174">
        <v>90000583</v>
      </c>
      <c r="C610" s="28"/>
      <c r="D610" s="28" t="s">
        <v>793</v>
      </c>
      <c r="E610" s="28"/>
      <c r="F610" s="28" t="s">
        <v>201</v>
      </c>
      <c r="G610" s="28" t="s">
        <v>794</v>
      </c>
      <c r="H610" s="28" t="s">
        <v>1585</v>
      </c>
      <c r="I610" s="28" t="s">
        <v>1587</v>
      </c>
      <c r="J610" s="28" t="s">
        <v>864</v>
      </c>
      <c r="K610" s="28" t="s">
        <v>203</v>
      </c>
      <c r="L610" s="28"/>
      <c r="M610" s="28">
        <v>40</v>
      </c>
      <c r="N610" s="24">
        <v>34731</v>
      </c>
      <c r="O610" s="28">
        <v>1994</v>
      </c>
      <c r="P610" s="24">
        <v>34731</v>
      </c>
      <c r="Q610" s="25">
        <v>2673438</v>
      </c>
      <c r="R610" s="28" t="s">
        <v>797</v>
      </c>
      <c r="S610" s="28" t="s">
        <v>798</v>
      </c>
      <c r="T610" s="28">
        <v>1</v>
      </c>
      <c r="U610" s="24"/>
      <c r="V610" s="168">
        <f t="shared" si="82"/>
        <v>1203068</v>
      </c>
      <c r="W610" s="44"/>
      <c r="X610" s="36">
        <f t="shared" si="88"/>
        <v>0</v>
      </c>
      <c r="Y610" s="44"/>
      <c r="Z610" s="44"/>
      <c r="AA610" s="44"/>
      <c r="AB610" s="44"/>
      <c r="AC610" s="44"/>
      <c r="AD610" s="44"/>
      <c r="AE610" s="36">
        <f t="shared" si="89"/>
        <v>66835</v>
      </c>
      <c r="AF610" s="44"/>
      <c r="AG610" s="44"/>
      <c r="AH610" s="44"/>
      <c r="AI610" s="44"/>
      <c r="AJ610" s="44"/>
      <c r="AK610" s="168">
        <f t="shared" si="83"/>
        <v>66835</v>
      </c>
      <c r="AL610" s="44"/>
      <c r="AM610" s="36">
        <f t="shared" si="84"/>
        <v>1136233</v>
      </c>
      <c r="AN610" s="85" t="str">
        <f t="shared" si="85"/>
        <v>OK</v>
      </c>
      <c r="AO610" s="85" t="str">
        <f t="shared" si="86"/>
        <v>OK</v>
      </c>
      <c r="AP610" s="28" t="s">
        <v>211</v>
      </c>
      <c r="AQ610" s="28"/>
      <c r="AR610" s="28"/>
      <c r="AS610" s="28"/>
      <c r="AT610" s="26">
        <v>3</v>
      </c>
      <c r="AU610" s="28" t="s">
        <v>868</v>
      </c>
      <c r="AV610" s="27"/>
      <c r="AW610" s="28"/>
      <c r="AX610" s="28" t="s">
        <v>803</v>
      </c>
      <c r="AY610" s="168">
        <f t="shared" si="87"/>
        <v>1537205</v>
      </c>
      <c r="AZ610" s="28" t="s">
        <v>214</v>
      </c>
      <c r="BA610" s="28"/>
      <c r="BB610" s="59"/>
    </row>
    <row r="611" spans="2:54" s="8" customFormat="1" x14ac:dyDescent="0.15">
      <c r="B611" s="174">
        <v>90000584</v>
      </c>
      <c r="C611" s="28"/>
      <c r="D611" s="28" t="s">
        <v>793</v>
      </c>
      <c r="E611" s="28"/>
      <c r="F611" s="28" t="s">
        <v>201</v>
      </c>
      <c r="G611" s="28" t="s">
        <v>794</v>
      </c>
      <c r="H611" s="28" t="s">
        <v>1585</v>
      </c>
      <c r="I611" s="28" t="s">
        <v>1587</v>
      </c>
      <c r="J611" s="28" t="s">
        <v>865</v>
      </c>
      <c r="K611" s="28" t="s">
        <v>203</v>
      </c>
      <c r="L611" s="28" t="s">
        <v>801</v>
      </c>
      <c r="M611" s="28">
        <v>40</v>
      </c>
      <c r="N611" s="24">
        <v>34731</v>
      </c>
      <c r="O611" s="28">
        <v>1994</v>
      </c>
      <c r="P611" s="24">
        <v>34731</v>
      </c>
      <c r="Q611" s="25">
        <v>28590350</v>
      </c>
      <c r="R611" s="28" t="s">
        <v>797</v>
      </c>
      <c r="S611" s="28" t="s">
        <v>798</v>
      </c>
      <c r="T611" s="28">
        <v>1</v>
      </c>
      <c r="U611" s="24"/>
      <c r="V611" s="168">
        <f t="shared" si="82"/>
        <v>12865674</v>
      </c>
      <c r="W611" s="44"/>
      <c r="X611" s="36">
        <f t="shared" si="88"/>
        <v>0</v>
      </c>
      <c r="Y611" s="44"/>
      <c r="Z611" s="44"/>
      <c r="AA611" s="44"/>
      <c r="AB611" s="44"/>
      <c r="AC611" s="44"/>
      <c r="AD611" s="44"/>
      <c r="AE611" s="36">
        <f t="shared" si="89"/>
        <v>714758</v>
      </c>
      <c r="AF611" s="44"/>
      <c r="AG611" s="44"/>
      <c r="AH611" s="44"/>
      <c r="AI611" s="44"/>
      <c r="AJ611" s="44"/>
      <c r="AK611" s="168">
        <f t="shared" si="83"/>
        <v>714758</v>
      </c>
      <c r="AL611" s="44"/>
      <c r="AM611" s="36">
        <f t="shared" si="84"/>
        <v>12150916</v>
      </c>
      <c r="AN611" s="85" t="str">
        <f t="shared" si="85"/>
        <v>OK</v>
      </c>
      <c r="AO611" s="85" t="str">
        <f t="shared" si="86"/>
        <v>OK</v>
      </c>
      <c r="AP611" s="28" t="s">
        <v>211</v>
      </c>
      <c r="AQ611" s="28"/>
      <c r="AR611" s="28"/>
      <c r="AS611" s="28"/>
      <c r="AT611" s="26">
        <v>1</v>
      </c>
      <c r="AU611" s="28" t="s">
        <v>815</v>
      </c>
      <c r="AV611" s="27"/>
      <c r="AW611" s="28"/>
      <c r="AX611" s="28" t="s">
        <v>803</v>
      </c>
      <c r="AY611" s="168">
        <f t="shared" si="87"/>
        <v>16439434</v>
      </c>
      <c r="AZ611" s="28" t="s">
        <v>214</v>
      </c>
      <c r="BA611" s="28"/>
      <c r="BB611" s="59"/>
    </row>
    <row r="612" spans="2:54" s="8" customFormat="1" x14ac:dyDescent="0.15">
      <c r="B612" s="174">
        <v>90000585</v>
      </c>
      <c r="C612" s="28"/>
      <c r="D612" s="28" t="s">
        <v>793</v>
      </c>
      <c r="E612" s="28"/>
      <c r="F612" s="28" t="s">
        <v>201</v>
      </c>
      <c r="G612" s="28" t="s">
        <v>794</v>
      </c>
      <c r="H612" s="28" t="s">
        <v>1585</v>
      </c>
      <c r="I612" s="28" t="s">
        <v>1587</v>
      </c>
      <c r="J612" s="28" t="s">
        <v>866</v>
      </c>
      <c r="K612" s="28" t="s">
        <v>203</v>
      </c>
      <c r="L612" s="28"/>
      <c r="M612" s="28">
        <v>40</v>
      </c>
      <c r="N612" s="24">
        <v>34731</v>
      </c>
      <c r="O612" s="28">
        <v>1994</v>
      </c>
      <c r="P612" s="24">
        <v>34731</v>
      </c>
      <c r="Q612" s="25">
        <v>49587321</v>
      </c>
      <c r="R612" s="28" t="s">
        <v>797</v>
      </c>
      <c r="S612" s="28" t="s">
        <v>798</v>
      </c>
      <c r="T612" s="28">
        <v>1</v>
      </c>
      <c r="U612" s="24"/>
      <c r="V612" s="168">
        <f t="shared" si="82"/>
        <v>22314295</v>
      </c>
      <c r="W612" s="44"/>
      <c r="X612" s="36">
        <f t="shared" si="88"/>
        <v>0</v>
      </c>
      <c r="Y612" s="44"/>
      <c r="Z612" s="44"/>
      <c r="AA612" s="44"/>
      <c r="AB612" s="44"/>
      <c r="AC612" s="44"/>
      <c r="AD612" s="44"/>
      <c r="AE612" s="36">
        <f t="shared" si="89"/>
        <v>1239683</v>
      </c>
      <c r="AF612" s="44"/>
      <c r="AG612" s="44"/>
      <c r="AH612" s="44"/>
      <c r="AI612" s="44"/>
      <c r="AJ612" s="44"/>
      <c r="AK612" s="168">
        <f t="shared" si="83"/>
        <v>1239683</v>
      </c>
      <c r="AL612" s="44"/>
      <c r="AM612" s="36">
        <f t="shared" si="84"/>
        <v>21074612</v>
      </c>
      <c r="AN612" s="85" t="str">
        <f t="shared" si="85"/>
        <v>OK</v>
      </c>
      <c r="AO612" s="85" t="str">
        <f t="shared" si="86"/>
        <v>OK</v>
      </c>
      <c r="AP612" s="28" t="s">
        <v>211</v>
      </c>
      <c r="AQ612" s="28"/>
      <c r="AR612" s="28"/>
      <c r="AS612" s="28"/>
      <c r="AT612" s="26">
        <v>1</v>
      </c>
      <c r="AU612" s="28" t="s">
        <v>815</v>
      </c>
      <c r="AV612" s="27"/>
      <c r="AW612" s="28"/>
      <c r="AX612" s="28" t="s">
        <v>803</v>
      </c>
      <c r="AY612" s="168">
        <f t="shared" si="87"/>
        <v>28512709</v>
      </c>
      <c r="AZ612" s="28" t="s">
        <v>214</v>
      </c>
      <c r="BA612" s="28"/>
      <c r="BB612" s="59" t="s">
        <v>877</v>
      </c>
    </row>
    <row r="613" spans="2:54" s="8" customFormat="1" x14ac:dyDescent="0.15">
      <c r="B613" s="174">
        <v>90000586</v>
      </c>
      <c r="C613" s="28"/>
      <c r="D613" s="28" t="s">
        <v>793</v>
      </c>
      <c r="E613" s="28"/>
      <c r="F613" s="28" t="s">
        <v>201</v>
      </c>
      <c r="G613" s="28" t="s">
        <v>794</v>
      </c>
      <c r="H613" s="28" t="s">
        <v>1585</v>
      </c>
      <c r="I613" s="28" t="s">
        <v>1587</v>
      </c>
      <c r="J613" s="28" t="s">
        <v>867</v>
      </c>
      <c r="K613" s="28" t="s">
        <v>203</v>
      </c>
      <c r="L613" s="28" t="s">
        <v>847</v>
      </c>
      <c r="M613" s="28">
        <v>10</v>
      </c>
      <c r="N613" s="24">
        <v>34731</v>
      </c>
      <c r="O613" s="28">
        <v>1994</v>
      </c>
      <c r="P613" s="24">
        <v>34731</v>
      </c>
      <c r="Q613" s="25">
        <v>6664451</v>
      </c>
      <c r="R613" s="28" t="s">
        <v>797</v>
      </c>
      <c r="S613" s="28" t="s">
        <v>798</v>
      </c>
      <c r="T613" s="28">
        <v>1</v>
      </c>
      <c r="U613" s="24"/>
      <c r="V613" s="168">
        <f t="shared" si="82"/>
        <v>1</v>
      </c>
      <c r="W613" s="44"/>
      <c r="X613" s="36">
        <f t="shared" si="88"/>
        <v>0</v>
      </c>
      <c r="Y613" s="44"/>
      <c r="Z613" s="44"/>
      <c r="AA613" s="44"/>
      <c r="AB613" s="44"/>
      <c r="AC613" s="44"/>
      <c r="AD613" s="44"/>
      <c r="AE613" s="36">
        <f t="shared" si="89"/>
        <v>0</v>
      </c>
      <c r="AF613" s="44"/>
      <c r="AG613" s="44"/>
      <c r="AH613" s="44"/>
      <c r="AI613" s="44"/>
      <c r="AJ613" s="44"/>
      <c r="AK613" s="168">
        <f t="shared" si="83"/>
        <v>0</v>
      </c>
      <c r="AL613" s="44"/>
      <c r="AM613" s="36">
        <f t="shared" si="84"/>
        <v>1</v>
      </c>
      <c r="AN613" s="85" t="str">
        <f t="shared" si="85"/>
        <v>OK</v>
      </c>
      <c r="AO613" s="85" t="str">
        <f t="shared" si="86"/>
        <v>OK</v>
      </c>
      <c r="AP613" s="28" t="s">
        <v>211</v>
      </c>
      <c r="AQ613" s="28"/>
      <c r="AR613" s="28"/>
      <c r="AS613" s="28"/>
      <c r="AT613" s="26">
        <v>642</v>
      </c>
      <c r="AU613" s="28" t="s">
        <v>35</v>
      </c>
      <c r="AV613" s="27"/>
      <c r="AW613" s="28"/>
      <c r="AX613" s="28" t="s">
        <v>803</v>
      </c>
      <c r="AY613" s="168">
        <f t="shared" si="87"/>
        <v>6664450</v>
      </c>
      <c r="AZ613" s="28" t="s">
        <v>214</v>
      </c>
      <c r="BA613" s="28"/>
      <c r="BB613" s="59" t="s">
        <v>847</v>
      </c>
    </row>
    <row r="614" spans="2:54" s="8" customFormat="1" x14ac:dyDescent="0.15">
      <c r="B614" s="174">
        <v>90000587</v>
      </c>
      <c r="C614" s="28"/>
      <c r="D614" s="28" t="s">
        <v>793</v>
      </c>
      <c r="E614" s="28"/>
      <c r="F614" s="28" t="s">
        <v>201</v>
      </c>
      <c r="G614" s="28" t="s">
        <v>794</v>
      </c>
      <c r="H614" s="28" t="s">
        <v>1577</v>
      </c>
      <c r="I614" s="28" t="s">
        <v>1573</v>
      </c>
      <c r="J614" s="28" t="s">
        <v>878</v>
      </c>
      <c r="K614" s="28" t="s">
        <v>203</v>
      </c>
      <c r="L614" s="28"/>
      <c r="M614" s="28">
        <v>17</v>
      </c>
      <c r="N614" s="24">
        <v>35874</v>
      </c>
      <c r="O614" s="28">
        <v>1997</v>
      </c>
      <c r="P614" s="24">
        <v>35874</v>
      </c>
      <c r="Q614" s="25">
        <v>14648296</v>
      </c>
      <c r="R614" s="28" t="s">
        <v>797</v>
      </c>
      <c r="S614" s="28" t="s">
        <v>798</v>
      </c>
      <c r="T614" s="28">
        <v>1</v>
      </c>
      <c r="U614" s="24"/>
      <c r="V614" s="168">
        <f t="shared" si="82"/>
        <v>1</v>
      </c>
      <c r="W614" s="44"/>
      <c r="X614" s="36">
        <f t="shared" si="88"/>
        <v>0</v>
      </c>
      <c r="Y614" s="44"/>
      <c r="Z614" s="44"/>
      <c r="AA614" s="44"/>
      <c r="AB614" s="44"/>
      <c r="AC614" s="44"/>
      <c r="AD614" s="44"/>
      <c r="AE614" s="36">
        <f t="shared" si="89"/>
        <v>0</v>
      </c>
      <c r="AF614" s="44"/>
      <c r="AG614" s="44"/>
      <c r="AH614" s="44"/>
      <c r="AI614" s="44"/>
      <c r="AJ614" s="44"/>
      <c r="AK614" s="168">
        <f t="shared" si="83"/>
        <v>0</v>
      </c>
      <c r="AL614" s="44"/>
      <c r="AM614" s="36">
        <f t="shared" si="84"/>
        <v>1</v>
      </c>
      <c r="AN614" s="85" t="str">
        <f t="shared" si="85"/>
        <v>OK</v>
      </c>
      <c r="AO614" s="85" t="str">
        <f t="shared" si="86"/>
        <v>OK</v>
      </c>
      <c r="AP614" s="28" t="s">
        <v>211</v>
      </c>
      <c r="AQ614" s="28"/>
      <c r="AR614" s="28"/>
      <c r="AS614" s="28"/>
      <c r="AT614" s="26">
        <v>1</v>
      </c>
      <c r="AU614" s="28" t="s">
        <v>818</v>
      </c>
      <c r="AV614" s="27"/>
      <c r="AW614" s="28"/>
      <c r="AX614" s="28" t="s">
        <v>803</v>
      </c>
      <c r="AY614" s="168">
        <f t="shared" si="87"/>
        <v>14648295</v>
      </c>
      <c r="AZ614" s="28" t="s">
        <v>214</v>
      </c>
      <c r="BA614" s="28"/>
      <c r="BB614" s="59"/>
    </row>
    <row r="615" spans="2:54" s="8" customFormat="1" x14ac:dyDescent="0.15">
      <c r="B615" s="174">
        <v>90000588</v>
      </c>
      <c r="C615" s="28"/>
      <c r="D615" s="28" t="s">
        <v>793</v>
      </c>
      <c r="E615" s="28"/>
      <c r="F615" s="28" t="s">
        <v>201</v>
      </c>
      <c r="G615" s="28" t="s">
        <v>794</v>
      </c>
      <c r="H615" s="28" t="s">
        <v>1577</v>
      </c>
      <c r="I615" s="28" t="s">
        <v>1573</v>
      </c>
      <c r="J615" s="28" t="s">
        <v>879</v>
      </c>
      <c r="K615" s="28" t="s">
        <v>203</v>
      </c>
      <c r="L615" s="28"/>
      <c r="M615" s="28">
        <v>17</v>
      </c>
      <c r="N615" s="24">
        <v>35874</v>
      </c>
      <c r="O615" s="28">
        <v>1997</v>
      </c>
      <c r="P615" s="24">
        <v>35874</v>
      </c>
      <c r="Q615" s="25">
        <v>14648295</v>
      </c>
      <c r="R615" s="28" t="s">
        <v>797</v>
      </c>
      <c r="S615" s="28" t="s">
        <v>798</v>
      </c>
      <c r="T615" s="28">
        <v>1</v>
      </c>
      <c r="U615" s="24"/>
      <c r="V615" s="168">
        <f t="shared" si="82"/>
        <v>1</v>
      </c>
      <c r="W615" s="44"/>
      <c r="X615" s="36">
        <f t="shared" si="88"/>
        <v>0</v>
      </c>
      <c r="Y615" s="44"/>
      <c r="Z615" s="44"/>
      <c r="AA615" s="44"/>
      <c r="AB615" s="44"/>
      <c r="AC615" s="44"/>
      <c r="AD615" s="44"/>
      <c r="AE615" s="36">
        <f t="shared" si="89"/>
        <v>0</v>
      </c>
      <c r="AF615" s="44"/>
      <c r="AG615" s="44"/>
      <c r="AH615" s="44"/>
      <c r="AI615" s="44"/>
      <c r="AJ615" s="44"/>
      <c r="AK615" s="168">
        <f t="shared" si="83"/>
        <v>0</v>
      </c>
      <c r="AL615" s="44"/>
      <c r="AM615" s="36">
        <f t="shared" si="84"/>
        <v>1</v>
      </c>
      <c r="AN615" s="85" t="str">
        <f t="shared" si="85"/>
        <v>OK</v>
      </c>
      <c r="AO615" s="85" t="str">
        <f t="shared" si="86"/>
        <v>OK</v>
      </c>
      <c r="AP615" s="28" t="s">
        <v>211</v>
      </c>
      <c r="AQ615" s="28"/>
      <c r="AR615" s="28"/>
      <c r="AS615" s="28"/>
      <c r="AT615" s="26">
        <v>1</v>
      </c>
      <c r="AU615" s="28" t="s">
        <v>818</v>
      </c>
      <c r="AV615" s="27"/>
      <c r="AW615" s="28"/>
      <c r="AX615" s="28" t="s">
        <v>803</v>
      </c>
      <c r="AY615" s="168">
        <f t="shared" si="87"/>
        <v>14648294</v>
      </c>
      <c r="AZ615" s="28" t="s">
        <v>214</v>
      </c>
      <c r="BA615" s="28"/>
      <c r="BB615" s="59"/>
    </row>
    <row r="616" spans="2:54" s="8" customFormat="1" x14ac:dyDescent="0.15">
      <c r="B616" s="174">
        <v>90000589</v>
      </c>
      <c r="C616" s="28"/>
      <c r="D616" s="28" t="s">
        <v>793</v>
      </c>
      <c r="E616" s="28"/>
      <c r="F616" s="28" t="s">
        <v>201</v>
      </c>
      <c r="G616" s="28" t="s">
        <v>794</v>
      </c>
      <c r="H616" s="28" t="s">
        <v>1577</v>
      </c>
      <c r="I616" s="28" t="s">
        <v>1573</v>
      </c>
      <c r="J616" s="28" t="s">
        <v>880</v>
      </c>
      <c r="K616" s="28" t="s">
        <v>203</v>
      </c>
      <c r="L616" s="28"/>
      <c r="M616" s="28">
        <v>17</v>
      </c>
      <c r="N616" s="24">
        <v>35874</v>
      </c>
      <c r="O616" s="28">
        <v>1997</v>
      </c>
      <c r="P616" s="24">
        <v>35874</v>
      </c>
      <c r="Q616" s="25">
        <v>20415254</v>
      </c>
      <c r="R616" s="28" t="s">
        <v>797</v>
      </c>
      <c r="S616" s="28" t="s">
        <v>798</v>
      </c>
      <c r="T616" s="28">
        <v>1</v>
      </c>
      <c r="U616" s="24"/>
      <c r="V616" s="168">
        <f t="shared" si="82"/>
        <v>1</v>
      </c>
      <c r="W616" s="44"/>
      <c r="X616" s="36">
        <f t="shared" si="88"/>
        <v>0</v>
      </c>
      <c r="Y616" s="44"/>
      <c r="Z616" s="44"/>
      <c r="AA616" s="44"/>
      <c r="AB616" s="44"/>
      <c r="AC616" s="44"/>
      <c r="AD616" s="44"/>
      <c r="AE616" s="36">
        <f t="shared" si="89"/>
        <v>0</v>
      </c>
      <c r="AF616" s="44"/>
      <c r="AG616" s="44"/>
      <c r="AH616" s="44"/>
      <c r="AI616" s="44"/>
      <c r="AJ616" s="44"/>
      <c r="AK616" s="168">
        <f t="shared" si="83"/>
        <v>0</v>
      </c>
      <c r="AL616" s="44"/>
      <c r="AM616" s="36">
        <f t="shared" si="84"/>
        <v>1</v>
      </c>
      <c r="AN616" s="85" t="str">
        <f t="shared" si="85"/>
        <v>OK</v>
      </c>
      <c r="AO616" s="85" t="str">
        <f t="shared" si="86"/>
        <v>OK</v>
      </c>
      <c r="AP616" s="28" t="s">
        <v>211</v>
      </c>
      <c r="AQ616" s="28"/>
      <c r="AR616" s="28"/>
      <c r="AS616" s="28"/>
      <c r="AT616" s="26">
        <v>2</v>
      </c>
      <c r="AU616" s="28" t="s">
        <v>818</v>
      </c>
      <c r="AV616" s="27"/>
      <c r="AW616" s="28"/>
      <c r="AX616" s="28" t="s">
        <v>803</v>
      </c>
      <c r="AY616" s="168">
        <f t="shared" si="87"/>
        <v>20415253</v>
      </c>
      <c r="AZ616" s="28" t="s">
        <v>214</v>
      </c>
      <c r="BA616" s="28"/>
      <c r="BB616" s="59" t="s">
        <v>1077</v>
      </c>
    </row>
    <row r="617" spans="2:54" s="8" customFormat="1" x14ac:dyDescent="0.15">
      <c r="B617" s="174">
        <v>90000590</v>
      </c>
      <c r="C617" s="28"/>
      <c r="D617" s="28" t="s">
        <v>793</v>
      </c>
      <c r="E617" s="28"/>
      <c r="F617" s="28" t="s">
        <v>201</v>
      </c>
      <c r="G617" s="28" t="s">
        <v>794</v>
      </c>
      <c r="H617" s="28" t="s">
        <v>1577</v>
      </c>
      <c r="I617" s="28" t="s">
        <v>1573</v>
      </c>
      <c r="J617" s="28" t="s">
        <v>881</v>
      </c>
      <c r="K617" s="28" t="s">
        <v>203</v>
      </c>
      <c r="L617" s="28"/>
      <c r="M617" s="28">
        <v>17</v>
      </c>
      <c r="N617" s="24">
        <v>35874</v>
      </c>
      <c r="O617" s="28">
        <v>1997</v>
      </c>
      <c r="P617" s="24">
        <v>35874</v>
      </c>
      <c r="Q617" s="25">
        <v>6658535</v>
      </c>
      <c r="R617" s="28" t="s">
        <v>797</v>
      </c>
      <c r="S617" s="28" t="s">
        <v>798</v>
      </c>
      <c r="T617" s="28">
        <v>1</v>
      </c>
      <c r="U617" s="24"/>
      <c r="V617" s="168">
        <f t="shared" si="82"/>
        <v>1</v>
      </c>
      <c r="W617" s="44"/>
      <c r="X617" s="36">
        <f t="shared" si="88"/>
        <v>0</v>
      </c>
      <c r="Y617" s="44"/>
      <c r="Z617" s="44"/>
      <c r="AA617" s="44"/>
      <c r="AB617" s="44"/>
      <c r="AC617" s="44"/>
      <c r="AD617" s="44"/>
      <c r="AE617" s="36">
        <f t="shared" si="89"/>
        <v>0</v>
      </c>
      <c r="AF617" s="44"/>
      <c r="AG617" s="44"/>
      <c r="AH617" s="44"/>
      <c r="AI617" s="44"/>
      <c r="AJ617" s="44"/>
      <c r="AK617" s="168">
        <f t="shared" si="83"/>
        <v>0</v>
      </c>
      <c r="AL617" s="44"/>
      <c r="AM617" s="36">
        <f t="shared" si="84"/>
        <v>1</v>
      </c>
      <c r="AN617" s="85" t="str">
        <f t="shared" si="85"/>
        <v>OK</v>
      </c>
      <c r="AO617" s="85" t="str">
        <f t="shared" si="86"/>
        <v>OK</v>
      </c>
      <c r="AP617" s="28" t="s">
        <v>211</v>
      </c>
      <c r="AQ617" s="28"/>
      <c r="AR617" s="28"/>
      <c r="AS617" s="28"/>
      <c r="AT617" s="26">
        <v>1</v>
      </c>
      <c r="AU617" s="28" t="s">
        <v>817</v>
      </c>
      <c r="AV617" s="27"/>
      <c r="AW617" s="28"/>
      <c r="AX617" s="28" t="s">
        <v>803</v>
      </c>
      <c r="AY617" s="168">
        <f t="shared" si="87"/>
        <v>6658534</v>
      </c>
      <c r="AZ617" s="28" t="s">
        <v>214</v>
      </c>
      <c r="BA617" s="28"/>
      <c r="BB617" s="59"/>
    </row>
    <row r="618" spans="2:54" s="8" customFormat="1" x14ac:dyDescent="0.15">
      <c r="B618" s="174">
        <v>90000591</v>
      </c>
      <c r="C618" s="28"/>
      <c r="D618" s="28" t="s">
        <v>793</v>
      </c>
      <c r="E618" s="28"/>
      <c r="F618" s="28" t="s">
        <v>201</v>
      </c>
      <c r="G618" s="28" t="s">
        <v>794</v>
      </c>
      <c r="H618" s="28" t="s">
        <v>1577</v>
      </c>
      <c r="I618" s="28" t="s">
        <v>1573</v>
      </c>
      <c r="J618" s="28" t="s">
        <v>882</v>
      </c>
      <c r="K618" s="28" t="s">
        <v>203</v>
      </c>
      <c r="L618" s="28"/>
      <c r="M618" s="28">
        <v>17</v>
      </c>
      <c r="N618" s="24">
        <v>35874</v>
      </c>
      <c r="O618" s="28">
        <v>1997</v>
      </c>
      <c r="P618" s="24">
        <v>35874</v>
      </c>
      <c r="Q618" s="25">
        <v>24373411</v>
      </c>
      <c r="R618" s="28" t="s">
        <v>797</v>
      </c>
      <c r="S618" s="28" t="s">
        <v>798</v>
      </c>
      <c r="T618" s="28">
        <v>1</v>
      </c>
      <c r="U618" s="24"/>
      <c r="V618" s="168">
        <f t="shared" si="82"/>
        <v>1</v>
      </c>
      <c r="W618" s="44"/>
      <c r="X618" s="36">
        <f t="shared" si="88"/>
        <v>0</v>
      </c>
      <c r="Y618" s="44"/>
      <c r="Z618" s="44"/>
      <c r="AA618" s="44"/>
      <c r="AB618" s="44"/>
      <c r="AC618" s="44"/>
      <c r="AD618" s="44"/>
      <c r="AE618" s="36">
        <f t="shared" si="89"/>
        <v>0</v>
      </c>
      <c r="AF618" s="44"/>
      <c r="AG618" s="44"/>
      <c r="AH618" s="44"/>
      <c r="AI618" s="44"/>
      <c r="AJ618" s="44"/>
      <c r="AK618" s="168">
        <f t="shared" si="83"/>
        <v>0</v>
      </c>
      <c r="AL618" s="44"/>
      <c r="AM618" s="36">
        <f t="shared" si="84"/>
        <v>1</v>
      </c>
      <c r="AN618" s="85" t="str">
        <f t="shared" si="85"/>
        <v>OK</v>
      </c>
      <c r="AO618" s="85" t="str">
        <f t="shared" si="86"/>
        <v>OK</v>
      </c>
      <c r="AP618" s="28" t="s">
        <v>211</v>
      </c>
      <c r="AQ618" s="28"/>
      <c r="AR618" s="28"/>
      <c r="AS618" s="28"/>
      <c r="AT618" s="26">
        <v>4</v>
      </c>
      <c r="AU618" s="28" t="s">
        <v>817</v>
      </c>
      <c r="AV618" s="27"/>
      <c r="AW618" s="28"/>
      <c r="AX618" s="28" t="s">
        <v>803</v>
      </c>
      <c r="AY618" s="168">
        <f t="shared" si="87"/>
        <v>24373410</v>
      </c>
      <c r="AZ618" s="28" t="s">
        <v>214</v>
      </c>
      <c r="BA618" s="28"/>
      <c r="BB618" s="59"/>
    </row>
    <row r="619" spans="2:54" s="8" customFormat="1" x14ac:dyDescent="0.15">
      <c r="B619" s="174">
        <v>90000592</v>
      </c>
      <c r="C619" s="28"/>
      <c r="D619" s="28" t="s">
        <v>793</v>
      </c>
      <c r="E619" s="28"/>
      <c r="F619" s="28" t="s">
        <v>201</v>
      </c>
      <c r="G619" s="28" t="s">
        <v>794</v>
      </c>
      <c r="H619" s="28" t="s">
        <v>1577</v>
      </c>
      <c r="I619" s="28" t="s">
        <v>1573</v>
      </c>
      <c r="J619" s="28" t="s">
        <v>883</v>
      </c>
      <c r="K619" s="28" t="s">
        <v>203</v>
      </c>
      <c r="L619" s="28"/>
      <c r="M619" s="28">
        <v>17</v>
      </c>
      <c r="N619" s="24">
        <v>35874</v>
      </c>
      <c r="O619" s="28">
        <v>1997</v>
      </c>
      <c r="P619" s="24">
        <v>35874</v>
      </c>
      <c r="Q619" s="25">
        <v>20101256</v>
      </c>
      <c r="R619" s="28" t="s">
        <v>797</v>
      </c>
      <c r="S619" s="28" t="s">
        <v>798</v>
      </c>
      <c r="T619" s="28">
        <v>1</v>
      </c>
      <c r="U619" s="24"/>
      <c r="V619" s="168">
        <f t="shared" si="82"/>
        <v>1</v>
      </c>
      <c r="W619" s="44"/>
      <c r="X619" s="36">
        <f t="shared" si="88"/>
        <v>0</v>
      </c>
      <c r="Y619" s="44"/>
      <c r="Z619" s="44"/>
      <c r="AA619" s="44"/>
      <c r="AB619" s="44"/>
      <c r="AC619" s="44"/>
      <c r="AD619" s="44"/>
      <c r="AE619" s="36">
        <f t="shared" si="89"/>
        <v>0</v>
      </c>
      <c r="AF619" s="44"/>
      <c r="AG619" s="44"/>
      <c r="AH619" s="44"/>
      <c r="AI619" s="44"/>
      <c r="AJ619" s="44"/>
      <c r="AK619" s="168">
        <f t="shared" si="83"/>
        <v>0</v>
      </c>
      <c r="AL619" s="44"/>
      <c r="AM619" s="36">
        <f t="shared" si="84"/>
        <v>1</v>
      </c>
      <c r="AN619" s="85" t="str">
        <f t="shared" si="85"/>
        <v>OK</v>
      </c>
      <c r="AO619" s="85" t="str">
        <f t="shared" si="86"/>
        <v>OK</v>
      </c>
      <c r="AP619" s="28" t="s">
        <v>211</v>
      </c>
      <c r="AQ619" s="28"/>
      <c r="AR619" s="28"/>
      <c r="AS619" s="28"/>
      <c r="AT619" s="26">
        <v>4</v>
      </c>
      <c r="AU619" s="28" t="s">
        <v>817</v>
      </c>
      <c r="AV619" s="27"/>
      <c r="AW619" s="28"/>
      <c r="AX619" s="28" t="s">
        <v>803</v>
      </c>
      <c r="AY619" s="168">
        <f t="shared" si="87"/>
        <v>20101255</v>
      </c>
      <c r="AZ619" s="28" t="s">
        <v>214</v>
      </c>
      <c r="BA619" s="28"/>
      <c r="BB619" s="59"/>
    </row>
    <row r="620" spans="2:54" s="8" customFormat="1" x14ac:dyDescent="0.15">
      <c r="B620" s="174">
        <v>90000593</v>
      </c>
      <c r="C620" s="28"/>
      <c r="D620" s="28" t="s">
        <v>793</v>
      </c>
      <c r="E620" s="28"/>
      <c r="F620" s="28" t="s">
        <v>201</v>
      </c>
      <c r="G620" s="28" t="s">
        <v>794</v>
      </c>
      <c r="H620" s="28" t="s">
        <v>1577</v>
      </c>
      <c r="I620" s="28" t="s">
        <v>1573</v>
      </c>
      <c r="J620" s="28" t="s">
        <v>884</v>
      </c>
      <c r="K620" s="28" t="s">
        <v>203</v>
      </c>
      <c r="L620" s="28"/>
      <c r="M620" s="28">
        <v>17</v>
      </c>
      <c r="N620" s="24">
        <v>35874</v>
      </c>
      <c r="O620" s="28">
        <v>1997</v>
      </c>
      <c r="P620" s="24">
        <v>35874</v>
      </c>
      <c r="Q620" s="25">
        <v>25126571</v>
      </c>
      <c r="R620" s="28" t="s">
        <v>797</v>
      </c>
      <c r="S620" s="28" t="s">
        <v>798</v>
      </c>
      <c r="T620" s="28">
        <v>1</v>
      </c>
      <c r="U620" s="24"/>
      <c r="V620" s="168">
        <f t="shared" si="82"/>
        <v>1</v>
      </c>
      <c r="W620" s="44"/>
      <c r="X620" s="36">
        <f t="shared" si="88"/>
        <v>0</v>
      </c>
      <c r="Y620" s="44"/>
      <c r="Z620" s="44"/>
      <c r="AA620" s="44"/>
      <c r="AB620" s="44"/>
      <c r="AC620" s="44"/>
      <c r="AD620" s="44"/>
      <c r="AE620" s="36">
        <f t="shared" si="89"/>
        <v>0</v>
      </c>
      <c r="AF620" s="44"/>
      <c r="AG620" s="44"/>
      <c r="AH620" s="44"/>
      <c r="AI620" s="44"/>
      <c r="AJ620" s="44"/>
      <c r="AK620" s="168">
        <f t="shared" si="83"/>
        <v>0</v>
      </c>
      <c r="AL620" s="44"/>
      <c r="AM620" s="36">
        <f t="shared" si="84"/>
        <v>1</v>
      </c>
      <c r="AN620" s="85" t="str">
        <f t="shared" si="85"/>
        <v>OK</v>
      </c>
      <c r="AO620" s="85" t="str">
        <f t="shared" si="86"/>
        <v>OK</v>
      </c>
      <c r="AP620" s="28" t="s">
        <v>211</v>
      </c>
      <c r="AQ620" s="28"/>
      <c r="AR620" s="28"/>
      <c r="AS620" s="28"/>
      <c r="AT620" s="26">
        <v>5</v>
      </c>
      <c r="AU620" s="28" t="s">
        <v>817</v>
      </c>
      <c r="AV620" s="27"/>
      <c r="AW620" s="28"/>
      <c r="AX620" s="28" t="s">
        <v>803</v>
      </c>
      <c r="AY620" s="168">
        <f t="shared" si="87"/>
        <v>25126570</v>
      </c>
      <c r="AZ620" s="28" t="s">
        <v>214</v>
      </c>
      <c r="BA620" s="28"/>
      <c r="BB620" s="59"/>
    </row>
    <row r="621" spans="2:54" s="8" customFormat="1" x14ac:dyDescent="0.15">
      <c r="B621" s="174">
        <v>90000594</v>
      </c>
      <c r="C621" s="28"/>
      <c r="D621" s="28" t="s">
        <v>793</v>
      </c>
      <c r="E621" s="28"/>
      <c r="F621" s="28" t="s">
        <v>201</v>
      </c>
      <c r="G621" s="28" t="s">
        <v>794</v>
      </c>
      <c r="H621" s="28" t="s">
        <v>1577</v>
      </c>
      <c r="I621" s="28" t="s">
        <v>1573</v>
      </c>
      <c r="J621" s="28" t="s">
        <v>885</v>
      </c>
      <c r="K621" s="28" t="s">
        <v>203</v>
      </c>
      <c r="L621" s="28"/>
      <c r="M621" s="28">
        <v>17</v>
      </c>
      <c r="N621" s="24">
        <v>35874</v>
      </c>
      <c r="O621" s="28">
        <v>1997</v>
      </c>
      <c r="P621" s="24">
        <v>35874</v>
      </c>
      <c r="Q621" s="25">
        <v>1161920</v>
      </c>
      <c r="R621" s="28" t="s">
        <v>797</v>
      </c>
      <c r="S621" s="28" t="s">
        <v>798</v>
      </c>
      <c r="T621" s="28">
        <v>1</v>
      </c>
      <c r="U621" s="24"/>
      <c r="V621" s="168">
        <f t="shared" si="82"/>
        <v>1</v>
      </c>
      <c r="W621" s="44"/>
      <c r="X621" s="36">
        <f t="shared" si="88"/>
        <v>0</v>
      </c>
      <c r="Y621" s="44"/>
      <c r="Z621" s="44"/>
      <c r="AA621" s="44"/>
      <c r="AB621" s="44"/>
      <c r="AC621" s="44"/>
      <c r="AD621" s="44"/>
      <c r="AE621" s="36">
        <f t="shared" si="89"/>
        <v>0</v>
      </c>
      <c r="AF621" s="44"/>
      <c r="AG621" s="44"/>
      <c r="AH621" s="44"/>
      <c r="AI621" s="44"/>
      <c r="AJ621" s="44"/>
      <c r="AK621" s="168">
        <f t="shared" si="83"/>
        <v>0</v>
      </c>
      <c r="AL621" s="44"/>
      <c r="AM621" s="36">
        <f t="shared" si="84"/>
        <v>1</v>
      </c>
      <c r="AN621" s="85" t="str">
        <f t="shared" si="85"/>
        <v>OK</v>
      </c>
      <c r="AO621" s="85" t="str">
        <f t="shared" si="86"/>
        <v>OK</v>
      </c>
      <c r="AP621" s="28" t="s">
        <v>211</v>
      </c>
      <c r="AQ621" s="28"/>
      <c r="AR621" s="28"/>
      <c r="AS621" s="28"/>
      <c r="AT621" s="26">
        <v>1</v>
      </c>
      <c r="AU621" s="28" t="s">
        <v>817</v>
      </c>
      <c r="AV621" s="27"/>
      <c r="AW621" s="28"/>
      <c r="AX621" s="28" t="s">
        <v>803</v>
      </c>
      <c r="AY621" s="168">
        <f t="shared" si="87"/>
        <v>1161919</v>
      </c>
      <c r="AZ621" s="28" t="s">
        <v>214</v>
      </c>
      <c r="BA621" s="28"/>
      <c r="BB621" s="59"/>
    </row>
    <row r="622" spans="2:54" s="8" customFormat="1" x14ac:dyDescent="0.15">
      <c r="B622" s="174">
        <v>90000595</v>
      </c>
      <c r="C622" s="28"/>
      <c r="D622" s="28" t="s">
        <v>793</v>
      </c>
      <c r="E622" s="28"/>
      <c r="F622" s="28" t="s">
        <v>201</v>
      </c>
      <c r="G622" s="28" t="s">
        <v>794</v>
      </c>
      <c r="H622" s="28" t="s">
        <v>1577</v>
      </c>
      <c r="I622" s="28" t="s">
        <v>1573</v>
      </c>
      <c r="J622" s="28" t="s">
        <v>886</v>
      </c>
      <c r="K622" s="28" t="s">
        <v>203</v>
      </c>
      <c r="L622" s="28"/>
      <c r="M622" s="28">
        <v>17</v>
      </c>
      <c r="N622" s="24">
        <v>35874</v>
      </c>
      <c r="O622" s="28">
        <v>1997</v>
      </c>
      <c r="P622" s="24">
        <v>35874</v>
      </c>
      <c r="Q622" s="25">
        <v>1584691</v>
      </c>
      <c r="R622" s="28" t="s">
        <v>797</v>
      </c>
      <c r="S622" s="28" t="s">
        <v>798</v>
      </c>
      <c r="T622" s="28">
        <v>1</v>
      </c>
      <c r="U622" s="24"/>
      <c r="V622" s="168">
        <f t="shared" si="82"/>
        <v>1</v>
      </c>
      <c r="W622" s="44"/>
      <c r="X622" s="36">
        <f t="shared" si="88"/>
        <v>0</v>
      </c>
      <c r="Y622" s="44"/>
      <c r="Z622" s="44"/>
      <c r="AA622" s="44"/>
      <c r="AB622" s="44"/>
      <c r="AC622" s="44"/>
      <c r="AD622" s="44"/>
      <c r="AE622" s="36">
        <f t="shared" si="89"/>
        <v>0</v>
      </c>
      <c r="AF622" s="44"/>
      <c r="AG622" s="44"/>
      <c r="AH622" s="44"/>
      <c r="AI622" s="44"/>
      <c r="AJ622" s="44"/>
      <c r="AK622" s="168">
        <f t="shared" si="83"/>
        <v>0</v>
      </c>
      <c r="AL622" s="44"/>
      <c r="AM622" s="36">
        <f t="shared" si="84"/>
        <v>1</v>
      </c>
      <c r="AN622" s="85" t="str">
        <f t="shared" si="85"/>
        <v>OK</v>
      </c>
      <c r="AO622" s="85" t="str">
        <f t="shared" si="86"/>
        <v>OK</v>
      </c>
      <c r="AP622" s="28" t="s">
        <v>211</v>
      </c>
      <c r="AQ622" s="28"/>
      <c r="AR622" s="28"/>
      <c r="AS622" s="28"/>
      <c r="AT622" s="26">
        <v>2</v>
      </c>
      <c r="AU622" s="28" t="s">
        <v>817</v>
      </c>
      <c r="AV622" s="27"/>
      <c r="AW622" s="28"/>
      <c r="AX622" s="28" t="s">
        <v>803</v>
      </c>
      <c r="AY622" s="168">
        <f t="shared" si="87"/>
        <v>1584690</v>
      </c>
      <c r="AZ622" s="28" t="s">
        <v>214</v>
      </c>
      <c r="BA622" s="28"/>
      <c r="BB622" s="59"/>
    </row>
    <row r="623" spans="2:54" s="8" customFormat="1" x14ac:dyDescent="0.15">
      <c r="B623" s="174">
        <v>90000596</v>
      </c>
      <c r="C623" s="28"/>
      <c r="D623" s="28" t="s">
        <v>793</v>
      </c>
      <c r="E623" s="28"/>
      <c r="F623" s="28" t="s">
        <v>201</v>
      </c>
      <c r="G623" s="28" t="s">
        <v>794</v>
      </c>
      <c r="H623" s="28" t="s">
        <v>1577</v>
      </c>
      <c r="I623" s="28" t="s">
        <v>1573</v>
      </c>
      <c r="J623" s="28" t="s">
        <v>887</v>
      </c>
      <c r="K623" s="28" t="s">
        <v>203</v>
      </c>
      <c r="L623" s="28"/>
      <c r="M623" s="28">
        <v>17</v>
      </c>
      <c r="N623" s="24">
        <v>35874</v>
      </c>
      <c r="O623" s="28">
        <v>1997</v>
      </c>
      <c r="P623" s="24">
        <v>35874</v>
      </c>
      <c r="Q623" s="25">
        <v>792345</v>
      </c>
      <c r="R623" s="28" t="s">
        <v>797</v>
      </c>
      <c r="S623" s="28" t="s">
        <v>798</v>
      </c>
      <c r="T623" s="28">
        <v>1</v>
      </c>
      <c r="U623" s="24"/>
      <c r="V623" s="168">
        <f t="shared" si="82"/>
        <v>1</v>
      </c>
      <c r="W623" s="44"/>
      <c r="X623" s="36">
        <f t="shared" si="88"/>
        <v>0</v>
      </c>
      <c r="Y623" s="44"/>
      <c r="Z623" s="44"/>
      <c r="AA623" s="44"/>
      <c r="AB623" s="44"/>
      <c r="AC623" s="44"/>
      <c r="AD623" s="44"/>
      <c r="AE623" s="36">
        <f t="shared" si="89"/>
        <v>0</v>
      </c>
      <c r="AF623" s="44"/>
      <c r="AG623" s="44"/>
      <c r="AH623" s="44"/>
      <c r="AI623" s="44"/>
      <c r="AJ623" s="44"/>
      <c r="AK623" s="168">
        <f t="shared" si="83"/>
        <v>0</v>
      </c>
      <c r="AL623" s="44"/>
      <c r="AM623" s="36">
        <f t="shared" si="84"/>
        <v>1</v>
      </c>
      <c r="AN623" s="85" t="str">
        <f t="shared" si="85"/>
        <v>OK</v>
      </c>
      <c r="AO623" s="85" t="str">
        <f t="shared" si="86"/>
        <v>OK</v>
      </c>
      <c r="AP623" s="28" t="s">
        <v>211</v>
      </c>
      <c r="AQ623" s="28"/>
      <c r="AR623" s="28"/>
      <c r="AS623" s="28"/>
      <c r="AT623" s="26">
        <v>1</v>
      </c>
      <c r="AU623" s="28" t="s">
        <v>817</v>
      </c>
      <c r="AV623" s="27"/>
      <c r="AW623" s="28"/>
      <c r="AX623" s="28" t="s">
        <v>803</v>
      </c>
      <c r="AY623" s="168">
        <f t="shared" si="87"/>
        <v>792344</v>
      </c>
      <c r="AZ623" s="28" t="s">
        <v>214</v>
      </c>
      <c r="BA623" s="28"/>
      <c r="BB623" s="59"/>
    </row>
    <row r="624" spans="2:54" s="8" customFormat="1" x14ac:dyDescent="0.15">
      <c r="B624" s="174">
        <v>90000597</v>
      </c>
      <c r="C624" s="28"/>
      <c r="D624" s="28" t="s">
        <v>793</v>
      </c>
      <c r="E624" s="28"/>
      <c r="F624" s="28" t="s">
        <v>201</v>
      </c>
      <c r="G624" s="28" t="s">
        <v>794</v>
      </c>
      <c r="H624" s="28" t="s">
        <v>1577</v>
      </c>
      <c r="I624" s="28" t="s">
        <v>1573</v>
      </c>
      <c r="J624" s="28" t="s">
        <v>888</v>
      </c>
      <c r="K624" s="28" t="s">
        <v>203</v>
      </c>
      <c r="L624" s="28"/>
      <c r="M624" s="28">
        <v>17</v>
      </c>
      <c r="N624" s="24">
        <v>35874</v>
      </c>
      <c r="O624" s="28">
        <v>1997</v>
      </c>
      <c r="P624" s="24">
        <v>35874</v>
      </c>
      <c r="Q624" s="25">
        <v>2051324</v>
      </c>
      <c r="R624" s="28" t="s">
        <v>797</v>
      </c>
      <c r="S624" s="28" t="s">
        <v>798</v>
      </c>
      <c r="T624" s="28">
        <v>1</v>
      </c>
      <c r="U624" s="24"/>
      <c r="V624" s="168">
        <f t="shared" si="82"/>
        <v>1</v>
      </c>
      <c r="W624" s="44"/>
      <c r="X624" s="36">
        <f t="shared" si="88"/>
        <v>0</v>
      </c>
      <c r="Y624" s="44"/>
      <c r="Z624" s="44"/>
      <c r="AA624" s="44"/>
      <c r="AB624" s="44"/>
      <c r="AC624" s="44"/>
      <c r="AD624" s="44"/>
      <c r="AE624" s="36">
        <f t="shared" si="89"/>
        <v>0</v>
      </c>
      <c r="AF624" s="44"/>
      <c r="AG624" s="44"/>
      <c r="AH624" s="44"/>
      <c r="AI624" s="44"/>
      <c r="AJ624" s="44"/>
      <c r="AK624" s="168">
        <f t="shared" si="83"/>
        <v>0</v>
      </c>
      <c r="AL624" s="44"/>
      <c r="AM624" s="36">
        <f t="shared" si="84"/>
        <v>1</v>
      </c>
      <c r="AN624" s="85" t="str">
        <f t="shared" si="85"/>
        <v>OK</v>
      </c>
      <c r="AO624" s="85" t="str">
        <f t="shared" si="86"/>
        <v>OK</v>
      </c>
      <c r="AP624" s="28" t="s">
        <v>211</v>
      </c>
      <c r="AQ624" s="28"/>
      <c r="AR624" s="28"/>
      <c r="AS624" s="28"/>
      <c r="AT624" s="26">
        <v>2</v>
      </c>
      <c r="AU624" s="28" t="s">
        <v>817</v>
      </c>
      <c r="AV624" s="27"/>
      <c r="AW624" s="28"/>
      <c r="AX624" s="28" t="s">
        <v>803</v>
      </c>
      <c r="AY624" s="168">
        <f t="shared" si="87"/>
        <v>2051323</v>
      </c>
      <c r="AZ624" s="28" t="s">
        <v>214</v>
      </c>
      <c r="BA624" s="28"/>
      <c r="BB624" s="59"/>
    </row>
    <row r="625" spans="2:54" s="8" customFormat="1" x14ac:dyDescent="0.15">
      <c r="B625" s="174">
        <v>90000598</v>
      </c>
      <c r="C625" s="28"/>
      <c r="D625" s="28" t="s">
        <v>793</v>
      </c>
      <c r="E625" s="28"/>
      <c r="F625" s="28" t="s">
        <v>201</v>
      </c>
      <c r="G625" s="28" t="s">
        <v>794</v>
      </c>
      <c r="H625" s="28" t="s">
        <v>1577</v>
      </c>
      <c r="I625" s="28" t="s">
        <v>1573</v>
      </c>
      <c r="J625" s="28" t="s">
        <v>889</v>
      </c>
      <c r="K625" s="28" t="s">
        <v>203</v>
      </c>
      <c r="L625" s="28"/>
      <c r="M625" s="28">
        <v>17</v>
      </c>
      <c r="N625" s="24">
        <v>35874</v>
      </c>
      <c r="O625" s="28">
        <v>1997</v>
      </c>
      <c r="P625" s="24">
        <v>35874</v>
      </c>
      <c r="Q625" s="25">
        <v>792345</v>
      </c>
      <c r="R625" s="28" t="s">
        <v>797</v>
      </c>
      <c r="S625" s="28" t="s">
        <v>798</v>
      </c>
      <c r="T625" s="28">
        <v>1</v>
      </c>
      <c r="U625" s="24"/>
      <c r="V625" s="168">
        <f t="shared" si="82"/>
        <v>1</v>
      </c>
      <c r="W625" s="44"/>
      <c r="X625" s="36">
        <f t="shared" si="88"/>
        <v>0</v>
      </c>
      <c r="Y625" s="44"/>
      <c r="Z625" s="44"/>
      <c r="AA625" s="44"/>
      <c r="AB625" s="44"/>
      <c r="AC625" s="44"/>
      <c r="AD625" s="44"/>
      <c r="AE625" s="36">
        <f t="shared" si="89"/>
        <v>0</v>
      </c>
      <c r="AF625" s="44"/>
      <c r="AG625" s="44"/>
      <c r="AH625" s="44"/>
      <c r="AI625" s="44"/>
      <c r="AJ625" s="44"/>
      <c r="AK625" s="168">
        <f t="shared" si="83"/>
        <v>0</v>
      </c>
      <c r="AL625" s="44"/>
      <c r="AM625" s="36">
        <f t="shared" si="84"/>
        <v>1</v>
      </c>
      <c r="AN625" s="85" t="str">
        <f t="shared" si="85"/>
        <v>OK</v>
      </c>
      <c r="AO625" s="85" t="str">
        <f t="shared" si="86"/>
        <v>OK</v>
      </c>
      <c r="AP625" s="28" t="s">
        <v>211</v>
      </c>
      <c r="AQ625" s="28"/>
      <c r="AR625" s="28"/>
      <c r="AS625" s="28"/>
      <c r="AT625" s="26">
        <v>1</v>
      </c>
      <c r="AU625" s="28" t="s">
        <v>817</v>
      </c>
      <c r="AV625" s="27"/>
      <c r="AW625" s="28"/>
      <c r="AX625" s="28" t="s">
        <v>803</v>
      </c>
      <c r="AY625" s="168">
        <f t="shared" si="87"/>
        <v>792344</v>
      </c>
      <c r="AZ625" s="28" t="s">
        <v>214</v>
      </c>
      <c r="BA625" s="28"/>
      <c r="BB625" s="59"/>
    </row>
    <row r="626" spans="2:54" s="8" customFormat="1" x14ac:dyDescent="0.15">
      <c r="B626" s="174">
        <v>90000599</v>
      </c>
      <c r="C626" s="28"/>
      <c r="D626" s="28" t="s">
        <v>793</v>
      </c>
      <c r="E626" s="28"/>
      <c r="F626" s="28" t="s">
        <v>201</v>
      </c>
      <c r="G626" s="28" t="s">
        <v>794</v>
      </c>
      <c r="H626" s="28" t="s">
        <v>1577</v>
      </c>
      <c r="I626" s="28" t="s">
        <v>1573</v>
      </c>
      <c r="J626" s="28" t="s">
        <v>890</v>
      </c>
      <c r="K626" s="28" t="s">
        <v>203</v>
      </c>
      <c r="L626" s="28"/>
      <c r="M626" s="28">
        <v>17</v>
      </c>
      <c r="N626" s="24">
        <v>35874</v>
      </c>
      <c r="O626" s="28">
        <v>1997</v>
      </c>
      <c r="P626" s="24">
        <v>35874</v>
      </c>
      <c r="Q626" s="25">
        <v>512832</v>
      </c>
      <c r="R626" s="28" t="s">
        <v>797</v>
      </c>
      <c r="S626" s="28" t="s">
        <v>798</v>
      </c>
      <c r="T626" s="28">
        <v>1</v>
      </c>
      <c r="U626" s="24"/>
      <c r="V626" s="168">
        <f t="shared" si="82"/>
        <v>1</v>
      </c>
      <c r="W626" s="44"/>
      <c r="X626" s="36">
        <f t="shared" si="88"/>
        <v>0</v>
      </c>
      <c r="Y626" s="44"/>
      <c r="Z626" s="44"/>
      <c r="AA626" s="44"/>
      <c r="AB626" s="44"/>
      <c r="AC626" s="44"/>
      <c r="AD626" s="44"/>
      <c r="AE626" s="36">
        <f t="shared" si="89"/>
        <v>0</v>
      </c>
      <c r="AF626" s="44"/>
      <c r="AG626" s="44"/>
      <c r="AH626" s="44"/>
      <c r="AI626" s="44"/>
      <c r="AJ626" s="44"/>
      <c r="AK626" s="168">
        <f t="shared" si="83"/>
        <v>0</v>
      </c>
      <c r="AL626" s="44"/>
      <c r="AM626" s="36">
        <f t="shared" si="84"/>
        <v>1</v>
      </c>
      <c r="AN626" s="85" t="str">
        <f t="shared" si="85"/>
        <v>OK</v>
      </c>
      <c r="AO626" s="85" t="str">
        <f t="shared" si="86"/>
        <v>OK</v>
      </c>
      <c r="AP626" s="28" t="s">
        <v>211</v>
      </c>
      <c r="AQ626" s="28"/>
      <c r="AR626" s="28"/>
      <c r="AS626" s="28"/>
      <c r="AT626" s="26">
        <v>1</v>
      </c>
      <c r="AU626" s="28" t="s">
        <v>817</v>
      </c>
      <c r="AV626" s="27"/>
      <c r="AW626" s="28"/>
      <c r="AX626" s="28" t="s">
        <v>803</v>
      </c>
      <c r="AY626" s="168">
        <f t="shared" si="87"/>
        <v>512831</v>
      </c>
      <c r="AZ626" s="28" t="s">
        <v>214</v>
      </c>
      <c r="BA626" s="28"/>
      <c r="BB626" s="59"/>
    </row>
    <row r="627" spans="2:54" s="8" customFormat="1" x14ac:dyDescent="0.15">
      <c r="B627" s="174">
        <v>90000600</v>
      </c>
      <c r="C627" s="28"/>
      <c r="D627" s="28" t="s">
        <v>793</v>
      </c>
      <c r="E627" s="28"/>
      <c r="F627" s="28" t="s">
        <v>201</v>
      </c>
      <c r="G627" s="28" t="s">
        <v>794</v>
      </c>
      <c r="H627" s="28" t="s">
        <v>1577</v>
      </c>
      <c r="I627" s="28" t="s">
        <v>1573</v>
      </c>
      <c r="J627" s="28" t="s">
        <v>891</v>
      </c>
      <c r="K627" s="28" t="s">
        <v>203</v>
      </c>
      <c r="L627" s="28"/>
      <c r="M627" s="28">
        <v>17</v>
      </c>
      <c r="N627" s="24">
        <v>35874</v>
      </c>
      <c r="O627" s="28">
        <v>1997</v>
      </c>
      <c r="P627" s="24">
        <v>35874</v>
      </c>
      <c r="Q627" s="25">
        <v>559028</v>
      </c>
      <c r="R627" s="28" t="s">
        <v>797</v>
      </c>
      <c r="S627" s="28" t="s">
        <v>798</v>
      </c>
      <c r="T627" s="28">
        <v>1</v>
      </c>
      <c r="U627" s="24"/>
      <c r="V627" s="168">
        <f t="shared" si="82"/>
        <v>1</v>
      </c>
      <c r="W627" s="44"/>
      <c r="X627" s="36">
        <f t="shared" si="88"/>
        <v>0</v>
      </c>
      <c r="Y627" s="44"/>
      <c r="Z627" s="44"/>
      <c r="AA627" s="44"/>
      <c r="AB627" s="44"/>
      <c r="AC627" s="44"/>
      <c r="AD627" s="44"/>
      <c r="AE627" s="36">
        <f t="shared" si="89"/>
        <v>0</v>
      </c>
      <c r="AF627" s="44"/>
      <c r="AG627" s="44"/>
      <c r="AH627" s="44"/>
      <c r="AI627" s="44"/>
      <c r="AJ627" s="44"/>
      <c r="AK627" s="168">
        <f t="shared" si="83"/>
        <v>0</v>
      </c>
      <c r="AL627" s="44"/>
      <c r="AM627" s="36">
        <f t="shared" si="84"/>
        <v>1</v>
      </c>
      <c r="AN627" s="85" t="str">
        <f t="shared" si="85"/>
        <v>OK</v>
      </c>
      <c r="AO627" s="85" t="str">
        <f t="shared" si="86"/>
        <v>OK</v>
      </c>
      <c r="AP627" s="28" t="s">
        <v>211</v>
      </c>
      <c r="AQ627" s="28"/>
      <c r="AR627" s="28"/>
      <c r="AS627" s="28"/>
      <c r="AT627" s="26">
        <v>1</v>
      </c>
      <c r="AU627" s="28" t="s">
        <v>817</v>
      </c>
      <c r="AV627" s="27"/>
      <c r="AW627" s="28"/>
      <c r="AX627" s="28" t="s">
        <v>803</v>
      </c>
      <c r="AY627" s="168">
        <f t="shared" si="87"/>
        <v>559027</v>
      </c>
      <c r="AZ627" s="28" t="s">
        <v>214</v>
      </c>
      <c r="BA627" s="28"/>
      <c r="BB627" s="59"/>
    </row>
    <row r="628" spans="2:54" s="8" customFormat="1" x14ac:dyDescent="0.15">
      <c r="B628" s="174">
        <v>90000601</v>
      </c>
      <c r="C628" s="28"/>
      <c r="D628" s="28" t="s">
        <v>793</v>
      </c>
      <c r="E628" s="28"/>
      <c r="F628" s="28" t="s">
        <v>201</v>
      </c>
      <c r="G628" s="28" t="s">
        <v>794</v>
      </c>
      <c r="H628" s="28" t="s">
        <v>1577</v>
      </c>
      <c r="I628" s="28" t="s">
        <v>1573</v>
      </c>
      <c r="J628" s="28" t="s">
        <v>892</v>
      </c>
      <c r="K628" s="28" t="s">
        <v>203</v>
      </c>
      <c r="L628" s="28"/>
      <c r="M628" s="28">
        <v>17</v>
      </c>
      <c r="N628" s="24">
        <v>35874</v>
      </c>
      <c r="O628" s="28">
        <v>1997</v>
      </c>
      <c r="P628" s="24">
        <v>35874</v>
      </c>
      <c r="Q628" s="25">
        <v>2051324</v>
      </c>
      <c r="R628" s="28" t="s">
        <v>797</v>
      </c>
      <c r="S628" s="28" t="s">
        <v>798</v>
      </c>
      <c r="T628" s="28">
        <v>1</v>
      </c>
      <c r="U628" s="24"/>
      <c r="V628" s="168">
        <f t="shared" si="82"/>
        <v>1</v>
      </c>
      <c r="W628" s="44"/>
      <c r="X628" s="36">
        <f t="shared" si="88"/>
        <v>0</v>
      </c>
      <c r="Y628" s="44"/>
      <c r="Z628" s="44"/>
      <c r="AA628" s="44"/>
      <c r="AB628" s="44"/>
      <c r="AC628" s="44"/>
      <c r="AD628" s="44"/>
      <c r="AE628" s="36">
        <f t="shared" si="89"/>
        <v>0</v>
      </c>
      <c r="AF628" s="44"/>
      <c r="AG628" s="44"/>
      <c r="AH628" s="44"/>
      <c r="AI628" s="44"/>
      <c r="AJ628" s="44"/>
      <c r="AK628" s="168">
        <f t="shared" si="83"/>
        <v>0</v>
      </c>
      <c r="AL628" s="44"/>
      <c r="AM628" s="36">
        <f t="shared" si="84"/>
        <v>1</v>
      </c>
      <c r="AN628" s="85" t="str">
        <f t="shared" si="85"/>
        <v>OK</v>
      </c>
      <c r="AO628" s="85" t="str">
        <f t="shared" si="86"/>
        <v>OK</v>
      </c>
      <c r="AP628" s="28" t="s">
        <v>211</v>
      </c>
      <c r="AQ628" s="28"/>
      <c r="AR628" s="28"/>
      <c r="AS628" s="28"/>
      <c r="AT628" s="26">
        <v>2</v>
      </c>
      <c r="AU628" s="28" t="s">
        <v>817</v>
      </c>
      <c r="AV628" s="27"/>
      <c r="AW628" s="28"/>
      <c r="AX628" s="28" t="s">
        <v>803</v>
      </c>
      <c r="AY628" s="168">
        <f t="shared" si="87"/>
        <v>2051323</v>
      </c>
      <c r="AZ628" s="28" t="s">
        <v>214</v>
      </c>
      <c r="BA628" s="28"/>
      <c r="BB628" s="59"/>
    </row>
    <row r="629" spans="2:54" s="8" customFormat="1" x14ac:dyDescent="0.15">
      <c r="B629" s="174">
        <v>90000602</v>
      </c>
      <c r="C629" s="28"/>
      <c r="D629" s="28" t="s">
        <v>793</v>
      </c>
      <c r="E629" s="28"/>
      <c r="F629" s="28" t="s">
        <v>201</v>
      </c>
      <c r="G629" s="28" t="s">
        <v>794</v>
      </c>
      <c r="H629" s="28" t="s">
        <v>1577</v>
      </c>
      <c r="I629" s="28" t="s">
        <v>1573</v>
      </c>
      <c r="J629" s="28" t="s">
        <v>893</v>
      </c>
      <c r="K629" s="28" t="s">
        <v>203</v>
      </c>
      <c r="L629" s="28"/>
      <c r="M629" s="28">
        <v>17</v>
      </c>
      <c r="N629" s="24">
        <v>35874</v>
      </c>
      <c r="O629" s="28">
        <v>1997</v>
      </c>
      <c r="P629" s="24">
        <v>35874</v>
      </c>
      <c r="Q629" s="25">
        <v>1351373</v>
      </c>
      <c r="R629" s="28" t="s">
        <v>797</v>
      </c>
      <c r="S629" s="28" t="s">
        <v>798</v>
      </c>
      <c r="T629" s="28">
        <v>1</v>
      </c>
      <c r="U629" s="24"/>
      <c r="V629" s="168">
        <f t="shared" si="82"/>
        <v>1</v>
      </c>
      <c r="W629" s="44"/>
      <c r="X629" s="36">
        <f t="shared" si="88"/>
        <v>0</v>
      </c>
      <c r="Y629" s="44"/>
      <c r="Z629" s="44"/>
      <c r="AA629" s="44"/>
      <c r="AB629" s="44"/>
      <c r="AC629" s="44"/>
      <c r="AD629" s="44"/>
      <c r="AE629" s="36">
        <f t="shared" si="89"/>
        <v>0</v>
      </c>
      <c r="AF629" s="44"/>
      <c r="AG629" s="44"/>
      <c r="AH629" s="44"/>
      <c r="AI629" s="44"/>
      <c r="AJ629" s="44"/>
      <c r="AK629" s="168">
        <f t="shared" si="83"/>
        <v>0</v>
      </c>
      <c r="AL629" s="44"/>
      <c r="AM629" s="36">
        <f t="shared" si="84"/>
        <v>1</v>
      </c>
      <c r="AN629" s="85" t="str">
        <f t="shared" si="85"/>
        <v>OK</v>
      </c>
      <c r="AO629" s="85" t="str">
        <f t="shared" si="86"/>
        <v>OK</v>
      </c>
      <c r="AP629" s="28" t="s">
        <v>211</v>
      </c>
      <c r="AQ629" s="28"/>
      <c r="AR629" s="28"/>
      <c r="AS629" s="28"/>
      <c r="AT629" s="26">
        <v>2</v>
      </c>
      <c r="AU629" s="28" t="s">
        <v>817</v>
      </c>
      <c r="AV629" s="27"/>
      <c r="AW629" s="28"/>
      <c r="AX629" s="28" t="s">
        <v>803</v>
      </c>
      <c r="AY629" s="168">
        <f t="shared" si="87"/>
        <v>1351372</v>
      </c>
      <c r="AZ629" s="28" t="s">
        <v>214</v>
      </c>
      <c r="BA629" s="28"/>
      <c r="BB629" s="59"/>
    </row>
    <row r="630" spans="2:54" s="8" customFormat="1" x14ac:dyDescent="0.15">
      <c r="B630" s="174">
        <v>90000603</v>
      </c>
      <c r="C630" s="28"/>
      <c r="D630" s="28" t="s">
        <v>793</v>
      </c>
      <c r="E630" s="28"/>
      <c r="F630" s="28" t="s">
        <v>201</v>
      </c>
      <c r="G630" s="28" t="s">
        <v>794</v>
      </c>
      <c r="H630" s="28" t="s">
        <v>1577</v>
      </c>
      <c r="I630" s="28" t="s">
        <v>1573</v>
      </c>
      <c r="J630" s="28" t="s">
        <v>894</v>
      </c>
      <c r="K630" s="28" t="s">
        <v>203</v>
      </c>
      <c r="L630" s="28"/>
      <c r="M630" s="28">
        <v>17</v>
      </c>
      <c r="N630" s="24">
        <v>35874</v>
      </c>
      <c r="O630" s="28">
        <v>1997</v>
      </c>
      <c r="P630" s="24">
        <v>35874</v>
      </c>
      <c r="Q630" s="25">
        <v>559028</v>
      </c>
      <c r="R630" s="28" t="s">
        <v>797</v>
      </c>
      <c r="S630" s="28" t="s">
        <v>798</v>
      </c>
      <c r="T630" s="28">
        <v>1</v>
      </c>
      <c r="U630" s="24"/>
      <c r="V630" s="168">
        <f t="shared" si="82"/>
        <v>1</v>
      </c>
      <c r="W630" s="44"/>
      <c r="X630" s="36">
        <f t="shared" si="88"/>
        <v>0</v>
      </c>
      <c r="Y630" s="44"/>
      <c r="Z630" s="44"/>
      <c r="AA630" s="44"/>
      <c r="AB630" s="44"/>
      <c r="AC630" s="44"/>
      <c r="AD630" s="44"/>
      <c r="AE630" s="36">
        <f t="shared" si="89"/>
        <v>0</v>
      </c>
      <c r="AF630" s="44"/>
      <c r="AG630" s="44"/>
      <c r="AH630" s="44"/>
      <c r="AI630" s="44"/>
      <c r="AJ630" s="44"/>
      <c r="AK630" s="168">
        <f t="shared" si="83"/>
        <v>0</v>
      </c>
      <c r="AL630" s="44"/>
      <c r="AM630" s="36">
        <f t="shared" si="84"/>
        <v>1</v>
      </c>
      <c r="AN630" s="85" t="str">
        <f t="shared" si="85"/>
        <v>OK</v>
      </c>
      <c r="AO630" s="85" t="str">
        <f t="shared" si="86"/>
        <v>OK</v>
      </c>
      <c r="AP630" s="28" t="s">
        <v>211</v>
      </c>
      <c r="AQ630" s="28"/>
      <c r="AR630" s="28"/>
      <c r="AS630" s="28"/>
      <c r="AT630" s="26">
        <v>1</v>
      </c>
      <c r="AU630" s="28" t="s">
        <v>817</v>
      </c>
      <c r="AV630" s="27"/>
      <c r="AW630" s="28"/>
      <c r="AX630" s="28" t="s">
        <v>803</v>
      </c>
      <c r="AY630" s="168">
        <f t="shared" si="87"/>
        <v>559027</v>
      </c>
      <c r="AZ630" s="28" t="s">
        <v>214</v>
      </c>
      <c r="BA630" s="28"/>
      <c r="BB630" s="59"/>
    </row>
    <row r="631" spans="2:54" s="8" customFormat="1" x14ac:dyDescent="0.15">
      <c r="B631" s="174">
        <v>90000604</v>
      </c>
      <c r="C631" s="28"/>
      <c r="D631" s="28" t="s">
        <v>793</v>
      </c>
      <c r="E631" s="28"/>
      <c r="F631" s="28" t="s">
        <v>201</v>
      </c>
      <c r="G631" s="28" t="s">
        <v>794</v>
      </c>
      <c r="H631" s="28" t="s">
        <v>1577</v>
      </c>
      <c r="I631" s="28" t="s">
        <v>1573</v>
      </c>
      <c r="J631" s="28" t="s">
        <v>895</v>
      </c>
      <c r="K631" s="28" t="s">
        <v>203</v>
      </c>
      <c r="L631" s="28"/>
      <c r="M631" s="28">
        <v>17</v>
      </c>
      <c r="N631" s="24">
        <v>35874</v>
      </c>
      <c r="O631" s="28">
        <v>1997</v>
      </c>
      <c r="P631" s="24">
        <v>35874</v>
      </c>
      <c r="Q631" s="25">
        <v>67441502</v>
      </c>
      <c r="R631" s="28" t="s">
        <v>797</v>
      </c>
      <c r="S631" s="28" t="s">
        <v>798</v>
      </c>
      <c r="T631" s="28">
        <v>1</v>
      </c>
      <c r="U631" s="24"/>
      <c r="V631" s="168">
        <f t="shared" si="82"/>
        <v>1</v>
      </c>
      <c r="W631" s="44"/>
      <c r="X631" s="36">
        <f t="shared" si="88"/>
        <v>0</v>
      </c>
      <c r="Y631" s="44"/>
      <c r="Z631" s="44"/>
      <c r="AA631" s="44"/>
      <c r="AB631" s="44"/>
      <c r="AC631" s="44"/>
      <c r="AD631" s="44"/>
      <c r="AE631" s="36">
        <f t="shared" si="89"/>
        <v>0</v>
      </c>
      <c r="AF631" s="44"/>
      <c r="AG631" s="44"/>
      <c r="AH631" s="44"/>
      <c r="AI631" s="44"/>
      <c r="AJ631" s="44"/>
      <c r="AK631" s="168">
        <f t="shared" si="83"/>
        <v>0</v>
      </c>
      <c r="AL631" s="44"/>
      <c r="AM631" s="36">
        <f t="shared" si="84"/>
        <v>1</v>
      </c>
      <c r="AN631" s="85" t="str">
        <f t="shared" si="85"/>
        <v>OK</v>
      </c>
      <c r="AO631" s="85" t="str">
        <f t="shared" si="86"/>
        <v>OK</v>
      </c>
      <c r="AP631" s="28" t="s">
        <v>211</v>
      </c>
      <c r="AQ631" s="28"/>
      <c r="AR631" s="28"/>
      <c r="AS631" s="28"/>
      <c r="AT631" s="26">
        <v>1</v>
      </c>
      <c r="AU631" s="28" t="s">
        <v>818</v>
      </c>
      <c r="AV631" s="27"/>
      <c r="AW631" s="28"/>
      <c r="AX631" s="28" t="s">
        <v>803</v>
      </c>
      <c r="AY631" s="168">
        <f t="shared" si="87"/>
        <v>67441501</v>
      </c>
      <c r="AZ631" s="28" t="s">
        <v>214</v>
      </c>
      <c r="BA631" s="28"/>
      <c r="BB631" s="59"/>
    </row>
    <row r="632" spans="2:54" s="8" customFormat="1" x14ac:dyDescent="0.15">
      <c r="B632" s="174">
        <v>90000605</v>
      </c>
      <c r="C632" s="28"/>
      <c r="D632" s="28" t="s">
        <v>793</v>
      </c>
      <c r="E632" s="28"/>
      <c r="F632" s="28" t="s">
        <v>201</v>
      </c>
      <c r="G632" s="28" t="s">
        <v>794</v>
      </c>
      <c r="H632" s="28" t="s">
        <v>1577</v>
      </c>
      <c r="I632" s="28" t="s">
        <v>1573</v>
      </c>
      <c r="J632" s="28" t="s">
        <v>896</v>
      </c>
      <c r="K632" s="28" t="s">
        <v>203</v>
      </c>
      <c r="L632" s="28"/>
      <c r="M632" s="28">
        <v>17</v>
      </c>
      <c r="N632" s="24">
        <v>35874</v>
      </c>
      <c r="O632" s="28">
        <v>1997</v>
      </c>
      <c r="P632" s="24">
        <v>35874</v>
      </c>
      <c r="Q632" s="25">
        <v>67441502</v>
      </c>
      <c r="R632" s="28" t="s">
        <v>797</v>
      </c>
      <c r="S632" s="28" t="s">
        <v>798</v>
      </c>
      <c r="T632" s="28">
        <v>1</v>
      </c>
      <c r="U632" s="24"/>
      <c r="V632" s="168">
        <f t="shared" si="82"/>
        <v>1</v>
      </c>
      <c r="W632" s="44"/>
      <c r="X632" s="36">
        <f t="shared" si="88"/>
        <v>0</v>
      </c>
      <c r="Y632" s="44"/>
      <c r="Z632" s="44"/>
      <c r="AA632" s="44"/>
      <c r="AB632" s="44"/>
      <c r="AC632" s="44"/>
      <c r="AD632" s="44"/>
      <c r="AE632" s="36">
        <f t="shared" si="89"/>
        <v>0</v>
      </c>
      <c r="AF632" s="44"/>
      <c r="AG632" s="44"/>
      <c r="AH632" s="44"/>
      <c r="AI632" s="44"/>
      <c r="AJ632" s="44"/>
      <c r="AK632" s="168">
        <f t="shared" si="83"/>
        <v>0</v>
      </c>
      <c r="AL632" s="44"/>
      <c r="AM632" s="36">
        <f t="shared" si="84"/>
        <v>1</v>
      </c>
      <c r="AN632" s="85" t="str">
        <f t="shared" si="85"/>
        <v>OK</v>
      </c>
      <c r="AO632" s="85" t="str">
        <f t="shared" si="86"/>
        <v>OK</v>
      </c>
      <c r="AP632" s="28" t="s">
        <v>211</v>
      </c>
      <c r="AQ632" s="28"/>
      <c r="AR632" s="28"/>
      <c r="AS632" s="28"/>
      <c r="AT632" s="26">
        <v>1</v>
      </c>
      <c r="AU632" s="28" t="s">
        <v>818</v>
      </c>
      <c r="AV632" s="27"/>
      <c r="AW632" s="28"/>
      <c r="AX632" s="28" t="s">
        <v>803</v>
      </c>
      <c r="AY632" s="168">
        <f t="shared" si="87"/>
        <v>67441501</v>
      </c>
      <c r="AZ632" s="28" t="s">
        <v>214</v>
      </c>
      <c r="BA632" s="28"/>
      <c r="BB632" s="59"/>
    </row>
    <row r="633" spans="2:54" s="8" customFormat="1" x14ac:dyDescent="0.15">
      <c r="B633" s="174">
        <v>90000606</v>
      </c>
      <c r="C633" s="28"/>
      <c r="D633" s="28" t="s">
        <v>793</v>
      </c>
      <c r="E633" s="28"/>
      <c r="F633" s="28" t="s">
        <v>201</v>
      </c>
      <c r="G633" s="28" t="s">
        <v>794</v>
      </c>
      <c r="H633" s="28" t="s">
        <v>1577</v>
      </c>
      <c r="I633" s="28" t="s">
        <v>1573</v>
      </c>
      <c r="J633" s="28" t="s">
        <v>897</v>
      </c>
      <c r="K633" s="28" t="s">
        <v>203</v>
      </c>
      <c r="L633" s="28"/>
      <c r="M633" s="28">
        <v>17</v>
      </c>
      <c r="N633" s="24">
        <v>35874</v>
      </c>
      <c r="O633" s="28">
        <v>1997</v>
      </c>
      <c r="P633" s="24">
        <v>35874</v>
      </c>
      <c r="Q633" s="25">
        <v>24581786</v>
      </c>
      <c r="R633" s="28" t="s">
        <v>797</v>
      </c>
      <c r="S633" s="28" t="s">
        <v>798</v>
      </c>
      <c r="T633" s="28">
        <v>1</v>
      </c>
      <c r="U633" s="24"/>
      <c r="V633" s="168">
        <f t="shared" si="82"/>
        <v>1</v>
      </c>
      <c r="W633" s="44"/>
      <c r="X633" s="36">
        <f t="shared" si="88"/>
        <v>0</v>
      </c>
      <c r="Y633" s="44"/>
      <c r="Z633" s="44"/>
      <c r="AA633" s="44"/>
      <c r="AB633" s="44"/>
      <c r="AC633" s="44"/>
      <c r="AD633" s="44"/>
      <c r="AE633" s="36">
        <f t="shared" si="89"/>
        <v>0</v>
      </c>
      <c r="AF633" s="44"/>
      <c r="AG633" s="44"/>
      <c r="AH633" s="44"/>
      <c r="AI633" s="44"/>
      <c r="AJ633" s="44"/>
      <c r="AK633" s="168">
        <f t="shared" si="83"/>
        <v>0</v>
      </c>
      <c r="AL633" s="44"/>
      <c r="AM633" s="36">
        <f t="shared" si="84"/>
        <v>1</v>
      </c>
      <c r="AN633" s="85" t="str">
        <f t="shared" si="85"/>
        <v>OK</v>
      </c>
      <c r="AO633" s="85" t="str">
        <f t="shared" si="86"/>
        <v>OK</v>
      </c>
      <c r="AP633" s="28" t="s">
        <v>211</v>
      </c>
      <c r="AQ633" s="28"/>
      <c r="AR633" s="28"/>
      <c r="AS633" s="28"/>
      <c r="AT633" s="26">
        <v>1</v>
      </c>
      <c r="AU633" s="28" t="s">
        <v>818</v>
      </c>
      <c r="AV633" s="27"/>
      <c r="AW633" s="28"/>
      <c r="AX633" s="28" t="s">
        <v>803</v>
      </c>
      <c r="AY633" s="168">
        <f t="shared" si="87"/>
        <v>24581785</v>
      </c>
      <c r="AZ633" s="28" t="s">
        <v>214</v>
      </c>
      <c r="BA633" s="28"/>
      <c r="BB633" s="59"/>
    </row>
    <row r="634" spans="2:54" s="8" customFormat="1" x14ac:dyDescent="0.15">
      <c r="B634" s="174">
        <v>90000607</v>
      </c>
      <c r="C634" s="28"/>
      <c r="D634" s="28" t="s">
        <v>793</v>
      </c>
      <c r="E634" s="28"/>
      <c r="F634" s="28" t="s">
        <v>201</v>
      </c>
      <c r="G634" s="28" t="s">
        <v>794</v>
      </c>
      <c r="H634" s="28" t="s">
        <v>1577</v>
      </c>
      <c r="I634" s="28" t="s">
        <v>1573</v>
      </c>
      <c r="J634" s="28" t="s">
        <v>898</v>
      </c>
      <c r="K634" s="28" t="s">
        <v>203</v>
      </c>
      <c r="L634" s="28"/>
      <c r="M634" s="28">
        <v>17</v>
      </c>
      <c r="N634" s="24">
        <v>35874</v>
      </c>
      <c r="O634" s="28">
        <v>1997</v>
      </c>
      <c r="P634" s="24">
        <v>35874</v>
      </c>
      <c r="Q634" s="25">
        <v>6743194</v>
      </c>
      <c r="R634" s="28" t="s">
        <v>797</v>
      </c>
      <c r="S634" s="28" t="s">
        <v>798</v>
      </c>
      <c r="T634" s="28">
        <v>1</v>
      </c>
      <c r="U634" s="24"/>
      <c r="V634" s="168">
        <f t="shared" si="82"/>
        <v>1</v>
      </c>
      <c r="W634" s="44"/>
      <c r="X634" s="36">
        <f t="shared" si="88"/>
        <v>0</v>
      </c>
      <c r="Y634" s="44"/>
      <c r="Z634" s="44"/>
      <c r="AA634" s="44"/>
      <c r="AB634" s="44"/>
      <c r="AC634" s="44"/>
      <c r="AD634" s="44"/>
      <c r="AE634" s="36">
        <f t="shared" si="89"/>
        <v>0</v>
      </c>
      <c r="AF634" s="44"/>
      <c r="AG634" s="44"/>
      <c r="AH634" s="44"/>
      <c r="AI634" s="44"/>
      <c r="AJ634" s="44"/>
      <c r="AK634" s="168">
        <f t="shared" si="83"/>
        <v>0</v>
      </c>
      <c r="AL634" s="44"/>
      <c r="AM634" s="36">
        <f t="shared" si="84"/>
        <v>1</v>
      </c>
      <c r="AN634" s="85" t="str">
        <f t="shared" si="85"/>
        <v>OK</v>
      </c>
      <c r="AO634" s="85" t="str">
        <f t="shared" si="86"/>
        <v>OK</v>
      </c>
      <c r="AP634" s="28" t="s">
        <v>211</v>
      </c>
      <c r="AQ634" s="28"/>
      <c r="AR634" s="28"/>
      <c r="AS634" s="28"/>
      <c r="AT634" s="26">
        <v>1</v>
      </c>
      <c r="AU634" s="28" t="s">
        <v>818</v>
      </c>
      <c r="AV634" s="27"/>
      <c r="AW634" s="28"/>
      <c r="AX634" s="28" t="s">
        <v>803</v>
      </c>
      <c r="AY634" s="168">
        <f t="shared" si="87"/>
        <v>6743193</v>
      </c>
      <c r="AZ634" s="28" t="s">
        <v>214</v>
      </c>
      <c r="BA634" s="28"/>
      <c r="BB634" s="59"/>
    </row>
    <row r="635" spans="2:54" s="8" customFormat="1" x14ac:dyDescent="0.15">
      <c r="B635" s="174">
        <v>90000608</v>
      </c>
      <c r="C635" s="28"/>
      <c r="D635" s="28" t="s">
        <v>793</v>
      </c>
      <c r="E635" s="28"/>
      <c r="F635" s="28" t="s">
        <v>201</v>
      </c>
      <c r="G635" s="28" t="s">
        <v>794</v>
      </c>
      <c r="H635" s="28" t="s">
        <v>1577</v>
      </c>
      <c r="I635" s="28" t="s">
        <v>1573</v>
      </c>
      <c r="J635" s="28" t="s">
        <v>899</v>
      </c>
      <c r="K635" s="28" t="s">
        <v>203</v>
      </c>
      <c r="L635" s="28"/>
      <c r="M635" s="28">
        <v>17</v>
      </c>
      <c r="N635" s="24">
        <v>35874</v>
      </c>
      <c r="O635" s="28">
        <v>1997</v>
      </c>
      <c r="P635" s="24">
        <v>35874</v>
      </c>
      <c r="Q635" s="25">
        <v>2692219</v>
      </c>
      <c r="R635" s="28" t="s">
        <v>797</v>
      </c>
      <c r="S635" s="28" t="s">
        <v>798</v>
      </c>
      <c r="T635" s="28">
        <v>1</v>
      </c>
      <c r="U635" s="24"/>
      <c r="V635" s="168">
        <f t="shared" si="82"/>
        <v>1</v>
      </c>
      <c r="W635" s="44"/>
      <c r="X635" s="36">
        <f t="shared" si="88"/>
        <v>0</v>
      </c>
      <c r="Y635" s="44"/>
      <c r="Z635" s="44"/>
      <c r="AA635" s="44"/>
      <c r="AB635" s="44"/>
      <c r="AC635" s="44"/>
      <c r="AD635" s="44"/>
      <c r="AE635" s="36">
        <f t="shared" si="89"/>
        <v>0</v>
      </c>
      <c r="AF635" s="44"/>
      <c r="AG635" s="44"/>
      <c r="AH635" s="44"/>
      <c r="AI635" s="44"/>
      <c r="AJ635" s="44"/>
      <c r="AK635" s="168">
        <f t="shared" si="83"/>
        <v>0</v>
      </c>
      <c r="AL635" s="44"/>
      <c r="AM635" s="36">
        <f t="shared" si="84"/>
        <v>1</v>
      </c>
      <c r="AN635" s="85" t="str">
        <f t="shared" si="85"/>
        <v>OK</v>
      </c>
      <c r="AO635" s="85" t="str">
        <f t="shared" si="86"/>
        <v>OK</v>
      </c>
      <c r="AP635" s="28" t="s">
        <v>211</v>
      </c>
      <c r="AQ635" s="28"/>
      <c r="AR635" s="28"/>
      <c r="AS635" s="28"/>
      <c r="AT635" s="26">
        <v>1</v>
      </c>
      <c r="AU635" s="28" t="s">
        <v>818</v>
      </c>
      <c r="AV635" s="27"/>
      <c r="AW635" s="28"/>
      <c r="AX635" s="28" t="s">
        <v>803</v>
      </c>
      <c r="AY635" s="168">
        <f t="shared" si="87"/>
        <v>2692218</v>
      </c>
      <c r="AZ635" s="28" t="s">
        <v>214</v>
      </c>
      <c r="BA635" s="28"/>
      <c r="BB635" s="59"/>
    </row>
    <row r="636" spans="2:54" s="8" customFormat="1" x14ac:dyDescent="0.15">
      <c r="B636" s="174">
        <v>90000609</v>
      </c>
      <c r="C636" s="28"/>
      <c r="D636" s="28" t="s">
        <v>793</v>
      </c>
      <c r="E636" s="28"/>
      <c r="F636" s="28" t="s">
        <v>201</v>
      </c>
      <c r="G636" s="28" t="s">
        <v>794</v>
      </c>
      <c r="H636" s="28" t="s">
        <v>1577</v>
      </c>
      <c r="I636" s="28" t="s">
        <v>1573</v>
      </c>
      <c r="J636" s="28" t="s">
        <v>900</v>
      </c>
      <c r="K636" s="28" t="s">
        <v>203</v>
      </c>
      <c r="L636" s="28"/>
      <c r="M636" s="28">
        <v>17</v>
      </c>
      <c r="N636" s="24">
        <v>35874</v>
      </c>
      <c r="O636" s="28">
        <v>1997</v>
      </c>
      <c r="P636" s="24">
        <v>35874</v>
      </c>
      <c r="Q636" s="25">
        <v>2692219</v>
      </c>
      <c r="R636" s="28" t="s">
        <v>797</v>
      </c>
      <c r="S636" s="28" t="s">
        <v>798</v>
      </c>
      <c r="T636" s="28">
        <v>1</v>
      </c>
      <c r="U636" s="24"/>
      <c r="V636" s="168">
        <f t="shared" si="82"/>
        <v>1</v>
      </c>
      <c r="W636" s="44"/>
      <c r="X636" s="36">
        <f t="shared" si="88"/>
        <v>0</v>
      </c>
      <c r="Y636" s="44"/>
      <c r="Z636" s="44"/>
      <c r="AA636" s="44"/>
      <c r="AB636" s="44"/>
      <c r="AC636" s="44"/>
      <c r="AD636" s="44"/>
      <c r="AE636" s="36">
        <f t="shared" si="89"/>
        <v>0</v>
      </c>
      <c r="AF636" s="44"/>
      <c r="AG636" s="44"/>
      <c r="AH636" s="44"/>
      <c r="AI636" s="44"/>
      <c r="AJ636" s="44"/>
      <c r="AK636" s="168">
        <f t="shared" si="83"/>
        <v>0</v>
      </c>
      <c r="AL636" s="44"/>
      <c r="AM636" s="36">
        <f t="shared" si="84"/>
        <v>1</v>
      </c>
      <c r="AN636" s="85" t="str">
        <f t="shared" si="85"/>
        <v>OK</v>
      </c>
      <c r="AO636" s="85" t="str">
        <f t="shared" si="86"/>
        <v>OK</v>
      </c>
      <c r="AP636" s="28" t="s">
        <v>211</v>
      </c>
      <c r="AQ636" s="28"/>
      <c r="AR636" s="28"/>
      <c r="AS636" s="28"/>
      <c r="AT636" s="26">
        <v>1</v>
      </c>
      <c r="AU636" s="28" t="s">
        <v>818</v>
      </c>
      <c r="AV636" s="27"/>
      <c r="AW636" s="28"/>
      <c r="AX636" s="28" t="s">
        <v>803</v>
      </c>
      <c r="AY636" s="168">
        <f t="shared" si="87"/>
        <v>2692218</v>
      </c>
      <c r="AZ636" s="28" t="s">
        <v>214</v>
      </c>
      <c r="BA636" s="28"/>
      <c r="BB636" s="59"/>
    </row>
    <row r="637" spans="2:54" s="8" customFormat="1" x14ac:dyDescent="0.15">
      <c r="B637" s="174">
        <v>90000610</v>
      </c>
      <c r="C637" s="28"/>
      <c r="D637" s="28" t="s">
        <v>793</v>
      </c>
      <c r="E637" s="28"/>
      <c r="F637" s="28" t="s">
        <v>201</v>
      </c>
      <c r="G637" s="28" t="s">
        <v>794</v>
      </c>
      <c r="H637" s="28" t="s">
        <v>1577</v>
      </c>
      <c r="I637" s="28" t="s">
        <v>1573</v>
      </c>
      <c r="J637" s="28" t="s">
        <v>901</v>
      </c>
      <c r="K637" s="28" t="s">
        <v>203</v>
      </c>
      <c r="L637" s="28"/>
      <c r="M637" s="28">
        <v>17</v>
      </c>
      <c r="N637" s="24">
        <v>35874</v>
      </c>
      <c r="O637" s="28">
        <v>1997</v>
      </c>
      <c r="P637" s="24">
        <v>35874</v>
      </c>
      <c r="Q637" s="25">
        <v>1355788</v>
      </c>
      <c r="R637" s="28" t="s">
        <v>797</v>
      </c>
      <c r="S637" s="28" t="s">
        <v>798</v>
      </c>
      <c r="T637" s="28">
        <v>1</v>
      </c>
      <c r="U637" s="24"/>
      <c r="V637" s="168">
        <f t="shared" si="82"/>
        <v>1</v>
      </c>
      <c r="W637" s="44"/>
      <c r="X637" s="36">
        <f t="shared" si="88"/>
        <v>0</v>
      </c>
      <c r="Y637" s="44"/>
      <c r="Z637" s="44"/>
      <c r="AA637" s="44"/>
      <c r="AB637" s="44"/>
      <c r="AC637" s="44"/>
      <c r="AD637" s="44"/>
      <c r="AE637" s="36">
        <f t="shared" si="89"/>
        <v>0</v>
      </c>
      <c r="AF637" s="44"/>
      <c r="AG637" s="44"/>
      <c r="AH637" s="44"/>
      <c r="AI637" s="44"/>
      <c r="AJ637" s="44"/>
      <c r="AK637" s="168">
        <f t="shared" si="83"/>
        <v>0</v>
      </c>
      <c r="AL637" s="44"/>
      <c r="AM637" s="36">
        <f t="shared" si="84"/>
        <v>1</v>
      </c>
      <c r="AN637" s="85" t="str">
        <f t="shared" si="85"/>
        <v>OK</v>
      </c>
      <c r="AO637" s="85" t="str">
        <f t="shared" si="86"/>
        <v>OK</v>
      </c>
      <c r="AP637" s="28" t="s">
        <v>211</v>
      </c>
      <c r="AQ637" s="28"/>
      <c r="AR637" s="28"/>
      <c r="AS637" s="28"/>
      <c r="AT637" s="26">
        <v>1</v>
      </c>
      <c r="AU637" s="28" t="s">
        <v>818</v>
      </c>
      <c r="AV637" s="27"/>
      <c r="AW637" s="28"/>
      <c r="AX637" s="28" t="s">
        <v>803</v>
      </c>
      <c r="AY637" s="168">
        <f t="shared" si="87"/>
        <v>1355787</v>
      </c>
      <c r="AZ637" s="28" t="s">
        <v>214</v>
      </c>
      <c r="BA637" s="28"/>
      <c r="BB637" s="59"/>
    </row>
    <row r="638" spans="2:54" s="8" customFormat="1" x14ac:dyDescent="0.15">
      <c r="B638" s="174">
        <v>90000611</v>
      </c>
      <c r="C638" s="28"/>
      <c r="D638" s="28" t="s">
        <v>793</v>
      </c>
      <c r="E638" s="28"/>
      <c r="F638" s="28" t="s">
        <v>201</v>
      </c>
      <c r="G638" s="28" t="s">
        <v>794</v>
      </c>
      <c r="H638" s="28" t="s">
        <v>1577</v>
      </c>
      <c r="I638" s="28" t="s">
        <v>1573</v>
      </c>
      <c r="J638" s="28" t="s">
        <v>902</v>
      </c>
      <c r="K638" s="28" t="s">
        <v>203</v>
      </c>
      <c r="L638" s="28"/>
      <c r="M638" s="28">
        <v>17</v>
      </c>
      <c r="N638" s="24">
        <v>35874</v>
      </c>
      <c r="O638" s="28">
        <v>1997</v>
      </c>
      <c r="P638" s="24">
        <v>35874</v>
      </c>
      <c r="Q638" s="25">
        <v>1355788</v>
      </c>
      <c r="R638" s="28" t="s">
        <v>797</v>
      </c>
      <c r="S638" s="28" t="s">
        <v>798</v>
      </c>
      <c r="T638" s="28">
        <v>1</v>
      </c>
      <c r="U638" s="24"/>
      <c r="V638" s="168">
        <f t="shared" si="82"/>
        <v>1</v>
      </c>
      <c r="W638" s="44"/>
      <c r="X638" s="36">
        <f t="shared" si="88"/>
        <v>0</v>
      </c>
      <c r="Y638" s="44"/>
      <c r="Z638" s="44"/>
      <c r="AA638" s="44"/>
      <c r="AB638" s="44"/>
      <c r="AC638" s="44"/>
      <c r="AD638" s="44"/>
      <c r="AE638" s="36">
        <f t="shared" si="89"/>
        <v>0</v>
      </c>
      <c r="AF638" s="44"/>
      <c r="AG638" s="44"/>
      <c r="AH638" s="44"/>
      <c r="AI638" s="44"/>
      <c r="AJ638" s="44"/>
      <c r="AK638" s="168">
        <f t="shared" si="83"/>
        <v>0</v>
      </c>
      <c r="AL638" s="44"/>
      <c r="AM638" s="36">
        <f t="shared" si="84"/>
        <v>1</v>
      </c>
      <c r="AN638" s="85" t="str">
        <f t="shared" si="85"/>
        <v>OK</v>
      </c>
      <c r="AO638" s="85" t="str">
        <f t="shared" si="86"/>
        <v>OK</v>
      </c>
      <c r="AP638" s="28" t="s">
        <v>211</v>
      </c>
      <c r="AQ638" s="28"/>
      <c r="AR638" s="28"/>
      <c r="AS638" s="28"/>
      <c r="AT638" s="26">
        <v>1</v>
      </c>
      <c r="AU638" s="28" t="s">
        <v>818</v>
      </c>
      <c r="AV638" s="27"/>
      <c r="AW638" s="28"/>
      <c r="AX638" s="28" t="s">
        <v>803</v>
      </c>
      <c r="AY638" s="168">
        <f t="shared" si="87"/>
        <v>1355787</v>
      </c>
      <c r="AZ638" s="28" t="s">
        <v>214</v>
      </c>
      <c r="BA638" s="28"/>
      <c r="BB638" s="59"/>
    </row>
    <row r="639" spans="2:54" s="8" customFormat="1" x14ac:dyDescent="0.15">
      <c r="B639" s="174">
        <v>90000612</v>
      </c>
      <c r="C639" s="28"/>
      <c r="D639" s="28" t="s">
        <v>793</v>
      </c>
      <c r="E639" s="28"/>
      <c r="F639" s="28" t="s">
        <v>201</v>
      </c>
      <c r="G639" s="28" t="s">
        <v>794</v>
      </c>
      <c r="H639" s="28" t="s">
        <v>1577</v>
      </c>
      <c r="I639" s="28" t="s">
        <v>1573</v>
      </c>
      <c r="J639" s="28" t="s">
        <v>903</v>
      </c>
      <c r="K639" s="28" t="s">
        <v>203</v>
      </c>
      <c r="L639" s="28"/>
      <c r="M639" s="28">
        <v>17</v>
      </c>
      <c r="N639" s="24">
        <v>35874</v>
      </c>
      <c r="O639" s="28">
        <v>1997</v>
      </c>
      <c r="P639" s="24">
        <v>35874</v>
      </c>
      <c r="Q639" s="25">
        <v>1150146</v>
      </c>
      <c r="R639" s="28" t="s">
        <v>797</v>
      </c>
      <c r="S639" s="28" t="s">
        <v>798</v>
      </c>
      <c r="T639" s="28">
        <v>1</v>
      </c>
      <c r="U639" s="24"/>
      <c r="V639" s="168">
        <f t="shared" si="82"/>
        <v>1</v>
      </c>
      <c r="W639" s="44"/>
      <c r="X639" s="36">
        <f t="shared" si="88"/>
        <v>0</v>
      </c>
      <c r="Y639" s="44"/>
      <c r="Z639" s="44"/>
      <c r="AA639" s="44"/>
      <c r="AB639" s="44"/>
      <c r="AC639" s="44"/>
      <c r="AD639" s="44"/>
      <c r="AE639" s="36">
        <f t="shared" si="89"/>
        <v>0</v>
      </c>
      <c r="AF639" s="44"/>
      <c r="AG639" s="44"/>
      <c r="AH639" s="44"/>
      <c r="AI639" s="44"/>
      <c r="AJ639" s="44"/>
      <c r="AK639" s="168">
        <f t="shared" si="83"/>
        <v>0</v>
      </c>
      <c r="AL639" s="44"/>
      <c r="AM639" s="36">
        <f t="shared" si="84"/>
        <v>1</v>
      </c>
      <c r="AN639" s="85" t="str">
        <f t="shared" si="85"/>
        <v>OK</v>
      </c>
      <c r="AO639" s="85" t="str">
        <f t="shared" si="86"/>
        <v>OK</v>
      </c>
      <c r="AP639" s="28" t="s">
        <v>211</v>
      </c>
      <c r="AQ639" s="28"/>
      <c r="AR639" s="28"/>
      <c r="AS639" s="28"/>
      <c r="AT639" s="26">
        <v>1</v>
      </c>
      <c r="AU639" s="28" t="s">
        <v>818</v>
      </c>
      <c r="AV639" s="27"/>
      <c r="AW639" s="28"/>
      <c r="AX639" s="28" t="s">
        <v>803</v>
      </c>
      <c r="AY639" s="168">
        <f t="shared" si="87"/>
        <v>1150145</v>
      </c>
      <c r="AZ639" s="28" t="s">
        <v>214</v>
      </c>
      <c r="BA639" s="28"/>
      <c r="BB639" s="59"/>
    </row>
    <row r="640" spans="2:54" s="8" customFormat="1" x14ac:dyDescent="0.15">
      <c r="B640" s="174">
        <v>90000613</v>
      </c>
      <c r="C640" s="28"/>
      <c r="D640" s="28" t="s">
        <v>793</v>
      </c>
      <c r="E640" s="28"/>
      <c r="F640" s="28" t="s">
        <v>201</v>
      </c>
      <c r="G640" s="28" t="s">
        <v>794</v>
      </c>
      <c r="H640" s="28" t="s">
        <v>1577</v>
      </c>
      <c r="I640" s="28" t="s">
        <v>1573</v>
      </c>
      <c r="J640" s="28" t="s">
        <v>904</v>
      </c>
      <c r="K640" s="28" t="s">
        <v>203</v>
      </c>
      <c r="L640" s="28"/>
      <c r="M640" s="28">
        <v>17</v>
      </c>
      <c r="N640" s="24">
        <v>35874</v>
      </c>
      <c r="O640" s="28">
        <v>1997</v>
      </c>
      <c r="P640" s="24">
        <v>35874</v>
      </c>
      <c r="Q640" s="25">
        <v>6403554</v>
      </c>
      <c r="R640" s="28" t="s">
        <v>797</v>
      </c>
      <c r="S640" s="28" t="s">
        <v>798</v>
      </c>
      <c r="T640" s="28">
        <v>1</v>
      </c>
      <c r="U640" s="24"/>
      <c r="V640" s="168">
        <f t="shared" si="82"/>
        <v>1</v>
      </c>
      <c r="W640" s="44"/>
      <c r="X640" s="36">
        <f t="shared" si="88"/>
        <v>0</v>
      </c>
      <c r="Y640" s="44"/>
      <c r="Z640" s="44"/>
      <c r="AA640" s="44"/>
      <c r="AB640" s="44"/>
      <c r="AC640" s="44"/>
      <c r="AD640" s="44"/>
      <c r="AE640" s="36">
        <f t="shared" si="89"/>
        <v>0</v>
      </c>
      <c r="AF640" s="44"/>
      <c r="AG640" s="44"/>
      <c r="AH640" s="44"/>
      <c r="AI640" s="44"/>
      <c r="AJ640" s="44"/>
      <c r="AK640" s="168">
        <f t="shared" si="83"/>
        <v>0</v>
      </c>
      <c r="AL640" s="44"/>
      <c r="AM640" s="36">
        <f t="shared" si="84"/>
        <v>1</v>
      </c>
      <c r="AN640" s="85" t="str">
        <f t="shared" si="85"/>
        <v>OK</v>
      </c>
      <c r="AO640" s="85" t="str">
        <f t="shared" si="86"/>
        <v>OK</v>
      </c>
      <c r="AP640" s="28" t="s">
        <v>211</v>
      </c>
      <c r="AQ640" s="28"/>
      <c r="AR640" s="28"/>
      <c r="AS640" s="28"/>
      <c r="AT640" s="26">
        <v>1</v>
      </c>
      <c r="AU640" s="28" t="s">
        <v>818</v>
      </c>
      <c r="AV640" s="27"/>
      <c r="AW640" s="28"/>
      <c r="AX640" s="28" t="s">
        <v>803</v>
      </c>
      <c r="AY640" s="168">
        <f t="shared" si="87"/>
        <v>6403553</v>
      </c>
      <c r="AZ640" s="28" t="s">
        <v>214</v>
      </c>
      <c r="BA640" s="28"/>
      <c r="BB640" s="59"/>
    </row>
    <row r="641" spans="2:54" s="8" customFormat="1" x14ac:dyDescent="0.15">
      <c r="B641" s="174">
        <v>90000614</v>
      </c>
      <c r="C641" s="28"/>
      <c r="D641" s="28" t="s">
        <v>793</v>
      </c>
      <c r="E641" s="28"/>
      <c r="F641" s="28" t="s">
        <v>201</v>
      </c>
      <c r="G641" s="28" t="s">
        <v>794</v>
      </c>
      <c r="H641" s="28" t="s">
        <v>1577</v>
      </c>
      <c r="I641" s="28" t="s">
        <v>1573</v>
      </c>
      <c r="J641" s="28" t="s">
        <v>905</v>
      </c>
      <c r="K641" s="28" t="s">
        <v>203</v>
      </c>
      <c r="L641" s="28"/>
      <c r="M641" s="28">
        <v>17</v>
      </c>
      <c r="N641" s="24">
        <v>35874</v>
      </c>
      <c r="O641" s="28">
        <v>1997</v>
      </c>
      <c r="P641" s="24">
        <v>35874</v>
      </c>
      <c r="Q641" s="25">
        <v>6403554</v>
      </c>
      <c r="R641" s="28" t="s">
        <v>797</v>
      </c>
      <c r="S641" s="28" t="s">
        <v>798</v>
      </c>
      <c r="T641" s="28">
        <v>1</v>
      </c>
      <c r="U641" s="24"/>
      <c r="V641" s="168">
        <f t="shared" si="82"/>
        <v>1</v>
      </c>
      <c r="W641" s="44"/>
      <c r="X641" s="36">
        <f t="shared" si="88"/>
        <v>0</v>
      </c>
      <c r="Y641" s="44"/>
      <c r="Z641" s="44"/>
      <c r="AA641" s="44"/>
      <c r="AB641" s="44"/>
      <c r="AC641" s="44"/>
      <c r="AD641" s="44"/>
      <c r="AE641" s="36">
        <f t="shared" si="89"/>
        <v>0</v>
      </c>
      <c r="AF641" s="44"/>
      <c r="AG641" s="44"/>
      <c r="AH641" s="44"/>
      <c r="AI641" s="44"/>
      <c r="AJ641" s="44"/>
      <c r="AK641" s="168">
        <f t="shared" si="83"/>
        <v>0</v>
      </c>
      <c r="AL641" s="44"/>
      <c r="AM641" s="36">
        <f t="shared" si="84"/>
        <v>1</v>
      </c>
      <c r="AN641" s="85" t="str">
        <f t="shared" si="85"/>
        <v>OK</v>
      </c>
      <c r="AO641" s="85" t="str">
        <f t="shared" si="86"/>
        <v>OK</v>
      </c>
      <c r="AP641" s="28" t="s">
        <v>211</v>
      </c>
      <c r="AQ641" s="28"/>
      <c r="AR641" s="28"/>
      <c r="AS641" s="28"/>
      <c r="AT641" s="26">
        <v>1</v>
      </c>
      <c r="AU641" s="28" t="s">
        <v>818</v>
      </c>
      <c r="AV641" s="27"/>
      <c r="AW641" s="28"/>
      <c r="AX641" s="28" t="s">
        <v>803</v>
      </c>
      <c r="AY641" s="168">
        <f t="shared" si="87"/>
        <v>6403553</v>
      </c>
      <c r="AZ641" s="28" t="s">
        <v>214</v>
      </c>
      <c r="BA641" s="28"/>
      <c r="BB641" s="59"/>
    </row>
    <row r="642" spans="2:54" s="8" customFormat="1" x14ac:dyDescent="0.15">
      <c r="B642" s="174">
        <v>90000615</v>
      </c>
      <c r="C642" s="28"/>
      <c r="D642" s="28" t="s">
        <v>793</v>
      </c>
      <c r="E642" s="28"/>
      <c r="F642" s="28" t="s">
        <v>201</v>
      </c>
      <c r="G642" s="28" t="s">
        <v>794</v>
      </c>
      <c r="H642" s="28" t="s">
        <v>1577</v>
      </c>
      <c r="I642" s="28" t="s">
        <v>1573</v>
      </c>
      <c r="J642" s="28" t="s">
        <v>906</v>
      </c>
      <c r="K642" s="28" t="s">
        <v>203</v>
      </c>
      <c r="L642" s="28"/>
      <c r="M642" s="28">
        <v>17</v>
      </c>
      <c r="N642" s="24">
        <v>35874</v>
      </c>
      <c r="O642" s="28">
        <v>1997</v>
      </c>
      <c r="P642" s="24">
        <v>35874</v>
      </c>
      <c r="Q642" s="25">
        <v>76711568</v>
      </c>
      <c r="R642" s="28" t="s">
        <v>797</v>
      </c>
      <c r="S642" s="28" t="s">
        <v>798</v>
      </c>
      <c r="T642" s="28">
        <v>1</v>
      </c>
      <c r="U642" s="24"/>
      <c r="V642" s="168">
        <f t="shared" si="82"/>
        <v>1</v>
      </c>
      <c r="W642" s="44"/>
      <c r="X642" s="36">
        <f t="shared" si="88"/>
        <v>0</v>
      </c>
      <c r="Y642" s="44"/>
      <c r="Z642" s="44"/>
      <c r="AA642" s="44"/>
      <c r="AB642" s="44"/>
      <c r="AC642" s="44"/>
      <c r="AD642" s="44"/>
      <c r="AE642" s="36">
        <f t="shared" si="89"/>
        <v>0</v>
      </c>
      <c r="AF642" s="44"/>
      <c r="AG642" s="44"/>
      <c r="AH642" s="44"/>
      <c r="AI642" s="44"/>
      <c r="AJ642" s="44"/>
      <c r="AK642" s="168">
        <f t="shared" si="83"/>
        <v>0</v>
      </c>
      <c r="AL642" s="44"/>
      <c r="AM642" s="36">
        <f t="shared" si="84"/>
        <v>1</v>
      </c>
      <c r="AN642" s="85" t="str">
        <f t="shared" si="85"/>
        <v>OK</v>
      </c>
      <c r="AO642" s="85" t="str">
        <f t="shared" si="86"/>
        <v>OK</v>
      </c>
      <c r="AP642" s="28" t="s">
        <v>211</v>
      </c>
      <c r="AQ642" s="28"/>
      <c r="AR642" s="28"/>
      <c r="AS642" s="28"/>
      <c r="AT642" s="26">
        <v>1</v>
      </c>
      <c r="AU642" s="28" t="s">
        <v>818</v>
      </c>
      <c r="AV642" s="27"/>
      <c r="AW642" s="28"/>
      <c r="AX642" s="28" t="s">
        <v>803</v>
      </c>
      <c r="AY642" s="168">
        <f t="shared" si="87"/>
        <v>76711567</v>
      </c>
      <c r="AZ642" s="28" t="s">
        <v>214</v>
      </c>
      <c r="BA642" s="28"/>
      <c r="BB642" s="59"/>
    </row>
    <row r="643" spans="2:54" s="8" customFormat="1" x14ac:dyDescent="0.15">
      <c r="B643" s="174">
        <v>90000616</v>
      </c>
      <c r="C643" s="28"/>
      <c r="D643" s="28" t="s">
        <v>793</v>
      </c>
      <c r="E643" s="28"/>
      <c r="F643" s="28" t="s">
        <v>201</v>
      </c>
      <c r="G643" s="28" t="s">
        <v>794</v>
      </c>
      <c r="H643" s="28" t="s">
        <v>1577</v>
      </c>
      <c r="I643" s="28" t="s">
        <v>1573</v>
      </c>
      <c r="J643" s="28" t="s">
        <v>907</v>
      </c>
      <c r="K643" s="28" t="s">
        <v>203</v>
      </c>
      <c r="L643" s="28"/>
      <c r="M643" s="28">
        <v>17</v>
      </c>
      <c r="N643" s="24">
        <v>35874</v>
      </c>
      <c r="O643" s="28">
        <v>1997</v>
      </c>
      <c r="P643" s="24">
        <v>35874</v>
      </c>
      <c r="Q643" s="25">
        <v>76711567</v>
      </c>
      <c r="R643" s="28" t="s">
        <v>797</v>
      </c>
      <c r="S643" s="28" t="s">
        <v>798</v>
      </c>
      <c r="T643" s="28">
        <v>1</v>
      </c>
      <c r="U643" s="24"/>
      <c r="V643" s="168">
        <f t="shared" si="82"/>
        <v>1</v>
      </c>
      <c r="W643" s="44"/>
      <c r="X643" s="36">
        <f t="shared" si="88"/>
        <v>0</v>
      </c>
      <c r="Y643" s="44"/>
      <c r="Z643" s="44"/>
      <c r="AA643" s="44"/>
      <c r="AB643" s="44"/>
      <c r="AC643" s="44"/>
      <c r="AD643" s="44"/>
      <c r="AE643" s="36">
        <f t="shared" si="89"/>
        <v>0</v>
      </c>
      <c r="AF643" s="44"/>
      <c r="AG643" s="44"/>
      <c r="AH643" s="44"/>
      <c r="AI643" s="44"/>
      <c r="AJ643" s="44"/>
      <c r="AK643" s="168">
        <f t="shared" si="83"/>
        <v>0</v>
      </c>
      <c r="AL643" s="44"/>
      <c r="AM643" s="36">
        <f t="shared" si="84"/>
        <v>1</v>
      </c>
      <c r="AN643" s="85" t="str">
        <f t="shared" si="85"/>
        <v>OK</v>
      </c>
      <c r="AO643" s="85" t="str">
        <f t="shared" si="86"/>
        <v>OK</v>
      </c>
      <c r="AP643" s="28" t="s">
        <v>211</v>
      </c>
      <c r="AQ643" s="28"/>
      <c r="AR643" s="28"/>
      <c r="AS643" s="28"/>
      <c r="AT643" s="26">
        <v>1</v>
      </c>
      <c r="AU643" s="28" t="s">
        <v>818</v>
      </c>
      <c r="AV643" s="27"/>
      <c r="AW643" s="28"/>
      <c r="AX643" s="28" t="s">
        <v>803</v>
      </c>
      <c r="AY643" s="168">
        <f t="shared" si="87"/>
        <v>76711566</v>
      </c>
      <c r="AZ643" s="28" t="s">
        <v>214</v>
      </c>
      <c r="BA643" s="28"/>
      <c r="BB643" s="59"/>
    </row>
    <row r="644" spans="2:54" s="8" customFormat="1" x14ac:dyDescent="0.15">
      <c r="B644" s="174">
        <v>90000617</v>
      </c>
      <c r="C644" s="28"/>
      <c r="D644" s="28" t="s">
        <v>793</v>
      </c>
      <c r="E644" s="28"/>
      <c r="F644" s="28" t="s">
        <v>201</v>
      </c>
      <c r="G644" s="28" t="s">
        <v>794</v>
      </c>
      <c r="H644" s="28" t="s">
        <v>1577</v>
      </c>
      <c r="I644" s="28" t="s">
        <v>1573</v>
      </c>
      <c r="J644" s="28" t="s">
        <v>908</v>
      </c>
      <c r="K644" s="28" t="s">
        <v>203</v>
      </c>
      <c r="L644" s="28"/>
      <c r="M644" s="28">
        <v>17</v>
      </c>
      <c r="N644" s="24">
        <v>35874</v>
      </c>
      <c r="O644" s="28">
        <v>1997</v>
      </c>
      <c r="P644" s="24">
        <v>35874</v>
      </c>
      <c r="Q644" s="25">
        <v>2298064</v>
      </c>
      <c r="R644" s="28" t="s">
        <v>797</v>
      </c>
      <c r="S644" s="28" t="s">
        <v>798</v>
      </c>
      <c r="T644" s="28">
        <v>1</v>
      </c>
      <c r="U644" s="24"/>
      <c r="V644" s="168">
        <f t="shared" si="82"/>
        <v>1</v>
      </c>
      <c r="W644" s="44"/>
      <c r="X644" s="36">
        <f t="shared" si="88"/>
        <v>0</v>
      </c>
      <c r="Y644" s="44"/>
      <c r="Z644" s="44"/>
      <c r="AA644" s="44"/>
      <c r="AB644" s="44"/>
      <c r="AC644" s="44"/>
      <c r="AD644" s="44"/>
      <c r="AE644" s="36">
        <f t="shared" si="89"/>
        <v>0</v>
      </c>
      <c r="AF644" s="44"/>
      <c r="AG644" s="44"/>
      <c r="AH644" s="44"/>
      <c r="AI644" s="44"/>
      <c r="AJ644" s="44"/>
      <c r="AK644" s="168">
        <f t="shared" si="83"/>
        <v>0</v>
      </c>
      <c r="AL644" s="44"/>
      <c r="AM644" s="36">
        <f t="shared" si="84"/>
        <v>1</v>
      </c>
      <c r="AN644" s="85" t="str">
        <f t="shared" si="85"/>
        <v>OK</v>
      </c>
      <c r="AO644" s="85" t="str">
        <f t="shared" si="86"/>
        <v>OK</v>
      </c>
      <c r="AP644" s="28" t="s">
        <v>211</v>
      </c>
      <c r="AQ644" s="28"/>
      <c r="AR644" s="28"/>
      <c r="AS644" s="28"/>
      <c r="AT644" s="26">
        <v>1</v>
      </c>
      <c r="AU644" s="28" t="s">
        <v>818</v>
      </c>
      <c r="AV644" s="27"/>
      <c r="AW644" s="28"/>
      <c r="AX644" s="28" t="s">
        <v>803</v>
      </c>
      <c r="AY644" s="168">
        <f t="shared" si="87"/>
        <v>2298063</v>
      </c>
      <c r="AZ644" s="28" t="s">
        <v>214</v>
      </c>
      <c r="BA644" s="28"/>
      <c r="BB644" s="59"/>
    </row>
    <row r="645" spans="2:54" s="8" customFormat="1" x14ac:dyDescent="0.15">
      <c r="B645" s="174">
        <v>90000618</v>
      </c>
      <c r="C645" s="28"/>
      <c r="D645" s="28" t="s">
        <v>793</v>
      </c>
      <c r="E645" s="28"/>
      <c r="F645" s="28" t="s">
        <v>201</v>
      </c>
      <c r="G645" s="28" t="s">
        <v>794</v>
      </c>
      <c r="H645" s="28" t="s">
        <v>1577</v>
      </c>
      <c r="I645" s="28" t="s">
        <v>1573</v>
      </c>
      <c r="J645" s="28" t="s">
        <v>909</v>
      </c>
      <c r="K645" s="28" t="s">
        <v>203</v>
      </c>
      <c r="L645" s="28"/>
      <c r="M645" s="28">
        <v>17</v>
      </c>
      <c r="N645" s="24">
        <v>35874</v>
      </c>
      <c r="O645" s="28">
        <v>1997</v>
      </c>
      <c r="P645" s="24">
        <v>35874</v>
      </c>
      <c r="Q645" s="25">
        <v>2298063</v>
      </c>
      <c r="R645" s="28" t="s">
        <v>797</v>
      </c>
      <c r="S645" s="28" t="s">
        <v>798</v>
      </c>
      <c r="T645" s="28">
        <v>1</v>
      </c>
      <c r="U645" s="24"/>
      <c r="V645" s="168">
        <f t="shared" si="82"/>
        <v>1</v>
      </c>
      <c r="W645" s="44"/>
      <c r="X645" s="36">
        <f t="shared" si="88"/>
        <v>0</v>
      </c>
      <c r="Y645" s="44"/>
      <c r="Z645" s="44"/>
      <c r="AA645" s="44"/>
      <c r="AB645" s="44"/>
      <c r="AC645" s="44"/>
      <c r="AD645" s="44"/>
      <c r="AE645" s="36">
        <f t="shared" si="89"/>
        <v>0</v>
      </c>
      <c r="AF645" s="44"/>
      <c r="AG645" s="44"/>
      <c r="AH645" s="44"/>
      <c r="AI645" s="44"/>
      <c r="AJ645" s="44"/>
      <c r="AK645" s="168">
        <f t="shared" si="83"/>
        <v>0</v>
      </c>
      <c r="AL645" s="44"/>
      <c r="AM645" s="36">
        <f t="shared" si="84"/>
        <v>1</v>
      </c>
      <c r="AN645" s="85" t="str">
        <f t="shared" si="85"/>
        <v>OK</v>
      </c>
      <c r="AO645" s="85" t="str">
        <f t="shared" si="86"/>
        <v>OK</v>
      </c>
      <c r="AP645" s="28" t="s">
        <v>211</v>
      </c>
      <c r="AQ645" s="28"/>
      <c r="AR645" s="28"/>
      <c r="AS645" s="28"/>
      <c r="AT645" s="26">
        <v>1</v>
      </c>
      <c r="AU645" s="28" t="s">
        <v>818</v>
      </c>
      <c r="AV645" s="27"/>
      <c r="AW645" s="28"/>
      <c r="AX645" s="28" t="s">
        <v>803</v>
      </c>
      <c r="AY645" s="168">
        <f t="shared" si="87"/>
        <v>2298062</v>
      </c>
      <c r="AZ645" s="28" t="s">
        <v>214</v>
      </c>
      <c r="BA645" s="28"/>
      <c r="BB645" s="59"/>
    </row>
    <row r="646" spans="2:54" s="8" customFormat="1" x14ac:dyDescent="0.15">
      <c r="B646" s="174">
        <v>90000619</v>
      </c>
      <c r="C646" s="28"/>
      <c r="D646" s="28" t="s">
        <v>793</v>
      </c>
      <c r="E646" s="28"/>
      <c r="F646" s="28" t="s">
        <v>201</v>
      </c>
      <c r="G646" s="28" t="s">
        <v>794</v>
      </c>
      <c r="H646" s="28" t="s">
        <v>1577</v>
      </c>
      <c r="I646" s="28" t="s">
        <v>1573</v>
      </c>
      <c r="J646" s="28" t="s">
        <v>910</v>
      </c>
      <c r="K646" s="28" t="s">
        <v>203</v>
      </c>
      <c r="L646" s="28"/>
      <c r="M646" s="28">
        <v>17</v>
      </c>
      <c r="N646" s="24">
        <v>35874</v>
      </c>
      <c r="O646" s="28">
        <v>1997</v>
      </c>
      <c r="P646" s="24">
        <v>35874</v>
      </c>
      <c r="Q646" s="25">
        <v>309212666</v>
      </c>
      <c r="R646" s="28" t="s">
        <v>797</v>
      </c>
      <c r="S646" s="28" t="s">
        <v>798</v>
      </c>
      <c r="T646" s="28">
        <v>1</v>
      </c>
      <c r="U646" s="24"/>
      <c r="V646" s="168">
        <f t="shared" si="82"/>
        <v>1</v>
      </c>
      <c r="W646" s="44"/>
      <c r="X646" s="36">
        <f t="shared" si="88"/>
        <v>0</v>
      </c>
      <c r="Y646" s="44"/>
      <c r="Z646" s="44"/>
      <c r="AA646" s="44"/>
      <c r="AB646" s="44"/>
      <c r="AC646" s="44"/>
      <c r="AD646" s="44"/>
      <c r="AE646" s="36">
        <f t="shared" si="89"/>
        <v>0</v>
      </c>
      <c r="AF646" s="44"/>
      <c r="AG646" s="44"/>
      <c r="AH646" s="44"/>
      <c r="AI646" s="44"/>
      <c r="AJ646" s="44"/>
      <c r="AK646" s="168">
        <f t="shared" si="83"/>
        <v>0</v>
      </c>
      <c r="AL646" s="44"/>
      <c r="AM646" s="36">
        <f t="shared" si="84"/>
        <v>1</v>
      </c>
      <c r="AN646" s="85" t="str">
        <f t="shared" si="85"/>
        <v>OK</v>
      </c>
      <c r="AO646" s="85" t="str">
        <f t="shared" si="86"/>
        <v>OK</v>
      </c>
      <c r="AP646" s="28" t="s">
        <v>211</v>
      </c>
      <c r="AQ646" s="28"/>
      <c r="AR646" s="28"/>
      <c r="AS646" s="28"/>
      <c r="AT646" s="26">
        <v>1</v>
      </c>
      <c r="AU646" s="28" t="s">
        <v>818</v>
      </c>
      <c r="AV646" s="27"/>
      <c r="AW646" s="28"/>
      <c r="AX646" s="28" t="s">
        <v>803</v>
      </c>
      <c r="AY646" s="168">
        <f t="shared" si="87"/>
        <v>309212665</v>
      </c>
      <c r="AZ646" s="28" t="s">
        <v>214</v>
      </c>
      <c r="BA646" s="28"/>
      <c r="BB646" s="59" t="s">
        <v>1078</v>
      </c>
    </row>
    <row r="647" spans="2:54" s="8" customFormat="1" x14ac:dyDescent="0.15">
      <c r="B647" s="174">
        <v>90000620</v>
      </c>
      <c r="C647" s="28"/>
      <c r="D647" s="28" t="s">
        <v>793</v>
      </c>
      <c r="E647" s="28"/>
      <c r="F647" s="28" t="s">
        <v>201</v>
      </c>
      <c r="G647" s="28" t="s">
        <v>794</v>
      </c>
      <c r="H647" s="28" t="s">
        <v>1577</v>
      </c>
      <c r="I647" s="28" t="s">
        <v>1573</v>
      </c>
      <c r="J647" s="28" t="s">
        <v>911</v>
      </c>
      <c r="K647" s="28" t="s">
        <v>203</v>
      </c>
      <c r="L647" s="28"/>
      <c r="M647" s="28">
        <v>17</v>
      </c>
      <c r="N647" s="24">
        <v>35874</v>
      </c>
      <c r="O647" s="28">
        <v>1997</v>
      </c>
      <c r="P647" s="24">
        <v>35874</v>
      </c>
      <c r="Q647" s="25">
        <v>309212665</v>
      </c>
      <c r="R647" s="28" t="s">
        <v>797</v>
      </c>
      <c r="S647" s="28" t="s">
        <v>798</v>
      </c>
      <c r="T647" s="28">
        <v>1</v>
      </c>
      <c r="U647" s="24"/>
      <c r="V647" s="168">
        <f t="shared" si="82"/>
        <v>1</v>
      </c>
      <c r="W647" s="44"/>
      <c r="X647" s="36">
        <f t="shared" si="88"/>
        <v>0</v>
      </c>
      <c r="Y647" s="44"/>
      <c r="Z647" s="44"/>
      <c r="AA647" s="44"/>
      <c r="AB647" s="44"/>
      <c r="AC647" s="44"/>
      <c r="AD647" s="44"/>
      <c r="AE647" s="36">
        <f t="shared" si="89"/>
        <v>0</v>
      </c>
      <c r="AF647" s="44"/>
      <c r="AG647" s="44"/>
      <c r="AH647" s="44"/>
      <c r="AI647" s="44"/>
      <c r="AJ647" s="44"/>
      <c r="AK647" s="168">
        <f t="shared" si="83"/>
        <v>0</v>
      </c>
      <c r="AL647" s="44"/>
      <c r="AM647" s="36">
        <f t="shared" si="84"/>
        <v>1</v>
      </c>
      <c r="AN647" s="85" t="str">
        <f t="shared" si="85"/>
        <v>OK</v>
      </c>
      <c r="AO647" s="85" t="str">
        <f t="shared" si="86"/>
        <v>OK</v>
      </c>
      <c r="AP647" s="28" t="s">
        <v>211</v>
      </c>
      <c r="AQ647" s="28"/>
      <c r="AR647" s="28"/>
      <c r="AS647" s="28"/>
      <c r="AT647" s="26">
        <v>1</v>
      </c>
      <c r="AU647" s="28" t="s">
        <v>818</v>
      </c>
      <c r="AV647" s="27"/>
      <c r="AW647" s="28"/>
      <c r="AX647" s="28" t="s">
        <v>803</v>
      </c>
      <c r="AY647" s="168">
        <f t="shared" si="87"/>
        <v>309212664</v>
      </c>
      <c r="AZ647" s="28" t="s">
        <v>214</v>
      </c>
      <c r="BA647" s="28"/>
      <c r="BB647" s="59"/>
    </row>
    <row r="648" spans="2:54" s="8" customFormat="1" x14ac:dyDescent="0.15">
      <c r="B648" s="174">
        <v>90000621</v>
      </c>
      <c r="C648" s="28"/>
      <c r="D648" s="28" t="s">
        <v>793</v>
      </c>
      <c r="E648" s="28"/>
      <c r="F648" s="28" t="s">
        <v>201</v>
      </c>
      <c r="G648" s="28" t="s">
        <v>794</v>
      </c>
      <c r="H648" s="28" t="s">
        <v>1577</v>
      </c>
      <c r="I648" s="28" t="s">
        <v>1573</v>
      </c>
      <c r="J648" s="28" t="s">
        <v>912</v>
      </c>
      <c r="K648" s="28" t="s">
        <v>203</v>
      </c>
      <c r="L648" s="28"/>
      <c r="M648" s="28">
        <v>17</v>
      </c>
      <c r="N648" s="24">
        <v>35874</v>
      </c>
      <c r="O648" s="28">
        <v>1997</v>
      </c>
      <c r="P648" s="24">
        <v>35874</v>
      </c>
      <c r="Q648" s="25">
        <v>5043042</v>
      </c>
      <c r="R648" s="28" t="s">
        <v>797</v>
      </c>
      <c r="S648" s="28" t="s">
        <v>798</v>
      </c>
      <c r="T648" s="28">
        <v>1</v>
      </c>
      <c r="U648" s="24"/>
      <c r="V648" s="168">
        <f t="shared" si="82"/>
        <v>1</v>
      </c>
      <c r="W648" s="44"/>
      <c r="X648" s="36">
        <f t="shared" si="88"/>
        <v>0</v>
      </c>
      <c r="Y648" s="44"/>
      <c r="Z648" s="44"/>
      <c r="AA648" s="44"/>
      <c r="AB648" s="44"/>
      <c r="AC648" s="44"/>
      <c r="AD648" s="44"/>
      <c r="AE648" s="36">
        <f t="shared" si="89"/>
        <v>0</v>
      </c>
      <c r="AF648" s="44"/>
      <c r="AG648" s="44"/>
      <c r="AH648" s="44"/>
      <c r="AI648" s="44"/>
      <c r="AJ648" s="44"/>
      <c r="AK648" s="168">
        <f t="shared" si="83"/>
        <v>0</v>
      </c>
      <c r="AL648" s="44"/>
      <c r="AM648" s="36">
        <f t="shared" si="84"/>
        <v>1</v>
      </c>
      <c r="AN648" s="85" t="str">
        <f t="shared" si="85"/>
        <v>OK</v>
      </c>
      <c r="AO648" s="85" t="str">
        <f t="shared" si="86"/>
        <v>OK</v>
      </c>
      <c r="AP648" s="28" t="s">
        <v>211</v>
      </c>
      <c r="AQ648" s="28"/>
      <c r="AR648" s="28"/>
      <c r="AS648" s="28"/>
      <c r="AT648" s="26">
        <v>1</v>
      </c>
      <c r="AU648" s="28" t="s">
        <v>818</v>
      </c>
      <c r="AV648" s="27"/>
      <c r="AW648" s="28"/>
      <c r="AX648" s="28" t="s">
        <v>803</v>
      </c>
      <c r="AY648" s="168">
        <f t="shared" si="87"/>
        <v>5043041</v>
      </c>
      <c r="AZ648" s="28" t="s">
        <v>214</v>
      </c>
      <c r="BA648" s="28"/>
      <c r="BB648" s="59"/>
    </row>
    <row r="649" spans="2:54" s="8" customFormat="1" x14ac:dyDescent="0.15">
      <c r="B649" s="174">
        <v>90000622</v>
      </c>
      <c r="C649" s="28"/>
      <c r="D649" s="28" t="s">
        <v>793</v>
      </c>
      <c r="E649" s="28"/>
      <c r="F649" s="28" t="s">
        <v>201</v>
      </c>
      <c r="G649" s="28" t="s">
        <v>794</v>
      </c>
      <c r="H649" s="28" t="s">
        <v>1577</v>
      </c>
      <c r="I649" s="28" t="s">
        <v>1573</v>
      </c>
      <c r="J649" s="28" t="s">
        <v>913</v>
      </c>
      <c r="K649" s="28" t="s">
        <v>203</v>
      </c>
      <c r="L649" s="28"/>
      <c r="M649" s="28">
        <v>17</v>
      </c>
      <c r="N649" s="24">
        <v>35874</v>
      </c>
      <c r="O649" s="28">
        <v>1997</v>
      </c>
      <c r="P649" s="24">
        <v>35874</v>
      </c>
      <c r="Q649" s="25">
        <v>5043043</v>
      </c>
      <c r="R649" s="28" t="s">
        <v>797</v>
      </c>
      <c r="S649" s="28" t="s">
        <v>798</v>
      </c>
      <c r="T649" s="28">
        <v>1</v>
      </c>
      <c r="U649" s="24"/>
      <c r="V649" s="168">
        <f t="shared" si="82"/>
        <v>1</v>
      </c>
      <c r="W649" s="44"/>
      <c r="X649" s="36">
        <f t="shared" si="88"/>
        <v>0</v>
      </c>
      <c r="Y649" s="44"/>
      <c r="Z649" s="44"/>
      <c r="AA649" s="44"/>
      <c r="AB649" s="44"/>
      <c r="AC649" s="44"/>
      <c r="AD649" s="44"/>
      <c r="AE649" s="36">
        <f t="shared" si="89"/>
        <v>0</v>
      </c>
      <c r="AF649" s="44"/>
      <c r="AG649" s="44"/>
      <c r="AH649" s="44"/>
      <c r="AI649" s="44"/>
      <c r="AJ649" s="44"/>
      <c r="AK649" s="168">
        <f t="shared" si="83"/>
        <v>0</v>
      </c>
      <c r="AL649" s="44"/>
      <c r="AM649" s="36">
        <f t="shared" si="84"/>
        <v>1</v>
      </c>
      <c r="AN649" s="85" t="str">
        <f t="shared" si="85"/>
        <v>OK</v>
      </c>
      <c r="AO649" s="85" t="str">
        <f t="shared" si="86"/>
        <v>OK</v>
      </c>
      <c r="AP649" s="28" t="s">
        <v>211</v>
      </c>
      <c r="AQ649" s="28"/>
      <c r="AR649" s="28"/>
      <c r="AS649" s="28"/>
      <c r="AT649" s="26">
        <v>1</v>
      </c>
      <c r="AU649" s="28" t="s">
        <v>818</v>
      </c>
      <c r="AV649" s="27"/>
      <c r="AW649" s="28"/>
      <c r="AX649" s="28" t="s">
        <v>803</v>
      </c>
      <c r="AY649" s="168">
        <f t="shared" si="87"/>
        <v>5043042</v>
      </c>
      <c r="AZ649" s="28" t="s">
        <v>214</v>
      </c>
      <c r="BA649" s="28"/>
      <c r="BB649" s="59"/>
    </row>
    <row r="650" spans="2:54" s="8" customFormat="1" x14ac:dyDescent="0.15">
      <c r="B650" s="174">
        <v>90000623</v>
      </c>
      <c r="C650" s="28"/>
      <c r="D650" s="28" t="s">
        <v>793</v>
      </c>
      <c r="E650" s="28"/>
      <c r="F650" s="28" t="s">
        <v>201</v>
      </c>
      <c r="G650" s="28" t="s">
        <v>794</v>
      </c>
      <c r="H650" s="28" t="s">
        <v>1577</v>
      </c>
      <c r="I650" s="28" t="s">
        <v>1573</v>
      </c>
      <c r="J650" s="28" t="s">
        <v>914</v>
      </c>
      <c r="K650" s="28" t="s">
        <v>203</v>
      </c>
      <c r="L650" s="28"/>
      <c r="M650" s="28">
        <v>17</v>
      </c>
      <c r="N650" s="24">
        <v>35874</v>
      </c>
      <c r="O650" s="28">
        <v>1997</v>
      </c>
      <c r="P650" s="24">
        <v>35874</v>
      </c>
      <c r="Q650" s="25">
        <v>4623072</v>
      </c>
      <c r="R650" s="28" t="s">
        <v>797</v>
      </c>
      <c r="S650" s="28" t="s">
        <v>798</v>
      </c>
      <c r="T650" s="28">
        <v>1</v>
      </c>
      <c r="U650" s="24"/>
      <c r="V650" s="168">
        <f t="shared" ref="V650:V713" si="90">IF(Q650=0,0,IF($C$5-O650=0,0,IF(M650=0,Q650,IF($C$5-O650&gt;M650,1,Q650-(ROUNDDOWN(Q650*ROUNDUP(1/M650,3),0)*($C$5-O650-1))))))</f>
        <v>1</v>
      </c>
      <c r="W650" s="44"/>
      <c r="X650" s="36">
        <f t="shared" si="88"/>
        <v>0</v>
      </c>
      <c r="Y650" s="44"/>
      <c r="Z650" s="44"/>
      <c r="AA650" s="44"/>
      <c r="AB650" s="44"/>
      <c r="AC650" s="44"/>
      <c r="AD650" s="44"/>
      <c r="AE650" s="36">
        <f t="shared" si="89"/>
        <v>0</v>
      </c>
      <c r="AF650" s="44"/>
      <c r="AG650" s="44"/>
      <c r="AH650" s="44"/>
      <c r="AI650" s="44"/>
      <c r="AJ650" s="44"/>
      <c r="AK650" s="168">
        <f t="shared" si="83"/>
        <v>0</v>
      </c>
      <c r="AL650" s="44"/>
      <c r="AM650" s="36">
        <f t="shared" si="84"/>
        <v>1</v>
      </c>
      <c r="AN650" s="85" t="str">
        <f t="shared" si="85"/>
        <v>OK</v>
      </c>
      <c r="AO650" s="85" t="str">
        <f t="shared" si="86"/>
        <v>OK</v>
      </c>
      <c r="AP650" s="28" t="s">
        <v>211</v>
      </c>
      <c r="AQ650" s="28"/>
      <c r="AR650" s="28"/>
      <c r="AS650" s="28"/>
      <c r="AT650" s="26">
        <v>1</v>
      </c>
      <c r="AU650" s="28" t="s">
        <v>818</v>
      </c>
      <c r="AV650" s="27"/>
      <c r="AW650" s="28"/>
      <c r="AX650" s="28" t="s">
        <v>803</v>
      </c>
      <c r="AY650" s="168">
        <f t="shared" si="87"/>
        <v>4623071</v>
      </c>
      <c r="AZ650" s="28" t="s">
        <v>214</v>
      </c>
      <c r="BA650" s="28"/>
      <c r="BB650" s="59"/>
    </row>
    <row r="651" spans="2:54" s="8" customFormat="1" x14ac:dyDescent="0.15">
      <c r="B651" s="174">
        <v>90000624</v>
      </c>
      <c r="C651" s="28"/>
      <c r="D651" s="28" t="s">
        <v>793</v>
      </c>
      <c r="E651" s="28"/>
      <c r="F651" s="28" t="s">
        <v>201</v>
      </c>
      <c r="G651" s="28" t="s">
        <v>794</v>
      </c>
      <c r="H651" s="28" t="s">
        <v>1577</v>
      </c>
      <c r="I651" s="28" t="s">
        <v>1573</v>
      </c>
      <c r="J651" s="28" t="s">
        <v>915</v>
      </c>
      <c r="K651" s="28" t="s">
        <v>203</v>
      </c>
      <c r="L651" s="28"/>
      <c r="M651" s="28">
        <v>17</v>
      </c>
      <c r="N651" s="24">
        <v>35874</v>
      </c>
      <c r="O651" s="28">
        <v>1997</v>
      </c>
      <c r="P651" s="24">
        <v>35874</v>
      </c>
      <c r="Q651" s="25">
        <v>4623072</v>
      </c>
      <c r="R651" s="28" t="s">
        <v>797</v>
      </c>
      <c r="S651" s="28" t="s">
        <v>798</v>
      </c>
      <c r="T651" s="28">
        <v>1</v>
      </c>
      <c r="U651" s="24"/>
      <c r="V651" s="168">
        <f t="shared" si="90"/>
        <v>1</v>
      </c>
      <c r="W651" s="44"/>
      <c r="X651" s="36">
        <f t="shared" si="88"/>
        <v>0</v>
      </c>
      <c r="Y651" s="44"/>
      <c r="Z651" s="44"/>
      <c r="AA651" s="44"/>
      <c r="AB651" s="44"/>
      <c r="AC651" s="44"/>
      <c r="AD651" s="44"/>
      <c r="AE651" s="36">
        <f t="shared" si="89"/>
        <v>0</v>
      </c>
      <c r="AF651" s="44"/>
      <c r="AG651" s="44"/>
      <c r="AH651" s="44"/>
      <c r="AI651" s="44"/>
      <c r="AJ651" s="44"/>
      <c r="AK651" s="168">
        <f t="shared" si="83"/>
        <v>0</v>
      </c>
      <c r="AL651" s="44"/>
      <c r="AM651" s="36">
        <f t="shared" si="84"/>
        <v>1</v>
      </c>
      <c r="AN651" s="85" t="str">
        <f t="shared" si="85"/>
        <v>OK</v>
      </c>
      <c r="AO651" s="85" t="str">
        <f t="shared" si="86"/>
        <v>OK</v>
      </c>
      <c r="AP651" s="28" t="s">
        <v>211</v>
      </c>
      <c r="AQ651" s="28"/>
      <c r="AR651" s="28"/>
      <c r="AS651" s="28"/>
      <c r="AT651" s="26">
        <v>1</v>
      </c>
      <c r="AU651" s="28" t="s">
        <v>818</v>
      </c>
      <c r="AV651" s="27"/>
      <c r="AW651" s="28"/>
      <c r="AX651" s="28" t="s">
        <v>803</v>
      </c>
      <c r="AY651" s="168">
        <f t="shared" si="87"/>
        <v>4623071</v>
      </c>
      <c r="AZ651" s="28" t="s">
        <v>214</v>
      </c>
      <c r="BA651" s="28"/>
      <c r="BB651" s="59"/>
    </row>
    <row r="652" spans="2:54" s="8" customFormat="1" x14ac:dyDescent="0.15">
      <c r="B652" s="174">
        <v>90000625</v>
      </c>
      <c r="C652" s="28"/>
      <c r="D652" s="28" t="s">
        <v>793</v>
      </c>
      <c r="E652" s="28"/>
      <c r="F652" s="28" t="s">
        <v>201</v>
      </c>
      <c r="G652" s="28" t="s">
        <v>794</v>
      </c>
      <c r="H652" s="28" t="s">
        <v>1577</v>
      </c>
      <c r="I652" s="28" t="s">
        <v>1573</v>
      </c>
      <c r="J652" s="28" t="s">
        <v>916</v>
      </c>
      <c r="K652" s="28" t="s">
        <v>203</v>
      </c>
      <c r="L652" s="28"/>
      <c r="M652" s="28">
        <v>17</v>
      </c>
      <c r="N652" s="24">
        <v>35874</v>
      </c>
      <c r="O652" s="28">
        <v>1997</v>
      </c>
      <c r="P652" s="24">
        <v>35874</v>
      </c>
      <c r="Q652" s="25">
        <v>696753</v>
      </c>
      <c r="R652" s="28" t="s">
        <v>797</v>
      </c>
      <c r="S652" s="28" t="s">
        <v>798</v>
      </c>
      <c r="T652" s="28">
        <v>1</v>
      </c>
      <c r="U652" s="24"/>
      <c r="V652" s="168">
        <f t="shared" si="90"/>
        <v>1</v>
      </c>
      <c r="W652" s="44"/>
      <c r="X652" s="36">
        <f t="shared" si="88"/>
        <v>0</v>
      </c>
      <c r="Y652" s="44"/>
      <c r="Z652" s="44"/>
      <c r="AA652" s="44"/>
      <c r="AB652" s="44"/>
      <c r="AC652" s="44"/>
      <c r="AD652" s="44"/>
      <c r="AE652" s="36">
        <f t="shared" si="89"/>
        <v>0</v>
      </c>
      <c r="AF652" s="44"/>
      <c r="AG652" s="44"/>
      <c r="AH652" s="44"/>
      <c r="AI652" s="44"/>
      <c r="AJ652" s="44"/>
      <c r="AK652" s="168">
        <f t="shared" si="83"/>
        <v>0</v>
      </c>
      <c r="AL652" s="44"/>
      <c r="AM652" s="36">
        <f t="shared" si="84"/>
        <v>1</v>
      </c>
      <c r="AN652" s="85" t="str">
        <f t="shared" si="85"/>
        <v>OK</v>
      </c>
      <c r="AO652" s="85" t="str">
        <f t="shared" si="86"/>
        <v>OK</v>
      </c>
      <c r="AP652" s="28" t="s">
        <v>211</v>
      </c>
      <c r="AQ652" s="28"/>
      <c r="AR652" s="28"/>
      <c r="AS652" s="28"/>
      <c r="AT652" s="26">
        <v>1</v>
      </c>
      <c r="AU652" s="28" t="s">
        <v>818</v>
      </c>
      <c r="AV652" s="27"/>
      <c r="AW652" s="28"/>
      <c r="AX652" s="28" t="s">
        <v>803</v>
      </c>
      <c r="AY652" s="168">
        <f t="shared" si="87"/>
        <v>696752</v>
      </c>
      <c r="AZ652" s="28" t="s">
        <v>214</v>
      </c>
      <c r="BA652" s="28"/>
      <c r="BB652" s="59"/>
    </row>
    <row r="653" spans="2:54" s="8" customFormat="1" x14ac:dyDescent="0.15">
      <c r="B653" s="174">
        <v>90000626</v>
      </c>
      <c r="C653" s="28"/>
      <c r="D653" s="28" t="s">
        <v>793</v>
      </c>
      <c r="E653" s="28"/>
      <c r="F653" s="28" t="s">
        <v>201</v>
      </c>
      <c r="G653" s="28" t="s">
        <v>794</v>
      </c>
      <c r="H653" s="28" t="s">
        <v>1577</v>
      </c>
      <c r="I653" s="28" t="s">
        <v>1573</v>
      </c>
      <c r="J653" s="28" t="s">
        <v>917</v>
      </c>
      <c r="K653" s="28" t="s">
        <v>203</v>
      </c>
      <c r="L653" s="28"/>
      <c r="M653" s="28">
        <v>17</v>
      </c>
      <c r="N653" s="24">
        <v>35874</v>
      </c>
      <c r="O653" s="28">
        <v>1997</v>
      </c>
      <c r="P653" s="24">
        <v>35874</v>
      </c>
      <c r="Q653" s="25">
        <v>696753</v>
      </c>
      <c r="R653" s="28" t="s">
        <v>797</v>
      </c>
      <c r="S653" s="28" t="s">
        <v>798</v>
      </c>
      <c r="T653" s="28">
        <v>1</v>
      </c>
      <c r="U653" s="24"/>
      <c r="V653" s="168">
        <f t="shared" si="90"/>
        <v>1</v>
      </c>
      <c r="W653" s="44"/>
      <c r="X653" s="36">
        <f t="shared" si="88"/>
        <v>0</v>
      </c>
      <c r="Y653" s="44"/>
      <c r="Z653" s="44"/>
      <c r="AA653" s="44"/>
      <c r="AB653" s="44"/>
      <c r="AC653" s="44"/>
      <c r="AD653" s="44"/>
      <c r="AE653" s="36">
        <f t="shared" si="89"/>
        <v>0</v>
      </c>
      <c r="AF653" s="44"/>
      <c r="AG653" s="44"/>
      <c r="AH653" s="44"/>
      <c r="AI653" s="44"/>
      <c r="AJ653" s="44"/>
      <c r="AK653" s="168">
        <f t="shared" si="83"/>
        <v>0</v>
      </c>
      <c r="AL653" s="44"/>
      <c r="AM653" s="36">
        <f t="shared" si="84"/>
        <v>1</v>
      </c>
      <c r="AN653" s="85" t="str">
        <f t="shared" si="85"/>
        <v>OK</v>
      </c>
      <c r="AO653" s="85" t="str">
        <f t="shared" si="86"/>
        <v>OK</v>
      </c>
      <c r="AP653" s="28" t="s">
        <v>211</v>
      </c>
      <c r="AQ653" s="28"/>
      <c r="AR653" s="28"/>
      <c r="AS653" s="28"/>
      <c r="AT653" s="26">
        <v>1</v>
      </c>
      <c r="AU653" s="28" t="s">
        <v>818</v>
      </c>
      <c r="AV653" s="27"/>
      <c r="AW653" s="28"/>
      <c r="AX653" s="28" t="s">
        <v>803</v>
      </c>
      <c r="AY653" s="168">
        <f t="shared" si="87"/>
        <v>696752</v>
      </c>
      <c r="AZ653" s="28" t="s">
        <v>214</v>
      </c>
      <c r="BA653" s="28"/>
      <c r="BB653" s="59"/>
    </row>
    <row r="654" spans="2:54" s="8" customFormat="1" x14ac:dyDescent="0.15">
      <c r="B654" s="174">
        <v>90000627</v>
      </c>
      <c r="C654" s="28"/>
      <c r="D654" s="28" t="s">
        <v>793</v>
      </c>
      <c r="E654" s="28"/>
      <c r="F654" s="28" t="s">
        <v>201</v>
      </c>
      <c r="G654" s="28" t="s">
        <v>794</v>
      </c>
      <c r="H654" s="28" t="s">
        <v>1577</v>
      </c>
      <c r="I654" s="28" t="s">
        <v>1573</v>
      </c>
      <c r="J654" s="28" t="s">
        <v>918</v>
      </c>
      <c r="K654" s="28" t="s">
        <v>203</v>
      </c>
      <c r="L654" s="28"/>
      <c r="M654" s="28">
        <v>17</v>
      </c>
      <c r="N654" s="24">
        <v>35874</v>
      </c>
      <c r="O654" s="28">
        <v>1997</v>
      </c>
      <c r="P654" s="24">
        <v>35874</v>
      </c>
      <c r="Q654" s="25">
        <v>10404389</v>
      </c>
      <c r="R654" s="28" t="s">
        <v>797</v>
      </c>
      <c r="S654" s="28" t="s">
        <v>798</v>
      </c>
      <c r="T654" s="28">
        <v>1</v>
      </c>
      <c r="U654" s="24"/>
      <c r="V654" s="168">
        <f t="shared" si="90"/>
        <v>1</v>
      </c>
      <c r="W654" s="44"/>
      <c r="X654" s="36">
        <f t="shared" si="88"/>
        <v>0</v>
      </c>
      <c r="Y654" s="44"/>
      <c r="Z654" s="44"/>
      <c r="AA654" s="44"/>
      <c r="AB654" s="44"/>
      <c r="AC654" s="44"/>
      <c r="AD654" s="44"/>
      <c r="AE654" s="36">
        <f t="shared" si="89"/>
        <v>0</v>
      </c>
      <c r="AF654" s="44"/>
      <c r="AG654" s="44"/>
      <c r="AH654" s="44"/>
      <c r="AI654" s="44"/>
      <c r="AJ654" s="44"/>
      <c r="AK654" s="168">
        <f t="shared" si="83"/>
        <v>0</v>
      </c>
      <c r="AL654" s="44"/>
      <c r="AM654" s="36">
        <f t="shared" si="84"/>
        <v>1</v>
      </c>
      <c r="AN654" s="85" t="str">
        <f t="shared" si="85"/>
        <v>OK</v>
      </c>
      <c r="AO654" s="85" t="str">
        <f t="shared" si="86"/>
        <v>OK</v>
      </c>
      <c r="AP654" s="28" t="s">
        <v>211</v>
      </c>
      <c r="AQ654" s="28"/>
      <c r="AR654" s="28"/>
      <c r="AS654" s="28"/>
      <c r="AT654" s="26">
        <v>1</v>
      </c>
      <c r="AU654" s="28" t="s">
        <v>818</v>
      </c>
      <c r="AV654" s="27"/>
      <c r="AW654" s="28"/>
      <c r="AX654" s="28" t="s">
        <v>803</v>
      </c>
      <c r="AY654" s="168">
        <f t="shared" si="87"/>
        <v>10404388</v>
      </c>
      <c r="AZ654" s="28" t="s">
        <v>214</v>
      </c>
      <c r="BA654" s="28"/>
      <c r="BB654" s="59" t="s">
        <v>1079</v>
      </c>
    </row>
    <row r="655" spans="2:54" s="8" customFormat="1" x14ac:dyDescent="0.15">
      <c r="B655" s="174">
        <v>90000628</v>
      </c>
      <c r="C655" s="28"/>
      <c r="D655" s="28" t="s">
        <v>793</v>
      </c>
      <c r="E655" s="28"/>
      <c r="F655" s="28" t="s">
        <v>201</v>
      </c>
      <c r="G655" s="28" t="s">
        <v>794</v>
      </c>
      <c r="H655" s="28" t="s">
        <v>1577</v>
      </c>
      <c r="I655" s="28" t="s">
        <v>1573</v>
      </c>
      <c r="J655" s="28" t="s">
        <v>919</v>
      </c>
      <c r="K655" s="28" t="s">
        <v>203</v>
      </c>
      <c r="L655" s="28"/>
      <c r="M655" s="28">
        <v>17</v>
      </c>
      <c r="N655" s="24">
        <v>35874</v>
      </c>
      <c r="O655" s="28">
        <v>1997</v>
      </c>
      <c r="P655" s="24">
        <v>35874</v>
      </c>
      <c r="Q655" s="25">
        <v>52624235</v>
      </c>
      <c r="R655" s="28" t="s">
        <v>797</v>
      </c>
      <c r="S655" s="28" t="s">
        <v>798</v>
      </c>
      <c r="T655" s="28">
        <v>1</v>
      </c>
      <c r="U655" s="24"/>
      <c r="V655" s="168">
        <f t="shared" si="90"/>
        <v>1</v>
      </c>
      <c r="W655" s="44"/>
      <c r="X655" s="36">
        <f t="shared" si="88"/>
        <v>0</v>
      </c>
      <c r="Y655" s="44"/>
      <c r="Z655" s="44"/>
      <c r="AA655" s="44"/>
      <c r="AB655" s="44"/>
      <c r="AC655" s="44"/>
      <c r="AD655" s="44"/>
      <c r="AE655" s="36">
        <f t="shared" si="89"/>
        <v>0</v>
      </c>
      <c r="AF655" s="44"/>
      <c r="AG655" s="44"/>
      <c r="AH655" s="44"/>
      <c r="AI655" s="44"/>
      <c r="AJ655" s="44"/>
      <c r="AK655" s="168">
        <f t="shared" si="83"/>
        <v>0</v>
      </c>
      <c r="AL655" s="44"/>
      <c r="AM655" s="36">
        <f t="shared" si="84"/>
        <v>1</v>
      </c>
      <c r="AN655" s="85" t="str">
        <f t="shared" si="85"/>
        <v>OK</v>
      </c>
      <c r="AO655" s="85" t="str">
        <f t="shared" si="86"/>
        <v>OK</v>
      </c>
      <c r="AP655" s="28" t="s">
        <v>211</v>
      </c>
      <c r="AQ655" s="28"/>
      <c r="AR655" s="28"/>
      <c r="AS655" s="28"/>
      <c r="AT655" s="26">
        <v>1</v>
      </c>
      <c r="AU655" s="28" t="s">
        <v>818</v>
      </c>
      <c r="AV655" s="27"/>
      <c r="AW655" s="28"/>
      <c r="AX655" s="28" t="s">
        <v>803</v>
      </c>
      <c r="AY655" s="168">
        <f t="shared" si="87"/>
        <v>52624234</v>
      </c>
      <c r="AZ655" s="28" t="s">
        <v>214</v>
      </c>
      <c r="BA655" s="28"/>
      <c r="BB655" s="59" t="s">
        <v>1080</v>
      </c>
    </row>
    <row r="656" spans="2:54" s="8" customFormat="1" x14ac:dyDescent="0.15">
      <c r="B656" s="174">
        <v>90000629</v>
      </c>
      <c r="C656" s="28"/>
      <c r="D656" s="28" t="s">
        <v>793</v>
      </c>
      <c r="E656" s="28"/>
      <c r="F656" s="28" t="s">
        <v>201</v>
      </c>
      <c r="G656" s="28" t="s">
        <v>794</v>
      </c>
      <c r="H656" s="28" t="s">
        <v>1577</v>
      </c>
      <c r="I656" s="28" t="s">
        <v>1573</v>
      </c>
      <c r="J656" s="28" t="s">
        <v>920</v>
      </c>
      <c r="K656" s="28" t="s">
        <v>203</v>
      </c>
      <c r="L656" s="28"/>
      <c r="M656" s="28">
        <v>17</v>
      </c>
      <c r="N656" s="24">
        <v>35874</v>
      </c>
      <c r="O656" s="28">
        <v>1997</v>
      </c>
      <c r="P656" s="24">
        <v>35874</v>
      </c>
      <c r="Q656" s="25">
        <v>52624235</v>
      </c>
      <c r="R656" s="28" t="s">
        <v>797</v>
      </c>
      <c r="S656" s="28" t="s">
        <v>798</v>
      </c>
      <c r="T656" s="28">
        <v>1</v>
      </c>
      <c r="U656" s="24"/>
      <c r="V656" s="168">
        <f t="shared" si="90"/>
        <v>1</v>
      </c>
      <c r="W656" s="44"/>
      <c r="X656" s="36">
        <f t="shared" si="88"/>
        <v>0</v>
      </c>
      <c r="Y656" s="44"/>
      <c r="Z656" s="44"/>
      <c r="AA656" s="44"/>
      <c r="AB656" s="44"/>
      <c r="AC656" s="44"/>
      <c r="AD656" s="44"/>
      <c r="AE656" s="36">
        <f t="shared" si="89"/>
        <v>0</v>
      </c>
      <c r="AF656" s="44"/>
      <c r="AG656" s="44"/>
      <c r="AH656" s="44"/>
      <c r="AI656" s="44"/>
      <c r="AJ656" s="44"/>
      <c r="AK656" s="168">
        <f t="shared" si="83"/>
        <v>0</v>
      </c>
      <c r="AL656" s="44"/>
      <c r="AM656" s="36">
        <f t="shared" si="84"/>
        <v>1</v>
      </c>
      <c r="AN656" s="85" t="str">
        <f t="shared" si="85"/>
        <v>OK</v>
      </c>
      <c r="AO656" s="85" t="str">
        <f t="shared" si="86"/>
        <v>OK</v>
      </c>
      <c r="AP656" s="28" t="s">
        <v>211</v>
      </c>
      <c r="AQ656" s="28"/>
      <c r="AR656" s="28"/>
      <c r="AS656" s="28"/>
      <c r="AT656" s="26">
        <v>1</v>
      </c>
      <c r="AU656" s="28" t="s">
        <v>818</v>
      </c>
      <c r="AV656" s="27"/>
      <c r="AW656" s="28"/>
      <c r="AX656" s="28" t="s">
        <v>803</v>
      </c>
      <c r="AY656" s="168">
        <f t="shared" si="87"/>
        <v>52624234</v>
      </c>
      <c r="AZ656" s="28" t="s">
        <v>214</v>
      </c>
      <c r="BA656" s="28"/>
      <c r="BB656" s="59"/>
    </row>
    <row r="657" spans="2:54" s="8" customFormat="1" x14ac:dyDescent="0.15">
      <c r="B657" s="174">
        <v>90000630</v>
      </c>
      <c r="C657" s="28"/>
      <c r="D657" s="28" t="s">
        <v>793</v>
      </c>
      <c r="E657" s="28"/>
      <c r="F657" s="28" t="s">
        <v>201</v>
      </c>
      <c r="G657" s="28" t="s">
        <v>794</v>
      </c>
      <c r="H657" s="28" t="s">
        <v>1577</v>
      </c>
      <c r="I657" s="28" t="s">
        <v>1573</v>
      </c>
      <c r="J657" s="28" t="s">
        <v>921</v>
      </c>
      <c r="K657" s="28" t="s">
        <v>203</v>
      </c>
      <c r="L657" s="28"/>
      <c r="M657" s="28">
        <v>17</v>
      </c>
      <c r="N657" s="24">
        <v>35874</v>
      </c>
      <c r="O657" s="28">
        <v>1997</v>
      </c>
      <c r="P657" s="24">
        <v>35874</v>
      </c>
      <c r="Q657" s="25">
        <v>103092370</v>
      </c>
      <c r="R657" s="28" t="s">
        <v>797</v>
      </c>
      <c r="S657" s="28" t="s">
        <v>798</v>
      </c>
      <c r="T657" s="28">
        <v>1</v>
      </c>
      <c r="U657" s="24"/>
      <c r="V657" s="168">
        <f t="shared" si="90"/>
        <v>1</v>
      </c>
      <c r="W657" s="44"/>
      <c r="X657" s="36">
        <f t="shared" si="88"/>
        <v>0</v>
      </c>
      <c r="Y657" s="44"/>
      <c r="Z657" s="44"/>
      <c r="AA657" s="44"/>
      <c r="AB657" s="44"/>
      <c r="AC657" s="44"/>
      <c r="AD657" s="44"/>
      <c r="AE657" s="36">
        <f t="shared" si="89"/>
        <v>0</v>
      </c>
      <c r="AF657" s="44"/>
      <c r="AG657" s="44"/>
      <c r="AH657" s="44"/>
      <c r="AI657" s="44"/>
      <c r="AJ657" s="44"/>
      <c r="AK657" s="168">
        <f t="shared" ref="AK657:AK720" si="91">IF(Q657=0,0,IF(M657=0,0,IF($C$5-O657=0,0,IF($C$5-O657&gt;M657,0,IF($C$5-O657=M657,V657-1,ROUNDDOWN(Q657*ROUNDUP(1/M657,3),0))))))</f>
        <v>0</v>
      </c>
      <c r="AL657" s="44"/>
      <c r="AM657" s="36">
        <f t="shared" ref="AM657:AM720" si="92">+V657+X657-AE657</f>
        <v>1</v>
      </c>
      <c r="AN657" s="85" t="str">
        <f t="shared" ref="AN657:AN720" si="93">IF(AND(AM657=0,AS657=1),"OK",IF(Q657=AY657+AM657,"OK","ERROR"))</f>
        <v>OK</v>
      </c>
      <c r="AO657" s="85" t="str">
        <f t="shared" ref="AO657:AO720" si="94">IF($C$5-O657=0,"新規",IF(AS657=1,"OK",IF(V657-AK657=AM657,"OK","ERROR")))</f>
        <v>OK</v>
      </c>
      <c r="AP657" s="28" t="s">
        <v>211</v>
      </c>
      <c r="AQ657" s="28"/>
      <c r="AR657" s="28"/>
      <c r="AS657" s="28"/>
      <c r="AT657" s="26">
        <v>1</v>
      </c>
      <c r="AU657" s="28" t="s">
        <v>818</v>
      </c>
      <c r="AV657" s="27"/>
      <c r="AW657" s="28"/>
      <c r="AX657" s="28" t="s">
        <v>803</v>
      </c>
      <c r="AY657" s="168">
        <f t="shared" ref="AY657:AY720" si="95">IF(Q657=0,0,IF(M657=0,0,IF($C$5-O657&gt;=M657,Q657-1,ROUNDDOWN(Q657*ROUNDUP(1/M657,3),0)*($C$5-O657))))</f>
        <v>103092369</v>
      </c>
      <c r="AZ657" s="28" t="s">
        <v>214</v>
      </c>
      <c r="BA657" s="28"/>
      <c r="BB657" s="59"/>
    </row>
    <row r="658" spans="2:54" s="8" customFormat="1" x14ac:dyDescent="0.15">
      <c r="B658" s="174">
        <v>90000631</v>
      </c>
      <c r="C658" s="28"/>
      <c r="D658" s="28" t="s">
        <v>793</v>
      </c>
      <c r="E658" s="28"/>
      <c r="F658" s="28" t="s">
        <v>201</v>
      </c>
      <c r="G658" s="28" t="s">
        <v>794</v>
      </c>
      <c r="H658" s="28" t="s">
        <v>1577</v>
      </c>
      <c r="I658" s="28" t="s">
        <v>1573</v>
      </c>
      <c r="J658" s="28" t="s">
        <v>922</v>
      </c>
      <c r="K658" s="28" t="s">
        <v>203</v>
      </c>
      <c r="L658" s="28"/>
      <c r="M658" s="28">
        <v>17</v>
      </c>
      <c r="N658" s="24">
        <v>35874</v>
      </c>
      <c r="O658" s="28">
        <v>1997</v>
      </c>
      <c r="P658" s="24">
        <v>35874</v>
      </c>
      <c r="Q658" s="25">
        <v>103092369</v>
      </c>
      <c r="R658" s="28" t="s">
        <v>797</v>
      </c>
      <c r="S658" s="28" t="s">
        <v>798</v>
      </c>
      <c r="T658" s="28">
        <v>1</v>
      </c>
      <c r="U658" s="24"/>
      <c r="V658" s="168">
        <f t="shared" si="90"/>
        <v>1</v>
      </c>
      <c r="W658" s="44"/>
      <c r="X658" s="36">
        <f t="shared" si="88"/>
        <v>0</v>
      </c>
      <c r="Y658" s="44"/>
      <c r="Z658" s="44"/>
      <c r="AA658" s="44"/>
      <c r="AB658" s="44"/>
      <c r="AC658" s="44"/>
      <c r="AD658" s="44"/>
      <c r="AE658" s="36">
        <f t="shared" si="89"/>
        <v>0</v>
      </c>
      <c r="AF658" s="44"/>
      <c r="AG658" s="44"/>
      <c r="AH658" s="44"/>
      <c r="AI658" s="44"/>
      <c r="AJ658" s="44"/>
      <c r="AK658" s="168">
        <f t="shared" si="91"/>
        <v>0</v>
      </c>
      <c r="AL658" s="44"/>
      <c r="AM658" s="36">
        <f t="shared" si="92"/>
        <v>1</v>
      </c>
      <c r="AN658" s="85" t="str">
        <f t="shared" si="93"/>
        <v>OK</v>
      </c>
      <c r="AO658" s="85" t="str">
        <f t="shared" si="94"/>
        <v>OK</v>
      </c>
      <c r="AP658" s="28" t="s">
        <v>211</v>
      </c>
      <c r="AQ658" s="28"/>
      <c r="AR658" s="28"/>
      <c r="AS658" s="28"/>
      <c r="AT658" s="26">
        <v>1</v>
      </c>
      <c r="AU658" s="28" t="s">
        <v>818</v>
      </c>
      <c r="AV658" s="27"/>
      <c r="AW658" s="28"/>
      <c r="AX658" s="28" t="s">
        <v>803</v>
      </c>
      <c r="AY658" s="168">
        <f t="shared" si="95"/>
        <v>103092368</v>
      </c>
      <c r="AZ658" s="28" t="s">
        <v>214</v>
      </c>
      <c r="BA658" s="28"/>
      <c r="BB658" s="59"/>
    </row>
    <row r="659" spans="2:54" s="8" customFormat="1" x14ac:dyDescent="0.15">
      <c r="B659" s="174">
        <v>90000632</v>
      </c>
      <c r="C659" s="28"/>
      <c r="D659" s="28" t="s">
        <v>793</v>
      </c>
      <c r="E659" s="28"/>
      <c r="F659" s="28" t="s">
        <v>201</v>
      </c>
      <c r="G659" s="28" t="s">
        <v>794</v>
      </c>
      <c r="H659" s="28" t="s">
        <v>1577</v>
      </c>
      <c r="I659" s="28" t="s">
        <v>1573</v>
      </c>
      <c r="J659" s="28" t="s">
        <v>923</v>
      </c>
      <c r="K659" s="28" t="s">
        <v>203</v>
      </c>
      <c r="L659" s="28"/>
      <c r="M659" s="28">
        <v>17</v>
      </c>
      <c r="N659" s="24">
        <v>35874</v>
      </c>
      <c r="O659" s="28">
        <v>1997</v>
      </c>
      <c r="P659" s="24">
        <v>35874</v>
      </c>
      <c r="Q659" s="25">
        <v>7403749</v>
      </c>
      <c r="R659" s="28" t="s">
        <v>797</v>
      </c>
      <c r="S659" s="28" t="s">
        <v>798</v>
      </c>
      <c r="T659" s="28">
        <v>1</v>
      </c>
      <c r="U659" s="24"/>
      <c r="V659" s="168">
        <f t="shared" si="90"/>
        <v>1</v>
      </c>
      <c r="W659" s="44"/>
      <c r="X659" s="36">
        <f t="shared" si="88"/>
        <v>0</v>
      </c>
      <c r="Y659" s="44"/>
      <c r="Z659" s="44"/>
      <c r="AA659" s="44"/>
      <c r="AB659" s="44"/>
      <c r="AC659" s="44"/>
      <c r="AD659" s="44"/>
      <c r="AE659" s="36">
        <f t="shared" si="89"/>
        <v>0</v>
      </c>
      <c r="AF659" s="44"/>
      <c r="AG659" s="44"/>
      <c r="AH659" s="44"/>
      <c r="AI659" s="44"/>
      <c r="AJ659" s="44"/>
      <c r="AK659" s="168">
        <f t="shared" si="91"/>
        <v>0</v>
      </c>
      <c r="AL659" s="44"/>
      <c r="AM659" s="36">
        <f t="shared" si="92"/>
        <v>1</v>
      </c>
      <c r="AN659" s="85" t="str">
        <f t="shared" si="93"/>
        <v>OK</v>
      </c>
      <c r="AO659" s="85" t="str">
        <f t="shared" si="94"/>
        <v>OK</v>
      </c>
      <c r="AP659" s="28" t="s">
        <v>211</v>
      </c>
      <c r="AQ659" s="28"/>
      <c r="AR659" s="28"/>
      <c r="AS659" s="28"/>
      <c r="AT659" s="26">
        <v>1</v>
      </c>
      <c r="AU659" s="28" t="s">
        <v>818</v>
      </c>
      <c r="AV659" s="27"/>
      <c r="AW659" s="28"/>
      <c r="AX659" s="28" t="s">
        <v>803</v>
      </c>
      <c r="AY659" s="168">
        <f t="shared" si="95"/>
        <v>7403748</v>
      </c>
      <c r="AZ659" s="28" t="s">
        <v>214</v>
      </c>
      <c r="BA659" s="28"/>
      <c r="BB659" s="59"/>
    </row>
    <row r="660" spans="2:54" s="8" customFormat="1" x14ac:dyDescent="0.15">
      <c r="B660" s="174">
        <v>90000633</v>
      </c>
      <c r="C660" s="28"/>
      <c r="D660" s="28" t="s">
        <v>793</v>
      </c>
      <c r="E660" s="28"/>
      <c r="F660" s="28" t="s">
        <v>201</v>
      </c>
      <c r="G660" s="28" t="s">
        <v>794</v>
      </c>
      <c r="H660" s="28" t="s">
        <v>1577</v>
      </c>
      <c r="I660" s="28" t="s">
        <v>1573</v>
      </c>
      <c r="J660" s="28" t="s">
        <v>924</v>
      </c>
      <c r="K660" s="28" t="s">
        <v>203</v>
      </c>
      <c r="L660" s="28"/>
      <c r="M660" s="28">
        <v>17</v>
      </c>
      <c r="N660" s="24">
        <v>35874</v>
      </c>
      <c r="O660" s="28">
        <v>1997</v>
      </c>
      <c r="P660" s="24">
        <v>35874</v>
      </c>
      <c r="Q660" s="25">
        <v>913565</v>
      </c>
      <c r="R660" s="28" t="s">
        <v>797</v>
      </c>
      <c r="S660" s="28" t="s">
        <v>798</v>
      </c>
      <c r="T660" s="28">
        <v>1</v>
      </c>
      <c r="U660" s="24"/>
      <c r="V660" s="168">
        <f t="shared" si="90"/>
        <v>1</v>
      </c>
      <c r="W660" s="44"/>
      <c r="X660" s="36">
        <f t="shared" si="88"/>
        <v>0</v>
      </c>
      <c r="Y660" s="44"/>
      <c r="Z660" s="44"/>
      <c r="AA660" s="44"/>
      <c r="AB660" s="44"/>
      <c r="AC660" s="44"/>
      <c r="AD660" s="44"/>
      <c r="AE660" s="36">
        <f t="shared" si="89"/>
        <v>0</v>
      </c>
      <c r="AF660" s="44"/>
      <c r="AG660" s="44"/>
      <c r="AH660" s="44"/>
      <c r="AI660" s="44"/>
      <c r="AJ660" s="44"/>
      <c r="AK660" s="168">
        <f t="shared" si="91"/>
        <v>0</v>
      </c>
      <c r="AL660" s="44"/>
      <c r="AM660" s="36">
        <f t="shared" si="92"/>
        <v>1</v>
      </c>
      <c r="AN660" s="85" t="str">
        <f t="shared" si="93"/>
        <v>OK</v>
      </c>
      <c r="AO660" s="85" t="str">
        <f t="shared" si="94"/>
        <v>OK</v>
      </c>
      <c r="AP660" s="28" t="s">
        <v>211</v>
      </c>
      <c r="AQ660" s="28"/>
      <c r="AR660" s="28"/>
      <c r="AS660" s="28"/>
      <c r="AT660" s="26">
        <v>1</v>
      </c>
      <c r="AU660" s="28" t="s">
        <v>818</v>
      </c>
      <c r="AV660" s="27"/>
      <c r="AW660" s="28"/>
      <c r="AX660" s="28" t="s">
        <v>803</v>
      </c>
      <c r="AY660" s="168">
        <f t="shared" si="95"/>
        <v>913564</v>
      </c>
      <c r="AZ660" s="28" t="s">
        <v>214</v>
      </c>
      <c r="BA660" s="28"/>
      <c r="BB660" s="59"/>
    </row>
    <row r="661" spans="2:54" s="8" customFormat="1" x14ac:dyDescent="0.15">
      <c r="B661" s="174">
        <v>90000634</v>
      </c>
      <c r="C661" s="28"/>
      <c r="D661" s="28" t="s">
        <v>793</v>
      </c>
      <c r="E661" s="28"/>
      <c r="F661" s="28" t="s">
        <v>201</v>
      </c>
      <c r="G661" s="28" t="s">
        <v>794</v>
      </c>
      <c r="H661" s="28" t="s">
        <v>1577</v>
      </c>
      <c r="I661" s="28" t="s">
        <v>1573</v>
      </c>
      <c r="J661" s="28" t="s">
        <v>925</v>
      </c>
      <c r="K661" s="28" t="s">
        <v>203</v>
      </c>
      <c r="L661" s="28"/>
      <c r="M661" s="28">
        <v>17</v>
      </c>
      <c r="N661" s="24">
        <v>35874</v>
      </c>
      <c r="O661" s="28">
        <v>1997</v>
      </c>
      <c r="P661" s="24">
        <v>35874</v>
      </c>
      <c r="Q661" s="25">
        <v>913565</v>
      </c>
      <c r="R661" s="28" t="s">
        <v>797</v>
      </c>
      <c r="S661" s="28" t="s">
        <v>798</v>
      </c>
      <c r="T661" s="28">
        <v>1</v>
      </c>
      <c r="U661" s="24"/>
      <c r="V661" s="168">
        <f t="shared" si="90"/>
        <v>1</v>
      </c>
      <c r="W661" s="44"/>
      <c r="X661" s="36">
        <f t="shared" si="88"/>
        <v>0</v>
      </c>
      <c r="Y661" s="44"/>
      <c r="Z661" s="44"/>
      <c r="AA661" s="44"/>
      <c r="AB661" s="44"/>
      <c r="AC661" s="44"/>
      <c r="AD661" s="44"/>
      <c r="AE661" s="36">
        <f t="shared" si="89"/>
        <v>0</v>
      </c>
      <c r="AF661" s="44"/>
      <c r="AG661" s="44"/>
      <c r="AH661" s="44"/>
      <c r="AI661" s="44"/>
      <c r="AJ661" s="44"/>
      <c r="AK661" s="168">
        <f t="shared" si="91"/>
        <v>0</v>
      </c>
      <c r="AL661" s="44"/>
      <c r="AM661" s="36">
        <f t="shared" si="92"/>
        <v>1</v>
      </c>
      <c r="AN661" s="85" t="str">
        <f t="shared" si="93"/>
        <v>OK</v>
      </c>
      <c r="AO661" s="85" t="str">
        <f t="shared" si="94"/>
        <v>OK</v>
      </c>
      <c r="AP661" s="28" t="s">
        <v>211</v>
      </c>
      <c r="AQ661" s="28"/>
      <c r="AR661" s="28"/>
      <c r="AS661" s="28"/>
      <c r="AT661" s="26">
        <v>1</v>
      </c>
      <c r="AU661" s="28" t="s">
        <v>818</v>
      </c>
      <c r="AV661" s="27"/>
      <c r="AW661" s="28"/>
      <c r="AX661" s="28" t="s">
        <v>803</v>
      </c>
      <c r="AY661" s="168">
        <f t="shared" si="95"/>
        <v>913564</v>
      </c>
      <c r="AZ661" s="28" t="s">
        <v>214</v>
      </c>
      <c r="BA661" s="28"/>
      <c r="BB661" s="59"/>
    </row>
    <row r="662" spans="2:54" s="8" customFormat="1" x14ac:dyDescent="0.15">
      <c r="B662" s="174">
        <v>90000635</v>
      </c>
      <c r="C662" s="28"/>
      <c r="D662" s="28" t="s">
        <v>793</v>
      </c>
      <c r="E662" s="28"/>
      <c r="F662" s="28" t="s">
        <v>201</v>
      </c>
      <c r="G662" s="28" t="s">
        <v>794</v>
      </c>
      <c r="H662" s="28" t="s">
        <v>1577</v>
      </c>
      <c r="I662" s="28" t="s">
        <v>1573</v>
      </c>
      <c r="J662" s="28" t="s">
        <v>926</v>
      </c>
      <c r="K662" s="28" t="s">
        <v>203</v>
      </c>
      <c r="L662" s="28"/>
      <c r="M662" s="28">
        <v>17</v>
      </c>
      <c r="N662" s="24">
        <v>35874</v>
      </c>
      <c r="O662" s="28">
        <v>1997</v>
      </c>
      <c r="P662" s="24">
        <v>35874</v>
      </c>
      <c r="Q662" s="25">
        <v>5561932</v>
      </c>
      <c r="R662" s="28" t="s">
        <v>797</v>
      </c>
      <c r="S662" s="28" t="s">
        <v>798</v>
      </c>
      <c r="T662" s="28">
        <v>1</v>
      </c>
      <c r="U662" s="24"/>
      <c r="V662" s="168">
        <f t="shared" si="90"/>
        <v>1</v>
      </c>
      <c r="W662" s="44"/>
      <c r="X662" s="36">
        <f t="shared" si="88"/>
        <v>0</v>
      </c>
      <c r="Y662" s="44"/>
      <c r="Z662" s="44"/>
      <c r="AA662" s="44"/>
      <c r="AB662" s="44"/>
      <c r="AC662" s="44"/>
      <c r="AD662" s="44"/>
      <c r="AE662" s="36">
        <f t="shared" si="89"/>
        <v>0</v>
      </c>
      <c r="AF662" s="44"/>
      <c r="AG662" s="44"/>
      <c r="AH662" s="44"/>
      <c r="AI662" s="44"/>
      <c r="AJ662" s="44"/>
      <c r="AK662" s="168">
        <f t="shared" si="91"/>
        <v>0</v>
      </c>
      <c r="AL662" s="44"/>
      <c r="AM662" s="36">
        <f t="shared" si="92"/>
        <v>1</v>
      </c>
      <c r="AN662" s="85" t="str">
        <f t="shared" si="93"/>
        <v>OK</v>
      </c>
      <c r="AO662" s="85" t="str">
        <f t="shared" si="94"/>
        <v>OK</v>
      </c>
      <c r="AP662" s="28" t="s">
        <v>211</v>
      </c>
      <c r="AQ662" s="28"/>
      <c r="AR662" s="28"/>
      <c r="AS662" s="28"/>
      <c r="AT662" s="26">
        <v>1</v>
      </c>
      <c r="AU662" s="28" t="s">
        <v>818</v>
      </c>
      <c r="AV662" s="27"/>
      <c r="AW662" s="28"/>
      <c r="AX662" s="28" t="s">
        <v>803</v>
      </c>
      <c r="AY662" s="168">
        <f t="shared" si="95"/>
        <v>5561931</v>
      </c>
      <c r="AZ662" s="28" t="s">
        <v>214</v>
      </c>
      <c r="BA662" s="28"/>
      <c r="BB662" s="59"/>
    </row>
    <row r="663" spans="2:54" s="8" customFormat="1" x14ac:dyDescent="0.15">
      <c r="B663" s="174">
        <v>90000636</v>
      </c>
      <c r="C663" s="28"/>
      <c r="D663" s="28" t="s">
        <v>793</v>
      </c>
      <c r="E663" s="28"/>
      <c r="F663" s="28" t="s">
        <v>201</v>
      </c>
      <c r="G663" s="28" t="s">
        <v>794</v>
      </c>
      <c r="H663" s="28" t="s">
        <v>1577</v>
      </c>
      <c r="I663" s="28" t="s">
        <v>1573</v>
      </c>
      <c r="J663" s="28" t="s">
        <v>927</v>
      </c>
      <c r="K663" s="28" t="s">
        <v>203</v>
      </c>
      <c r="L663" s="28"/>
      <c r="M663" s="28">
        <v>17</v>
      </c>
      <c r="N663" s="24">
        <v>35874</v>
      </c>
      <c r="O663" s="28">
        <v>1997</v>
      </c>
      <c r="P663" s="24">
        <v>35874</v>
      </c>
      <c r="Q663" s="25">
        <v>2178512</v>
      </c>
      <c r="R663" s="28" t="s">
        <v>797</v>
      </c>
      <c r="S663" s="28" t="s">
        <v>798</v>
      </c>
      <c r="T663" s="28">
        <v>1</v>
      </c>
      <c r="U663" s="24"/>
      <c r="V663" s="168">
        <f t="shared" si="90"/>
        <v>1</v>
      </c>
      <c r="W663" s="44"/>
      <c r="X663" s="36">
        <f t="shared" si="88"/>
        <v>0</v>
      </c>
      <c r="Y663" s="44"/>
      <c r="Z663" s="44"/>
      <c r="AA663" s="44"/>
      <c r="AB663" s="44"/>
      <c r="AC663" s="44"/>
      <c r="AD663" s="44"/>
      <c r="AE663" s="36">
        <f t="shared" si="89"/>
        <v>0</v>
      </c>
      <c r="AF663" s="44"/>
      <c r="AG663" s="44"/>
      <c r="AH663" s="44"/>
      <c r="AI663" s="44"/>
      <c r="AJ663" s="44"/>
      <c r="AK663" s="168">
        <f t="shared" si="91"/>
        <v>0</v>
      </c>
      <c r="AL663" s="44"/>
      <c r="AM663" s="36">
        <f t="shared" si="92"/>
        <v>1</v>
      </c>
      <c r="AN663" s="85" t="str">
        <f t="shared" si="93"/>
        <v>OK</v>
      </c>
      <c r="AO663" s="85" t="str">
        <f t="shared" si="94"/>
        <v>OK</v>
      </c>
      <c r="AP663" s="28" t="s">
        <v>211</v>
      </c>
      <c r="AQ663" s="28"/>
      <c r="AR663" s="28"/>
      <c r="AS663" s="28"/>
      <c r="AT663" s="26">
        <v>1</v>
      </c>
      <c r="AU663" s="28" t="s">
        <v>818</v>
      </c>
      <c r="AV663" s="27"/>
      <c r="AW663" s="28"/>
      <c r="AX663" s="28" t="s">
        <v>803</v>
      </c>
      <c r="AY663" s="168">
        <f t="shared" si="95"/>
        <v>2178511</v>
      </c>
      <c r="AZ663" s="28" t="s">
        <v>214</v>
      </c>
      <c r="BA663" s="28"/>
      <c r="BB663" s="59"/>
    </row>
    <row r="664" spans="2:54" s="8" customFormat="1" x14ac:dyDescent="0.15">
      <c r="B664" s="174">
        <v>90000637</v>
      </c>
      <c r="C664" s="28"/>
      <c r="D664" s="28" t="s">
        <v>793</v>
      </c>
      <c r="E664" s="28"/>
      <c r="F664" s="28" t="s">
        <v>201</v>
      </c>
      <c r="G664" s="28" t="s">
        <v>794</v>
      </c>
      <c r="H664" s="28" t="s">
        <v>1577</v>
      </c>
      <c r="I664" s="28" t="s">
        <v>1573</v>
      </c>
      <c r="J664" s="28" t="s">
        <v>928</v>
      </c>
      <c r="K664" s="28" t="s">
        <v>203</v>
      </c>
      <c r="L664" s="28"/>
      <c r="M664" s="28">
        <v>17</v>
      </c>
      <c r="N664" s="24">
        <v>35874</v>
      </c>
      <c r="O664" s="28">
        <v>1997</v>
      </c>
      <c r="P664" s="24">
        <v>35874</v>
      </c>
      <c r="Q664" s="25">
        <v>2597509</v>
      </c>
      <c r="R664" s="28" t="s">
        <v>797</v>
      </c>
      <c r="S664" s="28" t="s">
        <v>798</v>
      </c>
      <c r="T664" s="28">
        <v>1</v>
      </c>
      <c r="U664" s="24"/>
      <c r="V664" s="168">
        <f t="shared" si="90"/>
        <v>1</v>
      </c>
      <c r="W664" s="44"/>
      <c r="X664" s="36">
        <f t="shared" si="88"/>
        <v>0</v>
      </c>
      <c r="Y664" s="44"/>
      <c r="Z664" s="44"/>
      <c r="AA664" s="44"/>
      <c r="AB664" s="44"/>
      <c r="AC664" s="44"/>
      <c r="AD664" s="44"/>
      <c r="AE664" s="36">
        <f t="shared" si="89"/>
        <v>0</v>
      </c>
      <c r="AF664" s="44"/>
      <c r="AG664" s="44"/>
      <c r="AH664" s="44"/>
      <c r="AI664" s="44"/>
      <c r="AJ664" s="44"/>
      <c r="AK664" s="168">
        <f t="shared" si="91"/>
        <v>0</v>
      </c>
      <c r="AL664" s="44"/>
      <c r="AM664" s="36">
        <f t="shared" si="92"/>
        <v>1</v>
      </c>
      <c r="AN664" s="85" t="str">
        <f t="shared" si="93"/>
        <v>OK</v>
      </c>
      <c r="AO664" s="85" t="str">
        <f t="shared" si="94"/>
        <v>OK</v>
      </c>
      <c r="AP664" s="28" t="s">
        <v>211</v>
      </c>
      <c r="AQ664" s="28"/>
      <c r="AR664" s="28"/>
      <c r="AS664" s="28"/>
      <c r="AT664" s="26">
        <v>1</v>
      </c>
      <c r="AU664" s="28" t="s">
        <v>818</v>
      </c>
      <c r="AV664" s="27"/>
      <c r="AW664" s="28"/>
      <c r="AX664" s="28" t="s">
        <v>803</v>
      </c>
      <c r="AY664" s="168">
        <f t="shared" si="95"/>
        <v>2597508</v>
      </c>
      <c r="AZ664" s="28" t="s">
        <v>214</v>
      </c>
      <c r="BA664" s="28"/>
      <c r="BB664" s="59"/>
    </row>
    <row r="665" spans="2:54" s="8" customFormat="1" x14ac:dyDescent="0.15">
      <c r="B665" s="174">
        <v>90000638</v>
      </c>
      <c r="C665" s="28"/>
      <c r="D665" s="28" t="s">
        <v>793</v>
      </c>
      <c r="E665" s="28"/>
      <c r="F665" s="28" t="s">
        <v>201</v>
      </c>
      <c r="G665" s="28" t="s">
        <v>794</v>
      </c>
      <c r="H665" s="28" t="s">
        <v>1577</v>
      </c>
      <c r="I665" s="28" t="s">
        <v>1573</v>
      </c>
      <c r="J665" s="28" t="s">
        <v>929</v>
      </c>
      <c r="K665" s="28" t="s">
        <v>203</v>
      </c>
      <c r="L665" s="28"/>
      <c r="M665" s="28">
        <v>17</v>
      </c>
      <c r="N665" s="24">
        <v>35874</v>
      </c>
      <c r="O665" s="28">
        <v>1997</v>
      </c>
      <c r="P665" s="24">
        <v>35874</v>
      </c>
      <c r="Q665" s="25">
        <v>2597508</v>
      </c>
      <c r="R665" s="28" t="s">
        <v>797</v>
      </c>
      <c r="S665" s="28" t="s">
        <v>798</v>
      </c>
      <c r="T665" s="28">
        <v>1</v>
      </c>
      <c r="U665" s="24"/>
      <c r="V665" s="168">
        <f t="shared" si="90"/>
        <v>1</v>
      </c>
      <c r="W665" s="44"/>
      <c r="X665" s="36">
        <f t="shared" si="88"/>
        <v>0</v>
      </c>
      <c r="Y665" s="44"/>
      <c r="Z665" s="44"/>
      <c r="AA665" s="44"/>
      <c r="AB665" s="44"/>
      <c r="AC665" s="44"/>
      <c r="AD665" s="44"/>
      <c r="AE665" s="36">
        <f t="shared" si="89"/>
        <v>0</v>
      </c>
      <c r="AF665" s="44"/>
      <c r="AG665" s="44"/>
      <c r="AH665" s="44"/>
      <c r="AI665" s="44"/>
      <c r="AJ665" s="44"/>
      <c r="AK665" s="168">
        <f t="shared" si="91"/>
        <v>0</v>
      </c>
      <c r="AL665" s="44"/>
      <c r="AM665" s="36">
        <f t="shared" si="92"/>
        <v>1</v>
      </c>
      <c r="AN665" s="85" t="str">
        <f t="shared" si="93"/>
        <v>OK</v>
      </c>
      <c r="AO665" s="85" t="str">
        <f t="shared" si="94"/>
        <v>OK</v>
      </c>
      <c r="AP665" s="28" t="s">
        <v>211</v>
      </c>
      <c r="AQ665" s="28"/>
      <c r="AR665" s="28"/>
      <c r="AS665" s="28"/>
      <c r="AT665" s="26">
        <v>1</v>
      </c>
      <c r="AU665" s="28" t="s">
        <v>818</v>
      </c>
      <c r="AV665" s="27"/>
      <c r="AW665" s="28"/>
      <c r="AX665" s="28" t="s">
        <v>803</v>
      </c>
      <c r="AY665" s="168">
        <f t="shared" si="95"/>
        <v>2597507</v>
      </c>
      <c r="AZ665" s="28" t="s">
        <v>214</v>
      </c>
      <c r="BA665" s="28"/>
      <c r="BB665" s="59"/>
    </row>
    <row r="666" spans="2:54" s="8" customFormat="1" x14ac:dyDescent="0.15">
      <c r="B666" s="174">
        <v>90000639</v>
      </c>
      <c r="C666" s="28"/>
      <c r="D666" s="28" t="s">
        <v>793</v>
      </c>
      <c r="E666" s="28"/>
      <c r="F666" s="28" t="s">
        <v>201</v>
      </c>
      <c r="G666" s="28" t="s">
        <v>794</v>
      </c>
      <c r="H666" s="28" t="s">
        <v>1577</v>
      </c>
      <c r="I666" s="28" t="s">
        <v>1573</v>
      </c>
      <c r="J666" s="28" t="s">
        <v>930</v>
      </c>
      <c r="K666" s="28" t="s">
        <v>203</v>
      </c>
      <c r="L666" s="28"/>
      <c r="M666" s="28">
        <v>17</v>
      </c>
      <c r="N666" s="24">
        <v>35874</v>
      </c>
      <c r="O666" s="28">
        <v>1997</v>
      </c>
      <c r="P666" s="24">
        <v>35874</v>
      </c>
      <c r="Q666" s="25">
        <v>3832892</v>
      </c>
      <c r="R666" s="28" t="s">
        <v>797</v>
      </c>
      <c r="S666" s="28" t="s">
        <v>798</v>
      </c>
      <c r="T666" s="28">
        <v>1</v>
      </c>
      <c r="U666" s="24"/>
      <c r="V666" s="168">
        <f t="shared" si="90"/>
        <v>1</v>
      </c>
      <c r="W666" s="44"/>
      <c r="X666" s="36">
        <f t="shared" si="88"/>
        <v>0</v>
      </c>
      <c r="Y666" s="44"/>
      <c r="Z666" s="44"/>
      <c r="AA666" s="44"/>
      <c r="AB666" s="44"/>
      <c r="AC666" s="44"/>
      <c r="AD666" s="44"/>
      <c r="AE666" s="36">
        <f t="shared" si="89"/>
        <v>0</v>
      </c>
      <c r="AF666" s="44"/>
      <c r="AG666" s="44"/>
      <c r="AH666" s="44"/>
      <c r="AI666" s="44"/>
      <c r="AJ666" s="44"/>
      <c r="AK666" s="168">
        <f t="shared" si="91"/>
        <v>0</v>
      </c>
      <c r="AL666" s="44"/>
      <c r="AM666" s="36">
        <f t="shared" si="92"/>
        <v>1</v>
      </c>
      <c r="AN666" s="85" t="str">
        <f t="shared" si="93"/>
        <v>OK</v>
      </c>
      <c r="AO666" s="85" t="str">
        <f t="shared" si="94"/>
        <v>OK</v>
      </c>
      <c r="AP666" s="28" t="s">
        <v>211</v>
      </c>
      <c r="AQ666" s="28"/>
      <c r="AR666" s="28"/>
      <c r="AS666" s="28"/>
      <c r="AT666" s="26">
        <v>1</v>
      </c>
      <c r="AU666" s="28" t="s">
        <v>818</v>
      </c>
      <c r="AV666" s="27"/>
      <c r="AW666" s="28"/>
      <c r="AX666" s="28" t="s">
        <v>803</v>
      </c>
      <c r="AY666" s="168">
        <f t="shared" si="95"/>
        <v>3832891</v>
      </c>
      <c r="AZ666" s="28" t="s">
        <v>214</v>
      </c>
      <c r="BA666" s="28"/>
      <c r="BB666" s="59" t="s">
        <v>1081</v>
      </c>
    </row>
    <row r="667" spans="2:54" s="8" customFormat="1" x14ac:dyDescent="0.15">
      <c r="B667" s="174">
        <v>90000640</v>
      </c>
      <c r="C667" s="28"/>
      <c r="D667" s="28" t="s">
        <v>793</v>
      </c>
      <c r="E667" s="28"/>
      <c r="F667" s="28" t="s">
        <v>201</v>
      </c>
      <c r="G667" s="28" t="s">
        <v>794</v>
      </c>
      <c r="H667" s="28" t="s">
        <v>1577</v>
      </c>
      <c r="I667" s="28" t="s">
        <v>1573</v>
      </c>
      <c r="J667" s="28" t="s">
        <v>931</v>
      </c>
      <c r="K667" s="28" t="s">
        <v>203</v>
      </c>
      <c r="L667" s="28"/>
      <c r="M667" s="28">
        <v>17</v>
      </c>
      <c r="N667" s="24">
        <v>35874</v>
      </c>
      <c r="O667" s="28">
        <v>1997</v>
      </c>
      <c r="P667" s="24">
        <v>35874</v>
      </c>
      <c r="Q667" s="25">
        <v>3832892</v>
      </c>
      <c r="R667" s="28" t="s">
        <v>797</v>
      </c>
      <c r="S667" s="28" t="s">
        <v>798</v>
      </c>
      <c r="T667" s="28">
        <v>1</v>
      </c>
      <c r="U667" s="24"/>
      <c r="V667" s="168">
        <f t="shared" si="90"/>
        <v>1</v>
      </c>
      <c r="W667" s="44"/>
      <c r="X667" s="36">
        <f t="shared" si="88"/>
        <v>0</v>
      </c>
      <c r="Y667" s="44"/>
      <c r="Z667" s="44"/>
      <c r="AA667" s="44"/>
      <c r="AB667" s="44"/>
      <c r="AC667" s="44"/>
      <c r="AD667" s="44"/>
      <c r="AE667" s="36">
        <f t="shared" si="89"/>
        <v>0</v>
      </c>
      <c r="AF667" s="44"/>
      <c r="AG667" s="44"/>
      <c r="AH667" s="44"/>
      <c r="AI667" s="44"/>
      <c r="AJ667" s="44"/>
      <c r="AK667" s="168">
        <f t="shared" si="91"/>
        <v>0</v>
      </c>
      <c r="AL667" s="44"/>
      <c r="AM667" s="36">
        <f t="shared" si="92"/>
        <v>1</v>
      </c>
      <c r="AN667" s="85" t="str">
        <f t="shared" si="93"/>
        <v>OK</v>
      </c>
      <c r="AO667" s="85" t="str">
        <f t="shared" si="94"/>
        <v>OK</v>
      </c>
      <c r="AP667" s="28" t="s">
        <v>211</v>
      </c>
      <c r="AQ667" s="28"/>
      <c r="AR667" s="28"/>
      <c r="AS667" s="28"/>
      <c r="AT667" s="26">
        <v>1</v>
      </c>
      <c r="AU667" s="28" t="s">
        <v>818</v>
      </c>
      <c r="AV667" s="27"/>
      <c r="AW667" s="28"/>
      <c r="AX667" s="28" t="s">
        <v>803</v>
      </c>
      <c r="AY667" s="168">
        <f t="shared" si="95"/>
        <v>3832891</v>
      </c>
      <c r="AZ667" s="28" t="s">
        <v>214</v>
      </c>
      <c r="BA667" s="28"/>
      <c r="BB667" s="59"/>
    </row>
    <row r="668" spans="2:54" s="8" customFormat="1" x14ac:dyDescent="0.15">
      <c r="B668" s="174">
        <v>90000641</v>
      </c>
      <c r="C668" s="28"/>
      <c r="D668" s="28" t="s">
        <v>793</v>
      </c>
      <c r="E668" s="28"/>
      <c r="F668" s="28" t="s">
        <v>201</v>
      </c>
      <c r="G668" s="28" t="s">
        <v>794</v>
      </c>
      <c r="H668" s="28" t="s">
        <v>1577</v>
      </c>
      <c r="I668" s="28" t="s">
        <v>1573</v>
      </c>
      <c r="J668" s="28" t="s">
        <v>932</v>
      </c>
      <c r="K668" s="28" t="s">
        <v>203</v>
      </c>
      <c r="L668" s="28"/>
      <c r="M668" s="28">
        <v>17</v>
      </c>
      <c r="N668" s="24">
        <v>35874</v>
      </c>
      <c r="O668" s="28">
        <v>1997</v>
      </c>
      <c r="P668" s="24">
        <v>35874</v>
      </c>
      <c r="Q668" s="25">
        <v>4351901</v>
      </c>
      <c r="R668" s="28" t="s">
        <v>797</v>
      </c>
      <c r="S668" s="28" t="s">
        <v>798</v>
      </c>
      <c r="T668" s="28">
        <v>1</v>
      </c>
      <c r="U668" s="24"/>
      <c r="V668" s="168">
        <f t="shared" si="90"/>
        <v>1</v>
      </c>
      <c r="W668" s="44"/>
      <c r="X668" s="36">
        <f t="shared" si="88"/>
        <v>0</v>
      </c>
      <c r="Y668" s="44"/>
      <c r="Z668" s="44"/>
      <c r="AA668" s="44"/>
      <c r="AB668" s="44"/>
      <c r="AC668" s="44"/>
      <c r="AD668" s="44"/>
      <c r="AE668" s="36">
        <f t="shared" si="89"/>
        <v>0</v>
      </c>
      <c r="AF668" s="44"/>
      <c r="AG668" s="44"/>
      <c r="AH668" s="44"/>
      <c r="AI668" s="44"/>
      <c r="AJ668" s="44"/>
      <c r="AK668" s="168">
        <f t="shared" si="91"/>
        <v>0</v>
      </c>
      <c r="AL668" s="44"/>
      <c r="AM668" s="36">
        <f t="shared" si="92"/>
        <v>1</v>
      </c>
      <c r="AN668" s="85" t="str">
        <f t="shared" si="93"/>
        <v>OK</v>
      </c>
      <c r="AO668" s="85" t="str">
        <f t="shared" si="94"/>
        <v>OK</v>
      </c>
      <c r="AP668" s="28" t="s">
        <v>211</v>
      </c>
      <c r="AQ668" s="28"/>
      <c r="AR668" s="28"/>
      <c r="AS668" s="28"/>
      <c r="AT668" s="26">
        <v>1</v>
      </c>
      <c r="AU668" s="28" t="s">
        <v>818</v>
      </c>
      <c r="AV668" s="27"/>
      <c r="AW668" s="28"/>
      <c r="AX668" s="28" t="s">
        <v>803</v>
      </c>
      <c r="AY668" s="168">
        <f t="shared" si="95"/>
        <v>4351900</v>
      </c>
      <c r="AZ668" s="28" t="s">
        <v>214</v>
      </c>
      <c r="BA668" s="28"/>
      <c r="BB668" s="59" t="s">
        <v>1082</v>
      </c>
    </row>
    <row r="669" spans="2:54" s="8" customFormat="1" x14ac:dyDescent="0.15">
      <c r="B669" s="174">
        <v>90000642</v>
      </c>
      <c r="C669" s="28"/>
      <c r="D669" s="28" t="s">
        <v>793</v>
      </c>
      <c r="E669" s="28"/>
      <c r="F669" s="28" t="s">
        <v>201</v>
      </c>
      <c r="G669" s="28" t="s">
        <v>794</v>
      </c>
      <c r="H669" s="28" t="s">
        <v>1577</v>
      </c>
      <c r="I669" s="28" t="s">
        <v>1573</v>
      </c>
      <c r="J669" s="28" t="s">
        <v>933</v>
      </c>
      <c r="K669" s="28" t="s">
        <v>203</v>
      </c>
      <c r="L669" s="28"/>
      <c r="M669" s="28">
        <v>17</v>
      </c>
      <c r="N669" s="24">
        <v>35874</v>
      </c>
      <c r="O669" s="28">
        <v>1997</v>
      </c>
      <c r="P669" s="24">
        <v>35874</v>
      </c>
      <c r="Q669" s="25">
        <v>1649681</v>
      </c>
      <c r="R669" s="28" t="s">
        <v>797</v>
      </c>
      <c r="S669" s="28" t="s">
        <v>798</v>
      </c>
      <c r="T669" s="28">
        <v>1</v>
      </c>
      <c r="U669" s="24"/>
      <c r="V669" s="168">
        <f t="shared" si="90"/>
        <v>1</v>
      </c>
      <c r="W669" s="44"/>
      <c r="X669" s="36">
        <f t="shared" ref="X669:X732" si="96">SUM(Y669:AD669)</f>
        <v>0</v>
      </c>
      <c r="Y669" s="44"/>
      <c r="Z669" s="44"/>
      <c r="AA669" s="44"/>
      <c r="AB669" s="44"/>
      <c r="AC669" s="44"/>
      <c r="AD669" s="44"/>
      <c r="AE669" s="36">
        <f t="shared" ref="AE669:AE732" si="97">SUM(AF669:AL669)</f>
        <v>0</v>
      </c>
      <c r="AF669" s="44"/>
      <c r="AG669" s="44"/>
      <c r="AH669" s="44"/>
      <c r="AI669" s="44"/>
      <c r="AJ669" s="44"/>
      <c r="AK669" s="168">
        <f t="shared" si="91"/>
        <v>0</v>
      </c>
      <c r="AL669" s="44"/>
      <c r="AM669" s="36">
        <f t="shared" si="92"/>
        <v>1</v>
      </c>
      <c r="AN669" s="85" t="str">
        <f t="shared" si="93"/>
        <v>OK</v>
      </c>
      <c r="AO669" s="85" t="str">
        <f t="shared" si="94"/>
        <v>OK</v>
      </c>
      <c r="AP669" s="28" t="s">
        <v>211</v>
      </c>
      <c r="AQ669" s="28"/>
      <c r="AR669" s="28"/>
      <c r="AS669" s="28"/>
      <c r="AT669" s="26">
        <v>1</v>
      </c>
      <c r="AU669" s="28" t="s">
        <v>818</v>
      </c>
      <c r="AV669" s="27"/>
      <c r="AW669" s="28"/>
      <c r="AX669" s="28" t="s">
        <v>803</v>
      </c>
      <c r="AY669" s="168">
        <f t="shared" si="95"/>
        <v>1649680</v>
      </c>
      <c r="AZ669" s="28" t="s">
        <v>214</v>
      </c>
      <c r="BA669" s="28"/>
      <c r="BB669" s="59"/>
    </row>
    <row r="670" spans="2:54" s="8" customFormat="1" x14ac:dyDescent="0.15">
      <c r="B670" s="174">
        <v>90000643</v>
      </c>
      <c r="C670" s="28"/>
      <c r="D670" s="28" t="s">
        <v>793</v>
      </c>
      <c r="E670" s="28"/>
      <c r="F670" s="28" t="s">
        <v>201</v>
      </c>
      <c r="G670" s="28" t="s">
        <v>794</v>
      </c>
      <c r="H670" s="28" t="s">
        <v>1577</v>
      </c>
      <c r="I670" s="28" t="s">
        <v>1573</v>
      </c>
      <c r="J670" s="28" t="s">
        <v>934</v>
      </c>
      <c r="K670" s="28" t="s">
        <v>203</v>
      </c>
      <c r="L670" s="28"/>
      <c r="M670" s="28">
        <v>17</v>
      </c>
      <c r="N670" s="24">
        <v>35874</v>
      </c>
      <c r="O670" s="28">
        <v>1997</v>
      </c>
      <c r="P670" s="24">
        <v>35874</v>
      </c>
      <c r="Q670" s="25">
        <v>14628370</v>
      </c>
      <c r="R670" s="28" t="s">
        <v>797</v>
      </c>
      <c r="S670" s="28" t="s">
        <v>798</v>
      </c>
      <c r="T670" s="28">
        <v>1</v>
      </c>
      <c r="U670" s="24"/>
      <c r="V670" s="168">
        <f t="shared" si="90"/>
        <v>1</v>
      </c>
      <c r="W670" s="44"/>
      <c r="X670" s="36">
        <f t="shared" si="96"/>
        <v>0</v>
      </c>
      <c r="Y670" s="44"/>
      <c r="Z670" s="44"/>
      <c r="AA670" s="44"/>
      <c r="AB670" s="44"/>
      <c r="AC670" s="44"/>
      <c r="AD670" s="44"/>
      <c r="AE670" s="36">
        <f t="shared" si="97"/>
        <v>0</v>
      </c>
      <c r="AF670" s="44"/>
      <c r="AG670" s="44"/>
      <c r="AH670" s="44"/>
      <c r="AI670" s="44"/>
      <c r="AJ670" s="44"/>
      <c r="AK670" s="168">
        <f t="shared" si="91"/>
        <v>0</v>
      </c>
      <c r="AL670" s="44"/>
      <c r="AM670" s="36">
        <f t="shared" si="92"/>
        <v>1</v>
      </c>
      <c r="AN670" s="85" t="str">
        <f t="shared" si="93"/>
        <v>OK</v>
      </c>
      <c r="AO670" s="85" t="str">
        <f t="shared" si="94"/>
        <v>OK</v>
      </c>
      <c r="AP670" s="28" t="s">
        <v>211</v>
      </c>
      <c r="AQ670" s="28"/>
      <c r="AR670" s="28"/>
      <c r="AS670" s="28"/>
      <c r="AT670" s="26">
        <v>1</v>
      </c>
      <c r="AU670" s="28" t="s">
        <v>818</v>
      </c>
      <c r="AV670" s="27"/>
      <c r="AW670" s="28"/>
      <c r="AX670" s="28" t="s">
        <v>803</v>
      </c>
      <c r="AY670" s="168">
        <f t="shared" si="95"/>
        <v>14628369</v>
      </c>
      <c r="AZ670" s="28" t="s">
        <v>214</v>
      </c>
      <c r="BA670" s="28"/>
      <c r="BB670" s="59"/>
    </row>
    <row r="671" spans="2:54" s="8" customFormat="1" x14ac:dyDescent="0.15">
      <c r="B671" s="174">
        <v>90000644</v>
      </c>
      <c r="C671" s="28"/>
      <c r="D671" s="28" t="s">
        <v>793</v>
      </c>
      <c r="E671" s="28"/>
      <c r="F671" s="28" t="s">
        <v>201</v>
      </c>
      <c r="G671" s="28" t="s">
        <v>794</v>
      </c>
      <c r="H671" s="28" t="s">
        <v>1577</v>
      </c>
      <c r="I671" s="28" t="s">
        <v>1573</v>
      </c>
      <c r="J671" s="28" t="s">
        <v>935</v>
      </c>
      <c r="K671" s="28" t="s">
        <v>203</v>
      </c>
      <c r="L671" s="28"/>
      <c r="M671" s="28">
        <v>17</v>
      </c>
      <c r="N671" s="24">
        <v>35874</v>
      </c>
      <c r="O671" s="28">
        <v>1997</v>
      </c>
      <c r="P671" s="24">
        <v>35874</v>
      </c>
      <c r="Q671" s="25">
        <v>14628369</v>
      </c>
      <c r="R671" s="28" t="s">
        <v>797</v>
      </c>
      <c r="S671" s="28" t="s">
        <v>798</v>
      </c>
      <c r="T671" s="28">
        <v>1</v>
      </c>
      <c r="U671" s="24"/>
      <c r="V671" s="168">
        <f t="shared" si="90"/>
        <v>1</v>
      </c>
      <c r="W671" s="44"/>
      <c r="X671" s="36">
        <f t="shared" si="96"/>
        <v>0</v>
      </c>
      <c r="Y671" s="44"/>
      <c r="Z671" s="44"/>
      <c r="AA671" s="44"/>
      <c r="AB671" s="44"/>
      <c r="AC671" s="44"/>
      <c r="AD671" s="44"/>
      <c r="AE671" s="36">
        <f t="shared" si="97"/>
        <v>0</v>
      </c>
      <c r="AF671" s="44"/>
      <c r="AG671" s="44"/>
      <c r="AH671" s="44"/>
      <c r="AI671" s="44"/>
      <c r="AJ671" s="44"/>
      <c r="AK671" s="168">
        <f t="shared" si="91"/>
        <v>0</v>
      </c>
      <c r="AL671" s="44"/>
      <c r="AM671" s="36">
        <f t="shared" si="92"/>
        <v>1</v>
      </c>
      <c r="AN671" s="85" t="str">
        <f t="shared" si="93"/>
        <v>OK</v>
      </c>
      <c r="AO671" s="85" t="str">
        <f t="shared" si="94"/>
        <v>OK</v>
      </c>
      <c r="AP671" s="28" t="s">
        <v>211</v>
      </c>
      <c r="AQ671" s="28"/>
      <c r="AR671" s="28"/>
      <c r="AS671" s="28"/>
      <c r="AT671" s="26">
        <v>1</v>
      </c>
      <c r="AU671" s="28" t="s">
        <v>818</v>
      </c>
      <c r="AV671" s="27"/>
      <c r="AW671" s="28"/>
      <c r="AX671" s="28" t="s">
        <v>803</v>
      </c>
      <c r="AY671" s="168">
        <f t="shared" si="95"/>
        <v>14628368</v>
      </c>
      <c r="AZ671" s="28" t="s">
        <v>214</v>
      </c>
      <c r="BA671" s="28"/>
      <c r="BB671" s="59"/>
    </row>
    <row r="672" spans="2:54" s="8" customFormat="1" x14ac:dyDescent="0.15">
      <c r="B672" s="174">
        <v>90000645</v>
      </c>
      <c r="C672" s="28"/>
      <c r="D672" s="28" t="s">
        <v>793</v>
      </c>
      <c r="E672" s="28"/>
      <c r="F672" s="28" t="s">
        <v>201</v>
      </c>
      <c r="G672" s="28" t="s">
        <v>794</v>
      </c>
      <c r="H672" s="28" t="s">
        <v>1577</v>
      </c>
      <c r="I672" s="28" t="s">
        <v>1573</v>
      </c>
      <c r="J672" s="28" t="s">
        <v>936</v>
      </c>
      <c r="K672" s="28" t="s">
        <v>203</v>
      </c>
      <c r="L672" s="28"/>
      <c r="M672" s="28">
        <v>17</v>
      </c>
      <c r="N672" s="24">
        <v>35874</v>
      </c>
      <c r="O672" s="28">
        <v>1997</v>
      </c>
      <c r="P672" s="24">
        <v>35874</v>
      </c>
      <c r="Q672" s="25">
        <v>3296247</v>
      </c>
      <c r="R672" s="28" t="s">
        <v>797</v>
      </c>
      <c r="S672" s="28" t="s">
        <v>798</v>
      </c>
      <c r="T672" s="28">
        <v>1</v>
      </c>
      <c r="U672" s="24"/>
      <c r="V672" s="168">
        <f t="shared" si="90"/>
        <v>1</v>
      </c>
      <c r="W672" s="44"/>
      <c r="X672" s="36">
        <f t="shared" si="96"/>
        <v>0</v>
      </c>
      <c r="Y672" s="44"/>
      <c r="Z672" s="44"/>
      <c r="AA672" s="44"/>
      <c r="AB672" s="44"/>
      <c r="AC672" s="44"/>
      <c r="AD672" s="44"/>
      <c r="AE672" s="36">
        <f t="shared" si="97"/>
        <v>0</v>
      </c>
      <c r="AF672" s="44"/>
      <c r="AG672" s="44"/>
      <c r="AH672" s="44"/>
      <c r="AI672" s="44"/>
      <c r="AJ672" s="44"/>
      <c r="AK672" s="168">
        <f t="shared" si="91"/>
        <v>0</v>
      </c>
      <c r="AL672" s="44"/>
      <c r="AM672" s="36">
        <f t="shared" si="92"/>
        <v>1</v>
      </c>
      <c r="AN672" s="85" t="str">
        <f t="shared" si="93"/>
        <v>OK</v>
      </c>
      <c r="AO672" s="85" t="str">
        <f t="shared" si="94"/>
        <v>OK</v>
      </c>
      <c r="AP672" s="28" t="s">
        <v>211</v>
      </c>
      <c r="AQ672" s="28"/>
      <c r="AR672" s="28"/>
      <c r="AS672" s="28"/>
      <c r="AT672" s="26">
        <v>1</v>
      </c>
      <c r="AU672" s="28" t="s">
        <v>818</v>
      </c>
      <c r="AV672" s="27"/>
      <c r="AW672" s="28"/>
      <c r="AX672" s="28" t="s">
        <v>803</v>
      </c>
      <c r="AY672" s="168">
        <f t="shared" si="95"/>
        <v>3296246</v>
      </c>
      <c r="AZ672" s="28" t="s">
        <v>214</v>
      </c>
      <c r="BA672" s="28"/>
      <c r="BB672" s="59"/>
    </row>
    <row r="673" spans="2:54" s="8" customFormat="1" x14ac:dyDescent="0.15">
      <c r="B673" s="174">
        <v>90000646</v>
      </c>
      <c r="C673" s="28"/>
      <c r="D673" s="28" t="s">
        <v>793</v>
      </c>
      <c r="E673" s="28"/>
      <c r="F673" s="28" t="s">
        <v>201</v>
      </c>
      <c r="G673" s="28" t="s">
        <v>794</v>
      </c>
      <c r="H673" s="28" t="s">
        <v>1577</v>
      </c>
      <c r="I673" s="28" t="s">
        <v>1573</v>
      </c>
      <c r="J673" s="28" t="s">
        <v>937</v>
      </c>
      <c r="K673" s="28" t="s">
        <v>203</v>
      </c>
      <c r="L673" s="28"/>
      <c r="M673" s="28">
        <v>17</v>
      </c>
      <c r="N673" s="24">
        <v>35874</v>
      </c>
      <c r="O673" s="28">
        <v>1997</v>
      </c>
      <c r="P673" s="24">
        <v>35874</v>
      </c>
      <c r="Q673" s="25">
        <v>3296247</v>
      </c>
      <c r="R673" s="28" t="s">
        <v>797</v>
      </c>
      <c r="S673" s="28" t="s">
        <v>798</v>
      </c>
      <c r="T673" s="28">
        <v>1</v>
      </c>
      <c r="U673" s="24"/>
      <c r="V673" s="168">
        <f t="shared" si="90"/>
        <v>1</v>
      </c>
      <c r="W673" s="44"/>
      <c r="X673" s="36">
        <f t="shared" si="96"/>
        <v>0</v>
      </c>
      <c r="Y673" s="44"/>
      <c r="Z673" s="44"/>
      <c r="AA673" s="44"/>
      <c r="AB673" s="44"/>
      <c r="AC673" s="44"/>
      <c r="AD673" s="44"/>
      <c r="AE673" s="36">
        <f t="shared" si="97"/>
        <v>0</v>
      </c>
      <c r="AF673" s="44"/>
      <c r="AG673" s="44"/>
      <c r="AH673" s="44"/>
      <c r="AI673" s="44"/>
      <c r="AJ673" s="44"/>
      <c r="AK673" s="168">
        <f t="shared" si="91"/>
        <v>0</v>
      </c>
      <c r="AL673" s="44"/>
      <c r="AM673" s="36">
        <f t="shared" si="92"/>
        <v>1</v>
      </c>
      <c r="AN673" s="85" t="str">
        <f t="shared" si="93"/>
        <v>OK</v>
      </c>
      <c r="AO673" s="85" t="str">
        <f t="shared" si="94"/>
        <v>OK</v>
      </c>
      <c r="AP673" s="28" t="s">
        <v>211</v>
      </c>
      <c r="AQ673" s="28"/>
      <c r="AR673" s="28"/>
      <c r="AS673" s="28"/>
      <c r="AT673" s="26">
        <v>1</v>
      </c>
      <c r="AU673" s="28" t="s">
        <v>818</v>
      </c>
      <c r="AV673" s="27"/>
      <c r="AW673" s="28"/>
      <c r="AX673" s="28" t="s">
        <v>803</v>
      </c>
      <c r="AY673" s="168">
        <f t="shared" si="95"/>
        <v>3296246</v>
      </c>
      <c r="AZ673" s="28" t="s">
        <v>214</v>
      </c>
      <c r="BA673" s="28"/>
      <c r="BB673" s="59"/>
    </row>
    <row r="674" spans="2:54" s="8" customFormat="1" x14ac:dyDescent="0.15">
      <c r="B674" s="174">
        <v>90000647</v>
      </c>
      <c r="C674" s="28"/>
      <c r="D674" s="28" t="s">
        <v>793</v>
      </c>
      <c r="E674" s="28"/>
      <c r="F674" s="28" t="s">
        <v>201</v>
      </c>
      <c r="G674" s="28" t="s">
        <v>794</v>
      </c>
      <c r="H674" s="28" t="s">
        <v>1577</v>
      </c>
      <c r="I674" s="28" t="s">
        <v>1573</v>
      </c>
      <c r="J674" s="28" t="s">
        <v>938</v>
      </c>
      <c r="K674" s="28" t="s">
        <v>203</v>
      </c>
      <c r="L674" s="28"/>
      <c r="M674" s="28">
        <v>17</v>
      </c>
      <c r="N674" s="24">
        <v>35874</v>
      </c>
      <c r="O674" s="28">
        <v>1997</v>
      </c>
      <c r="P674" s="24">
        <v>35874</v>
      </c>
      <c r="Q674" s="25">
        <v>18302988</v>
      </c>
      <c r="R674" s="28" t="s">
        <v>797</v>
      </c>
      <c r="S674" s="28" t="s">
        <v>798</v>
      </c>
      <c r="T674" s="28">
        <v>1</v>
      </c>
      <c r="U674" s="24"/>
      <c r="V674" s="168">
        <f t="shared" si="90"/>
        <v>1</v>
      </c>
      <c r="W674" s="44"/>
      <c r="X674" s="36">
        <f t="shared" si="96"/>
        <v>0</v>
      </c>
      <c r="Y674" s="44"/>
      <c r="Z674" s="44"/>
      <c r="AA674" s="44"/>
      <c r="AB674" s="44"/>
      <c r="AC674" s="44"/>
      <c r="AD674" s="44"/>
      <c r="AE674" s="36">
        <f t="shared" si="97"/>
        <v>0</v>
      </c>
      <c r="AF674" s="44"/>
      <c r="AG674" s="44"/>
      <c r="AH674" s="44"/>
      <c r="AI674" s="44"/>
      <c r="AJ674" s="44"/>
      <c r="AK674" s="168">
        <f t="shared" si="91"/>
        <v>0</v>
      </c>
      <c r="AL674" s="44"/>
      <c r="AM674" s="36">
        <f t="shared" si="92"/>
        <v>1</v>
      </c>
      <c r="AN674" s="85" t="str">
        <f t="shared" si="93"/>
        <v>OK</v>
      </c>
      <c r="AO674" s="85" t="str">
        <f t="shared" si="94"/>
        <v>OK</v>
      </c>
      <c r="AP674" s="28" t="s">
        <v>211</v>
      </c>
      <c r="AQ674" s="28"/>
      <c r="AR674" s="28"/>
      <c r="AS674" s="28"/>
      <c r="AT674" s="26">
        <v>1</v>
      </c>
      <c r="AU674" s="28" t="s">
        <v>818</v>
      </c>
      <c r="AV674" s="27"/>
      <c r="AW674" s="28"/>
      <c r="AX674" s="28" t="s">
        <v>803</v>
      </c>
      <c r="AY674" s="168">
        <f t="shared" si="95"/>
        <v>18302987</v>
      </c>
      <c r="AZ674" s="28" t="s">
        <v>214</v>
      </c>
      <c r="BA674" s="28"/>
      <c r="BB674" s="59"/>
    </row>
    <row r="675" spans="2:54" s="8" customFormat="1" x14ac:dyDescent="0.15">
      <c r="B675" s="174">
        <v>90000648</v>
      </c>
      <c r="C675" s="28"/>
      <c r="D675" s="28" t="s">
        <v>793</v>
      </c>
      <c r="E675" s="28"/>
      <c r="F675" s="28" t="s">
        <v>201</v>
      </c>
      <c r="G675" s="28" t="s">
        <v>794</v>
      </c>
      <c r="H675" s="28" t="s">
        <v>1577</v>
      </c>
      <c r="I675" s="28" t="s">
        <v>1573</v>
      </c>
      <c r="J675" s="28" t="s">
        <v>939</v>
      </c>
      <c r="K675" s="28" t="s">
        <v>203</v>
      </c>
      <c r="L675" s="28"/>
      <c r="M675" s="28">
        <v>17</v>
      </c>
      <c r="N675" s="24">
        <v>35874</v>
      </c>
      <c r="O675" s="28">
        <v>1997</v>
      </c>
      <c r="P675" s="24">
        <v>35874</v>
      </c>
      <c r="Q675" s="25">
        <v>18302987</v>
      </c>
      <c r="R675" s="28" t="s">
        <v>797</v>
      </c>
      <c r="S675" s="28" t="s">
        <v>798</v>
      </c>
      <c r="T675" s="28">
        <v>1</v>
      </c>
      <c r="U675" s="24"/>
      <c r="V675" s="168">
        <f t="shared" si="90"/>
        <v>1</v>
      </c>
      <c r="W675" s="44"/>
      <c r="X675" s="36">
        <f t="shared" si="96"/>
        <v>0</v>
      </c>
      <c r="Y675" s="44"/>
      <c r="Z675" s="44"/>
      <c r="AA675" s="44"/>
      <c r="AB675" s="44"/>
      <c r="AC675" s="44"/>
      <c r="AD675" s="44"/>
      <c r="AE675" s="36">
        <f t="shared" si="97"/>
        <v>0</v>
      </c>
      <c r="AF675" s="44"/>
      <c r="AG675" s="44"/>
      <c r="AH675" s="44"/>
      <c r="AI675" s="44"/>
      <c r="AJ675" s="44"/>
      <c r="AK675" s="168">
        <f t="shared" si="91"/>
        <v>0</v>
      </c>
      <c r="AL675" s="44"/>
      <c r="AM675" s="36">
        <f t="shared" si="92"/>
        <v>1</v>
      </c>
      <c r="AN675" s="85" t="str">
        <f t="shared" si="93"/>
        <v>OK</v>
      </c>
      <c r="AO675" s="85" t="str">
        <f t="shared" si="94"/>
        <v>OK</v>
      </c>
      <c r="AP675" s="28" t="s">
        <v>211</v>
      </c>
      <c r="AQ675" s="28"/>
      <c r="AR675" s="28"/>
      <c r="AS675" s="28"/>
      <c r="AT675" s="26">
        <v>1</v>
      </c>
      <c r="AU675" s="28" t="s">
        <v>818</v>
      </c>
      <c r="AV675" s="27"/>
      <c r="AW675" s="28"/>
      <c r="AX675" s="28" t="s">
        <v>803</v>
      </c>
      <c r="AY675" s="168">
        <f t="shared" si="95"/>
        <v>18302986</v>
      </c>
      <c r="AZ675" s="28" t="s">
        <v>214</v>
      </c>
      <c r="BA675" s="28"/>
      <c r="BB675" s="59"/>
    </row>
    <row r="676" spans="2:54" s="8" customFormat="1" x14ac:dyDescent="0.15">
      <c r="B676" s="174">
        <v>90000649</v>
      </c>
      <c r="C676" s="28"/>
      <c r="D676" s="28" t="s">
        <v>793</v>
      </c>
      <c r="E676" s="28"/>
      <c r="F676" s="28" t="s">
        <v>201</v>
      </c>
      <c r="G676" s="28" t="s">
        <v>794</v>
      </c>
      <c r="H676" s="28" t="s">
        <v>1577</v>
      </c>
      <c r="I676" s="28" t="s">
        <v>1573</v>
      </c>
      <c r="J676" s="28" t="s">
        <v>940</v>
      </c>
      <c r="K676" s="28" t="s">
        <v>203</v>
      </c>
      <c r="L676" s="28"/>
      <c r="M676" s="28">
        <v>17</v>
      </c>
      <c r="N676" s="24">
        <v>35874</v>
      </c>
      <c r="O676" s="28">
        <v>1997</v>
      </c>
      <c r="P676" s="24">
        <v>35874</v>
      </c>
      <c r="Q676" s="25">
        <v>10750638</v>
      </c>
      <c r="R676" s="28" t="s">
        <v>797</v>
      </c>
      <c r="S676" s="28" t="s">
        <v>798</v>
      </c>
      <c r="T676" s="28">
        <v>1</v>
      </c>
      <c r="U676" s="24"/>
      <c r="V676" s="168">
        <f t="shared" si="90"/>
        <v>1</v>
      </c>
      <c r="W676" s="44"/>
      <c r="X676" s="36">
        <f t="shared" si="96"/>
        <v>0</v>
      </c>
      <c r="Y676" s="44"/>
      <c r="Z676" s="44"/>
      <c r="AA676" s="44"/>
      <c r="AB676" s="44"/>
      <c r="AC676" s="44"/>
      <c r="AD676" s="44"/>
      <c r="AE676" s="36">
        <f t="shared" si="97"/>
        <v>0</v>
      </c>
      <c r="AF676" s="44"/>
      <c r="AG676" s="44"/>
      <c r="AH676" s="44"/>
      <c r="AI676" s="44"/>
      <c r="AJ676" s="44"/>
      <c r="AK676" s="168">
        <f t="shared" si="91"/>
        <v>0</v>
      </c>
      <c r="AL676" s="44"/>
      <c r="AM676" s="36">
        <f t="shared" si="92"/>
        <v>1</v>
      </c>
      <c r="AN676" s="85" t="str">
        <f t="shared" si="93"/>
        <v>OK</v>
      </c>
      <c r="AO676" s="85" t="str">
        <f t="shared" si="94"/>
        <v>OK</v>
      </c>
      <c r="AP676" s="28" t="s">
        <v>211</v>
      </c>
      <c r="AQ676" s="28"/>
      <c r="AR676" s="28"/>
      <c r="AS676" s="28"/>
      <c r="AT676" s="26">
        <v>1</v>
      </c>
      <c r="AU676" s="28" t="s">
        <v>818</v>
      </c>
      <c r="AV676" s="27"/>
      <c r="AW676" s="28"/>
      <c r="AX676" s="28" t="s">
        <v>803</v>
      </c>
      <c r="AY676" s="168">
        <f t="shared" si="95"/>
        <v>10750637</v>
      </c>
      <c r="AZ676" s="28" t="s">
        <v>214</v>
      </c>
      <c r="BA676" s="28"/>
      <c r="BB676" s="59"/>
    </row>
    <row r="677" spans="2:54" s="8" customFormat="1" x14ac:dyDescent="0.15">
      <c r="B677" s="174">
        <v>90000650</v>
      </c>
      <c r="C677" s="28"/>
      <c r="D677" s="28" t="s">
        <v>793</v>
      </c>
      <c r="E677" s="28"/>
      <c r="F677" s="28" t="s">
        <v>201</v>
      </c>
      <c r="G677" s="28" t="s">
        <v>794</v>
      </c>
      <c r="H677" s="28" t="s">
        <v>1577</v>
      </c>
      <c r="I677" s="28" t="s">
        <v>1573</v>
      </c>
      <c r="J677" s="28" t="s">
        <v>941</v>
      </c>
      <c r="K677" s="28" t="s">
        <v>203</v>
      </c>
      <c r="L677" s="28"/>
      <c r="M677" s="28">
        <v>17</v>
      </c>
      <c r="N677" s="24">
        <v>35874</v>
      </c>
      <c r="O677" s="28">
        <v>1997</v>
      </c>
      <c r="P677" s="24">
        <v>35874</v>
      </c>
      <c r="Q677" s="25">
        <v>10750638</v>
      </c>
      <c r="R677" s="28" t="s">
        <v>797</v>
      </c>
      <c r="S677" s="28" t="s">
        <v>798</v>
      </c>
      <c r="T677" s="28">
        <v>1</v>
      </c>
      <c r="U677" s="24"/>
      <c r="V677" s="168">
        <f t="shared" si="90"/>
        <v>1</v>
      </c>
      <c r="W677" s="44"/>
      <c r="X677" s="36">
        <f t="shared" si="96"/>
        <v>0</v>
      </c>
      <c r="Y677" s="44"/>
      <c r="Z677" s="44"/>
      <c r="AA677" s="44"/>
      <c r="AB677" s="44"/>
      <c r="AC677" s="44"/>
      <c r="AD677" s="44"/>
      <c r="AE677" s="36">
        <f t="shared" si="97"/>
        <v>0</v>
      </c>
      <c r="AF677" s="44"/>
      <c r="AG677" s="44"/>
      <c r="AH677" s="44"/>
      <c r="AI677" s="44"/>
      <c r="AJ677" s="44"/>
      <c r="AK677" s="168">
        <f t="shared" si="91"/>
        <v>0</v>
      </c>
      <c r="AL677" s="44"/>
      <c r="AM677" s="36">
        <f t="shared" si="92"/>
        <v>1</v>
      </c>
      <c r="AN677" s="85" t="str">
        <f t="shared" si="93"/>
        <v>OK</v>
      </c>
      <c r="AO677" s="85" t="str">
        <f t="shared" si="94"/>
        <v>OK</v>
      </c>
      <c r="AP677" s="28" t="s">
        <v>211</v>
      </c>
      <c r="AQ677" s="28"/>
      <c r="AR677" s="28"/>
      <c r="AS677" s="28"/>
      <c r="AT677" s="26">
        <v>1</v>
      </c>
      <c r="AU677" s="28" t="s">
        <v>818</v>
      </c>
      <c r="AV677" s="27"/>
      <c r="AW677" s="28"/>
      <c r="AX677" s="28" t="s">
        <v>803</v>
      </c>
      <c r="AY677" s="168">
        <f t="shared" si="95"/>
        <v>10750637</v>
      </c>
      <c r="AZ677" s="28" t="s">
        <v>214</v>
      </c>
      <c r="BA677" s="28"/>
      <c r="BB677" s="59"/>
    </row>
    <row r="678" spans="2:54" s="8" customFormat="1" x14ac:dyDescent="0.15">
      <c r="B678" s="174">
        <v>90000651</v>
      </c>
      <c r="C678" s="28"/>
      <c r="D678" s="28" t="s">
        <v>793</v>
      </c>
      <c r="E678" s="28"/>
      <c r="F678" s="28" t="s">
        <v>201</v>
      </c>
      <c r="G678" s="28" t="s">
        <v>794</v>
      </c>
      <c r="H678" s="28" t="s">
        <v>1577</v>
      </c>
      <c r="I678" s="28" t="s">
        <v>1573</v>
      </c>
      <c r="J678" s="28" t="s">
        <v>942</v>
      </c>
      <c r="K678" s="28" t="s">
        <v>203</v>
      </c>
      <c r="L678" s="28"/>
      <c r="M678" s="28">
        <v>17</v>
      </c>
      <c r="N678" s="24">
        <v>35874</v>
      </c>
      <c r="O678" s="28">
        <v>1997</v>
      </c>
      <c r="P678" s="24">
        <v>35874</v>
      </c>
      <c r="Q678" s="25">
        <v>6555689</v>
      </c>
      <c r="R678" s="28" t="s">
        <v>797</v>
      </c>
      <c r="S678" s="28" t="s">
        <v>798</v>
      </c>
      <c r="T678" s="28">
        <v>1</v>
      </c>
      <c r="U678" s="24"/>
      <c r="V678" s="168">
        <f t="shared" si="90"/>
        <v>1</v>
      </c>
      <c r="W678" s="44"/>
      <c r="X678" s="36">
        <f t="shared" si="96"/>
        <v>0</v>
      </c>
      <c r="Y678" s="44"/>
      <c r="Z678" s="44"/>
      <c r="AA678" s="44"/>
      <c r="AB678" s="44"/>
      <c r="AC678" s="44"/>
      <c r="AD678" s="44"/>
      <c r="AE678" s="36">
        <f t="shared" si="97"/>
        <v>0</v>
      </c>
      <c r="AF678" s="44"/>
      <c r="AG678" s="44"/>
      <c r="AH678" s="44"/>
      <c r="AI678" s="44"/>
      <c r="AJ678" s="44"/>
      <c r="AK678" s="168">
        <f t="shared" si="91"/>
        <v>0</v>
      </c>
      <c r="AL678" s="44"/>
      <c r="AM678" s="36">
        <f t="shared" si="92"/>
        <v>1</v>
      </c>
      <c r="AN678" s="85" t="str">
        <f t="shared" si="93"/>
        <v>OK</v>
      </c>
      <c r="AO678" s="85" t="str">
        <f t="shared" si="94"/>
        <v>OK</v>
      </c>
      <c r="AP678" s="28" t="s">
        <v>211</v>
      </c>
      <c r="AQ678" s="28"/>
      <c r="AR678" s="28"/>
      <c r="AS678" s="28"/>
      <c r="AT678" s="26">
        <v>1</v>
      </c>
      <c r="AU678" s="28" t="s">
        <v>818</v>
      </c>
      <c r="AV678" s="27"/>
      <c r="AW678" s="28"/>
      <c r="AX678" s="28" t="s">
        <v>803</v>
      </c>
      <c r="AY678" s="168">
        <f t="shared" si="95"/>
        <v>6555688</v>
      </c>
      <c r="AZ678" s="28" t="s">
        <v>214</v>
      </c>
      <c r="BA678" s="28"/>
      <c r="BB678" s="59"/>
    </row>
    <row r="679" spans="2:54" s="8" customFormat="1" x14ac:dyDescent="0.15">
      <c r="B679" s="174">
        <v>90000652</v>
      </c>
      <c r="C679" s="28"/>
      <c r="D679" s="28" t="s">
        <v>793</v>
      </c>
      <c r="E679" s="28"/>
      <c r="F679" s="28" t="s">
        <v>201</v>
      </c>
      <c r="G679" s="28" t="s">
        <v>794</v>
      </c>
      <c r="H679" s="28" t="s">
        <v>1577</v>
      </c>
      <c r="I679" s="28" t="s">
        <v>1573</v>
      </c>
      <c r="J679" s="28" t="s">
        <v>943</v>
      </c>
      <c r="K679" s="28" t="s">
        <v>203</v>
      </c>
      <c r="L679" s="28"/>
      <c r="M679" s="28">
        <v>17</v>
      </c>
      <c r="N679" s="24">
        <v>35874</v>
      </c>
      <c r="O679" s="28">
        <v>1997</v>
      </c>
      <c r="P679" s="24">
        <v>35874</v>
      </c>
      <c r="Q679" s="25">
        <v>6555688</v>
      </c>
      <c r="R679" s="28" t="s">
        <v>797</v>
      </c>
      <c r="S679" s="28" t="s">
        <v>798</v>
      </c>
      <c r="T679" s="28">
        <v>1</v>
      </c>
      <c r="U679" s="24"/>
      <c r="V679" s="168">
        <f t="shared" si="90"/>
        <v>1</v>
      </c>
      <c r="W679" s="44"/>
      <c r="X679" s="36">
        <f t="shared" si="96"/>
        <v>0</v>
      </c>
      <c r="Y679" s="44"/>
      <c r="Z679" s="44"/>
      <c r="AA679" s="44"/>
      <c r="AB679" s="44"/>
      <c r="AC679" s="44"/>
      <c r="AD679" s="44"/>
      <c r="AE679" s="36">
        <f t="shared" si="97"/>
        <v>0</v>
      </c>
      <c r="AF679" s="44"/>
      <c r="AG679" s="44"/>
      <c r="AH679" s="44"/>
      <c r="AI679" s="44"/>
      <c r="AJ679" s="44"/>
      <c r="AK679" s="168">
        <f t="shared" si="91"/>
        <v>0</v>
      </c>
      <c r="AL679" s="44"/>
      <c r="AM679" s="36">
        <f t="shared" si="92"/>
        <v>1</v>
      </c>
      <c r="AN679" s="85" t="str">
        <f t="shared" si="93"/>
        <v>OK</v>
      </c>
      <c r="AO679" s="85" t="str">
        <f t="shared" si="94"/>
        <v>OK</v>
      </c>
      <c r="AP679" s="28" t="s">
        <v>211</v>
      </c>
      <c r="AQ679" s="28"/>
      <c r="AR679" s="28"/>
      <c r="AS679" s="28"/>
      <c r="AT679" s="26">
        <v>1</v>
      </c>
      <c r="AU679" s="28" t="s">
        <v>818</v>
      </c>
      <c r="AV679" s="27"/>
      <c r="AW679" s="28"/>
      <c r="AX679" s="28" t="s">
        <v>803</v>
      </c>
      <c r="AY679" s="168">
        <f t="shared" si="95"/>
        <v>6555687</v>
      </c>
      <c r="AZ679" s="28" t="s">
        <v>214</v>
      </c>
      <c r="BA679" s="28"/>
      <c r="BB679" s="59"/>
    </row>
    <row r="680" spans="2:54" s="8" customFormat="1" x14ac:dyDescent="0.15">
      <c r="B680" s="174">
        <v>90000653</v>
      </c>
      <c r="C680" s="28"/>
      <c r="D680" s="28" t="s">
        <v>793</v>
      </c>
      <c r="E680" s="28"/>
      <c r="F680" s="28" t="s">
        <v>201</v>
      </c>
      <c r="G680" s="28" t="s">
        <v>794</v>
      </c>
      <c r="H680" s="28" t="s">
        <v>1577</v>
      </c>
      <c r="I680" s="28" t="s">
        <v>1573</v>
      </c>
      <c r="J680" s="28" t="s">
        <v>944</v>
      </c>
      <c r="K680" s="28" t="s">
        <v>203</v>
      </c>
      <c r="L680" s="28"/>
      <c r="M680" s="28">
        <v>17</v>
      </c>
      <c r="N680" s="24">
        <v>35874</v>
      </c>
      <c r="O680" s="28">
        <v>1997</v>
      </c>
      <c r="P680" s="24">
        <v>35874</v>
      </c>
      <c r="Q680" s="25">
        <v>55063442</v>
      </c>
      <c r="R680" s="28" t="s">
        <v>797</v>
      </c>
      <c r="S680" s="28" t="s">
        <v>798</v>
      </c>
      <c r="T680" s="28">
        <v>1</v>
      </c>
      <c r="U680" s="24"/>
      <c r="V680" s="168">
        <f t="shared" si="90"/>
        <v>1</v>
      </c>
      <c r="W680" s="44"/>
      <c r="X680" s="36">
        <f t="shared" si="96"/>
        <v>0</v>
      </c>
      <c r="Y680" s="44"/>
      <c r="Z680" s="44"/>
      <c r="AA680" s="44"/>
      <c r="AB680" s="44"/>
      <c r="AC680" s="44"/>
      <c r="AD680" s="44"/>
      <c r="AE680" s="36">
        <f t="shared" si="97"/>
        <v>0</v>
      </c>
      <c r="AF680" s="44"/>
      <c r="AG680" s="44"/>
      <c r="AH680" s="44"/>
      <c r="AI680" s="44"/>
      <c r="AJ680" s="44"/>
      <c r="AK680" s="168">
        <f t="shared" si="91"/>
        <v>0</v>
      </c>
      <c r="AL680" s="44"/>
      <c r="AM680" s="36">
        <f t="shared" si="92"/>
        <v>1</v>
      </c>
      <c r="AN680" s="85" t="str">
        <f t="shared" si="93"/>
        <v>OK</v>
      </c>
      <c r="AO680" s="85" t="str">
        <f t="shared" si="94"/>
        <v>OK</v>
      </c>
      <c r="AP680" s="28" t="s">
        <v>211</v>
      </c>
      <c r="AQ680" s="28"/>
      <c r="AR680" s="28"/>
      <c r="AS680" s="28"/>
      <c r="AT680" s="26">
        <v>1</v>
      </c>
      <c r="AU680" s="28" t="s">
        <v>818</v>
      </c>
      <c r="AV680" s="27"/>
      <c r="AW680" s="28"/>
      <c r="AX680" s="28" t="s">
        <v>803</v>
      </c>
      <c r="AY680" s="168">
        <f t="shared" si="95"/>
        <v>55063441</v>
      </c>
      <c r="AZ680" s="28" t="s">
        <v>214</v>
      </c>
      <c r="BA680" s="28"/>
      <c r="BB680" s="59"/>
    </row>
    <row r="681" spans="2:54" s="8" customFormat="1" x14ac:dyDescent="0.15">
      <c r="B681" s="174">
        <v>90000654</v>
      </c>
      <c r="C681" s="28"/>
      <c r="D681" s="28" t="s">
        <v>793</v>
      </c>
      <c r="E681" s="28"/>
      <c r="F681" s="28" t="s">
        <v>201</v>
      </c>
      <c r="G681" s="28" t="s">
        <v>794</v>
      </c>
      <c r="H681" s="28" t="s">
        <v>1577</v>
      </c>
      <c r="I681" s="28" t="s">
        <v>1573</v>
      </c>
      <c r="J681" s="28" t="s">
        <v>945</v>
      </c>
      <c r="K681" s="28" t="s">
        <v>203</v>
      </c>
      <c r="L681" s="28"/>
      <c r="M681" s="28">
        <v>17</v>
      </c>
      <c r="N681" s="24">
        <v>35874</v>
      </c>
      <c r="O681" s="28">
        <v>1997</v>
      </c>
      <c r="P681" s="24">
        <v>35874</v>
      </c>
      <c r="Q681" s="25">
        <v>55063441</v>
      </c>
      <c r="R681" s="28" t="s">
        <v>797</v>
      </c>
      <c r="S681" s="28" t="s">
        <v>798</v>
      </c>
      <c r="T681" s="28">
        <v>1</v>
      </c>
      <c r="U681" s="24"/>
      <c r="V681" s="168">
        <f t="shared" si="90"/>
        <v>1</v>
      </c>
      <c r="W681" s="44"/>
      <c r="X681" s="36">
        <f t="shared" si="96"/>
        <v>0</v>
      </c>
      <c r="Y681" s="44"/>
      <c r="Z681" s="44"/>
      <c r="AA681" s="44"/>
      <c r="AB681" s="44"/>
      <c r="AC681" s="44"/>
      <c r="AD681" s="44"/>
      <c r="AE681" s="36">
        <f t="shared" si="97"/>
        <v>0</v>
      </c>
      <c r="AF681" s="44"/>
      <c r="AG681" s="44"/>
      <c r="AH681" s="44"/>
      <c r="AI681" s="44"/>
      <c r="AJ681" s="44"/>
      <c r="AK681" s="168">
        <f t="shared" si="91"/>
        <v>0</v>
      </c>
      <c r="AL681" s="44"/>
      <c r="AM681" s="36">
        <f t="shared" si="92"/>
        <v>1</v>
      </c>
      <c r="AN681" s="85" t="str">
        <f t="shared" si="93"/>
        <v>OK</v>
      </c>
      <c r="AO681" s="85" t="str">
        <f t="shared" si="94"/>
        <v>OK</v>
      </c>
      <c r="AP681" s="28" t="s">
        <v>211</v>
      </c>
      <c r="AQ681" s="28"/>
      <c r="AR681" s="28"/>
      <c r="AS681" s="28"/>
      <c r="AT681" s="26">
        <v>1</v>
      </c>
      <c r="AU681" s="28" t="s">
        <v>818</v>
      </c>
      <c r="AV681" s="27"/>
      <c r="AW681" s="28"/>
      <c r="AX681" s="28" t="s">
        <v>803</v>
      </c>
      <c r="AY681" s="168">
        <f t="shared" si="95"/>
        <v>55063440</v>
      </c>
      <c r="AZ681" s="28" t="s">
        <v>214</v>
      </c>
      <c r="BA681" s="28"/>
      <c r="BB681" s="59"/>
    </row>
    <row r="682" spans="2:54" s="8" customFormat="1" x14ac:dyDescent="0.15">
      <c r="B682" s="174">
        <v>90000655</v>
      </c>
      <c r="C682" s="28"/>
      <c r="D682" s="28" t="s">
        <v>793</v>
      </c>
      <c r="E682" s="28"/>
      <c r="F682" s="28" t="s">
        <v>201</v>
      </c>
      <c r="G682" s="28" t="s">
        <v>794</v>
      </c>
      <c r="H682" s="28" t="s">
        <v>1577</v>
      </c>
      <c r="I682" s="28" t="s">
        <v>1573</v>
      </c>
      <c r="J682" s="28" t="s">
        <v>946</v>
      </c>
      <c r="K682" s="28" t="s">
        <v>203</v>
      </c>
      <c r="L682" s="28"/>
      <c r="M682" s="28">
        <v>17</v>
      </c>
      <c r="N682" s="24">
        <v>35874</v>
      </c>
      <c r="O682" s="28">
        <v>1997</v>
      </c>
      <c r="P682" s="24">
        <v>35874</v>
      </c>
      <c r="Q682" s="25">
        <v>1934373</v>
      </c>
      <c r="R682" s="28" t="s">
        <v>797</v>
      </c>
      <c r="S682" s="28" t="s">
        <v>798</v>
      </c>
      <c r="T682" s="28">
        <v>1</v>
      </c>
      <c r="U682" s="24"/>
      <c r="V682" s="168">
        <f t="shared" si="90"/>
        <v>1</v>
      </c>
      <c r="W682" s="44"/>
      <c r="X682" s="36">
        <f t="shared" si="96"/>
        <v>0</v>
      </c>
      <c r="Y682" s="44"/>
      <c r="Z682" s="44"/>
      <c r="AA682" s="44"/>
      <c r="AB682" s="44"/>
      <c r="AC682" s="44"/>
      <c r="AD682" s="44"/>
      <c r="AE682" s="36">
        <f t="shared" si="97"/>
        <v>0</v>
      </c>
      <c r="AF682" s="44"/>
      <c r="AG682" s="44"/>
      <c r="AH682" s="44"/>
      <c r="AI682" s="44"/>
      <c r="AJ682" s="44"/>
      <c r="AK682" s="168">
        <f t="shared" si="91"/>
        <v>0</v>
      </c>
      <c r="AL682" s="44"/>
      <c r="AM682" s="36">
        <f t="shared" si="92"/>
        <v>1</v>
      </c>
      <c r="AN682" s="85" t="str">
        <f t="shared" si="93"/>
        <v>OK</v>
      </c>
      <c r="AO682" s="85" t="str">
        <f t="shared" si="94"/>
        <v>OK</v>
      </c>
      <c r="AP682" s="28" t="s">
        <v>211</v>
      </c>
      <c r="AQ682" s="28"/>
      <c r="AR682" s="28"/>
      <c r="AS682" s="28"/>
      <c r="AT682" s="26">
        <v>1</v>
      </c>
      <c r="AU682" s="28" t="s">
        <v>818</v>
      </c>
      <c r="AV682" s="27"/>
      <c r="AW682" s="28"/>
      <c r="AX682" s="28" t="s">
        <v>803</v>
      </c>
      <c r="AY682" s="168">
        <f t="shared" si="95"/>
        <v>1934372</v>
      </c>
      <c r="AZ682" s="28" t="s">
        <v>214</v>
      </c>
      <c r="BA682" s="28"/>
      <c r="BB682" s="59"/>
    </row>
    <row r="683" spans="2:54" s="8" customFormat="1" x14ac:dyDescent="0.15">
      <c r="B683" s="174">
        <v>90000656</v>
      </c>
      <c r="C683" s="28"/>
      <c r="D683" s="28" t="s">
        <v>793</v>
      </c>
      <c r="E683" s="28"/>
      <c r="F683" s="28" t="s">
        <v>201</v>
      </c>
      <c r="G683" s="28" t="s">
        <v>794</v>
      </c>
      <c r="H683" s="28" t="s">
        <v>1577</v>
      </c>
      <c r="I683" s="28" t="s">
        <v>1573</v>
      </c>
      <c r="J683" s="28" t="s">
        <v>947</v>
      </c>
      <c r="K683" s="28" t="s">
        <v>203</v>
      </c>
      <c r="L683" s="28"/>
      <c r="M683" s="28">
        <v>17</v>
      </c>
      <c r="N683" s="24">
        <v>35874</v>
      </c>
      <c r="O683" s="28">
        <v>1997</v>
      </c>
      <c r="P683" s="24">
        <v>35874</v>
      </c>
      <c r="Q683" s="25">
        <v>1934372</v>
      </c>
      <c r="R683" s="28" t="s">
        <v>797</v>
      </c>
      <c r="S683" s="28" t="s">
        <v>798</v>
      </c>
      <c r="T683" s="28">
        <v>1</v>
      </c>
      <c r="U683" s="24"/>
      <c r="V683" s="168">
        <f t="shared" si="90"/>
        <v>1</v>
      </c>
      <c r="W683" s="44"/>
      <c r="X683" s="36">
        <f t="shared" si="96"/>
        <v>0</v>
      </c>
      <c r="Y683" s="44"/>
      <c r="Z683" s="44"/>
      <c r="AA683" s="44"/>
      <c r="AB683" s="44"/>
      <c r="AC683" s="44"/>
      <c r="AD683" s="44"/>
      <c r="AE683" s="36">
        <f t="shared" si="97"/>
        <v>0</v>
      </c>
      <c r="AF683" s="44"/>
      <c r="AG683" s="44"/>
      <c r="AH683" s="44"/>
      <c r="AI683" s="44"/>
      <c r="AJ683" s="44"/>
      <c r="AK683" s="168">
        <f t="shared" si="91"/>
        <v>0</v>
      </c>
      <c r="AL683" s="44"/>
      <c r="AM683" s="36">
        <f t="shared" si="92"/>
        <v>1</v>
      </c>
      <c r="AN683" s="85" t="str">
        <f t="shared" si="93"/>
        <v>OK</v>
      </c>
      <c r="AO683" s="85" t="str">
        <f t="shared" si="94"/>
        <v>OK</v>
      </c>
      <c r="AP683" s="28" t="s">
        <v>211</v>
      </c>
      <c r="AQ683" s="28"/>
      <c r="AR683" s="28"/>
      <c r="AS683" s="28"/>
      <c r="AT683" s="26">
        <v>1</v>
      </c>
      <c r="AU683" s="28" t="s">
        <v>818</v>
      </c>
      <c r="AV683" s="27"/>
      <c r="AW683" s="28"/>
      <c r="AX683" s="28" t="s">
        <v>803</v>
      </c>
      <c r="AY683" s="168">
        <f t="shared" si="95"/>
        <v>1934371</v>
      </c>
      <c r="AZ683" s="28" t="s">
        <v>214</v>
      </c>
      <c r="BA683" s="28"/>
      <c r="BB683" s="59"/>
    </row>
    <row r="684" spans="2:54" s="8" customFormat="1" x14ac:dyDescent="0.15">
      <c r="B684" s="174">
        <v>90000657</v>
      </c>
      <c r="C684" s="28"/>
      <c r="D684" s="28" t="s">
        <v>793</v>
      </c>
      <c r="E684" s="28"/>
      <c r="F684" s="28" t="s">
        <v>201</v>
      </c>
      <c r="G684" s="28" t="s">
        <v>794</v>
      </c>
      <c r="H684" s="28" t="s">
        <v>1577</v>
      </c>
      <c r="I684" s="28" t="s">
        <v>1573</v>
      </c>
      <c r="J684" s="28" t="s">
        <v>948</v>
      </c>
      <c r="K684" s="28" t="s">
        <v>203</v>
      </c>
      <c r="L684" s="28"/>
      <c r="M684" s="28">
        <v>17</v>
      </c>
      <c r="N684" s="24">
        <v>35874</v>
      </c>
      <c r="O684" s="28">
        <v>1997</v>
      </c>
      <c r="P684" s="24">
        <v>35874</v>
      </c>
      <c r="Q684" s="25">
        <v>1934372</v>
      </c>
      <c r="R684" s="28" t="s">
        <v>797</v>
      </c>
      <c r="S684" s="28" t="s">
        <v>798</v>
      </c>
      <c r="T684" s="28">
        <v>1</v>
      </c>
      <c r="U684" s="24"/>
      <c r="V684" s="168">
        <f t="shared" si="90"/>
        <v>1</v>
      </c>
      <c r="W684" s="44"/>
      <c r="X684" s="36">
        <f t="shared" si="96"/>
        <v>0</v>
      </c>
      <c r="Y684" s="44"/>
      <c r="Z684" s="44"/>
      <c r="AA684" s="44"/>
      <c r="AB684" s="44"/>
      <c r="AC684" s="44"/>
      <c r="AD684" s="44"/>
      <c r="AE684" s="36">
        <f t="shared" si="97"/>
        <v>0</v>
      </c>
      <c r="AF684" s="44"/>
      <c r="AG684" s="44"/>
      <c r="AH684" s="44"/>
      <c r="AI684" s="44"/>
      <c r="AJ684" s="44"/>
      <c r="AK684" s="168">
        <f t="shared" si="91"/>
        <v>0</v>
      </c>
      <c r="AL684" s="44"/>
      <c r="AM684" s="36">
        <f t="shared" si="92"/>
        <v>1</v>
      </c>
      <c r="AN684" s="85" t="str">
        <f t="shared" si="93"/>
        <v>OK</v>
      </c>
      <c r="AO684" s="85" t="str">
        <f t="shared" si="94"/>
        <v>OK</v>
      </c>
      <c r="AP684" s="28" t="s">
        <v>211</v>
      </c>
      <c r="AQ684" s="28"/>
      <c r="AR684" s="28"/>
      <c r="AS684" s="28"/>
      <c r="AT684" s="26">
        <v>1</v>
      </c>
      <c r="AU684" s="28" t="s">
        <v>818</v>
      </c>
      <c r="AV684" s="27"/>
      <c r="AW684" s="28"/>
      <c r="AX684" s="28" t="s">
        <v>803</v>
      </c>
      <c r="AY684" s="168">
        <f t="shared" si="95"/>
        <v>1934371</v>
      </c>
      <c r="AZ684" s="28" t="s">
        <v>214</v>
      </c>
      <c r="BA684" s="28"/>
      <c r="BB684" s="59"/>
    </row>
    <row r="685" spans="2:54" s="8" customFormat="1" x14ac:dyDescent="0.15">
      <c r="B685" s="174">
        <v>90000658</v>
      </c>
      <c r="C685" s="28"/>
      <c r="D685" s="28" t="s">
        <v>793</v>
      </c>
      <c r="E685" s="28"/>
      <c r="F685" s="28" t="s">
        <v>201</v>
      </c>
      <c r="G685" s="28" t="s">
        <v>794</v>
      </c>
      <c r="H685" s="28" t="s">
        <v>1577</v>
      </c>
      <c r="I685" s="28" t="s">
        <v>1573</v>
      </c>
      <c r="J685" s="28" t="s">
        <v>949</v>
      </c>
      <c r="K685" s="28" t="s">
        <v>203</v>
      </c>
      <c r="L685" s="28"/>
      <c r="M685" s="28">
        <v>17</v>
      </c>
      <c r="N685" s="24">
        <v>35874</v>
      </c>
      <c r="O685" s="28">
        <v>1997</v>
      </c>
      <c r="P685" s="24">
        <v>35874</v>
      </c>
      <c r="Q685" s="25">
        <v>1934372</v>
      </c>
      <c r="R685" s="28" t="s">
        <v>797</v>
      </c>
      <c r="S685" s="28" t="s">
        <v>798</v>
      </c>
      <c r="T685" s="28">
        <v>1</v>
      </c>
      <c r="U685" s="24"/>
      <c r="V685" s="168">
        <f t="shared" si="90"/>
        <v>1</v>
      </c>
      <c r="W685" s="44"/>
      <c r="X685" s="36">
        <f t="shared" si="96"/>
        <v>0</v>
      </c>
      <c r="Y685" s="44"/>
      <c r="Z685" s="44"/>
      <c r="AA685" s="44"/>
      <c r="AB685" s="44"/>
      <c r="AC685" s="44"/>
      <c r="AD685" s="44"/>
      <c r="AE685" s="36">
        <f t="shared" si="97"/>
        <v>0</v>
      </c>
      <c r="AF685" s="44"/>
      <c r="AG685" s="44"/>
      <c r="AH685" s="44"/>
      <c r="AI685" s="44"/>
      <c r="AJ685" s="44"/>
      <c r="AK685" s="168">
        <f t="shared" si="91"/>
        <v>0</v>
      </c>
      <c r="AL685" s="44"/>
      <c r="AM685" s="36">
        <f t="shared" si="92"/>
        <v>1</v>
      </c>
      <c r="AN685" s="85" t="str">
        <f t="shared" si="93"/>
        <v>OK</v>
      </c>
      <c r="AO685" s="85" t="str">
        <f t="shared" si="94"/>
        <v>OK</v>
      </c>
      <c r="AP685" s="28" t="s">
        <v>211</v>
      </c>
      <c r="AQ685" s="28"/>
      <c r="AR685" s="28"/>
      <c r="AS685" s="28"/>
      <c r="AT685" s="26">
        <v>1</v>
      </c>
      <c r="AU685" s="28" t="s">
        <v>818</v>
      </c>
      <c r="AV685" s="27"/>
      <c r="AW685" s="28"/>
      <c r="AX685" s="28" t="s">
        <v>803</v>
      </c>
      <c r="AY685" s="168">
        <f t="shared" si="95"/>
        <v>1934371</v>
      </c>
      <c r="AZ685" s="28" t="s">
        <v>214</v>
      </c>
      <c r="BA685" s="28"/>
      <c r="BB685" s="59"/>
    </row>
    <row r="686" spans="2:54" s="8" customFormat="1" x14ac:dyDescent="0.15">
      <c r="B686" s="174">
        <v>90000659</v>
      </c>
      <c r="C686" s="28"/>
      <c r="D686" s="28" t="s">
        <v>793</v>
      </c>
      <c r="E686" s="28"/>
      <c r="F686" s="28" t="s">
        <v>201</v>
      </c>
      <c r="G686" s="28" t="s">
        <v>794</v>
      </c>
      <c r="H686" s="28" t="s">
        <v>1577</v>
      </c>
      <c r="I686" s="28" t="s">
        <v>1573</v>
      </c>
      <c r="J686" s="28" t="s">
        <v>950</v>
      </c>
      <c r="K686" s="28" t="s">
        <v>203</v>
      </c>
      <c r="L686" s="28"/>
      <c r="M686" s="28">
        <v>17</v>
      </c>
      <c r="N686" s="24">
        <v>35874</v>
      </c>
      <c r="O686" s="28">
        <v>1997</v>
      </c>
      <c r="P686" s="24">
        <v>35874</v>
      </c>
      <c r="Q686" s="25">
        <v>1934372</v>
      </c>
      <c r="R686" s="28" t="s">
        <v>797</v>
      </c>
      <c r="S686" s="28" t="s">
        <v>798</v>
      </c>
      <c r="T686" s="28">
        <v>1</v>
      </c>
      <c r="U686" s="24"/>
      <c r="V686" s="168">
        <f t="shared" si="90"/>
        <v>1</v>
      </c>
      <c r="W686" s="44"/>
      <c r="X686" s="36">
        <f t="shared" si="96"/>
        <v>0</v>
      </c>
      <c r="Y686" s="44"/>
      <c r="Z686" s="44"/>
      <c r="AA686" s="44"/>
      <c r="AB686" s="44"/>
      <c r="AC686" s="44"/>
      <c r="AD686" s="44"/>
      <c r="AE686" s="36">
        <f t="shared" si="97"/>
        <v>0</v>
      </c>
      <c r="AF686" s="44"/>
      <c r="AG686" s="44"/>
      <c r="AH686" s="44"/>
      <c r="AI686" s="44"/>
      <c r="AJ686" s="44"/>
      <c r="AK686" s="168">
        <f t="shared" si="91"/>
        <v>0</v>
      </c>
      <c r="AL686" s="44"/>
      <c r="AM686" s="36">
        <f t="shared" si="92"/>
        <v>1</v>
      </c>
      <c r="AN686" s="85" t="str">
        <f t="shared" si="93"/>
        <v>OK</v>
      </c>
      <c r="AO686" s="85" t="str">
        <f t="shared" si="94"/>
        <v>OK</v>
      </c>
      <c r="AP686" s="28" t="s">
        <v>211</v>
      </c>
      <c r="AQ686" s="28"/>
      <c r="AR686" s="28"/>
      <c r="AS686" s="28"/>
      <c r="AT686" s="26">
        <v>1</v>
      </c>
      <c r="AU686" s="28" t="s">
        <v>818</v>
      </c>
      <c r="AV686" s="27"/>
      <c r="AW686" s="28"/>
      <c r="AX686" s="28" t="s">
        <v>803</v>
      </c>
      <c r="AY686" s="168">
        <f t="shared" si="95"/>
        <v>1934371</v>
      </c>
      <c r="AZ686" s="28" t="s">
        <v>214</v>
      </c>
      <c r="BA686" s="28"/>
      <c r="BB686" s="59"/>
    </row>
    <row r="687" spans="2:54" s="8" customFormat="1" x14ac:dyDescent="0.15">
      <c r="B687" s="174">
        <v>90000660</v>
      </c>
      <c r="C687" s="28"/>
      <c r="D687" s="28" t="s">
        <v>793</v>
      </c>
      <c r="E687" s="28"/>
      <c r="F687" s="28" t="s">
        <v>201</v>
      </c>
      <c r="G687" s="28" t="s">
        <v>794</v>
      </c>
      <c r="H687" s="28" t="s">
        <v>1577</v>
      </c>
      <c r="I687" s="28" t="s">
        <v>1573</v>
      </c>
      <c r="J687" s="28" t="s">
        <v>951</v>
      </c>
      <c r="K687" s="28" t="s">
        <v>203</v>
      </c>
      <c r="L687" s="28"/>
      <c r="M687" s="28">
        <v>17</v>
      </c>
      <c r="N687" s="24">
        <v>35874</v>
      </c>
      <c r="O687" s="28">
        <v>1997</v>
      </c>
      <c r="P687" s="24">
        <v>35874</v>
      </c>
      <c r="Q687" s="25">
        <v>1934372</v>
      </c>
      <c r="R687" s="28" t="s">
        <v>797</v>
      </c>
      <c r="S687" s="28" t="s">
        <v>798</v>
      </c>
      <c r="T687" s="28">
        <v>1</v>
      </c>
      <c r="U687" s="24"/>
      <c r="V687" s="168">
        <f t="shared" si="90"/>
        <v>1</v>
      </c>
      <c r="W687" s="44"/>
      <c r="X687" s="36">
        <f t="shared" si="96"/>
        <v>0</v>
      </c>
      <c r="Y687" s="44"/>
      <c r="Z687" s="44"/>
      <c r="AA687" s="44"/>
      <c r="AB687" s="44"/>
      <c r="AC687" s="44"/>
      <c r="AD687" s="44"/>
      <c r="AE687" s="36">
        <f t="shared" si="97"/>
        <v>0</v>
      </c>
      <c r="AF687" s="44"/>
      <c r="AG687" s="44"/>
      <c r="AH687" s="44"/>
      <c r="AI687" s="44"/>
      <c r="AJ687" s="44"/>
      <c r="AK687" s="168">
        <f t="shared" si="91"/>
        <v>0</v>
      </c>
      <c r="AL687" s="44"/>
      <c r="AM687" s="36">
        <f t="shared" si="92"/>
        <v>1</v>
      </c>
      <c r="AN687" s="85" t="str">
        <f t="shared" si="93"/>
        <v>OK</v>
      </c>
      <c r="AO687" s="85" t="str">
        <f t="shared" si="94"/>
        <v>OK</v>
      </c>
      <c r="AP687" s="28" t="s">
        <v>211</v>
      </c>
      <c r="AQ687" s="28"/>
      <c r="AR687" s="28"/>
      <c r="AS687" s="28"/>
      <c r="AT687" s="26">
        <v>1</v>
      </c>
      <c r="AU687" s="28" t="s">
        <v>818</v>
      </c>
      <c r="AV687" s="27"/>
      <c r="AW687" s="28"/>
      <c r="AX687" s="28" t="s">
        <v>803</v>
      </c>
      <c r="AY687" s="168">
        <f t="shared" si="95"/>
        <v>1934371</v>
      </c>
      <c r="AZ687" s="28" t="s">
        <v>214</v>
      </c>
      <c r="BA687" s="28"/>
      <c r="BB687" s="59"/>
    </row>
    <row r="688" spans="2:54" s="8" customFormat="1" x14ac:dyDescent="0.15">
      <c r="B688" s="174">
        <v>90000661</v>
      </c>
      <c r="C688" s="28"/>
      <c r="D688" s="28" t="s">
        <v>793</v>
      </c>
      <c r="E688" s="28"/>
      <c r="F688" s="28" t="s">
        <v>201</v>
      </c>
      <c r="G688" s="28" t="s">
        <v>794</v>
      </c>
      <c r="H688" s="28" t="s">
        <v>1577</v>
      </c>
      <c r="I688" s="28" t="s">
        <v>1573</v>
      </c>
      <c r="J688" s="28" t="s">
        <v>952</v>
      </c>
      <c r="K688" s="28" t="s">
        <v>203</v>
      </c>
      <c r="L688" s="28"/>
      <c r="M688" s="28">
        <v>17</v>
      </c>
      <c r="N688" s="24">
        <v>35874</v>
      </c>
      <c r="O688" s="28">
        <v>1997</v>
      </c>
      <c r="P688" s="24">
        <v>35874</v>
      </c>
      <c r="Q688" s="25">
        <v>14893010</v>
      </c>
      <c r="R688" s="28" t="s">
        <v>797</v>
      </c>
      <c r="S688" s="28" t="s">
        <v>798</v>
      </c>
      <c r="T688" s="28">
        <v>1</v>
      </c>
      <c r="U688" s="24"/>
      <c r="V688" s="168">
        <f t="shared" si="90"/>
        <v>1</v>
      </c>
      <c r="W688" s="44"/>
      <c r="X688" s="36">
        <f t="shared" si="96"/>
        <v>0</v>
      </c>
      <c r="Y688" s="44"/>
      <c r="Z688" s="44"/>
      <c r="AA688" s="44"/>
      <c r="AB688" s="44"/>
      <c r="AC688" s="44"/>
      <c r="AD688" s="44"/>
      <c r="AE688" s="36">
        <f t="shared" si="97"/>
        <v>0</v>
      </c>
      <c r="AF688" s="44"/>
      <c r="AG688" s="44"/>
      <c r="AH688" s="44"/>
      <c r="AI688" s="44"/>
      <c r="AJ688" s="44"/>
      <c r="AK688" s="168">
        <f t="shared" si="91"/>
        <v>0</v>
      </c>
      <c r="AL688" s="44"/>
      <c r="AM688" s="36">
        <f t="shared" si="92"/>
        <v>1</v>
      </c>
      <c r="AN688" s="85" t="str">
        <f t="shared" si="93"/>
        <v>OK</v>
      </c>
      <c r="AO688" s="85" t="str">
        <f t="shared" si="94"/>
        <v>OK</v>
      </c>
      <c r="AP688" s="28" t="s">
        <v>211</v>
      </c>
      <c r="AQ688" s="28"/>
      <c r="AR688" s="28"/>
      <c r="AS688" s="28"/>
      <c r="AT688" s="26">
        <v>1</v>
      </c>
      <c r="AU688" s="28" t="s">
        <v>818</v>
      </c>
      <c r="AV688" s="27"/>
      <c r="AW688" s="28"/>
      <c r="AX688" s="28" t="s">
        <v>803</v>
      </c>
      <c r="AY688" s="168">
        <f t="shared" si="95"/>
        <v>14893009</v>
      </c>
      <c r="AZ688" s="28" t="s">
        <v>214</v>
      </c>
      <c r="BA688" s="28"/>
      <c r="BB688" s="59"/>
    </row>
    <row r="689" spans="2:54" s="8" customFormat="1" x14ac:dyDescent="0.15">
      <c r="B689" s="174">
        <v>90000662</v>
      </c>
      <c r="C689" s="28"/>
      <c r="D689" s="28" t="s">
        <v>793</v>
      </c>
      <c r="E689" s="28"/>
      <c r="F689" s="28" t="s">
        <v>201</v>
      </c>
      <c r="G689" s="28" t="s">
        <v>794</v>
      </c>
      <c r="H689" s="28" t="s">
        <v>1577</v>
      </c>
      <c r="I689" s="28" t="s">
        <v>1573</v>
      </c>
      <c r="J689" s="28" t="s">
        <v>953</v>
      </c>
      <c r="K689" s="28" t="s">
        <v>203</v>
      </c>
      <c r="L689" s="28"/>
      <c r="M689" s="28">
        <v>17</v>
      </c>
      <c r="N689" s="24">
        <v>35874</v>
      </c>
      <c r="O689" s="28">
        <v>1997</v>
      </c>
      <c r="P689" s="24">
        <v>35874</v>
      </c>
      <c r="Q689" s="25">
        <v>14893009</v>
      </c>
      <c r="R689" s="28" t="s">
        <v>797</v>
      </c>
      <c r="S689" s="28" t="s">
        <v>798</v>
      </c>
      <c r="T689" s="28">
        <v>1</v>
      </c>
      <c r="U689" s="24"/>
      <c r="V689" s="168">
        <f t="shared" si="90"/>
        <v>1</v>
      </c>
      <c r="W689" s="44"/>
      <c r="X689" s="36">
        <f t="shared" si="96"/>
        <v>0</v>
      </c>
      <c r="Y689" s="44"/>
      <c r="Z689" s="44"/>
      <c r="AA689" s="44"/>
      <c r="AB689" s="44"/>
      <c r="AC689" s="44"/>
      <c r="AD689" s="44"/>
      <c r="AE689" s="36">
        <f t="shared" si="97"/>
        <v>0</v>
      </c>
      <c r="AF689" s="44"/>
      <c r="AG689" s="44"/>
      <c r="AH689" s="44"/>
      <c r="AI689" s="44"/>
      <c r="AJ689" s="44"/>
      <c r="AK689" s="168">
        <f t="shared" si="91"/>
        <v>0</v>
      </c>
      <c r="AL689" s="44"/>
      <c r="AM689" s="36">
        <f t="shared" si="92"/>
        <v>1</v>
      </c>
      <c r="AN689" s="85" t="str">
        <f t="shared" si="93"/>
        <v>OK</v>
      </c>
      <c r="AO689" s="85" t="str">
        <f t="shared" si="94"/>
        <v>OK</v>
      </c>
      <c r="AP689" s="28" t="s">
        <v>211</v>
      </c>
      <c r="AQ689" s="28"/>
      <c r="AR689" s="28"/>
      <c r="AS689" s="28"/>
      <c r="AT689" s="26">
        <v>1</v>
      </c>
      <c r="AU689" s="28" t="s">
        <v>818</v>
      </c>
      <c r="AV689" s="27"/>
      <c r="AW689" s="28"/>
      <c r="AX689" s="28" t="s">
        <v>803</v>
      </c>
      <c r="AY689" s="168">
        <f t="shared" si="95"/>
        <v>14893008</v>
      </c>
      <c r="AZ689" s="28" t="s">
        <v>214</v>
      </c>
      <c r="BA689" s="28"/>
      <c r="BB689" s="59"/>
    </row>
    <row r="690" spans="2:54" s="8" customFormat="1" x14ac:dyDescent="0.15">
      <c r="B690" s="174">
        <v>90000663</v>
      </c>
      <c r="C690" s="28"/>
      <c r="D690" s="28" t="s">
        <v>793</v>
      </c>
      <c r="E690" s="28"/>
      <c r="F690" s="28" t="s">
        <v>201</v>
      </c>
      <c r="G690" s="28" t="s">
        <v>794</v>
      </c>
      <c r="H690" s="28" t="s">
        <v>1577</v>
      </c>
      <c r="I690" s="28" t="s">
        <v>1573</v>
      </c>
      <c r="J690" s="28" t="s">
        <v>954</v>
      </c>
      <c r="K690" s="28" t="s">
        <v>203</v>
      </c>
      <c r="L690" s="28"/>
      <c r="M690" s="28">
        <v>17</v>
      </c>
      <c r="N690" s="24">
        <v>35874</v>
      </c>
      <c r="O690" s="28">
        <v>1997</v>
      </c>
      <c r="P690" s="24">
        <v>35874</v>
      </c>
      <c r="Q690" s="25">
        <v>1420365</v>
      </c>
      <c r="R690" s="28" t="s">
        <v>797</v>
      </c>
      <c r="S690" s="28" t="s">
        <v>798</v>
      </c>
      <c r="T690" s="28">
        <v>1</v>
      </c>
      <c r="U690" s="24"/>
      <c r="V690" s="168">
        <f t="shared" si="90"/>
        <v>1</v>
      </c>
      <c r="W690" s="44"/>
      <c r="X690" s="36">
        <f t="shared" si="96"/>
        <v>0</v>
      </c>
      <c r="Y690" s="44"/>
      <c r="Z690" s="44"/>
      <c r="AA690" s="44"/>
      <c r="AB690" s="44"/>
      <c r="AC690" s="44"/>
      <c r="AD690" s="44"/>
      <c r="AE690" s="36">
        <f t="shared" si="97"/>
        <v>0</v>
      </c>
      <c r="AF690" s="44"/>
      <c r="AG690" s="44"/>
      <c r="AH690" s="44"/>
      <c r="AI690" s="44"/>
      <c r="AJ690" s="44"/>
      <c r="AK690" s="168">
        <f t="shared" si="91"/>
        <v>0</v>
      </c>
      <c r="AL690" s="44"/>
      <c r="AM690" s="36">
        <f t="shared" si="92"/>
        <v>1</v>
      </c>
      <c r="AN690" s="85" t="str">
        <f t="shared" si="93"/>
        <v>OK</v>
      </c>
      <c r="AO690" s="85" t="str">
        <f t="shared" si="94"/>
        <v>OK</v>
      </c>
      <c r="AP690" s="28" t="s">
        <v>211</v>
      </c>
      <c r="AQ690" s="28"/>
      <c r="AR690" s="28"/>
      <c r="AS690" s="28"/>
      <c r="AT690" s="26">
        <v>1</v>
      </c>
      <c r="AU690" s="28" t="s">
        <v>818</v>
      </c>
      <c r="AV690" s="27"/>
      <c r="AW690" s="28"/>
      <c r="AX690" s="28" t="s">
        <v>803</v>
      </c>
      <c r="AY690" s="168">
        <f t="shared" si="95"/>
        <v>1420364</v>
      </c>
      <c r="AZ690" s="28" t="s">
        <v>214</v>
      </c>
      <c r="BA690" s="28"/>
      <c r="BB690" s="59"/>
    </row>
    <row r="691" spans="2:54" s="8" customFormat="1" x14ac:dyDescent="0.15">
      <c r="B691" s="174">
        <v>90000664</v>
      </c>
      <c r="C691" s="28"/>
      <c r="D691" s="28" t="s">
        <v>793</v>
      </c>
      <c r="E691" s="28"/>
      <c r="F691" s="28" t="s">
        <v>201</v>
      </c>
      <c r="G691" s="28" t="s">
        <v>794</v>
      </c>
      <c r="H691" s="28" t="s">
        <v>1577</v>
      </c>
      <c r="I691" s="28" t="s">
        <v>1573</v>
      </c>
      <c r="J691" s="28" t="s">
        <v>955</v>
      </c>
      <c r="K691" s="28" t="s">
        <v>203</v>
      </c>
      <c r="L691" s="28"/>
      <c r="M691" s="28">
        <v>17</v>
      </c>
      <c r="N691" s="24">
        <v>35874</v>
      </c>
      <c r="O691" s="28">
        <v>1997</v>
      </c>
      <c r="P691" s="24">
        <v>35874</v>
      </c>
      <c r="Q691" s="25">
        <v>1420365</v>
      </c>
      <c r="R691" s="28" t="s">
        <v>797</v>
      </c>
      <c r="S691" s="28" t="s">
        <v>798</v>
      </c>
      <c r="T691" s="28">
        <v>1</v>
      </c>
      <c r="U691" s="24"/>
      <c r="V691" s="168">
        <f t="shared" si="90"/>
        <v>1</v>
      </c>
      <c r="W691" s="44"/>
      <c r="X691" s="36">
        <f t="shared" si="96"/>
        <v>0</v>
      </c>
      <c r="Y691" s="44"/>
      <c r="Z691" s="44"/>
      <c r="AA691" s="44"/>
      <c r="AB691" s="44"/>
      <c r="AC691" s="44"/>
      <c r="AD691" s="44"/>
      <c r="AE691" s="36">
        <f t="shared" si="97"/>
        <v>0</v>
      </c>
      <c r="AF691" s="44"/>
      <c r="AG691" s="44"/>
      <c r="AH691" s="44"/>
      <c r="AI691" s="44"/>
      <c r="AJ691" s="44"/>
      <c r="AK691" s="168">
        <f t="shared" si="91"/>
        <v>0</v>
      </c>
      <c r="AL691" s="44"/>
      <c r="AM691" s="36">
        <f t="shared" si="92"/>
        <v>1</v>
      </c>
      <c r="AN691" s="85" t="str">
        <f t="shared" si="93"/>
        <v>OK</v>
      </c>
      <c r="AO691" s="85" t="str">
        <f t="shared" si="94"/>
        <v>OK</v>
      </c>
      <c r="AP691" s="28" t="s">
        <v>211</v>
      </c>
      <c r="AQ691" s="28"/>
      <c r="AR691" s="28"/>
      <c r="AS691" s="28"/>
      <c r="AT691" s="26">
        <v>1</v>
      </c>
      <c r="AU691" s="28" t="s">
        <v>818</v>
      </c>
      <c r="AV691" s="27"/>
      <c r="AW691" s="28"/>
      <c r="AX691" s="28" t="s">
        <v>803</v>
      </c>
      <c r="AY691" s="168">
        <f t="shared" si="95"/>
        <v>1420364</v>
      </c>
      <c r="AZ691" s="28" t="s">
        <v>214</v>
      </c>
      <c r="BA691" s="28"/>
      <c r="BB691" s="59"/>
    </row>
    <row r="692" spans="2:54" s="8" customFormat="1" x14ac:dyDescent="0.15">
      <c r="B692" s="174">
        <v>90000665</v>
      </c>
      <c r="C692" s="28"/>
      <c r="D692" s="28" t="s">
        <v>793</v>
      </c>
      <c r="E692" s="28"/>
      <c r="F692" s="28" t="s">
        <v>201</v>
      </c>
      <c r="G692" s="28" t="s">
        <v>794</v>
      </c>
      <c r="H692" s="28" t="s">
        <v>1577</v>
      </c>
      <c r="I692" s="28" t="s">
        <v>1573</v>
      </c>
      <c r="J692" s="28" t="s">
        <v>956</v>
      </c>
      <c r="K692" s="28" t="s">
        <v>203</v>
      </c>
      <c r="L692" s="28"/>
      <c r="M692" s="28">
        <v>17</v>
      </c>
      <c r="N692" s="24">
        <v>35874</v>
      </c>
      <c r="O692" s="28">
        <v>1997</v>
      </c>
      <c r="P692" s="24">
        <v>35874</v>
      </c>
      <c r="Q692" s="25">
        <v>1420365</v>
      </c>
      <c r="R692" s="28" t="s">
        <v>797</v>
      </c>
      <c r="S692" s="28" t="s">
        <v>798</v>
      </c>
      <c r="T692" s="28">
        <v>1</v>
      </c>
      <c r="U692" s="24"/>
      <c r="V692" s="168">
        <f t="shared" si="90"/>
        <v>1</v>
      </c>
      <c r="W692" s="44"/>
      <c r="X692" s="36">
        <f t="shared" si="96"/>
        <v>0</v>
      </c>
      <c r="Y692" s="44"/>
      <c r="Z692" s="44"/>
      <c r="AA692" s="44"/>
      <c r="AB692" s="44"/>
      <c r="AC692" s="44"/>
      <c r="AD692" s="44"/>
      <c r="AE692" s="36">
        <f t="shared" si="97"/>
        <v>0</v>
      </c>
      <c r="AF692" s="44"/>
      <c r="AG692" s="44"/>
      <c r="AH692" s="44"/>
      <c r="AI692" s="44"/>
      <c r="AJ692" s="44"/>
      <c r="AK692" s="168">
        <f t="shared" si="91"/>
        <v>0</v>
      </c>
      <c r="AL692" s="44"/>
      <c r="AM692" s="36">
        <f t="shared" si="92"/>
        <v>1</v>
      </c>
      <c r="AN692" s="85" t="str">
        <f t="shared" si="93"/>
        <v>OK</v>
      </c>
      <c r="AO692" s="85" t="str">
        <f t="shared" si="94"/>
        <v>OK</v>
      </c>
      <c r="AP692" s="28" t="s">
        <v>211</v>
      </c>
      <c r="AQ692" s="28"/>
      <c r="AR692" s="28"/>
      <c r="AS692" s="28"/>
      <c r="AT692" s="26">
        <v>1</v>
      </c>
      <c r="AU692" s="28" t="s">
        <v>818</v>
      </c>
      <c r="AV692" s="27"/>
      <c r="AW692" s="28"/>
      <c r="AX692" s="28" t="s">
        <v>803</v>
      </c>
      <c r="AY692" s="168">
        <f t="shared" si="95"/>
        <v>1420364</v>
      </c>
      <c r="AZ692" s="28" t="s">
        <v>214</v>
      </c>
      <c r="BA692" s="28"/>
      <c r="BB692" s="59"/>
    </row>
    <row r="693" spans="2:54" s="8" customFormat="1" x14ac:dyDescent="0.15">
      <c r="B693" s="174">
        <v>90000666</v>
      </c>
      <c r="C693" s="28"/>
      <c r="D693" s="28" t="s">
        <v>793</v>
      </c>
      <c r="E693" s="28"/>
      <c r="F693" s="28" t="s">
        <v>201</v>
      </c>
      <c r="G693" s="28" t="s">
        <v>794</v>
      </c>
      <c r="H693" s="28" t="s">
        <v>1577</v>
      </c>
      <c r="I693" s="28" t="s">
        <v>1573</v>
      </c>
      <c r="J693" s="28" t="s">
        <v>957</v>
      </c>
      <c r="K693" s="28" t="s">
        <v>203</v>
      </c>
      <c r="L693" s="28"/>
      <c r="M693" s="28">
        <v>17</v>
      </c>
      <c r="N693" s="24">
        <v>35874</v>
      </c>
      <c r="O693" s="28">
        <v>1997</v>
      </c>
      <c r="P693" s="24">
        <v>35874</v>
      </c>
      <c r="Q693" s="25">
        <v>1420365</v>
      </c>
      <c r="R693" s="28" t="s">
        <v>797</v>
      </c>
      <c r="S693" s="28" t="s">
        <v>798</v>
      </c>
      <c r="T693" s="28">
        <v>1</v>
      </c>
      <c r="U693" s="24"/>
      <c r="V693" s="168">
        <f t="shared" si="90"/>
        <v>1</v>
      </c>
      <c r="W693" s="44"/>
      <c r="X693" s="36">
        <f t="shared" si="96"/>
        <v>0</v>
      </c>
      <c r="Y693" s="44"/>
      <c r="Z693" s="44"/>
      <c r="AA693" s="44"/>
      <c r="AB693" s="44"/>
      <c r="AC693" s="44"/>
      <c r="AD693" s="44"/>
      <c r="AE693" s="36">
        <f t="shared" si="97"/>
        <v>0</v>
      </c>
      <c r="AF693" s="44"/>
      <c r="AG693" s="44"/>
      <c r="AH693" s="44"/>
      <c r="AI693" s="44"/>
      <c r="AJ693" s="44"/>
      <c r="AK693" s="168">
        <f t="shared" si="91"/>
        <v>0</v>
      </c>
      <c r="AL693" s="44"/>
      <c r="AM693" s="36">
        <f t="shared" si="92"/>
        <v>1</v>
      </c>
      <c r="AN693" s="85" t="str">
        <f t="shared" si="93"/>
        <v>OK</v>
      </c>
      <c r="AO693" s="85" t="str">
        <f t="shared" si="94"/>
        <v>OK</v>
      </c>
      <c r="AP693" s="28" t="s">
        <v>211</v>
      </c>
      <c r="AQ693" s="28"/>
      <c r="AR693" s="28"/>
      <c r="AS693" s="28"/>
      <c r="AT693" s="26">
        <v>1</v>
      </c>
      <c r="AU693" s="28" t="s">
        <v>818</v>
      </c>
      <c r="AV693" s="27"/>
      <c r="AW693" s="28"/>
      <c r="AX693" s="28" t="s">
        <v>803</v>
      </c>
      <c r="AY693" s="168">
        <f t="shared" si="95"/>
        <v>1420364</v>
      </c>
      <c r="AZ693" s="28" t="s">
        <v>214</v>
      </c>
      <c r="BA693" s="28"/>
      <c r="BB693" s="59"/>
    </row>
    <row r="694" spans="2:54" s="8" customFormat="1" x14ac:dyDescent="0.15">
      <c r="B694" s="174">
        <v>90000667</v>
      </c>
      <c r="C694" s="28"/>
      <c r="D694" s="28" t="s">
        <v>793</v>
      </c>
      <c r="E694" s="28"/>
      <c r="F694" s="28" t="s">
        <v>201</v>
      </c>
      <c r="G694" s="28" t="s">
        <v>794</v>
      </c>
      <c r="H694" s="28" t="s">
        <v>1577</v>
      </c>
      <c r="I694" s="28" t="s">
        <v>1573</v>
      </c>
      <c r="J694" s="28" t="s">
        <v>958</v>
      </c>
      <c r="K694" s="28" t="s">
        <v>203</v>
      </c>
      <c r="L694" s="28"/>
      <c r="M694" s="28">
        <v>17</v>
      </c>
      <c r="N694" s="24">
        <v>35874</v>
      </c>
      <c r="O694" s="28">
        <v>1997</v>
      </c>
      <c r="P694" s="24">
        <v>35874</v>
      </c>
      <c r="Q694" s="25">
        <v>16808403</v>
      </c>
      <c r="R694" s="28" t="s">
        <v>797</v>
      </c>
      <c r="S694" s="28" t="s">
        <v>798</v>
      </c>
      <c r="T694" s="28">
        <v>1</v>
      </c>
      <c r="U694" s="24"/>
      <c r="V694" s="168">
        <f t="shared" si="90"/>
        <v>1</v>
      </c>
      <c r="W694" s="44"/>
      <c r="X694" s="36">
        <f t="shared" si="96"/>
        <v>0</v>
      </c>
      <c r="Y694" s="44"/>
      <c r="Z694" s="44"/>
      <c r="AA694" s="44"/>
      <c r="AB694" s="44"/>
      <c r="AC694" s="44"/>
      <c r="AD694" s="44"/>
      <c r="AE694" s="36">
        <f t="shared" si="97"/>
        <v>0</v>
      </c>
      <c r="AF694" s="44"/>
      <c r="AG694" s="44"/>
      <c r="AH694" s="44"/>
      <c r="AI694" s="44"/>
      <c r="AJ694" s="44"/>
      <c r="AK694" s="168">
        <f t="shared" si="91"/>
        <v>0</v>
      </c>
      <c r="AL694" s="44"/>
      <c r="AM694" s="36">
        <f t="shared" si="92"/>
        <v>1</v>
      </c>
      <c r="AN694" s="85" t="str">
        <f t="shared" si="93"/>
        <v>OK</v>
      </c>
      <c r="AO694" s="85" t="str">
        <f t="shared" si="94"/>
        <v>OK</v>
      </c>
      <c r="AP694" s="28" t="s">
        <v>211</v>
      </c>
      <c r="AQ694" s="28"/>
      <c r="AR694" s="28"/>
      <c r="AS694" s="28"/>
      <c r="AT694" s="26">
        <v>1</v>
      </c>
      <c r="AU694" s="28" t="s">
        <v>818</v>
      </c>
      <c r="AV694" s="27"/>
      <c r="AW694" s="28"/>
      <c r="AX694" s="28" t="s">
        <v>803</v>
      </c>
      <c r="AY694" s="168">
        <f t="shared" si="95"/>
        <v>16808402</v>
      </c>
      <c r="AZ694" s="28" t="s">
        <v>214</v>
      </c>
      <c r="BA694" s="28"/>
      <c r="BB694" s="59"/>
    </row>
    <row r="695" spans="2:54" s="8" customFormat="1" x14ac:dyDescent="0.15">
      <c r="B695" s="174">
        <v>90000668</v>
      </c>
      <c r="C695" s="28"/>
      <c r="D695" s="28" t="s">
        <v>793</v>
      </c>
      <c r="E695" s="28"/>
      <c r="F695" s="28" t="s">
        <v>201</v>
      </c>
      <c r="G695" s="28" t="s">
        <v>794</v>
      </c>
      <c r="H695" s="28" t="s">
        <v>1577</v>
      </c>
      <c r="I695" s="28" t="s">
        <v>1573</v>
      </c>
      <c r="J695" s="28" t="s">
        <v>959</v>
      </c>
      <c r="K695" s="28" t="s">
        <v>203</v>
      </c>
      <c r="L695" s="28"/>
      <c r="M695" s="28">
        <v>17</v>
      </c>
      <c r="N695" s="24">
        <v>35874</v>
      </c>
      <c r="O695" s="28">
        <v>1997</v>
      </c>
      <c r="P695" s="24">
        <v>35874</v>
      </c>
      <c r="Q695" s="25">
        <v>578778</v>
      </c>
      <c r="R695" s="28" t="s">
        <v>797</v>
      </c>
      <c r="S695" s="28" t="s">
        <v>798</v>
      </c>
      <c r="T695" s="28">
        <v>1</v>
      </c>
      <c r="U695" s="24"/>
      <c r="V695" s="168">
        <f t="shared" si="90"/>
        <v>1</v>
      </c>
      <c r="W695" s="44"/>
      <c r="X695" s="36">
        <f t="shared" si="96"/>
        <v>0</v>
      </c>
      <c r="Y695" s="44"/>
      <c r="Z695" s="44"/>
      <c r="AA695" s="44"/>
      <c r="AB695" s="44"/>
      <c r="AC695" s="44"/>
      <c r="AD695" s="44"/>
      <c r="AE695" s="36">
        <f t="shared" si="97"/>
        <v>0</v>
      </c>
      <c r="AF695" s="44"/>
      <c r="AG695" s="44"/>
      <c r="AH695" s="44"/>
      <c r="AI695" s="44"/>
      <c r="AJ695" s="44"/>
      <c r="AK695" s="168">
        <f t="shared" si="91"/>
        <v>0</v>
      </c>
      <c r="AL695" s="44"/>
      <c r="AM695" s="36">
        <f t="shared" si="92"/>
        <v>1</v>
      </c>
      <c r="AN695" s="85" t="str">
        <f t="shared" si="93"/>
        <v>OK</v>
      </c>
      <c r="AO695" s="85" t="str">
        <f t="shared" si="94"/>
        <v>OK</v>
      </c>
      <c r="AP695" s="28" t="s">
        <v>211</v>
      </c>
      <c r="AQ695" s="28"/>
      <c r="AR695" s="28"/>
      <c r="AS695" s="28"/>
      <c r="AT695" s="26">
        <v>1</v>
      </c>
      <c r="AU695" s="28" t="s">
        <v>818</v>
      </c>
      <c r="AV695" s="27"/>
      <c r="AW695" s="28"/>
      <c r="AX695" s="28" t="s">
        <v>803</v>
      </c>
      <c r="AY695" s="168">
        <f t="shared" si="95"/>
        <v>578777</v>
      </c>
      <c r="AZ695" s="28" t="s">
        <v>214</v>
      </c>
      <c r="BA695" s="28"/>
      <c r="BB695" s="59"/>
    </row>
    <row r="696" spans="2:54" s="8" customFormat="1" x14ac:dyDescent="0.15">
      <c r="B696" s="174">
        <v>90000669</v>
      </c>
      <c r="C696" s="28"/>
      <c r="D696" s="28" t="s">
        <v>793</v>
      </c>
      <c r="E696" s="28"/>
      <c r="F696" s="28" t="s">
        <v>201</v>
      </c>
      <c r="G696" s="28" t="s">
        <v>794</v>
      </c>
      <c r="H696" s="28" t="s">
        <v>1577</v>
      </c>
      <c r="I696" s="28" t="s">
        <v>1573</v>
      </c>
      <c r="J696" s="28" t="s">
        <v>960</v>
      </c>
      <c r="K696" s="28" t="s">
        <v>203</v>
      </c>
      <c r="L696" s="28"/>
      <c r="M696" s="28">
        <v>17</v>
      </c>
      <c r="N696" s="24">
        <v>35874</v>
      </c>
      <c r="O696" s="28">
        <v>1997</v>
      </c>
      <c r="P696" s="24">
        <v>35874</v>
      </c>
      <c r="Q696" s="25">
        <v>578777</v>
      </c>
      <c r="R696" s="28" t="s">
        <v>797</v>
      </c>
      <c r="S696" s="28" t="s">
        <v>798</v>
      </c>
      <c r="T696" s="28">
        <v>1</v>
      </c>
      <c r="U696" s="24"/>
      <c r="V696" s="168">
        <f t="shared" si="90"/>
        <v>1</v>
      </c>
      <c r="W696" s="44"/>
      <c r="X696" s="36">
        <f t="shared" si="96"/>
        <v>0</v>
      </c>
      <c r="Y696" s="44"/>
      <c r="Z696" s="44"/>
      <c r="AA696" s="44"/>
      <c r="AB696" s="44"/>
      <c r="AC696" s="44"/>
      <c r="AD696" s="44"/>
      <c r="AE696" s="36">
        <f t="shared" si="97"/>
        <v>0</v>
      </c>
      <c r="AF696" s="44"/>
      <c r="AG696" s="44"/>
      <c r="AH696" s="44"/>
      <c r="AI696" s="44"/>
      <c r="AJ696" s="44"/>
      <c r="AK696" s="168">
        <f t="shared" si="91"/>
        <v>0</v>
      </c>
      <c r="AL696" s="44"/>
      <c r="AM696" s="36">
        <f t="shared" si="92"/>
        <v>1</v>
      </c>
      <c r="AN696" s="85" t="str">
        <f t="shared" si="93"/>
        <v>OK</v>
      </c>
      <c r="AO696" s="85" t="str">
        <f t="shared" si="94"/>
        <v>OK</v>
      </c>
      <c r="AP696" s="28" t="s">
        <v>211</v>
      </c>
      <c r="AQ696" s="28"/>
      <c r="AR696" s="28"/>
      <c r="AS696" s="28"/>
      <c r="AT696" s="26">
        <v>1</v>
      </c>
      <c r="AU696" s="28" t="s">
        <v>818</v>
      </c>
      <c r="AV696" s="27"/>
      <c r="AW696" s="28"/>
      <c r="AX696" s="28" t="s">
        <v>803</v>
      </c>
      <c r="AY696" s="168">
        <f t="shared" si="95"/>
        <v>578776</v>
      </c>
      <c r="AZ696" s="28" t="s">
        <v>214</v>
      </c>
      <c r="BA696" s="28"/>
      <c r="BB696" s="59"/>
    </row>
    <row r="697" spans="2:54" s="8" customFormat="1" x14ac:dyDescent="0.15">
      <c r="B697" s="174">
        <v>90000670</v>
      </c>
      <c r="C697" s="28"/>
      <c r="D697" s="28" t="s">
        <v>793</v>
      </c>
      <c r="E697" s="28"/>
      <c r="F697" s="28" t="s">
        <v>201</v>
      </c>
      <c r="G697" s="28" t="s">
        <v>794</v>
      </c>
      <c r="H697" s="28" t="s">
        <v>1577</v>
      </c>
      <c r="I697" s="28" t="s">
        <v>1573</v>
      </c>
      <c r="J697" s="28" t="s">
        <v>961</v>
      </c>
      <c r="K697" s="28" t="s">
        <v>203</v>
      </c>
      <c r="L697" s="28"/>
      <c r="M697" s="28">
        <v>17</v>
      </c>
      <c r="N697" s="24">
        <v>35874</v>
      </c>
      <c r="O697" s="28">
        <v>1997</v>
      </c>
      <c r="P697" s="24">
        <v>35874</v>
      </c>
      <c r="Q697" s="25">
        <v>2243841</v>
      </c>
      <c r="R697" s="28" t="s">
        <v>797</v>
      </c>
      <c r="S697" s="28" t="s">
        <v>798</v>
      </c>
      <c r="T697" s="28">
        <v>1</v>
      </c>
      <c r="U697" s="24"/>
      <c r="V697" s="168">
        <f t="shared" si="90"/>
        <v>1</v>
      </c>
      <c r="W697" s="44"/>
      <c r="X697" s="36">
        <f t="shared" si="96"/>
        <v>0</v>
      </c>
      <c r="Y697" s="44"/>
      <c r="Z697" s="44"/>
      <c r="AA697" s="44"/>
      <c r="AB697" s="44"/>
      <c r="AC697" s="44"/>
      <c r="AD697" s="44"/>
      <c r="AE697" s="36">
        <f t="shared" si="97"/>
        <v>0</v>
      </c>
      <c r="AF697" s="44"/>
      <c r="AG697" s="44"/>
      <c r="AH697" s="44"/>
      <c r="AI697" s="44"/>
      <c r="AJ697" s="44"/>
      <c r="AK697" s="168">
        <f t="shared" si="91"/>
        <v>0</v>
      </c>
      <c r="AL697" s="44"/>
      <c r="AM697" s="36">
        <f t="shared" si="92"/>
        <v>1</v>
      </c>
      <c r="AN697" s="85" t="str">
        <f t="shared" si="93"/>
        <v>OK</v>
      </c>
      <c r="AO697" s="85" t="str">
        <f t="shared" si="94"/>
        <v>OK</v>
      </c>
      <c r="AP697" s="28" t="s">
        <v>211</v>
      </c>
      <c r="AQ697" s="28"/>
      <c r="AR697" s="28"/>
      <c r="AS697" s="28"/>
      <c r="AT697" s="26">
        <v>1</v>
      </c>
      <c r="AU697" s="28" t="s">
        <v>818</v>
      </c>
      <c r="AV697" s="27"/>
      <c r="AW697" s="28"/>
      <c r="AX697" s="28" t="s">
        <v>803</v>
      </c>
      <c r="AY697" s="168">
        <f t="shared" si="95"/>
        <v>2243840</v>
      </c>
      <c r="AZ697" s="28" t="s">
        <v>214</v>
      </c>
      <c r="BA697" s="28"/>
      <c r="BB697" s="59"/>
    </row>
    <row r="698" spans="2:54" s="8" customFormat="1" x14ac:dyDescent="0.15">
      <c r="B698" s="174">
        <v>90000671</v>
      </c>
      <c r="C698" s="28"/>
      <c r="D698" s="28" t="s">
        <v>793</v>
      </c>
      <c r="E698" s="28"/>
      <c r="F698" s="28" t="s">
        <v>201</v>
      </c>
      <c r="G698" s="28" t="s">
        <v>794</v>
      </c>
      <c r="H698" s="28" t="s">
        <v>1577</v>
      </c>
      <c r="I698" s="28" t="s">
        <v>1573</v>
      </c>
      <c r="J698" s="28" t="s">
        <v>962</v>
      </c>
      <c r="K698" s="28" t="s">
        <v>203</v>
      </c>
      <c r="L698" s="28"/>
      <c r="M698" s="28">
        <v>17</v>
      </c>
      <c r="N698" s="24">
        <v>35874</v>
      </c>
      <c r="O698" s="28">
        <v>1997</v>
      </c>
      <c r="P698" s="24">
        <v>35874</v>
      </c>
      <c r="Q698" s="25">
        <v>663677</v>
      </c>
      <c r="R698" s="28" t="s">
        <v>797</v>
      </c>
      <c r="S698" s="28" t="s">
        <v>798</v>
      </c>
      <c r="T698" s="28">
        <v>1</v>
      </c>
      <c r="U698" s="24"/>
      <c r="V698" s="168">
        <f t="shared" si="90"/>
        <v>1</v>
      </c>
      <c r="W698" s="44"/>
      <c r="X698" s="36">
        <f t="shared" si="96"/>
        <v>0</v>
      </c>
      <c r="Y698" s="44"/>
      <c r="Z698" s="44"/>
      <c r="AA698" s="44"/>
      <c r="AB698" s="44"/>
      <c r="AC698" s="44"/>
      <c r="AD698" s="44"/>
      <c r="AE698" s="36">
        <f t="shared" si="97"/>
        <v>0</v>
      </c>
      <c r="AF698" s="44"/>
      <c r="AG698" s="44"/>
      <c r="AH698" s="44"/>
      <c r="AI698" s="44"/>
      <c r="AJ698" s="44"/>
      <c r="AK698" s="168">
        <f t="shared" si="91"/>
        <v>0</v>
      </c>
      <c r="AL698" s="44"/>
      <c r="AM698" s="36">
        <f t="shared" si="92"/>
        <v>1</v>
      </c>
      <c r="AN698" s="85" t="str">
        <f t="shared" si="93"/>
        <v>OK</v>
      </c>
      <c r="AO698" s="85" t="str">
        <f t="shared" si="94"/>
        <v>OK</v>
      </c>
      <c r="AP698" s="28" t="s">
        <v>211</v>
      </c>
      <c r="AQ698" s="28"/>
      <c r="AR698" s="28"/>
      <c r="AS698" s="28"/>
      <c r="AT698" s="26">
        <v>1</v>
      </c>
      <c r="AU698" s="28" t="s">
        <v>818</v>
      </c>
      <c r="AV698" s="27"/>
      <c r="AW698" s="28"/>
      <c r="AX698" s="28" t="s">
        <v>803</v>
      </c>
      <c r="AY698" s="168">
        <f t="shared" si="95"/>
        <v>663676</v>
      </c>
      <c r="AZ698" s="28" t="s">
        <v>214</v>
      </c>
      <c r="BA698" s="28"/>
      <c r="BB698" s="59"/>
    </row>
    <row r="699" spans="2:54" s="8" customFormat="1" x14ac:dyDescent="0.15">
      <c r="B699" s="174">
        <v>90000672</v>
      </c>
      <c r="C699" s="28"/>
      <c r="D699" s="28" t="s">
        <v>793</v>
      </c>
      <c r="E699" s="28"/>
      <c r="F699" s="28" t="s">
        <v>201</v>
      </c>
      <c r="G699" s="28" t="s">
        <v>794</v>
      </c>
      <c r="H699" s="28" t="s">
        <v>1577</v>
      </c>
      <c r="I699" s="28" t="s">
        <v>1573</v>
      </c>
      <c r="J699" s="28" t="s">
        <v>963</v>
      </c>
      <c r="K699" s="28" t="s">
        <v>203</v>
      </c>
      <c r="L699" s="28"/>
      <c r="M699" s="28">
        <v>17</v>
      </c>
      <c r="N699" s="24">
        <v>35874</v>
      </c>
      <c r="O699" s="28">
        <v>1997</v>
      </c>
      <c r="P699" s="24">
        <v>35874</v>
      </c>
      <c r="Q699" s="25">
        <v>6739740</v>
      </c>
      <c r="R699" s="28" t="s">
        <v>797</v>
      </c>
      <c r="S699" s="28" t="s">
        <v>798</v>
      </c>
      <c r="T699" s="28">
        <v>1</v>
      </c>
      <c r="U699" s="24"/>
      <c r="V699" s="168">
        <f t="shared" si="90"/>
        <v>1</v>
      </c>
      <c r="W699" s="44"/>
      <c r="X699" s="36">
        <f t="shared" si="96"/>
        <v>0</v>
      </c>
      <c r="Y699" s="44"/>
      <c r="Z699" s="44"/>
      <c r="AA699" s="44"/>
      <c r="AB699" s="44"/>
      <c r="AC699" s="44"/>
      <c r="AD699" s="44"/>
      <c r="AE699" s="36">
        <f t="shared" si="97"/>
        <v>0</v>
      </c>
      <c r="AF699" s="44"/>
      <c r="AG699" s="44"/>
      <c r="AH699" s="44"/>
      <c r="AI699" s="44"/>
      <c r="AJ699" s="44"/>
      <c r="AK699" s="168">
        <f t="shared" si="91"/>
        <v>0</v>
      </c>
      <c r="AL699" s="44"/>
      <c r="AM699" s="36">
        <f t="shared" si="92"/>
        <v>1</v>
      </c>
      <c r="AN699" s="85" t="str">
        <f t="shared" si="93"/>
        <v>OK</v>
      </c>
      <c r="AO699" s="85" t="str">
        <f t="shared" si="94"/>
        <v>OK</v>
      </c>
      <c r="AP699" s="28" t="s">
        <v>211</v>
      </c>
      <c r="AQ699" s="28"/>
      <c r="AR699" s="28"/>
      <c r="AS699" s="28"/>
      <c r="AT699" s="26">
        <v>1</v>
      </c>
      <c r="AU699" s="28" t="s">
        <v>818</v>
      </c>
      <c r="AV699" s="27"/>
      <c r="AW699" s="28"/>
      <c r="AX699" s="28" t="s">
        <v>803</v>
      </c>
      <c r="AY699" s="168">
        <f t="shared" si="95"/>
        <v>6739739</v>
      </c>
      <c r="AZ699" s="28" t="s">
        <v>214</v>
      </c>
      <c r="BA699" s="28"/>
      <c r="BB699" s="59"/>
    </row>
    <row r="700" spans="2:54" s="8" customFormat="1" x14ac:dyDescent="0.15">
      <c r="B700" s="174">
        <v>90000673</v>
      </c>
      <c r="C700" s="28"/>
      <c r="D700" s="28" t="s">
        <v>793</v>
      </c>
      <c r="E700" s="28"/>
      <c r="F700" s="28" t="s">
        <v>201</v>
      </c>
      <c r="G700" s="28" t="s">
        <v>794</v>
      </c>
      <c r="H700" s="28" t="s">
        <v>1577</v>
      </c>
      <c r="I700" s="28" t="s">
        <v>1573</v>
      </c>
      <c r="J700" s="28" t="s">
        <v>964</v>
      </c>
      <c r="K700" s="28" t="s">
        <v>203</v>
      </c>
      <c r="L700" s="28"/>
      <c r="M700" s="28">
        <v>17</v>
      </c>
      <c r="N700" s="24">
        <v>35874</v>
      </c>
      <c r="O700" s="28">
        <v>1997</v>
      </c>
      <c r="P700" s="24">
        <v>35874</v>
      </c>
      <c r="Q700" s="25">
        <v>6749073</v>
      </c>
      <c r="R700" s="28" t="s">
        <v>797</v>
      </c>
      <c r="S700" s="28" t="s">
        <v>798</v>
      </c>
      <c r="T700" s="28">
        <v>1</v>
      </c>
      <c r="U700" s="24"/>
      <c r="V700" s="168">
        <f t="shared" si="90"/>
        <v>1</v>
      </c>
      <c r="W700" s="44"/>
      <c r="X700" s="36">
        <f t="shared" si="96"/>
        <v>0</v>
      </c>
      <c r="Y700" s="44"/>
      <c r="Z700" s="44"/>
      <c r="AA700" s="44"/>
      <c r="AB700" s="44"/>
      <c r="AC700" s="44"/>
      <c r="AD700" s="44"/>
      <c r="AE700" s="36">
        <f t="shared" si="97"/>
        <v>0</v>
      </c>
      <c r="AF700" s="44"/>
      <c r="AG700" s="44"/>
      <c r="AH700" s="44"/>
      <c r="AI700" s="44"/>
      <c r="AJ700" s="44"/>
      <c r="AK700" s="168">
        <f t="shared" si="91"/>
        <v>0</v>
      </c>
      <c r="AL700" s="44"/>
      <c r="AM700" s="36">
        <f t="shared" si="92"/>
        <v>1</v>
      </c>
      <c r="AN700" s="85" t="str">
        <f t="shared" si="93"/>
        <v>OK</v>
      </c>
      <c r="AO700" s="85" t="str">
        <f t="shared" si="94"/>
        <v>OK</v>
      </c>
      <c r="AP700" s="28" t="s">
        <v>211</v>
      </c>
      <c r="AQ700" s="28"/>
      <c r="AR700" s="28"/>
      <c r="AS700" s="28"/>
      <c r="AT700" s="26">
        <v>1</v>
      </c>
      <c r="AU700" s="28" t="s">
        <v>818</v>
      </c>
      <c r="AV700" s="27"/>
      <c r="AW700" s="28"/>
      <c r="AX700" s="28" t="s">
        <v>803</v>
      </c>
      <c r="AY700" s="168">
        <f t="shared" si="95"/>
        <v>6749072</v>
      </c>
      <c r="AZ700" s="28" t="s">
        <v>214</v>
      </c>
      <c r="BA700" s="28"/>
      <c r="BB700" s="59"/>
    </row>
    <row r="701" spans="2:54" s="8" customFormat="1" x14ac:dyDescent="0.15">
      <c r="B701" s="174">
        <v>90000674</v>
      </c>
      <c r="C701" s="28"/>
      <c r="D701" s="28" t="s">
        <v>793</v>
      </c>
      <c r="E701" s="28"/>
      <c r="F701" s="28" t="s">
        <v>201</v>
      </c>
      <c r="G701" s="28" t="s">
        <v>794</v>
      </c>
      <c r="H701" s="28" t="s">
        <v>1577</v>
      </c>
      <c r="I701" s="28" t="s">
        <v>1573</v>
      </c>
      <c r="J701" s="28" t="s">
        <v>965</v>
      </c>
      <c r="K701" s="28" t="s">
        <v>203</v>
      </c>
      <c r="L701" s="28"/>
      <c r="M701" s="28">
        <v>17</v>
      </c>
      <c r="N701" s="24">
        <v>35874</v>
      </c>
      <c r="O701" s="28">
        <v>1997</v>
      </c>
      <c r="P701" s="24">
        <v>35874</v>
      </c>
      <c r="Q701" s="25">
        <v>9854525</v>
      </c>
      <c r="R701" s="28" t="s">
        <v>797</v>
      </c>
      <c r="S701" s="28" t="s">
        <v>798</v>
      </c>
      <c r="T701" s="28">
        <v>1</v>
      </c>
      <c r="U701" s="24"/>
      <c r="V701" s="168">
        <f t="shared" si="90"/>
        <v>1</v>
      </c>
      <c r="W701" s="44"/>
      <c r="X701" s="36">
        <f t="shared" si="96"/>
        <v>0</v>
      </c>
      <c r="Y701" s="44"/>
      <c r="Z701" s="44"/>
      <c r="AA701" s="44"/>
      <c r="AB701" s="44"/>
      <c r="AC701" s="44"/>
      <c r="AD701" s="44"/>
      <c r="AE701" s="36">
        <f t="shared" si="97"/>
        <v>0</v>
      </c>
      <c r="AF701" s="44"/>
      <c r="AG701" s="44"/>
      <c r="AH701" s="44"/>
      <c r="AI701" s="44"/>
      <c r="AJ701" s="44"/>
      <c r="AK701" s="168">
        <f t="shared" si="91"/>
        <v>0</v>
      </c>
      <c r="AL701" s="44"/>
      <c r="AM701" s="36">
        <f t="shared" si="92"/>
        <v>1</v>
      </c>
      <c r="AN701" s="85" t="str">
        <f t="shared" si="93"/>
        <v>OK</v>
      </c>
      <c r="AO701" s="85" t="str">
        <f t="shared" si="94"/>
        <v>OK</v>
      </c>
      <c r="AP701" s="28" t="s">
        <v>211</v>
      </c>
      <c r="AQ701" s="28"/>
      <c r="AR701" s="28"/>
      <c r="AS701" s="28"/>
      <c r="AT701" s="26">
        <v>1</v>
      </c>
      <c r="AU701" s="28" t="s">
        <v>818</v>
      </c>
      <c r="AV701" s="27"/>
      <c r="AW701" s="28"/>
      <c r="AX701" s="28" t="s">
        <v>803</v>
      </c>
      <c r="AY701" s="168">
        <f t="shared" si="95"/>
        <v>9854524</v>
      </c>
      <c r="AZ701" s="28" t="s">
        <v>214</v>
      </c>
      <c r="BA701" s="28"/>
      <c r="BB701" s="59"/>
    </row>
    <row r="702" spans="2:54" s="8" customFormat="1" x14ac:dyDescent="0.15">
      <c r="B702" s="174">
        <v>90000675</v>
      </c>
      <c r="C702" s="28"/>
      <c r="D702" s="28" t="s">
        <v>793</v>
      </c>
      <c r="E702" s="28"/>
      <c r="F702" s="28" t="s">
        <v>201</v>
      </c>
      <c r="G702" s="28" t="s">
        <v>794</v>
      </c>
      <c r="H702" s="28" t="s">
        <v>1577</v>
      </c>
      <c r="I702" s="28" t="s">
        <v>1573</v>
      </c>
      <c r="J702" s="28" t="s">
        <v>966</v>
      </c>
      <c r="K702" s="28" t="s">
        <v>203</v>
      </c>
      <c r="L702" s="28"/>
      <c r="M702" s="28">
        <v>17</v>
      </c>
      <c r="N702" s="24">
        <v>35874</v>
      </c>
      <c r="O702" s="28">
        <v>1997</v>
      </c>
      <c r="P702" s="24">
        <v>35874</v>
      </c>
      <c r="Q702" s="25">
        <v>2483401</v>
      </c>
      <c r="R702" s="28" t="s">
        <v>797</v>
      </c>
      <c r="S702" s="28" t="s">
        <v>798</v>
      </c>
      <c r="T702" s="28">
        <v>1</v>
      </c>
      <c r="U702" s="24"/>
      <c r="V702" s="168">
        <f t="shared" si="90"/>
        <v>1</v>
      </c>
      <c r="W702" s="44"/>
      <c r="X702" s="36">
        <f t="shared" si="96"/>
        <v>0</v>
      </c>
      <c r="Y702" s="44"/>
      <c r="Z702" s="44"/>
      <c r="AA702" s="44"/>
      <c r="AB702" s="44"/>
      <c r="AC702" s="44"/>
      <c r="AD702" s="44"/>
      <c r="AE702" s="36">
        <f t="shared" si="97"/>
        <v>0</v>
      </c>
      <c r="AF702" s="44"/>
      <c r="AG702" s="44"/>
      <c r="AH702" s="44"/>
      <c r="AI702" s="44"/>
      <c r="AJ702" s="44"/>
      <c r="AK702" s="168">
        <f t="shared" si="91"/>
        <v>0</v>
      </c>
      <c r="AL702" s="44"/>
      <c r="AM702" s="36">
        <f t="shared" si="92"/>
        <v>1</v>
      </c>
      <c r="AN702" s="85" t="str">
        <f t="shared" si="93"/>
        <v>OK</v>
      </c>
      <c r="AO702" s="85" t="str">
        <f t="shared" si="94"/>
        <v>OK</v>
      </c>
      <c r="AP702" s="28" t="s">
        <v>211</v>
      </c>
      <c r="AQ702" s="28"/>
      <c r="AR702" s="28"/>
      <c r="AS702" s="28"/>
      <c r="AT702" s="26">
        <v>1</v>
      </c>
      <c r="AU702" s="28" t="s">
        <v>818</v>
      </c>
      <c r="AV702" s="27"/>
      <c r="AW702" s="28"/>
      <c r="AX702" s="28" t="s">
        <v>803</v>
      </c>
      <c r="AY702" s="168">
        <f t="shared" si="95"/>
        <v>2483400</v>
      </c>
      <c r="AZ702" s="28" t="s">
        <v>214</v>
      </c>
      <c r="BA702" s="28"/>
      <c r="BB702" s="59"/>
    </row>
    <row r="703" spans="2:54" s="8" customFormat="1" x14ac:dyDescent="0.15">
      <c r="B703" s="174">
        <v>90000676</v>
      </c>
      <c r="C703" s="28"/>
      <c r="D703" s="28" t="s">
        <v>793</v>
      </c>
      <c r="E703" s="28"/>
      <c r="F703" s="28" t="s">
        <v>201</v>
      </c>
      <c r="G703" s="28" t="s">
        <v>794</v>
      </c>
      <c r="H703" s="28" t="s">
        <v>1577</v>
      </c>
      <c r="I703" s="28" t="s">
        <v>1573</v>
      </c>
      <c r="J703" s="28" t="s">
        <v>967</v>
      </c>
      <c r="K703" s="28" t="s">
        <v>203</v>
      </c>
      <c r="L703" s="28"/>
      <c r="M703" s="28">
        <v>17</v>
      </c>
      <c r="N703" s="24">
        <v>35874</v>
      </c>
      <c r="O703" s="28">
        <v>1997</v>
      </c>
      <c r="P703" s="24">
        <v>35874</v>
      </c>
      <c r="Q703" s="25">
        <v>101476018</v>
      </c>
      <c r="R703" s="28" t="s">
        <v>797</v>
      </c>
      <c r="S703" s="28" t="s">
        <v>798</v>
      </c>
      <c r="T703" s="28">
        <v>1</v>
      </c>
      <c r="U703" s="24"/>
      <c r="V703" s="168">
        <f t="shared" si="90"/>
        <v>1</v>
      </c>
      <c r="W703" s="44"/>
      <c r="X703" s="36">
        <f t="shared" si="96"/>
        <v>0</v>
      </c>
      <c r="Y703" s="44"/>
      <c r="Z703" s="44"/>
      <c r="AA703" s="44"/>
      <c r="AB703" s="44"/>
      <c r="AC703" s="44"/>
      <c r="AD703" s="44"/>
      <c r="AE703" s="36">
        <f t="shared" si="97"/>
        <v>0</v>
      </c>
      <c r="AF703" s="44"/>
      <c r="AG703" s="44"/>
      <c r="AH703" s="44"/>
      <c r="AI703" s="44"/>
      <c r="AJ703" s="44"/>
      <c r="AK703" s="168">
        <f t="shared" si="91"/>
        <v>0</v>
      </c>
      <c r="AL703" s="44"/>
      <c r="AM703" s="36">
        <f t="shared" si="92"/>
        <v>1</v>
      </c>
      <c r="AN703" s="85" t="str">
        <f t="shared" si="93"/>
        <v>OK</v>
      </c>
      <c r="AO703" s="85" t="str">
        <f t="shared" si="94"/>
        <v>OK</v>
      </c>
      <c r="AP703" s="28" t="s">
        <v>211</v>
      </c>
      <c r="AQ703" s="28"/>
      <c r="AR703" s="28"/>
      <c r="AS703" s="28"/>
      <c r="AT703" s="26">
        <v>1</v>
      </c>
      <c r="AU703" s="28" t="s">
        <v>818</v>
      </c>
      <c r="AV703" s="27"/>
      <c r="AW703" s="28"/>
      <c r="AX703" s="28" t="s">
        <v>803</v>
      </c>
      <c r="AY703" s="168">
        <f t="shared" si="95"/>
        <v>101476017</v>
      </c>
      <c r="AZ703" s="28" t="s">
        <v>214</v>
      </c>
      <c r="BA703" s="28"/>
      <c r="BB703" s="59"/>
    </row>
    <row r="704" spans="2:54" s="8" customFormat="1" x14ac:dyDescent="0.15">
      <c r="B704" s="174">
        <v>90000677</v>
      </c>
      <c r="C704" s="28"/>
      <c r="D704" s="28" t="s">
        <v>793</v>
      </c>
      <c r="E704" s="28"/>
      <c r="F704" s="28" t="s">
        <v>201</v>
      </c>
      <c r="G704" s="28" t="s">
        <v>794</v>
      </c>
      <c r="H704" s="28" t="s">
        <v>1577</v>
      </c>
      <c r="I704" s="28" t="s">
        <v>1573</v>
      </c>
      <c r="J704" s="28" t="s">
        <v>968</v>
      </c>
      <c r="K704" s="28" t="s">
        <v>203</v>
      </c>
      <c r="L704" s="28"/>
      <c r="M704" s="28">
        <v>17</v>
      </c>
      <c r="N704" s="24">
        <v>35874</v>
      </c>
      <c r="O704" s="28">
        <v>1997</v>
      </c>
      <c r="P704" s="24">
        <v>35874</v>
      </c>
      <c r="Q704" s="25">
        <v>2488306</v>
      </c>
      <c r="R704" s="28" t="s">
        <v>797</v>
      </c>
      <c r="S704" s="28" t="s">
        <v>798</v>
      </c>
      <c r="T704" s="28">
        <v>1</v>
      </c>
      <c r="U704" s="24"/>
      <c r="V704" s="168">
        <f t="shared" si="90"/>
        <v>1</v>
      </c>
      <c r="W704" s="44"/>
      <c r="X704" s="36">
        <f t="shared" si="96"/>
        <v>0</v>
      </c>
      <c r="Y704" s="44"/>
      <c r="Z704" s="44"/>
      <c r="AA704" s="44"/>
      <c r="AB704" s="44"/>
      <c r="AC704" s="44"/>
      <c r="AD704" s="44"/>
      <c r="AE704" s="36">
        <f t="shared" si="97"/>
        <v>0</v>
      </c>
      <c r="AF704" s="44"/>
      <c r="AG704" s="44"/>
      <c r="AH704" s="44"/>
      <c r="AI704" s="44"/>
      <c r="AJ704" s="44"/>
      <c r="AK704" s="168">
        <f t="shared" si="91"/>
        <v>0</v>
      </c>
      <c r="AL704" s="44"/>
      <c r="AM704" s="36">
        <f t="shared" si="92"/>
        <v>1</v>
      </c>
      <c r="AN704" s="85" t="str">
        <f t="shared" si="93"/>
        <v>OK</v>
      </c>
      <c r="AO704" s="85" t="str">
        <f t="shared" si="94"/>
        <v>OK</v>
      </c>
      <c r="AP704" s="28" t="s">
        <v>211</v>
      </c>
      <c r="AQ704" s="28"/>
      <c r="AR704" s="28"/>
      <c r="AS704" s="28"/>
      <c r="AT704" s="26">
        <v>1</v>
      </c>
      <c r="AU704" s="28" t="s">
        <v>818</v>
      </c>
      <c r="AV704" s="27"/>
      <c r="AW704" s="28"/>
      <c r="AX704" s="28" t="s">
        <v>803</v>
      </c>
      <c r="AY704" s="168">
        <f t="shared" si="95"/>
        <v>2488305</v>
      </c>
      <c r="AZ704" s="28" t="s">
        <v>214</v>
      </c>
      <c r="BA704" s="28"/>
      <c r="BB704" s="59" t="s">
        <v>1083</v>
      </c>
    </row>
    <row r="705" spans="2:54" s="8" customFormat="1" x14ac:dyDescent="0.15">
      <c r="B705" s="174">
        <v>90000678</v>
      </c>
      <c r="C705" s="28"/>
      <c r="D705" s="28" t="s">
        <v>793</v>
      </c>
      <c r="E705" s="28"/>
      <c r="F705" s="28" t="s">
        <v>201</v>
      </c>
      <c r="G705" s="28" t="s">
        <v>794</v>
      </c>
      <c r="H705" s="28" t="s">
        <v>1577</v>
      </c>
      <c r="I705" s="28" t="s">
        <v>1573</v>
      </c>
      <c r="J705" s="28" t="s">
        <v>969</v>
      </c>
      <c r="K705" s="28" t="s">
        <v>203</v>
      </c>
      <c r="L705" s="28"/>
      <c r="M705" s="28">
        <v>17</v>
      </c>
      <c r="N705" s="24">
        <v>35874</v>
      </c>
      <c r="O705" s="28">
        <v>1997</v>
      </c>
      <c r="P705" s="24">
        <v>35874</v>
      </c>
      <c r="Q705" s="25">
        <v>6191888</v>
      </c>
      <c r="R705" s="28" t="s">
        <v>797</v>
      </c>
      <c r="S705" s="28" t="s">
        <v>798</v>
      </c>
      <c r="T705" s="28">
        <v>1</v>
      </c>
      <c r="U705" s="24"/>
      <c r="V705" s="168">
        <f t="shared" si="90"/>
        <v>1</v>
      </c>
      <c r="W705" s="44"/>
      <c r="X705" s="36">
        <f t="shared" si="96"/>
        <v>0</v>
      </c>
      <c r="Y705" s="44"/>
      <c r="Z705" s="44"/>
      <c r="AA705" s="44"/>
      <c r="AB705" s="44"/>
      <c r="AC705" s="44"/>
      <c r="AD705" s="44"/>
      <c r="AE705" s="36">
        <f t="shared" si="97"/>
        <v>0</v>
      </c>
      <c r="AF705" s="44"/>
      <c r="AG705" s="44"/>
      <c r="AH705" s="44"/>
      <c r="AI705" s="44"/>
      <c r="AJ705" s="44"/>
      <c r="AK705" s="168">
        <f t="shared" si="91"/>
        <v>0</v>
      </c>
      <c r="AL705" s="44"/>
      <c r="AM705" s="36">
        <f t="shared" si="92"/>
        <v>1</v>
      </c>
      <c r="AN705" s="85" t="str">
        <f t="shared" si="93"/>
        <v>OK</v>
      </c>
      <c r="AO705" s="85" t="str">
        <f t="shared" si="94"/>
        <v>OK</v>
      </c>
      <c r="AP705" s="28" t="s">
        <v>211</v>
      </c>
      <c r="AQ705" s="28"/>
      <c r="AR705" s="28"/>
      <c r="AS705" s="28"/>
      <c r="AT705" s="26">
        <v>1</v>
      </c>
      <c r="AU705" s="28" t="s">
        <v>818</v>
      </c>
      <c r="AV705" s="27"/>
      <c r="AW705" s="28"/>
      <c r="AX705" s="28" t="s">
        <v>803</v>
      </c>
      <c r="AY705" s="168">
        <f t="shared" si="95"/>
        <v>6191887</v>
      </c>
      <c r="AZ705" s="28" t="s">
        <v>214</v>
      </c>
      <c r="BA705" s="28"/>
      <c r="BB705" s="59"/>
    </row>
    <row r="706" spans="2:54" s="8" customFormat="1" x14ac:dyDescent="0.15">
      <c r="B706" s="174">
        <v>90000679</v>
      </c>
      <c r="C706" s="28"/>
      <c r="D706" s="28" t="s">
        <v>793</v>
      </c>
      <c r="E706" s="28"/>
      <c r="F706" s="28" t="s">
        <v>201</v>
      </c>
      <c r="G706" s="28" t="s">
        <v>794</v>
      </c>
      <c r="H706" s="28" t="s">
        <v>1577</v>
      </c>
      <c r="I706" s="28" t="s">
        <v>1573</v>
      </c>
      <c r="J706" s="28" t="s">
        <v>970</v>
      </c>
      <c r="K706" s="28" t="s">
        <v>203</v>
      </c>
      <c r="L706" s="28"/>
      <c r="M706" s="28">
        <v>17</v>
      </c>
      <c r="N706" s="24">
        <v>35874</v>
      </c>
      <c r="O706" s="28">
        <v>1997</v>
      </c>
      <c r="P706" s="24">
        <v>35874</v>
      </c>
      <c r="Q706" s="25">
        <v>6449792</v>
      </c>
      <c r="R706" s="28" t="s">
        <v>797</v>
      </c>
      <c r="S706" s="28" t="s">
        <v>798</v>
      </c>
      <c r="T706" s="28">
        <v>1</v>
      </c>
      <c r="U706" s="24"/>
      <c r="V706" s="168">
        <f t="shared" si="90"/>
        <v>1</v>
      </c>
      <c r="W706" s="44"/>
      <c r="X706" s="36">
        <f t="shared" si="96"/>
        <v>0</v>
      </c>
      <c r="Y706" s="44"/>
      <c r="Z706" s="44"/>
      <c r="AA706" s="44"/>
      <c r="AB706" s="44"/>
      <c r="AC706" s="44"/>
      <c r="AD706" s="44"/>
      <c r="AE706" s="36">
        <f t="shared" si="97"/>
        <v>0</v>
      </c>
      <c r="AF706" s="44"/>
      <c r="AG706" s="44"/>
      <c r="AH706" s="44"/>
      <c r="AI706" s="44"/>
      <c r="AJ706" s="44"/>
      <c r="AK706" s="168">
        <f t="shared" si="91"/>
        <v>0</v>
      </c>
      <c r="AL706" s="44"/>
      <c r="AM706" s="36">
        <f t="shared" si="92"/>
        <v>1</v>
      </c>
      <c r="AN706" s="85" t="str">
        <f t="shared" si="93"/>
        <v>OK</v>
      </c>
      <c r="AO706" s="85" t="str">
        <f t="shared" si="94"/>
        <v>OK</v>
      </c>
      <c r="AP706" s="28" t="s">
        <v>211</v>
      </c>
      <c r="AQ706" s="28"/>
      <c r="AR706" s="28"/>
      <c r="AS706" s="28"/>
      <c r="AT706" s="26">
        <v>1</v>
      </c>
      <c r="AU706" s="28" t="s">
        <v>818</v>
      </c>
      <c r="AV706" s="27"/>
      <c r="AW706" s="28"/>
      <c r="AX706" s="28" t="s">
        <v>803</v>
      </c>
      <c r="AY706" s="168">
        <f t="shared" si="95"/>
        <v>6449791</v>
      </c>
      <c r="AZ706" s="28" t="s">
        <v>214</v>
      </c>
      <c r="BA706" s="28"/>
      <c r="BB706" s="59"/>
    </row>
    <row r="707" spans="2:54" s="8" customFormat="1" x14ac:dyDescent="0.15">
      <c r="B707" s="174">
        <v>90000680</v>
      </c>
      <c r="C707" s="28"/>
      <c r="D707" s="28" t="s">
        <v>793</v>
      </c>
      <c r="E707" s="28"/>
      <c r="F707" s="28" t="s">
        <v>201</v>
      </c>
      <c r="G707" s="28" t="s">
        <v>794</v>
      </c>
      <c r="H707" s="28" t="s">
        <v>1577</v>
      </c>
      <c r="I707" s="28" t="s">
        <v>1573</v>
      </c>
      <c r="J707" s="28" t="s">
        <v>971</v>
      </c>
      <c r="K707" s="28" t="s">
        <v>203</v>
      </c>
      <c r="L707" s="28"/>
      <c r="M707" s="28">
        <v>17</v>
      </c>
      <c r="N707" s="24">
        <v>35874</v>
      </c>
      <c r="O707" s="28">
        <v>1997</v>
      </c>
      <c r="P707" s="24">
        <v>35874</v>
      </c>
      <c r="Q707" s="25">
        <v>1863533</v>
      </c>
      <c r="R707" s="28" t="s">
        <v>797</v>
      </c>
      <c r="S707" s="28" t="s">
        <v>798</v>
      </c>
      <c r="T707" s="28">
        <v>1</v>
      </c>
      <c r="U707" s="24"/>
      <c r="V707" s="168">
        <f t="shared" si="90"/>
        <v>1</v>
      </c>
      <c r="W707" s="44"/>
      <c r="X707" s="36">
        <f t="shared" si="96"/>
        <v>0</v>
      </c>
      <c r="Y707" s="44"/>
      <c r="Z707" s="44"/>
      <c r="AA707" s="44"/>
      <c r="AB707" s="44"/>
      <c r="AC707" s="44"/>
      <c r="AD707" s="44"/>
      <c r="AE707" s="36">
        <f t="shared" si="97"/>
        <v>0</v>
      </c>
      <c r="AF707" s="44"/>
      <c r="AG707" s="44"/>
      <c r="AH707" s="44"/>
      <c r="AI707" s="44"/>
      <c r="AJ707" s="44"/>
      <c r="AK707" s="168">
        <f t="shared" si="91"/>
        <v>0</v>
      </c>
      <c r="AL707" s="44"/>
      <c r="AM707" s="36">
        <f t="shared" si="92"/>
        <v>1</v>
      </c>
      <c r="AN707" s="85" t="str">
        <f t="shared" si="93"/>
        <v>OK</v>
      </c>
      <c r="AO707" s="85" t="str">
        <f t="shared" si="94"/>
        <v>OK</v>
      </c>
      <c r="AP707" s="28" t="s">
        <v>211</v>
      </c>
      <c r="AQ707" s="28"/>
      <c r="AR707" s="28"/>
      <c r="AS707" s="28"/>
      <c r="AT707" s="26">
        <v>1</v>
      </c>
      <c r="AU707" s="28" t="s">
        <v>818</v>
      </c>
      <c r="AV707" s="27"/>
      <c r="AW707" s="28"/>
      <c r="AX707" s="28" t="s">
        <v>803</v>
      </c>
      <c r="AY707" s="168">
        <f t="shared" si="95"/>
        <v>1863532</v>
      </c>
      <c r="AZ707" s="28" t="s">
        <v>214</v>
      </c>
      <c r="BA707" s="28"/>
      <c r="BB707" s="59"/>
    </row>
    <row r="708" spans="2:54" s="8" customFormat="1" x14ac:dyDescent="0.15">
      <c r="B708" s="174">
        <v>90000681</v>
      </c>
      <c r="C708" s="28"/>
      <c r="D708" s="28" t="s">
        <v>793</v>
      </c>
      <c r="E708" s="28"/>
      <c r="F708" s="28" t="s">
        <v>201</v>
      </c>
      <c r="G708" s="28" t="s">
        <v>794</v>
      </c>
      <c r="H708" s="28" t="s">
        <v>1577</v>
      </c>
      <c r="I708" s="28" t="s">
        <v>1573</v>
      </c>
      <c r="J708" s="28" t="s">
        <v>972</v>
      </c>
      <c r="K708" s="28" t="s">
        <v>203</v>
      </c>
      <c r="L708" s="28"/>
      <c r="M708" s="28">
        <v>17</v>
      </c>
      <c r="N708" s="24">
        <v>35874</v>
      </c>
      <c r="O708" s="28">
        <v>1997</v>
      </c>
      <c r="P708" s="24">
        <v>35874</v>
      </c>
      <c r="Q708" s="25">
        <v>3195343</v>
      </c>
      <c r="R708" s="28" t="s">
        <v>797</v>
      </c>
      <c r="S708" s="28" t="s">
        <v>798</v>
      </c>
      <c r="T708" s="28">
        <v>1</v>
      </c>
      <c r="U708" s="24"/>
      <c r="V708" s="168">
        <f t="shared" si="90"/>
        <v>1</v>
      </c>
      <c r="W708" s="44"/>
      <c r="X708" s="36">
        <f t="shared" si="96"/>
        <v>0</v>
      </c>
      <c r="Y708" s="44"/>
      <c r="Z708" s="44"/>
      <c r="AA708" s="44"/>
      <c r="AB708" s="44"/>
      <c r="AC708" s="44"/>
      <c r="AD708" s="44"/>
      <c r="AE708" s="36">
        <f t="shared" si="97"/>
        <v>0</v>
      </c>
      <c r="AF708" s="44"/>
      <c r="AG708" s="44"/>
      <c r="AH708" s="44"/>
      <c r="AI708" s="44"/>
      <c r="AJ708" s="44"/>
      <c r="AK708" s="168">
        <f t="shared" si="91"/>
        <v>0</v>
      </c>
      <c r="AL708" s="44"/>
      <c r="AM708" s="36">
        <f t="shared" si="92"/>
        <v>1</v>
      </c>
      <c r="AN708" s="85" t="str">
        <f t="shared" si="93"/>
        <v>OK</v>
      </c>
      <c r="AO708" s="85" t="str">
        <f t="shared" si="94"/>
        <v>OK</v>
      </c>
      <c r="AP708" s="28" t="s">
        <v>211</v>
      </c>
      <c r="AQ708" s="28"/>
      <c r="AR708" s="28"/>
      <c r="AS708" s="28"/>
      <c r="AT708" s="26">
        <v>1</v>
      </c>
      <c r="AU708" s="28" t="s">
        <v>818</v>
      </c>
      <c r="AV708" s="27"/>
      <c r="AW708" s="28"/>
      <c r="AX708" s="28" t="s">
        <v>803</v>
      </c>
      <c r="AY708" s="168">
        <f t="shared" si="95"/>
        <v>3195342</v>
      </c>
      <c r="AZ708" s="28" t="s">
        <v>214</v>
      </c>
      <c r="BA708" s="28"/>
      <c r="BB708" s="59"/>
    </row>
    <row r="709" spans="2:54" s="8" customFormat="1" x14ac:dyDescent="0.15">
      <c r="B709" s="174">
        <v>90000682</v>
      </c>
      <c r="C709" s="28"/>
      <c r="D709" s="28" t="s">
        <v>793</v>
      </c>
      <c r="E709" s="28"/>
      <c r="F709" s="28" t="s">
        <v>201</v>
      </c>
      <c r="G709" s="28" t="s">
        <v>794</v>
      </c>
      <c r="H709" s="28" t="s">
        <v>1577</v>
      </c>
      <c r="I709" s="28" t="s">
        <v>1573</v>
      </c>
      <c r="J709" s="28" t="s">
        <v>973</v>
      </c>
      <c r="K709" s="28" t="s">
        <v>203</v>
      </c>
      <c r="L709" s="28"/>
      <c r="M709" s="28">
        <v>17</v>
      </c>
      <c r="N709" s="24">
        <v>35874</v>
      </c>
      <c r="O709" s="28">
        <v>1997</v>
      </c>
      <c r="P709" s="24">
        <v>35874</v>
      </c>
      <c r="Q709" s="25">
        <v>38505876</v>
      </c>
      <c r="R709" s="28" t="s">
        <v>797</v>
      </c>
      <c r="S709" s="28" t="s">
        <v>798</v>
      </c>
      <c r="T709" s="28">
        <v>1</v>
      </c>
      <c r="U709" s="24"/>
      <c r="V709" s="168">
        <f t="shared" si="90"/>
        <v>1</v>
      </c>
      <c r="W709" s="44"/>
      <c r="X709" s="36">
        <f t="shared" si="96"/>
        <v>0</v>
      </c>
      <c r="Y709" s="44"/>
      <c r="Z709" s="44"/>
      <c r="AA709" s="44"/>
      <c r="AB709" s="44"/>
      <c r="AC709" s="44"/>
      <c r="AD709" s="44"/>
      <c r="AE709" s="36">
        <f t="shared" si="97"/>
        <v>0</v>
      </c>
      <c r="AF709" s="44"/>
      <c r="AG709" s="44"/>
      <c r="AH709" s="44"/>
      <c r="AI709" s="44"/>
      <c r="AJ709" s="44"/>
      <c r="AK709" s="168">
        <f t="shared" si="91"/>
        <v>0</v>
      </c>
      <c r="AL709" s="44"/>
      <c r="AM709" s="36">
        <f t="shared" si="92"/>
        <v>1</v>
      </c>
      <c r="AN709" s="85" t="str">
        <f t="shared" si="93"/>
        <v>OK</v>
      </c>
      <c r="AO709" s="85" t="str">
        <f t="shared" si="94"/>
        <v>OK</v>
      </c>
      <c r="AP709" s="28" t="s">
        <v>211</v>
      </c>
      <c r="AQ709" s="28"/>
      <c r="AR709" s="28"/>
      <c r="AS709" s="28"/>
      <c r="AT709" s="26">
        <v>1</v>
      </c>
      <c r="AU709" s="28" t="s">
        <v>818</v>
      </c>
      <c r="AV709" s="27"/>
      <c r="AW709" s="28"/>
      <c r="AX709" s="28" t="s">
        <v>803</v>
      </c>
      <c r="AY709" s="168">
        <f t="shared" si="95"/>
        <v>38505875</v>
      </c>
      <c r="AZ709" s="28" t="s">
        <v>214</v>
      </c>
      <c r="BA709" s="28"/>
      <c r="BB709" s="59"/>
    </row>
    <row r="710" spans="2:54" s="8" customFormat="1" x14ac:dyDescent="0.15">
      <c r="B710" s="174">
        <v>90000683</v>
      </c>
      <c r="C710" s="28"/>
      <c r="D710" s="28" t="s">
        <v>793</v>
      </c>
      <c r="E710" s="28"/>
      <c r="F710" s="28" t="s">
        <v>201</v>
      </c>
      <c r="G710" s="28" t="s">
        <v>794</v>
      </c>
      <c r="H710" s="28" t="s">
        <v>1577</v>
      </c>
      <c r="I710" s="28" t="s">
        <v>1573</v>
      </c>
      <c r="J710" s="28" t="s">
        <v>974</v>
      </c>
      <c r="K710" s="28" t="s">
        <v>203</v>
      </c>
      <c r="L710" s="28"/>
      <c r="M710" s="28">
        <v>17</v>
      </c>
      <c r="N710" s="24">
        <v>35874</v>
      </c>
      <c r="O710" s="28">
        <v>1997</v>
      </c>
      <c r="P710" s="24">
        <v>35874</v>
      </c>
      <c r="Q710" s="25">
        <v>8228701</v>
      </c>
      <c r="R710" s="28" t="s">
        <v>797</v>
      </c>
      <c r="S710" s="28" t="s">
        <v>798</v>
      </c>
      <c r="T710" s="28">
        <v>1</v>
      </c>
      <c r="U710" s="24"/>
      <c r="V710" s="168">
        <f t="shared" si="90"/>
        <v>1</v>
      </c>
      <c r="W710" s="44"/>
      <c r="X710" s="36">
        <f t="shared" si="96"/>
        <v>0</v>
      </c>
      <c r="Y710" s="44"/>
      <c r="Z710" s="44"/>
      <c r="AA710" s="44"/>
      <c r="AB710" s="44"/>
      <c r="AC710" s="44"/>
      <c r="AD710" s="44"/>
      <c r="AE710" s="36">
        <f t="shared" si="97"/>
        <v>0</v>
      </c>
      <c r="AF710" s="44"/>
      <c r="AG710" s="44"/>
      <c r="AH710" s="44"/>
      <c r="AI710" s="44"/>
      <c r="AJ710" s="44"/>
      <c r="AK710" s="168">
        <f t="shared" si="91"/>
        <v>0</v>
      </c>
      <c r="AL710" s="44"/>
      <c r="AM710" s="36">
        <f t="shared" si="92"/>
        <v>1</v>
      </c>
      <c r="AN710" s="85" t="str">
        <f t="shared" si="93"/>
        <v>OK</v>
      </c>
      <c r="AO710" s="85" t="str">
        <f t="shared" si="94"/>
        <v>OK</v>
      </c>
      <c r="AP710" s="28" t="s">
        <v>211</v>
      </c>
      <c r="AQ710" s="28"/>
      <c r="AR710" s="28"/>
      <c r="AS710" s="28"/>
      <c r="AT710" s="26">
        <v>1</v>
      </c>
      <c r="AU710" s="28" t="s">
        <v>818</v>
      </c>
      <c r="AV710" s="27"/>
      <c r="AW710" s="28"/>
      <c r="AX710" s="28" t="s">
        <v>803</v>
      </c>
      <c r="AY710" s="168">
        <f t="shared" si="95"/>
        <v>8228700</v>
      </c>
      <c r="AZ710" s="28" t="s">
        <v>214</v>
      </c>
      <c r="BA710" s="28"/>
      <c r="BB710" s="59"/>
    </row>
    <row r="711" spans="2:54" s="8" customFormat="1" x14ac:dyDescent="0.15">
      <c r="B711" s="174">
        <v>90000684</v>
      </c>
      <c r="C711" s="28"/>
      <c r="D711" s="28" t="s">
        <v>793</v>
      </c>
      <c r="E711" s="28"/>
      <c r="F711" s="28" t="s">
        <v>201</v>
      </c>
      <c r="G711" s="28" t="s">
        <v>794</v>
      </c>
      <c r="H711" s="28" t="s">
        <v>1577</v>
      </c>
      <c r="I711" s="28" t="s">
        <v>1573</v>
      </c>
      <c r="J711" s="28" t="s">
        <v>975</v>
      </c>
      <c r="K711" s="28" t="s">
        <v>203</v>
      </c>
      <c r="L711" s="28"/>
      <c r="M711" s="28">
        <v>17</v>
      </c>
      <c r="N711" s="24">
        <v>35874</v>
      </c>
      <c r="O711" s="28">
        <v>1997</v>
      </c>
      <c r="P711" s="24">
        <v>35874</v>
      </c>
      <c r="Q711" s="25">
        <v>2475192</v>
      </c>
      <c r="R711" s="28" t="s">
        <v>797</v>
      </c>
      <c r="S711" s="28" t="s">
        <v>798</v>
      </c>
      <c r="T711" s="28">
        <v>1</v>
      </c>
      <c r="U711" s="24"/>
      <c r="V711" s="168">
        <f t="shared" si="90"/>
        <v>1</v>
      </c>
      <c r="W711" s="44"/>
      <c r="X711" s="36">
        <f t="shared" si="96"/>
        <v>0</v>
      </c>
      <c r="Y711" s="44"/>
      <c r="Z711" s="44"/>
      <c r="AA711" s="44"/>
      <c r="AB711" s="44"/>
      <c r="AC711" s="44"/>
      <c r="AD711" s="44"/>
      <c r="AE711" s="36">
        <f t="shared" si="97"/>
        <v>0</v>
      </c>
      <c r="AF711" s="44"/>
      <c r="AG711" s="44"/>
      <c r="AH711" s="44"/>
      <c r="AI711" s="44"/>
      <c r="AJ711" s="44"/>
      <c r="AK711" s="168">
        <f t="shared" si="91"/>
        <v>0</v>
      </c>
      <c r="AL711" s="44"/>
      <c r="AM711" s="36">
        <f t="shared" si="92"/>
        <v>1</v>
      </c>
      <c r="AN711" s="85" t="str">
        <f t="shared" si="93"/>
        <v>OK</v>
      </c>
      <c r="AO711" s="85" t="str">
        <f t="shared" si="94"/>
        <v>OK</v>
      </c>
      <c r="AP711" s="28" t="s">
        <v>211</v>
      </c>
      <c r="AQ711" s="28"/>
      <c r="AR711" s="28"/>
      <c r="AS711" s="28"/>
      <c r="AT711" s="26">
        <v>1</v>
      </c>
      <c r="AU711" s="28" t="s">
        <v>818</v>
      </c>
      <c r="AV711" s="27"/>
      <c r="AW711" s="28"/>
      <c r="AX711" s="28" t="s">
        <v>803</v>
      </c>
      <c r="AY711" s="168">
        <f t="shared" si="95"/>
        <v>2475191</v>
      </c>
      <c r="AZ711" s="28" t="s">
        <v>214</v>
      </c>
      <c r="BA711" s="28"/>
      <c r="BB711" s="59"/>
    </row>
    <row r="712" spans="2:54" s="8" customFormat="1" x14ac:dyDescent="0.15">
      <c r="B712" s="174">
        <v>90000685</v>
      </c>
      <c r="C712" s="28"/>
      <c r="D712" s="28" t="s">
        <v>793</v>
      </c>
      <c r="E712" s="28"/>
      <c r="F712" s="28" t="s">
        <v>201</v>
      </c>
      <c r="G712" s="28" t="s">
        <v>794</v>
      </c>
      <c r="H712" s="28" t="s">
        <v>1577</v>
      </c>
      <c r="I712" s="28" t="s">
        <v>1573</v>
      </c>
      <c r="J712" s="28" t="s">
        <v>976</v>
      </c>
      <c r="K712" s="28" t="s">
        <v>203</v>
      </c>
      <c r="L712" s="28"/>
      <c r="M712" s="28">
        <v>17</v>
      </c>
      <c r="N712" s="24">
        <v>35874</v>
      </c>
      <c r="O712" s="28">
        <v>1997</v>
      </c>
      <c r="P712" s="24">
        <v>35874</v>
      </c>
      <c r="Q712" s="25">
        <v>1851069</v>
      </c>
      <c r="R712" s="28" t="s">
        <v>797</v>
      </c>
      <c r="S712" s="28" t="s">
        <v>798</v>
      </c>
      <c r="T712" s="28">
        <v>1</v>
      </c>
      <c r="U712" s="24"/>
      <c r="V712" s="168">
        <f t="shared" si="90"/>
        <v>1</v>
      </c>
      <c r="W712" s="44"/>
      <c r="X712" s="36">
        <f t="shared" si="96"/>
        <v>0</v>
      </c>
      <c r="Y712" s="44"/>
      <c r="Z712" s="44"/>
      <c r="AA712" s="44"/>
      <c r="AB712" s="44"/>
      <c r="AC712" s="44"/>
      <c r="AD712" s="44"/>
      <c r="AE712" s="36">
        <f t="shared" si="97"/>
        <v>0</v>
      </c>
      <c r="AF712" s="44"/>
      <c r="AG712" s="44"/>
      <c r="AH712" s="44"/>
      <c r="AI712" s="44"/>
      <c r="AJ712" s="44"/>
      <c r="AK712" s="168">
        <f t="shared" si="91"/>
        <v>0</v>
      </c>
      <c r="AL712" s="44"/>
      <c r="AM712" s="36">
        <f t="shared" si="92"/>
        <v>1</v>
      </c>
      <c r="AN712" s="85" t="str">
        <f t="shared" si="93"/>
        <v>OK</v>
      </c>
      <c r="AO712" s="85" t="str">
        <f t="shared" si="94"/>
        <v>OK</v>
      </c>
      <c r="AP712" s="28" t="s">
        <v>211</v>
      </c>
      <c r="AQ712" s="28"/>
      <c r="AR712" s="28"/>
      <c r="AS712" s="28"/>
      <c r="AT712" s="26">
        <v>1</v>
      </c>
      <c r="AU712" s="28" t="s">
        <v>818</v>
      </c>
      <c r="AV712" s="27"/>
      <c r="AW712" s="28"/>
      <c r="AX712" s="28" t="s">
        <v>803</v>
      </c>
      <c r="AY712" s="168">
        <f t="shared" si="95"/>
        <v>1851068</v>
      </c>
      <c r="AZ712" s="28" t="s">
        <v>214</v>
      </c>
      <c r="BA712" s="28"/>
      <c r="BB712" s="59"/>
    </row>
    <row r="713" spans="2:54" s="8" customFormat="1" x14ac:dyDescent="0.15">
      <c r="B713" s="174">
        <v>90000686</v>
      </c>
      <c r="C713" s="28"/>
      <c r="D713" s="28" t="s">
        <v>793</v>
      </c>
      <c r="E713" s="28"/>
      <c r="F713" s="28" t="s">
        <v>201</v>
      </c>
      <c r="G713" s="28" t="s">
        <v>794</v>
      </c>
      <c r="H713" s="28" t="s">
        <v>1577</v>
      </c>
      <c r="I713" s="28" t="s">
        <v>1573</v>
      </c>
      <c r="J713" s="28" t="s">
        <v>977</v>
      </c>
      <c r="K713" s="28" t="s">
        <v>203</v>
      </c>
      <c r="L713" s="28"/>
      <c r="M713" s="28">
        <v>17</v>
      </c>
      <c r="N713" s="24">
        <v>35874</v>
      </c>
      <c r="O713" s="28">
        <v>1997</v>
      </c>
      <c r="P713" s="24">
        <v>35874</v>
      </c>
      <c r="Q713" s="25">
        <v>4129366</v>
      </c>
      <c r="R713" s="28" t="s">
        <v>797</v>
      </c>
      <c r="S713" s="28" t="s">
        <v>798</v>
      </c>
      <c r="T713" s="28">
        <v>1</v>
      </c>
      <c r="U713" s="24"/>
      <c r="V713" s="168">
        <f t="shared" si="90"/>
        <v>1</v>
      </c>
      <c r="W713" s="44"/>
      <c r="X713" s="36">
        <f t="shared" si="96"/>
        <v>0</v>
      </c>
      <c r="Y713" s="44"/>
      <c r="Z713" s="44"/>
      <c r="AA713" s="44"/>
      <c r="AB713" s="44"/>
      <c r="AC713" s="44"/>
      <c r="AD713" s="44"/>
      <c r="AE713" s="36">
        <f t="shared" si="97"/>
        <v>0</v>
      </c>
      <c r="AF713" s="44"/>
      <c r="AG713" s="44"/>
      <c r="AH713" s="44"/>
      <c r="AI713" s="44"/>
      <c r="AJ713" s="44"/>
      <c r="AK713" s="168">
        <f t="shared" si="91"/>
        <v>0</v>
      </c>
      <c r="AL713" s="44"/>
      <c r="AM713" s="36">
        <f t="shared" si="92"/>
        <v>1</v>
      </c>
      <c r="AN713" s="85" t="str">
        <f t="shared" si="93"/>
        <v>OK</v>
      </c>
      <c r="AO713" s="85" t="str">
        <f t="shared" si="94"/>
        <v>OK</v>
      </c>
      <c r="AP713" s="28" t="s">
        <v>211</v>
      </c>
      <c r="AQ713" s="28"/>
      <c r="AR713" s="28"/>
      <c r="AS713" s="28"/>
      <c r="AT713" s="26">
        <v>1</v>
      </c>
      <c r="AU713" s="28" t="s">
        <v>818</v>
      </c>
      <c r="AV713" s="27"/>
      <c r="AW713" s="28"/>
      <c r="AX713" s="28" t="s">
        <v>803</v>
      </c>
      <c r="AY713" s="168">
        <f t="shared" si="95"/>
        <v>4129365</v>
      </c>
      <c r="AZ713" s="28" t="s">
        <v>214</v>
      </c>
      <c r="BA713" s="28"/>
      <c r="BB713" s="59"/>
    </row>
    <row r="714" spans="2:54" s="8" customFormat="1" x14ac:dyDescent="0.15">
      <c r="B714" s="174">
        <v>90000687</v>
      </c>
      <c r="C714" s="28"/>
      <c r="D714" s="28" t="s">
        <v>793</v>
      </c>
      <c r="E714" s="28"/>
      <c r="F714" s="28" t="s">
        <v>201</v>
      </c>
      <c r="G714" s="28" t="s">
        <v>794</v>
      </c>
      <c r="H714" s="28" t="s">
        <v>1577</v>
      </c>
      <c r="I714" s="28" t="s">
        <v>1573</v>
      </c>
      <c r="J714" s="28" t="s">
        <v>978</v>
      </c>
      <c r="K714" s="28" t="s">
        <v>203</v>
      </c>
      <c r="L714" s="28"/>
      <c r="M714" s="28">
        <v>17</v>
      </c>
      <c r="N714" s="24">
        <v>35874</v>
      </c>
      <c r="O714" s="28">
        <v>1997</v>
      </c>
      <c r="P714" s="24">
        <v>35874</v>
      </c>
      <c r="Q714" s="25">
        <v>1281084</v>
      </c>
      <c r="R714" s="28" t="s">
        <v>797</v>
      </c>
      <c r="S714" s="28" t="s">
        <v>798</v>
      </c>
      <c r="T714" s="28">
        <v>1</v>
      </c>
      <c r="U714" s="24"/>
      <c r="V714" s="168">
        <f t="shared" ref="V714:V777" si="98">IF(Q714=0,0,IF($C$5-O714=0,0,IF(M714=0,Q714,IF($C$5-O714&gt;M714,1,Q714-(ROUNDDOWN(Q714*ROUNDUP(1/M714,3),0)*($C$5-O714-1))))))</f>
        <v>1</v>
      </c>
      <c r="W714" s="44"/>
      <c r="X714" s="36">
        <f t="shared" si="96"/>
        <v>0</v>
      </c>
      <c r="Y714" s="44"/>
      <c r="Z714" s="44"/>
      <c r="AA714" s="44"/>
      <c r="AB714" s="44"/>
      <c r="AC714" s="44"/>
      <c r="AD714" s="44"/>
      <c r="AE714" s="36">
        <f t="shared" si="97"/>
        <v>0</v>
      </c>
      <c r="AF714" s="44"/>
      <c r="AG714" s="44"/>
      <c r="AH714" s="44"/>
      <c r="AI714" s="44"/>
      <c r="AJ714" s="44"/>
      <c r="AK714" s="168">
        <f t="shared" si="91"/>
        <v>0</v>
      </c>
      <c r="AL714" s="44"/>
      <c r="AM714" s="36">
        <f t="shared" si="92"/>
        <v>1</v>
      </c>
      <c r="AN714" s="85" t="str">
        <f t="shared" si="93"/>
        <v>OK</v>
      </c>
      <c r="AO714" s="85" t="str">
        <f t="shared" si="94"/>
        <v>OK</v>
      </c>
      <c r="AP714" s="28" t="s">
        <v>211</v>
      </c>
      <c r="AQ714" s="28"/>
      <c r="AR714" s="28"/>
      <c r="AS714" s="28"/>
      <c r="AT714" s="26">
        <v>1</v>
      </c>
      <c r="AU714" s="28" t="s">
        <v>818</v>
      </c>
      <c r="AV714" s="27"/>
      <c r="AW714" s="28"/>
      <c r="AX714" s="28" t="s">
        <v>803</v>
      </c>
      <c r="AY714" s="168">
        <f t="shared" si="95"/>
        <v>1281083</v>
      </c>
      <c r="AZ714" s="28" t="s">
        <v>214</v>
      </c>
      <c r="BA714" s="28"/>
      <c r="BB714" s="59"/>
    </row>
    <row r="715" spans="2:54" s="8" customFormat="1" x14ac:dyDescent="0.15">
      <c r="B715" s="174">
        <v>90000688</v>
      </c>
      <c r="C715" s="28"/>
      <c r="D715" s="28" t="s">
        <v>793</v>
      </c>
      <c r="E715" s="28"/>
      <c r="F715" s="28" t="s">
        <v>201</v>
      </c>
      <c r="G715" s="28" t="s">
        <v>794</v>
      </c>
      <c r="H715" s="28" t="s">
        <v>1577</v>
      </c>
      <c r="I715" s="28" t="s">
        <v>1573</v>
      </c>
      <c r="J715" s="28" t="s">
        <v>979</v>
      </c>
      <c r="K715" s="28" t="s">
        <v>203</v>
      </c>
      <c r="L715" s="28"/>
      <c r="M715" s="28">
        <v>17</v>
      </c>
      <c r="N715" s="24">
        <v>35874</v>
      </c>
      <c r="O715" s="28">
        <v>1997</v>
      </c>
      <c r="P715" s="24">
        <v>35874</v>
      </c>
      <c r="Q715" s="25">
        <v>1162134</v>
      </c>
      <c r="R715" s="28" t="s">
        <v>797</v>
      </c>
      <c r="S715" s="28" t="s">
        <v>798</v>
      </c>
      <c r="T715" s="28">
        <v>1</v>
      </c>
      <c r="U715" s="24"/>
      <c r="V715" s="168">
        <f t="shared" si="98"/>
        <v>1</v>
      </c>
      <c r="W715" s="44"/>
      <c r="X715" s="36">
        <f t="shared" si="96"/>
        <v>0</v>
      </c>
      <c r="Y715" s="44"/>
      <c r="Z715" s="44"/>
      <c r="AA715" s="44"/>
      <c r="AB715" s="44"/>
      <c r="AC715" s="44"/>
      <c r="AD715" s="44"/>
      <c r="AE715" s="36">
        <f t="shared" si="97"/>
        <v>0</v>
      </c>
      <c r="AF715" s="44"/>
      <c r="AG715" s="44"/>
      <c r="AH715" s="44"/>
      <c r="AI715" s="44"/>
      <c r="AJ715" s="44"/>
      <c r="AK715" s="168">
        <f t="shared" si="91"/>
        <v>0</v>
      </c>
      <c r="AL715" s="44"/>
      <c r="AM715" s="36">
        <f t="shared" si="92"/>
        <v>1</v>
      </c>
      <c r="AN715" s="85" t="str">
        <f t="shared" si="93"/>
        <v>OK</v>
      </c>
      <c r="AO715" s="85" t="str">
        <f t="shared" si="94"/>
        <v>OK</v>
      </c>
      <c r="AP715" s="28" t="s">
        <v>211</v>
      </c>
      <c r="AQ715" s="28"/>
      <c r="AR715" s="28"/>
      <c r="AS715" s="28"/>
      <c r="AT715" s="26">
        <v>1</v>
      </c>
      <c r="AU715" s="28" t="s">
        <v>818</v>
      </c>
      <c r="AV715" s="27"/>
      <c r="AW715" s="28"/>
      <c r="AX715" s="28" t="s">
        <v>803</v>
      </c>
      <c r="AY715" s="168">
        <f t="shared" si="95"/>
        <v>1162133</v>
      </c>
      <c r="AZ715" s="28" t="s">
        <v>214</v>
      </c>
      <c r="BA715" s="28"/>
      <c r="BB715" s="59"/>
    </row>
    <row r="716" spans="2:54" s="8" customFormat="1" x14ac:dyDescent="0.15">
      <c r="B716" s="174">
        <v>90000689</v>
      </c>
      <c r="C716" s="28"/>
      <c r="D716" s="28" t="s">
        <v>793</v>
      </c>
      <c r="E716" s="28"/>
      <c r="F716" s="28" t="s">
        <v>201</v>
      </c>
      <c r="G716" s="28" t="s">
        <v>794</v>
      </c>
      <c r="H716" s="28" t="s">
        <v>1577</v>
      </c>
      <c r="I716" s="28" t="s">
        <v>1573</v>
      </c>
      <c r="J716" s="28" t="s">
        <v>980</v>
      </c>
      <c r="K716" s="28" t="s">
        <v>203</v>
      </c>
      <c r="L716" s="28"/>
      <c r="M716" s="28">
        <v>17</v>
      </c>
      <c r="N716" s="24">
        <v>35874</v>
      </c>
      <c r="O716" s="28">
        <v>1997</v>
      </c>
      <c r="P716" s="24">
        <v>35874</v>
      </c>
      <c r="Q716" s="25">
        <v>1162134</v>
      </c>
      <c r="R716" s="28" t="s">
        <v>797</v>
      </c>
      <c r="S716" s="28" t="s">
        <v>798</v>
      </c>
      <c r="T716" s="28">
        <v>1</v>
      </c>
      <c r="U716" s="24"/>
      <c r="V716" s="168">
        <f t="shared" si="98"/>
        <v>1</v>
      </c>
      <c r="W716" s="44"/>
      <c r="X716" s="36">
        <f t="shared" si="96"/>
        <v>0</v>
      </c>
      <c r="Y716" s="44"/>
      <c r="Z716" s="44"/>
      <c r="AA716" s="44"/>
      <c r="AB716" s="44"/>
      <c r="AC716" s="44"/>
      <c r="AD716" s="44"/>
      <c r="AE716" s="36">
        <f t="shared" si="97"/>
        <v>0</v>
      </c>
      <c r="AF716" s="44"/>
      <c r="AG716" s="44"/>
      <c r="AH716" s="44"/>
      <c r="AI716" s="44"/>
      <c r="AJ716" s="44"/>
      <c r="AK716" s="168">
        <f t="shared" si="91"/>
        <v>0</v>
      </c>
      <c r="AL716" s="44"/>
      <c r="AM716" s="36">
        <f t="shared" si="92"/>
        <v>1</v>
      </c>
      <c r="AN716" s="85" t="str">
        <f t="shared" si="93"/>
        <v>OK</v>
      </c>
      <c r="AO716" s="85" t="str">
        <f t="shared" si="94"/>
        <v>OK</v>
      </c>
      <c r="AP716" s="28" t="s">
        <v>211</v>
      </c>
      <c r="AQ716" s="28"/>
      <c r="AR716" s="28"/>
      <c r="AS716" s="28"/>
      <c r="AT716" s="26">
        <v>1</v>
      </c>
      <c r="AU716" s="28" t="s">
        <v>818</v>
      </c>
      <c r="AV716" s="27"/>
      <c r="AW716" s="28"/>
      <c r="AX716" s="28" t="s">
        <v>803</v>
      </c>
      <c r="AY716" s="168">
        <f t="shared" si="95"/>
        <v>1162133</v>
      </c>
      <c r="AZ716" s="28" t="s">
        <v>214</v>
      </c>
      <c r="BA716" s="28"/>
      <c r="BB716" s="59"/>
    </row>
    <row r="717" spans="2:54" s="8" customFormat="1" x14ac:dyDescent="0.15">
      <c r="B717" s="174">
        <v>90000690</v>
      </c>
      <c r="C717" s="28"/>
      <c r="D717" s="28" t="s">
        <v>793</v>
      </c>
      <c r="E717" s="28"/>
      <c r="F717" s="28" t="s">
        <v>201</v>
      </c>
      <c r="G717" s="28" t="s">
        <v>794</v>
      </c>
      <c r="H717" s="28" t="s">
        <v>1577</v>
      </c>
      <c r="I717" s="28" t="s">
        <v>1573</v>
      </c>
      <c r="J717" s="28" t="s">
        <v>981</v>
      </c>
      <c r="K717" s="28" t="s">
        <v>203</v>
      </c>
      <c r="L717" s="28"/>
      <c r="M717" s="28">
        <v>17</v>
      </c>
      <c r="N717" s="24">
        <v>35874</v>
      </c>
      <c r="O717" s="28">
        <v>1997</v>
      </c>
      <c r="P717" s="24">
        <v>35874</v>
      </c>
      <c r="Q717" s="25">
        <v>838494</v>
      </c>
      <c r="R717" s="28" t="s">
        <v>797</v>
      </c>
      <c r="S717" s="28" t="s">
        <v>798</v>
      </c>
      <c r="T717" s="28">
        <v>1</v>
      </c>
      <c r="U717" s="24"/>
      <c r="V717" s="168">
        <f t="shared" si="98"/>
        <v>1</v>
      </c>
      <c r="W717" s="44"/>
      <c r="X717" s="36">
        <f t="shared" si="96"/>
        <v>0</v>
      </c>
      <c r="Y717" s="44"/>
      <c r="Z717" s="44"/>
      <c r="AA717" s="44"/>
      <c r="AB717" s="44"/>
      <c r="AC717" s="44"/>
      <c r="AD717" s="44"/>
      <c r="AE717" s="36">
        <f t="shared" si="97"/>
        <v>0</v>
      </c>
      <c r="AF717" s="44"/>
      <c r="AG717" s="44"/>
      <c r="AH717" s="44"/>
      <c r="AI717" s="44"/>
      <c r="AJ717" s="44"/>
      <c r="AK717" s="168">
        <f t="shared" si="91"/>
        <v>0</v>
      </c>
      <c r="AL717" s="44"/>
      <c r="AM717" s="36">
        <f t="shared" si="92"/>
        <v>1</v>
      </c>
      <c r="AN717" s="85" t="str">
        <f t="shared" si="93"/>
        <v>OK</v>
      </c>
      <c r="AO717" s="85" t="str">
        <f t="shared" si="94"/>
        <v>OK</v>
      </c>
      <c r="AP717" s="28" t="s">
        <v>211</v>
      </c>
      <c r="AQ717" s="28"/>
      <c r="AR717" s="28"/>
      <c r="AS717" s="28"/>
      <c r="AT717" s="26">
        <v>1</v>
      </c>
      <c r="AU717" s="28" t="s">
        <v>818</v>
      </c>
      <c r="AV717" s="27"/>
      <c r="AW717" s="28"/>
      <c r="AX717" s="28" t="s">
        <v>803</v>
      </c>
      <c r="AY717" s="168">
        <f t="shared" si="95"/>
        <v>838493</v>
      </c>
      <c r="AZ717" s="28" t="s">
        <v>214</v>
      </c>
      <c r="BA717" s="28"/>
      <c r="BB717" s="59"/>
    </row>
    <row r="718" spans="2:54" s="8" customFormat="1" x14ac:dyDescent="0.15">
      <c r="B718" s="174">
        <v>90000691</v>
      </c>
      <c r="C718" s="28"/>
      <c r="D718" s="28" t="s">
        <v>793</v>
      </c>
      <c r="E718" s="28"/>
      <c r="F718" s="28" t="s">
        <v>201</v>
      </c>
      <c r="G718" s="28" t="s">
        <v>794</v>
      </c>
      <c r="H718" s="28" t="s">
        <v>1577</v>
      </c>
      <c r="I718" s="28" t="s">
        <v>1573</v>
      </c>
      <c r="J718" s="28" t="s">
        <v>982</v>
      </c>
      <c r="K718" s="28" t="s">
        <v>203</v>
      </c>
      <c r="L718" s="28"/>
      <c r="M718" s="28">
        <v>17</v>
      </c>
      <c r="N718" s="24">
        <v>35874</v>
      </c>
      <c r="O718" s="28">
        <v>1997</v>
      </c>
      <c r="P718" s="24">
        <v>35874</v>
      </c>
      <c r="Q718" s="25">
        <v>838494</v>
      </c>
      <c r="R718" s="28" t="s">
        <v>797</v>
      </c>
      <c r="S718" s="28" t="s">
        <v>798</v>
      </c>
      <c r="T718" s="28">
        <v>1</v>
      </c>
      <c r="U718" s="24"/>
      <c r="V718" s="168">
        <f t="shared" si="98"/>
        <v>1</v>
      </c>
      <c r="W718" s="44"/>
      <c r="X718" s="36">
        <f t="shared" si="96"/>
        <v>0</v>
      </c>
      <c r="Y718" s="44"/>
      <c r="Z718" s="44"/>
      <c r="AA718" s="44"/>
      <c r="AB718" s="44"/>
      <c r="AC718" s="44"/>
      <c r="AD718" s="44"/>
      <c r="AE718" s="36">
        <f t="shared" si="97"/>
        <v>0</v>
      </c>
      <c r="AF718" s="44"/>
      <c r="AG718" s="44"/>
      <c r="AH718" s="44"/>
      <c r="AI718" s="44"/>
      <c r="AJ718" s="44"/>
      <c r="AK718" s="168">
        <f t="shared" si="91"/>
        <v>0</v>
      </c>
      <c r="AL718" s="44"/>
      <c r="AM718" s="36">
        <f t="shared" si="92"/>
        <v>1</v>
      </c>
      <c r="AN718" s="85" t="str">
        <f t="shared" si="93"/>
        <v>OK</v>
      </c>
      <c r="AO718" s="85" t="str">
        <f t="shared" si="94"/>
        <v>OK</v>
      </c>
      <c r="AP718" s="28" t="s">
        <v>211</v>
      </c>
      <c r="AQ718" s="28"/>
      <c r="AR718" s="28"/>
      <c r="AS718" s="28"/>
      <c r="AT718" s="26">
        <v>1</v>
      </c>
      <c r="AU718" s="28" t="s">
        <v>818</v>
      </c>
      <c r="AV718" s="27"/>
      <c r="AW718" s="28"/>
      <c r="AX718" s="28" t="s">
        <v>803</v>
      </c>
      <c r="AY718" s="168">
        <f t="shared" si="95"/>
        <v>838493</v>
      </c>
      <c r="AZ718" s="28" t="s">
        <v>214</v>
      </c>
      <c r="BA718" s="28"/>
      <c r="BB718" s="59"/>
    </row>
    <row r="719" spans="2:54" s="8" customFormat="1" x14ac:dyDescent="0.15">
      <c r="B719" s="174">
        <v>90000692</v>
      </c>
      <c r="C719" s="28"/>
      <c r="D719" s="28" t="s">
        <v>793</v>
      </c>
      <c r="E719" s="28"/>
      <c r="F719" s="28" t="s">
        <v>201</v>
      </c>
      <c r="G719" s="28" t="s">
        <v>794</v>
      </c>
      <c r="H719" s="28" t="s">
        <v>1577</v>
      </c>
      <c r="I719" s="28" t="s">
        <v>1573</v>
      </c>
      <c r="J719" s="28" t="s">
        <v>983</v>
      </c>
      <c r="K719" s="28" t="s">
        <v>203</v>
      </c>
      <c r="L719" s="28"/>
      <c r="M719" s="28">
        <v>17</v>
      </c>
      <c r="N719" s="24">
        <v>35874</v>
      </c>
      <c r="O719" s="28">
        <v>1997</v>
      </c>
      <c r="P719" s="24">
        <v>35874</v>
      </c>
      <c r="Q719" s="25">
        <v>838494</v>
      </c>
      <c r="R719" s="28" t="s">
        <v>797</v>
      </c>
      <c r="S719" s="28" t="s">
        <v>798</v>
      </c>
      <c r="T719" s="28">
        <v>1</v>
      </c>
      <c r="U719" s="24"/>
      <c r="V719" s="168">
        <f t="shared" si="98"/>
        <v>1</v>
      </c>
      <c r="W719" s="44"/>
      <c r="X719" s="36">
        <f t="shared" si="96"/>
        <v>0</v>
      </c>
      <c r="Y719" s="44"/>
      <c r="Z719" s="44"/>
      <c r="AA719" s="44"/>
      <c r="AB719" s="44"/>
      <c r="AC719" s="44"/>
      <c r="AD719" s="44"/>
      <c r="AE719" s="36">
        <f t="shared" si="97"/>
        <v>0</v>
      </c>
      <c r="AF719" s="44"/>
      <c r="AG719" s="44"/>
      <c r="AH719" s="44"/>
      <c r="AI719" s="44"/>
      <c r="AJ719" s="44"/>
      <c r="AK719" s="168">
        <f t="shared" si="91"/>
        <v>0</v>
      </c>
      <c r="AL719" s="44"/>
      <c r="AM719" s="36">
        <f t="shared" si="92"/>
        <v>1</v>
      </c>
      <c r="AN719" s="85" t="str">
        <f t="shared" si="93"/>
        <v>OK</v>
      </c>
      <c r="AO719" s="85" t="str">
        <f t="shared" si="94"/>
        <v>OK</v>
      </c>
      <c r="AP719" s="28" t="s">
        <v>211</v>
      </c>
      <c r="AQ719" s="28"/>
      <c r="AR719" s="28"/>
      <c r="AS719" s="28"/>
      <c r="AT719" s="26">
        <v>1</v>
      </c>
      <c r="AU719" s="28" t="s">
        <v>818</v>
      </c>
      <c r="AV719" s="27"/>
      <c r="AW719" s="28"/>
      <c r="AX719" s="28" t="s">
        <v>803</v>
      </c>
      <c r="AY719" s="168">
        <f t="shared" si="95"/>
        <v>838493</v>
      </c>
      <c r="AZ719" s="28" t="s">
        <v>214</v>
      </c>
      <c r="BA719" s="28"/>
      <c r="BB719" s="59"/>
    </row>
    <row r="720" spans="2:54" s="8" customFormat="1" x14ac:dyDescent="0.15">
      <c r="B720" s="174">
        <v>90000693</v>
      </c>
      <c r="C720" s="28"/>
      <c r="D720" s="28" t="s">
        <v>793</v>
      </c>
      <c r="E720" s="28"/>
      <c r="F720" s="28" t="s">
        <v>201</v>
      </c>
      <c r="G720" s="28" t="s">
        <v>794</v>
      </c>
      <c r="H720" s="28" t="s">
        <v>1577</v>
      </c>
      <c r="I720" s="28" t="s">
        <v>1573</v>
      </c>
      <c r="J720" s="28" t="s">
        <v>984</v>
      </c>
      <c r="K720" s="28" t="s">
        <v>203</v>
      </c>
      <c r="L720" s="28"/>
      <c r="M720" s="28">
        <v>17</v>
      </c>
      <c r="N720" s="24">
        <v>35874</v>
      </c>
      <c r="O720" s="28">
        <v>1997</v>
      </c>
      <c r="P720" s="24">
        <v>35874</v>
      </c>
      <c r="Q720" s="25">
        <v>838494</v>
      </c>
      <c r="R720" s="28" t="s">
        <v>797</v>
      </c>
      <c r="S720" s="28" t="s">
        <v>798</v>
      </c>
      <c r="T720" s="28">
        <v>1</v>
      </c>
      <c r="U720" s="24"/>
      <c r="V720" s="168">
        <f t="shared" si="98"/>
        <v>1</v>
      </c>
      <c r="W720" s="44"/>
      <c r="X720" s="36">
        <f t="shared" si="96"/>
        <v>0</v>
      </c>
      <c r="Y720" s="44"/>
      <c r="Z720" s="44"/>
      <c r="AA720" s="44"/>
      <c r="AB720" s="44"/>
      <c r="AC720" s="44"/>
      <c r="AD720" s="44"/>
      <c r="AE720" s="36">
        <f t="shared" si="97"/>
        <v>0</v>
      </c>
      <c r="AF720" s="44"/>
      <c r="AG720" s="44"/>
      <c r="AH720" s="44"/>
      <c r="AI720" s="44"/>
      <c r="AJ720" s="44"/>
      <c r="AK720" s="168">
        <f t="shared" si="91"/>
        <v>0</v>
      </c>
      <c r="AL720" s="44"/>
      <c r="AM720" s="36">
        <f t="shared" si="92"/>
        <v>1</v>
      </c>
      <c r="AN720" s="85" t="str">
        <f t="shared" si="93"/>
        <v>OK</v>
      </c>
      <c r="AO720" s="85" t="str">
        <f t="shared" si="94"/>
        <v>OK</v>
      </c>
      <c r="AP720" s="28" t="s">
        <v>211</v>
      </c>
      <c r="AQ720" s="28"/>
      <c r="AR720" s="28"/>
      <c r="AS720" s="28"/>
      <c r="AT720" s="26">
        <v>1</v>
      </c>
      <c r="AU720" s="28" t="s">
        <v>818</v>
      </c>
      <c r="AV720" s="27"/>
      <c r="AW720" s="28"/>
      <c r="AX720" s="28" t="s">
        <v>803</v>
      </c>
      <c r="AY720" s="168">
        <f t="shared" si="95"/>
        <v>838493</v>
      </c>
      <c r="AZ720" s="28" t="s">
        <v>214</v>
      </c>
      <c r="BA720" s="28"/>
      <c r="BB720" s="59"/>
    </row>
    <row r="721" spans="2:54" s="8" customFormat="1" x14ac:dyDescent="0.15">
      <c r="B721" s="174">
        <v>90000694</v>
      </c>
      <c r="C721" s="28"/>
      <c r="D721" s="28" t="s">
        <v>793</v>
      </c>
      <c r="E721" s="28"/>
      <c r="F721" s="28" t="s">
        <v>201</v>
      </c>
      <c r="G721" s="28" t="s">
        <v>794</v>
      </c>
      <c r="H721" s="28" t="s">
        <v>1577</v>
      </c>
      <c r="I721" s="28" t="s">
        <v>1573</v>
      </c>
      <c r="J721" s="28" t="s">
        <v>985</v>
      </c>
      <c r="K721" s="28" t="s">
        <v>203</v>
      </c>
      <c r="L721" s="28"/>
      <c r="M721" s="28">
        <v>17</v>
      </c>
      <c r="N721" s="24">
        <v>35874</v>
      </c>
      <c r="O721" s="28">
        <v>1997</v>
      </c>
      <c r="P721" s="24">
        <v>35874</v>
      </c>
      <c r="Q721" s="25">
        <v>2709672</v>
      </c>
      <c r="R721" s="28" t="s">
        <v>797</v>
      </c>
      <c r="S721" s="28" t="s">
        <v>798</v>
      </c>
      <c r="T721" s="28">
        <v>1</v>
      </c>
      <c r="U721" s="24"/>
      <c r="V721" s="168">
        <f t="shared" si="98"/>
        <v>1</v>
      </c>
      <c r="W721" s="44"/>
      <c r="X721" s="36">
        <f t="shared" si="96"/>
        <v>0</v>
      </c>
      <c r="Y721" s="44"/>
      <c r="Z721" s="44"/>
      <c r="AA721" s="44"/>
      <c r="AB721" s="44"/>
      <c r="AC721" s="44"/>
      <c r="AD721" s="44"/>
      <c r="AE721" s="36">
        <f t="shared" si="97"/>
        <v>0</v>
      </c>
      <c r="AF721" s="44"/>
      <c r="AG721" s="44"/>
      <c r="AH721" s="44"/>
      <c r="AI721" s="44"/>
      <c r="AJ721" s="44"/>
      <c r="AK721" s="168">
        <f t="shared" ref="AK721:AK784" si="99">IF(Q721=0,0,IF(M721=0,0,IF($C$5-O721=0,0,IF($C$5-O721&gt;M721,0,IF($C$5-O721=M721,V721-1,ROUNDDOWN(Q721*ROUNDUP(1/M721,3),0))))))</f>
        <v>0</v>
      </c>
      <c r="AL721" s="44"/>
      <c r="AM721" s="36">
        <f t="shared" ref="AM721:AM784" si="100">+V721+X721-AE721</f>
        <v>1</v>
      </c>
      <c r="AN721" s="85" t="str">
        <f t="shared" ref="AN721:AN784" si="101">IF(AND(AM721=0,AS721=1),"OK",IF(Q721=AY721+AM721,"OK","ERROR"))</f>
        <v>OK</v>
      </c>
      <c r="AO721" s="85" t="str">
        <f t="shared" ref="AO721:AO784" si="102">IF($C$5-O721=0,"新規",IF(AS721=1,"OK",IF(V721-AK721=AM721,"OK","ERROR")))</f>
        <v>OK</v>
      </c>
      <c r="AP721" s="28" t="s">
        <v>211</v>
      </c>
      <c r="AQ721" s="28"/>
      <c r="AR721" s="28"/>
      <c r="AS721" s="28"/>
      <c r="AT721" s="26">
        <v>1</v>
      </c>
      <c r="AU721" s="28" t="s">
        <v>815</v>
      </c>
      <c r="AV721" s="27"/>
      <c r="AW721" s="28"/>
      <c r="AX721" s="28" t="s">
        <v>803</v>
      </c>
      <c r="AY721" s="168">
        <f t="shared" ref="AY721:AY784" si="103">IF(Q721=0,0,IF(M721=0,0,IF($C$5-O721&gt;=M721,Q721-1,ROUNDDOWN(Q721*ROUNDUP(1/M721,3),0)*($C$5-O721))))</f>
        <v>2709671</v>
      </c>
      <c r="AZ721" s="28" t="s">
        <v>214</v>
      </c>
      <c r="BA721" s="28"/>
      <c r="BB721" s="59" t="s">
        <v>1084</v>
      </c>
    </row>
    <row r="722" spans="2:54" s="8" customFormat="1" x14ac:dyDescent="0.15">
      <c r="B722" s="174">
        <v>90000695</v>
      </c>
      <c r="C722" s="28"/>
      <c r="D722" s="28" t="s">
        <v>793</v>
      </c>
      <c r="E722" s="28"/>
      <c r="F722" s="28" t="s">
        <v>201</v>
      </c>
      <c r="G722" s="28" t="s">
        <v>794</v>
      </c>
      <c r="H722" s="28" t="s">
        <v>1577</v>
      </c>
      <c r="I722" s="28" t="s">
        <v>1573</v>
      </c>
      <c r="J722" s="28" t="s">
        <v>986</v>
      </c>
      <c r="K722" s="28" t="s">
        <v>203</v>
      </c>
      <c r="L722" s="28"/>
      <c r="M722" s="28">
        <v>17</v>
      </c>
      <c r="N722" s="24">
        <v>35874</v>
      </c>
      <c r="O722" s="28">
        <v>1997</v>
      </c>
      <c r="P722" s="24">
        <v>35874</v>
      </c>
      <c r="Q722" s="25">
        <v>687183</v>
      </c>
      <c r="R722" s="28" t="s">
        <v>797</v>
      </c>
      <c r="S722" s="28" t="s">
        <v>798</v>
      </c>
      <c r="T722" s="28">
        <v>1</v>
      </c>
      <c r="U722" s="24"/>
      <c r="V722" s="168">
        <f t="shared" si="98"/>
        <v>1</v>
      </c>
      <c r="W722" s="44"/>
      <c r="X722" s="36">
        <f t="shared" si="96"/>
        <v>0</v>
      </c>
      <c r="Y722" s="44"/>
      <c r="Z722" s="44"/>
      <c r="AA722" s="44"/>
      <c r="AB722" s="44"/>
      <c r="AC722" s="44"/>
      <c r="AD722" s="44"/>
      <c r="AE722" s="36">
        <f t="shared" si="97"/>
        <v>0</v>
      </c>
      <c r="AF722" s="44"/>
      <c r="AG722" s="44"/>
      <c r="AH722" s="44"/>
      <c r="AI722" s="44"/>
      <c r="AJ722" s="44"/>
      <c r="AK722" s="168">
        <f t="shared" si="99"/>
        <v>0</v>
      </c>
      <c r="AL722" s="44"/>
      <c r="AM722" s="36">
        <f t="shared" si="100"/>
        <v>1</v>
      </c>
      <c r="AN722" s="85" t="str">
        <f t="shared" si="101"/>
        <v>OK</v>
      </c>
      <c r="AO722" s="85" t="str">
        <f t="shared" si="102"/>
        <v>OK</v>
      </c>
      <c r="AP722" s="28" t="s">
        <v>211</v>
      </c>
      <c r="AQ722" s="28"/>
      <c r="AR722" s="28"/>
      <c r="AS722" s="28"/>
      <c r="AT722" s="26">
        <v>1</v>
      </c>
      <c r="AU722" s="28" t="s">
        <v>818</v>
      </c>
      <c r="AV722" s="27"/>
      <c r="AW722" s="28"/>
      <c r="AX722" s="28" t="s">
        <v>803</v>
      </c>
      <c r="AY722" s="168">
        <f t="shared" si="103"/>
        <v>687182</v>
      </c>
      <c r="AZ722" s="28" t="s">
        <v>214</v>
      </c>
      <c r="BA722" s="28"/>
      <c r="BB722" s="59"/>
    </row>
    <row r="723" spans="2:54" s="8" customFormat="1" x14ac:dyDescent="0.15">
      <c r="B723" s="174">
        <v>90000696</v>
      </c>
      <c r="C723" s="28"/>
      <c r="D723" s="28" t="s">
        <v>793</v>
      </c>
      <c r="E723" s="28"/>
      <c r="F723" s="28" t="s">
        <v>201</v>
      </c>
      <c r="G723" s="28" t="s">
        <v>794</v>
      </c>
      <c r="H723" s="28" t="s">
        <v>1577</v>
      </c>
      <c r="I723" s="28" t="s">
        <v>1573</v>
      </c>
      <c r="J723" s="28" t="s">
        <v>987</v>
      </c>
      <c r="K723" s="28" t="s">
        <v>203</v>
      </c>
      <c r="L723" s="28"/>
      <c r="M723" s="28">
        <v>17</v>
      </c>
      <c r="N723" s="24">
        <v>35874</v>
      </c>
      <c r="O723" s="28">
        <v>1997</v>
      </c>
      <c r="P723" s="24">
        <v>35874</v>
      </c>
      <c r="Q723" s="25">
        <v>687183</v>
      </c>
      <c r="R723" s="28" t="s">
        <v>797</v>
      </c>
      <c r="S723" s="28" t="s">
        <v>798</v>
      </c>
      <c r="T723" s="28">
        <v>1</v>
      </c>
      <c r="U723" s="24"/>
      <c r="V723" s="168">
        <f t="shared" si="98"/>
        <v>1</v>
      </c>
      <c r="W723" s="44"/>
      <c r="X723" s="36">
        <f t="shared" si="96"/>
        <v>0</v>
      </c>
      <c r="Y723" s="44"/>
      <c r="Z723" s="44"/>
      <c r="AA723" s="44"/>
      <c r="AB723" s="44"/>
      <c r="AC723" s="44"/>
      <c r="AD723" s="44"/>
      <c r="AE723" s="36">
        <f t="shared" si="97"/>
        <v>0</v>
      </c>
      <c r="AF723" s="44"/>
      <c r="AG723" s="44"/>
      <c r="AH723" s="44"/>
      <c r="AI723" s="44"/>
      <c r="AJ723" s="44"/>
      <c r="AK723" s="168">
        <f t="shared" si="99"/>
        <v>0</v>
      </c>
      <c r="AL723" s="44"/>
      <c r="AM723" s="36">
        <f t="shared" si="100"/>
        <v>1</v>
      </c>
      <c r="AN723" s="85" t="str">
        <f t="shared" si="101"/>
        <v>OK</v>
      </c>
      <c r="AO723" s="85" t="str">
        <f t="shared" si="102"/>
        <v>OK</v>
      </c>
      <c r="AP723" s="28" t="s">
        <v>211</v>
      </c>
      <c r="AQ723" s="28"/>
      <c r="AR723" s="28"/>
      <c r="AS723" s="28"/>
      <c r="AT723" s="26">
        <v>1</v>
      </c>
      <c r="AU723" s="28" t="s">
        <v>818</v>
      </c>
      <c r="AV723" s="27"/>
      <c r="AW723" s="28"/>
      <c r="AX723" s="28" t="s">
        <v>803</v>
      </c>
      <c r="AY723" s="168">
        <f t="shared" si="103"/>
        <v>687182</v>
      </c>
      <c r="AZ723" s="28" t="s">
        <v>214</v>
      </c>
      <c r="BA723" s="28"/>
      <c r="BB723" s="59"/>
    </row>
    <row r="724" spans="2:54" s="8" customFormat="1" x14ac:dyDescent="0.15">
      <c r="B724" s="174">
        <v>90000697</v>
      </c>
      <c r="C724" s="28"/>
      <c r="D724" s="28" t="s">
        <v>793</v>
      </c>
      <c r="E724" s="28"/>
      <c r="F724" s="28" t="s">
        <v>201</v>
      </c>
      <c r="G724" s="28" t="s">
        <v>794</v>
      </c>
      <c r="H724" s="28" t="s">
        <v>1577</v>
      </c>
      <c r="I724" s="28" t="s">
        <v>1573</v>
      </c>
      <c r="J724" s="28" t="s">
        <v>988</v>
      </c>
      <c r="K724" s="28" t="s">
        <v>203</v>
      </c>
      <c r="L724" s="28"/>
      <c r="M724" s="28">
        <v>17</v>
      </c>
      <c r="N724" s="24">
        <v>35874</v>
      </c>
      <c r="O724" s="28">
        <v>1997</v>
      </c>
      <c r="P724" s="24">
        <v>35874</v>
      </c>
      <c r="Q724" s="25">
        <v>687183</v>
      </c>
      <c r="R724" s="28" t="s">
        <v>797</v>
      </c>
      <c r="S724" s="28" t="s">
        <v>798</v>
      </c>
      <c r="T724" s="28">
        <v>1</v>
      </c>
      <c r="U724" s="24"/>
      <c r="V724" s="168">
        <f t="shared" si="98"/>
        <v>1</v>
      </c>
      <c r="W724" s="44"/>
      <c r="X724" s="36">
        <f t="shared" si="96"/>
        <v>0</v>
      </c>
      <c r="Y724" s="44"/>
      <c r="Z724" s="44"/>
      <c r="AA724" s="44"/>
      <c r="AB724" s="44"/>
      <c r="AC724" s="44"/>
      <c r="AD724" s="44"/>
      <c r="AE724" s="36">
        <f t="shared" si="97"/>
        <v>0</v>
      </c>
      <c r="AF724" s="44"/>
      <c r="AG724" s="44"/>
      <c r="AH724" s="44"/>
      <c r="AI724" s="44"/>
      <c r="AJ724" s="44"/>
      <c r="AK724" s="168">
        <f t="shared" si="99"/>
        <v>0</v>
      </c>
      <c r="AL724" s="44"/>
      <c r="AM724" s="36">
        <f t="shared" si="100"/>
        <v>1</v>
      </c>
      <c r="AN724" s="85" t="str">
        <f t="shared" si="101"/>
        <v>OK</v>
      </c>
      <c r="AO724" s="85" t="str">
        <f t="shared" si="102"/>
        <v>OK</v>
      </c>
      <c r="AP724" s="28" t="s">
        <v>211</v>
      </c>
      <c r="AQ724" s="28"/>
      <c r="AR724" s="28"/>
      <c r="AS724" s="28"/>
      <c r="AT724" s="26">
        <v>1</v>
      </c>
      <c r="AU724" s="28" t="s">
        <v>818</v>
      </c>
      <c r="AV724" s="27"/>
      <c r="AW724" s="28"/>
      <c r="AX724" s="28" t="s">
        <v>803</v>
      </c>
      <c r="AY724" s="168">
        <f t="shared" si="103"/>
        <v>687182</v>
      </c>
      <c r="AZ724" s="28" t="s">
        <v>214</v>
      </c>
      <c r="BA724" s="28"/>
      <c r="BB724" s="59"/>
    </row>
    <row r="725" spans="2:54" s="8" customFormat="1" x14ac:dyDescent="0.15">
      <c r="B725" s="174">
        <v>90000698</v>
      </c>
      <c r="C725" s="28"/>
      <c r="D725" s="28" t="s">
        <v>793</v>
      </c>
      <c r="E725" s="28"/>
      <c r="F725" s="28" t="s">
        <v>201</v>
      </c>
      <c r="G725" s="28" t="s">
        <v>794</v>
      </c>
      <c r="H725" s="28" t="s">
        <v>1577</v>
      </c>
      <c r="I725" s="28" t="s">
        <v>1573</v>
      </c>
      <c r="J725" s="28" t="s">
        <v>989</v>
      </c>
      <c r="K725" s="28" t="s">
        <v>203</v>
      </c>
      <c r="L725" s="28"/>
      <c r="M725" s="28">
        <v>17</v>
      </c>
      <c r="N725" s="24">
        <v>35874</v>
      </c>
      <c r="O725" s="28">
        <v>1997</v>
      </c>
      <c r="P725" s="24">
        <v>35874</v>
      </c>
      <c r="Q725" s="25">
        <v>546848</v>
      </c>
      <c r="R725" s="28" t="s">
        <v>797</v>
      </c>
      <c r="S725" s="28" t="s">
        <v>798</v>
      </c>
      <c r="T725" s="28">
        <v>1</v>
      </c>
      <c r="U725" s="24"/>
      <c r="V725" s="168">
        <f t="shared" si="98"/>
        <v>1</v>
      </c>
      <c r="W725" s="44"/>
      <c r="X725" s="36">
        <f t="shared" si="96"/>
        <v>0</v>
      </c>
      <c r="Y725" s="44"/>
      <c r="Z725" s="44"/>
      <c r="AA725" s="44"/>
      <c r="AB725" s="44"/>
      <c r="AC725" s="44"/>
      <c r="AD725" s="44"/>
      <c r="AE725" s="36">
        <f t="shared" si="97"/>
        <v>0</v>
      </c>
      <c r="AF725" s="44"/>
      <c r="AG725" s="44"/>
      <c r="AH725" s="44"/>
      <c r="AI725" s="44"/>
      <c r="AJ725" s="44"/>
      <c r="AK725" s="168">
        <f t="shared" si="99"/>
        <v>0</v>
      </c>
      <c r="AL725" s="44"/>
      <c r="AM725" s="36">
        <f t="shared" si="100"/>
        <v>1</v>
      </c>
      <c r="AN725" s="85" t="str">
        <f t="shared" si="101"/>
        <v>OK</v>
      </c>
      <c r="AO725" s="85" t="str">
        <f t="shared" si="102"/>
        <v>OK</v>
      </c>
      <c r="AP725" s="28" t="s">
        <v>211</v>
      </c>
      <c r="AQ725" s="28"/>
      <c r="AR725" s="28"/>
      <c r="AS725" s="28"/>
      <c r="AT725" s="26">
        <v>1</v>
      </c>
      <c r="AU725" s="28" t="s">
        <v>818</v>
      </c>
      <c r="AV725" s="27"/>
      <c r="AW725" s="28"/>
      <c r="AX725" s="28" t="s">
        <v>803</v>
      </c>
      <c r="AY725" s="168">
        <f t="shared" si="103"/>
        <v>546847</v>
      </c>
      <c r="AZ725" s="28" t="s">
        <v>214</v>
      </c>
      <c r="BA725" s="28"/>
      <c r="BB725" s="59"/>
    </row>
    <row r="726" spans="2:54" s="8" customFormat="1" x14ac:dyDescent="0.15">
      <c r="B726" s="174">
        <v>90000699</v>
      </c>
      <c r="C726" s="28"/>
      <c r="D726" s="28" t="s">
        <v>793</v>
      </c>
      <c r="E726" s="28"/>
      <c r="F726" s="28" t="s">
        <v>201</v>
      </c>
      <c r="G726" s="28" t="s">
        <v>794</v>
      </c>
      <c r="H726" s="28" t="s">
        <v>1577</v>
      </c>
      <c r="I726" s="28" t="s">
        <v>1573</v>
      </c>
      <c r="J726" s="28" t="s">
        <v>990</v>
      </c>
      <c r="K726" s="28" t="s">
        <v>203</v>
      </c>
      <c r="L726" s="28"/>
      <c r="M726" s="28">
        <v>17</v>
      </c>
      <c r="N726" s="24">
        <v>35874</v>
      </c>
      <c r="O726" s="28">
        <v>1997</v>
      </c>
      <c r="P726" s="24">
        <v>35874</v>
      </c>
      <c r="Q726" s="25">
        <v>1425784</v>
      </c>
      <c r="R726" s="28" t="s">
        <v>797</v>
      </c>
      <c r="S726" s="28" t="s">
        <v>798</v>
      </c>
      <c r="T726" s="28">
        <v>1</v>
      </c>
      <c r="U726" s="24"/>
      <c r="V726" s="168">
        <f t="shared" si="98"/>
        <v>1</v>
      </c>
      <c r="W726" s="44"/>
      <c r="X726" s="36">
        <f t="shared" si="96"/>
        <v>0</v>
      </c>
      <c r="Y726" s="44"/>
      <c r="Z726" s="44"/>
      <c r="AA726" s="44"/>
      <c r="AB726" s="44"/>
      <c r="AC726" s="44"/>
      <c r="AD726" s="44"/>
      <c r="AE726" s="36">
        <f t="shared" si="97"/>
        <v>0</v>
      </c>
      <c r="AF726" s="44"/>
      <c r="AG726" s="44"/>
      <c r="AH726" s="44"/>
      <c r="AI726" s="44"/>
      <c r="AJ726" s="44"/>
      <c r="AK726" s="168">
        <f t="shared" si="99"/>
        <v>0</v>
      </c>
      <c r="AL726" s="44"/>
      <c r="AM726" s="36">
        <f t="shared" si="100"/>
        <v>1</v>
      </c>
      <c r="AN726" s="85" t="str">
        <f t="shared" si="101"/>
        <v>OK</v>
      </c>
      <c r="AO726" s="85" t="str">
        <f t="shared" si="102"/>
        <v>OK</v>
      </c>
      <c r="AP726" s="28" t="s">
        <v>211</v>
      </c>
      <c r="AQ726" s="28"/>
      <c r="AR726" s="28"/>
      <c r="AS726" s="28"/>
      <c r="AT726" s="26">
        <v>1</v>
      </c>
      <c r="AU726" s="28" t="s">
        <v>818</v>
      </c>
      <c r="AV726" s="27"/>
      <c r="AW726" s="28"/>
      <c r="AX726" s="28" t="s">
        <v>803</v>
      </c>
      <c r="AY726" s="168">
        <f t="shared" si="103"/>
        <v>1425783</v>
      </c>
      <c r="AZ726" s="28" t="s">
        <v>214</v>
      </c>
      <c r="BA726" s="28"/>
      <c r="BB726" s="59"/>
    </row>
    <row r="727" spans="2:54" s="8" customFormat="1" x14ac:dyDescent="0.15">
      <c r="B727" s="174">
        <v>90000700</v>
      </c>
      <c r="C727" s="28"/>
      <c r="D727" s="28" t="s">
        <v>793</v>
      </c>
      <c r="E727" s="28"/>
      <c r="F727" s="28" t="s">
        <v>201</v>
      </c>
      <c r="G727" s="28" t="s">
        <v>794</v>
      </c>
      <c r="H727" s="28" t="s">
        <v>1577</v>
      </c>
      <c r="I727" s="28" t="s">
        <v>1573</v>
      </c>
      <c r="J727" s="28" t="s">
        <v>991</v>
      </c>
      <c r="K727" s="28" t="s">
        <v>203</v>
      </c>
      <c r="L727" s="28"/>
      <c r="M727" s="28">
        <v>17</v>
      </c>
      <c r="N727" s="24">
        <v>35874</v>
      </c>
      <c r="O727" s="28">
        <v>1997</v>
      </c>
      <c r="P727" s="24">
        <v>35874</v>
      </c>
      <c r="Q727" s="25">
        <v>6095494</v>
      </c>
      <c r="R727" s="28" t="s">
        <v>797</v>
      </c>
      <c r="S727" s="28" t="s">
        <v>798</v>
      </c>
      <c r="T727" s="28">
        <v>1</v>
      </c>
      <c r="U727" s="24"/>
      <c r="V727" s="168">
        <f t="shared" si="98"/>
        <v>1</v>
      </c>
      <c r="W727" s="44"/>
      <c r="X727" s="36">
        <f t="shared" si="96"/>
        <v>0</v>
      </c>
      <c r="Y727" s="44"/>
      <c r="Z727" s="44"/>
      <c r="AA727" s="44"/>
      <c r="AB727" s="44"/>
      <c r="AC727" s="44"/>
      <c r="AD727" s="44"/>
      <c r="AE727" s="36">
        <f t="shared" si="97"/>
        <v>0</v>
      </c>
      <c r="AF727" s="44"/>
      <c r="AG727" s="44"/>
      <c r="AH727" s="44"/>
      <c r="AI727" s="44"/>
      <c r="AJ727" s="44"/>
      <c r="AK727" s="168">
        <f t="shared" si="99"/>
        <v>0</v>
      </c>
      <c r="AL727" s="44"/>
      <c r="AM727" s="36">
        <f t="shared" si="100"/>
        <v>1</v>
      </c>
      <c r="AN727" s="85" t="str">
        <f t="shared" si="101"/>
        <v>OK</v>
      </c>
      <c r="AO727" s="85" t="str">
        <f t="shared" si="102"/>
        <v>OK</v>
      </c>
      <c r="AP727" s="28" t="s">
        <v>211</v>
      </c>
      <c r="AQ727" s="28"/>
      <c r="AR727" s="28"/>
      <c r="AS727" s="28"/>
      <c r="AT727" s="26">
        <v>1</v>
      </c>
      <c r="AU727" s="28" t="s">
        <v>818</v>
      </c>
      <c r="AV727" s="27"/>
      <c r="AW727" s="28"/>
      <c r="AX727" s="28" t="s">
        <v>803</v>
      </c>
      <c r="AY727" s="168">
        <f t="shared" si="103"/>
        <v>6095493</v>
      </c>
      <c r="AZ727" s="28" t="s">
        <v>214</v>
      </c>
      <c r="BA727" s="28"/>
      <c r="BB727" s="59"/>
    </row>
    <row r="728" spans="2:54" s="8" customFormat="1" x14ac:dyDescent="0.15">
      <c r="B728" s="174">
        <v>90000701</v>
      </c>
      <c r="C728" s="28"/>
      <c r="D728" s="28" t="s">
        <v>793</v>
      </c>
      <c r="E728" s="28"/>
      <c r="F728" s="28" t="s">
        <v>201</v>
      </c>
      <c r="G728" s="28" t="s">
        <v>794</v>
      </c>
      <c r="H728" s="28" t="s">
        <v>1577</v>
      </c>
      <c r="I728" s="28" t="s">
        <v>1573</v>
      </c>
      <c r="J728" s="28" t="s">
        <v>992</v>
      </c>
      <c r="K728" s="28" t="s">
        <v>203</v>
      </c>
      <c r="L728" s="28"/>
      <c r="M728" s="28">
        <v>17</v>
      </c>
      <c r="N728" s="24">
        <v>35874</v>
      </c>
      <c r="O728" s="28">
        <v>1997</v>
      </c>
      <c r="P728" s="24">
        <v>35874</v>
      </c>
      <c r="Q728" s="25">
        <v>3917093</v>
      </c>
      <c r="R728" s="28" t="s">
        <v>797</v>
      </c>
      <c r="S728" s="28" t="s">
        <v>798</v>
      </c>
      <c r="T728" s="28">
        <v>1</v>
      </c>
      <c r="U728" s="24"/>
      <c r="V728" s="168">
        <f t="shared" si="98"/>
        <v>1</v>
      </c>
      <c r="W728" s="44"/>
      <c r="X728" s="36">
        <f t="shared" si="96"/>
        <v>0</v>
      </c>
      <c r="Y728" s="44"/>
      <c r="Z728" s="44"/>
      <c r="AA728" s="44"/>
      <c r="AB728" s="44"/>
      <c r="AC728" s="44"/>
      <c r="AD728" s="44"/>
      <c r="AE728" s="36">
        <f t="shared" si="97"/>
        <v>0</v>
      </c>
      <c r="AF728" s="44"/>
      <c r="AG728" s="44"/>
      <c r="AH728" s="44"/>
      <c r="AI728" s="44"/>
      <c r="AJ728" s="44"/>
      <c r="AK728" s="168">
        <f t="shared" si="99"/>
        <v>0</v>
      </c>
      <c r="AL728" s="44"/>
      <c r="AM728" s="36">
        <f t="shared" si="100"/>
        <v>1</v>
      </c>
      <c r="AN728" s="85" t="str">
        <f t="shared" si="101"/>
        <v>OK</v>
      </c>
      <c r="AO728" s="85" t="str">
        <f t="shared" si="102"/>
        <v>OK</v>
      </c>
      <c r="AP728" s="28" t="s">
        <v>211</v>
      </c>
      <c r="AQ728" s="28"/>
      <c r="AR728" s="28"/>
      <c r="AS728" s="28"/>
      <c r="AT728" s="26">
        <v>1</v>
      </c>
      <c r="AU728" s="28" t="s">
        <v>818</v>
      </c>
      <c r="AV728" s="27"/>
      <c r="AW728" s="28"/>
      <c r="AX728" s="28" t="s">
        <v>803</v>
      </c>
      <c r="AY728" s="168">
        <f t="shared" si="103"/>
        <v>3917092</v>
      </c>
      <c r="AZ728" s="28" t="s">
        <v>214</v>
      </c>
      <c r="BA728" s="28"/>
      <c r="BB728" s="59"/>
    </row>
    <row r="729" spans="2:54" s="8" customFormat="1" x14ac:dyDescent="0.15">
      <c r="B729" s="174">
        <v>90000702</v>
      </c>
      <c r="C729" s="28"/>
      <c r="D729" s="28" t="s">
        <v>793</v>
      </c>
      <c r="E729" s="28"/>
      <c r="F729" s="28" t="s">
        <v>201</v>
      </c>
      <c r="G729" s="28" t="s">
        <v>794</v>
      </c>
      <c r="H729" s="28" t="s">
        <v>1577</v>
      </c>
      <c r="I729" s="28" t="s">
        <v>1573</v>
      </c>
      <c r="J729" s="28" t="s">
        <v>993</v>
      </c>
      <c r="K729" s="28" t="s">
        <v>203</v>
      </c>
      <c r="L729" s="28"/>
      <c r="M729" s="28">
        <v>17</v>
      </c>
      <c r="N729" s="24">
        <v>35874</v>
      </c>
      <c r="O729" s="28">
        <v>1997</v>
      </c>
      <c r="P729" s="24">
        <v>35874</v>
      </c>
      <c r="Q729" s="25">
        <v>956578</v>
      </c>
      <c r="R729" s="28" t="s">
        <v>797</v>
      </c>
      <c r="S729" s="28" t="s">
        <v>798</v>
      </c>
      <c r="T729" s="28">
        <v>1</v>
      </c>
      <c r="U729" s="24"/>
      <c r="V729" s="168">
        <f t="shared" si="98"/>
        <v>1</v>
      </c>
      <c r="W729" s="44"/>
      <c r="X729" s="36">
        <f t="shared" si="96"/>
        <v>0</v>
      </c>
      <c r="Y729" s="44"/>
      <c r="Z729" s="44"/>
      <c r="AA729" s="44"/>
      <c r="AB729" s="44"/>
      <c r="AC729" s="44"/>
      <c r="AD729" s="44"/>
      <c r="AE729" s="36">
        <f t="shared" si="97"/>
        <v>0</v>
      </c>
      <c r="AF729" s="44"/>
      <c r="AG729" s="44"/>
      <c r="AH729" s="44"/>
      <c r="AI729" s="44"/>
      <c r="AJ729" s="44"/>
      <c r="AK729" s="168">
        <f t="shared" si="99"/>
        <v>0</v>
      </c>
      <c r="AL729" s="44"/>
      <c r="AM729" s="36">
        <f t="shared" si="100"/>
        <v>1</v>
      </c>
      <c r="AN729" s="85" t="str">
        <f t="shared" si="101"/>
        <v>OK</v>
      </c>
      <c r="AO729" s="85" t="str">
        <f t="shared" si="102"/>
        <v>OK</v>
      </c>
      <c r="AP729" s="28" t="s">
        <v>211</v>
      </c>
      <c r="AQ729" s="28"/>
      <c r="AR729" s="28"/>
      <c r="AS729" s="28"/>
      <c r="AT729" s="26">
        <v>1</v>
      </c>
      <c r="AU729" s="28" t="s">
        <v>818</v>
      </c>
      <c r="AV729" s="27"/>
      <c r="AW729" s="28"/>
      <c r="AX729" s="28" t="s">
        <v>803</v>
      </c>
      <c r="AY729" s="168">
        <f t="shared" si="103"/>
        <v>956577</v>
      </c>
      <c r="AZ729" s="28" t="s">
        <v>214</v>
      </c>
      <c r="BA729" s="28"/>
      <c r="BB729" s="59"/>
    </row>
    <row r="730" spans="2:54" s="8" customFormat="1" x14ac:dyDescent="0.15">
      <c r="B730" s="174">
        <v>90000703</v>
      </c>
      <c r="C730" s="28"/>
      <c r="D730" s="28" t="s">
        <v>793</v>
      </c>
      <c r="E730" s="28"/>
      <c r="F730" s="28" t="s">
        <v>201</v>
      </c>
      <c r="G730" s="28" t="s">
        <v>794</v>
      </c>
      <c r="H730" s="28" t="s">
        <v>1577</v>
      </c>
      <c r="I730" s="28" t="s">
        <v>1573</v>
      </c>
      <c r="J730" s="28" t="s">
        <v>994</v>
      </c>
      <c r="K730" s="28" t="s">
        <v>203</v>
      </c>
      <c r="L730" s="28"/>
      <c r="M730" s="28">
        <v>17</v>
      </c>
      <c r="N730" s="24">
        <v>35874</v>
      </c>
      <c r="O730" s="28">
        <v>1997</v>
      </c>
      <c r="P730" s="24">
        <v>35874</v>
      </c>
      <c r="Q730" s="25">
        <v>1633199</v>
      </c>
      <c r="R730" s="28" t="s">
        <v>797</v>
      </c>
      <c r="S730" s="28" t="s">
        <v>798</v>
      </c>
      <c r="T730" s="28">
        <v>1</v>
      </c>
      <c r="U730" s="24"/>
      <c r="V730" s="168">
        <f t="shared" si="98"/>
        <v>1</v>
      </c>
      <c r="W730" s="44"/>
      <c r="X730" s="36">
        <f t="shared" si="96"/>
        <v>0</v>
      </c>
      <c r="Y730" s="44"/>
      <c r="Z730" s="44"/>
      <c r="AA730" s="44"/>
      <c r="AB730" s="44"/>
      <c r="AC730" s="44"/>
      <c r="AD730" s="44"/>
      <c r="AE730" s="36">
        <f t="shared" si="97"/>
        <v>0</v>
      </c>
      <c r="AF730" s="44"/>
      <c r="AG730" s="44"/>
      <c r="AH730" s="44"/>
      <c r="AI730" s="44"/>
      <c r="AJ730" s="44"/>
      <c r="AK730" s="168">
        <f t="shared" si="99"/>
        <v>0</v>
      </c>
      <c r="AL730" s="44"/>
      <c r="AM730" s="36">
        <f t="shared" si="100"/>
        <v>1</v>
      </c>
      <c r="AN730" s="85" t="str">
        <f t="shared" si="101"/>
        <v>OK</v>
      </c>
      <c r="AO730" s="85" t="str">
        <f t="shared" si="102"/>
        <v>OK</v>
      </c>
      <c r="AP730" s="28" t="s">
        <v>211</v>
      </c>
      <c r="AQ730" s="28"/>
      <c r="AR730" s="28"/>
      <c r="AS730" s="28"/>
      <c r="AT730" s="26">
        <v>1</v>
      </c>
      <c r="AU730" s="28" t="s">
        <v>818</v>
      </c>
      <c r="AV730" s="27"/>
      <c r="AW730" s="28"/>
      <c r="AX730" s="28" t="s">
        <v>803</v>
      </c>
      <c r="AY730" s="168">
        <f t="shared" si="103"/>
        <v>1633198</v>
      </c>
      <c r="AZ730" s="28" t="s">
        <v>214</v>
      </c>
      <c r="BA730" s="28"/>
      <c r="BB730" s="59"/>
    </row>
    <row r="731" spans="2:54" s="8" customFormat="1" x14ac:dyDescent="0.15">
      <c r="B731" s="174">
        <v>90000704</v>
      </c>
      <c r="C731" s="28"/>
      <c r="D731" s="28" t="s">
        <v>793</v>
      </c>
      <c r="E731" s="28"/>
      <c r="F731" s="28" t="s">
        <v>201</v>
      </c>
      <c r="G731" s="28" t="s">
        <v>794</v>
      </c>
      <c r="H731" s="28" t="s">
        <v>1577</v>
      </c>
      <c r="I731" s="28" t="s">
        <v>1573</v>
      </c>
      <c r="J731" s="28" t="s">
        <v>995</v>
      </c>
      <c r="K731" s="28" t="s">
        <v>203</v>
      </c>
      <c r="L731" s="28"/>
      <c r="M731" s="28">
        <v>17</v>
      </c>
      <c r="N731" s="24">
        <v>35874</v>
      </c>
      <c r="O731" s="28">
        <v>1997</v>
      </c>
      <c r="P731" s="24">
        <v>35874</v>
      </c>
      <c r="Q731" s="25">
        <v>1633198</v>
      </c>
      <c r="R731" s="28" t="s">
        <v>797</v>
      </c>
      <c r="S731" s="28" t="s">
        <v>798</v>
      </c>
      <c r="T731" s="28">
        <v>1</v>
      </c>
      <c r="U731" s="24"/>
      <c r="V731" s="168">
        <f t="shared" si="98"/>
        <v>1</v>
      </c>
      <c r="W731" s="44"/>
      <c r="X731" s="36">
        <f t="shared" si="96"/>
        <v>0</v>
      </c>
      <c r="Y731" s="44"/>
      <c r="Z731" s="44"/>
      <c r="AA731" s="44"/>
      <c r="AB731" s="44"/>
      <c r="AC731" s="44"/>
      <c r="AD731" s="44"/>
      <c r="AE731" s="36">
        <f t="shared" si="97"/>
        <v>0</v>
      </c>
      <c r="AF731" s="44"/>
      <c r="AG731" s="44"/>
      <c r="AH731" s="44"/>
      <c r="AI731" s="44"/>
      <c r="AJ731" s="44"/>
      <c r="AK731" s="168">
        <f t="shared" si="99"/>
        <v>0</v>
      </c>
      <c r="AL731" s="44"/>
      <c r="AM731" s="36">
        <f t="shared" si="100"/>
        <v>1</v>
      </c>
      <c r="AN731" s="85" t="str">
        <f t="shared" si="101"/>
        <v>OK</v>
      </c>
      <c r="AO731" s="85" t="str">
        <f t="shared" si="102"/>
        <v>OK</v>
      </c>
      <c r="AP731" s="28" t="s">
        <v>211</v>
      </c>
      <c r="AQ731" s="28"/>
      <c r="AR731" s="28"/>
      <c r="AS731" s="28"/>
      <c r="AT731" s="26">
        <v>1</v>
      </c>
      <c r="AU731" s="28" t="s">
        <v>818</v>
      </c>
      <c r="AV731" s="27"/>
      <c r="AW731" s="28"/>
      <c r="AX731" s="28" t="s">
        <v>803</v>
      </c>
      <c r="AY731" s="168">
        <f t="shared" si="103"/>
        <v>1633197</v>
      </c>
      <c r="AZ731" s="28" t="s">
        <v>214</v>
      </c>
      <c r="BA731" s="28"/>
      <c r="BB731" s="59"/>
    </row>
    <row r="732" spans="2:54" s="8" customFormat="1" x14ac:dyDescent="0.15">
      <c r="B732" s="174">
        <v>90000705</v>
      </c>
      <c r="C732" s="28"/>
      <c r="D732" s="28" t="s">
        <v>793</v>
      </c>
      <c r="E732" s="28"/>
      <c r="F732" s="28" t="s">
        <v>201</v>
      </c>
      <c r="G732" s="28" t="s">
        <v>794</v>
      </c>
      <c r="H732" s="28" t="s">
        <v>1577</v>
      </c>
      <c r="I732" s="28" t="s">
        <v>1573</v>
      </c>
      <c r="J732" s="28" t="s">
        <v>996</v>
      </c>
      <c r="K732" s="28" t="s">
        <v>203</v>
      </c>
      <c r="L732" s="28"/>
      <c r="M732" s="28">
        <v>17</v>
      </c>
      <c r="N732" s="24">
        <v>35874</v>
      </c>
      <c r="O732" s="28">
        <v>1997</v>
      </c>
      <c r="P732" s="24">
        <v>35874</v>
      </c>
      <c r="Q732" s="25">
        <v>4515052</v>
      </c>
      <c r="R732" s="28" t="s">
        <v>797</v>
      </c>
      <c r="S732" s="28" t="s">
        <v>798</v>
      </c>
      <c r="T732" s="28">
        <v>1</v>
      </c>
      <c r="U732" s="24"/>
      <c r="V732" s="168">
        <f t="shared" si="98"/>
        <v>1</v>
      </c>
      <c r="W732" s="44"/>
      <c r="X732" s="36">
        <f t="shared" si="96"/>
        <v>0</v>
      </c>
      <c r="Y732" s="44"/>
      <c r="Z732" s="44"/>
      <c r="AA732" s="44"/>
      <c r="AB732" s="44"/>
      <c r="AC732" s="44"/>
      <c r="AD732" s="44"/>
      <c r="AE732" s="36">
        <f t="shared" si="97"/>
        <v>0</v>
      </c>
      <c r="AF732" s="44"/>
      <c r="AG732" s="44"/>
      <c r="AH732" s="44"/>
      <c r="AI732" s="44"/>
      <c r="AJ732" s="44"/>
      <c r="AK732" s="168">
        <f t="shared" si="99"/>
        <v>0</v>
      </c>
      <c r="AL732" s="44"/>
      <c r="AM732" s="36">
        <f t="shared" si="100"/>
        <v>1</v>
      </c>
      <c r="AN732" s="85" t="str">
        <f t="shared" si="101"/>
        <v>OK</v>
      </c>
      <c r="AO732" s="85" t="str">
        <f t="shared" si="102"/>
        <v>OK</v>
      </c>
      <c r="AP732" s="28" t="s">
        <v>211</v>
      </c>
      <c r="AQ732" s="28"/>
      <c r="AR732" s="28"/>
      <c r="AS732" s="28"/>
      <c r="AT732" s="26">
        <v>1</v>
      </c>
      <c r="AU732" s="28" t="s">
        <v>815</v>
      </c>
      <c r="AV732" s="27"/>
      <c r="AW732" s="28"/>
      <c r="AX732" s="28" t="s">
        <v>803</v>
      </c>
      <c r="AY732" s="168">
        <f t="shared" si="103"/>
        <v>4515051</v>
      </c>
      <c r="AZ732" s="28" t="s">
        <v>214</v>
      </c>
      <c r="BA732" s="28"/>
      <c r="BB732" s="59" t="s">
        <v>1085</v>
      </c>
    </row>
    <row r="733" spans="2:54" s="8" customFormat="1" x14ac:dyDescent="0.15">
      <c r="B733" s="174">
        <v>90000706</v>
      </c>
      <c r="C733" s="28"/>
      <c r="D733" s="28" t="s">
        <v>793</v>
      </c>
      <c r="E733" s="28"/>
      <c r="F733" s="28" t="s">
        <v>201</v>
      </c>
      <c r="G733" s="28" t="s">
        <v>794</v>
      </c>
      <c r="H733" s="28" t="s">
        <v>1577</v>
      </c>
      <c r="I733" s="28" t="s">
        <v>1573</v>
      </c>
      <c r="J733" s="28" t="s">
        <v>997</v>
      </c>
      <c r="K733" s="28" t="s">
        <v>203</v>
      </c>
      <c r="L733" s="28"/>
      <c r="M733" s="28">
        <v>17</v>
      </c>
      <c r="N733" s="24">
        <v>35874</v>
      </c>
      <c r="O733" s="28">
        <v>1997</v>
      </c>
      <c r="P733" s="24">
        <v>35874</v>
      </c>
      <c r="Q733" s="25">
        <v>46848226</v>
      </c>
      <c r="R733" s="28" t="s">
        <v>797</v>
      </c>
      <c r="S733" s="28" t="s">
        <v>798</v>
      </c>
      <c r="T733" s="28">
        <v>1</v>
      </c>
      <c r="U733" s="24"/>
      <c r="V733" s="168">
        <f t="shared" si="98"/>
        <v>1</v>
      </c>
      <c r="W733" s="44"/>
      <c r="X733" s="36">
        <f t="shared" ref="X733:X796" si="104">SUM(Y733:AD733)</f>
        <v>0</v>
      </c>
      <c r="Y733" s="44"/>
      <c r="Z733" s="44"/>
      <c r="AA733" s="44"/>
      <c r="AB733" s="44"/>
      <c r="AC733" s="44"/>
      <c r="AD733" s="44"/>
      <c r="AE733" s="36">
        <f t="shared" ref="AE733:AE796" si="105">SUM(AF733:AL733)</f>
        <v>0</v>
      </c>
      <c r="AF733" s="44"/>
      <c r="AG733" s="44"/>
      <c r="AH733" s="44"/>
      <c r="AI733" s="44"/>
      <c r="AJ733" s="44"/>
      <c r="AK733" s="168">
        <f t="shared" si="99"/>
        <v>0</v>
      </c>
      <c r="AL733" s="44"/>
      <c r="AM733" s="36">
        <f t="shared" si="100"/>
        <v>1</v>
      </c>
      <c r="AN733" s="85" t="str">
        <f t="shared" si="101"/>
        <v>OK</v>
      </c>
      <c r="AO733" s="85" t="str">
        <f t="shared" si="102"/>
        <v>OK</v>
      </c>
      <c r="AP733" s="28" t="s">
        <v>211</v>
      </c>
      <c r="AQ733" s="28"/>
      <c r="AR733" s="28"/>
      <c r="AS733" s="28"/>
      <c r="AT733" s="26">
        <v>2</v>
      </c>
      <c r="AU733" s="28" t="s">
        <v>817</v>
      </c>
      <c r="AV733" s="27"/>
      <c r="AW733" s="28"/>
      <c r="AX733" s="28" t="s">
        <v>803</v>
      </c>
      <c r="AY733" s="168">
        <f t="shared" si="103"/>
        <v>46848225</v>
      </c>
      <c r="AZ733" s="28" t="s">
        <v>214</v>
      </c>
      <c r="BA733" s="28"/>
      <c r="BB733" s="59"/>
    </row>
    <row r="734" spans="2:54" s="8" customFormat="1" x14ac:dyDescent="0.15">
      <c r="B734" s="174">
        <v>90000707</v>
      </c>
      <c r="C734" s="28"/>
      <c r="D734" s="28" t="s">
        <v>793</v>
      </c>
      <c r="E734" s="28"/>
      <c r="F734" s="28" t="s">
        <v>201</v>
      </c>
      <c r="G734" s="28" t="s">
        <v>794</v>
      </c>
      <c r="H734" s="28" t="s">
        <v>1577</v>
      </c>
      <c r="I734" s="28" t="s">
        <v>1573</v>
      </c>
      <c r="J734" s="28" t="s">
        <v>998</v>
      </c>
      <c r="K734" s="28" t="s">
        <v>203</v>
      </c>
      <c r="L734" s="28"/>
      <c r="M734" s="28">
        <v>17</v>
      </c>
      <c r="N734" s="24">
        <v>35874</v>
      </c>
      <c r="O734" s="28">
        <v>1997</v>
      </c>
      <c r="P734" s="24">
        <v>35874</v>
      </c>
      <c r="Q734" s="25">
        <v>4758737</v>
      </c>
      <c r="R734" s="28" t="s">
        <v>797</v>
      </c>
      <c r="S734" s="28" t="s">
        <v>798</v>
      </c>
      <c r="T734" s="28">
        <v>1</v>
      </c>
      <c r="U734" s="24"/>
      <c r="V734" s="168">
        <f t="shared" si="98"/>
        <v>1</v>
      </c>
      <c r="W734" s="44"/>
      <c r="X734" s="36">
        <f t="shared" si="104"/>
        <v>0</v>
      </c>
      <c r="Y734" s="44"/>
      <c r="Z734" s="44"/>
      <c r="AA734" s="44"/>
      <c r="AB734" s="44"/>
      <c r="AC734" s="44"/>
      <c r="AD734" s="44"/>
      <c r="AE734" s="36">
        <f t="shared" si="105"/>
        <v>0</v>
      </c>
      <c r="AF734" s="44"/>
      <c r="AG734" s="44"/>
      <c r="AH734" s="44"/>
      <c r="AI734" s="44"/>
      <c r="AJ734" s="44"/>
      <c r="AK734" s="168">
        <f t="shared" si="99"/>
        <v>0</v>
      </c>
      <c r="AL734" s="44"/>
      <c r="AM734" s="36">
        <f t="shared" si="100"/>
        <v>1</v>
      </c>
      <c r="AN734" s="85" t="str">
        <f t="shared" si="101"/>
        <v>OK</v>
      </c>
      <c r="AO734" s="85" t="str">
        <f t="shared" si="102"/>
        <v>OK</v>
      </c>
      <c r="AP734" s="28" t="s">
        <v>211</v>
      </c>
      <c r="AQ734" s="28"/>
      <c r="AR734" s="28"/>
      <c r="AS734" s="28"/>
      <c r="AT734" s="26">
        <v>1</v>
      </c>
      <c r="AU734" s="28" t="s">
        <v>817</v>
      </c>
      <c r="AV734" s="27"/>
      <c r="AW734" s="28"/>
      <c r="AX734" s="28" t="s">
        <v>803</v>
      </c>
      <c r="AY734" s="168">
        <f t="shared" si="103"/>
        <v>4758736</v>
      </c>
      <c r="AZ734" s="28" t="s">
        <v>214</v>
      </c>
      <c r="BA734" s="28"/>
      <c r="BB734" s="59"/>
    </row>
    <row r="735" spans="2:54" s="8" customFormat="1" x14ac:dyDescent="0.15">
      <c r="B735" s="174">
        <v>90000708</v>
      </c>
      <c r="C735" s="28"/>
      <c r="D735" s="28" t="s">
        <v>793</v>
      </c>
      <c r="E735" s="28"/>
      <c r="F735" s="28" t="s">
        <v>201</v>
      </c>
      <c r="G735" s="28" t="s">
        <v>794</v>
      </c>
      <c r="H735" s="28" t="s">
        <v>1577</v>
      </c>
      <c r="I735" s="28" t="s">
        <v>1573</v>
      </c>
      <c r="J735" s="28" t="s">
        <v>999</v>
      </c>
      <c r="K735" s="28" t="s">
        <v>203</v>
      </c>
      <c r="L735" s="28"/>
      <c r="M735" s="28">
        <v>17</v>
      </c>
      <c r="N735" s="24">
        <v>35874</v>
      </c>
      <c r="O735" s="28">
        <v>1997</v>
      </c>
      <c r="P735" s="24">
        <v>35874</v>
      </c>
      <c r="Q735" s="25">
        <v>44515054</v>
      </c>
      <c r="R735" s="28" t="s">
        <v>797</v>
      </c>
      <c r="S735" s="28" t="s">
        <v>798</v>
      </c>
      <c r="T735" s="28">
        <v>1</v>
      </c>
      <c r="U735" s="24"/>
      <c r="V735" s="168">
        <f t="shared" si="98"/>
        <v>1</v>
      </c>
      <c r="W735" s="44"/>
      <c r="X735" s="36">
        <f t="shared" si="104"/>
        <v>0</v>
      </c>
      <c r="Y735" s="44"/>
      <c r="Z735" s="44"/>
      <c r="AA735" s="44"/>
      <c r="AB735" s="44"/>
      <c r="AC735" s="44"/>
      <c r="AD735" s="44"/>
      <c r="AE735" s="36">
        <f t="shared" si="105"/>
        <v>0</v>
      </c>
      <c r="AF735" s="44"/>
      <c r="AG735" s="44"/>
      <c r="AH735" s="44"/>
      <c r="AI735" s="44"/>
      <c r="AJ735" s="44"/>
      <c r="AK735" s="168">
        <f t="shared" si="99"/>
        <v>0</v>
      </c>
      <c r="AL735" s="44"/>
      <c r="AM735" s="36">
        <f t="shared" si="100"/>
        <v>1</v>
      </c>
      <c r="AN735" s="85" t="str">
        <f t="shared" si="101"/>
        <v>OK</v>
      </c>
      <c r="AO735" s="85" t="str">
        <f t="shared" si="102"/>
        <v>OK</v>
      </c>
      <c r="AP735" s="28" t="s">
        <v>211</v>
      </c>
      <c r="AQ735" s="28"/>
      <c r="AR735" s="28"/>
      <c r="AS735" s="28"/>
      <c r="AT735" s="26">
        <v>2</v>
      </c>
      <c r="AU735" s="28" t="s">
        <v>817</v>
      </c>
      <c r="AV735" s="27"/>
      <c r="AW735" s="28"/>
      <c r="AX735" s="28" t="s">
        <v>803</v>
      </c>
      <c r="AY735" s="168">
        <f t="shared" si="103"/>
        <v>44515053</v>
      </c>
      <c r="AZ735" s="28" t="s">
        <v>214</v>
      </c>
      <c r="BA735" s="28"/>
      <c r="BB735" s="59"/>
    </row>
    <row r="736" spans="2:54" s="8" customFormat="1" x14ac:dyDescent="0.15">
      <c r="B736" s="174">
        <v>90000709</v>
      </c>
      <c r="C736" s="28"/>
      <c r="D736" s="28" t="s">
        <v>793</v>
      </c>
      <c r="E736" s="28"/>
      <c r="F736" s="28" t="s">
        <v>201</v>
      </c>
      <c r="G736" s="28" t="s">
        <v>794</v>
      </c>
      <c r="H736" s="28" t="s">
        <v>1577</v>
      </c>
      <c r="I736" s="28" t="s">
        <v>1573</v>
      </c>
      <c r="J736" s="28" t="s">
        <v>1000</v>
      </c>
      <c r="K736" s="28" t="s">
        <v>203</v>
      </c>
      <c r="L736" s="28"/>
      <c r="M736" s="28">
        <v>17</v>
      </c>
      <c r="N736" s="24">
        <v>35874</v>
      </c>
      <c r="O736" s="28">
        <v>1997</v>
      </c>
      <c r="P736" s="24">
        <v>35874</v>
      </c>
      <c r="Q736" s="25">
        <v>27507163</v>
      </c>
      <c r="R736" s="28" t="s">
        <v>797</v>
      </c>
      <c r="S736" s="28" t="s">
        <v>798</v>
      </c>
      <c r="T736" s="28">
        <v>1</v>
      </c>
      <c r="U736" s="24"/>
      <c r="V736" s="168">
        <f t="shared" si="98"/>
        <v>1</v>
      </c>
      <c r="W736" s="44"/>
      <c r="X736" s="36">
        <f t="shared" si="104"/>
        <v>0</v>
      </c>
      <c r="Y736" s="44"/>
      <c r="Z736" s="44"/>
      <c r="AA736" s="44"/>
      <c r="AB736" s="44"/>
      <c r="AC736" s="44"/>
      <c r="AD736" s="44"/>
      <c r="AE736" s="36">
        <f t="shared" si="105"/>
        <v>0</v>
      </c>
      <c r="AF736" s="44"/>
      <c r="AG736" s="44"/>
      <c r="AH736" s="44"/>
      <c r="AI736" s="44"/>
      <c r="AJ736" s="44"/>
      <c r="AK736" s="168">
        <f t="shared" si="99"/>
        <v>0</v>
      </c>
      <c r="AL736" s="44"/>
      <c r="AM736" s="36">
        <f t="shared" si="100"/>
        <v>1</v>
      </c>
      <c r="AN736" s="85" t="str">
        <f t="shared" si="101"/>
        <v>OK</v>
      </c>
      <c r="AO736" s="85" t="str">
        <f t="shared" si="102"/>
        <v>OK</v>
      </c>
      <c r="AP736" s="28" t="s">
        <v>211</v>
      </c>
      <c r="AQ736" s="28"/>
      <c r="AR736" s="28"/>
      <c r="AS736" s="28"/>
      <c r="AT736" s="26">
        <v>1</v>
      </c>
      <c r="AU736" s="28" t="s">
        <v>817</v>
      </c>
      <c r="AV736" s="27"/>
      <c r="AW736" s="28"/>
      <c r="AX736" s="28" t="s">
        <v>803</v>
      </c>
      <c r="AY736" s="168">
        <f t="shared" si="103"/>
        <v>27507162</v>
      </c>
      <c r="AZ736" s="28" t="s">
        <v>214</v>
      </c>
      <c r="BA736" s="28"/>
      <c r="BB736" s="59"/>
    </row>
    <row r="737" spans="2:54" s="8" customFormat="1" x14ac:dyDescent="0.15">
      <c r="B737" s="174">
        <v>90000710</v>
      </c>
      <c r="C737" s="28"/>
      <c r="D737" s="28" t="s">
        <v>793</v>
      </c>
      <c r="E737" s="28"/>
      <c r="F737" s="28" t="s">
        <v>201</v>
      </c>
      <c r="G737" s="28" t="s">
        <v>794</v>
      </c>
      <c r="H737" s="28" t="s">
        <v>1577</v>
      </c>
      <c r="I737" s="28" t="s">
        <v>1573</v>
      </c>
      <c r="J737" s="28" t="s">
        <v>1001</v>
      </c>
      <c r="K737" s="28" t="s">
        <v>203</v>
      </c>
      <c r="L737" s="28"/>
      <c r="M737" s="28">
        <v>17</v>
      </c>
      <c r="N737" s="24">
        <v>35874</v>
      </c>
      <c r="O737" s="28">
        <v>1997</v>
      </c>
      <c r="P737" s="24">
        <v>35874</v>
      </c>
      <c r="Q737" s="25">
        <v>27507163</v>
      </c>
      <c r="R737" s="28" t="s">
        <v>797</v>
      </c>
      <c r="S737" s="28" t="s">
        <v>798</v>
      </c>
      <c r="T737" s="28">
        <v>1</v>
      </c>
      <c r="U737" s="24"/>
      <c r="V737" s="168">
        <f t="shared" si="98"/>
        <v>1</v>
      </c>
      <c r="W737" s="44"/>
      <c r="X737" s="36">
        <f t="shared" si="104"/>
        <v>0</v>
      </c>
      <c r="Y737" s="44"/>
      <c r="Z737" s="44"/>
      <c r="AA737" s="44"/>
      <c r="AB737" s="44"/>
      <c r="AC737" s="44"/>
      <c r="AD737" s="44"/>
      <c r="AE737" s="36">
        <f t="shared" si="105"/>
        <v>0</v>
      </c>
      <c r="AF737" s="44"/>
      <c r="AG737" s="44"/>
      <c r="AH737" s="44"/>
      <c r="AI737" s="44"/>
      <c r="AJ737" s="44"/>
      <c r="AK737" s="168">
        <f t="shared" si="99"/>
        <v>0</v>
      </c>
      <c r="AL737" s="44"/>
      <c r="AM737" s="36">
        <f t="shared" si="100"/>
        <v>1</v>
      </c>
      <c r="AN737" s="85" t="str">
        <f t="shared" si="101"/>
        <v>OK</v>
      </c>
      <c r="AO737" s="85" t="str">
        <f t="shared" si="102"/>
        <v>OK</v>
      </c>
      <c r="AP737" s="28" t="s">
        <v>211</v>
      </c>
      <c r="AQ737" s="28"/>
      <c r="AR737" s="28"/>
      <c r="AS737" s="28"/>
      <c r="AT737" s="26">
        <v>1</v>
      </c>
      <c r="AU737" s="28" t="s">
        <v>817</v>
      </c>
      <c r="AV737" s="27"/>
      <c r="AW737" s="28"/>
      <c r="AX737" s="28" t="s">
        <v>803</v>
      </c>
      <c r="AY737" s="168">
        <f t="shared" si="103"/>
        <v>27507162</v>
      </c>
      <c r="AZ737" s="28" t="s">
        <v>214</v>
      </c>
      <c r="BA737" s="28"/>
      <c r="BB737" s="59"/>
    </row>
    <row r="738" spans="2:54" s="8" customFormat="1" x14ac:dyDescent="0.15">
      <c r="B738" s="174">
        <v>90000711</v>
      </c>
      <c r="C738" s="28"/>
      <c r="D738" s="28" t="s">
        <v>793</v>
      </c>
      <c r="E738" s="28"/>
      <c r="F738" s="28" t="s">
        <v>201</v>
      </c>
      <c r="G738" s="28" t="s">
        <v>794</v>
      </c>
      <c r="H738" s="28" t="s">
        <v>1577</v>
      </c>
      <c r="I738" s="28" t="s">
        <v>1573</v>
      </c>
      <c r="J738" s="28" t="s">
        <v>1002</v>
      </c>
      <c r="K738" s="28" t="s">
        <v>203</v>
      </c>
      <c r="L738" s="28"/>
      <c r="M738" s="28">
        <v>17</v>
      </c>
      <c r="N738" s="24">
        <v>35874</v>
      </c>
      <c r="O738" s="28">
        <v>1997</v>
      </c>
      <c r="P738" s="24">
        <v>35874</v>
      </c>
      <c r="Q738" s="25">
        <v>27507163</v>
      </c>
      <c r="R738" s="28" t="s">
        <v>797</v>
      </c>
      <c r="S738" s="28" t="s">
        <v>798</v>
      </c>
      <c r="T738" s="28">
        <v>1</v>
      </c>
      <c r="U738" s="24"/>
      <c r="V738" s="168">
        <f t="shared" si="98"/>
        <v>1</v>
      </c>
      <c r="W738" s="44"/>
      <c r="X738" s="36">
        <f t="shared" si="104"/>
        <v>0</v>
      </c>
      <c r="Y738" s="44"/>
      <c r="Z738" s="44"/>
      <c r="AA738" s="44"/>
      <c r="AB738" s="44"/>
      <c r="AC738" s="44"/>
      <c r="AD738" s="44"/>
      <c r="AE738" s="36">
        <f t="shared" si="105"/>
        <v>0</v>
      </c>
      <c r="AF738" s="44"/>
      <c r="AG738" s="44"/>
      <c r="AH738" s="44"/>
      <c r="AI738" s="44"/>
      <c r="AJ738" s="44"/>
      <c r="AK738" s="168">
        <f t="shared" si="99"/>
        <v>0</v>
      </c>
      <c r="AL738" s="44"/>
      <c r="AM738" s="36">
        <f t="shared" si="100"/>
        <v>1</v>
      </c>
      <c r="AN738" s="85" t="str">
        <f t="shared" si="101"/>
        <v>OK</v>
      </c>
      <c r="AO738" s="85" t="str">
        <f t="shared" si="102"/>
        <v>OK</v>
      </c>
      <c r="AP738" s="28" t="s">
        <v>211</v>
      </c>
      <c r="AQ738" s="28"/>
      <c r="AR738" s="28"/>
      <c r="AS738" s="28"/>
      <c r="AT738" s="26">
        <v>1</v>
      </c>
      <c r="AU738" s="28" t="s">
        <v>817</v>
      </c>
      <c r="AV738" s="27"/>
      <c r="AW738" s="28"/>
      <c r="AX738" s="28" t="s">
        <v>803</v>
      </c>
      <c r="AY738" s="168">
        <f t="shared" si="103"/>
        <v>27507162</v>
      </c>
      <c r="AZ738" s="28" t="s">
        <v>214</v>
      </c>
      <c r="BA738" s="28"/>
      <c r="BB738" s="59"/>
    </row>
    <row r="739" spans="2:54" s="8" customFormat="1" x14ac:dyDescent="0.15">
      <c r="B739" s="174">
        <v>90000712</v>
      </c>
      <c r="C739" s="28"/>
      <c r="D739" s="28" t="s">
        <v>793</v>
      </c>
      <c r="E739" s="28"/>
      <c r="F739" s="28" t="s">
        <v>201</v>
      </c>
      <c r="G739" s="28" t="s">
        <v>794</v>
      </c>
      <c r="H739" s="28" t="s">
        <v>1577</v>
      </c>
      <c r="I739" s="28" t="s">
        <v>1573</v>
      </c>
      <c r="J739" s="28" t="s">
        <v>1003</v>
      </c>
      <c r="K739" s="28" t="s">
        <v>203</v>
      </c>
      <c r="L739" s="28"/>
      <c r="M739" s="28">
        <v>17</v>
      </c>
      <c r="N739" s="24">
        <v>35874</v>
      </c>
      <c r="O739" s="28">
        <v>1997</v>
      </c>
      <c r="P739" s="24">
        <v>35874</v>
      </c>
      <c r="Q739" s="25">
        <v>9981543</v>
      </c>
      <c r="R739" s="28" t="s">
        <v>797</v>
      </c>
      <c r="S739" s="28" t="s">
        <v>798</v>
      </c>
      <c r="T739" s="28">
        <v>1</v>
      </c>
      <c r="U739" s="24"/>
      <c r="V739" s="168">
        <f t="shared" si="98"/>
        <v>1</v>
      </c>
      <c r="W739" s="44"/>
      <c r="X739" s="36">
        <f t="shared" si="104"/>
        <v>0</v>
      </c>
      <c r="Y739" s="44"/>
      <c r="Z739" s="44"/>
      <c r="AA739" s="44"/>
      <c r="AB739" s="44"/>
      <c r="AC739" s="44"/>
      <c r="AD739" s="44"/>
      <c r="AE739" s="36">
        <f t="shared" si="105"/>
        <v>0</v>
      </c>
      <c r="AF739" s="44"/>
      <c r="AG739" s="44"/>
      <c r="AH739" s="44"/>
      <c r="AI739" s="44"/>
      <c r="AJ739" s="44"/>
      <c r="AK739" s="168">
        <f t="shared" si="99"/>
        <v>0</v>
      </c>
      <c r="AL739" s="44"/>
      <c r="AM739" s="36">
        <f t="shared" si="100"/>
        <v>1</v>
      </c>
      <c r="AN739" s="85" t="str">
        <f t="shared" si="101"/>
        <v>OK</v>
      </c>
      <c r="AO739" s="85" t="str">
        <f t="shared" si="102"/>
        <v>OK</v>
      </c>
      <c r="AP739" s="28" t="s">
        <v>211</v>
      </c>
      <c r="AQ739" s="28"/>
      <c r="AR739" s="28"/>
      <c r="AS739" s="28"/>
      <c r="AT739" s="26">
        <v>1</v>
      </c>
      <c r="AU739" s="28" t="s">
        <v>817</v>
      </c>
      <c r="AV739" s="27"/>
      <c r="AW739" s="28"/>
      <c r="AX739" s="28" t="s">
        <v>803</v>
      </c>
      <c r="AY739" s="168">
        <f t="shared" si="103"/>
        <v>9981542</v>
      </c>
      <c r="AZ739" s="28" t="s">
        <v>214</v>
      </c>
      <c r="BA739" s="28"/>
      <c r="BB739" s="59"/>
    </row>
    <row r="740" spans="2:54" s="8" customFormat="1" x14ac:dyDescent="0.15">
      <c r="B740" s="174">
        <v>90000713</v>
      </c>
      <c r="C740" s="28"/>
      <c r="D740" s="28" t="s">
        <v>793</v>
      </c>
      <c r="E740" s="28"/>
      <c r="F740" s="28" t="s">
        <v>201</v>
      </c>
      <c r="G740" s="28" t="s">
        <v>794</v>
      </c>
      <c r="H740" s="28" t="s">
        <v>1577</v>
      </c>
      <c r="I740" s="28" t="s">
        <v>1573</v>
      </c>
      <c r="J740" s="28" t="s">
        <v>1004</v>
      </c>
      <c r="K740" s="28" t="s">
        <v>203</v>
      </c>
      <c r="L740" s="28"/>
      <c r="M740" s="28">
        <v>17</v>
      </c>
      <c r="N740" s="24">
        <v>35874</v>
      </c>
      <c r="O740" s="28">
        <v>1997</v>
      </c>
      <c r="P740" s="24">
        <v>35874</v>
      </c>
      <c r="Q740" s="25">
        <v>40212685</v>
      </c>
      <c r="R740" s="28" t="s">
        <v>797</v>
      </c>
      <c r="S740" s="28" t="s">
        <v>798</v>
      </c>
      <c r="T740" s="28">
        <v>1</v>
      </c>
      <c r="U740" s="24"/>
      <c r="V740" s="168">
        <f t="shared" si="98"/>
        <v>1</v>
      </c>
      <c r="W740" s="44"/>
      <c r="X740" s="36">
        <f t="shared" si="104"/>
        <v>0</v>
      </c>
      <c r="Y740" s="44"/>
      <c r="Z740" s="44"/>
      <c r="AA740" s="44"/>
      <c r="AB740" s="44"/>
      <c r="AC740" s="44"/>
      <c r="AD740" s="44"/>
      <c r="AE740" s="36">
        <f t="shared" si="105"/>
        <v>0</v>
      </c>
      <c r="AF740" s="44"/>
      <c r="AG740" s="44"/>
      <c r="AH740" s="44"/>
      <c r="AI740" s="44"/>
      <c r="AJ740" s="44"/>
      <c r="AK740" s="168">
        <f t="shared" si="99"/>
        <v>0</v>
      </c>
      <c r="AL740" s="44"/>
      <c r="AM740" s="36">
        <f t="shared" si="100"/>
        <v>1</v>
      </c>
      <c r="AN740" s="85" t="str">
        <f t="shared" si="101"/>
        <v>OK</v>
      </c>
      <c r="AO740" s="85" t="str">
        <f t="shared" si="102"/>
        <v>OK</v>
      </c>
      <c r="AP740" s="28" t="s">
        <v>211</v>
      </c>
      <c r="AQ740" s="28"/>
      <c r="AR740" s="28"/>
      <c r="AS740" s="28"/>
      <c r="AT740" s="26">
        <v>2</v>
      </c>
      <c r="AU740" s="28" t="s">
        <v>817</v>
      </c>
      <c r="AV740" s="27"/>
      <c r="AW740" s="28"/>
      <c r="AX740" s="28" t="s">
        <v>803</v>
      </c>
      <c r="AY740" s="168">
        <f t="shared" si="103"/>
        <v>40212684</v>
      </c>
      <c r="AZ740" s="28" t="s">
        <v>214</v>
      </c>
      <c r="BA740" s="28"/>
      <c r="BB740" s="59" t="s">
        <v>1086</v>
      </c>
    </row>
    <row r="741" spans="2:54" s="8" customFormat="1" x14ac:dyDescent="0.15">
      <c r="B741" s="174">
        <v>90000714</v>
      </c>
      <c r="C741" s="28"/>
      <c r="D741" s="28" t="s">
        <v>793</v>
      </c>
      <c r="E741" s="28"/>
      <c r="F741" s="28" t="s">
        <v>201</v>
      </c>
      <c r="G741" s="28" t="s">
        <v>794</v>
      </c>
      <c r="H741" s="28" t="s">
        <v>1577</v>
      </c>
      <c r="I741" s="28" t="s">
        <v>1573</v>
      </c>
      <c r="J741" s="28" t="s">
        <v>1005</v>
      </c>
      <c r="K741" s="28" t="s">
        <v>203</v>
      </c>
      <c r="L741" s="28"/>
      <c r="M741" s="28">
        <v>17</v>
      </c>
      <c r="N741" s="24">
        <v>35874</v>
      </c>
      <c r="O741" s="28">
        <v>1997</v>
      </c>
      <c r="P741" s="24">
        <v>35874</v>
      </c>
      <c r="Q741" s="25">
        <v>8461759</v>
      </c>
      <c r="R741" s="28" t="s">
        <v>797</v>
      </c>
      <c r="S741" s="28" t="s">
        <v>798</v>
      </c>
      <c r="T741" s="28">
        <v>1</v>
      </c>
      <c r="U741" s="24"/>
      <c r="V741" s="168">
        <f t="shared" si="98"/>
        <v>1</v>
      </c>
      <c r="W741" s="44"/>
      <c r="X741" s="36">
        <f t="shared" si="104"/>
        <v>0</v>
      </c>
      <c r="Y741" s="44"/>
      <c r="Z741" s="44"/>
      <c r="AA741" s="44"/>
      <c r="AB741" s="44"/>
      <c r="AC741" s="44"/>
      <c r="AD741" s="44"/>
      <c r="AE741" s="36">
        <f t="shared" si="105"/>
        <v>0</v>
      </c>
      <c r="AF741" s="44"/>
      <c r="AG741" s="44"/>
      <c r="AH741" s="44"/>
      <c r="AI741" s="44"/>
      <c r="AJ741" s="44"/>
      <c r="AK741" s="168">
        <f t="shared" si="99"/>
        <v>0</v>
      </c>
      <c r="AL741" s="44"/>
      <c r="AM741" s="36">
        <f t="shared" si="100"/>
        <v>1</v>
      </c>
      <c r="AN741" s="85" t="str">
        <f t="shared" si="101"/>
        <v>OK</v>
      </c>
      <c r="AO741" s="85" t="str">
        <f t="shared" si="102"/>
        <v>OK</v>
      </c>
      <c r="AP741" s="28" t="s">
        <v>211</v>
      </c>
      <c r="AQ741" s="28"/>
      <c r="AR741" s="28"/>
      <c r="AS741" s="28"/>
      <c r="AT741" s="26">
        <v>2</v>
      </c>
      <c r="AU741" s="28" t="s">
        <v>818</v>
      </c>
      <c r="AV741" s="27"/>
      <c r="AW741" s="28"/>
      <c r="AX741" s="28" t="s">
        <v>803</v>
      </c>
      <c r="AY741" s="168">
        <f t="shared" si="103"/>
        <v>8461758</v>
      </c>
      <c r="AZ741" s="28" t="s">
        <v>214</v>
      </c>
      <c r="BA741" s="28"/>
      <c r="BB741" s="59"/>
    </row>
    <row r="742" spans="2:54" s="8" customFormat="1" x14ac:dyDescent="0.15">
      <c r="B742" s="174">
        <v>90000715</v>
      </c>
      <c r="C742" s="28"/>
      <c r="D742" s="28" t="s">
        <v>793</v>
      </c>
      <c r="E742" s="28"/>
      <c r="F742" s="28" t="s">
        <v>201</v>
      </c>
      <c r="G742" s="28" t="s">
        <v>794</v>
      </c>
      <c r="H742" s="28" t="s">
        <v>1577</v>
      </c>
      <c r="I742" s="28" t="s">
        <v>1573</v>
      </c>
      <c r="J742" s="28" t="s">
        <v>1006</v>
      </c>
      <c r="K742" s="28" t="s">
        <v>203</v>
      </c>
      <c r="L742" s="28"/>
      <c r="M742" s="28">
        <v>17</v>
      </c>
      <c r="N742" s="24">
        <v>35874</v>
      </c>
      <c r="O742" s="28">
        <v>1997</v>
      </c>
      <c r="P742" s="24">
        <v>35874</v>
      </c>
      <c r="Q742" s="25">
        <v>736524</v>
      </c>
      <c r="R742" s="28" t="s">
        <v>797</v>
      </c>
      <c r="S742" s="28" t="s">
        <v>798</v>
      </c>
      <c r="T742" s="28">
        <v>1</v>
      </c>
      <c r="U742" s="24"/>
      <c r="V742" s="168">
        <f t="shared" si="98"/>
        <v>1</v>
      </c>
      <c r="W742" s="44"/>
      <c r="X742" s="36">
        <f t="shared" si="104"/>
        <v>0</v>
      </c>
      <c r="Y742" s="44"/>
      <c r="Z742" s="44"/>
      <c r="AA742" s="44"/>
      <c r="AB742" s="44"/>
      <c r="AC742" s="44"/>
      <c r="AD742" s="44"/>
      <c r="AE742" s="36">
        <f t="shared" si="105"/>
        <v>0</v>
      </c>
      <c r="AF742" s="44"/>
      <c r="AG742" s="44"/>
      <c r="AH742" s="44"/>
      <c r="AI742" s="44"/>
      <c r="AJ742" s="44"/>
      <c r="AK742" s="168">
        <f t="shared" si="99"/>
        <v>0</v>
      </c>
      <c r="AL742" s="44"/>
      <c r="AM742" s="36">
        <f t="shared" si="100"/>
        <v>1</v>
      </c>
      <c r="AN742" s="85" t="str">
        <f t="shared" si="101"/>
        <v>OK</v>
      </c>
      <c r="AO742" s="85" t="str">
        <f t="shared" si="102"/>
        <v>OK</v>
      </c>
      <c r="AP742" s="28" t="s">
        <v>211</v>
      </c>
      <c r="AQ742" s="28"/>
      <c r="AR742" s="28"/>
      <c r="AS742" s="28"/>
      <c r="AT742" s="26">
        <v>1</v>
      </c>
      <c r="AU742" s="28" t="s">
        <v>1087</v>
      </c>
      <c r="AV742" s="27"/>
      <c r="AW742" s="28"/>
      <c r="AX742" s="28" t="s">
        <v>803</v>
      </c>
      <c r="AY742" s="168">
        <f t="shared" si="103"/>
        <v>736523</v>
      </c>
      <c r="AZ742" s="28" t="s">
        <v>214</v>
      </c>
      <c r="BA742" s="28"/>
      <c r="BB742" s="59" t="s">
        <v>1088</v>
      </c>
    </row>
    <row r="743" spans="2:54" s="8" customFormat="1" x14ac:dyDescent="0.15">
      <c r="B743" s="174">
        <v>90000716</v>
      </c>
      <c r="C743" s="28"/>
      <c r="D743" s="28" t="s">
        <v>793</v>
      </c>
      <c r="E743" s="28"/>
      <c r="F743" s="28" t="s">
        <v>201</v>
      </c>
      <c r="G743" s="28" t="s">
        <v>794</v>
      </c>
      <c r="H743" s="28" t="s">
        <v>1577</v>
      </c>
      <c r="I743" s="28" t="s">
        <v>1573</v>
      </c>
      <c r="J743" s="28" t="s">
        <v>1007</v>
      </c>
      <c r="K743" s="28" t="s">
        <v>203</v>
      </c>
      <c r="L743" s="28"/>
      <c r="M743" s="28">
        <v>17</v>
      </c>
      <c r="N743" s="24">
        <v>35874</v>
      </c>
      <c r="O743" s="28">
        <v>1997</v>
      </c>
      <c r="P743" s="24">
        <v>35874</v>
      </c>
      <c r="Q743" s="25">
        <v>876515</v>
      </c>
      <c r="R743" s="28" t="s">
        <v>797</v>
      </c>
      <c r="S743" s="28" t="s">
        <v>798</v>
      </c>
      <c r="T743" s="28">
        <v>1</v>
      </c>
      <c r="U743" s="24"/>
      <c r="V743" s="168">
        <f t="shared" si="98"/>
        <v>1</v>
      </c>
      <c r="W743" s="44"/>
      <c r="X743" s="36">
        <f t="shared" si="104"/>
        <v>0</v>
      </c>
      <c r="Y743" s="44"/>
      <c r="Z743" s="44"/>
      <c r="AA743" s="44"/>
      <c r="AB743" s="44"/>
      <c r="AC743" s="44"/>
      <c r="AD743" s="44"/>
      <c r="AE743" s="36">
        <f t="shared" si="105"/>
        <v>0</v>
      </c>
      <c r="AF743" s="44"/>
      <c r="AG743" s="44"/>
      <c r="AH743" s="44"/>
      <c r="AI743" s="44"/>
      <c r="AJ743" s="44"/>
      <c r="AK743" s="168">
        <f t="shared" si="99"/>
        <v>0</v>
      </c>
      <c r="AL743" s="44"/>
      <c r="AM743" s="36">
        <f t="shared" si="100"/>
        <v>1</v>
      </c>
      <c r="AN743" s="85" t="str">
        <f t="shared" si="101"/>
        <v>OK</v>
      </c>
      <c r="AO743" s="85" t="str">
        <f t="shared" si="102"/>
        <v>OK</v>
      </c>
      <c r="AP743" s="28" t="s">
        <v>211</v>
      </c>
      <c r="AQ743" s="28"/>
      <c r="AR743" s="28"/>
      <c r="AS743" s="28"/>
      <c r="AT743" s="26">
        <v>1</v>
      </c>
      <c r="AU743" s="28" t="s">
        <v>1087</v>
      </c>
      <c r="AV743" s="27"/>
      <c r="AW743" s="28"/>
      <c r="AX743" s="28" t="s">
        <v>803</v>
      </c>
      <c r="AY743" s="168">
        <f t="shared" si="103"/>
        <v>876514</v>
      </c>
      <c r="AZ743" s="28" t="s">
        <v>214</v>
      </c>
      <c r="BA743" s="28"/>
      <c r="BB743" s="59" t="s">
        <v>1089</v>
      </c>
    </row>
    <row r="744" spans="2:54" s="8" customFormat="1" x14ac:dyDescent="0.15">
      <c r="B744" s="174">
        <v>90000717</v>
      </c>
      <c r="C744" s="28"/>
      <c r="D744" s="28" t="s">
        <v>793</v>
      </c>
      <c r="E744" s="28"/>
      <c r="F744" s="28" t="s">
        <v>201</v>
      </c>
      <c r="G744" s="28" t="s">
        <v>794</v>
      </c>
      <c r="H744" s="28" t="s">
        <v>1577</v>
      </c>
      <c r="I744" s="28" t="s">
        <v>1573</v>
      </c>
      <c r="J744" s="28" t="s">
        <v>1008</v>
      </c>
      <c r="K744" s="28" t="s">
        <v>203</v>
      </c>
      <c r="L744" s="28"/>
      <c r="M744" s="28">
        <v>17</v>
      </c>
      <c r="N744" s="24">
        <v>35874</v>
      </c>
      <c r="O744" s="28">
        <v>1997</v>
      </c>
      <c r="P744" s="24">
        <v>35874</v>
      </c>
      <c r="Q744" s="25">
        <v>876515</v>
      </c>
      <c r="R744" s="28" t="s">
        <v>797</v>
      </c>
      <c r="S744" s="28" t="s">
        <v>798</v>
      </c>
      <c r="T744" s="28">
        <v>1</v>
      </c>
      <c r="U744" s="24"/>
      <c r="V744" s="168">
        <f t="shared" si="98"/>
        <v>1</v>
      </c>
      <c r="W744" s="44"/>
      <c r="X744" s="36">
        <f t="shared" si="104"/>
        <v>0</v>
      </c>
      <c r="Y744" s="44"/>
      <c r="Z744" s="44"/>
      <c r="AA744" s="44"/>
      <c r="AB744" s="44"/>
      <c r="AC744" s="44"/>
      <c r="AD744" s="44"/>
      <c r="AE744" s="36">
        <f t="shared" si="105"/>
        <v>0</v>
      </c>
      <c r="AF744" s="44"/>
      <c r="AG744" s="44"/>
      <c r="AH744" s="44"/>
      <c r="AI744" s="44"/>
      <c r="AJ744" s="44"/>
      <c r="AK744" s="168">
        <f t="shared" si="99"/>
        <v>0</v>
      </c>
      <c r="AL744" s="44"/>
      <c r="AM744" s="36">
        <f t="shared" si="100"/>
        <v>1</v>
      </c>
      <c r="AN744" s="85" t="str">
        <f t="shared" si="101"/>
        <v>OK</v>
      </c>
      <c r="AO744" s="85" t="str">
        <f t="shared" si="102"/>
        <v>OK</v>
      </c>
      <c r="AP744" s="28" t="s">
        <v>211</v>
      </c>
      <c r="AQ744" s="28"/>
      <c r="AR744" s="28"/>
      <c r="AS744" s="28"/>
      <c r="AT744" s="26">
        <v>1</v>
      </c>
      <c r="AU744" s="28" t="s">
        <v>1087</v>
      </c>
      <c r="AV744" s="27"/>
      <c r="AW744" s="28"/>
      <c r="AX744" s="28" t="s">
        <v>803</v>
      </c>
      <c r="AY744" s="168">
        <f t="shared" si="103"/>
        <v>876514</v>
      </c>
      <c r="AZ744" s="28" t="s">
        <v>214</v>
      </c>
      <c r="BA744" s="28"/>
      <c r="BB744" s="59" t="s">
        <v>1089</v>
      </c>
    </row>
    <row r="745" spans="2:54" s="8" customFormat="1" x14ac:dyDescent="0.15">
      <c r="B745" s="174">
        <v>90000718</v>
      </c>
      <c r="C745" s="28"/>
      <c r="D745" s="28" t="s">
        <v>793</v>
      </c>
      <c r="E745" s="28"/>
      <c r="F745" s="28" t="s">
        <v>201</v>
      </c>
      <c r="G745" s="28" t="s">
        <v>794</v>
      </c>
      <c r="H745" s="28" t="s">
        <v>1577</v>
      </c>
      <c r="I745" s="28" t="s">
        <v>1573</v>
      </c>
      <c r="J745" s="28" t="s">
        <v>1009</v>
      </c>
      <c r="K745" s="28" t="s">
        <v>203</v>
      </c>
      <c r="L745" s="28"/>
      <c r="M745" s="28">
        <v>17</v>
      </c>
      <c r="N745" s="24">
        <v>35874</v>
      </c>
      <c r="O745" s="28">
        <v>1997</v>
      </c>
      <c r="P745" s="24">
        <v>35874</v>
      </c>
      <c r="Q745" s="25">
        <v>876515</v>
      </c>
      <c r="R745" s="28" t="s">
        <v>797</v>
      </c>
      <c r="S745" s="28" t="s">
        <v>798</v>
      </c>
      <c r="T745" s="28">
        <v>1</v>
      </c>
      <c r="U745" s="24"/>
      <c r="V745" s="168">
        <f t="shared" si="98"/>
        <v>1</v>
      </c>
      <c r="W745" s="44"/>
      <c r="X745" s="36">
        <f t="shared" si="104"/>
        <v>0</v>
      </c>
      <c r="Y745" s="44"/>
      <c r="Z745" s="44"/>
      <c r="AA745" s="44"/>
      <c r="AB745" s="44"/>
      <c r="AC745" s="44"/>
      <c r="AD745" s="44"/>
      <c r="AE745" s="36">
        <f t="shared" si="105"/>
        <v>0</v>
      </c>
      <c r="AF745" s="44"/>
      <c r="AG745" s="44"/>
      <c r="AH745" s="44"/>
      <c r="AI745" s="44"/>
      <c r="AJ745" s="44"/>
      <c r="AK745" s="168">
        <f t="shared" si="99"/>
        <v>0</v>
      </c>
      <c r="AL745" s="44"/>
      <c r="AM745" s="36">
        <f t="shared" si="100"/>
        <v>1</v>
      </c>
      <c r="AN745" s="85" t="str">
        <f t="shared" si="101"/>
        <v>OK</v>
      </c>
      <c r="AO745" s="85" t="str">
        <f t="shared" si="102"/>
        <v>OK</v>
      </c>
      <c r="AP745" s="28" t="s">
        <v>211</v>
      </c>
      <c r="AQ745" s="28"/>
      <c r="AR745" s="28"/>
      <c r="AS745" s="28"/>
      <c r="AT745" s="26">
        <v>1</v>
      </c>
      <c r="AU745" s="28" t="s">
        <v>1087</v>
      </c>
      <c r="AV745" s="27"/>
      <c r="AW745" s="28"/>
      <c r="AX745" s="28" t="s">
        <v>803</v>
      </c>
      <c r="AY745" s="168">
        <f t="shared" si="103"/>
        <v>876514</v>
      </c>
      <c r="AZ745" s="28" t="s">
        <v>214</v>
      </c>
      <c r="BA745" s="28"/>
      <c r="BB745" s="59" t="s">
        <v>1089</v>
      </c>
    </row>
    <row r="746" spans="2:54" s="8" customFormat="1" x14ac:dyDescent="0.15">
      <c r="B746" s="174">
        <v>90000719</v>
      </c>
      <c r="C746" s="28"/>
      <c r="D746" s="28" t="s">
        <v>793</v>
      </c>
      <c r="E746" s="28"/>
      <c r="F746" s="28" t="s">
        <v>201</v>
      </c>
      <c r="G746" s="28" t="s">
        <v>794</v>
      </c>
      <c r="H746" s="28" t="s">
        <v>1577</v>
      </c>
      <c r="I746" s="28" t="s">
        <v>1573</v>
      </c>
      <c r="J746" s="28" t="s">
        <v>1010</v>
      </c>
      <c r="K746" s="28" t="s">
        <v>203</v>
      </c>
      <c r="L746" s="28"/>
      <c r="M746" s="28">
        <v>17</v>
      </c>
      <c r="N746" s="24">
        <v>35874</v>
      </c>
      <c r="O746" s="28">
        <v>1997</v>
      </c>
      <c r="P746" s="24">
        <v>35874</v>
      </c>
      <c r="Q746" s="25">
        <v>2136427</v>
      </c>
      <c r="R746" s="28" t="s">
        <v>797</v>
      </c>
      <c r="S746" s="28" t="s">
        <v>798</v>
      </c>
      <c r="T746" s="28">
        <v>1</v>
      </c>
      <c r="U746" s="24"/>
      <c r="V746" s="168">
        <f t="shared" si="98"/>
        <v>1</v>
      </c>
      <c r="W746" s="44"/>
      <c r="X746" s="36">
        <f t="shared" si="104"/>
        <v>0</v>
      </c>
      <c r="Y746" s="44"/>
      <c r="Z746" s="44"/>
      <c r="AA746" s="44"/>
      <c r="AB746" s="44"/>
      <c r="AC746" s="44"/>
      <c r="AD746" s="44"/>
      <c r="AE746" s="36">
        <f t="shared" si="105"/>
        <v>0</v>
      </c>
      <c r="AF746" s="44"/>
      <c r="AG746" s="44"/>
      <c r="AH746" s="44"/>
      <c r="AI746" s="44"/>
      <c r="AJ746" s="44"/>
      <c r="AK746" s="168">
        <f t="shared" si="99"/>
        <v>0</v>
      </c>
      <c r="AL746" s="44"/>
      <c r="AM746" s="36">
        <f t="shared" si="100"/>
        <v>1</v>
      </c>
      <c r="AN746" s="85" t="str">
        <f t="shared" si="101"/>
        <v>OK</v>
      </c>
      <c r="AO746" s="85" t="str">
        <f t="shared" si="102"/>
        <v>OK</v>
      </c>
      <c r="AP746" s="28" t="s">
        <v>211</v>
      </c>
      <c r="AQ746" s="28"/>
      <c r="AR746" s="28"/>
      <c r="AS746" s="28"/>
      <c r="AT746" s="26">
        <v>1</v>
      </c>
      <c r="AU746" s="28" t="s">
        <v>1087</v>
      </c>
      <c r="AV746" s="27"/>
      <c r="AW746" s="28"/>
      <c r="AX746" s="28" t="s">
        <v>803</v>
      </c>
      <c r="AY746" s="168">
        <f t="shared" si="103"/>
        <v>2136426</v>
      </c>
      <c r="AZ746" s="28" t="s">
        <v>214</v>
      </c>
      <c r="BA746" s="28"/>
      <c r="BB746" s="59" t="s">
        <v>1090</v>
      </c>
    </row>
    <row r="747" spans="2:54" s="8" customFormat="1" x14ac:dyDescent="0.15">
      <c r="B747" s="174">
        <v>90000720</v>
      </c>
      <c r="C747" s="28"/>
      <c r="D747" s="28" t="s">
        <v>793</v>
      </c>
      <c r="E747" s="28"/>
      <c r="F747" s="28" t="s">
        <v>201</v>
      </c>
      <c r="G747" s="28" t="s">
        <v>794</v>
      </c>
      <c r="H747" s="28" t="s">
        <v>1577</v>
      </c>
      <c r="I747" s="28" t="s">
        <v>1573</v>
      </c>
      <c r="J747" s="28" t="s">
        <v>1011</v>
      </c>
      <c r="K747" s="28" t="s">
        <v>203</v>
      </c>
      <c r="L747" s="28"/>
      <c r="M747" s="28">
        <v>17</v>
      </c>
      <c r="N747" s="24">
        <v>35874</v>
      </c>
      <c r="O747" s="28">
        <v>1997</v>
      </c>
      <c r="P747" s="24">
        <v>35874</v>
      </c>
      <c r="Q747" s="25">
        <v>701526</v>
      </c>
      <c r="R747" s="28" t="s">
        <v>797</v>
      </c>
      <c r="S747" s="28" t="s">
        <v>798</v>
      </c>
      <c r="T747" s="28">
        <v>1</v>
      </c>
      <c r="U747" s="24"/>
      <c r="V747" s="168">
        <f t="shared" si="98"/>
        <v>1</v>
      </c>
      <c r="W747" s="44"/>
      <c r="X747" s="36">
        <f t="shared" si="104"/>
        <v>0</v>
      </c>
      <c r="Y747" s="44"/>
      <c r="Z747" s="44"/>
      <c r="AA747" s="44"/>
      <c r="AB747" s="44"/>
      <c r="AC747" s="44"/>
      <c r="AD747" s="44"/>
      <c r="AE747" s="36">
        <f t="shared" si="105"/>
        <v>0</v>
      </c>
      <c r="AF747" s="44"/>
      <c r="AG747" s="44"/>
      <c r="AH747" s="44"/>
      <c r="AI747" s="44"/>
      <c r="AJ747" s="44"/>
      <c r="AK747" s="168">
        <f t="shared" si="99"/>
        <v>0</v>
      </c>
      <c r="AL747" s="44"/>
      <c r="AM747" s="36">
        <f t="shared" si="100"/>
        <v>1</v>
      </c>
      <c r="AN747" s="85" t="str">
        <f t="shared" si="101"/>
        <v>OK</v>
      </c>
      <c r="AO747" s="85" t="str">
        <f t="shared" si="102"/>
        <v>OK</v>
      </c>
      <c r="AP747" s="28" t="s">
        <v>211</v>
      </c>
      <c r="AQ747" s="28"/>
      <c r="AR747" s="28"/>
      <c r="AS747" s="28"/>
      <c r="AT747" s="26">
        <v>1</v>
      </c>
      <c r="AU747" s="28" t="s">
        <v>1087</v>
      </c>
      <c r="AV747" s="27"/>
      <c r="AW747" s="28"/>
      <c r="AX747" s="28" t="s">
        <v>803</v>
      </c>
      <c r="AY747" s="168">
        <f t="shared" si="103"/>
        <v>701525</v>
      </c>
      <c r="AZ747" s="28" t="s">
        <v>214</v>
      </c>
      <c r="BA747" s="28"/>
      <c r="BB747" s="59"/>
    </row>
    <row r="748" spans="2:54" s="8" customFormat="1" x14ac:dyDescent="0.15">
      <c r="B748" s="174">
        <v>90000721</v>
      </c>
      <c r="C748" s="28"/>
      <c r="D748" s="28" t="s">
        <v>793</v>
      </c>
      <c r="E748" s="28"/>
      <c r="F748" s="28" t="s">
        <v>201</v>
      </c>
      <c r="G748" s="28" t="s">
        <v>794</v>
      </c>
      <c r="H748" s="28" t="s">
        <v>1577</v>
      </c>
      <c r="I748" s="28" t="s">
        <v>1573</v>
      </c>
      <c r="J748" s="28" t="s">
        <v>1012</v>
      </c>
      <c r="K748" s="28" t="s">
        <v>203</v>
      </c>
      <c r="L748" s="28"/>
      <c r="M748" s="28">
        <v>17</v>
      </c>
      <c r="N748" s="24">
        <v>35874</v>
      </c>
      <c r="O748" s="28">
        <v>1997</v>
      </c>
      <c r="P748" s="24">
        <v>35874</v>
      </c>
      <c r="Q748" s="25">
        <v>1659702</v>
      </c>
      <c r="R748" s="28" t="s">
        <v>797</v>
      </c>
      <c r="S748" s="28" t="s">
        <v>798</v>
      </c>
      <c r="T748" s="28">
        <v>1</v>
      </c>
      <c r="U748" s="24"/>
      <c r="V748" s="168">
        <f t="shared" si="98"/>
        <v>1</v>
      </c>
      <c r="W748" s="44"/>
      <c r="X748" s="36">
        <f t="shared" si="104"/>
        <v>0</v>
      </c>
      <c r="Y748" s="44"/>
      <c r="Z748" s="44"/>
      <c r="AA748" s="44"/>
      <c r="AB748" s="44"/>
      <c r="AC748" s="44"/>
      <c r="AD748" s="44"/>
      <c r="AE748" s="36">
        <f t="shared" si="105"/>
        <v>0</v>
      </c>
      <c r="AF748" s="44"/>
      <c r="AG748" s="44"/>
      <c r="AH748" s="44"/>
      <c r="AI748" s="44"/>
      <c r="AJ748" s="44"/>
      <c r="AK748" s="168">
        <f t="shared" si="99"/>
        <v>0</v>
      </c>
      <c r="AL748" s="44"/>
      <c r="AM748" s="36">
        <f t="shared" si="100"/>
        <v>1</v>
      </c>
      <c r="AN748" s="85" t="str">
        <f t="shared" si="101"/>
        <v>OK</v>
      </c>
      <c r="AO748" s="85" t="str">
        <f t="shared" si="102"/>
        <v>OK</v>
      </c>
      <c r="AP748" s="28" t="s">
        <v>211</v>
      </c>
      <c r="AQ748" s="28"/>
      <c r="AR748" s="28"/>
      <c r="AS748" s="28"/>
      <c r="AT748" s="26">
        <v>2</v>
      </c>
      <c r="AU748" s="28" t="s">
        <v>1087</v>
      </c>
      <c r="AV748" s="27"/>
      <c r="AW748" s="28"/>
      <c r="AX748" s="28" t="s">
        <v>803</v>
      </c>
      <c r="AY748" s="168">
        <f t="shared" si="103"/>
        <v>1659701</v>
      </c>
      <c r="AZ748" s="28" t="s">
        <v>214</v>
      </c>
      <c r="BA748" s="28"/>
      <c r="BB748" s="59" t="s">
        <v>1091</v>
      </c>
    </row>
    <row r="749" spans="2:54" s="8" customFormat="1" x14ac:dyDescent="0.15">
      <c r="B749" s="174">
        <v>90000722</v>
      </c>
      <c r="C749" s="28"/>
      <c r="D749" s="28" t="s">
        <v>793</v>
      </c>
      <c r="E749" s="28"/>
      <c r="F749" s="28" t="s">
        <v>201</v>
      </c>
      <c r="G749" s="28" t="s">
        <v>794</v>
      </c>
      <c r="H749" s="28" t="s">
        <v>1577</v>
      </c>
      <c r="I749" s="28" t="s">
        <v>1573</v>
      </c>
      <c r="J749" s="28" t="s">
        <v>1013</v>
      </c>
      <c r="K749" s="28" t="s">
        <v>203</v>
      </c>
      <c r="L749" s="28"/>
      <c r="M749" s="28">
        <v>17</v>
      </c>
      <c r="N749" s="24">
        <v>35874</v>
      </c>
      <c r="O749" s="28">
        <v>1997</v>
      </c>
      <c r="P749" s="24">
        <v>35874</v>
      </c>
      <c r="Q749" s="25">
        <v>1659702</v>
      </c>
      <c r="R749" s="28" t="s">
        <v>797</v>
      </c>
      <c r="S749" s="28" t="s">
        <v>798</v>
      </c>
      <c r="T749" s="28">
        <v>1</v>
      </c>
      <c r="U749" s="24"/>
      <c r="V749" s="168">
        <f t="shared" si="98"/>
        <v>1</v>
      </c>
      <c r="W749" s="44"/>
      <c r="X749" s="36">
        <f t="shared" si="104"/>
        <v>0</v>
      </c>
      <c r="Y749" s="44"/>
      <c r="Z749" s="44"/>
      <c r="AA749" s="44"/>
      <c r="AB749" s="44"/>
      <c r="AC749" s="44"/>
      <c r="AD749" s="44"/>
      <c r="AE749" s="36">
        <f t="shared" si="105"/>
        <v>0</v>
      </c>
      <c r="AF749" s="44"/>
      <c r="AG749" s="44"/>
      <c r="AH749" s="44"/>
      <c r="AI749" s="44"/>
      <c r="AJ749" s="44"/>
      <c r="AK749" s="168">
        <f t="shared" si="99"/>
        <v>0</v>
      </c>
      <c r="AL749" s="44"/>
      <c r="AM749" s="36">
        <f t="shared" si="100"/>
        <v>1</v>
      </c>
      <c r="AN749" s="85" t="str">
        <f t="shared" si="101"/>
        <v>OK</v>
      </c>
      <c r="AO749" s="85" t="str">
        <f t="shared" si="102"/>
        <v>OK</v>
      </c>
      <c r="AP749" s="28" t="s">
        <v>211</v>
      </c>
      <c r="AQ749" s="28"/>
      <c r="AR749" s="28"/>
      <c r="AS749" s="28"/>
      <c r="AT749" s="26">
        <v>2</v>
      </c>
      <c r="AU749" s="28" t="s">
        <v>1087</v>
      </c>
      <c r="AV749" s="27"/>
      <c r="AW749" s="28"/>
      <c r="AX749" s="28" t="s">
        <v>803</v>
      </c>
      <c r="AY749" s="168">
        <f t="shared" si="103"/>
        <v>1659701</v>
      </c>
      <c r="AZ749" s="28" t="s">
        <v>214</v>
      </c>
      <c r="BA749" s="28"/>
      <c r="BB749" s="59" t="s">
        <v>1091</v>
      </c>
    </row>
    <row r="750" spans="2:54" s="8" customFormat="1" x14ac:dyDescent="0.15">
      <c r="B750" s="174">
        <v>90000723</v>
      </c>
      <c r="C750" s="28"/>
      <c r="D750" s="28" t="s">
        <v>793</v>
      </c>
      <c r="E750" s="28"/>
      <c r="F750" s="28" t="s">
        <v>201</v>
      </c>
      <c r="G750" s="28" t="s">
        <v>794</v>
      </c>
      <c r="H750" s="28" t="s">
        <v>1577</v>
      </c>
      <c r="I750" s="28" t="s">
        <v>1573</v>
      </c>
      <c r="J750" s="28" t="s">
        <v>1014</v>
      </c>
      <c r="K750" s="28" t="s">
        <v>203</v>
      </c>
      <c r="L750" s="28"/>
      <c r="M750" s="28">
        <v>17</v>
      </c>
      <c r="N750" s="24">
        <v>35874</v>
      </c>
      <c r="O750" s="28">
        <v>1997</v>
      </c>
      <c r="P750" s="24">
        <v>35874</v>
      </c>
      <c r="Q750" s="25">
        <v>1659702</v>
      </c>
      <c r="R750" s="28" t="s">
        <v>797</v>
      </c>
      <c r="S750" s="28" t="s">
        <v>798</v>
      </c>
      <c r="T750" s="28">
        <v>1</v>
      </c>
      <c r="U750" s="24"/>
      <c r="V750" s="168">
        <f t="shared" si="98"/>
        <v>1</v>
      </c>
      <c r="W750" s="44"/>
      <c r="X750" s="36">
        <f t="shared" si="104"/>
        <v>0</v>
      </c>
      <c r="Y750" s="44"/>
      <c r="Z750" s="44"/>
      <c r="AA750" s="44"/>
      <c r="AB750" s="44"/>
      <c r="AC750" s="44"/>
      <c r="AD750" s="44"/>
      <c r="AE750" s="36">
        <f t="shared" si="105"/>
        <v>0</v>
      </c>
      <c r="AF750" s="44"/>
      <c r="AG750" s="44"/>
      <c r="AH750" s="44"/>
      <c r="AI750" s="44"/>
      <c r="AJ750" s="44"/>
      <c r="AK750" s="168">
        <f t="shared" si="99"/>
        <v>0</v>
      </c>
      <c r="AL750" s="44"/>
      <c r="AM750" s="36">
        <f t="shared" si="100"/>
        <v>1</v>
      </c>
      <c r="AN750" s="85" t="str">
        <f t="shared" si="101"/>
        <v>OK</v>
      </c>
      <c r="AO750" s="85" t="str">
        <f t="shared" si="102"/>
        <v>OK</v>
      </c>
      <c r="AP750" s="28" t="s">
        <v>211</v>
      </c>
      <c r="AQ750" s="28"/>
      <c r="AR750" s="28"/>
      <c r="AS750" s="28"/>
      <c r="AT750" s="26">
        <v>2</v>
      </c>
      <c r="AU750" s="28" t="s">
        <v>1087</v>
      </c>
      <c r="AV750" s="27"/>
      <c r="AW750" s="28"/>
      <c r="AX750" s="28" t="s">
        <v>803</v>
      </c>
      <c r="AY750" s="168">
        <f t="shared" si="103"/>
        <v>1659701</v>
      </c>
      <c r="AZ750" s="28" t="s">
        <v>214</v>
      </c>
      <c r="BA750" s="28"/>
      <c r="BB750" s="59" t="s">
        <v>1091</v>
      </c>
    </row>
    <row r="751" spans="2:54" s="8" customFormat="1" x14ac:dyDescent="0.15">
      <c r="B751" s="174">
        <v>90000724</v>
      </c>
      <c r="C751" s="28"/>
      <c r="D751" s="28" t="s">
        <v>793</v>
      </c>
      <c r="E751" s="28"/>
      <c r="F751" s="28" t="s">
        <v>201</v>
      </c>
      <c r="G751" s="28" t="s">
        <v>794</v>
      </c>
      <c r="H751" s="28" t="s">
        <v>1577</v>
      </c>
      <c r="I751" s="28" t="s">
        <v>1573</v>
      </c>
      <c r="J751" s="28" t="s">
        <v>1015</v>
      </c>
      <c r="K751" s="28" t="s">
        <v>203</v>
      </c>
      <c r="L751" s="28"/>
      <c r="M751" s="28">
        <v>17</v>
      </c>
      <c r="N751" s="24">
        <v>35874</v>
      </c>
      <c r="O751" s="28">
        <v>1997</v>
      </c>
      <c r="P751" s="24">
        <v>35874</v>
      </c>
      <c r="Q751" s="25">
        <v>1659702</v>
      </c>
      <c r="R751" s="28" t="s">
        <v>797</v>
      </c>
      <c r="S751" s="28" t="s">
        <v>798</v>
      </c>
      <c r="T751" s="28">
        <v>1</v>
      </c>
      <c r="U751" s="24"/>
      <c r="V751" s="168">
        <f t="shared" si="98"/>
        <v>1</v>
      </c>
      <c r="W751" s="44"/>
      <c r="X751" s="36">
        <f t="shared" si="104"/>
        <v>0</v>
      </c>
      <c r="Y751" s="44"/>
      <c r="Z751" s="44"/>
      <c r="AA751" s="44"/>
      <c r="AB751" s="44"/>
      <c r="AC751" s="44"/>
      <c r="AD751" s="44"/>
      <c r="AE751" s="36">
        <f t="shared" si="105"/>
        <v>0</v>
      </c>
      <c r="AF751" s="44"/>
      <c r="AG751" s="44"/>
      <c r="AH751" s="44"/>
      <c r="AI751" s="44"/>
      <c r="AJ751" s="44"/>
      <c r="AK751" s="168">
        <f t="shared" si="99"/>
        <v>0</v>
      </c>
      <c r="AL751" s="44"/>
      <c r="AM751" s="36">
        <f t="shared" si="100"/>
        <v>1</v>
      </c>
      <c r="AN751" s="85" t="str">
        <f t="shared" si="101"/>
        <v>OK</v>
      </c>
      <c r="AO751" s="85" t="str">
        <f t="shared" si="102"/>
        <v>OK</v>
      </c>
      <c r="AP751" s="28" t="s">
        <v>211</v>
      </c>
      <c r="AQ751" s="28"/>
      <c r="AR751" s="28"/>
      <c r="AS751" s="28"/>
      <c r="AT751" s="26">
        <v>2</v>
      </c>
      <c r="AU751" s="28" t="s">
        <v>1087</v>
      </c>
      <c r="AV751" s="27"/>
      <c r="AW751" s="28"/>
      <c r="AX751" s="28" t="s">
        <v>803</v>
      </c>
      <c r="AY751" s="168">
        <f t="shared" si="103"/>
        <v>1659701</v>
      </c>
      <c r="AZ751" s="28" t="s">
        <v>214</v>
      </c>
      <c r="BA751" s="28"/>
      <c r="BB751" s="59" t="s">
        <v>1091</v>
      </c>
    </row>
    <row r="752" spans="2:54" s="8" customFormat="1" x14ac:dyDescent="0.15">
      <c r="B752" s="174">
        <v>90000725</v>
      </c>
      <c r="C752" s="28"/>
      <c r="D752" s="28" t="s">
        <v>793</v>
      </c>
      <c r="E752" s="28"/>
      <c r="F752" s="28" t="s">
        <v>201</v>
      </c>
      <c r="G752" s="28" t="s">
        <v>794</v>
      </c>
      <c r="H752" s="28" t="s">
        <v>1577</v>
      </c>
      <c r="I752" s="28" t="s">
        <v>1573</v>
      </c>
      <c r="J752" s="28" t="s">
        <v>1016</v>
      </c>
      <c r="K752" s="28" t="s">
        <v>203</v>
      </c>
      <c r="L752" s="28"/>
      <c r="M752" s="28">
        <v>17</v>
      </c>
      <c r="N752" s="24">
        <v>35874</v>
      </c>
      <c r="O752" s="28">
        <v>1997</v>
      </c>
      <c r="P752" s="24">
        <v>35874</v>
      </c>
      <c r="Q752" s="25">
        <v>1659702</v>
      </c>
      <c r="R752" s="28" t="s">
        <v>797</v>
      </c>
      <c r="S752" s="28" t="s">
        <v>798</v>
      </c>
      <c r="T752" s="28">
        <v>1</v>
      </c>
      <c r="U752" s="24"/>
      <c r="V752" s="168">
        <f t="shared" si="98"/>
        <v>1</v>
      </c>
      <c r="W752" s="44"/>
      <c r="X752" s="36">
        <f t="shared" si="104"/>
        <v>0</v>
      </c>
      <c r="Y752" s="44"/>
      <c r="Z752" s="44"/>
      <c r="AA752" s="44"/>
      <c r="AB752" s="44"/>
      <c r="AC752" s="44"/>
      <c r="AD752" s="44"/>
      <c r="AE752" s="36">
        <f t="shared" si="105"/>
        <v>0</v>
      </c>
      <c r="AF752" s="44"/>
      <c r="AG752" s="44"/>
      <c r="AH752" s="44"/>
      <c r="AI752" s="44"/>
      <c r="AJ752" s="44"/>
      <c r="AK752" s="168">
        <f t="shared" si="99"/>
        <v>0</v>
      </c>
      <c r="AL752" s="44"/>
      <c r="AM752" s="36">
        <f t="shared" si="100"/>
        <v>1</v>
      </c>
      <c r="AN752" s="85" t="str">
        <f t="shared" si="101"/>
        <v>OK</v>
      </c>
      <c r="AO752" s="85" t="str">
        <f t="shared" si="102"/>
        <v>OK</v>
      </c>
      <c r="AP752" s="28" t="s">
        <v>211</v>
      </c>
      <c r="AQ752" s="28"/>
      <c r="AR752" s="28"/>
      <c r="AS752" s="28"/>
      <c r="AT752" s="26">
        <v>2</v>
      </c>
      <c r="AU752" s="28" t="s">
        <v>1087</v>
      </c>
      <c r="AV752" s="27"/>
      <c r="AW752" s="28"/>
      <c r="AX752" s="28" t="s">
        <v>803</v>
      </c>
      <c r="AY752" s="168">
        <f t="shared" si="103"/>
        <v>1659701</v>
      </c>
      <c r="AZ752" s="28" t="s">
        <v>214</v>
      </c>
      <c r="BA752" s="28"/>
      <c r="BB752" s="59" t="s">
        <v>1091</v>
      </c>
    </row>
    <row r="753" spans="2:54" s="8" customFormat="1" x14ac:dyDescent="0.15">
      <c r="B753" s="174">
        <v>90000726</v>
      </c>
      <c r="C753" s="28"/>
      <c r="D753" s="28" t="s">
        <v>793</v>
      </c>
      <c r="E753" s="28"/>
      <c r="F753" s="28" t="s">
        <v>201</v>
      </c>
      <c r="G753" s="28" t="s">
        <v>794</v>
      </c>
      <c r="H753" s="28" t="s">
        <v>1577</v>
      </c>
      <c r="I753" s="28" t="s">
        <v>1573</v>
      </c>
      <c r="J753" s="28" t="s">
        <v>1017</v>
      </c>
      <c r="K753" s="28" t="s">
        <v>203</v>
      </c>
      <c r="L753" s="28"/>
      <c r="M753" s="28">
        <v>17</v>
      </c>
      <c r="N753" s="24">
        <v>35874</v>
      </c>
      <c r="O753" s="28">
        <v>1997</v>
      </c>
      <c r="P753" s="24">
        <v>35874</v>
      </c>
      <c r="Q753" s="25">
        <v>1659702</v>
      </c>
      <c r="R753" s="28" t="s">
        <v>797</v>
      </c>
      <c r="S753" s="28" t="s">
        <v>798</v>
      </c>
      <c r="T753" s="28">
        <v>1</v>
      </c>
      <c r="U753" s="24"/>
      <c r="V753" s="168">
        <f t="shared" si="98"/>
        <v>1</v>
      </c>
      <c r="W753" s="44"/>
      <c r="X753" s="36">
        <f t="shared" si="104"/>
        <v>0</v>
      </c>
      <c r="Y753" s="44"/>
      <c r="Z753" s="44"/>
      <c r="AA753" s="44"/>
      <c r="AB753" s="44"/>
      <c r="AC753" s="44"/>
      <c r="AD753" s="44"/>
      <c r="AE753" s="36">
        <f t="shared" si="105"/>
        <v>0</v>
      </c>
      <c r="AF753" s="44"/>
      <c r="AG753" s="44"/>
      <c r="AH753" s="44"/>
      <c r="AI753" s="44"/>
      <c r="AJ753" s="44"/>
      <c r="AK753" s="168">
        <f t="shared" si="99"/>
        <v>0</v>
      </c>
      <c r="AL753" s="44"/>
      <c r="AM753" s="36">
        <f t="shared" si="100"/>
        <v>1</v>
      </c>
      <c r="AN753" s="85" t="str">
        <f t="shared" si="101"/>
        <v>OK</v>
      </c>
      <c r="AO753" s="85" t="str">
        <f t="shared" si="102"/>
        <v>OK</v>
      </c>
      <c r="AP753" s="28" t="s">
        <v>211</v>
      </c>
      <c r="AQ753" s="28"/>
      <c r="AR753" s="28"/>
      <c r="AS753" s="28"/>
      <c r="AT753" s="26">
        <v>2</v>
      </c>
      <c r="AU753" s="28" t="s">
        <v>1087</v>
      </c>
      <c r="AV753" s="27"/>
      <c r="AW753" s="28"/>
      <c r="AX753" s="28" t="s">
        <v>803</v>
      </c>
      <c r="AY753" s="168">
        <f t="shared" si="103"/>
        <v>1659701</v>
      </c>
      <c r="AZ753" s="28" t="s">
        <v>214</v>
      </c>
      <c r="BA753" s="28"/>
      <c r="BB753" s="59" t="s">
        <v>1092</v>
      </c>
    </row>
    <row r="754" spans="2:54" s="8" customFormat="1" x14ac:dyDescent="0.15">
      <c r="B754" s="174">
        <v>90000727</v>
      </c>
      <c r="C754" s="28"/>
      <c r="D754" s="28" t="s">
        <v>793</v>
      </c>
      <c r="E754" s="28"/>
      <c r="F754" s="28" t="s">
        <v>201</v>
      </c>
      <c r="G754" s="28" t="s">
        <v>794</v>
      </c>
      <c r="H754" s="28" t="s">
        <v>1577</v>
      </c>
      <c r="I754" s="28" t="s">
        <v>1573</v>
      </c>
      <c r="J754" s="28" t="s">
        <v>1018</v>
      </c>
      <c r="K754" s="28" t="s">
        <v>203</v>
      </c>
      <c r="L754" s="28"/>
      <c r="M754" s="28">
        <v>17</v>
      </c>
      <c r="N754" s="24">
        <v>35874</v>
      </c>
      <c r="O754" s="28">
        <v>1997</v>
      </c>
      <c r="P754" s="24">
        <v>35874</v>
      </c>
      <c r="Q754" s="25">
        <v>1659702</v>
      </c>
      <c r="R754" s="28" t="s">
        <v>797</v>
      </c>
      <c r="S754" s="28" t="s">
        <v>798</v>
      </c>
      <c r="T754" s="28">
        <v>1</v>
      </c>
      <c r="U754" s="24"/>
      <c r="V754" s="168">
        <f t="shared" si="98"/>
        <v>1</v>
      </c>
      <c r="W754" s="44"/>
      <c r="X754" s="36">
        <f t="shared" si="104"/>
        <v>0</v>
      </c>
      <c r="Y754" s="44"/>
      <c r="Z754" s="44"/>
      <c r="AA754" s="44"/>
      <c r="AB754" s="44"/>
      <c r="AC754" s="44"/>
      <c r="AD754" s="44"/>
      <c r="AE754" s="36">
        <f t="shared" si="105"/>
        <v>0</v>
      </c>
      <c r="AF754" s="44"/>
      <c r="AG754" s="44"/>
      <c r="AH754" s="44"/>
      <c r="AI754" s="44"/>
      <c r="AJ754" s="44"/>
      <c r="AK754" s="168">
        <f t="shared" si="99"/>
        <v>0</v>
      </c>
      <c r="AL754" s="44"/>
      <c r="AM754" s="36">
        <f t="shared" si="100"/>
        <v>1</v>
      </c>
      <c r="AN754" s="85" t="str">
        <f t="shared" si="101"/>
        <v>OK</v>
      </c>
      <c r="AO754" s="85" t="str">
        <f t="shared" si="102"/>
        <v>OK</v>
      </c>
      <c r="AP754" s="28" t="s">
        <v>211</v>
      </c>
      <c r="AQ754" s="28"/>
      <c r="AR754" s="28"/>
      <c r="AS754" s="28"/>
      <c r="AT754" s="26">
        <v>2</v>
      </c>
      <c r="AU754" s="28" t="s">
        <v>1087</v>
      </c>
      <c r="AV754" s="27"/>
      <c r="AW754" s="28"/>
      <c r="AX754" s="28" t="s">
        <v>803</v>
      </c>
      <c r="AY754" s="168">
        <f t="shared" si="103"/>
        <v>1659701</v>
      </c>
      <c r="AZ754" s="28" t="s">
        <v>214</v>
      </c>
      <c r="BA754" s="28"/>
      <c r="BB754" s="59" t="s">
        <v>1092</v>
      </c>
    </row>
    <row r="755" spans="2:54" s="8" customFormat="1" x14ac:dyDescent="0.15">
      <c r="B755" s="174">
        <v>90000728</v>
      </c>
      <c r="C755" s="28"/>
      <c r="D755" s="28" t="s">
        <v>793</v>
      </c>
      <c r="E755" s="28"/>
      <c r="F755" s="28" t="s">
        <v>201</v>
      </c>
      <c r="G755" s="28" t="s">
        <v>794</v>
      </c>
      <c r="H755" s="28" t="s">
        <v>1577</v>
      </c>
      <c r="I755" s="28" t="s">
        <v>1573</v>
      </c>
      <c r="J755" s="28" t="s">
        <v>1019</v>
      </c>
      <c r="K755" s="28" t="s">
        <v>203</v>
      </c>
      <c r="L755" s="28"/>
      <c r="M755" s="28">
        <v>17</v>
      </c>
      <c r="N755" s="24">
        <v>35874</v>
      </c>
      <c r="O755" s="28">
        <v>1997</v>
      </c>
      <c r="P755" s="24">
        <v>35874</v>
      </c>
      <c r="Q755" s="25">
        <v>1659702</v>
      </c>
      <c r="R755" s="28" t="s">
        <v>797</v>
      </c>
      <c r="S755" s="28" t="s">
        <v>798</v>
      </c>
      <c r="T755" s="28">
        <v>1</v>
      </c>
      <c r="U755" s="24"/>
      <c r="V755" s="168">
        <f t="shared" si="98"/>
        <v>1</v>
      </c>
      <c r="W755" s="44"/>
      <c r="X755" s="36">
        <f t="shared" si="104"/>
        <v>0</v>
      </c>
      <c r="Y755" s="44"/>
      <c r="Z755" s="44"/>
      <c r="AA755" s="44"/>
      <c r="AB755" s="44"/>
      <c r="AC755" s="44"/>
      <c r="AD755" s="44"/>
      <c r="AE755" s="36">
        <f t="shared" si="105"/>
        <v>0</v>
      </c>
      <c r="AF755" s="44"/>
      <c r="AG755" s="44"/>
      <c r="AH755" s="44"/>
      <c r="AI755" s="44"/>
      <c r="AJ755" s="44"/>
      <c r="AK755" s="168">
        <f t="shared" si="99"/>
        <v>0</v>
      </c>
      <c r="AL755" s="44"/>
      <c r="AM755" s="36">
        <f t="shared" si="100"/>
        <v>1</v>
      </c>
      <c r="AN755" s="85" t="str">
        <f t="shared" si="101"/>
        <v>OK</v>
      </c>
      <c r="AO755" s="85" t="str">
        <f t="shared" si="102"/>
        <v>OK</v>
      </c>
      <c r="AP755" s="28" t="s">
        <v>211</v>
      </c>
      <c r="AQ755" s="28"/>
      <c r="AR755" s="28"/>
      <c r="AS755" s="28"/>
      <c r="AT755" s="26">
        <v>2</v>
      </c>
      <c r="AU755" s="28" t="s">
        <v>1087</v>
      </c>
      <c r="AV755" s="27"/>
      <c r="AW755" s="28"/>
      <c r="AX755" s="28" t="s">
        <v>803</v>
      </c>
      <c r="AY755" s="168">
        <f t="shared" si="103"/>
        <v>1659701</v>
      </c>
      <c r="AZ755" s="28" t="s">
        <v>214</v>
      </c>
      <c r="BA755" s="28"/>
      <c r="BB755" s="59" t="s">
        <v>1092</v>
      </c>
    </row>
    <row r="756" spans="2:54" s="8" customFormat="1" x14ac:dyDescent="0.15">
      <c r="B756" s="174">
        <v>90000729</v>
      </c>
      <c r="C756" s="28"/>
      <c r="D756" s="28" t="s">
        <v>793</v>
      </c>
      <c r="E756" s="28"/>
      <c r="F756" s="28" t="s">
        <v>201</v>
      </c>
      <c r="G756" s="28" t="s">
        <v>794</v>
      </c>
      <c r="H756" s="28" t="s">
        <v>1577</v>
      </c>
      <c r="I756" s="28" t="s">
        <v>1573</v>
      </c>
      <c r="J756" s="28" t="s">
        <v>1020</v>
      </c>
      <c r="K756" s="28" t="s">
        <v>203</v>
      </c>
      <c r="L756" s="28"/>
      <c r="M756" s="28">
        <v>17</v>
      </c>
      <c r="N756" s="24">
        <v>35874</v>
      </c>
      <c r="O756" s="28">
        <v>1997</v>
      </c>
      <c r="P756" s="24">
        <v>35874</v>
      </c>
      <c r="Q756" s="25">
        <v>2398108</v>
      </c>
      <c r="R756" s="28" t="s">
        <v>797</v>
      </c>
      <c r="S756" s="28" t="s">
        <v>798</v>
      </c>
      <c r="T756" s="28">
        <v>1</v>
      </c>
      <c r="U756" s="24"/>
      <c r="V756" s="168">
        <f t="shared" si="98"/>
        <v>1</v>
      </c>
      <c r="W756" s="44"/>
      <c r="X756" s="36">
        <f t="shared" si="104"/>
        <v>0</v>
      </c>
      <c r="Y756" s="44"/>
      <c r="Z756" s="44"/>
      <c r="AA756" s="44"/>
      <c r="AB756" s="44"/>
      <c r="AC756" s="44"/>
      <c r="AD756" s="44"/>
      <c r="AE756" s="36">
        <f t="shared" si="105"/>
        <v>0</v>
      </c>
      <c r="AF756" s="44"/>
      <c r="AG756" s="44"/>
      <c r="AH756" s="44"/>
      <c r="AI756" s="44"/>
      <c r="AJ756" s="44"/>
      <c r="AK756" s="168">
        <f t="shared" si="99"/>
        <v>0</v>
      </c>
      <c r="AL756" s="44"/>
      <c r="AM756" s="36">
        <f t="shared" si="100"/>
        <v>1</v>
      </c>
      <c r="AN756" s="85" t="str">
        <f t="shared" si="101"/>
        <v>OK</v>
      </c>
      <c r="AO756" s="85" t="str">
        <f t="shared" si="102"/>
        <v>OK</v>
      </c>
      <c r="AP756" s="28" t="s">
        <v>211</v>
      </c>
      <c r="AQ756" s="28"/>
      <c r="AR756" s="28"/>
      <c r="AS756" s="28"/>
      <c r="AT756" s="26">
        <v>2</v>
      </c>
      <c r="AU756" s="28" t="s">
        <v>1087</v>
      </c>
      <c r="AV756" s="27"/>
      <c r="AW756" s="28"/>
      <c r="AX756" s="28" t="s">
        <v>803</v>
      </c>
      <c r="AY756" s="168">
        <f t="shared" si="103"/>
        <v>2398107</v>
      </c>
      <c r="AZ756" s="28" t="s">
        <v>214</v>
      </c>
      <c r="BA756" s="28"/>
      <c r="BB756" s="59" t="s">
        <v>1093</v>
      </c>
    </row>
    <row r="757" spans="2:54" s="8" customFormat="1" x14ac:dyDescent="0.15">
      <c r="B757" s="174">
        <v>90000730</v>
      </c>
      <c r="C757" s="28"/>
      <c r="D757" s="28" t="s">
        <v>793</v>
      </c>
      <c r="E757" s="28"/>
      <c r="F757" s="28" t="s">
        <v>201</v>
      </c>
      <c r="G757" s="28" t="s">
        <v>794</v>
      </c>
      <c r="H757" s="28" t="s">
        <v>1577</v>
      </c>
      <c r="I757" s="28" t="s">
        <v>1573</v>
      </c>
      <c r="J757" s="28" t="s">
        <v>1021</v>
      </c>
      <c r="K757" s="28" t="s">
        <v>203</v>
      </c>
      <c r="L757" s="28"/>
      <c r="M757" s="28">
        <v>17</v>
      </c>
      <c r="N757" s="24">
        <v>35874</v>
      </c>
      <c r="O757" s="28">
        <v>1997</v>
      </c>
      <c r="P757" s="24">
        <v>35874</v>
      </c>
      <c r="Q757" s="25">
        <v>2303952</v>
      </c>
      <c r="R757" s="28" t="s">
        <v>797</v>
      </c>
      <c r="S757" s="28" t="s">
        <v>798</v>
      </c>
      <c r="T757" s="28">
        <v>1</v>
      </c>
      <c r="U757" s="24"/>
      <c r="V757" s="168">
        <f t="shared" si="98"/>
        <v>1</v>
      </c>
      <c r="W757" s="44"/>
      <c r="X757" s="36">
        <f t="shared" si="104"/>
        <v>0</v>
      </c>
      <c r="Y757" s="44"/>
      <c r="Z757" s="44"/>
      <c r="AA757" s="44"/>
      <c r="AB757" s="44"/>
      <c r="AC757" s="44"/>
      <c r="AD757" s="44"/>
      <c r="AE757" s="36">
        <f t="shared" si="105"/>
        <v>0</v>
      </c>
      <c r="AF757" s="44"/>
      <c r="AG757" s="44"/>
      <c r="AH757" s="44"/>
      <c r="AI757" s="44"/>
      <c r="AJ757" s="44"/>
      <c r="AK757" s="168">
        <f t="shared" si="99"/>
        <v>0</v>
      </c>
      <c r="AL757" s="44"/>
      <c r="AM757" s="36">
        <f t="shared" si="100"/>
        <v>1</v>
      </c>
      <c r="AN757" s="85" t="str">
        <f t="shared" si="101"/>
        <v>OK</v>
      </c>
      <c r="AO757" s="85" t="str">
        <f t="shared" si="102"/>
        <v>OK</v>
      </c>
      <c r="AP757" s="28" t="s">
        <v>211</v>
      </c>
      <c r="AQ757" s="28"/>
      <c r="AR757" s="28"/>
      <c r="AS757" s="28"/>
      <c r="AT757" s="26">
        <v>2</v>
      </c>
      <c r="AU757" s="28" t="s">
        <v>1087</v>
      </c>
      <c r="AV757" s="27"/>
      <c r="AW757" s="28"/>
      <c r="AX757" s="28" t="s">
        <v>803</v>
      </c>
      <c r="AY757" s="168">
        <f t="shared" si="103"/>
        <v>2303951</v>
      </c>
      <c r="AZ757" s="28" t="s">
        <v>214</v>
      </c>
      <c r="BA757" s="28"/>
      <c r="BB757" s="59" t="s">
        <v>1094</v>
      </c>
    </row>
    <row r="758" spans="2:54" s="8" customFormat="1" x14ac:dyDescent="0.15">
      <c r="B758" s="174">
        <v>90000731</v>
      </c>
      <c r="C758" s="28"/>
      <c r="D758" s="28" t="s">
        <v>793</v>
      </c>
      <c r="E758" s="28"/>
      <c r="F758" s="28" t="s">
        <v>201</v>
      </c>
      <c r="G758" s="28" t="s">
        <v>794</v>
      </c>
      <c r="H758" s="28" t="s">
        <v>1577</v>
      </c>
      <c r="I758" s="28" t="s">
        <v>1573</v>
      </c>
      <c r="J758" s="28" t="s">
        <v>1022</v>
      </c>
      <c r="K758" s="28" t="s">
        <v>203</v>
      </c>
      <c r="L758" s="28"/>
      <c r="M758" s="28">
        <v>17</v>
      </c>
      <c r="N758" s="24">
        <v>35874</v>
      </c>
      <c r="O758" s="28">
        <v>1997</v>
      </c>
      <c r="P758" s="24">
        <v>35874</v>
      </c>
      <c r="Q758" s="25">
        <v>3303819</v>
      </c>
      <c r="R758" s="28" t="s">
        <v>797</v>
      </c>
      <c r="S758" s="28" t="s">
        <v>798</v>
      </c>
      <c r="T758" s="28">
        <v>1</v>
      </c>
      <c r="U758" s="24"/>
      <c r="V758" s="168">
        <f t="shared" si="98"/>
        <v>1</v>
      </c>
      <c r="W758" s="44"/>
      <c r="X758" s="36">
        <f t="shared" si="104"/>
        <v>0</v>
      </c>
      <c r="Y758" s="44"/>
      <c r="Z758" s="44"/>
      <c r="AA758" s="44"/>
      <c r="AB758" s="44"/>
      <c r="AC758" s="44"/>
      <c r="AD758" s="44"/>
      <c r="AE758" s="36">
        <f t="shared" si="105"/>
        <v>0</v>
      </c>
      <c r="AF758" s="44"/>
      <c r="AG758" s="44"/>
      <c r="AH758" s="44"/>
      <c r="AI758" s="44"/>
      <c r="AJ758" s="44"/>
      <c r="AK758" s="168">
        <f t="shared" si="99"/>
        <v>0</v>
      </c>
      <c r="AL758" s="44"/>
      <c r="AM758" s="36">
        <f t="shared" si="100"/>
        <v>1</v>
      </c>
      <c r="AN758" s="85" t="str">
        <f t="shared" si="101"/>
        <v>OK</v>
      </c>
      <c r="AO758" s="85" t="str">
        <f t="shared" si="102"/>
        <v>OK</v>
      </c>
      <c r="AP758" s="28" t="s">
        <v>211</v>
      </c>
      <c r="AQ758" s="28"/>
      <c r="AR758" s="28"/>
      <c r="AS758" s="28"/>
      <c r="AT758" s="26">
        <v>2</v>
      </c>
      <c r="AU758" s="28" t="s">
        <v>1087</v>
      </c>
      <c r="AV758" s="27"/>
      <c r="AW758" s="28"/>
      <c r="AX758" s="28" t="s">
        <v>803</v>
      </c>
      <c r="AY758" s="168">
        <f t="shared" si="103"/>
        <v>3303818</v>
      </c>
      <c r="AZ758" s="28" t="s">
        <v>214</v>
      </c>
      <c r="BA758" s="28"/>
      <c r="BB758" s="59" t="s">
        <v>1095</v>
      </c>
    </row>
    <row r="759" spans="2:54" s="8" customFormat="1" x14ac:dyDescent="0.15">
      <c r="B759" s="174">
        <v>90000732</v>
      </c>
      <c r="C759" s="28"/>
      <c r="D759" s="28" t="s">
        <v>793</v>
      </c>
      <c r="E759" s="28"/>
      <c r="F759" s="28" t="s">
        <v>201</v>
      </c>
      <c r="G759" s="28" t="s">
        <v>794</v>
      </c>
      <c r="H759" s="28" t="s">
        <v>1577</v>
      </c>
      <c r="I759" s="28" t="s">
        <v>1573</v>
      </c>
      <c r="J759" s="28" t="s">
        <v>1023</v>
      </c>
      <c r="K759" s="28" t="s">
        <v>203</v>
      </c>
      <c r="L759" s="28"/>
      <c r="M759" s="28">
        <v>17</v>
      </c>
      <c r="N759" s="24">
        <v>35874</v>
      </c>
      <c r="O759" s="28">
        <v>1997</v>
      </c>
      <c r="P759" s="24">
        <v>35874</v>
      </c>
      <c r="Q759" s="25">
        <v>3053059</v>
      </c>
      <c r="R759" s="28" t="s">
        <v>797</v>
      </c>
      <c r="S759" s="28" t="s">
        <v>798</v>
      </c>
      <c r="T759" s="28">
        <v>1</v>
      </c>
      <c r="U759" s="24"/>
      <c r="V759" s="168">
        <f t="shared" si="98"/>
        <v>1</v>
      </c>
      <c r="W759" s="44"/>
      <c r="X759" s="36">
        <f t="shared" si="104"/>
        <v>0</v>
      </c>
      <c r="Y759" s="44"/>
      <c r="Z759" s="44"/>
      <c r="AA759" s="44"/>
      <c r="AB759" s="44"/>
      <c r="AC759" s="44"/>
      <c r="AD759" s="44"/>
      <c r="AE759" s="36">
        <f t="shared" si="105"/>
        <v>0</v>
      </c>
      <c r="AF759" s="44"/>
      <c r="AG759" s="44"/>
      <c r="AH759" s="44"/>
      <c r="AI759" s="44"/>
      <c r="AJ759" s="44"/>
      <c r="AK759" s="168">
        <f t="shared" si="99"/>
        <v>0</v>
      </c>
      <c r="AL759" s="44"/>
      <c r="AM759" s="36">
        <f t="shared" si="100"/>
        <v>1</v>
      </c>
      <c r="AN759" s="85" t="str">
        <f t="shared" si="101"/>
        <v>OK</v>
      </c>
      <c r="AO759" s="85" t="str">
        <f t="shared" si="102"/>
        <v>OK</v>
      </c>
      <c r="AP759" s="28" t="s">
        <v>211</v>
      </c>
      <c r="AQ759" s="28"/>
      <c r="AR759" s="28"/>
      <c r="AS759" s="28"/>
      <c r="AT759" s="26">
        <v>2</v>
      </c>
      <c r="AU759" s="28" t="s">
        <v>1087</v>
      </c>
      <c r="AV759" s="27"/>
      <c r="AW759" s="28"/>
      <c r="AX759" s="28" t="s">
        <v>803</v>
      </c>
      <c r="AY759" s="168">
        <f t="shared" si="103"/>
        <v>3053058</v>
      </c>
      <c r="AZ759" s="28" t="s">
        <v>214</v>
      </c>
      <c r="BA759" s="28"/>
      <c r="BB759" s="59" t="s">
        <v>1096</v>
      </c>
    </row>
    <row r="760" spans="2:54" s="8" customFormat="1" x14ac:dyDescent="0.15">
      <c r="B760" s="174">
        <v>90000733</v>
      </c>
      <c r="C760" s="28"/>
      <c r="D760" s="28" t="s">
        <v>793</v>
      </c>
      <c r="E760" s="28"/>
      <c r="F760" s="28" t="s">
        <v>201</v>
      </c>
      <c r="G760" s="28" t="s">
        <v>794</v>
      </c>
      <c r="H760" s="28" t="s">
        <v>1577</v>
      </c>
      <c r="I760" s="28" t="s">
        <v>1573</v>
      </c>
      <c r="J760" s="28" t="s">
        <v>1024</v>
      </c>
      <c r="K760" s="28" t="s">
        <v>203</v>
      </c>
      <c r="L760" s="28"/>
      <c r="M760" s="28">
        <v>17</v>
      </c>
      <c r="N760" s="24">
        <v>35874</v>
      </c>
      <c r="O760" s="28">
        <v>1997</v>
      </c>
      <c r="P760" s="24">
        <v>35874</v>
      </c>
      <c r="Q760" s="25">
        <v>2398108</v>
      </c>
      <c r="R760" s="28" t="s">
        <v>797</v>
      </c>
      <c r="S760" s="28" t="s">
        <v>798</v>
      </c>
      <c r="T760" s="28">
        <v>1</v>
      </c>
      <c r="U760" s="24"/>
      <c r="V760" s="168">
        <f t="shared" si="98"/>
        <v>1</v>
      </c>
      <c r="W760" s="44"/>
      <c r="X760" s="36">
        <f t="shared" si="104"/>
        <v>0</v>
      </c>
      <c r="Y760" s="44"/>
      <c r="Z760" s="44"/>
      <c r="AA760" s="44"/>
      <c r="AB760" s="44"/>
      <c r="AC760" s="44"/>
      <c r="AD760" s="44"/>
      <c r="AE760" s="36">
        <f t="shared" si="105"/>
        <v>0</v>
      </c>
      <c r="AF760" s="44"/>
      <c r="AG760" s="44"/>
      <c r="AH760" s="44"/>
      <c r="AI760" s="44"/>
      <c r="AJ760" s="44"/>
      <c r="AK760" s="168">
        <f t="shared" si="99"/>
        <v>0</v>
      </c>
      <c r="AL760" s="44"/>
      <c r="AM760" s="36">
        <f t="shared" si="100"/>
        <v>1</v>
      </c>
      <c r="AN760" s="85" t="str">
        <f t="shared" si="101"/>
        <v>OK</v>
      </c>
      <c r="AO760" s="85" t="str">
        <f t="shared" si="102"/>
        <v>OK</v>
      </c>
      <c r="AP760" s="28" t="s">
        <v>211</v>
      </c>
      <c r="AQ760" s="28"/>
      <c r="AR760" s="28"/>
      <c r="AS760" s="28"/>
      <c r="AT760" s="26">
        <v>2</v>
      </c>
      <c r="AU760" s="28" t="s">
        <v>1087</v>
      </c>
      <c r="AV760" s="27"/>
      <c r="AW760" s="28"/>
      <c r="AX760" s="28" t="s">
        <v>803</v>
      </c>
      <c r="AY760" s="168">
        <f t="shared" si="103"/>
        <v>2398107</v>
      </c>
      <c r="AZ760" s="28" t="s">
        <v>214</v>
      </c>
      <c r="BA760" s="28"/>
      <c r="BB760" s="59" t="s">
        <v>1097</v>
      </c>
    </row>
    <row r="761" spans="2:54" s="8" customFormat="1" x14ac:dyDescent="0.15">
      <c r="B761" s="174">
        <v>90000734</v>
      </c>
      <c r="C761" s="28"/>
      <c r="D761" s="28" t="s">
        <v>793</v>
      </c>
      <c r="E761" s="28"/>
      <c r="F761" s="28" t="s">
        <v>201</v>
      </c>
      <c r="G761" s="28" t="s">
        <v>794</v>
      </c>
      <c r="H761" s="28" t="s">
        <v>1577</v>
      </c>
      <c r="I761" s="28" t="s">
        <v>1573</v>
      </c>
      <c r="J761" s="28" t="s">
        <v>1025</v>
      </c>
      <c r="K761" s="28" t="s">
        <v>203</v>
      </c>
      <c r="L761" s="28"/>
      <c r="M761" s="28">
        <v>17</v>
      </c>
      <c r="N761" s="24">
        <v>35874</v>
      </c>
      <c r="O761" s="28">
        <v>1997</v>
      </c>
      <c r="P761" s="24">
        <v>35874</v>
      </c>
      <c r="Q761" s="25">
        <v>3060118</v>
      </c>
      <c r="R761" s="28" t="s">
        <v>797</v>
      </c>
      <c r="S761" s="28" t="s">
        <v>798</v>
      </c>
      <c r="T761" s="28">
        <v>1</v>
      </c>
      <c r="U761" s="24"/>
      <c r="V761" s="168">
        <f t="shared" si="98"/>
        <v>1</v>
      </c>
      <c r="W761" s="44"/>
      <c r="X761" s="36">
        <f t="shared" si="104"/>
        <v>0</v>
      </c>
      <c r="Y761" s="44"/>
      <c r="Z761" s="44"/>
      <c r="AA761" s="44"/>
      <c r="AB761" s="44"/>
      <c r="AC761" s="44"/>
      <c r="AD761" s="44"/>
      <c r="AE761" s="36">
        <f t="shared" si="105"/>
        <v>0</v>
      </c>
      <c r="AF761" s="44"/>
      <c r="AG761" s="44"/>
      <c r="AH761" s="44"/>
      <c r="AI761" s="44"/>
      <c r="AJ761" s="44"/>
      <c r="AK761" s="168">
        <f t="shared" si="99"/>
        <v>0</v>
      </c>
      <c r="AL761" s="44"/>
      <c r="AM761" s="36">
        <f t="shared" si="100"/>
        <v>1</v>
      </c>
      <c r="AN761" s="85" t="str">
        <f t="shared" si="101"/>
        <v>OK</v>
      </c>
      <c r="AO761" s="85" t="str">
        <f t="shared" si="102"/>
        <v>OK</v>
      </c>
      <c r="AP761" s="28" t="s">
        <v>211</v>
      </c>
      <c r="AQ761" s="28"/>
      <c r="AR761" s="28"/>
      <c r="AS761" s="28"/>
      <c r="AT761" s="26">
        <v>2</v>
      </c>
      <c r="AU761" s="28" t="s">
        <v>1087</v>
      </c>
      <c r="AV761" s="27"/>
      <c r="AW761" s="28"/>
      <c r="AX761" s="28" t="s">
        <v>803</v>
      </c>
      <c r="AY761" s="168">
        <f t="shared" si="103"/>
        <v>3060117</v>
      </c>
      <c r="AZ761" s="28" t="s">
        <v>214</v>
      </c>
      <c r="BA761" s="28"/>
      <c r="BB761" s="59" t="s">
        <v>1098</v>
      </c>
    </row>
    <row r="762" spans="2:54" s="8" customFormat="1" x14ac:dyDescent="0.15">
      <c r="B762" s="174">
        <v>90000735</v>
      </c>
      <c r="C762" s="28"/>
      <c r="D762" s="28" t="s">
        <v>793</v>
      </c>
      <c r="E762" s="28"/>
      <c r="F762" s="28" t="s">
        <v>201</v>
      </c>
      <c r="G762" s="28" t="s">
        <v>794</v>
      </c>
      <c r="H762" s="28" t="s">
        <v>1577</v>
      </c>
      <c r="I762" s="28" t="s">
        <v>1573</v>
      </c>
      <c r="J762" s="28" t="s">
        <v>1026</v>
      </c>
      <c r="K762" s="28" t="s">
        <v>203</v>
      </c>
      <c r="L762" s="28"/>
      <c r="M762" s="28">
        <v>17</v>
      </c>
      <c r="N762" s="24">
        <v>35874</v>
      </c>
      <c r="O762" s="28">
        <v>1997</v>
      </c>
      <c r="P762" s="24">
        <v>35874</v>
      </c>
      <c r="Q762" s="25">
        <v>1504858</v>
      </c>
      <c r="R762" s="28" t="s">
        <v>797</v>
      </c>
      <c r="S762" s="28" t="s">
        <v>798</v>
      </c>
      <c r="T762" s="28">
        <v>1</v>
      </c>
      <c r="U762" s="24"/>
      <c r="V762" s="168">
        <f t="shared" si="98"/>
        <v>1</v>
      </c>
      <c r="W762" s="44"/>
      <c r="X762" s="36">
        <f t="shared" si="104"/>
        <v>0</v>
      </c>
      <c r="Y762" s="44"/>
      <c r="Z762" s="44"/>
      <c r="AA762" s="44"/>
      <c r="AB762" s="44"/>
      <c r="AC762" s="44"/>
      <c r="AD762" s="44"/>
      <c r="AE762" s="36">
        <f t="shared" si="105"/>
        <v>0</v>
      </c>
      <c r="AF762" s="44"/>
      <c r="AG762" s="44"/>
      <c r="AH762" s="44"/>
      <c r="AI762" s="44"/>
      <c r="AJ762" s="44"/>
      <c r="AK762" s="168">
        <f t="shared" si="99"/>
        <v>0</v>
      </c>
      <c r="AL762" s="44"/>
      <c r="AM762" s="36">
        <f t="shared" si="100"/>
        <v>1</v>
      </c>
      <c r="AN762" s="85" t="str">
        <f t="shared" si="101"/>
        <v>OK</v>
      </c>
      <c r="AO762" s="85" t="str">
        <f t="shared" si="102"/>
        <v>OK</v>
      </c>
      <c r="AP762" s="28" t="s">
        <v>211</v>
      </c>
      <c r="AQ762" s="28"/>
      <c r="AR762" s="28"/>
      <c r="AS762" s="28"/>
      <c r="AT762" s="26">
        <v>2</v>
      </c>
      <c r="AU762" s="28" t="s">
        <v>1087</v>
      </c>
      <c r="AV762" s="27"/>
      <c r="AW762" s="28"/>
      <c r="AX762" s="28" t="s">
        <v>803</v>
      </c>
      <c r="AY762" s="168">
        <f t="shared" si="103"/>
        <v>1504857</v>
      </c>
      <c r="AZ762" s="28" t="s">
        <v>214</v>
      </c>
      <c r="BA762" s="28"/>
      <c r="BB762" s="59" t="s">
        <v>1099</v>
      </c>
    </row>
    <row r="763" spans="2:54" s="8" customFormat="1" x14ac:dyDescent="0.15">
      <c r="B763" s="174">
        <v>90000736</v>
      </c>
      <c r="C763" s="28"/>
      <c r="D763" s="28" t="s">
        <v>793</v>
      </c>
      <c r="E763" s="28"/>
      <c r="F763" s="28" t="s">
        <v>201</v>
      </c>
      <c r="G763" s="28" t="s">
        <v>794</v>
      </c>
      <c r="H763" s="28" t="s">
        <v>1577</v>
      </c>
      <c r="I763" s="28" t="s">
        <v>1573</v>
      </c>
      <c r="J763" s="28" t="s">
        <v>1027</v>
      </c>
      <c r="K763" s="28" t="s">
        <v>203</v>
      </c>
      <c r="L763" s="28"/>
      <c r="M763" s="28">
        <v>17</v>
      </c>
      <c r="N763" s="24">
        <v>35874</v>
      </c>
      <c r="O763" s="28">
        <v>1997</v>
      </c>
      <c r="P763" s="24">
        <v>35874</v>
      </c>
      <c r="Q763" s="25">
        <v>531205</v>
      </c>
      <c r="R763" s="28" t="s">
        <v>797</v>
      </c>
      <c r="S763" s="28" t="s">
        <v>798</v>
      </c>
      <c r="T763" s="28">
        <v>1</v>
      </c>
      <c r="U763" s="24"/>
      <c r="V763" s="168">
        <f t="shared" si="98"/>
        <v>1</v>
      </c>
      <c r="W763" s="44"/>
      <c r="X763" s="36">
        <f t="shared" si="104"/>
        <v>0</v>
      </c>
      <c r="Y763" s="44"/>
      <c r="Z763" s="44"/>
      <c r="AA763" s="44"/>
      <c r="AB763" s="44"/>
      <c r="AC763" s="44"/>
      <c r="AD763" s="44"/>
      <c r="AE763" s="36">
        <f t="shared" si="105"/>
        <v>0</v>
      </c>
      <c r="AF763" s="44"/>
      <c r="AG763" s="44"/>
      <c r="AH763" s="44"/>
      <c r="AI763" s="44"/>
      <c r="AJ763" s="44"/>
      <c r="AK763" s="168">
        <f t="shared" si="99"/>
        <v>0</v>
      </c>
      <c r="AL763" s="44"/>
      <c r="AM763" s="36">
        <f t="shared" si="100"/>
        <v>1</v>
      </c>
      <c r="AN763" s="85" t="str">
        <f t="shared" si="101"/>
        <v>OK</v>
      </c>
      <c r="AO763" s="85" t="str">
        <f t="shared" si="102"/>
        <v>OK</v>
      </c>
      <c r="AP763" s="28" t="s">
        <v>211</v>
      </c>
      <c r="AQ763" s="28"/>
      <c r="AR763" s="28"/>
      <c r="AS763" s="28"/>
      <c r="AT763" s="26">
        <v>1</v>
      </c>
      <c r="AU763" s="28" t="s">
        <v>1087</v>
      </c>
      <c r="AV763" s="27"/>
      <c r="AW763" s="28"/>
      <c r="AX763" s="28" t="s">
        <v>803</v>
      </c>
      <c r="AY763" s="168">
        <f t="shared" si="103"/>
        <v>531204</v>
      </c>
      <c r="AZ763" s="28" t="s">
        <v>214</v>
      </c>
      <c r="BA763" s="28"/>
      <c r="BB763" s="59" t="s">
        <v>1100</v>
      </c>
    </row>
    <row r="764" spans="2:54" s="8" customFormat="1" x14ac:dyDescent="0.15">
      <c r="B764" s="174">
        <v>90000737</v>
      </c>
      <c r="C764" s="28"/>
      <c r="D764" s="28" t="s">
        <v>793</v>
      </c>
      <c r="E764" s="28"/>
      <c r="F764" s="28" t="s">
        <v>201</v>
      </c>
      <c r="G764" s="28" t="s">
        <v>794</v>
      </c>
      <c r="H764" s="28" t="s">
        <v>1577</v>
      </c>
      <c r="I764" s="28" t="s">
        <v>1573</v>
      </c>
      <c r="J764" s="28" t="s">
        <v>1028</v>
      </c>
      <c r="K764" s="28" t="s">
        <v>203</v>
      </c>
      <c r="L764" s="28"/>
      <c r="M764" s="28">
        <v>17</v>
      </c>
      <c r="N764" s="24">
        <v>35874</v>
      </c>
      <c r="O764" s="28">
        <v>1997</v>
      </c>
      <c r="P764" s="24">
        <v>35874</v>
      </c>
      <c r="Q764" s="25">
        <v>1062410</v>
      </c>
      <c r="R764" s="28" t="s">
        <v>797</v>
      </c>
      <c r="S764" s="28" t="s">
        <v>798</v>
      </c>
      <c r="T764" s="28">
        <v>1</v>
      </c>
      <c r="U764" s="24"/>
      <c r="V764" s="168">
        <f t="shared" si="98"/>
        <v>1</v>
      </c>
      <c r="W764" s="44"/>
      <c r="X764" s="36">
        <f t="shared" si="104"/>
        <v>0</v>
      </c>
      <c r="Y764" s="44"/>
      <c r="Z764" s="44"/>
      <c r="AA764" s="44"/>
      <c r="AB764" s="44"/>
      <c r="AC764" s="44"/>
      <c r="AD764" s="44"/>
      <c r="AE764" s="36">
        <f t="shared" si="105"/>
        <v>0</v>
      </c>
      <c r="AF764" s="44"/>
      <c r="AG764" s="44"/>
      <c r="AH764" s="44"/>
      <c r="AI764" s="44"/>
      <c r="AJ764" s="44"/>
      <c r="AK764" s="168">
        <f t="shared" si="99"/>
        <v>0</v>
      </c>
      <c r="AL764" s="44"/>
      <c r="AM764" s="36">
        <f t="shared" si="100"/>
        <v>1</v>
      </c>
      <c r="AN764" s="85" t="str">
        <f t="shared" si="101"/>
        <v>OK</v>
      </c>
      <c r="AO764" s="85" t="str">
        <f t="shared" si="102"/>
        <v>OK</v>
      </c>
      <c r="AP764" s="28" t="s">
        <v>211</v>
      </c>
      <c r="AQ764" s="28"/>
      <c r="AR764" s="28"/>
      <c r="AS764" s="28"/>
      <c r="AT764" s="26">
        <v>2</v>
      </c>
      <c r="AU764" s="28" t="s">
        <v>1087</v>
      </c>
      <c r="AV764" s="27"/>
      <c r="AW764" s="28"/>
      <c r="AX764" s="28" t="s">
        <v>803</v>
      </c>
      <c r="AY764" s="168">
        <f t="shared" si="103"/>
        <v>1062409</v>
      </c>
      <c r="AZ764" s="28" t="s">
        <v>214</v>
      </c>
      <c r="BA764" s="28"/>
      <c r="BB764" s="59" t="s">
        <v>1100</v>
      </c>
    </row>
    <row r="765" spans="2:54" s="8" customFormat="1" x14ac:dyDescent="0.15">
      <c r="B765" s="174">
        <v>90000738</v>
      </c>
      <c r="C765" s="28"/>
      <c r="D765" s="28" t="s">
        <v>793</v>
      </c>
      <c r="E765" s="28"/>
      <c r="F765" s="28" t="s">
        <v>201</v>
      </c>
      <c r="G765" s="28" t="s">
        <v>794</v>
      </c>
      <c r="H765" s="28" t="s">
        <v>1577</v>
      </c>
      <c r="I765" s="28" t="s">
        <v>1573</v>
      </c>
      <c r="J765" s="28" t="s">
        <v>1029</v>
      </c>
      <c r="K765" s="28" t="s">
        <v>203</v>
      </c>
      <c r="L765" s="28"/>
      <c r="M765" s="28">
        <v>17</v>
      </c>
      <c r="N765" s="24">
        <v>35874</v>
      </c>
      <c r="O765" s="28">
        <v>1997</v>
      </c>
      <c r="P765" s="24">
        <v>35874</v>
      </c>
      <c r="Q765" s="25">
        <v>1062410</v>
      </c>
      <c r="R765" s="28" t="s">
        <v>797</v>
      </c>
      <c r="S765" s="28" t="s">
        <v>798</v>
      </c>
      <c r="T765" s="28">
        <v>1</v>
      </c>
      <c r="U765" s="24"/>
      <c r="V765" s="168">
        <f t="shared" si="98"/>
        <v>1</v>
      </c>
      <c r="W765" s="44"/>
      <c r="X765" s="36">
        <f t="shared" si="104"/>
        <v>0</v>
      </c>
      <c r="Y765" s="44"/>
      <c r="Z765" s="44"/>
      <c r="AA765" s="44"/>
      <c r="AB765" s="44"/>
      <c r="AC765" s="44"/>
      <c r="AD765" s="44"/>
      <c r="AE765" s="36">
        <f t="shared" si="105"/>
        <v>0</v>
      </c>
      <c r="AF765" s="44"/>
      <c r="AG765" s="44"/>
      <c r="AH765" s="44"/>
      <c r="AI765" s="44"/>
      <c r="AJ765" s="44"/>
      <c r="AK765" s="168">
        <f t="shared" si="99"/>
        <v>0</v>
      </c>
      <c r="AL765" s="44"/>
      <c r="AM765" s="36">
        <f t="shared" si="100"/>
        <v>1</v>
      </c>
      <c r="AN765" s="85" t="str">
        <f t="shared" si="101"/>
        <v>OK</v>
      </c>
      <c r="AO765" s="85" t="str">
        <f t="shared" si="102"/>
        <v>OK</v>
      </c>
      <c r="AP765" s="28" t="s">
        <v>211</v>
      </c>
      <c r="AQ765" s="28"/>
      <c r="AR765" s="28"/>
      <c r="AS765" s="28"/>
      <c r="AT765" s="26">
        <v>2</v>
      </c>
      <c r="AU765" s="28" t="s">
        <v>1087</v>
      </c>
      <c r="AV765" s="27"/>
      <c r="AW765" s="28"/>
      <c r="AX765" s="28" t="s">
        <v>803</v>
      </c>
      <c r="AY765" s="168">
        <f t="shared" si="103"/>
        <v>1062409</v>
      </c>
      <c r="AZ765" s="28" t="s">
        <v>214</v>
      </c>
      <c r="BA765" s="28"/>
      <c r="BB765" s="59" t="s">
        <v>1100</v>
      </c>
    </row>
    <row r="766" spans="2:54" s="8" customFormat="1" x14ac:dyDescent="0.15">
      <c r="B766" s="174">
        <v>90000739</v>
      </c>
      <c r="C766" s="28"/>
      <c r="D766" s="28" t="s">
        <v>793</v>
      </c>
      <c r="E766" s="28"/>
      <c r="F766" s="28" t="s">
        <v>201</v>
      </c>
      <c r="G766" s="28" t="s">
        <v>794</v>
      </c>
      <c r="H766" s="28" t="s">
        <v>1577</v>
      </c>
      <c r="I766" s="28" t="s">
        <v>1573</v>
      </c>
      <c r="J766" s="28" t="s">
        <v>1030</v>
      </c>
      <c r="K766" s="28" t="s">
        <v>203</v>
      </c>
      <c r="L766" s="28"/>
      <c r="M766" s="28">
        <v>17</v>
      </c>
      <c r="N766" s="24">
        <v>35874</v>
      </c>
      <c r="O766" s="28">
        <v>1997</v>
      </c>
      <c r="P766" s="24">
        <v>35874</v>
      </c>
      <c r="Q766" s="25">
        <v>1342390</v>
      </c>
      <c r="R766" s="28" t="s">
        <v>797</v>
      </c>
      <c r="S766" s="28" t="s">
        <v>798</v>
      </c>
      <c r="T766" s="28">
        <v>1</v>
      </c>
      <c r="U766" s="24"/>
      <c r="V766" s="168">
        <f t="shared" si="98"/>
        <v>1</v>
      </c>
      <c r="W766" s="44"/>
      <c r="X766" s="36">
        <f t="shared" si="104"/>
        <v>0</v>
      </c>
      <c r="Y766" s="44"/>
      <c r="Z766" s="44"/>
      <c r="AA766" s="44"/>
      <c r="AB766" s="44"/>
      <c r="AC766" s="44"/>
      <c r="AD766" s="44"/>
      <c r="AE766" s="36">
        <f t="shared" si="105"/>
        <v>0</v>
      </c>
      <c r="AF766" s="44"/>
      <c r="AG766" s="44"/>
      <c r="AH766" s="44"/>
      <c r="AI766" s="44"/>
      <c r="AJ766" s="44"/>
      <c r="AK766" s="168">
        <f t="shared" si="99"/>
        <v>0</v>
      </c>
      <c r="AL766" s="44"/>
      <c r="AM766" s="36">
        <f t="shared" si="100"/>
        <v>1</v>
      </c>
      <c r="AN766" s="85" t="str">
        <f t="shared" si="101"/>
        <v>OK</v>
      </c>
      <c r="AO766" s="85" t="str">
        <f t="shared" si="102"/>
        <v>OK</v>
      </c>
      <c r="AP766" s="28" t="s">
        <v>211</v>
      </c>
      <c r="AQ766" s="28"/>
      <c r="AR766" s="28"/>
      <c r="AS766" s="28"/>
      <c r="AT766" s="26">
        <v>2</v>
      </c>
      <c r="AU766" s="28" t="s">
        <v>1087</v>
      </c>
      <c r="AV766" s="27"/>
      <c r="AW766" s="28"/>
      <c r="AX766" s="28" t="s">
        <v>803</v>
      </c>
      <c r="AY766" s="168">
        <f t="shared" si="103"/>
        <v>1342389</v>
      </c>
      <c r="AZ766" s="28" t="s">
        <v>214</v>
      </c>
      <c r="BA766" s="28"/>
      <c r="BB766" s="59" t="s">
        <v>1101</v>
      </c>
    </row>
    <row r="767" spans="2:54" s="8" customFormat="1" x14ac:dyDescent="0.15">
      <c r="B767" s="174">
        <v>90000740</v>
      </c>
      <c r="C767" s="28"/>
      <c r="D767" s="28" t="s">
        <v>793</v>
      </c>
      <c r="E767" s="28"/>
      <c r="F767" s="28" t="s">
        <v>201</v>
      </c>
      <c r="G767" s="28" t="s">
        <v>794</v>
      </c>
      <c r="H767" s="28" t="s">
        <v>1577</v>
      </c>
      <c r="I767" s="28" t="s">
        <v>1573</v>
      </c>
      <c r="J767" s="28" t="s">
        <v>1031</v>
      </c>
      <c r="K767" s="28" t="s">
        <v>203</v>
      </c>
      <c r="L767" s="28"/>
      <c r="M767" s="28">
        <v>17</v>
      </c>
      <c r="N767" s="24">
        <v>35874</v>
      </c>
      <c r="O767" s="28">
        <v>1997</v>
      </c>
      <c r="P767" s="24">
        <v>35874</v>
      </c>
      <c r="Q767" s="25">
        <v>503206</v>
      </c>
      <c r="R767" s="28" t="s">
        <v>797</v>
      </c>
      <c r="S767" s="28" t="s">
        <v>798</v>
      </c>
      <c r="T767" s="28">
        <v>1</v>
      </c>
      <c r="U767" s="24"/>
      <c r="V767" s="168">
        <f t="shared" si="98"/>
        <v>1</v>
      </c>
      <c r="W767" s="44"/>
      <c r="X767" s="36">
        <f t="shared" si="104"/>
        <v>0</v>
      </c>
      <c r="Y767" s="44"/>
      <c r="Z767" s="44"/>
      <c r="AA767" s="44"/>
      <c r="AB767" s="44"/>
      <c r="AC767" s="44"/>
      <c r="AD767" s="44"/>
      <c r="AE767" s="36">
        <f t="shared" si="105"/>
        <v>0</v>
      </c>
      <c r="AF767" s="44"/>
      <c r="AG767" s="44"/>
      <c r="AH767" s="44"/>
      <c r="AI767" s="44"/>
      <c r="AJ767" s="44"/>
      <c r="AK767" s="168">
        <f t="shared" si="99"/>
        <v>0</v>
      </c>
      <c r="AL767" s="44"/>
      <c r="AM767" s="36">
        <f t="shared" si="100"/>
        <v>1</v>
      </c>
      <c r="AN767" s="85" t="str">
        <f t="shared" si="101"/>
        <v>OK</v>
      </c>
      <c r="AO767" s="85" t="str">
        <f t="shared" si="102"/>
        <v>OK</v>
      </c>
      <c r="AP767" s="28" t="s">
        <v>211</v>
      </c>
      <c r="AQ767" s="28"/>
      <c r="AR767" s="28"/>
      <c r="AS767" s="28"/>
      <c r="AT767" s="26">
        <v>1</v>
      </c>
      <c r="AU767" s="28" t="s">
        <v>1087</v>
      </c>
      <c r="AV767" s="27"/>
      <c r="AW767" s="28"/>
      <c r="AX767" s="28" t="s">
        <v>803</v>
      </c>
      <c r="AY767" s="168">
        <f t="shared" si="103"/>
        <v>503205</v>
      </c>
      <c r="AZ767" s="28" t="s">
        <v>214</v>
      </c>
      <c r="BA767" s="28"/>
      <c r="BB767" s="59" t="s">
        <v>1102</v>
      </c>
    </row>
    <row r="768" spans="2:54" s="8" customFormat="1" x14ac:dyDescent="0.15">
      <c r="B768" s="174">
        <v>90000741</v>
      </c>
      <c r="C768" s="28"/>
      <c r="D768" s="28" t="s">
        <v>793</v>
      </c>
      <c r="E768" s="28"/>
      <c r="F768" s="28" t="s">
        <v>201</v>
      </c>
      <c r="G768" s="28" t="s">
        <v>794</v>
      </c>
      <c r="H768" s="28" t="s">
        <v>1577</v>
      </c>
      <c r="I768" s="28" t="s">
        <v>1573</v>
      </c>
      <c r="J768" s="28" t="s">
        <v>1032</v>
      </c>
      <c r="K768" s="28" t="s">
        <v>203</v>
      </c>
      <c r="L768" s="28"/>
      <c r="M768" s="28">
        <v>17</v>
      </c>
      <c r="N768" s="24">
        <v>35874</v>
      </c>
      <c r="O768" s="28">
        <v>1997</v>
      </c>
      <c r="P768" s="24">
        <v>35874</v>
      </c>
      <c r="Q768" s="25">
        <v>531205</v>
      </c>
      <c r="R768" s="28" t="s">
        <v>797</v>
      </c>
      <c r="S768" s="28" t="s">
        <v>798</v>
      </c>
      <c r="T768" s="28">
        <v>1</v>
      </c>
      <c r="U768" s="24"/>
      <c r="V768" s="168">
        <f t="shared" si="98"/>
        <v>1</v>
      </c>
      <c r="W768" s="44"/>
      <c r="X768" s="36">
        <f t="shared" si="104"/>
        <v>0</v>
      </c>
      <c r="Y768" s="44"/>
      <c r="Z768" s="44"/>
      <c r="AA768" s="44"/>
      <c r="AB768" s="44"/>
      <c r="AC768" s="44"/>
      <c r="AD768" s="44"/>
      <c r="AE768" s="36">
        <f t="shared" si="105"/>
        <v>0</v>
      </c>
      <c r="AF768" s="44"/>
      <c r="AG768" s="44"/>
      <c r="AH768" s="44"/>
      <c r="AI768" s="44"/>
      <c r="AJ768" s="44"/>
      <c r="AK768" s="168">
        <f t="shared" si="99"/>
        <v>0</v>
      </c>
      <c r="AL768" s="44"/>
      <c r="AM768" s="36">
        <f t="shared" si="100"/>
        <v>1</v>
      </c>
      <c r="AN768" s="85" t="str">
        <f t="shared" si="101"/>
        <v>OK</v>
      </c>
      <c r="AO768" s="85" t="str">
        <f t="shared" si="102"/>
        <v>OK</v>
      </c>
      <c r="AP768" s="28" t="s">
        <v>211</v>
      </c>
      <c r="AQ768" s="28"/>
      <c r="AR768" s="28"/>
      <c r="AS768" s="28"/>
      <c r="AT768" s="26">
        <v>1</v>
      </c>
      <c r="AU768" s="28" t="s">
        <v>1087</v>
      </c>
      <c r="AV768" s="27"/>
      <c r="AW768" s="28"/>
      <c r="AX768" s="28" t="s">
        <v>803</v>
      </c>
      <c r="AY768" s="168">
        <f t="shared" si="103"/>
        <v>531204</v>
      </c>
      <c r="AZ768" s="28" t="s">
        <v>214</v>
      </c>
      <c r="BA768" s="28"/>
      <c r="BB768" s="59" t="s">
        <v>1100</v>
      </c>
    </row>
    <row r="769" spans="2:54" s="8" customFormat="1" x14ac:dyDescent="0.15">
      <c r="B769" s="174">
        <v>90000742</v>
      </c>
      <c r="C769" s="28"/>
      <c r="D769" s="28" t="s">
        <v>793</v>
      </c>
      <c r="E769" s="28"/>
      <c r="F769" s="28" t="s">
        <v>201</v>
      </c>
      <c r="G769" s="28" t="s">
        <v>794</v>
      </c>
      <c r="H769" s="28" t="s">
        <v>1577</v>
      </c>
      <c r="I769" s="28" t="s">
        <v>1573</v>
      </c>
      <c r="J769" s="28" t="s">
        <v>1033</v>
      </c>
      <c r="K769" s="28" t="s">
        <v>203</v>
      </c>
      <c r="L769" s="28"/>
      <c r="M769" s="28">
        <v>17</v>
      </c>
      <c r="N769" s="24">
        <v>35874</v>
      </c>
      <c r="O769" s="28">
        <v>1997</v>
      </c>
      <c r="P769" s="24">
        <v>35874</v>
      </c>
      <c r="Q769" s="25">
        <v>933269</v>
      </c>
      <c r="R769" s="28" t="s">
        <v>797</v>
      </c>
      <c r="S769" s="28" t="s">
        <v>798</v>
      </c>
      <c r="T769" s="28">
        <v>1</v>
      </c>
      <c r="U769" s="24"/>
      <c r="V769" s="168">
        <f t="shared" si="98"/>
        <v>1</v>
      </c>
      <c r="W769" s="44"/>
      <c r="X769" s="36">
        <f t="shared" si="104"/>
        <v>0</v>
      </c>
      <c r="Y769" s="44"/>
      <c r="Z769" s="44"/>
      <c r="AA769" s="44"/>
      <c r="AB769" s="44"/>
      <c r="AC769" s="44"/>
      <c r="AD769" s="44"/>
      <c r="AE769" s="36">
        <f t="shared" si="105"/>
        <v>0</v>
      </c>
      <c r="AF769" s="44"/>
      <c r="AG769" s="44"/>
      <c r="AH769" s="44"/>
      <c r="AI769" s="44"/>
      <c r="AJ769" s="44"/>
      <c r="AK769" s="168">
        <f t="shared" si="99"/>
        <v>0</v>
      </c>
      <c r="AL769" s="44"/>
      <c r="AM769" s="36">
        <f t="shared" si="100"/>
        <v>1</v>
      </c>
      <c r="AN769" s="85" t="str">
        <f t="shared" si="101"/>
        <v>OK</v>
      </c>
      <c r="AO769" s="85" t="str">
        <f t="shared" si="102"/>
        <v>OK</v>
      </c>
      <c r="AP769" s="28" t="s">
        <v>211</v>
      </c>
      <c r="AQ769" s="28"/>
      <c r="AR769" s="28"/>
      <c r="AS769" s="28"/>
      <c r="AT769" s="26">
        <v>1</v>
      </c>
      <c r="AU769" s="28" t="s">
        <v>1087</v>
      </c>
      <c r="AV769" s="27"/>
      <c r="AW769" s="28"/>
      <c r="AX769" s="28" t="s">
        <v>803</v>
      </c>
      <c r="AY769" s="168">
        <f t="shared" si="103"/>
        <v>933268</v>
      </c>
      <c r="AZ769" s="28" t="s">
        <v>214</v>
      </c>
      <c r="BA769" s="28"/>
      <c r="BB769" s="59" t="s">
        <v>1103</v>
      </c>
    </row>
    <row r="770" spans="2:54" s="8" customFormat="1" x14ac:dyDescent="0.15">
      <c r="B770" s="174">
        <v>90000743</v>
      </c>
      <c r="C770" s="28"/>
      <c r="D770" s="28" t="s">
        <v>793</v>
      </c>
      <c r="E770" s="28"/>
      <c r="F770" s="28" t="s">
        <v>201</v>
      </c>
      <c r="G770" s="28" t="s">
        <v>794</v>
      </c>
      <c r="H770" s="28" t="s">
        <v>1577</v>
      </c>
      <c r="I770" s="28" t="s">
        <v>1573</v>
      </c>
      <c r="J770" s="28" t="s">
        <v>1034</v>
      </c>
      <c r="K770" s="28" t="s">
        <v>203</v>
      </c>
      <c r="L770" s="28"/>
      <c r="M770" s="28">
        <v>17</v>
      </c>
      <c r="N770" s="24">
        <v>34731</v>
      </c>
      <c r="O770" s="28">
        <v>1994</v>
      </c>
      <c r="P770" s="24">
        <v>34731</v>
      </c>
      <c r="Q770" s="25">
        <v>10644903</v>
      </c>
      <c r="R770" s="28" t="s">
        <v>797</v>
      </c>
      <c r="S770" s="28" t="s">
        <v>798</v>
      </c>
      <c r="T770" s="28">
        <v>1</v>
      </c>
      <c r="U770" s="24"/>
      <c r="V770" s="168">
        <f t="shared" si="98"/>
        <v>1</v>
      </c>
      <c r="W770" s="44"/>
      <c r="X770" s="36">
        <f t="shared" si="104"/>
        <v>0</v>
      </c>
      <c r="Y770" s="44"/>
      <c r="Z770" s="44"/>
      <c r="AA770" s="44"/>
      <c r="AB770" s="44"/>
      <c r="AC770" s="44"/>
      <c r="AD770" s="44"/>
      <c r="AE770" s="36">
        <f t="shared" si="105"/>
        <v>0</v>
      </c>
      <c r="AF770" s="44"/>
      <c r="AG770" s="44"/>
      <c r="AH770" s="44"/>
      <c r="AI770" s="44"/>
      <c r="AJ770" s="44"/>
      <c r="AK770" s="168">
        <f t="shared" si="99"/>
        <v>0</v>
      </c>
      <c r="AL770" s="44"/>
      <c r="AM770" s="36">
        <f t="shared" si="100"/>
        <v>1</v>
      </c>
      <c r="AN770" s="85" t="str">
        <f t="shared" si="101"/>
        <v>OK</v>
      </c>
      <c r="AO770" s="85" t="str">
        <f t="shared" si="102"/>
        <v>OK</v>
      </c>
      <c r="AP770" s="28" t="s">
        <v>211</v>
      </c>
      <c r="AQ770" s="28"/>
      <c r="AR770" s="28"/>
      <c r="AS770" s="28"/>
      <c r="AT770" s="26">
        <v>1</v>
      </c>
      <c r="AU770" s="28" t="s">
        <v>815</v>
      </c>
      <c r="AV770" s="27"/>
      <c r="AW770" s="28"/>
      <c r="AX770" s="28" t="s">
        <v>803</v>
      </c>
      <c r="AY770" s="168">
        <f t="shared" si="103"/>
        <v>10644902</v>
      </c>
      <c r="AZ770" s="28" t="s">
        <v>214</v>
      </c>
      <c r="BA770" s="28"/>
      <c r="BB770" s="59"/>
    </row>
    <row r="771" spans="2:54" s="8" customFormat="1" x14ac:dyDescent="0.15">
      <c r="B771" s="174">
        <v>90000744</v>
      </c>
      <c r="C771" s="28"/>
      <c r="D771" s="28" t="s">
        <v>793</v>
      </c>
      <c r="E771" s="28"/>
      <c r="F771" s="28" t="s">
        <v>201</v>
      </c>
      <c r="G771" s="28" t="s">
        <v>794</v>
      </c>
      <c r="H771" s="28" t="s">
        <v>1577</v>
      </c>
      <c r="I771" s="28" t="s">
        <v>1573</v>
      </c>
      <c r="J771" s="28" t="s">
        <v>1035</v>
      </c>
      <c r="K771" s="28" t="s">
        <v>203</v>
      </c>
      <c r="L771" s="28"/>
      <c r="M771" s="28">
        <v>17</v>
      </c>
      <c r="N771" s="24">
        <v>41364</v>
      </c>
      <c r="O771" s="28">
        <v>2012</v>
      </c>
      <c r="P771" s="24">
        <v>41364</v>
      </c>
      <c r="Q771" s="25">
        <v>685986</v>
      </c>
      <c r="R771" s="28" t="s">
        <v>797</v>
      </c>
      <c r="S771" s="28" t="s">
        <v>1036</v>
      </c>
      <c r="T771" s="28">
        <v>1</v>
      </c>
      <c r="U771" s="24"/>
      <c r="V771" s="168">
        <f t="shared" si="98"/>
        <v>524094</v>
      </c>
      <c r="W771" s="44"/>
      <c r="X771" s="36">
        <f t="shared" si="104"/>
        <v>0</v>
      </c>
      <c r="Y771" s="44"/>
      <c r="Z771" s="44"/>
      <c r="AA771" s="44"/>
      <c r="AB771" s="44"/>
      <c r="AC771" s="44"/>
      <c r="AD771" s="44"/>
      <c r="AE771" s="36">
        <f t="shared" si="105"/>
        <v>40473</v>
      </c>
      <c r="AF771" s="44"/>
      <c r="AG771" s="44"/>
      <c r="AH771" s="44"/>
      <c r="AI771" s="44"/>
      <c r="AJ771" s="44"/>
      <c r="AK771" s="168">
        <f t="shared" si="99"/>
        <v>40473</v>
      </c>
      <c r="AL771" s="44"/>
      <c r="AM771" s="36">
        <f t="shared" si="100"/>
        <v>483621</v>
      </c>
      <c r="AN771" s="85" t="str">
        <f t="shared" si="101"/>
        <v>OK</v>
      </c>
      <c r="AO771" s="85" t="str">
        <f t="shared" si="102"/>
        <v>OK</v>
      </c>
      <c r="AP771" s="28" t="s">
        <v>211</v>
      </c>
      <c r="AQ771" s="28"/>
      <c r="AR771" s="28"/>
      <c r="AS771" s="28"/>
      <c r="AT771" s="26">
        <v>1</v>
      </c>
      <c r="AU771" s="28" t="s">
        <v>818</v>
      </c>
      <c r="AV771" s="27"/>
      <c r="AW771" s="28"/>
      <c r="AX771" s="28" t="s">
        <v>803</v>
      </c>
      <c r="AY771" s="168">
        <f t="shared" si="103"/>
        <v>202365</v>
      </c>
      <c r="AZ771" s="28" t="s">
        <v>214</v>
      </c>
      <c r="BA771" s="28"/>
      <c r="BB771" s="59" t="s">
        <v>1104</v>
      </c>
    </row>
    <row r="772" spans="2:54" s="8" customFormat="1" x14ac:dyDescent="0.15">
      <c r="B772" s="174">
        <v>90000745</v>
      </c>
      <c r="C772" s="28"/>
      <c r="D772" s="28" t="s">
        <v>793</v>
      </c>
      <c r="E772" s="28"/>
      <c r="F772" s="28" t="s">
        <v>201</v>
      </c>
      <c r="G772" s="28" t="s">
        <v>794</v>
      </c>
      <c r="H772" s="28" t="s">
        <v>1577</v>
      </c>
      <c r="I772" s="28" t="s">
        <v>1573</v>
      </c>
      <c r="J772" s="28" t="s">
        <v>1037</v>
      </c>
      <c r="K772" s="28" t="s">
        <v>203</v>
      </c>
      <c r="L772" s="28"/>
      <c r="M772" s="28">
        <v>17</v>
      </c>
      <c r="N772" s="24">
        <v>41364</v>
      </c>
      <c r="O772" s="28">
        <v>2012</v>
      </c>
      <c r="P772" s="24">
        <v>41364</v>
      </c>
      <c r="Q772" s="25">
        <v>10005976</v>
      </c>
      <c r="R772" s="28" t="s">
        <v>797</v>
      </c>
      <c r="S772" s="28" t="s">
        <v>1036</v>
      </c>
      <c r="T772" s="28">
        <v>1</v>
      </c>
      <c r="U772" s="24"/>
      <c r="V772" s="168">
        <f t="shared" si="98"/>
        <v>7644568</v>
      </c>
      <c r="W772" s="44"/>
      <c r="X772" s="36">
        <f t="shared" si="104"/>
        <v>0</v>
      </c>
      <c r="Y772" s="44"/>
      <c r="Z772" s="44"/>
      <c r="AA772" s="44"/>
      <c r="AB772" s="44"/>
      <c r="AC772" s="44"/>
      <c r="AD772" s="44"/>
      <c r="AE772" s="36">
        <f t="shared" si="105"/>
        <v>590352</v>
      </c>
      <c r="AF772" s="44"/>
      <c r="AG772" s="44"/>
      <c r="AH772" s="44"/>
      <c r="AI772" s="44"/>
      <c r="AJ772" s="44"/>
      <c r="AK772" s="168">
        <f t="shared" si="99"/>
        <v>590352</v>
      </c>
      <c r="AL772" s="44"/>
      <c r="AM772" s="36">
        <f t="shared" si="100"/>
        <v>7054216</v>
      </c>
      <c r="AN772" s="85" t="str">
        <f t="shared" si="101"/>
        <v>OK</v>
      </c>
      <c r="AO772" s="85" t="str">
        <f t="shared" si="102"/>
        <v>OK</v>
      </c>
      <c r="AP772" s="28" t="s">
        <v>211</v>
      </c>
      <c r="AQ772" s="28"/>
      <c r="AR772" s="28"/>
      <c r="AS772" s="28"/>
      <c r="AT772" s="26">
        <v>1</v>
      </c>
      <c r="AU772" s="28" t="s">
        <v>818</v>
      </c>
      <c r="AV772" s="27"/>
      <c r="AW772" s="28"/>
      <c r="AX772" s="28" t="s">
        <v>803</v>
      </c>
      <c r="AY772" s="168">
        <f t="shared" si="103"/>
        <v>2951760</v>
      </c>
      <c r="AZ772" s="28" t="s">
        <v>214</v>
      </c>
      <c r="BA772" s="28"/>
      <c r="BB772" s="59" t="s">
        <v>1105</v>
      </c>
    </row>
    <row r="773" spans="2:54" s="8" customFormat="1" x14ac:dyDescent="0.15">
      <c r="B773" s="174">
        <v>90000746</v>
      </c>
      <c r="C773" s="28"/>
      <c r="D773" s="28" t="s">
        <v>793</v>
      </c>
      <c r="E773" s="28"/>
      <c r="F773" s="28" t="s">
        <v>201</v>
      </c>
      <c r="G773" s="28" t="s">
        <v>794</v>
      </c>
      <c r="H773" s="28" t="s">
        <v>1577</v>
      </c>
      <c r="I773" s="28" t="s">
        <v>1573</v>
      </c>
      <c r="J773" s="28" t="s">
        <v>1038</v>
      </c>
      <c r="K773" s="28" t="s">
        <v>203</v>
      </c>
      <c r="L773" s="28"/>
      <c r="M773" s="28">
        <v>17</v>
      </c>
      <c r="N773" s="24">
        <v>41364</v>
      </c>
      <c r="O773" s="28">
        <v>2012</v>
      </c>
      <c r="P773" s="24">
        <v>41364</v>
      </c>
      <c r="Q773" s="25">
        <v>10005976</v>
      </c>
      <c r="R773" s="28" t="s">
        <v>797</v>
      </c>
      <c r="S773" s="28" t="s">
        <v>1036</v>
      </c>
      <c r="T773" s="28">
        <v>1</v>
      </c>
      <c r="U773" s="24"/>
      <c r="V773" s="168">
        <f t="shared" si="98"/>
        <v>7644568</v>
      </c>
      <c r="W773" s="44"/>
      <c r="X773" s="36">
        <f t="shared" si="104"/>
        <v>0</v>
      </c>
      <c r="Y773" s="44"/>
      <c r="Z773" s="44"/>
      <c r="AA773" s="44"/>
      <c r="AB773" s="44"/>
      <c r="AC773" s="44"/>
      <c r="AD773" s="44"/>
      <c r="AE773" s="36">
        <f t="shared" si="105"/>
        <v>590352</v>
      </c>
      <c r="AF773" s="44"/>
      <c r="AG773" s="44"/>
      <c r="AH773" s="44"/>
      <c r="AI773" s="44"/>
      <c r="AJ773" s="44"/>
      <c r="AK773" s="168">
        <f t="shared" si="99"/>
        <v>590352</v>
      </c>
      <c r="AL773" s="44"/>
      <c r="AM773" s="36">
        <f t="shared" si="100"/>
        <v>7054216</v>
      </c>
      <c r="AN773" s="85" t="str">
        <f t="shared" si="101"/>
        <v>OK</v>
      </c>
      <c r="AO773" s="85" t="str">
        <f t="shared" si="102"/>
        <v>OK</v>
      </c>
      <c r="AP773" s="28" t="s">
        <v>211</v>
      </c>
      <c r="AQ773" s="28"/>
      <c r="AR773" s="28"/>
      <c r="AS773" s="28"/>
      <c r="AT773" s="26">
        <v>1</v>
      </c>
      <c r="AU773" s="28" t="s">
        <v>818</v>
      </c>
      <c r="AV773" s="27"/>
      <c r="AW773" s="28"/>
      <c r="AX773" s="28" t="s">
        <v>803</v>
      </c>
      <c r="AY773" s="168">
        <f t="shared" si="103"/>
        <v>2951760</v>
      </c>
      <c r="AZ773" s="28" t="s">
        <v>214</v>
      </c>
      <c r="BA773" s="28"/>
      <c r="BB773" s="59" t="s">
        <v>1105</v>
      </c>
    </row>
    <row r="774" spans="2:54" s="8" customFormat="1" x14ac:dyDescent="0.15">
      <c r="B774" s="174">
        <v>90000747</v>
      </c>
      <c r="C774" s="28"/>
      <c r="D774" s="28" t="s">
        <v>793</v>
      </c>
      <c r="E774" s="28"/>
      <c r="F774" s="28" t="s">
        <v>201</v>
      </c>
      <c r="G774" s="28" t="s">
        <v>794</v>
      </c>
      <c r="H774" s="28" t="s">
        <v>1577</v>
      </c>
      <c r="I774" s="28" t="s">
        <v>1573</v>
      </c>
      <c r="J774" s="28" t="s">
        <v>1039</v>
      </c>
      <c r="K774" s="28" t="s">
        <v>203</v>
      </c>
      <c r="L774" s="28"/>
      <c r="M774" s="28">
        <v>17</v>
      </c>
      <c r="N774" s="24">
        <v>41364</v>
      </c>
      <c r="O774" s="28">
        <v>2012</v>
      </c>
      <c r="P774" s="24">
        <v>41364</v>
      </c>
      <c r="Q774" s="25">
        <v>5042087</v>
      </c>
      <c r="R774" s="28" t="s">
        <v>797</v>
      </c>
      <c r="S774" s="28" t="s">
        <v>1036</v>
      </c>
      <c r="T774" s="28">
        <v>1</v>
      </c>
      <c r="U774" s="24"/>
      <c r="V774" s="168">
        <f t="shared" si="98"/>
        <v>3852155</v>
      </c>
      <c r="W774" s="44"/>
      <c r="X774" s="36">
        <f t="shared" si="104"/>
        <v>0</v>
      </c>
      <c r="Y774" s="44"/>
      <c r="Z774" s="44"/>
      <c r="AA774" s="44"/>
      <c r="AB774" s="44"/>
      <c r="AC774" s="44"/>
      <c r="AD774" s="44"/>
      <c r="AE774" s="36">
        <f t="shared" si="105"/>
        <v>297483</v>
      </c>
      <c r="AF774" s="44"/>
      <c r="AG774" s="44"/>
      <c r="AH774" s="44"/>
      <c r="AI774" s="44"/>
      <c r="AJ774" s="44"/>
      <c r="AK774" s="168">
        <f t="shared" si="99"/>
        <v>297483</v>
      </c>
      <c r="AL774" s="44"/>
      <c r="AM774" s="36">
        <f t="shared" si="100"/>
        <v>3554672</v>
      </c>
      <c r="AN774" s="85" t="str">
        <f t="shared" si="101"/>
        <v>OK</v>
      </c>
      <c r="AO774" s="85" t="str">
        <f t="shared" si="102"/>
        <v>OK</v>
      </c>
      <c r="AP774" s="28" t="s">
        <v>211</v>
      </c>
      <c r="AQ774" s="28"/>
      <c r="AR774" s="28"/>
      <c r="AS774" s="28"/>
      <c r="AT774" s="26">
        <v>1</v>
      </c>
      <c r="AU774" s="28" t="s">
        <v>818</v>
      </c>
      <c r="AV774" s="27"/>
      <c r="AW774" s="28"/>
      <c r="AX774" s="28" t="s">
        <v>803</v>
      </c>
      <c r="AY774" s="168">
        <f t="shared" si="103"/>
        <v>1487415</v>
      </c>
      <c r="AZ774" s="28" t="s">
        <v>214</v>
      </c>
      <c r="BA774" s="28"/>
      <c r="BB774" s="59" t="s">
        <v>1106</v>
      </c>
    </row>
    <row r="775" spans="2:54" s="8" customFormat="1" x14ac:dyDescent="0.15">
      <c r="B775" s="174">
        <v>90000748</v>
      </c>
      <c r="C775" s="28"/>
      <c r="D775" s="28" t="s">
        <v>793</v>
      </c>
      <c r="E775" s="28"/>
      <c r="F775" s="28" t="s">
        <v>201</v>
      </c>
      <c r="G775" s="28" t="s">
        <v>794</v>
      </c>
      <c r="H775" s="28" t="s">
        <v>1577</v>
      </c>
      <c r="I775" s="28" t="s">
        <v>1573</v>
      </c>
      <c r="J775" s="28" t="s">
        <v>1040</v>
      </c>
      <c r="K775" s="28" t="s">
        <v>203</v>
      </c>
      <c r="L775" s="28"/>
      <c r="M775" s="28">
        <v>17</v>
      </c>
      <c r="N775" s="24">
        <v>41364</v>
      </c>
      <c r="O775" s="28">
        <v>2012</v>
      </c>
      <c r="P775" s="24">
        <v>41364</v>
      </c>
      <c r="Q775" s="25">
        <v>5042087</v>
      </c>
      <c r="R775" s="28" t="s">
        <v>797</v>
      </c>
      <c r="S775" s="28" t="s">
        <v>1036</v>
      </c>
      <c r="T775" s="28">
        <v>1</v>
      </c>
      <c r="U775" s="24"/>
      <c r="V775" s="168">
        <f t="shared" si="98"/>
        <v>3852155</v>
      </c>
      <c r="W775" s="44"/>
      <c r="X775" s="36">
        <f t="shared" si="104"/>
        <v>0</v>
      </c>
      <c r="Y775" s="44"/>
      <c r="Z775" s="44"/>
      <c r="AA775" s="44"/>
      <c r="AB775" s="44"/>
      <c r="AC775" s="44"/>
      <c r="AD775" s="44"/>
      <c r="AE775" s="36">
        <f t="shared" si="105"/>
        <v>297483</v>
      </c>
      <c r="AF775" s="44"/>
      <c r="AG775" s="44"/>
      <c r="AH775" s="44"/>
      <c r="AI775" s="44"/>
      <c r="AJ775" s="44"/>
      <c r="AK775" s="168">
        <f t="shared" si="99"/>
        <v>297483</v>
      </c>
      <c r="AL775" s="44"/>
      <c r="AM775" s="36">
        <f t="shared" si="100"/>
        <v>3554672</v>
      </c>
      <c r="AN775" s="85" t="str">
        <f t="shared" si="101"/>
        <v>OK</v>
      </c>
      <c r="AO775" s="85" t="str">
        <f t="shared" si="102"/>
        <v>OK</v>
      </c>
      <c r="AP775" s="28" t="s">
        <v>211</v>
      </c>
      <c r="AQ775" s="28"/>
      <c r="AR775" s="28"/>
      <c r="AS775" s="28"/>
      <c r="AT775" s="26">
        <v>1</v>
      </c>
      <c r="AU775" s="28" t="s">
        <v>818</v>
      </c>
      <c r="AV775" s="27"/>
      <c r="AW775" s="28"/>
      <c r="AX775" s="28" t="s">
        <v>803</v>
      </c>
      <c r="AY775" s="168">
        <f t="shared" si="103"/>
        <v>1487415</v>
      </c>
      <c r="AZ775" s="28" t="s">
        <v>214</v>
      </c>
      <c r="BA775" s="28"/>
      <c r="BB775" s="59" t="s">
        <v>1106</v>
      </c>
    </row>
    <row r="776" spans="2:54" s="8" customFormat="1" x14ac:dyDescent="0.15">
      <c r="B776" s="174">
        <v>90000749</v>
      </c>
      <c r="C776" s="28"/>
      <c r="D776" s="28" t="s">
        <v>793</v>
      </c>
      <c r="E776" s="28"/>
      <c r="F776" s="28" t="s">
        <v>201</v>
      </c>
      <c r="G776" s="28" t="s">
        <v>794</v>
      </c>
      <c r="H776" s="28" t="s">
        <v>1577</v>
      </c>
      <c r="I776" s="28" t="s">
        <v>1573</v>
      </c>
      <c r="J776" s="28" t="s">
        <v>1041</v>
      </c>
      <c r="K776" s="28" t="s">
        <v>203</v>
      </c>
      <c r="L776" s="28"/>
      <c r="M776" s="28">
        <v>17</v>
      </c>
      <c r="N776" s="24">
        <v>41364</v>
      </c>
      <c r="O776" s="28">
        <v>2012</v>
      </c>
      <c r="P776" s="24">
        <v>41364</v>
      </c>
      <c r="Q776" s="25">
        <v>5693204</v>
      </c>
      <c r="R776" s="28" t="s">
        <v>797</v>
      </c>
      <c r="S776" s="28" t="s">
        <v>1036</v>
      </c>
      <c r="T776" s="28">
        <v>1</v>
      </c>
      <c r="U776" s="24"/>
      <c r="V776" s="168">
        <f t="shared" si="98"/>
        <v>4349608</v>
      </c>
      <c r="W776" s="44"/>
      <c r="X776" s="36">
        <f t="shared" si="104"/>
        <v>0</v>
      </c>
      <c r="Y776" s="44"/>
      <c r="Z776" s="44"/>
      <c r="AA776" s="44"/>
      <c r="AB776" s="44"/>
      <c r="AC776" s="44"/>
      <c r="AD776" s="44"/>
      <c r="AE776" s="36">
        <f t="shared" si="105"/>
        <v>335899</v>
      </c>
      <c r="AF776" s="44"/>
      <c r="AG776" s="44"/>
      <c r="AH776" s="44"/>
      <c r="AI776" s="44"/>
      <c r="AJ776" s="44"/>
      <c r="AK776" s="168">
        <f t="shared" si="99"/>
        <v>335899</v>
      </c>
      <c r="AL776" s="44"/>
      <c r="AM776" s="36">
        <f t="shared" si="100"/>
        <v>4013709</v>
      </c>
      <c r="AN776" s="85" t="str">
        <f t="shared" si="101"/>
        <v>OK</v>
      </c>
      <c r="AO776" s="85" t="str">
        <f t="shared" si="102"/>
        <v>OK</v>
      </c>
      <c r="AP776" s="28" t="s">
        <v>211</v>
      </c>
      <c r="AQ776" s="28"/>
      <c r="AR776" s="28"/>
      <c r="AS776" s="28"/>
      <c r="AT776" s="26">
        <v>1</v>
      </c>
      <c r="AU776" s="28" t="s">
        <v>818</v>
      </c>
      <c r="AV776" s="27"/>
      <c r="AW776" s="28"/>
      <c r="AX776" s="28" t="s">
        <v>803</v>
      </c>
      <c r="AY776" s="168">
        <f t="shared" si="103"/>
        <v>1679495</v>
      </c>
      <c r="AZ776" s="28" t="s">
        <v>214</v>
      </c>
      <c r="BA776" s="28"/>
      <c r="BB776" s="59" t="s">
        <v>1107</v>
      </c>
    </row>
    <row r="777" spans="2:54" s="8" customFormat="1" x14ac:dyDescent="0.15">
      <c r="B777" s="174">
        <v>90000750</v>
      </c>
      <c r="C777" s="28"/>
      <c r="D777" s="28" t="s">
        <v>793</v>
      </c>
      <c r="E777" s="28"/>
      <c r="F777" s="28" t="s">
        <v>201</v>
      </c>
      <c r="G777" s="28" t="s">
        <v>794</v>
      </c>
      <c r="H777" s="28" t="s">
        <v>1577</v>
      </c>
      <c r="I777" s="28" t="s">
        <v>1573</v>
      </c>
      <c r="J777" s="28" t="s">
        <v>1042</v>
      </c>
      <c r="K777" s="28" t="s">
        <v>203</v>
      </c>
      <c r="L777" s="28"/>
      <c r="M777" s="28">
        <v>17</v>
      </c>
      <c r="N777" s="24">
        <v>41364</v>
      </c>
      <c r="O777" s="28">
        <v>2012</v>
      </c>
      <c r="P777" s="24">
        <v>41364</v>
      </c>
      <c r="Q777" s="25">
        <v>5693203</v>
      </c>
      <c r="R777" s="28" t="s">
        <v>797</v>
      </c>
      <c r="S777" s="28" t="s">
        <v>1036</v>
      </c>
      <c r="T777" s="28">
        <v>1</v>
      </c>
      <c r="U777" s="24"/>
      <c r="V777" s="168">
        <f t="shared" si="98"/>
        <v>4349611</v>
      </c>
      <c r="W777" s="44"/>
      <c r="X777" s="36">
        <f t="shared" si="104"/>
        <v>0</v>
      </c>
      <c r="Y777" s="44"/>
      <c r="Z777" s="44"/>
      <c r="AA777" s="44"/>
      <c r="AB777" s="44"/>
      <c r="AC777" s="44"/>
      <c r="AD777" s="44"/>
      <c r="AE777" s="36">
        <f t="shared" si="105"/>
        <v>335898</v>
      </c>
      <c r="AF777" s="44"/>
      <c r="AG777" s="44"/>
      <c r="AH777" s="44"/>
      <c r="AI777" s="44"/>
      <c r="AJ777" s="44"/>
      <c r="AK777" s="168">
        <f t="shared" si="99"/>
        <v>335898</v>
      </c>
      <c r="AL777" s="44"/>
      <c r="AM777" s="36">
        <f t="shared" si="100"/>
        <v>4013713</v>
      </c>
      <c r="AN777" s="85" t="str">
        <f t="shared" si="101"/>
        <v>OK</v>
      </c>
      <c r="AO777" s="85" t="str">
        <f t="shared" si="102"/>
        <v>OK</v>
      </c>
      <c r="AP777" s="28" t="s">
        <v>211</v>
      </c>
      <c r="AQ777" s="28"/>
      <c r="AR777" s="28"/>
      <c r="AS777" s="28"/>
      <c r="AT777" s="26">
        <v>1</v>
      </c>
      <c r="AU777" s="28" t="s">
        <v>818</v>
      </c>
      <c r="AV777" s="27"/>
      <c r="AW777" s="28"/>
      <c r="AX777" s="28" t="s">
        <v>803</v>
      </c>
      <c r="AY777" s="168">
        <f t="shared" si="103"/>
        <v>1679490</v>
      </c>
      <c r="AZ777" s="28" t="s">
        <v>214</v>
      </c>
      <c r="BA777" s="28"/>
      <c r="BB777" s="59" t="s">
        <v>1107</v>
      </c>
    </row>
    <row r="778" spans="2:54" s="8" customFormat="1" x14ac:dyDescent="0.15">
      <c r="B778" s="174">
        <v>90000751</v>
      </c>
      <c r="C778" s="28"/>
      <c r="D778" s="28" t="s">
        <v>793</v>
      </c>
      <c r="E778" s="28"/>
      <c r="F778" s="28" t="s">
        <v>201</v>
      </c>
      <c r="G778" s="28" t="s">
        <v>794</v>
      </c>
      <c r="H778" s="28" t="s">
        <v>1577</v>
      </c>
      <c r="I778" s="28" t="s">
        <v>1573</v>
      </c>
      <c r="J778" s="28" t="s">
        <v>1043</v>
      </c>
      <c r="K778" s="28" t="s">
        <v>203</v>
      </c>
      <c r="L778" s="28"/>
      <c r="M778" s="28">
        <v>17</v>
      </c>
      <c r="N778" s="24">
        <v>41364</v>
      </c>
      <c r="O778" s="28">
        <v>2012</v>
      </c>
      <c r="P778" s="24">
        <v>41364</v>
      </c>
      <c r="Q778" s="25">
        <v>1406085.6666666667</v>
      </c>
      <c r="R778" s="28" t="s">
        <v>797</v>
      </c>
      <c r="S778" s="28" t="s">
        <v>1036</v>
      </c>
      <c r="T778" s="28">
        <v>1</v>
      </c>
      <c r="U778" s="24"/>
      <c r="V778" s="168">
        <f t="shared" ref="V778:V841" si="106">IF(Q778=0,0,IF($C$5-O778=0,0,IF(M778=0,Q778,IF($C$5-O778&gt;M778,1,Q778-(ROUNDDOWN(Q778*ROUNDUP(1/M778,3),0)*($C$5-O778-1))))))</f>
        <v>1074249.6666666667</v>
      </c>
      <c r="W778" s="44"/>
      <c r="X778" s="36">
        <f t="shared" si="104"/>
        <v>0</v>
      </c>
      <c r="Y778" s="44"/>
      <c r="Z778" s="44"/>
      <c r="AA778" s="44"/>
      <c r="AB778" s="44"/>
      <c r="AC778" s="44"/>
      <c r="AD778" s="44"/>
      <c r="AE778" s="36">
        <f t="shared" si="105"/>
        <v>82959</v>
      </c>
      <c r="AF778" s="44"/>
      <c r="AG778" s="44"/>
      <c r="AH778" s="44"/>
      <c r="AI778" s="44"/>
      <c r="AJ778" s="44"/>
      <c r="AK778" s="168">
        <f t="shared" si="99"/>
        <v>82959</v>
      </c>
      <c r="AL778" s="44"/>
      <c r="AM778" s="36">
        <f t="shared" si="100"/>
        <v>991290.66666666674</v>
      </c>
      <c r="AN778" s="85" t="str">
        <f t="shared" si="101"/>
        <v>OK</v>
      </c>
      <c r="AO778" s="85" t="str">
        <f t="shared" si="102"/>
        <v>OK</v>
      </c>
      <c r="AP778" s="28" t="s">
        <v>211</v>
      </c>
      <c r="AQ778" s="28"/>
      <c r="AR778" s="28"/>
      <c r="AS778" s="28"/>
      <c r="AT778" s="26">
        <v>1</v>
      </c>
      <c r="AU778" s="28" t="s">
        <v>818</v>
      </c>
      <c r="AV778" s="27"/>
      <c r="AW778" s="28"/>
      <c r="AX778" s="28" t="s">
        <v>803</v>
      </c>
      <c r="AY778" s="168">
        <f t="shared" si="103"/>
        <v>414795</v>
      </c>
      <c r="AZ778" s="28" t="s">
        <v>214</v>
      </c>
      <c r="BA778" s="28"/>
      <c r="BB778" s="59" t="s">
        <v>1108</v>
      </c>
    </row>
    <row r="779" spans="2:54" s="8" customFormat="1" x14ac:dyDescent="0.15">
      <c r="B779" s="174">
        <v>90000752</v>
      </c>
      <c r="C779" s="28"/>
      <c r="D779" s="28" t="s">
        <v>793</v>
      </c>
      <c r="E779" s="28"/>
      <c r="F779" s="28" t="s">
        <v>201</v>
      </c>
      <c r="G779" s="28" t="s">
        <v>794</v>
      </c>
      <c r="H779" s="28" t="s">
        <v>1577</v>
      </c>
      <c r="I779" s="28" t="s">
        <v>1573</v>
      </c>
      <c r="J779" s="28" t="s">
        <v>1044</v>
      </c>
      <c r="K779" s="28" t="s">
        <v>203</v>
      </c>
      <c r="L779" s="28"/>
      <c r="M779" s="28">
        <v>17</v>
      </c>
      <c r="N779" s="24">
        <v>41364</v>
      </c>
      <c r="O779" s="28">
        <v>2012</v>
      </c>
      <c r="P779" s="24">
        <v>41364</v>
      </c>
      <c r="Q779" s="25">
        <v>1406085.6666666667</v>
      </c>
      <c r="R779" s="28" t="s">
        <v>797</v>
      </c>
      <c r="S779" s="28" t="s">
        <v>1036</v>
      </c>
      <c r="T779" s="28">
        <v>1</v>
      </c>
      <c r="U779" s="24"/>
      <c r="V779" s="168">
        <f t="shared" si="106"/>
        <v>1074249.6666666667</v>
      </c>
      <c r="W779" s="44"/>
      <c r="X779" s="36">
        <f t="shared" si="104"/>
        <v>0</v>
      </c>
      <c r="Y779" s="44"/>
      <c r="Z779" s="44"/>
      <c r="AA779" s="44"/>
      <c r="AB779" s="44"/>
      <c r="AC779" s="44"/>
      <c r="AD779" s="44"/>
      <c r="AE779" s="36">
        <f t="shared" si="105"/>
        <v>82959</v>
      </c>
      <c r="AF779" s="44"/>
      <c r="AG779" s="44"/>
      <c r="AH779" s="44"/>
      <c r="AI779" s="44"/>
      <c r="AJ779" s="44"/>
      <c r="AK779" s="168">
        <f t="shared" si="99"/>
        <v>82959</v>
      </c>
      <c r="AL779" s="44"/>
      <c r="AM779" s="36">
        <f t="shared" si="100"/>
        <v>991290.66666666674</v>
      </c>
      <c r="AN779" s="85" t="str">
        <f t="shared" si="101"/>
        <v>OK</v>
      </c>
      <c r="AO779" s="85" t="str">
        <f t="shared" si="102"/>
        <v>OK</v>
      </c>
      <c r="AP779" s="28" t="s">
        <v>211</v>
      </c>
      <c r="AQ779" s="28"/>
      <c r="AR779" s="28"/>
      <c r="AS779" s="28"/>
      <c r="AT779" s="26">
        <v>1</v>
      </c>
      <c r="AU779" s="28" t="s">
        <v>818</v>
      </c>
      <c r="AV779" s="27"/>
      <c r="AW779" s="28"/>
      <c r="AX779" s="28" t="s">
        <v>803</v>
      </c>
      <c r="AY779" s="168">
        <f t="shared" si="103"/>
        <v>414795</v>
      </c>
      <c r="AZ779" s="28" t="s">
        <v>214</v>
      </c>
      <c r="BA779" s="28"/>
      <c r="BB779" s="59" t="s">
        <v>1108</v>
      </c>
    </row>
    <row r="780" spans="2:54" s="8" customFormat="1" x14ac:dyDescent="0.15">
      <c r="B780" s="174">
        <v>90000753</v>
      </c>
      <c r="C780" s="28"/>
      <c r="D780" s="28" t="s">
        <v>793</v>
      </c>
      <c r="E780" s="28"/>
      <c r="F780" s="28" t="s">
        <v>201</v>
      </c>
      <c r="G780" s="28" t="s">
        <v>794</v>
      </c>
      <c r="H780" s="28" t="s">
        <v>1577</v>
      </c>
      <c r="I780" s="28" t="s">
        <v>1573</v>
      </c>
      <c r="J780" s="28" t="s">
        <v>1045</v>
      </c>
      <c r="K780" s="28" t="s">
        <v>203</v>
      </c>
      <c r="L780" s="28"/>
      <c r="M780" s="28">
        <v>17</v>
      </c>
      <c r="N780" s="24">
        <v>41364</v>
      </c>
      <c r="O780" s="28">
        <v>2012</v>
      </c>
      <c r="P780" s="24">
        <v>41364</v>
      </c>
      <c r="Q780" s="25">
        <v>1406085.6666666667</v>
      </c>
      <c r="R780" s="28" t="s">
        <v>797</v>
      </c>
      <c r="S780" s="28" t="s">
        <v>1036</v>
      </c>
      <c r="T780" s="28">
        <v>1</v>
      </c>
      <c r="U780" s="24"/>
      <c r="V780" s="168">
        <f t="shared" si="106"/>
        <v>1074249.6666666667</v>
      </c>
      <c r="W780" s="44"/>
      <c r="X780" s="36">
        <f t="shared" si="104"/>
        <v>0</v>
      </c>
      <c r="Y780" s="44"/>
      <c r="Z780" s="44"/>
      <c r="AA780" s="44"/>
      <c r="AB780" s="44"/>
      <c r="AC780" s="44"/>
      <c r="AD780" s="44"/>
      <c r="AE780" s="36">
        <f t="shared" si="105"/>
        <v>82959</v>
      </c>
      <c r="AF780" s="44"/>
      <c r="AG780" s="44"/>
      <c r="AH780" s="44"/>
      <c r="AI780" s="44"/>
      <c r="AJ780" s="44"/>
      <c r="AK780" s="168">
        <f t="shared" si="99"/>
        <v>82959</v>
      </c>
      <c r="AL780" s="44"/>
      <c r="AM780" s="36">
        <f t="shared" si="100"/>
        <v>991290.66666666674</v>
      </c>
      <c r="AN780" s="85" t="str">
        <f t="shared" si="101"/>
        <v>OK</v>
      </c>
      <c r="AO780" s="85" t="str">
        <f t="shared" si="102"/>
        <v>OK</v>
      </c>
      <c r="AP780" s="28" t="s">
        <v>211</v>
      </c>
      <c r="AQ780" s="28"/>
      <c r="AR780" s="28"/>
      <c r="AS780" s="28"/>
      <c r="AT780" s="26">
        <v>1</v>
      </c>
      <c r="AU780" s="28" t="s">
        <v>818</v>
      </c>
      <c r="AV780" s="27"/>
      <c r="AW780" s="28"/>
      <c r="AX780" s="28" t="s">
        <v>803</v>
      </c>
      <c r="AY780" s="168">
        <f t="shared" si="103"/>
        <v>414795</v>
      </c>
      <c r="AZ780" s="28" t="s">
        <v>214</v>
      </c>
      <c r="BA780" s="28"/>
      <c r="BB780" s="59" t="s">
        <v>1108</v>
      </c>
    </row>
    <row r="781" spans="2:54" s="8" customFormat="1" x14ac:dyDescent="0.15">
      <c r="B781" s="174">
        <v>90000754</v>
      </c>
      <c r="C781" s="28"/>
      <c r="D781" s="28" t="s">
        <v>793</v>
      </c>
      <c r="E781" s="28"/>
      <c r="F781" s="28" t="s">
        <v>201</v>
      </c>
      <c r="G781" s="28" t="s">
        <v>794</v>
      </c>
      <c r="H781" s="28" t="s">
        <v>1577</v>
      </c>
      <c r="I781" s="28" t="s">
        <v>1573</v>
      </c>
      <c r="J781" s="28" t="s">
        <v>1046</v>
      </c>
      <c r="K781" s="28" t="s">
        <v>203</v>
      </c>
      <c r="L781" s="28"/>
      <c r="M781" s="28">
        <v>17</v>
      </c>
      <c r="N781" s="24">
        <v>41364</v>
      </c>
      <c r="O781" s="28">
        <v>2012</v>
      </c>
      <c r="P781" s="24">
        <v>41364</v>
      </c>
      <c r="Q781" s="25">
        <v>3068806</v>
      </c>
      <c r="R781" s="28" t="s">
        <v>797</v>
      </c>
      <c r="S781" s="28" t="s">
        <v>1036</v>
      </c>
      <c r="T781" s="28">
        <v>1</v>
      </c>
      <c r="U781" s="24"/>
      <c r="V781" s="168">
        <f t="shared" si="106"/>
        <v>2344570</v>
      </c>
      <c r="W781" s="44"/>
      <c r="X781" s="36">
        <f t="shared" si="104"/>
        <v>0</v>
      </c>
      <c r="Y781" s="44"/>
      <c r="Z781" s="44"/>
      <c r="AA781" s="44"/>
      <c r="AB781" s="44"/>
      <c r="AC781" s="44"/>
      <c r="AD781" s="44"/>
      <c r="AE781" s="36">
        <f t="shared" si="105"/>
        <v>181059</v>
      </c>
      <c r="AF781" s="44"/>
      <c r="AG781" s="44"/>
      <c r="AH781" s="44"/>
      <c r="AI781" s="44"/>
      <c r="AJ781" s="44"/>
      <c r="AK781" s="168">
        <f t="shared" si="99"/>
        <v>181059</v>
      </c>
      <c r="AL781" s="44"/>
      <c r="AM781" s="36">
        <f t="shared" si="100"/>
        <v>2163511</v>
      </c>
      <c r="AN781" s="85" t="str">
        <f t="shared" si="101"/>
        <v>OK</v>
      </c>
      <c r="AO781" s="85" t="str">
        <f t="shared" si="102"/>
        <v>OK</v>
      </c>
      <c r="AP781" s="28" t="s">
        <v>211</v>
      </c>
      <c r="AQ781" s="28"/>
      <c r="AR781" s="28"/>
      <c r="AS781" s="28"/>
      <c r="AT781" s="26">
        <v>1</v>
      </c>
      <c r="AU781" s="28" t="s">
        <v>818</v>
      </c>
      <c r="AV781" s="27"/>
      <c r="AW781" s="28"/>
      <c r="AX781" s="28" t="s">
        <v>803</v>
      </c>
      <c r="AY781" s="168">
        <f t="shared" si="103"/>
        <v>905295</v>
      </c>
      <c r="AZ781" s="28" t="s">
        <v>214</v>
      </c>
      <c r="BA781" s="28"/>
      <c r="BB781" s="59" t="s">
        <v>1109</v>
      </c>
    </row>
    <row r="782" spans="2:54" s="8" customFormat="1" x14ac:dyDescent="0.15">
      <c r="B782" s="174">
        <v>90000755</v>
      </c>
      <c r="C782" s="28"/>
      <c r="D782" s="28" t="s">
        <v>793</v>
      </c>
      <c r="E782" s="28"/>
      <c r="F782" s="28" t="s">
        <v>201</v>
      </c>
      <c r="G782" s="28" t="s">
        <v>794</v>
      </c>
      <c r="H782" s="28" t="s">
        <v>1577</v>
      </c>
      <c r="I782" s="28" t="s">
        <v>1573</v>
      </c>
      <c r="J782" s="28" t="s">
        <v>1047</v>
      </c>
      <c r="K782" s="28" t="s">
        <v>203</v>
      </c>
      <c r="L782" s="28"/>
      <c r="M782" s="28">
        <v>17</v>
      </c>
      <c r="N782" s="24">
        <v>41364</v>
      </c>
      <c r="O782" s="28">
        <v>2012</v>
      </c>
      <c r="P782" s="24">
        <v>41364</v>
      </c>
      <c r="Q782" s="25">
        <v>1078186</v>
      </c>
      <c r="R782" s="28" t="s">
        <v>797</v>
      </c>
      <c r="S782" s="28" t="s">
        <v>1036</v>
      </c>
      <c r="T782" s="28">
        <v>1</v>
      </c>
      <c r="U782" s="24"/>
      <c r="V782" s="168">
        <f t="shared" si="106"/>
        <v>823738</v>
      </c>
      <c r="W782" s="44"/>
      <c r="X782" s="36">
        <f t="shared" si="104"/>
        <v>0</v>
      </c>
      <c r="Y782" s="44"/>
      <c r="Z782" s="44"/>
      <c r="AA782" s="44"/>
      <c r="AB782" s="44"/>
      <c r="AC782" s="44"/>
      <c r="AD782" s="44"/>
      <c r="AE782" s="36">
        <f t="shared" si="105"/>
        <v>63612</v>
      </c>
      <c r="AF782" s="44"/>
      <c r="AG782" s="44"/>
      <c r="AH782" s="44"/>
      <c r="AI782" s="44"/>
      <c r="AJ782" s="44"/>
      <c r="AK782" s="168">
        <f t="shared" si="99"/>
        <v>63612</v>
      </c>
      <c r="AL782" s="44"/>
      <c r="AM782" s="36">
        <f t="shared" si="100"/>
        <v>760126</v>
      </c>
      <c r="AN782" s="85" t="str">
        <f t="shared" si="101"/>
        <v>OK</v>
      </c>
      <c r="AO782" s="85" t="str">
        <f t="shared" si="102"/>
        <v>OK</v>
      </c>
      <c r="AP782" s="28" t="s">
        <v>211</v>
      </c>
      <c r="AQ782" s="28"/>
      <c r="AR782" s="28"/>
      <c r="AS782" s="28"/>
      <c r="AT782" s="26">
        <v>1</v>
      </c>
      <c r="AU782" s="28" t="s">
        <v>818</v>
      </c>
      <c r="AV782" s="27"/>
      <c r="AW782" s="28"/>
      <c r="AX782" s="28" t="s">
        <v>803</v>
      </c>
      <c r="AY782" s="168">
        <f t="shared" si="103"/>
        <v>318060</v>
      </c>
      <c r="AZ782" s="28" t="s">
        <v>214</v>
      </c>
      <c r="BA782" s="28"/>
      <c r="BB782" s="59" t="s">
        <v>1110</v>
      </c>
    </row>
    <row r="783" spans="2:54" s="8" customFormat="1" x14ac:dyDescent="0.15">
      <c r="B783" s="174">
        <v>90000756</v>
      </c>
      <c r="C783" s="28"/>
      <c r="D783" s="28" t="s">
        <v>793</v>
      </c>
      <c r="E783" s="28"/>
      <c r="F783" s="28" t="s">
        <v>201</v>
      </c>
      <c r="G783" s="28" t="s">
        <v>794</v>
      </c>
      <c r="H783" s="28" t="s">
        <v>1577</v>
      </c>
      <c r="I783" s="28" t="s">
        <v>1573</v>
      </c>
      <c r="J783" s="28" t="s">
        <v>1048</v>
      </c>
      <c r="K783" s="28" t="s">
        <v>203</v>
      </c>
      <c r="L783" s="28"/>
      <c r="M783" s="28">
        <v>17</v>
      </c>
      <c r="N783" s="24">
        <v>41364</v>
      </c>
      <c r="O783" s="28">
        <v>2012</v>
      </c>
      <c r="P783" s="24">
        <v>41364</v>
      </c>
      <c r="Q783" s="25">
        <v>1078185</v>
      </c>
      <c r="R783" s="28" t="s">
        <v>797</v>
      </c>
      <c r="S783" s="28" t="s">
        <v>1036</v>
      </c>
      <c r="T783" s="28">
        <v>1</v>
      </c>
      <c r="U783" s="24"/>
      <c r="V783" s="168">
        <f t="shared" si="106"/>
        <v>823737</v>
      </c>
      <c r="W783" s="44"/>
      <c r="X783" s="36">
        <f t="shared" si="104"/>
        <v>0</v>
      </c>
      <c r="Y783" s="44"/>
      <c r="Z783" s="44"/>
      <c r="AA783" s="44"/>
      <c r="AB783" s="44"/>
      <c r="AC783" s="44"/>
      <c r="AD783" s="44"/>
      <c r="AE783" s="36">
        <f t="shared" si="105"/>
        <v>63612</v>
      </c>
      <c r="AF783" s="44"/>
      <c r="AG783" s="44"/>
      <c r="AH783" s="44"/>
      <c r="AI783" s="44"/>
      <c r="AJ783" s="44"/>
      <c r="AK783" s="168">
        <f t="shared" si="99"/>
        <v>63612</v>
      </c>
      <c r="AL783" s="44"/>
      <c r="AM783" s="36">
        <f t="shared" si="100"/>
        <v>760125</v>
      </c>
      <c r="AN783" s="85" t="str">
        <f t="shared" si="101"/>
        <v>OK</v>
      </c>
      <c r="AO783" s="85" t="str">
        <f t="shared" si="102"/>
        <v>OK</v>
      </c>
      <c r="AP783" s="28" t="s">
        <v>211</v>
      </c>
      <c r="AQ783" s="28"/>
      <c r="AR783" s="28"/>
      <c r="AS783" s="28"/>
      <c r="AT783" s="26">
        <v>1</v>
      </c>
      <c r="AU783" s="28" t="s">
        <v>818</v>
      </c>
      <c r="AV783" s="27"/>
      <c r="AW783" s="28"/>
      <c r="AX783" s="28" t="s">
        <v>803</v>
      </c>
      <c r="AY783" s="168">
        <f t="shared" si="103"/>
        <v>318060</v>
      </c>
      <c r="AZ783" s="28" t="s">
        <v>214</v>
      </c>
      <c r="BA783" s="28"/>
      <c r="BB783" s="59" t="s">
        <v>1110</v>
      </c>
    </row>
    <row r="784" spans="2:54" s="8" customFormat="1" x14ac:dyDescent="0.15">
      <c r="B784" s="174">
        <v>90000757</v>
      </c>
      <c r="C784" s="28"/>
      <c r="D784" s="28" t="s">
        <v>793</v>
      </c>
      <c r="E784" s="28"/>
      <c r="F784" s="28" t="s">
        <v>201</v>
      </c>
      <c r="G784" s="28" t="s">
        <v>794</v>
      </c>
      <c r="H784" s="28" t="s">
        <v>1577</v>
      </c>
      <c r="I784" s="28" t="s">
        <v>1573</v>
      </c>
      <c r="J784" s="28" t="s">
        <v>1049</v>
      </c>
      <c r="K784" s="28" t="s">
        <v>203</v>
      </c>
      <c r="L784" s="28"/>
      <c r="M784" s="28">
        <v>17</v>
      </c>
      <c r="N784" s="24">
        <v>41364</v>
      </c>
      <c r="O784" s="28">
        <v>2012</v>
      </c>
      <c r="P784" s="24">
        <v>41364</v>
      </c>
      <c r="Q784" s="25">
        <v>1078185</v>
      </c>
      <c r="R784" s="28" t="s">
        <v>797</v>
      </c>
      <c r="S784" s="28" t="s">
        <v>1036</v>
      </c>
      <c r="T784" s="28">
        <v>1</v>
      </c>
      <c r="U784" s="24"/>
      <c r="V784" s="168">
        <f t="shared" si="106"/>
        <v>823737</v>
      </c>
      <c r="W784" s="44"/>
      <c r="X784" s="36">
        <f t="shared" si="104"/>
        <v>0</v>
      </c>
      <c r="Y784" s="44"/>
      <c r="Z784" s="44"/>
      <c r="AA784" s="44"/>
      <c r="AB784" s="44"/>
      <c r="AC784" s="44"/>
      <c r="AD784" s="44"/>
      <c r="AE784" s="36">
        <f t="shared" si="105"/>
        <v>63612</v>
      </c>
      <c r="AF784" s="44"/>
      <c r="AG784" s="44"/>
      <c r="AH784" s="44"/>
      <c r="AI784" s="44"/>
      <c r="AJ784" s="44"/>
      <c r="AK784" s="168">
        <f t="shared" si="99"/>
        <v>63612</v>
      </c>
      <c r="AL784" s="44"/>
      <c r="AM784" s="36">
        <f t="shared" si="100"/>
        <v>760125</v>
      </c>
      <c r="AN784" s="85" t="str">
        <f t="shared" si="101"/>
        <v>OK</v>
      </c>
      <c r="AO784" s="85" t="str">
        <f t="shared" si="102"/>
        <v>OK</v>
      </c>
      <c r="AP784" s="28" t="s">
        <v>211</v>
      </c>
      <c r="AQ784" s="28"/>
      <c r="AR784" s="28"/>
      <c r="AS784" s="28"/>
      <c r="AT784" s="26">
        <v>1</v>
      </c>
      <c r="AU784" s="28" t="s">
        <v>818</v>
      </c>
      <c r="AV784" s="27"/>
      <c r="AW784" s="28"/>
      <c r="AX784" s="28" t="s">
        <v>803</v>
      </c>
      <c r="AY784" s="168">
        <f t="shared" si="103"/>
        <v>318060</v>
      </c>
      <c r="AZ784" s="28" t="s">
        <v>214</v>
      </c>
      <c r="BA784" s="28"/>
      <c r="BB784" s="59" t="s">
        <v>1110</v>
      </c>
    </row>
    <row r="785" spans="2:54" s="8" customFormat="1" x14ac:dyDescent="0.15">
      <c r="B785" s="174">
        <v>90000758</v>
      </c>
      <c r="C785" s="28"/>
      <c r="D785" s="28" t="s">
        <v>793</v>
      </c>
      <c r="E785" s="28"/>
      <c r="F785" s="28" t="s">
        <v>201</v>
      </c>
      <c r="G785" s="28" t="s">
        <v>794</v>
      </c>
      <c r="H785" s="28" t="s">
        <v>1577</v>
      </c>
      <c r="I785" s="28" t="s">
        <v>1573</v>
      </c>
      <c r="J785" s="28" t="s">
        <v>1050</v>
      </c>
      <c r="K785" s="28" t="s">
        <v>203</v>
      </c>
      <c r="L785" s="28"/>
      <c r="M785" s="28">
        <v>17</v>
      </c>
      <c r="N785" s="24">
        <v>41364</v>
      </c>
      <c r="O785" s="28">
        <v>2012</v>
      </c>
      <c r="P785" s="24">
        <v>41364</v>
      </c>
      <c r="Q785" s="25">
        <v>20472185</v>
      </c>
      <c r="R785" s="28" t="s">
        <v>797</v>
      </c>
      <c r="S785" s="28" t="s">
        <v>1036</v>
      </c>
      <c r="T785" s="28">
        <v>1</v>
      </c>
      <c r="U785" s="24"/>
      <c r="V785" s="168">
        <f t="shared" si="106"/>
        <v>15640753</v>
      </c>
      <c r="W785" s="44"/>
      <c r="X785" s="36">
        <f t="shared" si="104"/>
        <v>0</v>
      </c>
      <c r="Y785" s="44"/>
      <c r="Z785" s="44"/>
      <c r="AA785" s="44"/>
      <c r="AB785" s="44"/>
      <c r="AC785" s="44"/>
      <c r="AD785" s="44"/>
      <c r="AE785" s="36">
        <f t="shared" si="105"/>
        <v>1207858</v>
      </c>
      <c r="AF785" s="44"/>
      <c r="AG785" s="44"/>
      <c r="AH785" s="44"/>
      <c r="AI785" s="44"/>
      <c r="AJ785" s="44"/>
      <c r="AK785" s="168">
        <f t="shared" ref="AK785:AK848" si="107">IF(Q785=0,0,IF(M785=0,0,IF($C$5-O785=0,0,IF($C$5-O785&gt;M785,0,IF($C$5-O785=M785,V785-1,ROUNDDOWN(Q785*ROUNDUP(1/M785,3),0))))))</f>
        <v>1207858</v>
      </c>
      <c r="AL785" s="44"/>
      <c r="AM785" s="36">
        <f t="shared" ref="AM785:AM848" si="108">+V785+X785-AE785</f>
        <v>14432895</v>
      </c>
      <c r="AN785" s="85" t="str">
        <f t="shared" ref="AN785:AN848" si="109">IF(AND(AM785=0,AS785=1),"OK",IF(Q785=AY785+AM785,"OK","ERROR"))</f>
        <v>OK</v>
      </c>
      <c r="AO785" s="85" t="str">
        <f t="shared" ref="AO785:AO848" si="110">IF($C$5-O785=0,"新規",IF(AS785=1,"OK",IF(V785-AK785=AM785,"OK","ERROR")))</f>
        <v>OK</v>
      </c>
      <c r="AP785" s="28" t="s">
        <v>211</v>
      </c>
      <c r="AQ785" s="28"/>
      <c r="AR785" s="28"/>
      <c r="AS785" s="28"/>
      <c r="AT785" s="26">
        <v>1</v>
      </c>
      <c r="AU785" s="28" t="s">
        <v>817</v>
      </c>
      <c r="AV785" s="27"/>
      <c r="AW785" s="28"/>
      <c r="AX785" s="28" t="s">
        <v>803</v>
      </c>
      <c r="AY785" s="168">
        <f t="shared" ref="AY785:AY848" si="111">IF(Q785=0,0,IF(M785=0,0,IF($C$5-O785&gt;=M785,Q785-1,ROUNDDOWN(Q785*ROUNDUP(1/M785,3),0)*($C$5-O785))))</f>
        <v>6039290</v>
      </c>
      <c r="AZ785" s="28" t="s">
        <v>214</v>
      </c>
      <c r="BA785" s="28"/>
      <c r="BB785" s="59" t="s">
        <v>1111</v>
      </c>
    </row>
    <row r="786" spans="2:54" s="8" customFormat="1" x14ac:dyDescent="0.15">
      <c r="B786" s="174">
        <v>90000759</v>
      </c>
      <c r="C786" s="28"/>
      <c r="D786" s="28" t="s">
        <v>793</v>
      </c>
      <c r="E786" s="28"/>
      <c r="F786" s="28" t="s">
        <v>201</v>
      </c>
      <c r="G786" s="28" t="s">
        <v>794</v>
      </c>
      <c r="H786" s="28" t="s">
        <v>1577</v>
      </c>
      <c r="I786" s="28" t="s">
        <v>1573</v>
      </c>
      <c r="J786" s="28" t="s">
        <v>1051</v>
      </c>
      <c r="K786" s="28" t="s">
        <v>203</v>
      </c>
      <c r="L786" s="28"/>
      <c r="M786" s="28">
        <v>17</v>
      </c>
      <c r="N786" s="24">
        <v>41364</v>
      </c>
      <c r="O786" s="28">
        <v>2012</v>
      </c>
      <c r="P786" s="24">
        <v>41364</v>
      </c>
      <c r="Q786" s="25">
        <v>6438769</v>
      </c>
      <c r="R786" s="28" t="s">
        <v>797</v>
      </c>
      <c r="S786" s="28" t="s">
        <v>1036</v>
      </c>
      <c r="T786" s="28">
        <v>1</v>
      </c>
      <c r="U786" s="24"/>
      <c r="V786" s="168">
        <f t="shared" si="106"/>
        <v>4919221</v>
      </c>
      <c r="W786" s="44"/>
      <c r="X786" s="36">
        <f t="shared" si="104"/>
        <v>0</v>
      </c>
      <c r="Y786" s="44"/>
      <c r="Z786" s="44"/>
      <c r="AA786" s="44"/>
      <c r="AB786" s="44"/>
      <c r="AC786" s="44"/>
      <c r="AD786" s="44"/>
      <c r="AE786" s="36">
        <f t="shared" si="105"/>
        <v>379887</v>
      </c>
      <c r="AF786" s="44"/>
      <c r="AG786" s="44"/>
      <c r="AH786" s="44"/>
      <c r="AI786" s="44"/>
      <c r="AJ786" s="44"/>
      <c r="AK786" s="168">
        <f t="shared" si="107"/>
        <v>379887</v>
      </c>
      <c r="AL786" s="44"/>
      <c r="AM786" s="36">
        <f t="shared" si="108"/>
        <v>4539334</v>
      </c>
      <c r="AN786" s="85" t="str">
        <f t="shared" si="109"/>
        <v>OK</v>
      </c>
      <c r="AO786" s="85" t="str">
        <f t="shared" si="110"/>
        <v>OK</v>
      </c>
      <c r="AP786" s="28" t="s">
        <v>211</v>
      </c>
      <c r="AQ786" s="28"/>
      <c r="AR786" s="28"/>
      <c r="AS786" s="28"/>
      <c r="AT786" s="26">
        <v>1</v>
      </c>
      <c r="AU786" s="28" t="s">
        <v>817</v>
      </c>
      <c r="AV786" s="27"/>
      <c r="AW786" s="28"/>
      <c r="AX786" s="28" t="s">
        <v>803</v>
      </c>
      <c r="AY786" s="168">
        <f t="shared" si="111"/>
        <v>1899435</v>
      </c>
      <c r="AZ786" s="28" t="s">
        <v>214</v>
      </c>
      <c r="BA786" s="28"/>
      <c r="BB786" s="59" t="s">
        <v>1112</v>
      </c>
    </row>
    <row r="787" spans="2:54" s="8" customFormat="1" x14ac:dyDescent="0.15">
      <c r="B787" s="174">
        <v>90000760</v>
      </c>
      <c r="C787" s="28"/>
      <c r="D787" s="28" t="s">
        <v>793</v>
      </c>
      <c r="E787" s="28"/>
      <c r="F787" s="28" t="s">
        <v>201</v>
      </c>
      <c r="G787" s="28" t="s">
        <v>794</v>
      </c>
      <c r="H787" s="28" t="s">
        <v>1577</v>
      </c>
      <c r="I787" s="28" t="s">
        <v>1573</v>
      </c>
      <c r="J787" s="28" t="s">
        <v>1052</v>
      </c>
      <c r="K787" s="28" t="s">
        <v>203</v>
      </c>
      <c r="L787" s="28"/>
      <c r="M787" s="28">
        <v>17</v>
      </c>
      <c r="N787" s="24">
        <v>41364</v>
      </c>
      <c r="O787" s="28">
        <v>2012</v>
      </c>
      <c r="P787" s="24">
        <v>41364</v>
      </c>
      <c r="Q787" s="25">
        <v>6438770</v>
      </c>
      <c r="R787" s="28" t="s">
        <v>797</v>
      </c>
      <c r="S787" s="28" t="s">
        <v>1036</v>
      </c>
      <c r="T787" s="28">
        <v>1</v>
      </c>
      <c r="U787" s="24"/>
      <c r="V787" s="168">
        <f t="shared" si="106"/>
        <v>4919222</v>
      </c>
      <c r="W787" s="44"/>
      <c r="X787" s="36">
        <f t="shared" si="104"/>
        <v>0</v>
      </c>
      <c r="Y787" s="44"/>
      <c r="Z787" s="44"/>
      <c r="AA787" s="44"/>
      <c r="AB787" s="44"/>
      <c r="AC787" s="44"/>
      <c r="AD787" s="44"/>
      <c r="AE787" s="36">
        <f t="shared" si="105"/>
        <v>379887</v>
      </c>
      <c r="AF787" s="44"/>
      <c r="AG787" s="44"/>
      <c r="AH787" s="44"/>
      <c r="AI787" s="44"/>
      <c r="AJ787" s="44"/>
      <c r="AK787" s="168">
        <f t="shared" si="107"/>
        <v>379887</v>
      </c>
      <c r="AL787" s="44"/>
      <c r="AM787" s="36">
        <f t="shared" si="108"/>
        <v>4539335</v>
      </c>
      <c r="AN787" s="85" t="str">
        <f t="shared" si="109"/>
        <v>OK</v>
      </c>
      <c r="AO787" s="85" t="str">
        <f t="shared" si="110"/>
        <v>OK</v>
      </c>
      <c r="AP787" s="28" t="s">
        <v>211</v>
      </c>
      <c r="AQ787" s="28"/>
      <c r="AR787" s="28"/>
      <c r="AS787" s="28"/>
      <c r="AT787" s="26">
        <v>1</v>
      </c>
      <c r="AU787" s="28" t="s">
        <v>817</v>
      </c>
      <c r="AV787" s="27"/>
      <c r="AW787" s="28"/>
      <c r="AX787" s="28" t="s">
        <v>803</v>
      </c>
      <c r="AY787" s="168">
        <f t="shared" si="111"/>
        <v>1899435</v>
      </c>
      <c r="AZ787" s="28" t="s">
        <v>214</v>
      </c>
      <c r="BA787" s="28"/>
      <c r="BB787" s="59" t="s">
        <v>1112</v>
      </c>
    </row>
    <row r="788" spans="2:54" s="8" customFormat="1" x14ac:dyDescent="0.15">
      <c r="B788" s="174">
        <v>90000761</v>
      </c>
      <c r="C788" s="28"/>
      <c r="D788" s="28" t="s">
        <v>793</v>
      </c>
      <c r="E788" s="28"/>
      <c r="F788" s="28" t="s">
        <v>201</v>
      </c>
      <c r="G788" s="28" t="s">
        <v>794</v>
      </c>
      <c r="H788" s="28" t="s">
        <v>1577</v>
      </c>
      <c r="I788" s="28" t="s">
        <v>1573</v>
      </c>
      <c r="J788" s="28" t="s">
        <v>1053</v>
      </c>
      <c r="K788" s="28" t="s">
        <v>203</v>
      </c>
      <c r="L788" s="28"/>
      <c r="M788" s="28">
        <v>17</v>
      </c>
      <c r="N788" s="24">
        <v>41364</v>
      </c>
      <c r="O788" s="28">
        <v>2012</v>
      </c>
      <c r="P788" s="24">
        <v>41364</v>
      </c>
      <c r="Q788" s="25">
        <v>4101918</v>
      </c>
      <c r="R788" s="28" t="s">
        <v>797</v>
      </c>
      <c r="S788" s="28" t="s">
        <v>1036</v>
      </c>
      <c r="T788" s="28">
        <v>1</v>
      </c>
      <c r="U788" s="24"/>
      <c r="V788" s="168">
        <f t="shared" si="106"/>
        <v>3133866</v>
      </c>
      <c r="W788" s="44"/>
      <c r="X788" s="36">
        <f t="shared" si="104"/>
        <v>0</v>
      </c>
      <c r="Y788" s="44"/>
      <c r="Z788" s="44"/>
      <c r="AA788" s="44"/>
      <c r="AB788" s="44"/>
      <c r="AC788" s="44"/>
      <c r="AD788" s="44"/>
      <c r="AE788" s="36">
        <f t="shared" si="105"/>
        <v>242013</v>
      </c>
      <c r="AF788" s="44"/>
      <c r="AG788" s="44"/>
      <c r="AH788" s="44"/>
      <c r="AI788" s="44"/>
      <c r="AJ788" s="44"/>
      <c r="AK788" s="168">
        <f t="shared" si="107"/>
        <v>242013</v>
      </c>
      <c r="AL788" s="44"/>
      <c r="AM788" s="36">
        <f t="shared" si="108"/>
        <v>2891853</v>
      </c>
      <c r="AN788" s="85" t="str">
        <f t="shared" si="109"/>
        <v>OK</v>
      </c>
      <c r="AO788" s="85" t="str">
        <f t="shared" si="110"/>
        <v>OK</v>
      </c>
      <c r="AP788" s="28" t="s">
        <v>211</v>
      </c>
      <c r="AQ788" s="28"/>
      <c r="AR788" s="28"/>
      <c r="AS788" s="28"/>
      <c r="AT788" s="26">
        <v>1</v>
      </c>
      <c r="AU788" s="28" t="s">
        <v>1087</v>
      </c>
      <c r="AV788" s="27"/>
      <c r="AW788" s="28"/>
      <c r="AX788" s="28" t="s">
        <v>803</v>
      </c>
      <c r="AY788" s="168">
        <f t="shared" si="111"/>
        <v>1210065</v>
      </c>
      <c r="AZ788" s="28" t="s">
        <v>214</v>
      </c>
      <c r="BA788" s="28"/>
      <c r="BB788" s="59" t="s">
        <v>1113</v>
      </c>
    </row>
    <row r="789" spans="2:54" s="8" customFormat="1" x14ac:dyDescent="0.15">
      <c r="B789" s="174">
        <v>90000762</v>
      </c>
      <c r="C789" s="28"/>
      <c r="D789" s="28" t="s">
        <v>793</v>
      </c>
      <c r="E789" s="28"/>
      <c r="F789" s="28" t="s">
        <v>201</v>
      </c>
      <c r="G789" s="28" t="s">
        <v>794</v>
      </c>
      <c r="H789" s="28" t="s">
        <v>1577</v>
      </c>
      <c r="I789" s="28" t="s">
        <v>1573</v>
      </c>
      <c r="J789" s="28" t="s">
        <v>1054</v>
      </c>
      <c r="K789" s="28" t="s">
        <v>203</v>
      </c>
      <c r="L789" s="28"/>
      <c r="M789" s="28">
        <v>17</v>
      </c>
      <c r="N789" s="24">
        <v>41364</v>
      </c>
      <c r="O789" s="28">
        <v>2012</v>
      </c>
      <c r="P789" s="24">
        <v>41364</v>
      </c>
      <c r="Q789" s="25">
        <v>4101919</v>
      </c>
      <c r="R789" s="28" t="s">
        <v>797</v>
      </c>
      <c r="S789" s="28" t="s">
        <v>1036</v>
      </c>
      <c r="T789" s="28">
        <v>1</v>
      </c>
      <c r="U789" s="24"/>
      <c r="V789" s="168">
        <f t="shared" si="106"/>
        <v>3133867</v>
      </c>
      <c r="W789" s="44"/>
      <c r="X789" s="36">
        <f t="shared" si="104"/>
        <v>0</v>
      </c>
      <c r="Y789" s="44"/>
      <c r="Z789" s="44"/>
      <c r="AA789" s="44"/>
      <c r="AB789" s="44"/>
      <c r="AC789" s="44"/>
      <c r="AD789" s="44"/>
      <c r="AE789" s="36">
        <f t="shared" si="105"/>
        <v>242013</v>
      </c>
      <c r="AF789" s="44"/>
      <c r="AG789" s="44"/>
      <c r="AH789" s="44"/>
      <c r="AI789" s="44"/>
      <c r="AJ789" s="44"/>
      <c r="AK789" s="168">
        <f t="shared" si="107"/>
        <v>242013</v>
      </c>
      <c r="AL789" s="44"/>
      <c r="AM789" s="36">
        <f t="shared" si="108"/>
        <v>2891854</v>
      </c>
      <c r="AN789" s="85" t="str">
        <f t="shared" si="109"/>
        <v>OK</v>
      </c>
      <c r="AO789" s="85" t="str">
        <f t="shared" si="110"/>
        <v>OK</v>
      </c>
      <c r="AP789" s="28" t="s">
        <v>211</v>
      </c>
      <c r="AQ789" s="28"/>
      <c r="AR789" s="28"/>
      <c r="AS789" s="28"/>
      <c r="AT789" s="26">
        <v>1</v>
      </c>
      <c r="AU789" s="28" t="s">
        <v>1087</v>
      </c>
      <c r="AV789" s="27"/>
      <c r="AW789" s="28"/>
      <c r="AX789" s="28" t="s">
        <v>803</v>
      </c>
      <c r="AY789" s="168">
        <f t="shared" si="111"/>
        <v>1210065</v>
      </c>
      <c r="AZ789" s="28" t="s">
        <v>214</v>
      </c>
      <c r="BA789" s="28"/>
      <c r="BB789" s="59" t="s">
        <v>1113</v>
      </c>
    </row>
    <row r="790" spans="2:54" s="8" customFormat="1" x14ac:dyDescent="0.15">
      <c r="B790" s="174">
        <v>90000763</v>
      </c>
      <c r="C790" s="28"/>
      <c r="D790" s="28" t="s">
        <v>793</v>
      </c>
      <c r="E790" s="28"/>
      <c r="F790" s="28" t="s">
        <v>201</v>
      </c>
      <c r="G790" s="28" t="s">
        <v>794</v>
      </c>
      <c r="H790" s="28" t="s">
        <v>1577</v>
      </c>
      <c r="I790" s="28" t="s">
        <v>1573</v>
      </c>
      <c r="J790" s="28" t="s">
        <v>1055</v>
      </c>
      <c r="K790" s="28" t="s">
        <v>203</v>
      </c>
      <c r="L790" s="28"/>
      <c r="M790" s="28">
        <v>17</v>
      </c>
      <c r="N790" s="24">
        <v>41364</v>
      </c>
      <c r="O790" s="28">
        <v>2012</v>
      </c>
      <c r="P790" s="24">
        <v>41364</v>
      </c>
      <c r="Q790" s="25">
        <v>4796895</v>
      </c>
      <c r="R790" s="28" t="s">
        <v>797</v>
      </c>
      <c r="S790" s="28" t="s">
        <v>1036</v>
      </c>
      <c r="T790" s="28">
        <v>1</v>
      </c>
      <c r="U790" s="24"/>
      <c r="V790" s="168">
        <f t="shared" si="106"/>
        <v>3664831</v>
      </c>
      <c r="W790" s="44"/>
      <c r="X790" s="36">
        <f t="shared" si="104"/>
        <v>0</v>
      </c>
      <c r="Y790" s="44"/>
      <c r="Z790" s="44"/>
      <c r="AA790" s="44"/>
      <c r="AB790" s="44"/>
      <c r="AC790" s="44"/>
      <c r="AD790" s="44"/>
      <c r="AE790" s="36">
        <f t="shared" si="105"/>
        <v>283016</v>
      </c>
      <c r="AF790" s="44"/>
      <c r="AG790" s="44"/>
      <c r="AH790" s="44"/>
      <c r="AI790" s="44"/>
      <c r="AJ790" s="44"/>
      <c r="AK790" s="168">
        <f t="shared" si="107"/>
        <v>283016</v>
      </c>
      <c r="AL790" s="44"/>
      <c r="AM790" s="36">
        <f t="shared" si="108"/>
        <v>3381815</v>
      </c>
      <c r="AN790" s="85" t="str">
        <f t="shared" si="109"/>
        <v>OK</v>
      </c>
      <c r="AO790" s="85" t="str">
        <f t="shared" si="110"/>
        <v>OK</v>
      </c>
      <c r="AP790" s="28" t="s">
        <v>211</v>
      </c>
      <c r="AQ790" s="28"/>
      <c r="AR790" s="28"/>
      <c r="AS790" s="28"/>
      <c r="AT790" s="26">
        <v>1</v>
      </c>
      <c r="AU790" s="28" t="s">
        <v>1087</v>
      </c>
      <c r="AV790" s="27"/>
      <c r="AW790" s="28"/>
      <c r="AX790" s="28" t="s">
        <v>803</v>
      </c>
      <c r="AY790" s="168">
        <f t="shared" si="111"/>
        <v>1415080</v>
      </c>
      <c r="AZ790" s="28" t="s">
        <v>214</v>
      </c>
      <c r="BA790" s="28"/>
      <c r="BB790" s="59"/>
    </row>
    <row r="791" spans="2:54" s="8" customFormat="1" x14ac:dyDescent="0.15">
      <c r="B791" s="174">
        <v>90000764</v>
      </c>
      <c r="C791" s="28"/>
      <c r="D791" s="28" t="s">
        <v>793</v>
      </c>
      <c r="E791" s="28"/>
      <c r="F791" s="28" t="s">
        <v>201</v>
      </c>
      <c r="G791" s="28" t="s">
        <v>794</v>
      </c>
      <c r="H791" s="28" t="s">
        <v>1577</v>
      </c>
      <c r="I791" s="28" t="s">
        <v>1573</v>
      </c>
      <c r="J791" s="28" t="s">
        <v>1056</v>
      </c>
      <c r="K791" s="28" t="s">
        <v>203</v>
      </c>
      <c r="L791" s="28"/>
      <c r="M791" s="28">
        <v>17</v>
      </c>
      <c r="N791" s="24">
        <v>41364</v>
      </c>
      <c r="O791" s="28">
        <v>2012</v>
      </c>
      <c r="P791" s="24">
        <v>41364</v>
      </c>
      <c r="Q791" s="25">
        <v>4796896</v>
      </c>
      <c r="R791" s="28" t="s">
        <v>797</v>
      </c>
      <c r="S791" s="28" t="s">
        <v>1036</v>
      </c>
      <c r="T791" s="28">
        <v>1</v>
      </c>
      <c r="U791" s="24"/>
      <c r="V791" s="168">
        <f t="shared" si="106"/>
        <v>3664832</v>
      </c>
      <c r="W791" s="44"/>
      <c r="X791" s="36">
        <f t="shared" si="104"/>
        <v>0</v>
      </c>
      <c r="Y791" s="44"/>
      <c r="Z791" s="44"/>
      <c r="AA791" s="44"/>
      <c r="AB791" s="44"/>
      <c r="AC791" s="44"/>
      <c r="AD791" s="44"/>
      <c r="AE791" s="36">
        <f t="shared" si="105"/>
        <v>283016</v>
      </c>
      <c r="AF791" s="44"/>
      <c r="AG791" s="44"/>
      <c r="AH791" s="44"/>
      <c r="AI791" s="44"/>
      <c r="AJ791" s="44"/>
      <c r="AK791" s="168">
        <f t="shared" si="107"/>
        <v>283016</v>
      </c>
      <c r="AL791" s="44"/>
      <c r="AM791" s="36">
        <f t="shared" si="108"/>
        <v>3381816</v>
      </c>
      <c r="AN791" s="85" t="str">
        <f t="shared" si="109"/>
        <v>OK</v>
      </c>
      <c r="AO791" s="85" t="str">
        <f t="shared" si="110"/>
        <v>OK</v>
      </c>
      <c r="AP791" s="28" t="s">
        <v>211</v>
      </c>
      <c r="AQ791" s="28"/>
      <c r="AR791" s="28"/>
      <c r="AS791" s="28"/>
      <c r="AT791" s="26">
        <v>1</v>
      </c>
      <c r="AU791" s="28" t="s">
        <v>1087</v>
      </c>
      <c r="AV791" s="27"/>
      <c r="AW791" s="28"/>
      <c r="AX791" s="28" t="s">
        <v>803</v>
      </c>
      <c r="AY791" s="168">
        <f t="shared" si="111"/>
        <v>1415080</v>
      </c>
      <c r="AZ791" s="28" t="s">
        <v>214</v>
      </c>
      <c r="BA791" s="28"/>
      <c r="BB791" s="59"/>
    </row>
    <row r="792" spans="2:54" s="8" customFormat="1" x14ac:dyDescent="0.15">
      <c r="B792" s="174">
        <v>90000765</v>
      </c>
      <c r="C792" s="28"/>
      <c r="D792" s="28" t="s">
        <v>793</v>
      </c>
      <c r="E792" s="28"/>
      <c r="F792" s="28" t="s">
        <v>201</v>
      </c>
      <c r="G792" s="28" t="s">
        <v>794</v>
      </c>
      <c r="H792" s="28" t="s">
        <v>1577</v>
      </c>
      <c r="I792" s="28" t="s">
        <v>1573</v>
      </c>
      <c r="J792" s="28" t="s">
        <v>1057</v>
      </c>
      <c r="K792" s="28" t="s">
        <v>203</v>
      </c>
      <c r="L792" s="28"/>
      <c r="M792" s="28">
        <v>17</v>
      </c>
      <c r="N792" s="24">
        <v>41364</v>
      </c>
      <c r="O792" s="28">
        <v>2012</v>
      </c>
      <c r="P792" s="24">
        <v>41364</v>
      </c>
      <c r="Q792" s="25">
        <v>13778211</v>
      </c>
      <c r="R792" s="28" t="s">
        <v>797</v>
      </c>
      <c r="S792" s="28" t="s">
        <v>1036</v>
      </c>
      <c r="T792" s="28">
        <v>1</v>
      </c>
      <c r="U792" s="24"/>
      <c r="V792" s="168">
        <f t="shared" si="106"/>
        <v>10526555</v>
      </c>
      <c r="W792" s="44"/>
      <c r="X792" s="36">
        <f t="shared" si="104"/>
        <v>0</v>
      </c>
      <c r="Y792" s="44"/>
      <c r="Z792" s="44"/>
      <c r="AA792" s="44"/>
      <c r="AB792" s="44"/>
      <c r="AC792" s="44"/>
      <c r="AD792" s="44"/>
      <c r="AE792" s="36">
        <f t="shared" si="105"/>
        <v>812914</v>
      </c>
      <c r="AF792" s="44"/>
      <c r="AG792" s="44"/>
      <c r="AH792" s="44"/>
      <c r="AI792" s="44"/>
      <c r="AJ792" s="44"/>
      <c r="AK792" s="168">
        <f t="shared" si="107"/>
        <v>812914</v>
      </c>
      <c r="AL792" s="44"/>
      <c r="AM792" s="36">
        <f t="shared" si="108"/>
        <v>9713641</v>
      </c>
      <c r="AN792" s="85" t="str">
        <f t="shared" si="109"/>
        <v>OK</v>
      </c>
      <c r="AO792" s="85" t="str">
        <f t="shared" si="110"/>
        <v>OK</v>
      </c>
      <c r="AP792" s="28" t="s">
        <v>211</v>
      </c>
      <c r="AQ792" s="28"/>
      <c r="AR792" s="28"/>
      <c r="AS792" s="28"/>
      <c r="AT792" s="26">
        <v>1</v>
      </c>
      <c r="AU792" s="28" t="s">
        <v>1087</v>
      </c>
      <c r="AV792" s="27"/>
      <c r="AW792" s="28"/>
      <c r="AX792" s="28" t="s">
        <v>803</v>
      </c>
      <c r="AY792" s="168">
        <f t="shared" si="111"/>
        <v>4064570</v>
      </c>
      <c r="AZ792" s="28" t="s">
        <v>214</v>
      </c>
      <c r="BA792" s="28"/>
      <c r="BB792" s="59" t="s">
        <v>1114</v>
      </c>
    </row>
    <row r="793" spans="2:54" s="8" customFormat="1" x14ac:dyDescent="0.15">
      <c r="B793" s="174">
        <v>90000766</v>
      </c>
      <c r="C793" s="28"/>
      <c r="D793" s="28" t="s">
        <v>793</v>
      </c>
      <c r="E793" s="28"/>
      <c r="F793" s="28" t="s">
        <v>201</v>
      </c>
      <c r="G793" s="28" t="s">
        <v>794</v>
      </c>
      <c r="H793" s="28" t="s">
        <v>1577</v>
      </c>
      <c r="I793" s="28" t="s">
        <v>1573</v>
      </c>
      <c r="J793" s="28" t="s">
        <v>1058</v>
      </c>
      <c r="K793" s="28" t="s">
        <v>203</v>
      </c>
      <c r="L793" s="28"/>
      <c r="M793" s="28">
        <v>17</v>
      </c>
      <c r="N793" s="24">
        <v>41364</v>
      </c>
      <c r="O793" s="28">
        <v>2012</v>
      </c>
      <c r="P793" s="24">
        <v>41364</v>
      </c>
      <c r="Q793" s="25">
        <v>5324601</v>
      </c>
      <c r="R793" s="28" t="s">
        <v>797</v>
      </c>
      <c r="S793" s="28" t="s">
        <v>1036</v>
      </c>
      <c r="T793" s="28">
        <v>1</v>
      </c>
      <c r="U793" s="24"/>
      <c r="V793" s="168">
        <f t="shared" si="106"/>
        <v>4067997</v>
      </c>
      <c r="W793" s="44"/>
      <c r="X793" s="36">
        <f t="shared" si="104"/>
        <v>0</v>
      </c>
      <c r="Y793" s="44"/>
      <c r="Z793" s="44"/>
      <c r="AA793" s="44"/>
      <c r="AB793" s="44"/>
      <c r="AC793" s="44"/>
      <c r="AD793" s="44"/>
      <c r="AE793" s="36">
        <f t="shared" si="105"/>
        <v>314151</v>
      </c>
      <c r="AF793" s="44"/>
      <c r="AG793" s="44"/>
      <c r="AH793" s="44"/>
      <c r="AI793" s="44"/>
      <c r="AJ793" s="44"/>
      <c r="AK793" s="168">
        <f t="shared" si="107"/>
        <v>314151</v>
      </c>
      <c r="AL793" s="44"/>
      <c r="AM793" s="36">
        <f t="shared" si="108"/>
        <v>3753846</v>
      </c>
      <c r="AN793" s="85" t="str">
        <f t="shared" si="109"/>
        <v>OK</v>
      </c>
      <c r="AO793" s="85" t="str">
        <f t="shared" si="110"/>
        <v>OK</v>
      </c>
      <c r="AP793" s="28" t="s">
        <v>211</v>
      </c>
      <c r="AQ793" s="28"/>
      <c r="AR793" s="28"/>
      <c r="AS793" s="28"/>
      <c r="AT793" s="26">
        <v>1</v>
      </c>
      <c r="AU793" s="28" t="s">
        <v>1087</v>
      </c>
      <c r="AV793" s="27"/>
      <c r="AW793" s="28"/>
      <c r="AX793" s="28" t="s">
        <v>803</v>
      </c>
      <c r="AY793" s="168">
        <f t="shared" si="111"/>
        <v>1570755</v>
      </c>
      <c r="AZ793" s="28" t="s">
        <v>214</v>
      </c>
      <c r="BA793" s="28"/>
      <c r="BB793" s="59" t="s">
        <v>1115</v>
      </c>
    </row>
    <row r="794" spans="2:54" s="8" customFormat="1" x14ac:dyDescent="0.15">
      <c r="B794" s="174">
        <v>90000767</v>
      </c>
      <c r="C794" s="28"/>
      <c r="D794" s="28" t="s">
        <v>793</v>
      </c>
      <c r="E794" s="28"/>
      <c r="F794" s="28" t="s">
        <v>201</v>
      </c>
      <c r="G794" s="28" t="s">
        <v>794</v>
      </c>
      <c r="H794" s="28" t="s">
        <v>1577</v>
      </c>
      <c r="I794" s="28" t="s">
        <v>1573</v>
      </c>
      <c r="J794" s="28" t="s">
        <v>1059</v>
      </c>
      <c r="K794" s="28" t="s">
        <v>203</v>
      </c>
      <c r="L794" s="28"/>
      <c r="M794" s="28">
        <v>17</v>
      </c>
      <c r="N794" s="24">
        <v>41364</v>
      </c>
      <c r="O794" s="28">
        <v>2012</v>
      </c>
      <c r="P794" s="24">
        <v>41364</v>
      </c>
      <c r="Q794" s="25">
        <v>5324602</v>
      </c>
      <c r="R794" s="28" t="s">
        <v>797</v>
      </c>
      <c r="S794" s="28" t="s">
        <v>1036</v>
      </c>
      <c r="T794" s="28">
        <v>1</v>
      </c>
      <c r="U794" s="24"/>
      <c r="V794" s="168">
        <f t="shared" si="106"/>
        <v>4067998</v>
      </c>
      <c r="W794" s="44"/>
      <c r="X794" s="36">
        <f t="shared" si="104"/>
        <v>0</v>
      </c>
      <c r="Y794" s="44"/>
      <c r="Z794" s="44"/>
      <c r="AA794" s="44"/>
      <c r="AB794" s="44"/>
      <c r="AC794" s="44"/>
      <c r="AD794" s="44"/>
      <c r="AE794" s="36">
        <f t="shared" si="105"/>
        <v>314151</v>
      </c>
      <c r="AF794" s="44"/>
      <c r="AG794" s="44"/>
      <c r="AH794" s="44"/>
      <c r="AI794" s="44"/>
      <c r="AJ794" s="44"/>
      <c r="AK794" s="168">
        <f t="shared" si="107"/>
        <v>314151</v>
      </c>
      <c r="AL794" s="44"/>
      <c r="AM794" s="36">
        <f t="shared" si="108"/>
        <v>3753847</v>
      </c>
      <c r="AN794" s="85" t="str">
        <f t="shared" si="109"/>
        <v>OK</v>
      </c>
      <c r="AO794" s="85" t="str">
        <f t="shared" si="110"/>
        <v>OK</v>
      </c>
      <c r="AP794" s="28" t="s">
        <v>211</v>
      </c>
      <c r="AQ794" s="28"/>
      <c r="AR794" s="28"/>
      <c r="AS794" s="28"/>
      <c r="AT794" s="26">
        <v>1</v>
      </c>
      <c r="AU794" s="28" t="s">
        <v>1087</v>
      </c>
      <c r="AV794" s="27"/>
      <c r="AW794" s="28"/>
      <c r="AX794" s="28" t="s">
        <v>803</v>
      </c>
      <c r="AY794" s="168">
        <f t="shared" si="111"/>
        <v>1570755</v>
      </c>
      <c r="AZ794" s="28" t="s">
        <v>214</v>
      </c>
      <c r="BA794" s="28"/>
      <c r="BB794" s="59" t="s">
        <v>1115</v>
      </c>
    </row>
    <row r="795" spans="2:54" s="8" customFormat="1" x14ac:dyDescent="0.15">
      <c r="B795" s="174">
        <v>90000768</v>
      </c>
      <c r="C795" s="28"/>
      <c r="D795" s="28" t="s">
        <v>793</v>
      </c>
      <c r="E795" s="28"/>
      <c r="F795" s="28" t="s">
        <v>201</v>
      </c>
      <c r="G795" s="28" t="s">
        <v>794</v>
      </c>
      <c r="H795" s="28" t="s">
        <v>1577</v>
      </c>
      <c r="I795" s="28" t="s">
        <v>1573</v>
      </c>
      <c r="J795" s="28" t="s">
        <v>1060</v>
      </c>
      <c r="K795" s="28" t="s">
        <v>203</v>
      </c>
      <c r="L795" s="28"/>
      <c r="M795" s="28">
        <v>17</v>
      </c>
      <c r="N795" s="24">
        <v>41729</v>
      </c>
      <c r="O795" s="28">
        <v>2013</v>
      </c>
      <c r="P795" s="24">
        <v>41729</v>
      </c>
      <c r="Q795" s="25">
        <v>7929101</v>
      </c>
      <c r="R795" s="28" t="s">
        <v>797</v>
      </c>
      <c r="S795" s="28" t="s">
        <v>1036</v>
      </c>
      <c r="T795" s="28">
        <v>1</v>
      </c>
      <c r="U795" s="24"/>
      <c r="V795" s="168">
        <f t="shared" si="106"/>
        <v>6525653</v>
      </c>
      <c r="W795" s="44"/>
      <c r="X795" s="36">
        <f t="shared" si="104"/>
        <v>0</v>
      </c>
      <c r="Y795" s="44"/>
      <c r="Z795" s="44"/>
      <c r="AA795" s="44"/>
      <c r="AB795" s="44"/>
      <c r="AC795" s="44"/>
      <c r="AD795" s="44"/>
      <c r="AE795" s="36">
        <f t="shared" si="105"/>
        <v>467816</v>
      </c>
      <c r="AF795" s="44"/>
      <c r="AG795" s="44"/>
      <c r="AH795" s="44"/>
      <c r="AI795" s="44"/>
      <c r="AJ795" s="44"/>
      <c r="AK795" s="168">
        <f t="shared" si="107"/>
        <v>467816</v>
      </c>
      <c r="AL795" s="44"/>
      <c r="AM795" s="36">
        <f t="shared" si="108"/>
        <v>6057837</v>
      </c>
      <c r="AN795" s="85" t="str">
        <f t="shared" si="109"/>
        <v>OK</v>
      </c>
      <c r="AO795" s="85" t="str">
        <f t="shared" si="110"/>
        <v>OK</v>
      </c>
      <c r="AP795" s="28" t="s">
        <v>211</v>
      </c>
      <c r="AQ795" s="28"/>
      <c r="AR795" s="28"/>
      <c r="AS795" s="28"/>
      <c r="AT795" s="26">
        <v>1</v>
      </c>
      <c r="AU795" s="28" t="s">
        <v>1087</v>
      </c>
      <c r="AV795" s="27"/>
      <c r="AW795" s="28"/>
      <c r="AX795" s="28" t="s">
        <v>803</v>
      </c>
      <c r="AY795" s="168">
        <f t="shared" si="111"/>
        <v>1871264</v>
      </c>
      <c r="AZ795" s="28" t="s">
        <v>214</v>
      </c>
      <c r="BA795" s="28"/>
      <c r="BB795" s="59" t="s">
        <v>1116</v>
      </c>
    </row>
    <row r="796" spans="2:54" s="8" customFormat="1" x14ac:dyDescent="0.15">
      <c r="B796" s="174">
        <v>90000769</v>
      </c>
      <c r="C796" s="28"/>
      <c r="D796" s="28" t="s">
        <v>793</v>
      </c>
      <c r="E796" s="28"/>
      <c r="F796" s="28" t="s">
        <v>201</v>
      </c>
      <c r="G796" s="28" t="s">
        <v>794</v>
      </c>
      <c r="H796" s="28" t="s">
        <v>1577</v>
      </c>
      <c r="I796" s="28" t="s">
        <v>1573</v>
      </c>
      <c r="J796" s="28" t="s">
        <v>1061</v>
      </c>
      <c r="K796" s="28" t="s">
        <v>203</v>
      </c>
      <c r="L796" s="28"/>
      <c r="M796" s="28">
        <v>17</v>
      </c>
      <c r="N796" s="24">
        <v>41364</v>
      </c>
      <c r="O796" s="28">
        <v>2012</v>
      </c>
      <c r="P796" s="24">
        <v>41364</v>
      </c>
      <c r="Q796" s="25">
        <v>4272731</v>
      </c>
      <c r="R796" s="28" t="s">
        <v>797</v>
      </c>
      <c r="S796" s="28" t="s">
        <v>1036</v>
      </c>
      <c r="T796" s="28">
        <v>1</v>
      </c>
      <c r="U796" s="24"/>
      <c r="V796" s="168">
        <f t="shared" si="106"/>
        <v>3264367</v>
      </c>
      <c r="W796" s="44"/>
      <c r="X796" s="36">
        <f t="shared" si="104"/>
        <v>0</v>
      </c>
      <c r="Y796" s="44"/>
      <c r="Z796" s="44"/>
      <c r="AA796" s="44"/>
      <c r="AB796" s="44"/>
      <c r="AC796" s="44"/>
      <c r="AD796" s="44"/>
      <c r="AE796" s="36">
        <f t="shared" si="105"/>
        <v>252091</v>
      </c>
      <c r="AF796" s="44"/>
      <c r="AG796" s="44"/>
      <c r="AH796" s="44"/>
      <c r="AI796" s="44"/>
      <c r="AJ796" s="44"/>
      <c r="AK796" s="168">
        <f t="shared" si="107"/>
        <v>252091</v>
      </c>
      <c r="AL796" s="44"/>
      <c r="AM796" s="36">
        <f t="shared" si="108"/>
        <v>3012276</v>
      </c>
      <c r="AN796" s="85" t="str">
        <f t="shared" si="109"/>
        <v>OK</v>
      </c>
      <c r="AO796" s="85" t="str">
        <f t="shared" si="110"/>
        <v>OK</v>
      </c>
      <c r="AP796" s="28" t="s">
        <v>211</v>
      </c>
      <c r="AQ796" s="28"/>
      <c r="AR796" s="28"/>
      <c r="AS796" s="28"/>
      <c r="AT796" s="26">
        <v>1</v>
      </c>
      <c r="AU796" s="28" t="s">
        <v>815</v>
      </c>
      <c r="AV796" s="27"/>
      <c r="AW796" s="28"/>
      <c r="AX796" s="28" t="s">
        <v>803</v>
      </c>
      <c r="AY796" s="168">
        <f t="shared" si="111"/>
        <v>1260455</v>
      </c>
      <c r="AZ796" s="28" t="s">
        <v>214</v>
      </c>
      <c r="BA796" s="28"/>
      <c r="BB796" s="59" t="s">
        <v>1117</v>
      </c>
    </row>
    <row r="797" spans="2:54" s="8" customFormat="1" x14ac:dyDescent="0.15">
      <c r="B797" s="174">
        <v>90000770</v>
      </c>
      <c r="C797" s="28"/>
      <c r="D797" s="28" t="s">
        <v>793</v>
      </c>
      <c r="E797" s="28"/>
      <c r="F797" s="28" t="s">
        <v>201</v>
      </c>
      <c r="G797" s="28" t="s">
        <v>794</v>
      </c>
      <c r="H797" s="28" t="s">
        <v>1577</v>
      </c>
      <c r="I797" s="28" t="s">
        <v>1573</v>
      </c>
      <c r="J797" s="28" t="s">
        <v>1062</v>
      </c>
      <c r="K797" s="28" t="s">
        <v>203</v>
      </c>
      <c r="L797" s="28"/>
      <c r="M797" s="28">
        <v>17</v>
      </c>
      <c r="N797" s="24">
        <v>41364</v>
      </c>
      <c r="O797" s="28">
        <v>2012</v>
      </c>
      <c r="P797" s="24">
        <v>41364</v>
      </c>
      <c r="Q797" s="25">
        <v>4272731</v>
      </c>
      <c r="R797" s="28" t="s">
        <v>797</v>
      </c>
      <c r="S797" s="28" t="s">
        <v>1036</v>
      </c>
      <c r="T797" s="28">
        <v>1</v>
      </c>
      <c r="U797" s="24"/>
      <c r="V797" s="168">
        <f t="shared" si="106"/>
        <v>3264367</v>
      </c>
      <c r="W797" s="44"/>
      <c r="X797" s="36">
        <f t="shared" ref="X797:X860" si="112">SUM(Y797:AD797)</f>
        <v>0</v>
      </c>
      <c r="Y797" s="44"/>
      <c r="Z797" s="44"/>
      <c r="AA797" s="44"/>
      <c r="AB797" s="44"/>
      <c r="AC797" s="44"/>
      <c r="AD797" s="44"/>
      <c r="AE797" s="36">
        <f t="shared" ref="AE797:AE860" si="113">SUM(AF797:AL797)</f>
        <v>252091</v>
      </c>
      <c r="AF797" s="44"/>
      <c r="AG797" s="44"/>
      <c r="AH797" s="44"/>
      <c r="AI797" s="44"/>
      <c r="AJ797" s="44"/>
      <c r="AK797" s="168">
        <f t="shared" si="107"/>
        <v>252091</v>
      </c>
      <c r="AL797" s="44"/>
      <c r="AM797" s="36">
        <f t="shared" si="108"/>
        <v>3012276</v>
      </c>
      <c r="AN797" s="85" t="str">
        <f t="shared" si="109"/>
        <v>OK</v>
      </c>
      <c r="AO797" s="85" t="str">
        <f t="shared" si="110"/>
        <v>OK</v>
      </c>
      <c r="AP797" s="28" t="s">
        <v>211</v>
      </c>
      <c r="AQ797" s="28"/>
      <c r="AR797" s="28"/>
      <c r="AS797" s="28"/>
      <c r="AT797" s="26">
        <v>1</v>
      </c>
      <c r="AU797" s="28" t="s">
        <v>815</v>
      </c>
      <c r="AV797" s="27"/>
      <c r="AW797" s="28"/>
      <c r="AX797" s="28" t="s">
        <v>803</v>
      </c>
      <c r="AY797" s="168">
        <f t="shared" si="111"/>
        <v>1260455</v>
      </c>
      <c r="AZ797" s="28" t="s">
        <v>214</v>
      </c>
      <c r="BA797" s="28"/>
      <c r="BB797" s="59" t="s">
        <v>1117</v>
      </c>
    </row>
    <row r="798" spans="2:54" s="8" customFormat="1" x14ac:dyDescent="0.15">
      <c r="B798" s="174">
        <v>90000771</v>
      </c>
      <c r="C798" s="28"/>
      <c r="D798" s="28" t="s">
        <v>793</v>
      </c>
      <c r="E798" s="28"/>
      <c r="F798" s="28" t="s">
        <v>201</v>
      </c>
      <c r="G798" s="28" t="s">
        <v>794</v>
      </c>
      <c r="H798" s="28" t="s">
        <v>1577</v>
      </c>
      <c r="I798" s="28" t="s">
        <v>1573</v>
      </c>
      <c r="J798" s="28" t="s">
        <v>1063</v>
      </c>
      <c r="K798" s="28" t="s">
        <v>203</v>
      </c>
      <c r="L798" s="28"/>
      <c r="M798" s="28">
        <v>17</v>
      </c>
      <c r="N798" s="24">
        <v>41364</v>
      </c>
      <c r="O798" s="28">
        <v>2012</v>
      </c>
      <c r="P798" s="24">
        <v>41364</v>
      </c>
      <c r="Q798" s="25">
        <v>3133373</v>
      </c>
      <c r="R798" s="28" t="s">
        <v>797</v>
      </c>
      <c r="S798" s="28" t="s">
        <v>1036</v>
      </c>
      <c r="T798" s="28">
        <v>1</v>
      </c>
      <c r="U798" s="24"/>
      <c r="V798" s="168">
        <f t="shared" si="106"/>
        <v>2393897</v>
      </c>
      <c r="W798" s="44"/>
      <c r="X798" s="36">
        <f t="shared" si="112"/>
        <v>0</v>
      </c>
      <c r="Y798" s="44"/>
      <c r="Z798" s="44"/>
      <c r="AA798" s="44"/>
      <c r="AB798" s="44"/>
      <c r="AC798" s="44"/>
      <c r="AD798" s="44"/>
      <c r="AE798" s="36">
        <f t="shared" si="113"/>
        <v>184869</v>
      </c>
      <c r="AF798" s="44"/>
      <c r="AG798" s="44"/>
      <c r="AH798" s="44"/>
      <c r="AI798" s="44"/>
      <c r="AJ798" s="44"/>
      <c r="AK798" s="168">
        <f t="shared" si="107"/>
        <v>184869</v>
      </c>
      <c r="AL798" s="44"/>
      <c r="AM798" s="36">
        <f t="shared" si="108"/>
        <v>2209028</v>
      </c>
      <c r="AN798" s="85" t="str">
        <f t="shared" si="109"/>
        <v>OK</v>
      </c>
      <c r="AO798" s="85" t="str">
        <f t="shared" si="110"/>
        <v>OK</v>
      </c>
      <c r="AP798" s="28" t="s">
        <v>211</v>
      </c>
      <c r="AQ798" s="28"/>
      <c r="AR798" s="28"/>
      <c r="AS798" s="28"/>
      <c r="AT798" s="26">
        <v>1</v>
      </c>
      <c r="AU798" s="28" t="s">
        <v>815</v>
      </c>
      <c r="AV798" s="27"/>
      <c r="AW798" s="28"/>
      <c r="AX798" s="28" t="s">
        <v>803</v>
      </c>
      <c r="AY798" s="168">
        <f t="shared" si="111"/>
        <v>924345</v>
      </c>
      <c r="AZ798" s="28" t="s">
        <v>214</v>
      </c>
      <c r="BA798" s="28"/>
      <c r="BB798" s="59"/>
    </row>
    <row r="799" spans="2:54" s="8" customFormat="1" x14ac:dyDescent="0.15">
      <c r="B799" s="174">
        <v>90000772</v>
      </c>
      <c r="C799" s="28"/>
      <c r="D799" s="28" t="s">
        <v>793</v>
      </c>
      <c r="E799" s="28"/>
      <c r="F799" s="28" t="s">
        <v>201</v>
      </c>
      <c r="G799" s="28" t="s">
        <v>794</v>
      </c>
      <c r="H799" s="28" t="s">
        <v>1577</v>
      </c>
      <c r="I799" s="28" t="s">
        <v>1573</v>
      </c>
      <c r="J799" s="28" t="s">
        <v>1064</v>
      </c>
      <c r="K799" s="28" t="s">
        <v>203</v>
      </c>
      <c r="L799" s="28"/>
      <c r="M799" s="28">
        <v>17</v>
      </c>
      <c r="N799" s="24">
        <v>41364</v>
      </c>
      <c r="O799" s="28">
        <v>2012</v>
      </c>
      <c r="P799" s="24">
        <v>41364</v>
      </c>
      <c r="Q799" s="25">
        <v>1569864</v>
      </c>
      <c r="R799" s="28" t="s">
        <v>797</v>
      </c>
      <c r="S799" s="28" t="s">
        <v>1036</v>
      </c>
      <c r="T799" s="28">
        <v>1</v>
      </c>
      <c r="U799" s="24"/>
      <c r="V799" s="168">
        <f t="shared" si="106"/>
        <v>1199380</v>
      </c>
      <c r="W799" s="44"/>
      <c r="X799" s="36">
        <f t="shared" si="112"/>
        <v>0</v>
      </c>
      <c r="Y799" s="44"/>
      <c r="Z799" s="44"/>
      <c r="AA799" s="44"/>
      <c r="AB799" s="44"/>
      <c r="AC799" s="44"/>
      <c r="AD799" s="44"/>
      <c r="AE799" s="36">
        <f t="shared" si="113"/>
        <v>92621</v>
      </c>
      <c r="AF799" s="44"/>
      <c r="AG799" s="44"/>
      <c r="AH799" s="44"/>
      <c r="AI799" s="44"/>
      <c r="AJ799" s="44"/>
      <c r="AK799" s="168">
        <f t="shared" si="107"/>
        <v>92621</v>
      </c>
      <c r="AL799" s="44"/>
      <c r="AM799" s="36">
        <f t="shared" si="108"/>
        <v>1106759</v>
      </c>
      <c r="AN799" s="85" t="str">
        <f t="shared" si="109"/>
        <v>OK</v>
      </c>
      <c r="AO799" s="85" t="str">
        <f t="shared" si="110"/>
        <v>OK</v>
      </c>
      <c r="AP799" s="28" t="s">
        <v>211</v>
      </c>
      <c r="AQ799" s="28"/>
      <c r="AR799" s="28"/>
      <c r="AS799" s="28"/>
      <c r="AT799" s="26">
        <v>1</v>
      </c>
      <c r="AU799" s="28" t="s">
        <v>815</v>
      </c>
      <c r="AV799" s="27"/>
      <c r="AW799" s="28"/>
      <c r="AX799" s="28" t="s">
        <v>803</v>
      </c>
      <c r="AY799" s="168">
        <f t="shared" si="111"/>
        <v>463105</v>
      </c>
      <c r="AZ799" s="28" t="s">
        <v>214</v>
      </c>
      <c r="BA799" s="28"/>
      <c r="BB799" s="59"/>
    </row>
    <row r="800" spans="2:54" s="8" customFormat="1" x14ac:dyDescent="0.15">
      <c r="B800" s="174">
        <v>90000773</v>
      </c>
      <c r="C800" s="28"/>
      <c r="D800" s="28" t="s">
        <v>793</v>
      </c>
      <c r="E800" s="28"/>
      <c r="F800" s="28" t="s">
        <v>201</v>
      </c>
      <c r="G800" s="28" t="s">
        <v>794</v>
      </c>
      <c r="H800" s="28" t="s">
        <v>1577</v>
      </c>
      <c r="I800" s="28" t="s">
        <v>1573</v>
      </c>
      <c r="J800" s="28" t="s">
        <v>1065</v>
      </c>
      <c r="K800" s="28" t="s">
        <v>203</v>
      </c>
      <c r="L800" s="28"/>
      <c r="M800" s="28">
        <v>17</v>
      </c>
      <c r="N800" s="24">
        <v>41364</v>
      </c>
      <c r="O800" s="28">
        <v>2012</v>
      </c>
      <c r="P800" s="24">
        <v>41364</v>
      </c>
      <c r="Q800" s="25">
        <v>2040188</v>
      </c>
      <c r="R800" s="28" t="s">
        <v>797</v>
      </c>
      <c r="S800" s="28" t="s">
        <v>1036</v>
      </c>
      <c r="T800" s="28">
        <v>1</v>
      </c>
      <c r="U800" s="24"/>
      <c r="V800" s="168">
        <f t="shared" si="106"/>
        <v>1558704</v>
      </c>
      <c r="W800" s="44"/>
      <c r="X800" s="36">
        <f t="shared" si="112"/>
        <v>0</v>
      </c>
      <c r="Y800" s="44"/>
      <c r="Z800" s="44"/>
      <c r="AA800" s="44"/>
      <c r="AB800" s="44"/>
      <c r="AC800" s="44"/>
      <c r="AD800" s="44"/>
      <c r="AE800" s="36">
        <f t="shared" si="113"/>
        <v>120371</v>
      </c>
      <c r="AF800" s="44"/>
      <c r="AG800" s="44"/>
      <c r="AH800" s="44"/>
      <c r="AI800" s="44"/>
      <c r="AJ800" s="44"/>
      <c r="AK800" s="168">
        <f t="shared" si="107"/>
        <v>120371</v>
      </c>
      <c r="AL800" s="44"/>
      <c r="AM800" s="36">
        <f t="shared" si="108"/>
        <v>1438333</v>
      </c>
      <c r="AN800" s="85" t="str">
        <f t="shared" si="109"/>
        <v>OK</v>
      </c>
      <c r="AO800" s="85" t="str">
        <f t="shared" si="110"/>
        <v>OK</v>
      </c>
      <c r="AP800" s="28" t="s">
        <v>211</v>
      </c>
      <c r="AQ800" s="28"/>
      <c r="AR800" s="28"/>
      <c r="AS800" s="28"/>
      <c r="AT800" s="26">
        <v>1</v>
      </c>
      <c r="AU800" s="28" t="s">
        <v>815</v>
      </c>
      <c r="AV800" s="27"/>
      <c r="AW800" s="28"/>
      <c r="AX800" s="28" t="s">
        <v>803</v>
      </c>
      <c r="AY800" s="168">
        <f t="shared" si="111"/>
        <v>601855</v>
      </c>
      <c r="AZ800" s="28" t="s">
        <v>214</v>
      </c>
      <c r="BA800" s="28"/>
      <c r="BB800" s="59"/>
    </row>
    <row r="801" spans="2:54" s="8" customFormat="1" x14ac:dyDescent="0.15">
      <c r="B801" s="174">
        <v>90000774</v>
      </c>
      <c r="C801" s="28"/>
      <c r="D801" s="28" t="s">
        <v>793</v>
      </c>
      <c r="E801" s="28"/>
      <c r="F801" s="28" t="s">
        <v>201</v>
      </c>
      <c r="G801" s="28" t="s">
        <v>794</v>
      </c>
      <c r="H801" s="28" t="s">
        <v>1577</v>
      </c>
      <c r="I801" s="28" t="s">
        <v>1573</v>
      </c>
      <c r="J801" s="28" t="s">
        <v>1066</v>
      </c>
      <c r="K801" s="28" t="s">
        <v>203</v>
      </c>
      <c r="L801" s="28"/>
      <c r="M801" s="28">
        <v>17</v>
      </c>
      <c r="N801" s="24">
        <v>41364</v>
      </c>
      <c r="O801" s="28">
        <v>2012</v>
      </c>
      <c r="P801" s="24">
        <v>41364</v>
      </c>
      <c r="Q801" s="25">
        <v>908870</v>
      </c>
      <c r="R801" s="28" t="s">
        <v>797</v>
      </c>
      <c r="S801" s="28" t="s">
        <v>1036</v>
      </c>
      <c r="T801" s="28">
        <v>1</v>
      </c>
      <c r="U801" s="24"/>
      <c r="V801" s="168">
        <f t="shared" si="106"/>
        <v>694378</v>
      </c>
      <c r="W801" s="44"/>
      <c r="X801" s="36">
        <f t="shared" si="112"/>
        <v>0</v>
      </c>
      <c r="Y801" s="44"/>
      <c r="Z801" s="44"/>
      <c r="AA801" s="44"/>
      <c r="AB801" s="44"/>
      <c r="AC801" s="44"/>
      <c r="AD801" s="44"/>
      <c r="AE801" s="36">
        <f t="shared" si="113"/>
        <v>53623</v>
      </c>
      <c r="AF801" s="44"/>
      <c r="AG801" s="44"/>
      <c r="AH801" s="44"/>
      <c r="AI801" s="44"/>
      <c r="AJ801" s="44"/>
      <c r="AK801" s="168">
        <f t="shared" si="107"/>
        <v>53623</v>
      </c>
      <c r="AL801" s="44"/>
      <c r="AM801" s="36">
        <f t="shared" si="108"/>
        <v>640755</v>
      </c>
      <c r="AN801" s="85" t="str">
        <f t="shared" si="109"/>
        <v>OK</v>
      </c>
      <c r="AO801" s="85" t="str">
        <f t="shared" si="110"/>
        <v>OK</v>
      </c>
      <c r="AP801" s="28" t="s">
        <v>211</v>
      </c>
      <c r="AQ801" s="28"/>
      <c r="AR801" s="28"/>
      <c r="AS801" s="28"/>
      <c r="AT801" s="26">
        <v>1</v>
      </c>
      <c r="AU801" s="28" t="s">
        <v>815</v>
      </c>
      <c r="AV801" s="27"/>
      <c r="AW801" s="28"/>
      <c r="AX801" s="28" t="s">
        <v>803</v>
      </c>
      <c r="AY801" s="168">
        <f t="shared" si="111"/>
        <v>268115</v>
      </c>
      <c r="AZ801" s="28" t="s">
        <v>214</v>
      </c>
      <c r="BA801" s="28"/>
      <c r="BB801" s="59"/>
    </row>
    <row r="802" spans="2:54" s="8" customFormat="1" x14ac:dyDescent="0.15">
      <c r="B802" s="174">
        <v>90000775</v>
      </c>
      <c r="C802" s="28"/>
      <c r="D802" s="28" t="s">
        <v>793</v>
      </c>
      <c r="E802" s="28"/>
      <c r="F802" s="28" t="s">
        <v>201</v>
      </c>
      <c r="G802" s="28" t="s">
        <v>794</v>
      </c>
      <c r="H802" s="28" t="s">
        <v>1577</v>
      </c>
      <c r="I802" s="28" t="s">
        <v>1573</v>
      </c>
      <c r="J802" s="28" t="s">
        <v>1067</v>
      </c>
      <c r="K802" s="28" t="s">
        <v>203</v>
      </c>
      <c r="L802" s="28"/>
      <c r="M802" s="28">
        <v>17</v>
      </c>
      <c r="N802" s="24">
        <v>41364</v>
      </c>
      <c r="O802" s="28">
        <v>2012</v>
      </c>
      <c r="P802" s="24">
        <v>41364</v>
      </c>
      <c r="Q802" s="25">
        <v>5870773</v>
      </c>
      <c r="R802" s="28" t="s">
        <v>797</v>
      </c>
      <c r="S802" s="28" t="s">
        <v>1036</v>
      </c>
      <c r="T802" s="28">
        <v>1</v>
      </c>
      <c r="U802" s="24"/>
      <c r="V802" s="168">
        <f t="shared" si="106"/>
        <v>4485273</v>
      </c>
      <c r="W802" s="44"/>
      <c r="X802" s="36">
        <f t="shared" si="112"/>
        <v>0</v>
      </c>
      <c r="Y802" s="44"/>
      <c r="Z802" s="44"/>
      <c r="AA802" s="44"/>
      <c r="AB802" s="44"/>
      <c r="AC802" s="44"/>
      <c r="AD802" s="44"/>
      <c r="AE802" s="36">
        <f t="shared" si="113"/>
        <v>346375</v>
      </c>
      <c r="AF802" s="44"/>
      <c r="AG802" s="44"/>
      <c r="AH802" s="44"/>
      <c r="AI802" s="44"/>
      <c r="AJ802" s="44"/>
      <c r="AK802" s="168">
        <f t="shared" si="107"/>
        <v>346375</v>
      </c>
      <c r="AL802" s="44"/>
      <c r="AM802" s="36">
        <f t="shared" si="108"/>
        <v>4138898</v>
      </c>
      <c r="AN802" s="85" t="str">
        <f t="shared" si="109"/>
        <v>OK</v>
      </c>
      <c r="AO802" s="85" t="str">
        <f t="shared" si="110"/>
        <v>OK</v>
      </c>
      <c r="AP802" s="28" t="s">
        <v>211</v>
      </c>
      <c r="AQ802" s="28"/>
      <c r="AR802" s="28"/>
      <c r="AS802" s="28"/>
      <c r="AT802" s="26">
        <v>1</v>
      </c>
      <c r="AU802" s="28" t="s">
        <v>815</v>
      </c>
      <c r="AV802" s="27"/>
      <c r="AW802" s="28"/>
      <c r="AX802" s="28" t="s">
        <v>803</v>
      </c>
      <c r="AY802" s="168">
        <f t="shared" si="111"/>
        <v>1731875</v>
      </c>
      <c r="AZ802" s="28" t="s">
        <v>214</v>
      </c>
      <c r="BA802" s="28"/>
      <c r="BB802" s="59" t="s">
        <v>1118</v>
      </c>
    </row>
    <row r="803" spans="2:54" s="8" customFormat="1" x14ac:dyDescent="0.15">
      <c r="B803" s="174">
        <v>90000776</v>
      </c>
      <c r="C803" s="28"/>
      <c r="D803" s="28" t="s">
        <v>793</v>
      </c>
      <c r="E803" s="28"/>
      <c r="F803" s="28" t="s">
        <v>201</v>
      </c>
      <c r="G803" s="28" t="s">
        <v>794</v>
      </c>
      <c r="H803" s="28" t="s">
        <v>1577</v>
      </c>
      <c r="I803" s="28" t="s">
        <v>1573</v>
      </c>
      <c r="J803" s="28" t="s">
        <v>1068</v>
      </c>
      <c r="K803" s="28" t="s">
        <v>203</v>
      </c>
      <c r="L803" s="28"/>
      <c r="M803" s="28">
        <v>17</v>
      </c>
      <c r="N803" s="24">
        <v>41364</v>
      </c>
      <c r="O803" s="28">
        <v>2012</v>
      </c>
      <c r="P803" s="24">
        <v>41364</v>
      </c>
      <c r="Q803" s="25">
        <v>664104</v>
      </c>
      <c r="R803" s="28" t="s">
        <v>797</v>
      </c>
      <c r="S803" s="28" t="s">
        <v>1036</v>
      </c>
      <c r="T803" s="28">
        <v>1</v>
      </c>
      <c r="U803" s="24"/>
      <c r="V803" s="168">
        <f t="shared" si="106"/>
        <v>507376</v>
      </c>
      <c r="W803" s="44"/>
      <c r="X803" s="36">
        <f t="shared" si="112"/>
        <v>0</v>
      </c>
      <c r="Y803" s="44"/>
      <c r="Z803" s="44"/>
      <c r="AA803" s="44"/>
      <c r="AB803" s="44"/>
      <c r="AC803" s="44"/>
      <c r="AD803" s="44"/>
      <c r="AE803" s="36">
        <f t="shared" si="113"/>
        <v>39182</v>
      </c>
      <c r="AF803" s="44"/>
      <c r="AG803" s="44"/>
      <c r="AH803" s="44"/>
      <c r="AI803" s="44"/>
      <c r="AJ803" s="44"/>
      <c r="AK803" s="168">
        <f t="shared" si="107"/>
        <v>39182</v>
      </c>
      <c r="AL803" s="44"/>
      <c r="AM803" s="36">
        <f t="shared" si="108"/>
        <v>468194</v>
      </c>
      <c r="AN803" s="85" t="str">
        <f t="shared" si="109"/>
        <v>OK</v>
      </c>
      <c r="AO803" s="85" t="str">
        <f t="shared" si="110"/>
        <v>OK</v>
      </c>
      <c r="AP803" s="28" t="s">
        <v>211</v>
      </c>
      <c r="AQ803" s="28"/>
      <c r="AR803" s="28"/>
      <c r="AS803" s="28"/>
      <c r="AT803" s="26">
        <v>1</v>
      </c>
      <c r="AU803" s="28" t="s">
        <v>818</v>
      </c>
      <c r="AV803" s="27"/>
      <c r="AW803" s="28"/>
      <c r="AX803" s="28" t="s">
        <v>803</v>
      </c>
      <c r="AY803" s="168">
        <f t="shared" si="111"/>
        <v>195910</v>
      </c>
      <c r="AZ803" s="28" t="s">
        <v>214</v>
      </c>
      <c r="BA803" s="28"/>
      <c r="BB803" s="59" t="s">
        <v>1119</v>
      </c>
    </row>
    <row r="804" spans="2:54" s="8" customFormat="1" x14ac:dyDescent="0.15">
      <c r="B804" s="174">
        <v>90000777</v>
      </c>
      <c r="C804" s="28"/>
      <c r="D804" s="28" t="s">
        <v>793</v>
      </c>
      <c r="E804" s="28"/>
      <c r="F804" s="28" t="s">
        <v>201</v>
      </c>
      <c r="G804" s="28" t="s">
        <v>794</v>
      </c>
      <c r="H804" s="28" t="s">
        <v>1577</v>
      </c>
      <c r="I804" s="28" t="s">
        <v>1573</v>
      </c>
      <c r="J804" s="28" t="s">
        <v>1069</v>
      </c>
      <c r="K804" s="28" t="s">
        <v>203</v>
      </c>
      <c r="L804" s="28"/>
      <c r="M804" s="28">
        <v>17</v>
      </c>
      <c r="N804" s="24">
        <v>41364</v>
      </c>
      <c r="O804" s="28">
        <v>2012</v>
      </c>
      <c r="P804" s="24">
        <v>41364</v>
      </c>
      <c r="Q804" s="25">
        <v>11193556</v>
      </c>
      <c r="R804" s="28" t="s">
        <v>797</v>
      </c>
      <c r="S804" s="28" t="s">
        <v>1036</v>
      </c>
      <c r="T804" s="28">
        <v>1</v>
      </c>
      <c r="U804" s="24"/>
      <c r="V804" s="168">
        <f t="shared" si="106"/>
        <v>8551880</v>
      </c>
      <c r="W804" s="44"/>
      <c r="X804" s="36">
        <f t="shared" si="112"/>
        <v>0</v>
      </c>
      <c r="Y804" s="44"/>
      <c r="Z804" s="44"/>
      <c r="AA804" s="44"/>
      <c r="AB804" s="44"/>
      <c r="AC804" s="44"/>
      <c r="AD804" s="44"/>
      <c r="AE804" s="36">
        <f t="shared" si="113"/>
        <v>660419</v>
      </c>
      <c r="AF804" s="44"/>
      <c r="AG804" s="44"/>
      <c r="AH804" s="44"/>
      <c r="AI804" s="44"/>
      <c r="AJ804" s="44"/>
      <c r="AK804" s="168">
        <f t="shared" si="107"/>
        <v>660419</v>
      </c>
      <c r="AL804" s="44"/>
      <c r="AM804" s="36">
        <f t="shared" si="108"/>
        <v>7891461</v>
      </c>
      <c r="AN804" s="85" t="str">
        <f t="shared" si="109"/>
        <v>OK</v>
      </c>
      <c r="AO804" s="85" t="str">
        <f t="shared" si="110"/>
        <v>OK</v>
      </c>
      <c r="AP804" s="28" t="s">
        <v>211</v>
      </c>
      <c r="AQ804" s="28"/>
      <c r="AR804" s="28"/>
      <c r="AS804" s="28"/>
      <c r="AT804" s="26">
        <v>1</v>
      </c>
      <c r="AU804" s="28" t="s">
        <v>818</v>
      </c>
      <c r="AV804" s="27"/>
      <c r="AW804" s="28"/>
      <c r="AX804" s="28" t="s">
        <v>803</v>
      </c>
      <c r="AY804" s="168">
        <f t="shared" si="111"/>
        <v>3302095</v>
      </c>
      <c r="AZ804" s="28" t="s">
        <v>214</v>
      </c>
      <c r="BA804" s="28"/>
      <c r="BB804" s="59" t="s">
        <v>1116</v>
      </c>
    </row>
    <row r="805" spans="2:54" s="8" customFormat="1" x14ac:dyDescent="0.15">
      <c r="B805" s="174">
        <v>90000778</v>
      </c>
      <c r="C805" s="28"/>
      <c r="D805" s="28" t="s">
        <v>793</v>
      </c>
      <c r="E805" s="28"/>
      <c r="F805" s="28" t="s">
        <v>201</v>
      </c>
      <c r="G805" s="28" t="s">
        <v>794</v>
      </c>
      <c r="H805" s="28" t="s">
        <v>1577</v>
      </c>
      <c r="I805" s="28" t="s">
        <v>1573</v>
      </c>
      <c r="J805" s="28" t="s">
        <v>1070</v>
      </c>
      <c r="K805" s="28" t="s">
        <v>203</v>
      </c>
      <c r="L805" s="28"/>
      <c r="M805" s="28">
        <v>17</v>
      </c>
      <c r="N805" s="24">
        <v>41729</v>
      </c>
      <c r="O805" s="28">
        <v>2013</v>
      </c>
      <c r="P805" s="24">
        <v>41729</v>
      </c>
      <c r="Q805" s="25">
        <v>1159263</v>
      </c>
      <c r="R805" s="28" t="s">
        <v>797</v>
      </c>
      <c r="S805" s="28" t="s">
        <v>1036</v>
      </c>
      <c r="T805" s="28">
        <v>1</v>
      </c>
      <c r="U805" s="24"/>
      <c r="V805" s="168">
        <f t="shared" si="106"/>
        <v>954075</v>
      </c>
      <c r="W805" s="44"/>
      <c r="X805" s="36">
        <f t="shared" si="112"/>
        <v>0</v>
      </c>
      <c r="Y805" s="44"/>
      <c r="Z805" s="44"/>
      <c r="AA805" s="44"/>
      <c r="AB805" s="44"/>
      <c r="AC805" s="44"/>
      <c r="AD805" s="44"/>
      <c r="AE805" s="36">
        <f t="shared" si="113"/>
        <v>68396</v>
      </c>
      <c r="AF805" s="44"/>
      <c r="AG805" s="44"/>
      <c r="AH805" s="44"/>
      <c r="AI805" s="44"/>
      <c r="AJ805" s="44"/>
      <c r="AK805" s="168">
        <f t="shared" si="107"/>
        <v>68396</v>
      </c>
      <c r="AL805" s="44"/>
      <c r="AM805" s="36">
        <f t="shared" si="108"/>
        <v>885679</v>
      </c>
      <c r="AN805" s="85" t="str">
        <f t="shared" si="109"/>
        <v>OK</v>
      </c>
      <c r="AO805" s="85" t="str">
        <f t="shared" si="110"/>
        <v>OK</v>
      </c>
      <c r="AP805" s="28" t="s">
        <v>211</v>
      </c>
      <c r="AQ805" s="28"/>
      <c r="AR805" s="28"/>
      <c r="AS805" s="28"/>
      <c r="AT805" s="26">
        <v>1</v>
      </c>
      <c r="AU805" s="28" t="s">
        <v>818</v>
      </c>
      <c r="AV805" s="27"/>
      <c r="AW805" s="28"/>
      <c r="AX805" s="28" t="s">
        <v>803</v>
      </c>
      <c r="AY805" s="168">
        <f t="shared" si="111"/>
        <v>273584</v>
      </c>
      <c r="AZ805" s="28" t="s">
        <v>214</v>
      </c>
      <c r="BA805" s="28"/>
      <c r="BB805" s="59" t="s">
        <v>1120</v>
      </c>
    </row>
    <row r="806" spans="2:54" s="8" customFormat="1" x14ac:dyDescent="0.15">
      <c r="B806" s="174">
        <v>90000779</v>
      </c>
      <c r="C806" s="28"/>
      <c r="D806" s="28" t="s">
        <v>793</v>
      </c>
      <c r="E806" s="28"/>
      <c r="F806" s="28" t="s">
        <v>201</v>
      </c>
      <c r="G806" s="28" t="s">
        <v>794</v>
      </c>
      <c r="H806" s="28" t="s">
        <v>1577</v>
      </c>
      <c r="I806" s="28" t="s">
        <v>1573</v>
      </c>
      <c r="J806" s="28" t="s">
        <v>1071</v>
      </c>
      <c r="K806" s="28" t="s">
        <v>203</v>
      </c>
      <c r="L806" s="28"/>
      <c r="M806" s="28">
        <v>17</v>
      </c>
      <c r="N806" s="24">
        <v>41729</v>
      </c>
      <c r="O806" s="28">
        <v>2013</v>
      </c>
      <c r="P806" s="24">
        <v>41729</v>
      </c>
      <c r="Q806" s="25">
        <v>6235350</v>
      </c>
      <c r="R806" s="28" t="s">
        <v>797</v>
      </c>
      <c r="S806" s="28" t="s">
        <v>1036</v>
      </c>
      <c r="T806" s="28">
        <v>1</v>
      </c>
      <c r="U806" s="24"/>
      <c r="V806" s="168">
        <f t="shared" si="106"/>
        <v>5131695</v>
      </c>
      <c r="W806" s="44"/>
      <c r="X806" s="36">
        <f t="shared" si="112"/>
        <v>0</v>
      </c>
      <c r="Y806" s="44"/>
      <c r="Z806" s="44"/>
      <c r="AA806" s="44"/>
      <c r="AB806" s="44"/>
      <c r="AC806" s="44"/>
      <c r="AD806" s="44"/>
      <c r="AE806" s="36">
        <f t="shared" si="113"/>
        <v>367885</v>
      </c>
      <c r="AF806" s="44"/>
      <c r="AG806" s="44"/>
      <c r="AH806" s="44"/>
      <c r="AI806" s="44"/>
      <c r="AJ806" s="44"/>
      <c r="AK806" s="168">
        <f t="shared" si="107"/>
        <v>367885</v>
      </c>
      <c r="AL806" s="44"/>
      <c r="AM806" s="36">
        <f t="shared" si="108"/>
        <v>4763810</v>
      </c>
      <c r="AN806" s="85" t="str">
        <f t="shared" si="109"/>
        <v>OK</v>
      </c>
      <c r="AO806" s="85" t="str">
        <f t="shared" si="110"/>
        <v>OK</v>
      </c>
      <c r="AP806" s="28" t="s">
        <v>211</v>
      </c>
      <c r="AQ806" s="28"/>
      <c r="AR806" s="28"/>
      <c r="AS806" s="28"/>
      <c r="AT806" s="26">
        <v>2</v>
      </c>
      <c r="AU806" s="28" t="s">
        <v>1121</v>
      </c>
      <c r="AV806" s="27"/>
      <c r="AW806" s="28"/>
      <c r="AX806" s="28" t="s">
        <v>803</v>
      </c>
      <c r="AY806" s="168">
        <f t="shared" si="111"/>
        <v>1471540</v>
      </c>
      <c r="AZ806" s="28" t="s">
        <v>214</v>
      </c>
      <c r="BA806" s="28"/>
      <c r="BB806" s="59"/>
    </row>
    <row r="807" spans="2:54" s="8" customFormat="1" x14ac:dyDescent="0.15">
      <c r="B807" s="174">
        <v>90000780</v>
      </c>
      <c r="C807" s="28"/>
      <c r="D807" s="28" t="s">
        <v>793</v>
      </c>
      <c r="E807" s="28"/>
      <c r="F807" s="28" t="s">
        <v>201</v>
      </c>
      <c r="G807" s="28" t="s">
        <v>794</v>
      </c>
      <c r="H807" s="28" t="s">
        <v>1577</v>
      </c>
      <c r="I807" s="28" t="s">
        <v>1573</v>
      </c>
      <c r="J807" s="28" t="s">
        <v>1072</v>
      </c>
      <c r="K807" s="28" t="s">
        <v>203</v>
      </c>
      <c r="L807" s="28"/>
      <c r="M807" s="28">
        <v>17</v>
      </c>
      <c r="N807" s="24">
        <v>41729</v>
      </c>
      <c r="O807" s="28">
        <v>2013</v>
      </c>
      <c r="P807" s="24">
        <v>41729</v>
      </c>
      <c r="Q807" s="25">
        <v>3168188</v>
      </c>
      <c r="R807" s="28" t="s">
        <v>797</v>
      </c>
      <c r="S807" s="28" t="s">
        <v>1036</v>
      </c>
      <c r="T807" s="28">
        <v>1</v>
      </c>
      <c r="U807" s="24"/>
      <c r="V807" s="168">
        <f t="shared" si="106"/>
        <v>2607419</v>
      </c>
      <c r="W807" s="44"/>
      <c r="X807" s="36">
        <f t="shared" si="112"/>
        <v>0</v>
      </c>
      <c r="Y807" s="44"/>
      <c r="Z807" s="44"/>
      <c r="AA807" s="44"/>
      <c r="AB807" s="44"/>
      <c r="AC807" s="44"/>
      <c r="AD807" s="44"/>
      <c r="AE807" s="36">
        <f t="shared" si="113"/>
        <v>186923</v>
      </c>
      <c r="AF807" s="44"/>
      <c r="AG807" s="44"/>
      <c r="AH807" s="44"/>
      <c r="AI807" s="44"/>
      <c r="AJ807" s="44"/>
      <c r="AK807" s="168">
        <f t="shared" si="107"/>
        <v>186923</v>
      </c>
      <c r="AL807" s="44"/>
      <c r="AM807" s="36">
        <f t="shared" si="108"/>
        <v>2420496</v>
      </c>
      <c r="AN807" s="85" t="str">
        <f t="shared" si="109"/>
        <v>OK</v>
      </c>
      <c r="AO807" s="85" t="str">
        <f t="shared" si="110"/>
        <v>OK</v>
      </c>
      <c r="AP807" s="28" t="s">
        <v>211</v>
      </c>
      <c r="AQ807" s="28"/>
      <c r="AR807" s="28"/>
      <c r="AS807" s="28"/>
      <c r="AT807" s="26">
        <v>1</v>
      </c>
      <c r="AU807" s="28" t="s">
        <v>45</v>
      </c>
      <c r="AV807" s="27"/>
      <c r="AW807" s="28"/>
      <c r="AX807" s="28" t="s">
        <v>803</v>
      </c>
      <c r="AY807" s="168">
        <f t="shared" si="111"/>
        <v>747692</v>
      </c>
      <c r="AZ807" s="28" t="s">
        <v>214</v>
      </c>
      <c r="BA807" s="28"/>
      <c r="BB807" s="59"/>
    </row>
    <row r="808" spans="2:54" s="8" customFormat="1" x14ac:dyDescent="0.15">
      <c r="B808" s="174">
        <v>90000781</v>
      </c>
      <c r="C808" s="28"/>
      <c r="D808" s="28" t="s">
        <v>793</v>
      </c>
      <c r="E808" s="28"/>
      <c r="F808" s="28" t="s">
        <v>201</v>
      </c>
      <c r="G808" s="28" t="s">
        <v>794</v>
      </c>
      <c r="H808" s="28" t="s">
        <v>1577</v>
      </c>
      <c r="I808" s="28" t="s">
        <v>1573</v>
      </c>
      <c r="J808" s="28" t="s">
        <v>1073</v>
      </c>
      <c r="K808" s="28" t="s">
        <v>203</v>
      </c>
      <c r="L808" s="28"/>
      <c r="M808" s="28">
        <v>17</v>
      </c>
      <c r="N808" s="24">
        <v>41729</v>
      </c>
      <c r="O808" s="28">
        <v>2013</v>
      </c>
      <c r="P808" s="24">
        <v>41729</v>
      </c>
      <c r="Q808" s="25">
        <v>2484795</v>
      </c>
      <c r="R808" s="28" t="s">
        <v>797</v>
      </c>
      <c r="S808" s="28" t="s">
        <v>1036</v>
      </c>
      <c r="T808" s="28">
        <v>1</v>
      </c>
      <c r="U808" s="24"/>
      <c r="V808" s="168">
        <f t="shared" si="106"/>
        <v>2044989</v>
      </c>
      <c r="W808" s="44"/>
      <c r="X808" s="36">
        <f t="shared" si="112"/>
        <v>0</v>
      </c>
      <c r="Y808" s="44"/>
      <c r="Z808" s="44"/>
      <c r="AA808" s="44"/>
      <c r="AB808" s="44"/>
      <c r="AC808" s="44"/>
      <c r="AD808" s="44"/>
      <c r="AE808" s="36">
        <f t="shared" si="113"/>
        <v>146602</v>
      </c>
      <c r="AF808" s="44"/>
      <c r="AG808" s="44"/>
      <c r="AH808" s="44"/>
      <c r="AI808" s="44"/>
      <c r="AJ808" s="44"/>
      <c r="AK808" s="168">
        <f t="shared" si="107"/>
        <v>146602</v>
      </c>
      <c r="AL808" s="44"/>
      <c r="AM808" s="36">
        <f t="shared" si="108"/>
        <v>1898387</v>
      </c>
      <c r="AN808" s="85" t="str">
        <f t="shared" si="109"/>
        <v>OK</v>
      </c>
      <c r="AO808" s="85" t="str">
        <f t="shared" si="110"/>
        <v>OK</v>
      </c>
      <c r="AP808" s="28" t="s">
        <v>211</v>
      </c>
      <c r="AQ808" s="28"/>
      <c r="AR808" s="28"/>
      <c r="AS808" s="28"/>
      <c r="AT808" s="26">
        <v>2</v>
      </c>
      <c r="AU808" s="28" t="s">
        <v>1121</v>
      </c>
      <c r="AV808" s="27"/>
      <c r="AW808" s="28"/>
      <c r="AX808" s="28" t="s">
        <v>803</v>
      </c>
      <c r="AY808" s="168">
        <f t="shared" si="111"/>
        <v>586408</v>
      </c>
      <c r="AZ808" s="28" t="s">
        <v>214</v>
      </c>
      <c r="BA808" s="28"/>
      <c r="BB808" s="59"/>
    </row>
    <row r="809" spans="2:54" s="8" customFormat="1" x14ac:dyDescent="0.15">
      <c r="B809" s="174">
        <v>90000782</v>
      </c>
      <c r="C809" s="28"/>
      <c r="D809" s="28" t="s">
        <v>793</v>
      </c>
      <c r="E809" s="28"/>
      <c r="F809" s="28" t="s">
        <v>201</v>
      </c>
      <c r="G809" s="28" t="s">
        <v>794</v>
      </c>
      <c r="H809" s="28" t="s">
        <v>1577</v>
      </c>
      <c r="I809" s="28" t="s">
        <v>1573</v>
      </c>
      <c r="J809" s="28" t="s">
        <v>1074</v>
      </c>
      <c r="K809" s="28" t="s">
        <v>203</v>
      </c>
      <c r="L809" s="28"/>
      <c r="M809" s="28">
        <v>17</v>
      </c>
      <c r="N809" s="24">
        <v>41729</v>
      </c>
      <c r="O809" s="28">
        <v>2013</v>
      </c>
      <c r="P809" s="24">
        <v>41729</v>
      </c>
      <c r="Q809" s="25">
        <v>2301056</v>
      </c>
      <c r="R809" s="28" t="s">
        <v>797</v>
      </c>
      <c r="S809" s="28" t="s">
        <v>1036</v>
      </c>
      <c r="T809" s="28">
        <v>1</v>
      </c>
      <c r="U809" s="24"/>
      <c r="V809" s="168">
        <f t="shared" si="106"/>
        <v>1893770</v>
      </c>
      <c r="W809" s="44"/>
      <c r="X809" s="36">
        <f t="shared" si="112"/>
        <v>0</v>
      </c>
      <c r="Y809" s="44"/>
      <c r="Z809" s="44"/>
      <c r="AA809" s="44"/>
      <c r="AB809" s="44"/>
      <c r="AC809" s="44"/>
      <c r="AD809" s="44"/>
      <c r="AE809" s="36">
        <f t="shared" si="113"/>
        <v>135762</v>
      </c>
      <c r="AF809" s="44"/>
      <c r="AG809" s="44"/>
      <c r="AH809" s="44"/>
      <c r="AI809" s="44"/>
      <c r="AJ809" s="44"/>
      <c r="AK809" s="168">
        <f t="shared" si="107"/>
        <v>135762</v>
      </c>
      <c r="AL809" s="44"/>
      <c r="AM809" s="36">
        <f t="shared" si="108"/>
        <v>1758008</v>
      </c>
      <c r="AN809" s="85" t="str">
        <f t="shared" si="109"/>
        <v>OK</v>
      </c>
      <c r="AO809" s="85" t="str">
        <f t="shared" si="110"/>
        <v>OK</v>
      </c>
      <c r="AP809" s="28" t="s">
        <v>211</v>
      </c>
      <c r="AQ809" s="28"/>
      <c r="AR809" s="28"/>
      <c r="AS809" s="28"/>
      <c r="AT809" s="26">
        <v>2</v>
      </c>
      <c r="AU809" s="28" t="s">
        <v>1121</v>
      </c>
      <c r="AV809" s="27"/>
      <c r="AW809" s="28"/>
      <c r="AX809" s="28" t="s">
        <v>803</v>
      </c>
      <c r="AY809" s="168">
        <f t="shared" si="111"/>
        <v>543048</v>
      </c>
      <c r="AZ809" s="28" t="s">
        <v>214</v>
      </c>
      <c r="BA809" s="28"/>
      <c r="BB809" s="59"/>
    </row>
    <row r="810" spans="2:54" s="8" customFormat="1" x14ac:dyDescent="0.15">
      <c r="B810" s="174">
        <v>90000783</v>
      </c>
      <c r="C810" s="28"/>
      <c r="D810" s="28" t="s">
        <v>793</v>
      </c>
      <c r="E810" s="28"/>
      <c r="F810" s="28" t="s">
        <v>201</v>
      </c>
      <c r="G810" s="28" t="s">
        <v>794</v>
      </c>
      <c r="H810" s="28" t="s">
        <v>1577</v>
      </c>
      <c r="I810" s="28" t="s">
        <v>1573</v>
      </c>
      <c r="J810" s="28" t="s">
        <v>1075</v>
      </c>
      <c r="K810" s="28" t="s">
        <v>203</v>
      </c>
      <c r="L810" s="28"/>
      <c r="M810" s="28">
        <v>17</v>
      </c>
      <c r="N810" s="24">
        <v>41729</v>
      </c>
      <c r="O810" s="28">
        <v>2013</v>
      </c>
      <c r="P810" s="24">
        <v>41729</v>
      </c>
      <c r="Q810" s="25">
        <v>2101741</v>
      </c>
      <c r="R810" s="28" t="s">
        <v>797</v>
      </c>
      <c r="S810" s="28" t="s">
        <v>1036</v>
      </c>
      <c r="T810" s="28">
        <v>1</v>
      </c>
      <c r="U810" s="24"/>
      <c r="V810" s="168">
        <f t="shared" si="106"/>
        <v>1729735</v>
      </c>
      <c r="W810" s="44"/>
      <c r="X810" s="36">
        <f t="shared" si="112"/>
        <v>0</v>
      </c>
      <c r="Y810" s="44"/>
      <c r="Z810" s="44"/>
      <c r="AA810" s="44"/>
      <c r="AB810" s="44"/>
      <c r="AC810" s="44"/>
      <c r="AD810" s="44"/>
      <c r="AE810" s="36">
        <f t="shared" si="113"/>
        <v>124002</v>
      </c>
      <c r="AF810" s="44"/>
      <c r="AG810" s="44"/>
      <c r="AH810" s="44"/>
      <c r="AI810" s="44"/>
      <c r="AJ810" s="44"/>
      <c r="AK810" s="168">
        <f t="shared" si="107"/>
        <v>124002</v>
      </c>
      <c r="AL810" s="44"/>
      <c r="AM810" s="36">
        <f t="shared" si="108"/>
        <v>1605733</v>
      </c>
      <c r="AN810" s="85" t="str">
        <f t="shared" si="109"/>
        <v>OK</v>
      </c>
      <c r="AO810" s="85" t="str">
        <f t="shared" si="110"/>
        <v>OK</v>
      </c>
      <c r="AP810" s="28" t="s">
        <v>211</v>
      </c>
      <c r="AQ810" s="28"/>
      <c r="AR810" s="28"/>
      <c r="AS810" s="28"/>
      <c r="AT810" s="26">
        <v>1</v>
      </c>
      <c r="AU810" s="28" t="s">
        <v>45</v>
      </c>
      <c r="AV810" s="27"/>
      <c r="AW810" s="28"/>
      <c r="AX810" s="28" t="s">
        <v>803</v>
      </c>
      <c r="AY810" s="168">
        <f t="shared" si="111"/>
        <v>496008</v>
      </c>
      <c r="AZ810" s="28" t="s">
        <v>214</v>
      </c>
      <c r="BA810" s="28"/>
      <c r="BB810" s="59"/>
    </row>
    <row r="811" spans="2:54" s="8" customFormat="1" x14ac:dyDescent="0.15">
      <c r="B811" s="174">
        <v>90000784</v>
      </c>
      <c r="C811" s="28"/>
      <c r="D811" s="28" t="s">
        <v>793</v>
      </c>
      <c r="E811" s="28"/>
      <c r="F811" s="28" t="s">
        <v>201</v>
      </c>
      <c r="G811" s="28" t="s">
        <v>794</v>
      </c>
      <c r="H811" s="28" t="s">
        <v>1577</v>
      </c>
      <c r="I811" s="28" t="s">
        <v>1573</v>
      </c>
      <c r="J811" s="28" t="s">
        <v>1076</v>
      </c>
      <c r="K811" s="28" t="s">
        <v>203</v>
      </c>
      <c r="L811" s="28"/>
      <c r="M811" s="28">
        <v>17</v>
      </c>
      <c r="N811" s="24">
        <v>41729</v>
      </c>
      <c r="O811" s="28">
        <v>2013</v>
      </c>
      <c r="P811" s="24">
        <v>41729</v>
      </c>
      <c r="Q811" s="25">
        <v>146218771</v>
      </c>
      <c r="R811" s="28" t="s">
        <v>797</v>
      </c>
      <c r="S811" s="28" t="s">
        <v>1036</v>
      </c>
      <c r="T811" s="28">
        <v>1</v>
      </c>
      <c r="U811" s="24"/>
      <c r="V811" s="168">
        <f t="shared" si="106"/>
        <v>120338050</v>
      </c>
      <c r="W811" s="44"/>
      <c r="X811" s="36">
        <f t="shared" si="112"/>
        <v>0</v>
      </c>
      <c r="Y811" s="44"/>
      <c r="Z811" s="44"/>
      <c r="AA811" s="44"/>
      <c r="AB811" s="44"/>
      <c r="AC811" s="44"/>
      <c r="AD811" s="44"/>
      <c r="AE811" s="36">
        <f t="shared" si="113"/>
        <v>8626907</v>
      </c>
      <c r="AF811" s="44"/>
      <c r="AG811" s="44"/>
      <c r="AH811" s="44"/>
      <c r="AI811" s="44"/>
      <c r="AJ811" s="44"/>
      <c r="AK811" s="168">
        <f t="shared" si="107"/>
        <v>8626907</v>
      </c>
      <c r="AL811" s="44"/>
      <c r="AM811" s="36">
        <f t="shared" si="108"/>
        <v>111711143</v>
      </c>
      <c r="AN811" s="85" t="str">
        <f t="shared" si="109"/>
        <v>OK</v>
      </c>
      <c r="AO811" s="85" t="str">
        <f t="shared" si="110"/>
        <v>OK</v>
      </c>
      <c r="AP811" s="28" t="s">
        <v>211</v>
      </c>
      <c r="AQ811" s="28"/>
      <c r="AR811" s="28"/>
      <c r="AS811" s="28"/>
      <c r="AT811" s="26">
        <v>1</v>
      </c>
      <c r="AU811" s="28" t="s">
        <v>45</v>
      </c>
      <c r="AV811" s="27"/>
      <c r="AW811" s="28"/>
      <c r="AX811" s="28" t="s">
        <v>803</v>
      </c>
      <c r="AY811" s="168">
        <f t="shared" si="111"/>
        <v>34507628</v>
      </c>
      <c r="AZ811" s="28" t="s">
        <v>214</v>
      </c>
      <c r="BA811" s="28"/>
      <c r="BB811" s="59" t="s">
        <v>1122</v>
      </c>
    </row>
    <row r="812" spans="2:54" s="8" customFormat="1" x14ac:dyDescent="0.15">
      <c r="B812" s="174">
        <v>90000785</v>
      </c>
      <c r="C812" s="28"/>
      <c r="D812" s="28" t="s">
        <v>793</v>
      </c>
      <c r="E812" s="28"/>
      <c r="F812" s="28" t="s">
        <v>201</v>
      </c>
      <c r="G812" s="28" t="s">
        <v>794</v>
      </c>
      <c r="H812" s="28" t="s">
        <v>1577</v>
      </c>
      <c r="I812" s="28" t="s">
        <v>1573</v>
      </c>
      <c r="J812" s="28" t="s">
        <v>1123</v>
      </c>
      <c r="K812" s="28" t="s">
        <v>203</v>
      </c>
      <c r="L812" s="28"/>
      <c r="M812" s="28">
        <v>5</v>
      </c>
      <c r="N812" s="24">
        <v>35874</v>
      </c>
      <c r="O812" s="28">
        <v>1997</v>
      </c>
      <c r="P812" s="24">
        <v>35874</v>
      </c>
      <c r="Q812" s="25">
        <v>26391675</v>
      </c>
      <c r="R812" s="28" t="s">
        <v>797</v>
      </c>
      <c r="S812" s="28" t="s">
        <v>798</v>
      </c>
      <c r="T812" s="28">
        <v>1</v>
      </c>
      <c r="U812" s="24"/>
      <c r="V812" s="168">
        <f t="shared" si="106"/>
        <v>1</v>
      </c>
      <c r="W812" s="44"/>
      <c r="X812" s="36">
        <f t="shared" si="112"/>
        <v>0</v>
      </c>
      <c r="Y812" s="44"/>
      <c r="Z812" s="44"/>
      <c r="AA812" s="44"/>
      <c r="AB812" s="44"/>
      <c r="AC812" s="44"/>
      <c r="AD812" s="44"/>
      <c r="AE812" s="36">
        <f t="shared" si="113"/>
        <v>0</v>
      </c>
      <c r="AF812" s="44"/>
      <c r="AG812" s="44"/>
      <c r="AH812" s="44"/>
      <c r="AI812" s="44"/>
      <c r="AJ812" s="44"/>
      <c r="AK812" s="168">
        <f t="shared" si="107"/>
        <v>0</v>
      </c>
      <c r="AL812" s="44"/>
      <c r="AM812" s="36">
        <f t="shared" si="108"/>
        <v>1</v>
      </c>
      <c r="AN812" s="85" t="str">
        <f t="shared" si="109"/>
        <v>OK</v>
      </c>
      <c r="AO812" s="85" t="str">
        <f t="shared" si="110"/>
        <v>OK</v>
      </c>
      <c r="AP812" s="28" t="s">
        <v>211</v>
      </c>
      <c r="AQ812" s="28"/>
      <c r="AR812" s="28"/>
      <c r="AS812" s="28"/>
      <c r="AT812" s="26">
        <v>1</v>
      </c>
      <c r="AU812" s="28" t="s">
        <v>815</v>
      </c>
      <c r="AV812" s="27"/>
      <c r="AW812" s="28"/>
      <c r="AX812" s="28" t="s">
        <v>803</v>
      </c>
      <c r="AY812" s="168">
        <f t="shared" si="111"/>
        <v>26391674</v>
      </c>
      <c r="AZ812" s="28" t="s">
        <v>214</v>
      </c>
      <c r="BA812" s="28"/>
      <c r="BB812" s="59" t="s">
        <v>1140</v>
      </c>
    </row>
    <row r="813" spans="2:54" s="8" customFormat="1" x14ac:dyDescent="0.15">
      <c r="B813" s="174">
        <v>90000786</v>
      </c>
      <c r="C813" s="28"/>
      <c r="D813" s="28" t="s">
        <v>793</v>
      </c>
      <c r="E813" s="28" t="s">
        <v>1124</v>
      </c>
      <c r="F813" s="28" t="s">
        <v>201</v>
      </c>
      <c r="G813" s="28" t="s">
        <v>794</v>
      </c>
      <c r="H813" s="28" t="s">
        <v>1577</v>
      </c>
      <c r="I813" s="28" t="s">
        <v>1573</v>
      </c>
      <c r="J813" s="28" t="s">
        <v>1125</v>
      </c>
      <c r="K813" s="28" t="s">
        <v>203</v>
      </c>
      <c r="L813" s="28"/>
      <c r="M813" s="28">
        <v>5</v>
      </c>
      <c r="N813" s="24">
        <v>40049</v>
      </c>
      <c r="O813" s="28">
        <v>2009</v>
      </c>
      <c r="P813" s="24">
        <v>40049</v>
      </c>
      <c r="Q813" s="25">
        <v>5532450</v>
      </c>
      <c r="R813" s="28" t="s">
        <v>797</v>
      </c>
      <c r="S813" s="28" t="s">
        <v>1126</v>
      </c>
      <c r="T813" s="28">
        <v>1</v>
      </c>
      <c r="U813" s="24"/>
      <c r="V813" s="168">
        <f t="shared" si="106"/>
        <v>1</v>
      </c>
      <c r="W813" s="44"/>
      <c r="X813" s="36">
        <f t="shared" si="112"/>
        <v>0</v>
      </c>
      <c r="Y813" s="44"/>
      <c r="Z813" s="44"/>
      <c r="AA813" s="44"/>
      <c r="AB813" s="44"/>
      <c r="AC813" s="44"/>
      <c r="AD813" s="44"/>
      <c r="AE813" s="36">
        <f t="shared" si="113"/>
        <v>0</v>
      </c>
      <c r="AF813" s="44"/>
      <c r="AG813" s="44"/>
      <c r="AH813" s="44"/>
      <c r="AI813" s="44"/>
      <c r="AJ813" s="44"/>
      <c r="AK813" s="168">
        <f t="shared" si="107"/>
        <v>0</v>
      </c>
      <c r="AL813" s="44"/>
      <c r="AM813" s="36">
        <f t="shared" si="108"/>
        <v>1</v>
      </c>
      <c r="AN813" s="85" t="str">
        <f t="shared" si="109"/>
        <v>OK</v>
      </c>
      <c r="AO813" s="85" t="str">
        <f t="shared" si="110"/>
        <v>OK</v>
      </c>
      <c r="AP813" s="28" t="s">
        <v>211</v>
      </c>
      <c r="AQ813" s="28"/>
      <c r="AR813" s="28"/>
      <c r="AS813" s="28"/>
      <c r="AT813" s="26">
        <v>1</v>
      </c>
      <c r="AU813" s="28" t="s">
        <v>1141</v>
      </c>
      <c r="AV813" s="27"/>
      <c r="AW813" s="28"/>
      <c r="AX813" s="28" t="s">
        <v>803</v>
      </c>
      <c r="AY813" s="168">
        <f t="shared" si="111"/>
        <v>5532449</v>
      </c>
      <c r="AZ813" s="28" t="s">
        <v>214</v>
      </c>
      <c r="BA813" s="28"/>
      <c r="BB813" s="59" t="s">
        <v>1142</v>
      </c>
    </row>
    <row r="814" spans="2:54" s="8" customFormat="1" x14ac:dyDescent="0.15">
      <c r="B814" s="174">
        <v>90000787</v>
      </c>
      <c r="C814" s="28"/>
      <c r="D814" s="28" t="s">
        <v>793</v>
      </c>
      <c r="E814" s="28" t="s">
        <v>1127</v>
      </c>
      <c r="F814" s="28" t="s">
        <v>201</v>
      </c>
      <c r="G814" s="28" t="s">
        <v>794</v>
      </c>
      <c r="H814" s="28" t="s">
        <v>1577</v>
      </c>
      <c r="I814" s="28" t="s">
        <v>1573</v>
      </c>
      <c r="J814" s="28" t="s">
        <v>1128</v>
      </c>
      <c r="K814" s="28" t="s">
        <v>203</v>
      </c>
      <c r="L814" s="28"/>
      <c r="M814" s="28">
        <v>5</v>
      </c>
      <c r="N814" s="24">
        <v>39173</v>
      </c>
      <c r="O814" s="28">
        <v>2007</v>
      </c>
      <c r="P814" s="24">
        <v>39173</v>
      </c>
      <c r="Q814" s="25">
        <v>3790000</v>
      </c>
      <c r="R814" s="28" t="s">
        <v>797</v>
      </c>
      <c r="S814" s="28" t="s">
        <v>1126</v>
      </c>
      <c r="T814" s="28">
        <v>1</v>
      </c>
      <c r="U814" s="24"/>
      <c r="V814" s="168">
        <f t="shared" si="106"/>
        <v>1</v>
      </c>
      <c r="W814" s="44"/>
      <c r="X814" s="36">
        <f t="shared" si="112"/>
        <v>0</v>
      </c>
      <c r="Y814" s="44"/>
      <c r="Z814" s="44"/>
      <c r="AA814" s="44"/>
      <c r="AB814" s="44"/>
      <c r="AC814" s="44"/>
      <c r="AD814" s="44"/>
      <c r="AE814" s="36">
        <f t="shared" si="113"/>
        <v>0</v>
      </c>
      <c r="AF814" s="44"/>
      <c r="AG814" s="44"/>
      <c r="AH814" s="44"/>
      <c r="AI814" s="44"/>
      <c r="AJ814" s="44"/>
      <c r="AK814" s="168">
        <f t="shared" si="107"/>
        <v>0</v>
      </c>
      <c r="AL814" s="44"/>
      <c r="AM814" s="36">
        <f t="shared" si="108"/>
        <v>1</v>
      </c>
      <c r="AN814" s="85" t="str">
        <f t="shared" si="109"/>
        <v>OK</v>
      </c>
      <c r="AO814" s="85" t="str">
        <f t="shared" si="110"/>
        <v>OK</v>
      </c>
      <c r="AP814" s="28" t="s">
        <v>211</v>
      </c>
      <c r="AQ814" s="28"/>
      <c r="AR814" s="28"/>
      <c r="AS814" s="28"/>
      <c r="AT814" s="26">
        <v>1</v>
      </c>
      <c r="AU814" s="28" t="s">
        <v>1141</v>
      </c>
      <c r="AV814" s="27"/>
      <c r="AW814" s="28"/>
      <c r="AX814" s="28" t="s">
        <v>803</v>
      </c>
      <c r="AY814" s="168">
        <f t="shared" si="111"/>
        <v>3789999</v>
      </c>
      <c r="AZ814" s="28" t="s">
        <v>214</v>
      </c>
      <c r="BA814" s="28"/>
      <c r="BB814" s="59"/>
    </row>
    <row r="815" spans="2:54" s="8" customFormat="1" x14ac:dyDescent="0.15">
      <c r="B815" s="174">
        <v>90000788</v>
      </c>
      <c r="C815" s="28"/>
      <c r="D815" s="28" t="s">
        <v>793</v>
      </c>
      <c r="E815" s="28" t="s">
        <v>1129</v>
      </c>
      <c r="F815" s="28" t="s">
        <v>201</v>
      </c>
      <c r="G815" s="28" t="s">
        <v>794</v>
      </c>
      <c r="H815" s="28" t="s">
        <v>1577</v>
      </c>
      <c r="I815" s="28" t="s">
        <v>1573</v>
      </c>
      <c r="J815" s="28" t="s">
        <v>1130</v>
      </c>
      <c r="K815" s="28" t="s">
        <v>203</v>
      </c>
      <c r="L815" s="28"/>
      <c r="M815" s="28">
        <v>5</v>
      </c>
      <c r="N815" s="24">
        <v>39173</v>
      </c>
      <c r="O815" s="28">
        <v>2007</v>
      </c>
      <c r="P815" s="24">
        <v>39173</v>
      </c>
      <c r="Q815" s="25">
        <v>2992500</v>
      </c>
      <c r="R815" s="28" t="s">
        <v>797</v>
      </c>
      <c r="S815" s="28" t="s">
        <v>1126</v>
      </c>
      <c r="T815" s="28">
        <v>1</v>
      </c>
      <c r="U815" s="24"/>
      <c r="V815" s="168">
        <f t="shared" si="106"/>
        <v>1</v>
      </c>
      <c r="W815" s="44"/>
      <c r="X815" s="36">
        <f t="shared" si="112"/>
        <v>0</v>
      </c>
      <c r="Y815" s="44"/>
      <c r="Z815" s="44"/>
      <c r="AA815" s="44"/>
      <c r="AB815" s="44"/>
      <c r="AC815" s="44"/>
      <c r="AD815" s="44"/>
      <c r="AE815" s="36">
        <f t="shared" si="113"/>
        <v>0</v>
      </c>
      <c r="AF815" s="44"/>
      <c r="AG815" s="44"/>
      <c r="AH815" s="44"/>
      <c r="AI815" s="44"/>
      <c r="AJ815" s="44"/>
      <c r="AK815" s="168">
        <f t="shared" si="107"/>
        <v>0</v>
      </c>
      <c r="AL815" s="44"/>
      <c r="AM815" s="36">
        <f t="shared" si="108"/>
        <v>1</v>
      </c>
      <c r="AN815" s="85" t="str">
        <f t="shared" si="109"/>
        <v>OK</v>
      </c>
      <c r="AO815" s="85" t="str">
        <f t="shared" si="110"/>
        <v>OK</v>
      </c>
      <c r="AP815" s="28" t="s">
        <v>211</v>
      </c>
      <c r="AQ815" s="28"/>
      <c r="AR815" s="28"/>
      <c r="AS815" s="28"/>
      <c r="AT815" s="26">
        <v>1</v>
      </c>
      <c r="AU815" s="28" t="s">
        <v>1141</v>
      </c>
      <c r="AV815" s="27"/>
      <c r="AW815" s="28"/>
      <c r="AX815" s="28" t="s">
        <v>803</v>
      </c>
      <c r="AY815" s="168">
        <f t="shared" si="111"/>
        <v>2992499</v>
      </c>
      <c r="AZ815" s="28" t="s">
        <v>214</v>
      </c>
      <c r="BA815" s="28"/>
      <c r="BB815" s="59"/>
    </row>
    <row r="816" spans="2:54" s="8" customFormat="1" x14ac:dyDescent="0.15">
      <c r="B816" s="174">
        <v>90000789</v>
      </c>
      <c r="C816" s="28"/>
      <c r="D816" s="28" t="s">
        <v>793</v>
      </c>
      <c r="E816" s="28" t="s">
        <v>1131</v>
      </c>
      <c r="F816" s="28" t="s">
        <v>201</v>
      </c>
      <c r="G816" s="28" t="s">
        <v>794</v>
      </c>
      <c r="H816" s="28" t="s">
        <v>1577</v>
      </c>
      <c r="I816" s="28" t="s">
        <v>1573</v>
      </c>
      <c r="J816" s="28" t="s">
        <v>1132</v>
      </c>
      <c r="K816" s="28" t="s">
        <v>203</v>
      </c>
      <c r="L816" s="28"/>
      <c r="M816" s="28">
        <v>5</v>
      </c>
      <c r="N816" s="24">
        <v>39173</v>
      </c>
      <c r="O816" s="28">
        <v>2007</v>
      </c>
      <c r="P816" s="24">
        <v>39173</v>
      </c>
      <c r="Q816" s="25">
        <v>1139225</v>
      </c>
      <c r="R816" s="28" t="s">
        <v>1133</v>
      </c>
      <c r="S816" s="28" t="s">
        <v>1134</v>
      </c>
      <c r="T816" s="28">
        <v>1</v>
      </c>
      <c r="U816" s="24"/>
      <c r="V816" s="168">
        <f t="shared" si="106"/>
        <v>1</v>
      </c>
      <c r="W816" s="44"/>
      <c r="X816" s="36">
        <f t="shared" si="112"/>
        <v>0</v>
      </c>
      <c r="Y816" s="44"/>
      <c r="Z816" s="44"/>
      <c r="AA816" s="44"/>
      <c r="AB816" s="44"/>
      <c r="AC816" s="44"/>
      <c r="AD816" s="44"/>
      <c r="AE816" s="36">
        <f t="shared" si="113"/>
        <v>0</v>
      </c>
      <c r="AF816" s="44"/>
      <c r="AG816" s="44"/>
      <c r="AH816" s="44"/>
      <c r="AI816" s="44"/>
      <c r="AJ816" s="44"/>
      <c r="AK816" s="168">
        <f t="shared" si="107"/>
        <v>0</v>
      </c>
      <c r="AL816" s="44"/>
      <c r="AM816" s="36">
        <f t="shared" si="108"/>
        <v>1</v>
      </c>
      <c r="AN816" s="85" t="str">
        <f t="shared" si="109"/>
        <v>OK</v>
      </c>
      <c r="AO816" s="85" t="str">
        <f t="shared" si="110"/>
        <v>OK</v>
      </c>
      <c r="AP816" s="28" t="s">
        <v>211</v>
      </c>
      <c r="AQ816" s="28"/>
      <c r="AR816" s="28"/>
      <c r="AS816" s="28"/>
      <c r="AT816" s="26">
        <v>1</v>
      </c>
      <c r="AU816" s="28" t="s">
        <v>1141</v>
      </c>
      <c r="AV816" s="27"/>
      <c r="AW816" s="28"/>
      <c r="AX816" s="28" t="s">
        <v>803</v>
      </c>
      <c r="AY816" s="168">
        <f t="shared" si="111"/>
        <v>1139224</v>
      </c>
      <c r="AZ816" s="28" t="s">
        <v>214</v>
      </c>
      <c r="BA816" s="28"/>
      <c r="BB816" s="59"/>
    </row>
    <row r="817" spans="2:54" s="8" customFormat="1" x14ac:dyDescent="0.15">
      <c r="B817" s="174">
        <v>90000790</v>
      </c>
      <c r="C817" s="28"/>
      <c r="D817" s="28" t="s">
        <v>793</v>
      </c>
      <c r="E817" s="28" t="s">
        <v>1135</v>
      </c>
      <c r="F817" s="28" t="s">
        <v>201</v>
      </c>
      <c r="G817" s="28" t="s">
        <v>794</v>
      </c>
      <c r="H817" s="28" t="s">
        <v>1577</v>
      </c>
      <c r="I817" s="28" t="s">
        <v>1573</v>
      </c>
      <c r="J817" s="28" t="s">
        <v>1136</v>
      </c>
      <c r="K817" s="28" t="s">
        <v>203</v>
      </c>
      <c r="L817" s="28"/>
      <c r="M817" s="28">
        <v>4</v>
      </c>
      <c r="N817" s="24">
        <v>39173</v>
      </c>
      <c r="O817" s="28">
        <v>2007</v>
      </c>
      <c r="P817" s="24">
        <v>39173</v>
      </c>
      <c r="Q817" s="25">
        <v>1373400</v>
      </c>
      <c r="R817" s="28" t="s">
        <v>797</v>
      </c>
      <c r="S817" s="28" t="s">
        <v>1126</v>
      </c>
      <c r="T817" s="28">
        <v>1</v>
      </c>
      <c r="U817" s="24"/>
      <c r="V817" s="168">
        <f t="shared" si="106"/>
        <v>1</v>
      </c>
      <c r="W817" s="44"/>
      <c r="X817" s="36">
        <f t="shared" si="112"/>
        <v>0</v>
      </c>
      <c r="Y817" s="44"/>
      <c r="Z817" s="44"/>
      <c r="AA817" s="44"/>
      <c r="AB817" s="44"/>
      <c r="AC817" s="44"/>
      <c r="AD817" s="44"/>
      <c r="AE817" s="36">
        <f t="shared" si="113"/>
        <v>0</v>
      </c>
      <c r="AF817" s="44"/>
      <c r="AG817" s="44"/>
      <c r="AH817" s="44"/>
      <c r="AI817" s="44"/>
      <c r="AJ817" s="44"/>
      <c r="AK817" s="168">
        <f t="shared" si="107"/>
        <v>0</v>
      </c>
      <c r="AL817" s="44"/>
      <c r="AM817" s="36">
        <f t="shared" si="108"/>
        <v>1</v>
      </c>
      <c r="AN817" s="85" t="str">
        <f t="shared" si="109"/>
        <v>OK</v>
      </c>
      <c r="AO817" s="85" t="str">
        <f t="shared" si="110"/>
        <v>OK</v>
      </c>
      <c r="AP817" s="28" t="s">
        <v>211</v>
      </c>
      <c r="AQ817" s="28"/>
      <c r="AR817" s="28"/>
      <c r="AS817" s="28"/>
      <c r="AT817" s="26">
        <v>1</v>
      </c>
      <c r="AU817" s="28" t="s">
        <v>1087</v>
      </c>
      <c r="AV817" s="27"/>
      <c r="AW817" s="28"/>
      <c r="AX817" s="28" t="s">
        <v>803</v>
      </c>
      <c r="AY817" s="168">
        <f t="shared" si="111"/>
        <v>1373399</v>
      </c>
      <c r="AZ817" s="28" t="s">
        <v>214</v>
      </c>
      <c r="BA817" s="28"/>
      <c r="BB817" s="59" t="s">
        <v>1143</v>
      </c>
    </row>
    <row r="818" spans="2:54" s="8" customFormat="1" x14ac:dyDescent="0.15">
      <c r="B818" s="174">
        <v>90000791</v>
      </c>
      <c r="C818" s="28"/>
      <c r="D818" s="28" t="s">
        <v>793</v>
      </c>
      <c r="E818" s="28" t="s">
        <v>1135</v>
      </c>
      <c r="F818" s="28" t="s">
        <v>201</v>
      </c>
      <c r="G818" s="28" t="s">
        <v>794</v>
      </c>
      <c r="H818" s="28" t="s">
        <v>1577</v>
      </c>
      <c r="I818" s="28" t="s">
        <v>1573</v>
      </c>
      <c r="J818" s="28" t="s">
        <v>1627</v>
      </c>
      <c r="K818" s="28" t="s">
        <v>203</v>
      </c>
      <c r="L818" s="28"/>
      <c r="M818" s="28">
        <v>4</v>
      </c>
      <c r="N818" s="24">
        <v>35765</v>
      </c>
      <c r="O818" s="28">
        <v>1997</v>
      </c>
      <c r="P818" s="24">
        <v>35765</v>
      </c>
      <c r="Q818" s="25">
        <v>2653150</v>
      </c>
      <c r="R818" s="28" t="s">
        <v>797</v>
      </c>
      <c r="S818" s="28" t="s">
        <v>1126</v>
      </c>
      <c r="T818" s="28">
        <v>1</v>
      </c>
      <c r="U818" s="24"/>
      <c r="V818" s="168">
        <f t="shared" si="106"/>
        <v>1</v>
      </c>
      <c r="W818" s="44"/>
      <c r="X818" s="36">
        <f t="shared" si="112"/>
        <v>0</v>
      </c>
      <c r="Y818" s="44"/>
      <c r="Z818" s="44"/>
      <c r="AA818" s="44"/>
      <c r="AB818" s="44"/>
      <c r="AC818" s="44"/>
      <c r="AD818" s="44"/>
      <c r="AE818" s="36">
        <f t="shared" si="113"/>
        <v>0</v>
      </c>
      <c r="AF818" s="44"/>
      <c r="AG818" s="44"/>
      <c r="AH818" s="44"/>
      <c r="AI818" s="44"/>
      <c r="AJ818" s="44"/>
      <c r="AK818" s="168">
        <f t="shared" si="107"/>
        <v>0</v>
      </c>
      <c r="AL818" s="44"/>
      <c r="AM818" s="36">
        <f t="shared" si="108"/>
        <v>1</v>
      </c>
      <c r="AN818" s="85" t="str">
        <f t="shared" si="109"/>
        <v>OK</v>
      </c>
      <c r="AO818" s="85" t="str">
        <f t="shared" si="110"/>
        <v>OK</v>
      </c>
      <c r="AP818" s="28" t="s">
        <v>211</v>
      </c>
      <c r="AQ818" s="28"/>
      <c r="AR818" s="28"/>
      <c r="AS818" s="28"/>
      <c r="AT818" s="26">
        <v>1</v>
      </c>
      <c r="AU818" s="28" t="s">
        <v>1087</v>
      </c>
      <c r="AV818" s="27"/>
      <c r="AW818" s="28"/>
      <c r="AX818" s="28" t="s">
        <v>803</v>
      </c>
      <c r="AY818" s="168">
        <f t="shared" si="111"/>
        <v>2653149</v>
      </c>
      <c r="AZ818" s="28" t="s">
        <v>214</v>
      </c>
      <c r="BA818" s="28"/>
      <c r="BB818" s="59" t="s">
        <v>1144</v>
      </c>
    </row>
    <row r="819" spans="2:54" s="8" customFormat="1" x14ac:dyDescent="0.15">
      <c r="B819" s="174">
        <v>90000792</v>
      </c>
      <c r="C819" s="28"/>
      <c r="D819" s="28" t="s">
        <v>793</v>
      </c>
      <c r="E819" s="28" t="s">
        <v>1135</v>
      </c>
      <c r="F819" s="28" t="s">
        <v>201</v>
      </c>
      <c r="G819" s="28" t="s">
        <v>794</v>
      </c>
      <c r="H819" s="28" t="s">
        <v>1577</v>
      </c>
      <c r="I819" s="28" t="s">
        <v>1573</v>
      </c>
      <c r="J819" s="28" t="s">
        <v>1628</v>
      </c>
      <c r="K819" s="28" t="s">
        <v>203</v>
      </c>
      <c r="L819" s="28"/>
      <c r="M819" s="28">
        <v>6</v>
      </c>
      <c r="N819" s="24">
        <v>36708</v>
      </c>
      <c r="O819" s="28">
        <v>2000</v>
      </c>
      <c r="P819" s="24">
        <v>36708</v>
      </c>
      <c r="Q819" s="25">
        <v>1253310</v>
      </c>
      <c r="R819" s="28" t="s">
        <v>797</v>
      </c>
      <c r="S819" s="28" t="s">
        <v>1126</v>
      </c>
      <c r="T819" s="28">
        <v>1</v>
      </c>
      <c r="U819" s="24"/>
      <c r="V819" s="168">
        <f t="shared" si="106"/>
        <v>1</v>
      </c>
      <c r="W819" s="44"/>
      <c r="X819" s="36">
        <f t="shared" si="112"/>
        <v>0</v>
      </c>
      <c r="Y819" s="44"/>
      <c r="Z819" s="44"/>
      <c r="AA819" s="44"/>
      <c r="AB819" s="44"/>
      <c r="AC819" s="44"/>
      <c r="AD819" s="44"/>
      <c r="AE819" s="36">
        <f t="shared" si="113"/>
        <v>0</v>
      </c>
      <c r="AF819" s="44"/>
      <c r="AG819" s="44"/>
      <c r="AH819" s="44"/>
      <c r="AI819" s="44"/>
      <c r="AJ819" s="44"/>
      <c r="AK819" s="168">
        <f t="shared" si="107"/>
        <v>0</v>
      </c>
      <c r="AL819" s="44"/>
      <c r="AM819" s="36">
        <f t="shared" si="108"/>
        <v>1</v>
      </c>
      <c r="AN819" s="85" t="str">
        <f t="shared" si="109"/>
        <v>OK</v>
      </c>
      <c r="AO819" s="85" t="str">
        <f t="shared" si="110"/>
        <v>OK</v>
      </c>
      <c r="AP819" s="28" t="s">
        <v>211</v>
      </c>
      <c r="AQ819" s="28"/>
      <c r="AR819" s="28"/>
      <c r="AS819" s="28"/>
      <c r="AT819" s="26">
        <v>1</v>
      </c>
      <c r="AU819" s="28" t="s">
        <v>1087</v>
      </c>
      <c r="AV819" s="27"/>
      <c r="AW819" s="28"/>
      <c r="AX819" s="28" t="s">
        <v>803</v>
      </c>
      <c r="AY819" s="168">
        <f t="shared" si="111"/>
        <v>1253309</v>
      </c>
      <c r="AZ819" s="28" t="s">
        <v>214</v>
      </c>
      <c r="BA819" s="28"/>
      <c r="BB819" s="59" t="s">
        <v>1145</v>
      </c>
    </row>
    <row r="820" spans="2:54" s="8" customFormat="1" x14ac:dyDescent="0.15">
      <c r="B820" s="174">
        <v>90000793</v>
      </c>
      <c r="C820" s="28"/>
      <c r="D820" s="28" t="s">
        <v>793</v>
      </c>
      <c r="E820" s="28"/>
      <c r="F820" s="28" t="s">
        <v>201</v>
      </c>
      <c r="G820" s="28" t="s">
        <v>794</v>
      </c>
      <c r="H820" s="28" t="s">
        <v>1577</v>
      </c>
      <c r="I820" s="28" t="s">
        <v>1573</v>
      </c>
      <c r="J820" s="28" t="s">
        <v>1139</v>
      </c>
      <c r="K820" s="28" t="s">
        <v>203</v>
      </c>
      <c r="L820" s="28"/>
      <c r="M820" s="28">
        <v>5</v>
      </c>
      <c r="N820" s="24">
        <v>41729</v>
      </c>
      <c r="O820" s="28">
        <v>2013</v>
      </c>
      <c r="P820" s="24">
        <v>41729</v>
      </c>
      <c r="Q820" s="25">
        <v>603951</v>
      </c>
      <c r="R820" s="28" t="s">
        <v>797</v>
      </c>
      <c r="S820" s="28" t="s">
        <v>1036</v>
      </c>
      <c r="T820" s="28">
        <v>1</v>
      </c>
      <c r="U820" s="24"/>
      <c r="V820" s="168">
        <f t="shared" si="106"/>
        <v>241581</v>
      </c>
      <c r="W820" s="44"/>
      <c r="X820" s="36">
        <f t="shared" si="112"/>
        <v>0</v>
      </c>
      <c r="Y820" s="44"/>
      <c r="Z820" s="44"/>
      <c r="AA820" s="44"/>
      <c r="AB820" s="44"/>
      <c r="AC820" s="44"/>
      <c r="AD820" s="44"/>
      <c r="AE820" s="36">
        <f t="shared" si="113"/>
        <v>120790</v>
      </c>
      <c r="AF820" s="44"/>
      <c r="AG820" s="44"/>
      <c r="AH820" s="44"/>
      <c r="AI820" s="44"/>
      <c r="AJ820" s="44"/>
      <c r="AK820" s="168">
        <f t="shared" si="107"/>
        <v>120790</v>
      </c>
      <c r="AL820" s="44"/>
      <c r="AM820" s="36">
        <f t="shared" si="108"/>
        <v>120791</v>
      </c>
      <c r="AN820" s="85" t="str">
        <f t="shared" si="109"/>
        <v>OK</v>
      </c>
      <c r="AO820" s="85" t="str">
        <f t="shared" si="110"/>
        <v>OK</v>
      </c>
      <c r="AP820" s="28" t="s">
        <v>211</v>
      </c>
      <c r="AQ820" s="28"/>
      <c r="AR820" s="28"/>
      <c r="AS820" s="28"/>
      <c r="AT820" s="26">
        <v>1</v>
      </c>
      <c r="AU820" s="28" t="s">
        <v>57</v>
      </c>
      <c r="AV820" s="27"/>
      <c r="AW820" s="28"/>
      <c r="AX820" s="28" t="s">
        <v>803</v>
      </c>
      <c r="AY820" s="168">
        <f t="shared" si="111"/>
        <v>483160</v>
      </c>
      <c r="AZ820" s="28" t="s">
        <v>214</v>
      </c>
      <c r="BA820" s="28"/>
      <c r="BB820" s="59"/>
    </row>
    <row r="821" spans="2:54" s="8" customFormat="1" x14ac:dyDescent="0.15">
      <c r="B821" s="174">
        <v>90000794</v>
      </c>
      <c r="C821" s="28"/>
      <c r="D821" s="28" t="s">
        <v>1146</v>
      </c>
      <c r="E821" s="28"/>
      <c r="F821" s="28" t="s">
        <v>201</v>
      </c>
      <c r="G821" s="28" t="s">
        <v>794</v>
      </c>
      <c r="H821" s="28" t="s">
        <v>1585</v>
      </c>
      <c r="I821" s="28" t="s">
        <v>1565</v>
      </c>
      <c r="J821" s="28" t="s">
        <v>1146</v>
      </c>
      <c r="K821" s="28" t="s">
        <v>203</v>
      </c>
      <c r="L821" s="28"/>
      <c r="M821" s="28">
        <v>0</v>
      </c>
      <c r="N821" s="24">
        <v>33788</v>
      </c>
      <c r="O821" s="28">
        <v>1992</v>
      </c>
      <c r="P821" s="24">
        <v>33788</v>
      </c>
      <c r="Q821" s="25">
        <v>6544148</v>
      </c>
      <c r="R821" s="28" t="s">
        <v>1133</v>
      </c>
      <c r="S821" s="28" t="s">
        <v>718</v>
      </c>
      <c r="T821" s="28">
        <v>1</v>
      </c>
      <c r="U821" s="24"/>
      <c r="V821" s="168">
        <f t="shared" si="106"/>
        <v>6544148</v>
      </c>
      <c r="W821" s="44"/>
      <c r="X821" s="36">
        <f t="shared" si="112"/>
        <v>0</v>
      </c>
      <c r="Y821" s="44"/>
      <c r="Z821" s="44"/>
      <c r="AA821" s="44"/>
      <c r="AB821" s="44"/>
      <c r="AC821" s="44"/>
      <c r="AD821" s="44"/>
      <c r="AE821" s="36">
        <f t="shared" si="113"/>
        <v>0</v>
      </c>
      <c r="AF821" s="44"/>
      <c r="AG821" s="44"/>
      <c r="AH821" s="44"/>
      <c r="AI821" s="44"/>
      <c r="AJ821" s="44"/>
      <c r="AK821" s="168">
        <f t="shared" si="107"/>
        <v>0</v>
      </c>
      <c r="AL821" s="44"/>
      <c r="AM821" s="36">
        <f t="shared" si="108"/>
        <v>6544148</v>
      </c>
      <c r="AN821" s="85" t="str">
        <f t="shared" si="109"/>
        <v>OK</v>
      </c>
      <c r="AO821" s="85" t="str">
        <f t="shared" si="110"/>
        <v>OK</v>
      </c>
      <c r="AP821" s="28" t="s">
        <v>211</v>
      </c>
      <c r="AQ821" s="28"/>
      <c r="AR821" s="28"/>
      <c r="AS821" s="28"/>
      <c r="AT821" s="26">
        <v>1268</v>
      </c>
      <c r="AU821" s="28" t="s">
        <v>35</v>
      </c>
      <c r="AV821" s="27"/>
      <c r="AW821" s="28" t="s">
        <v>315</v>
      </c>
      <c r="AX821" s="28" t="s">
        <v>803</v>
      </c>
      <c r="AY821" s="168">
        <f t="shared" si="111"/>
        <v>0</v>
      </c>
      <c r="AZ821" s="28" t="s">
        <v>214</v>
      </c>
      <c r="BA821" s="28">
        <v>41001</v>
      </c>
      <c r="BB821" s="59" t="s">
        <v>1177</v>
      </c>
    </row>
    <row r="822" spans="2:54" s="8" customFormat="1" x14ac:dyDescent="0.15">
      <c r="B822" s="174">
        <v>90000795</v>
      </c>
      <c r="C822" s="28"/>
      <c r="D822" s="28" t="s">
        <v>1147</v>
      </c>
      <c r="E822" s="28"/>
      <c r="F822" s="28" t="s">
        <v>201</v>
      </c>
      <c r="G822" s="28" t="s">
        <v>794</v>
      </c>
      <c r="H822" s="28" t="s">
        <v>1585</v>
      </c>
      <c r="I822" s="28" t="s">
        <v>1565</v>
      </c>
      <c r="J822" s="28" t="s">
        <v>1147</v>
      </c>
      <c r="K822" s="28" t="s">
        <v>203</v>
      </c>
      <c r="L822" s="28"/>
      <c r="M822" s="28">
        <v>0</v>
      </c>
      <c r="N822" s="24">
        <v>28739</v>
      </c>
      <c r="O822" s="28">
        <v>1978</v>
      </c>
      <c r="P822" s="24">
        <v>28739</v>
      </c>
      <c r="Q822" s="25">
        <v>9791860</v>
      </c>
      <c r="R822" s="28" t="s">
        <v>1133</v>
      </c>
      <c r="S822" s="28" t="s">
        <v>718</v>
      </c>
      <c r="T822" s="28">
        <v>1</v>
      </c>
      <c r="U822" s="24"/>
      <c r="V822" s="168">
        <f t="shared" si="106"/>
        <v>9791860</v>
      </c>
      <c r="W822" s="44"/>
      <c r="X822" s="36">
        <f t="shared" si="112"/>
        <v>0</v>
      </c>
      <c r="Y822" s="44"/>
      <c r="Z822" s="44"/>
      <c r="AA822" s="44"/>
      <c r="AB822" s="44"/>
      <c r="AC822" s="44"/>
      <c r="AD822" s="44"/>
      <c r="AE822" s="36">
        <f t="shared" si="113"/>
        <v>0</v>
      </c>
      <c r="AF822" s="44"/>
      <c r="AG822" s="44"/>
      <c r="AH822" s="44"/>
      <c r="AI822" s="44"/>
      <c r="AJ822" s="44"/>
      <c r="AK822" s="168">
        <f t="shared" si="107"/>
        <v>0</v>
      </c>
      <c r="AL822" s="44"/>
      <c r="AM822" s="36">
        <f t="shared" si="108"/>
        <v>9791860</v>
      </c>
      <c r="AN822" s="85" t="str">
        <f t="shared" si="109"/>
        <v>OK</v>
      </c>
      <c r="AO822" s="85" t="str">
        <f t="shared" si="110"/>
        <v>OK</v>
      </c>
      <c r="AP822" s="28" t="s">
        <v>211</v>
      </c>
      <c r="AQ822" s="28"/>
      <c r="AR822" s="28"/>
      <c r="AS822" s="28"/>
      <c r="AT822" s="26">
        <v>1328.07</v>
      </c>
      <c r="AU822" s="28" t="s">
        <v>35</v>
      </c>
      <c r="AV822" s="27"/>
      <c r="AW822" s="28" t="s">
        <v>1178</v>
      </c>
      <c r="AX822" s="28" t="s">
        <v>803</v>
      </c>
      <c r="AY822" s="168">
        <f t="shared" si="111"/>
        <v>0</v>
      </c>
      <c r="AZ822" s="28" t="s">
        <v>214</v>
      </c>
      <c r="BA822" s="28">
        <v>41002</v>
      </c>
      <c r="BB822" s="59" t="s">
        <v>1177</v>
      </c>
    </row>
    <row r="823" spans="2:54" s="8" customFormat="1" x14ac:dyDescent="0.15">
      <c r="B823" s="174">
        <v>90000796</v>
      </c>
      <c r="C823" s="28"/>
      <c r="D823" s="28" t="s">
        <v>1148</v>
      </c>
      <c r="E823" s="28"/>
      <c r="F823" s="28" t="s">
        <v>201</v>
      </c>
      <c r="G823" s="28" t="s">
        <v>794</v>
      </c>
      <c r="H823" s="28" t="s">
        <v>1585</v>
      </c>
      <c r="I823" s="28" t="s">
        <v>1565</v>
      </c>
      <c r="J823" s="28" t="s">
        <v>1148</v>
      </c>
      <c r="K823" s="28" t="s">
        <v>203</v>
      </c>
      <c r="L823" s="28"/>
      <c r="M823" s="28">
        <v>0</v>
      </c>
      <c r="N823" s="24">
        <v>34922</v>
      </c>
      <c r="O823" s="28">
        <v>1995</v>
      </c>
      <c r="P823" s="24">
        <v>34922</v>
      </c>
      <c r="Q823" s="25">
        <v>1244193</v>
      </c>
      <c r="R823" s="28" t="s">
        <v>1133</v>
      </c>
      <c r="S823" s="28" t="s">
        <v>718</v>
      </c>
      <c r="T823" s="28">
        <v>1</v>
      </c>
      <c r="U823" s="24"/>
      <c r="V823" s="168">
        <f t="shared" si="106"/>
        <v>1244193</v>
      </c>
      <c r="W823" s="44"/>
      <c r="X823" s="36">
        <f t="shared" si="112"/>
        <v>0</v>
      </c>
      <c r="Y823" s="44"/>
      <c r="Z823" s="44"/>
      <c r="AA823" s="44"/>
      <c r="AB823" s="44"/>
      <c r="AC823" s="44"/>
      <c r="AD823" s="44"/>
      <c r="AE823" s="36">
        <f t="shared" si="113"/>
        <v>0</v>
      </c>
      <c r="AF823" s="44"/>
      <c r="AG823" s="44"/>
      <c r="AH823" s="44"/>
      <c r="AI823" s="44"/>
      <c r="AJ823" s="44"/>
      <c r="AK823" s="168">
        <f t="shared" si="107"/>
        <v>0</v>
      </c>
      <c r="AL823" s="44"/>
      <c r="AM823" s="36">
        <f t="shared" si="108"/>
        <v>1244193</v>
      </c>
      <c r="AN823" s="85" t="str">
        <f t="shared" si="109"/>
        <v>OK</v>
      </c>
      <c r="AO823" s="85" t="str">
        <f t="shared" si="110"/>
        <v>OK</v>
      </c>
      <c r="AP823" s="28" t="s">
        <v>211</v>
      </c>
      <c r="AQ823" s="28"/>
      <c r="AR823" s="28"/>
      <c r="AS823" s="28"/>
      <c r="AT823" s="26">
        <v>168.75</v>
      </c>
      <c r="AU823" s="28" t="s">
        <v>35</v>
      </c>
      <c r="AV823" s="27"/>
      <c r="AW823" s="28" t="s">
        <v>1178</v>
      </c>
      <c r="AX823" s="28" t="s">
        <v>803</v>
      </c>
      <c r="AY823" s="168">
        <f t="shared" si="111"/>
        <v>0</v>
      </c>
      <c r="AZ823" s="28" t="s">
        <v>214</v>
      </c>
      <c r="BA823" s="28">
        <v>41003</v>
      </c>
      <c r="BB823" s="59" t="s">
        <v>1177</v>
      </c>
    </row>
    <row r="824" spans="2:54" s="8" customFormat="1" x14ac:dyDescent="0.15">
      <c r="B824" s="174">
        <v>90000797</v>
      </c>
      <c r="C824" s="28"/>
      <c r="D824" s="28" t="s">
        <v>1149</v>
      </c>
      <c r="E824" s="28"/>
      <c r="F824" s="28" t="s">
        <v>201</v>
      </c>
      <c r="G824" s="28" t="s">
        <v>794</v>
      </c>
      <c r="H824" s="28" t="s">
        <v>1585</v>
      </c>
      <c r="I824" s="28" t="s">
        <v>1565</v>
      </c>
      <c r="J824" s="28" t="s">
        <v>1149</v>
      </c>
      <c r="K824" s="28" t="s">
        <v>203</v>
      </c>
      <c r="L824" s="28"/>
      <c r="M824" s="28">
        <v>0</v>
      </c>
      <c r="N824" s="24">
        <v>34922</v>
      </c>
      <c r="O824" s="28">
        <v>1995</v>
      </c>
      <c r="P824" s="24">
        <v>34922</v>
      </c>
      <c r="Q824" s="25">
        <v>1009584</v>
      </c>
      <c r="R824" s="28" t="s">
        <v>1133</v>
      </c>
      <c r="S824" s="28" t="s">
        <v>718</v>
      </c>
      <c r="T824" s="28">
        <v>1</v>
      </c>
      <c r="U824" s="24"/>
      <c r="V824" s="168">
        <f t="shared" si="106"/>
        <v>1009584</v>
      </c>
      <c r="W824" s="44"/>
      <c r="X824" s="36">
        <f t="shared" si="112"/>
        <v>0</v>
      </c>
      <c r="Y824" s="44"/>
      <c r="Z824" s="44"/>
      <c r="AA824" s="44"/>
      <c r="AB824" s="44"/>
      <c r="AC824" s="44"/>
      <c r="AD824" s="44"/>
      <c r="AE824" s="36">
        <f t="shared" si="113"/>
        <v>0</v>
      </c>
      <c r="AF824" s="44"/>
      <c r="AG824" s="44"/>
      <c r="AH824" s="44"/>
      <c r="AI824" s="44"/>
      <c r="AJ824" s="44"/>
      <c r="AK824" s="168">
        <f t="shared" si="107"/>
        <v>0</v>
      </c>
      <c r="AL824" s="44"/>
      <c r="AM824" s="36">
        <f t="shared" si="108"/>
        <v>1009584</v>
      </c>
      <c r="AN824" s="85" t="str">
        <f t="shared" si="109"/>
        <v>OK</v>
      </c>
      <c r="AO824" s="85" t="str">
        <f t="shared" si="110"/>
        <v>OK</v>
      </c>
      <c r="AP824" s="28" t="s">
        <v>211</v>
      </c>
      <c r="AQ824" s="28"/>
      <c r="AR824" s="28"/>
      <c r="AS824" s="28"/>
      <c r="AT824" s="26">
        <v>136.93</v>
      </c>
      <c r="AU824" s="28" t="s">
        <v>35</v>
      </c>
      <c r="AV824" s="27"/>
      <c r="AW824" s="28" t="s">
        <v>1178</v>
      </c>
      <c r="AX824" s="28" t="s">
        <v>803</v>
      </c>
      <c r="AY824" s="168">
        <f t="shared" si="111"/>
        <v>0</v>
      </c>
      <c r="AZ824" s="28" t="s">
        <v>214</v>
      </c>
      <c r="BA824" s="28">
        <v>41004</v>
      </c>
      <c r="BB824" s="59" t="s">
        <v>1177</v>
      </c>
    </row>
    <row r="825" spans="2:54" s="8" customFormat="1" x14ac:dyDescent="0.15">
      <c r="B825" s="174">
        <v>90000798</v>
      </c>
      <c r="C825" s="28"/>
      <c r="D825" s="28" t="s">
        <v>1150</v>
      </c>
      <c r="E825" s="28"/>
      <c r="F825" s="28" t="s">
        <v>201</v>
      </c>
      <c r="G825" s="28" t="s">
        <v>794</v>
      </c>
      <c r="H825" s="28" t="s">
        <v>1585</v>
      </c>
      <c r="I825" s="28" t="s">
        <v>1565</v>
      </c>
      <c r="J825" s="28" t="s">
        <v>1150</v>
      </c>
      <c r="K825" s="28" t="s">
        <v>203</v>
      </c>
      <c r="L825" s="28"/>
      <c r="M825" s="28">
        <v>0</v>
      </c>
      <c r="N825" s="24">
        <v>34922</v>
      </c>
      <c r="O825" s="28">
        <v>1995</v>
      </c>
      <c r="P825" s="24">
        <v>34922</v>
      </c>
      <c r="Q825" s="25">
        <v>54977364</v>
      </c>
      <c r="R825" s="28" t="s">
        <v>1133</v>
      </c>
      <c r="S825" s="28" t="s">
        <v>718</v>
      </c>
      <c r="T825" s="28">
        <v>1</v>
      </c>
      <c r="U825" s="24"/>
      <c r="V825" s="168">
        <f t="shared" si="106"/>
        <v>54977364</v>
      </c>
      <c r="W825" s="44"/>
      <c r="X825" s="36">
        <f t="shared" si="112"/>
        <v>0</v>
      </c>
      <c r="Y825" s="44"/>
      <c r="Z825" s="44"/>
      <c r="AA825" s="44"/>
      <c r="AB825" s="44"/>
      <c r="AC825" s="44"/>
      <c r="AD825" s="44"/>
      <c r="AE825" s="36">
        <f t="shared" si="113"/>
        <v>0</v>
      </c>
      <c r="AF825" s="44"/>
      <c r="AG825" s="44"/>
      <c r="AH825" s="44"/>
      <c r="AI825" s="44"/>
      <c r="AJ825" s="44"/>
      <c r="AK825" s="168">
        <f t="shared" si="107"/>
        <v>0</v>
      </c>
      <c r="AL825" s="44"/>
      <c r="AM825" s="36">
        <f t="shared" si="108"/>
        <v>54977364</v>
      </c>
      <c r="AN825" s="85" t="str">
        <f t="shared" si="109"/>
        <v>OK</v>
      </c>
      <c r="AO825" s="85" t="str">
        <f t="shared" si="110"/>
        <v>OK</v>
      </c>
      <c r="AP825" s="28" t="s">
        <v>211</v>
      </c>
      <c r="AQ825" s="28"/>
      <c r="AR825" s="28"/>
      <c r="AS825" s="28"/>
      <c r="AT825" s="26">
        <v>7456.58</v>
      </c>
      <c r="AU825" s="28" t="s">
        <v>35</v>
      </c>
      <c r="AV825" s="27"/>
      <c r="AW825" s="28" t="s">
        <v>1178</v>
      </c>
      <c r="AX825" s="28" t="s">
        <v>803</v>
      </c>
      <c r="AY825" s="168">
        <f t="shared" si="111"/>
        <v>0</v>
      </c>
      <c r="AZ825" s="28" t="s">
        <v>214</v>
      </c>
      <c r="BA825" s="28">
        <v>41005</v>
      </c>
      <c r="BB825" s="59" t="s">
        <v>1177</v>
      </c>
    </row>
    <row r="826" spans="2:54" s="8" customFormat="1" x14ac:dyDescent="0.15">
      <c r="B826" s="174">
        <v>90000799</v>
      </c>
      <c r="C826" s="28"/>
      <c r="D826" s="28" t="s">
        <v>1151</v>
      </c>
      <c r="E826" s="28"/>
      <c r="F826" s="28" t="s">
        <v>201</v>
      </c>
      <c r="G826" s="28" t="s">
        <v>794</v>
      </c>
      <c r="H826" s="28" t="s">
        <v>1585</v>
      </c>
      <c r="I826" s="28" t="s">
        <v>1565</v>
      </c>
      <c r="J826" s="28" t="s">
        <v>1151</v>
      </c>
      <c r="K826" s="28" t="s">
        <v>203</v>
      </c>
      <c r="L826" s="28"/>
      <c r="M826" s="28">
        <v>0</v>
      </c>
      <c r="N826" s="24">
        <v>34922</v>
      </c>
      <c r="O826" s="28">
        <v>1995</v>
      </c>
      <c r="P826" s="24">
        <v>34922</v>
      </c>
      <c r="Q826" s="25">
        <v>52643</v>
      </c>
      <c r="R826" s="28" t="s">
        <v>1133</v>
      </c>
      <c r="S826" s="28" t="s">
        <v>718</v>
      </c>
      <c r="T826" s="28">
        <v>1</v>
      </c>
      <c r="U826" s="24"/>
      <c r="V826" s="168">
        <f t="shared" si="106"/>
        <v>52643</v>
      </c>
      <c r="W826" s="44"/>
      <c r="X826" s="36">
        <f t="shared" si="112"/>
        <v>0</v>
      </c>
      <c r="Y826" s="44"/>
      <c r="Z826" s="44"/>
      <c r="AA826" s="44"/>
      <c r="AB826" s="44"/>
      <c r="AC826" s="44"/>
      <c r="AD826" s="44"/>
      <c r="AE826" s="36">
        <f t="shared" si="113"/>
        <v>0</v>
      </c>
      <c r="AF826" s="44"/>
      <c r="AG826" s="44"/>
      <c r="AH826" s="44"/>
      <c r="AI826" s="44"/>
      <c r="AJ826" s="44"/>
      <c r="AK826" s="168">
        <f t="shared" si="107"/>
        <v>0</v>
      </c>
      <c r="AL826" s="44"/>
      <c r="AM826" s="36">
        <f t="shared" si="108"/>
        <v>52643</v>
      </c>
      <c r="AN826" s="85" t="str">
        <f t="shared" si="109"/>
        <v>OK</v>
      </c>
      <c r="AO826" s="85" t="str">
        <f t="shared" si="110"/>
        <v>OK</v>
      </c>
      <c r="AP826" s="28" t="s">
        <v>211</v>
      </c>
      <c r="AQ826" s="28"/>
      <c r="AR826" s="28"/>
      <c r="AS826" s="28"/>
      <c r="AT826" s="26">
        <v>7.14</v>
      </c>
      <c r="AU826" s="28" t="s">
        <v>35</v>
      </c>
      <c r="AV826" s="27"/>
      <c r="AW826" s="28" t="s">
        <v>1178</v>
      </c>
      <c r="AX826" s="28" t="s">
        <v>803</v>
      </c>
      <c r="AY826" s="168">
        <f t="shared" si="111"/>
        <v>0</v>
      </c>
      <c r="AZ826" s="28" t="s">
        <v>214</v>
      </c>
      <c r="BA826" s="28">
        <v>41006</v>
      </c>
      <c r="BB826" s="59" t="s">
        <v>1177</v>
      </c>
    </row>
    <row r="827" spans="2:54" s="8" customFormat="1" x14ac:dyDescent="0.15">
      <c r="B827" s="174">
        <v>90000800</v>
      </c>
      <c r="C827" s="28"/>
      <c r="D827" s="28" t="s">
        <v>1152</v>
      </c>
      <c r="E827" s="28"/>
      <c r="F827" s="28" t="s">
        <v>201</v>
      </c>
      <c r="G827" s="28" t="s">
        <v>794</v>
      </c>
      <c r="H827" s="28" t="s">
        <v>1585</v>
      </c>
      <c r="I827" s="28" t="s">
        <v>1565</v>
      </c>
      <c r="J827" s="28" t="s">
        <v>1152</v>
      </c>
      <c r="K827" s="28" t="s">
        <v>203</v>
      </c>
      <c r="L827" s="28"/>
      <c r="M827" s="28">
        <v>0</v>
      </c>
      <c r="N827" s="24">
        <v>34922</v>
      </c>
      <c r="O827" s="28">
        <v>1995</v>
      </c>
      <c r="P827" s="24">
        <v>34922</v>
      </c>
      <c r="Q827" s="25">
        <v>1044</v>
      </c>
      <c r="R827" s="28" t="s">
        <v>1133</v>
      </c>
      <c r="S827" s="28" t="s">
        <v>718</v>
      </c>
      <c r="T827" s="28">
        <v>1</v>
      </c>
      <c r="U827" s="24"/>
      <c r="V827" s="168">
        <f t="shared" si="106"/>
        <v>1044</v>
      </c>
      <c r="W827" s="44"/>
      <c r="X827" s="36">
        <f t="shared" si="112"/>
        <v>0</v>
      </c>
      <c r="Y827" s="44"/>
      <c r="Z827" s="44"/>
      <c r="AA827" s="44"/>
      <c r="AB827" s="44"/>
      <c r="AC827" s="44"/>
      <c r="AD827" s="44"/>
      <c r="AE827" s="36">
        <f t="shared" si="113"/>
        <v>0</v>
      </c>
      <c r="AF827" s="44"/>
      <c r="AG827" s="44"/>
      <c r="AH827" s="44"/>
      <c r="AI827" s="44"/>
      <c r="AJ827" s="44"/>
      <c r="AK827" s="168">
        <f t="shared" si="107"/>
        <v>0</v>
      </c>
      <c r="AL827" s="44"/>
      <c r="AM827" s="36">
        <f t="shared" si="108"/>
        <v>1044</v>
      </c>
      <c r="AN827" s="85" t="str">
        <f t="shared" si="109"/>
        <v>OK</v>
      </c>
      <c r="AO827" s="85" t="str">
        <f t="shared" si="110"/>
        <v>OK</v>
      </c>
      <c r="AP827" s="28" t="s">
        <v>211</v>
      </c>
      <c r="AQ827" s="28"/>
      <c r="AR827" s="28"/>
      <c r="AS827" s="28"/>
      <c r="AT827" s="26">
        <v>43</v>
      </c>
      <c r="AU827" s="28" t="s">
        <v>35</v>
      </c>
      <c r="AV827" s="27"/>
      <c r="AW827" s="28" t="s">
        <v>1178</v>
      </c>
      <c r="AX827" s="28" t="s">
        <v>803</v>
      </c>
      <c r="AY827" s="168">
        <f t="shared" si="111"/>
        <v>0</v>
      </c>
      <c r="AZ827" s="28" t="s">
        <v>214</v>
      </c>
      <c r="BA827" s="28">
        <v>41007</v>
      </c>
      <c r="BB827" s="59" t="s">
        <v>1177</v>
      </c>
    </row>
    <row r="828" spans="2:54" s="8" customFormat="1" x14ac:dyDescent="0.15">
      <c r="B828" s="174">
        <v>90000801</v>
      </c>
      <c r="C828" s="28"/>
      <c r="D828" s="28" t="s">
        <v>1153</v>
      </c>
      <c r="E828" s="28"/>
      <c r="F828" s="28" t="s">
        <v>201</v>
      </c>
      <c r="G828" s="28" t="s">
        <v>794</v>
      </c>
      <c r="H828" s="28" t="s">
        <v>1585</v>
      </c>
      <c r="I828" s="28" t="s">
        <v>1565</v>
      </c>
      <c r="J828" s="28" t="s">
        <v>1153</v>
      </c>
      <c r="K828" s="28" t="s">
        <v>203</v>
      </c>
      <c r="L828" s="28"/>
      <c r="M828" s="28">
        <v>0</v>
      </c>
      <c r="N828" s="24">
        <v>34922</v>
      </c>
      <c r="O828" s="28">
        <v>1995</v>
      </c>
      <c r="P828" s="24">
        <v>34922</v>
      </c>
      <c r="Q828" s="25">
        <v>119368</v>
      </c>
      <c r="R828" s="28" t="s">
        <v>1133</v>
      </c>
      <c r="S828" s="28" t="s">
        <v>718</v>
      </c>
      <c r="T828" s="28">
        <v>1</v>
      </c>
      <c r="U828" s="24"/>
      <c r="V828" s="168">
        <f t="shared" si="106"/>
        <v>119368</v>
      </c>
      <c r="W828" s="44"/>
      <c r="X828" s="36">
        <f t="shared" si="112"/>
        <v>0</v>
      </c>
      <c r="Y828" s="44"/>
      <c r="Z828" s="44"/>
      <c r="AA828" s="44"/>
      <c r="AB828" s="44"/>
      <c r="AC828" s="44"/>
      <c r="AD828" s="44"/>
      <c r="AE828" s="36">
        <f t="shared" si="113"/>
        <v>0</v>
      </c>
      <c r="AF828" s="44"/>
      <c r="AG828" s="44"/>
      <c r="AH828" s="44"/>
      <c r="AI828" s="44"/>
      <c r="AJ828" s="44"/>
      <c r="AK828" s="168">
        <f t="shared" si="107"/>
        <v>0</v>
      </c>
      <c r="AL828" s="44"/>
      <c r="AM828" s="36">
        <f t="shared" si="108"/>
        <v>119368</v>
      </c>
      <c r="AN828" s="85" t="str">
        <f t="shared" si="109"/>
        <v>OK</v>
      </c>
      <c r="AO828" s="85" t="str">
        <f t="shared" si="110"/>
        <v>OK</v>
      </c>
      <c r="AP828" s="28" t="s">
        <v>211</v>
      </c>
      <c r="AQ828" s="28"/>
      <c r="AR828" s="28"/>
      <c r="AS828" s="28"/>
      <c r="AT828" s="26">
        <v>16.190000000000001</v>
      </c>
      <c r="AU828" s="28" t="s">
        <v>35</v>
      </c>
      <c r="AV828" s="27"/>
      <c r="AW828" s="28" t="s">
        <v>1178</v>
      </c>
      <c r="AX828" s="28" t="s">
        <v>803</v>
      </c>
      <c r="AY828" s="168">
        <f t="shared" si="111"/>
        <v>0</v>
      </c>
      <c r="AZ828" s="28" t="s">
        <v>214</v>
      </c>
      <c r="BA828" s="28">
        <v>41008</v>
      </c>
      <c r="BB828" s="59" t="s">
        <v>1177</v>
      </c>
    </row>
    <row r="829" spans="2:54" s="8" customFormat="1" x14ac:dyDescent="0.15">
      <c r="B829" s="174">
        <v>90000802</v>
      </c>
      <c r="C829" s="28"/>
      <c r="D829" s="28" t="s">
        <v>1154</v>
      </c>
      <c r="E829" s="28"/>
      <c r="F829" s="28" t="s">
        <v>201</v>
      </c>
      <c r="G829" s="28" t="s">
        <v>794</v>
      </c>
      <c r="H829" s="28" t="s">
        <v>1585</v>
      </c>
      <c r="I829" s="28" t="s">
        <v>1565</v>
      </c>
      <c r="J829" s="28" t="s">
        <v>1154</v>
      </c>
      <c r="K829" s="28" t="s">
        <v>203</v>
      </c>
      <c r="L829" s="28"/>
      <c r="M829" s="28">
        <v>0</v>
      </c>
      <c r="N829" s="24">
        <v>34922</v>
      </c>
      <c r="O829" s="28">
        <v>1995</v>
      </c>
      <c r="P829" s="24">
        <v>34922</v>
      </c>
      <c r="Q829" s="25">
        <v>1353166</v>
      </c>
      <c r="R829" s="28" t="s">
        <v>1133</v>
      </c>
      <c r="S829" s="28" t="s">
        <v>718</v>
      </c>
      <c r="T829" s="28">
        <v>1</v>
      </c>
      <c r="U829" s="24"/>
      <c r="V829" s="168">
        <f t="shared" si="106"/>
        <v>1353166</v>
      </c>
      <c r="W829" s="44"/>
      <c r="X829" s="36">
        <f t="shared" si="112"/>
        <v>0</v>
      </c>
      <c r="Y829" s="44"/>
      <c r="Z829" s="44"/>
      <c r="AA829" s="44"/>
      <c r="AB829" s="44"/>
      <c r="AC829" s="44"/>
      <c r="AD829" s="44"/>
      <c r="AE829" s="36">
        <f t="shared" si="113"/>
        <v>0</v>
      </c>
      <c r="AF829" s="44"/>
      <c r="AG829" s="44"/>
      <c r="AH829" s="44"/>
      <c r="AI829" s="44"/>
      <c r="AJ829" s="44"/>
      <c r="AK829" s="168">
        <f t="shared" si="107"/>
        <v>0</v>
      </c>
      <c r="AL829" s="44"/>
      <c r="AM829" s="36">
        <f t="shared" si="108"/>
        <v>1353166</v>
      </c>
      <c r="AN829" s="85" t="str">
        <f t="shared" si="109"/>
        <v>OK</v>
      </c>
      <c r="AO829" s="85" t="str">
        <f t="shared" si="110"/>
        <v>OK</v>
      </c>
      <c r="AP829" s="28" t="s">
        <v>211</v>
      </c>
      <c r="AQ829" s="28"/>
      <c r="AR829" s="28"/>
      <c r="AS829" s="28"/>
      <c r="AT829" s="26">
        <v>183.53</v>
      </c>
      <c r="AU829" s="28" t="s">
        <v>35</v>
      </c>
      <c r="AV829" s="27"/>
      <c r="AW829" s="28" t="s">
        <v>1178</v>
      </c>
      <c r="AX829" s="28" t="s">
        <v>803</v>
      </c>
      <c r="AY829" s="168">
        <f t="shared" si="111"/>
        <v>0</v>
      </c>
      <c r="AZ829" s="28" t="s">
        <v>214</v>
      </c>
      <c r="BA829" s="28">
        <v>41009</v>
      </c>
      <c r="BB829" s="59" t="s">
        <v>1177</v>
      </c>
    </row>
    <row r="830" spans="2:54" s="8" customFormat="1" x14ac:dyDescent="0.15">
      <c r="B830" s="174">
        <v>90000803</v>
      </c>
      <c r="C830" s="28"/>
      <c r="D830" s="28" t="s">
        <v>1155</v>
      </c>
      <c r="E830" s="28"/>
      <c r="F830" s="28" t="s">
        <v>201</v>
      </c>
      <c r="G830" s="28" t="s">
        <v>794</v>
      </c>
      <c r="H830" s="28" t="s">
        <v>1585</v>
      </c>
      <c r="I830" s="28" t="s">
        <v>1565</v>
      </c>
      <c r="J830" s="28" t="s">
        <v>1155</v>
      </c>
      <c r="K830" s="28" t="s">
        <v>203</v>
      </c>
      <c r="L830" s="28"/>
      <c r="M830" s="28">
        <v>0</v>
      </c>
      <c r="N830" s="24">
        <v>34922</v>
      </c>
      <c r="O830" s="28">
        <v>1995</v>
      </c>
      <c r="P830" s="24">
        <v>34922</v>
      </c>
      <c r="Q830" s="25">
        <v>5431172</v>
      </c>
      <c r="R830" s="28" t="s">
        <v>1133</v>
      </c>
      <c r="S830" s="28" t="s">
        <v>718</v>
      </c>
      <c r="T830" s="28">
        <v>1</v>
      </c>
      <c r="U830" s="24"/>
      <c r="V830" s="168">
        <f t="shared" si="106"/>
        <v>5431172</v>
      </c>
      <c r="W830" s="44"/>
      <c r="X830" s="36">
        <f t="shared" si="112"/>
        <v>0</v>
      </c>
      <c r="Y830" s="44"/>
      <c r="Z830" s="44"/>
      <c r="AA830" s="44"/>
      <c r="AB830" s="44"/>
      <c r="AC830" s="44"/>
      <c r="AD830" s="44"/>
      <c r="AE830" s="36">
        <f t="shared" si="113"/>
        <v>0</v>
      </c>
      <c r="AF830" s="44"/>
      <c r="AG830" s="44"/>
      <c r="AH830" s="44"/>
      <c r="AI830" s="44"/>
      <c r="AJ830" s="44"/>
      <c r="AK830" s="168">
        <f t="shared" si="107"/>
        <v>0</v>
      </c>
      <c r="AL830" s="44"/>
      <c r="AM830" s="36">
        <f t="shared" si="108"/>
        <v>5431172</v>
      </c>
      <c r="AN830" s="85" t="str">
        <f t="shared" si="109"/>
        <v>OK</v>
      </c>
      <c r="AO830" s="85" t="str">
        <f t="shared" si="110"/>
        <v>OK</v>
      </c>
      <c r="AP830" s="28" t="s">
        <v>211</v>
      </c>
      <c r="AQ830" s="28"/>
      <c r="AR830" s="28"/>
      <c r="AS830" s="28"/>
      <c r="AT830" s="26">
        <v>736.63</v>
      </c>
      <c r="AU830" s="28" t="s">
        <v>35</v>
      </c>
      <c r="AV830" s="27"/>
      <c r="AW830" s="28" t="s">
        <v>1178</v>
      </c>
      <c r="AX830" s="28" t="s">
        <v>803</v>
      </c>
      <c r="AY830" s="168">
        <f t="shared" si="111"/>
        <v>0</v>
      </c>
      <c r="AZ830" s="28" t="s">
        <v>214</v>
      </c>
      <c r="BA830" s="28">
        <v>41010</v>
      </c>
      <c r="BB830" s="59" t="s">
        <v>1177</v>
      </c>
    </row>
    <row r="831" spans="2:54" s="8" customFormat="1" x14ac:dyDescent="0.15">
      <c r="B831" s="174">
        <v>90000804</v>
      </c>
      <c r="C831" s="28"/>
      <c r="D831" s="28" t="s">
        <v>1156</v>
      </c>
      <c r="E831" s="28"/>
      <c r="F831" s="28" t="s">
        <v>201</v>
      </c>
      <c r="G831" s="28" t="s">
        <v>794</v>
      </c>
      <c r="H831" s="28" t="s">
        <v>1585</v>
      </c>
      <c r="I831" s="28" t="s">
        <v>1565</v>
      </c>
      <c r="J831" s="28" t="s">
        <v>1156</v>
      </c>
      <c r="K831" s="28" t="s">
        <v>203</v>
      </c>
      <c r="L831" s="28"/>
      <c r="M831" s="28">
        <v>0</v>
      </c>
      <c r="N831" s="24">
        <v>34922</v>
      </c>
      <c r="O831" s="28">
        <v>1995</v>
      </c>
      <c r="P831" s="24">
        <v>34922</v>
      </c>
      <c r="Q831" s="25">
        <v>139423</v>
      </c>
      <c r="R831" s="28" t="s">
        <v>1133</v>
      </c>
      <c r="S831" s="28" t="s">
        <v>718</v>
      </c>
      <c r="T831" s="28">
        <v>1</v>
      </c>
      <c r="U831" s="24"/>
      <c r="V831" s="168">
        <f t="shared" si="106"/>
        <v>139423</v>
      </c>
      <c r="W831" s="44"/>
      <c r="X831" s="36">
        <f t="shared" si="112"/>
        <v>0</v>
      </c>
      <c r="Y831" s="44"/>
      <c r="Z831" s="44"/>
      <c r="AA831" s="44"/>
      <c r="AB831" s="44"/>
      <c r="AC831" s="44"/>
      <c r="AD831" s="44"/>
      <c r="AE831" s="36">
        <f t="shared" si="113"/>
        <v>0</v>
      </c>
      <c r="AF831" s="44"/>
      <c r="AG831" s="44"/>
      <c r="AH831" s="44"/>
      <c r="AI831" s="44"/>
      <c r="AJ831" s="44"/>
      <c r="AK831" s="168">
        <f t="shared" si="107"/>
        <v>0</v>
      </c>
      <c r="AL831" s="44"/>
      <c r="AM831" s="36">
        <f t="shared" si="108"/>
        <v>139423</v>
      </c>
      <c r="AN831" s="85" t="str">
        <f t="shared" si="109"/>
        <v>OK</v>
      </c>
      <c r="AO831" s="85" t="str">
        <f t="shared" si="110"/>
        <v>OK</v>
      </c>
      <c r="AP831" s="28" t="s">
        <v>211</v>
      </c>
      <c r="AQ831" s="28"/>
      <c r="AR831" s="28"/>
      <c r="AS831" s="28"/>
      <c r="AT831" s="26">
        <v>18.91</v>
      </c>
      <c r="AU831" s="28" t="s">
        <v>35</v>
      </c>
      <c r="AV831" s="27"/>
      <c r="AW831" s="28" t="s">
        <v>1178</v>
      </c>
      <c r="AX831" s="28" t="s">
        <v>803</v>
      </c>
      <c r="AY831" s="168">
        <f t="shared" si="111"/>
        <v>0</v>
      </c>
      <c r="AZ831" s="28" t="s">
        <v>214</v>
      </c>
      <c r="BA831" s="28">
        <v>41011</v>
      </c>
      <c r="BB831" s="59" t="s">
        <v>1177</v>
      </c>
    </row>
    <row r="832" spans="2:54" s="8" customFormat="1" x14ac:dyDescent="0.15">
      <c r="B832" s="174">
        <v>90000805</v>
      </c>
      <c r="C832" s="28"/>
      <c r="D832" s="28" t="s">
        <v>1157</v>
      </c>
      <c r="E832" s="28"/>
      <c r="F832" s="28" t="s">
        <v>201</v>
      </c>
      <c r="G832" s="28" t="s">
        <v>794</v>
      </c>
      <c r="H832" s="28" t="s">
        <v>1585</v>
      </c>
      <c r="I832" s="28" t="s">
        <v>1565</v>
      </c>
      <c r="J832" s="28" t="s">
        <v>1157</v>
      </c>
      <c r="K832" s="28" t="s">
        <v>203</v>
      </c>
      <c r="L832" s="28"/>
      <c r="M832" s="28">
        <v>0</v>
      </c>
      <c r="N832" s="24">
        <v>34922</v>
      </c>
      <c r="O832" s="28">
        <v>1995</v>
      </c>
      <c r="P832" s="24">
        <v>34922</v>
      </c>
      <c r="Q832" s="25">
        <v>362530</v>
      </c>
      <c r="R832" s="28" t="s">
        <v>1133</v>
      </c>
      <c r="S832" s="28" t="s">
        <v>718</v>
      </c>
      <c r="T832" s="28">
        <v>1</v>
      </c>
      <c r="U832" s="24"/>
      <c r="V832" s="168">
        <f t="shared" si="106"/>
        <v>362530</v>
      </c>
      <c r="W832" s="44"/>
      <c r="X832" s="36">
        <f t="shared" si="112"/>
        <v>0</v>
      </c>
      <c r="Y832" s="44"/>
      <c r="Z832" s="44"/>
      <c r="AA832" s="44"/>
      <c r="AB832" s="44"/>
      <c r="AC832" s="44"/>
      <c r="AD832" s="44"/>
      <c r="AE832" s="36">
        <f t="shared" si="113"/>
        <v>0</v>
      </c>
      <c r="AF832" s="44"/>
      <c r="AG832" s="44"/>
      <c r="AH832" s="44"/>
      <c r="AI832" s="44"/>
      <c r="AJ832" s="44"/>
      <c r="AK832" s="168">
        <f t="shared" si="107"/>
        <v>0</v>
      </c>
      <c r="AL832" s="44"/>
      <c r="AM832" s="36">
        <f t="shared" si="108"/>
        <v>362530</v>
      </c>
      <c r="AN832" s="85" t="str">
        <f t="shared" si="109"/>
        <v>OK</v>
      </c>
      <c r="AO832" s="85" t="str">
        <f t="shared" si="110"/>
        <v>OK</v>
      </c>
      <c r="AP832" s="28" t="s">
        <v>211</v>
      </c>
      <c r="AQ832" s="28"/>
      <c r="AR832" s="28"/>
      <c r="AS832" s="28"/>
      <c r="AT832" s="26">
        <v>49.17</v>
      </c>
      <c r="AU832" s="28" t="s">
        <v>35</v>
      </c>
      <c r="AV832" s="27"/>
      <c r="AW832" s="28" t="s">
        <v>1178</v>
      </c>
      <c r="AX832" s="28" t="s">
        <v>803</v>
      </c>
      <c r="AY832" s="168">
        <f t="shared" si="111"/>
        <v>0</v>
      </c>
      <c r="AZ832" s="28" t="s">
        <v>214</v>
      </c>
      <c r="BA832" s="28">
        <v>41012</v>
      </c>
      <c r="BB832" s="59" t="s">
        <v>1177</v>
      </c>
    </row>
    <row r="833" spans="2:54" s="8" customFormat="1" x14ac:dyDescent="0.15">
      <c r="B833" s="174">
        <v>90000806</v>
      </c>
      <c r="C833" s="28"/>
      <c r="D833" s="28" t="s">
        <v>1158</v>
      </c>
      <c r="E833" s="28"/>
      <c r="F833" s="28" t="s">
        <v>201</v>
      </c>
      <c r="G833" s="28" t="s">
        <v>794</v>
      </c>
      <c r="H833" s="28" t="s">
        <v>1585</v>
      </c>
      <c r="I833" s="28" t="s">
        <v>1565</v>
      </c>
      <c r="J833" s="28" t="s">
        <v>1158</v>
      </c>
      <c r="K833" s="28" t="s">
        <v>203</v>
      </c>
      <c r="L833" s="28"/>
      <c r="M833" s="28">
        <v>0</v>
      </c>
      <c r="N833" s="24">
        <v>34922</v>
      </c>
      <c r="O833" s="28">
        <v>1995</v>
      </c>
      <c r="P833" s="24">
        <v>34922</v>
      </c>
      <c r="Q833" s="25">
        <v>1449974</v>
      </c>
      <c r="R833" s="28" t="s">
        <v>1133</v>
      </c>
      <c r="S833" s="28" t="s">
        <v>718</v>
      </c>
      <c r="T833" s="28">
        <v>1</v>
      </c>
      <c r="U833" s="24"/>
      <c r="V833" s="168">
        <f t="shared" si="106"/>
        <v>1449974</v>
      </c>
      <c r="W833" s="44"/>
      <c r="X833" s="36">
        <f t="shared" si="112"/>
        <v>0</v>
      </c>
      <c r="Y833" s="44"/>
      <c r="Z833" s="44"/>
      <c r="AA833" s="44"/>
      <c r="AB833" s="44"/>
      <c r="AC833" s="44"/>
      <c r="AD833" s="44"/>
      <c r="AE833" s="36">
        <f t="shared" si="113"/>
        <v>0</v>
      </c>
      <c r="AF833" s="44"/>
      <c r="AG833" s="44"/>
      <c r="AH833" s="44"/>
      <c r="AI833" s="44"/>
      <c r="AJ833" s="44"/>
      <c r="AK833" s="168">
        <f t="shared" si="107"/>
        <v>0</v>
      </c>
      <c r="AL833" s="44"/>
      <c r="AM833" s="36">
        <f t="shared" si="108"/>
        <v>1449974</v>
      </c>
      <c r="AN833" s="85" t="str">
        <f t="shared" si="109"/>
        <v>OK</v>
      </c>
      <c r="AO833" s="85" t="str">
        <f t="shared" si="110"/>
        <v>OK</v>
      </c>
      <c r="AP833" s="28" t="s">
        <v>211</v>
      </c>
      <c r="AQ833" s="28"/>
      <c r="AR833" s="28"/>
      <c r="AS833" s="28"/>
      <c r="AT833" s="26">
        <v>196.66</v>
      </c>
      <c r="AU833" s="28" t="s">
        <v>35</v>
      </c>
      <c r="AV833" s="27"/>
      <c r="AW833" s="28" t="s">
        <v>1178</v>
      </c>
      <c r="AX833" s="28" t="s">
        <v>803</v>
      </c>
      <c r="AY833" s="168">
        <f t="shared" si="111"/>
        <v>0</v>
      </c>
      <c r="AZ833" s="28" t="s">
        <v>214</v>
      </c>
      <c r="BA833" s="28">
        <v>41013</v>
      </c>
      <c r="BB833" s="59" t="s">
        <v>1177</v>
      </c>
    </row>
    <row r="834" spans="2:54" s="8" customFormat="1" x14ac:dyDescent="0.15">
      <c r="B834" s="174">
        <v>90000807</v>
      </c>
      <c r="C834" s="28"/>
      <c r="D834" s="28" t="s">
        <v>1159</v>
      </c>
      <c r="E834" s="28"/>
      <c r="F834" s="28" t="s">
        <v>201</v>
      </c>
      <c r="G834" s="28" t="s">
        <v>794</v>
      </c>
      <c r="H834" s="28" t="s">
        <v>1585</v>
      </c>
      <c r="I834" s="28" t="s">
        <v>1565</v>
      </c>
      <c r="J834" s="28" t="s">
        <v>1159</v>
      </c>
      <c r="K834" s="28" t="s">
        <v>203</v>
      </c>
      <c r="L834" s="28"/>
      <c r="M834" s="28">
        <v>0</v>
      </c>
      <c r="N834" s="24">
        <v>34922</v>
      </c>
      <c r="O834" s="28">
        <v>1995</v>
      </c>
      <c r="P834" s="24">
        <v>34922</v>
      </c>
      <c r="Q834" s="25">
        <v>31192656</v>
      </c>
      <c r="R834" s="28" t="s">
        <v>1133</v>
      </c>
      <c r="S834" s="28" t="s">
        <v>718</v>
      </c>
      <c r="T834" s="28">
        <v>1</v>
      </c>
      <c r="U834" s="24"/>
      <c r="V834" s="168">
        <f t="shared" si="106"/>
        <v>31192656</v>
      </c>
      <c r="W834" s="44"/>
      <c r="X834" s="36">
        <f t="shared" si="112"/>
        <v>0</v>
      </c>
      <c r="Y834" s="44"/>
      <c r="Z834" s="44"/>
      <c r="AA834" s="44"/>
      <c r="AB834" s="44"/>
      <c r="AC834" s="44"/>
      <c r="AD834" s="44"/>
      <c r="AE834" s="36">
        <f t="shared" si="113"/>
        <v>0</v>
      </c>
      <c r="AF834" s="44"/>
      <c r="AG834" s="44"/>
      <c r="AH834" s="44"/>
      <c r="AI834" s="44"/>
      <c r="AJ834" s="44"/>
      <c r="AK834" s="168">
        <f t="shared" si="107"/>
        <v>0</v>
      </c>
      <c r="AL834" s="44"/>
      <c r="AM834" s="36">
        <f t="shared" si="108"/>
        <v>31192656</v>
      </c>
      <c r="AN834" s="85" t="str">
        <f t="shared" si="109"/>
        <v>OK</v>
      </c>
      <c r="AO834" s="85" t="str">
        <f t="shared" si="110"/>
        <v>OK</v>
      </c>
      <c r="AP834" s="28" t="s">
        <v>211</v>
      </c>
      <c r="AQ834" s="28"/>
      <c r="AR834" s="28"/>
      <c r="AS834" s="28"/>
      <c r="AT834" s="26">
        <v>4230.66</v>
      </c>
      <c r="AU834" s="28" t="s">
        <v>35</v>
      </c>
      <c r="AV834" s="27"/>
      <c r="AW834" s="28" t="s">
        <v>1178</v>
      </c>
      <c r="AX834" s="28" t="s">
        <v>803</v>
      </c>
      <c r="AY834" s="168">
        <f t="shared" si="111"/>
        <v>0</v>
      </c>
      <c r="AZ834" s="28" t="s">
        <v>214</v>
      </c>
      <c r="BA834" s="28">
        <v>41014</v>
      </c>
      <c r="BB834" s="59" t="s">
        <v>1177</v>
      </c>
    </row>
    <row r="835" spans="2:54" s="8" customFormat="1" x14ac:dyDescent="0.15">
      <c r="B835" s="174">
        <v>90000808</v>
      </c>
      <c r="C835" s="28"/>
      <c r="D835" s="28" t="s">
        <v>1160</v>
      </c>
      <c r="E835" s="28"/>
      <c r="F835" s="28" t="s">
        <v>201</v>
      </c>
      <c r="G835" s="28" t="s">
        <v>794</v>
      </c>
      <c r="H835" s="28" t="s">
        <v>1585</v>
      </c>
      <c r="I835" s="28" t="s">
        <v>1565</v>
      </c>
      <c r="J835" s="28" t="s">
        <v>1160</v>
      </c>
      <c r="K835" s="28" t="s">
        <v>203</v>
      </c>
      <c r="L835" s="28"/>
      <c r="M835" s="28">
        <v>0</v>
      </c>
      <c r="N835" s="24">
        <v>34922</v>
      </c>
      <c r="O835" s="28">
        <v>1995</v>
      </c>
      <c r="P835" s="24">
        <v>34922</v>
      </c>
      <c r="Q835" s="25">
        <v>4227825</v>
      </c>
      <c r="R835" s="28" t="s">
        <v>1133</v>
      </c>
      <c r="S835" s="28" t="s">
        <v>718</v>
      </c>
      <c r="T835" s="28">
        <v>1</v>
      </c>
      <c r="U835" s="24"/>
      <c r="V835" s="168">
        <f t="shared" si="106"/>
        <v>4227825</v>
      </c>
      <c r="W835" s="44"/>
      <c r="X835" s="36">
        <f t="shared" si="112"/>
        <v>0</v>
      </c>
      <c r="Y835" s="44"/>
      <c r="Z835" s="44"/>
      <c r="AA835" s="44"/>
      <c r="AB835" s="44"/>
      <c r="AC835" s="44"/>
      <c r="AD835" s="44"/>
      <c r="AE835" s="36">
        <f t="shared" si="113"/>
        <v>0</v>
      </c>
      <c r="AF835" s="44"/>
      <c r="AG835" s="44"/>
      <c r="AH835" s="44"/>
      <c r="AI835" s="44"/>
      <c r="AJ835" s="44"/>
      <c r="AK835" s="168">
        <f t="shared" si="107"/>
        <v>0</v>
      </c>
      <c r="AL835" s="44"/>
      <c r="AM835" s="36">
        <f t="shared" si="108"/>
        <v>4227825</v>
      </c>
      <c r="AN835" s="85" t="str">
        <f t="shared" si="109"/>
        <v>OK</v>
      </c>
      <c r="AO835" s="85" t="str">
        <f t="shared" si="110"/>
        <v>OK</v>
      </c>
      <c r="AP835" s="28" t="s">
        <v>211</v>
      </c>
      <c r="AQ835" s="28"/>
      <c r="AR835" s="28"/>
      <c r="AS835" s="28"/>
      <c r="AT835" s="26">
        <v>573.41999999999996</v>
      </c>
      <c r="AU835" s="28" t="s">
        <v>35</v>
      </c>
      <c r="AV835" s="27"/>
      <c r="AW835" s="28" t="s">
        <v>1178</v>
      </c>
      <c r="AX835" s="28" t="s">
        <v>803</v>
      </c>
      <c r="AY835" s="168">
        <f t="shared" si="111"/>
        <v>0</v>
      </c>
      <c r="AZ835" s="28" t="s">
        <v>214</v>
      </c>
      <c r="BA835" s="28">
        <v>41015</v>
      </c>
      <c r="BB835" s="59" t="s">
        <v>1177</v>
      </c>
    </row>
    <row r="836" spans="2:54" s="8" customFormat="1" x14ac:dyDescent="0.15">
      <c r="B836" s="174">
        <v>90000809</v>
      </c>
      <c r="C836" s="28"/>
      <c r="D836" s="28" t="s">
        <v>1161</v>
      </c>
      <c r="E836" s="28"/>
      <c r="F836" s="28" t="s">
        <v>201</v>
      </c>
      <c r="G836" s="28" t="s">
        <v>794</v>
      </c>
      <c r="H836" s="28" t="s">
        <v>1585</v>
      </c>
      <c r="I836" s="28" t="s">
        <v>1565</v>
      </c>
      <c r="J836" s="28" t="s">
        <v>1161</v>
      </c>
      <c r="K836" s="28" t="s">
        <v>203</v>
      </c>
      <c r="L836" s="28"/>
      <c r="M836" s="28">
        <v>0</v>
      </c>
      <c r="N836" s="24">
        <v>34922</v>
      </c>
      <c r="O836" s="28">
        <v>1995</v>
      </c>
      <c r="P836" s="24">
        <v>34922</v>
      </c>
      <c r="Q836" s="25">
        <v>7669763</v>
      </c>
      <c r="R836" s="28" t="s">
        <v>1133</v>
      </c>
      <c r="S836" s="28" t="s">
        <v>718</v>
      </c>
      <c r="T836" s="28">
        <v>1</v>
      </c>
      <c r="U836" s="24"/>
      <c r="V836" s="168">
        <f t="shared" si="106"/>
        <v>7669763</v>
      </c>
      <c r="W836" s="44"/>
      <c r="X836" s="36">
        <f t="shared" si="112"/>
        <v>0</v>
      </c>
      <c r="Y836" s="44"/>
      <c r="Z836" s="44"/>
      <c r="AA836" s="44"/>
      <c r="AB836" s="44"/>
      <c r="AC836" s="44"/>
      <c r="AD836" s="44"/>
      <c r="AE836" s="36">
        <f t="shared" si="113"/>
        <v>0</v>
      </c>
      <c r="AF836" s="44"/>
      <c r="AG836" s="44"/>
      <c r="AH836" s="44"/>
      <c r="AI836" s="44"/>
      <c r="AJ836" s="44"/>
      <c r="AK836" s="168">
        <f t="shared" si="107"/>
        <v>0</v>
      </c>
      <c r="AL836" s="44"/>
      <c r="AM836" s="36">
        <f t="shared" si="108"/>
        <v>7669763</v>
      </c>
      <c r="AN836" s="85" t="str">
        <f t="shared" si="109"/>
        <v>OK</v>
      </c>
      <c r="AO836" s="85" t="str">
        <f t="shared" si="110"/>
        <v>OK</v>
      </c>
      <c r="AP836" s="28" t="s">
        <v>211</v>
      </c>
      <c r="AQ836" s="28"/>
      <c r="AR836" s="28"/>
      <c r="AS836" s="28"/>
      <c r="AT836" s="26">
        <v>1040.25</v>
      </c>
      <c r="AU836" s="28" t="s">
        <v>35</v>
      </c>
      <c r="AV836" s="27"/>
      <c r="AW836" s="28" t="s">
        <v>1178</v>
      </c>
      <c r="AX836" s="28" t="s">
        <v>803</v>
      </c>
      <c r="AY836" s="168">
        <f t="shared" si="111"/>
        <v>0</v>
      </c>
      <c r="AZ836" s="28" t="s">
        <v>214</v>
      </c>
      <c r="BA836" s="28">
        <v>41016</v>
      </c>
      <c r="BB836" s="59" t="s">
        <v>1177</v>
      </c>
    </row>
    <row r="837" spans="2:54" s="8" customFormat="1" x14ac:dyDescent="0.15">
      <c r="B837" s="174">
        <v>90000810</v>
      </c>
      <c r="C837" s="28"/>
      <c r="D837" s="28" t="s">
        <v>1162</v>
      </c>
      <c r="E837" s="28"/>
      <c r="F837" s="28" t="s">
        <v>201</v>
      </c>
      <c r="G837" s="28" t="s">
        <v>794</v>
      </c>
      <c r="H837" s="28" t="s">
        <v>1585</v>
      </c>
      <c r="I837" s="28" t="s">
        <v>1565</v>
      </c>
      <c r="J837" s="28" t="s">
        <v>1162</v>
      </c>
      <c r="K837" s="28" t="s">
        <v>203</v>
      </c>
      <c r="L837" s="28"/>
      <c r="M837" s="28">
        <v>0</v>
      </c>
      <c r="N837" s="24">
        <v>34922</v>
      </c>
      <c r="O837" s="28">
        <v>1995</v>
      </c>
      <c r="P837" s="24">
        <v>34922</v>
      </c>
      <c r="Q837" s="25">
        <v>4387377</v>
      </c>
      <c r="R837" s="28" t="s">
        <v>1133</v>
      </c>
      <c r="S837" s="28" t="s">
        <v>718</v>
      </c>
      <c r="T837" s="28">
        <v>1</v>
      </c>
      <c r="U837" s="24"/>
      <c r="V837" s="168">
        <f t="shared" si="106"/>
        <v>4387377</v>
      </c>
      <c r="W837" s="44"/>
      <c r="X837" s="36">
        <f t="shared" si="112"/>
        <v>0</v>
      </c>
      <c r="Y837" s="44"/>
      <c r="Z837" s="44"/>
      <c r="AA837" s="44"/>
      <c r="AB837" s="44"/>
      <c r="AC837" s="44"/>
      <c r="AD837" s="44"/>
      <c r="AE837" s="36">
        <f t="shared" si="113"/>
        <v>0</v>
      </c>
      <c r="AF837" s="44"/>
      <c r="AG837" s="44"/>
      <c r="AH837" s="44"/>
      <c r="AI837" s="44"/>
      <c r="AJ837" s="44"/>
      <c r="AK837" s="168">
        <f t="shared" si="107"/>
        <v>0</v>
      </c>
      <c r="AL837" s="44"/>
      <c r="AM837" s="36">
        <f t="shared" si="108"/>
        <v>4387377</v>
      </c>
      <c r="AN837" s="85" t="str">
        <f t="shared" si="109"/>
        <v>OK</v>
      </c>
      <c r="AO837" s="85" t="str">
        <f t="shared" si="110"/>
        <v>OK</v>
      </c>
      <c r="AP837" s="28" t="s">
        <v>211</v>
      </c>
      <c r="AQ837" s="28"/>
      <c r="AR837" s="28"/>
      <c r="AS837" s="28"/>
      <c r="AT837" s="26">
        <v>595.05999999999995</v>
      </c>
      <c r="AU837" s="28" t="s">
        <v>35</v>
      </c>
      <c r="AV837" s="27"/>
      <c r="AW837" s="28" t="s">
        <v>1178</v>
      </c>
      <c r="AX837" s="28" t="s">
        <v>803</v>
      </c>
      <c r="AY837" s="168">
        <f t="shared" si="111"/>
        <v>0</v>
      </c>
      <c r="AZ837" s="28" t="s">
        <v>214</v>
      </c>
      <c r="BA837" s="28">
        <v>41017</v>
      </c>
      <c r="BB837" s="59" t="s">
        <v>1177</v>
      </c>
    </row>
    <row r="838" spans="2:54" s="8" customFormat="1" x14ac:dyDescent="0.15">
      <c r="B838" s="174">
        <v>90000811</v>
      </c>
      <c r="C838" s="28"/>
      <c r="D838" s="28" t="s">
        <v>1163</v>
      </c>
      <c r="E838" s="28"/>
      <c r="F838" s="28" t="s">
        <v>201</v>
      </c>
      <c r="G838" s="28" t="s">
        <v>794</v>
      </c>
      <c r="H838" s="28" t="s">
        <v>1585</v>
      </c>
      <c r="I838" s="28" t="s">
        <v>1565</v>
      </c>
      <c r="J838" s="28" t="s">
        <v>1163</v>
      </c>
      <c r="K838" s="28" t="s">
        <v>203</v>
      </c>
      <c r="L838" s="28"/>
      <c r="M838" s="28">
        <v>0</v>
      </c>
      <c r="N838" s="24">
        <v>34922</v>
      </c>
      <c r="O838" s="28">
        <v>1995</v>
      </c>
      <c r="P838" s="24">
        <v>34922</v>
      </c>
      <c r="Q838" s="25">
        <v>50510707</v>
      </c>
      <c r="R838" s="28" t="s">
        <v>1133</v>
      </c>
      <c r="S838" s="28" t="s">
        <v>718</v>
      </c>
      <c r="T838" s="28">
        <v>1</v>
      </c>
      <c r="U838" s="24"/>
      <c r="V838" s="168">
        <f t="shared" si="106"/>
        <v>50510707</v>
      </c>
      <c r="W838" s="44"/>
      <c r="X838" s="36">
        <f t="shared" si="112"/>
        <v>0</v>
      </c>
      <c r="Y838" s="44"/>
      <c r="Z838" s="44"/>
      <c r="AA838" s="44"/>
      <c r="AB838" s="44"/>
      <c r="AC838" s="44"/>
      <c r="AD838" s="44"/>
      <c r="AE838" s="36">
        <f t="shared" si="113"/>
        <v>0</v>
      </c>
      <c r="AF838" s="44"/>
      <c r="AG838" s="44"/>
      <c r="AH838" s="44"/>
      <c r="AI838" s="44"/>
      <c r="AJ838" s="44"/>
      <c r="AK838" s="168">
        <f t="shared" si="107"/>
        <v>0</v>
      </c>
      <c r="AL838" s="44"/>
      <c r="AM838" s="36">
        <f t="shared" si="108"/>
        <v>50510707</v>
      </c>
      <c r="AN838" s="85" t="str">
        <f t="shared" si="109"/>
        <v>OK</v>
      </c>
      <c r="AO838" s="85" t="str">
        <f t="shared" si="110"/>
        <v>OK</v>
      </c>
      <c r="AP838" s="28" t="s">
        <v>211</v>
      </c>
      <c r="AQ838" s="28"/>
      <c r="AR838" s="28"/>
      <c r="AS838" s="28"/>
      <c r="AT838" s="26">
        <v>9787</v>
      </c>
      <c r="AU838" s="28" t="s">
        <v>35</v>
      </c>
      <c r="AV838" s="27"/>
      <c r="AW838" s="28" t="s">
        <v>315</v>
      </c>
      <c r="AX838" s="28" t="s">
        <v>803</v>
      </c>
      <c r="AY838" s="168">
        <f t="shared" si="111"/>
        <v>0</v>
      </c>
      <c r="AZ838" s="28" t="s">
        <v>214</v>
      </c>
      <c r="BA838" s="28">
        <v>41018</v>
      </c>
      <c r="BB838" s="59" t="s">
        <v>1177</v>
      </c>
    </row>
    <row r="839" spans="2:54" s="8" customFormat="1" x14ac:dyDescent="0.15">
      <c r="B839" s="174">
        <v>90000812</v>
      </c>
      <c r="C839" s="28"/>
      <c r="D839" s="28" t="s">
        <v>1164</v>
      </c>
      <c r="E839" s="28"/>
      <c r="F839" s="28" t="s">
        <v>201</v>
      </c>
      <c r="G839" s="28" t="s">
        <v>794</v>
      </c>
      <c r="H839" s="28" t="s">
        <v>1585</v>
      </c>
      <c r="I839" s="28" t="s">
        <v>1565</v>
      </c>
      <c r="J839" s="28" t="s">
        <v>1164</v>
      </c>
      <c r="K839" s="28" t="s">
        <v>203</v>
      </c>
      <c r="L839" s="28"/>
      <c r="M839" s="28">
        <v>0</v>
      </c>
      <c r="N839" s="24">
        <v>28877</v>
      </c>
      <c r="O839" s="28">
        <v>1978</v>
      </c>
      <c r="P839" s="24">
        <v>28877</v>
      </c>
      <c r="Q839" s="25">
        <v>134186</v>
      </c>
      <c r="R839" s="28" t="s">
        <v>1133</v>
      </c>
      <c r="S839" s="28" t="s">
        <v>718</v>
      </c>
      <c r="T839" s="28">
        <v>1</v>
      </c>
      <c r="U839" s="24"/>
      <c r="V839" s="168">
        <f t="shared" si="106"/>
        <v>134186</v>
      </c>
      <c r="W839" s="44"/>
      <c r="X839" s="36">
        <f t="shared" si="112"/>
        <v>0</v>
      </c>
      <c r="Y839" s="44"/>
      <c r="Z839" s="44"/>
      <c r="AA839" s="44"/>
      <c r="AB839" s="44"/>
      <c r="AC839" s="44"/>
      <c r="AD839" s="44"/>
      <c r="AE839" s="36">
        <f t="shared" si="113"/>
        <v>0</v>
      </c>
      <c r="AF839" s="44"/>
      <c r="AG839" s="44"/>
      <c r="AH839" s="44"/>
      <c r="AI839" s="44"/>
      <c r="AJ839" s="44"/>
      <c r="AK839" s="168">
        <f t="shared" si="107"/>
        <v>0</v>
      </c>
      <c r="AL839" s="44"/>
      <c r="AM839" s="36">
        <f t="shared" si="108"/>
        <v>134186</v>
      </c>
      <c r="AN839" s="85" t="str">
        <f t="shared" si="109"/>
        <v>OK</v>
      </c>
      <c r="AO839" s="85" t="str">
        <f t="shared" si="110"/>
        <v>OK</v>
      </c>
      <c r="AP839" s="28" t="s">
        <v>211</v>
      </c>
      <c r="AQ839" s="28"/>
      <c r="AR839" s="28"/>
      <c r="AS839" s="28"/>
      <c r="AT839" s="26">
        <v>26</v>
      </c>
      <c r="AU839" s="28" t="s">
        <v>35</v>
      </c>
      <c r="AV839" s="27"/>
      <c r="AW839" s="28" t="s">
        <v>315</v>
      </c>
      <c r="AX839" s="28" t="s">
        <v>803</v>
      </c>
      <c r="AY839" s="168">
        <f t="shared" si="111"/>
        <v>0</v>
      </c>
      <c r="AZ839" s="28" t="s">
        <v>214</v>
      </c>
      <c r="BA839" s="28">
        <v>41019</v>
      </c>
      <c r="BB839" s="59" t="s">
        <v>1177</v>
      </c>
    </row>
    <row r="840" spans="2:54" s="8" customFormat="1" x14ac:dyDescent="0.15">
      <c r="B840" s="174">
        <v>90000813</v>
      </c>
      <c r="C840" s="28"/>
      <c r="D840" s="28" t="s">
        <v>1165</v>
      </c>
      <c r="E840" s="28"/>
      <c r="F840" s="28" t="s">
        <v>201</v>
      </c>
      <c r="G840" s="28" t="s">
        <v>794</v>
      </c>
      <c r="H840" s="28" t="s">
        <v>1585</v>
      </c>
      <c r="I840" s="28" t="s">
        <v>1565</v>
      </c>
      <c r="J840" s="28" t="s">
        <v>1165</v>
      </c>
      <c r="K840" s="28" t="s">
        <v>203</v>
      </c>
      <c r="L840" s="28"/>
      <c r="M840" s="28">
        <v>0</v>
      </c>
      <c r="N840" s="24">
        <v>30020</v>
      </c>
      <c r="O840" s="28">
        <v>1981</v>
      </c>
      <c r="P840" s="24">
        <v>30020</v>
      </c>
      <c r="Q840" s="25">
        <v>82576</v>
      </c>
      <c r="R840" s="28" t="s">
        <v>1133</v>
      </c>
      <c r="S840" s="28" t="s">
        <v>718</v>
      </c>
      <c r="T840" s="28">
        <v>1</v>
      </c>
      <c r="U840" s="24"/>
      <c r="V840" s="168">
        <f t="shared" si="106"/>
        <v>82576</v>
      </c>
      <c r="W840" s="44"/>
      <c r="X840" s="36">
        <f t="shared" si="112"/>
        <v>0</v>
      </c>
      <c r="Y840" s="44"/>
      <c r="Z840" s="44"/>
      <c r="AA840" s="44"/>
      <c r="AB840" s="44"/>
      <c r="AC840" s="44"/>
      <c r="AD840" s="44"/>
      <c r="AE840" s="36">
        <f t="shared" si="113"/>
        <v>0</v>
      </c>
      <c r="AF840" s="44"/>
      <c r="AG840" s="44"/>
      <c r="AH840" s="44"/>
      <c r="AI840" s="44"/>
      <c r="AJ840" s="44"/>
      <c r="AK840" s="168">
        <f t="shared" si="107"/>
        <v>0</v>
      </c>
      <c r="AL840" s="44"/>
      <c r="AM840" s="36">
        <f t="shared" si="108"/>
        <v>82576</v>
      </c>
      <c r="AN840" s="85" t="str">
        <f t="shared" si="109"/>
        <v>OK</v>
      </c>
      <c r="AO840" s="85" t="str">
        <f t="shared" si="110"/>
        <v>OK</v>
      </c>
      <c r="AP840" s="28" t="s">
        <v>211</v>
      </c>
      <c r="AQ840" s="28"/>
      <c r="AR840" s="28"/>
      <c r="AS840" s="28"/>
      <c r="AT840" s="26">
        <v>15</v>
      </c>
      <c r="AU840" s="28" t="s">
        <v>35</v>
      </c>
      <c r="AV840" s="27"/>
      <c r="AW840" s="28" t="s">
        <v>315</v>
      </c>
      <c r="AX840" s="28" t="s">
        <v>803</v>
      </c>
      <c r="AY840" s="168">
        <f t="shared" si="111"/>
        <v>0</v>
      </c>
      <c r="AZ840" s="28" t="s">
        <v>214</v>
      </c>
      <c r="BA840" s="28">
        <v>41020</v>
      </c>
      <c r="BB840" s="59" t="s">
        <v>1177</v>
      </c>
    </row>
    <row r="841" spans="2:54" s="8" customFormat="1" x14ac:dyDescent="0.15">
      <c r="B841" s="174">
        <v>90000814</v>
      </c>
      <c r="C841" s="28"/>
      <c r="D841" s="28" t="s">
        <v>1166</v>
      </c>
      <c r="E841" s="28"/>
      <c r="F841" s="28" t="s">
        <v>201</v>
      </c>
      <c r="G841" s="28" t="s">
        <v>794</v>
      </c>
      <c r="H841" s="28" t="s">
        <v>1585</v>
      </c>
      <c r="I841" s="28" t="s">
        <v>1565</v>
      </c>
      <c r="J841" s="28" t="s">
        <v>1166</v>
      </c>
      <c r="K841" s="28" t="s">
        <v>203</v>
      </c>
      <c r="L841" s="28"/>
      <c r="M841" s="28">
        <v>0</v>
      </c>
      <c r="N841" s="24">
        <v>26435</v>
      </c>
      <c r="O841" s="28">
        <v>1972</v>
      </c>
      <c r="P841" s="24">
        <v>26435</v>
      </c>
      <c r="Q841" s="25">
        <v>510939</v>
      </c>
      <c r="R841" s="28" t="s">
        <v>1133</v>
      </c>
      <c r="S841" s="28" t="s">
        <v>718</v>
      </c>
      <c r="T841" s="28">
        <v>1</v>
      </c>
      <c r="U841" s="24"/>
      <c r="V841" s="168">
        <f t="shared" si="106"/>
        <v>510939</v>
      </c>
      <c r="W841" s="44"/>
      <c r="X841" s="36">
        <f t="shared" si="112"/>
        <v>0</v>
      </c>
      <c r="Y841" s="44"/>
      <c r="Z841" s="44"/>
      <c r="AA841" s="44"/>
      <c r="AB841" s="44"/>
      <c r="AC841" s="44"/>
      <c r="AD841" s="44"/>
      <c r="AE841" s="36">
        <f t="shared" si="113"/>
        <v>0</v>
      </c>
      <c r="AF841" s="44"/>
      <c r="AG841" s="44"/>
      <c r="AH841" s="44"/>
      <c r="AI841" s="44"/>
      <c r="AJ841" s="44"/>
      <c r="AK841" s="168">
        <f t="shared" si="107"/>
        <v>0</v>
      </c>
      <c r="AL841" s="44"/>
      <c r="AM841" s="36">
        <f t="shared" si="108"/>
        <v>510939</v>
      </c>
      <c r="AN841" s="85" t="str">
        <f t="shared" si="109"/>
        <v>OK</v>
      </c>
      <c r="AO841" s="85" t="str">
        <f t="shared" si="110"/>
        <v>OK</v>
      </c>
      <c r="AP841" s="28" t="s">
        <v>211</v>
      </c>
      <c r="AQ841" s="28"/>
      <c r="AR841" s="28"/>
      <c r="AS841" s="28"/>
      <c r="AT841" s="26">
        <v>99</v>
      </c>
      <c r="AU841" s="28" t="s">
        <v>35</v>
      </c>
      <c r="AV841" s="27"/>
      <c r="AW841" s="28" t="s">
        <v>315</v>
      </c>
      <c r="AX841" s="28" t="s">
        <v>803</v>
      </c>
      <c r="AY841" s="168">
        <f t="shared" si="111"/>
        <v>0</v>
      </c>
      <c r="AZ841" s="28" t="s">
        <v>214</v>
      </c>
      <c r="BA841" s="28">
        <v>41021</v>
      </c>
      <c r="BB841" s="59" t="s">
        <v>1177</v>
      </c>
    </row>
    <row r="842" spans="2:54" s="8" customFormat="1" x14ac:dyDescent="0.15">
      <c r="B842" s="174">
        <v>90000815</v>
      </c>
      <c r="C842" s="28"/>
      <c r="D842" s="28" t="s">
        <v>1167</v>
      </c>
      <c r="E842" s="28"/>
      <c r="F842" s="28" t="s">
        <v>201</v>
      </c>
      <c r="G842" s="28" t="s">
        <v>794</v>
      </c>
      <c r="H842" s="28" t="s">
        <v>1585</v>
      </c>
      <c r="I842" s="28" t="s">
        <v>1565</v>
      </c>
      <c r="J842" s="28" t="s">
        <v>1167</v>
      </c>
      <c r="K842" s="28" t="s">
        <v>203</v>
      </c>
      <c r="L842" s="28"/>
      <c r="M842" s="28">
        <v>0</v>
      </c>
      <c r="N842" s="24">
        <v>34922</v>
      </c>
      <c r="O842" s="28">
        <v>1995</v>
      </c>
      <c r="P842" s="24">
        <v>34922</v>
      </c>
      <c r="Q842" s="25">
        <v>17398</v>
      </c>
      <c r="R842" s="28" t="s">
        <v>1133</v>
      </c>
      <c r="S842" s="28" t="s">
        <v>718</v>
      </c>
      <c r="T842" s="28">
        <v>1</v>
      </c>
      <c r="U842" s="24"/>
      <c r="V842" s="168">
        <f t="shared" ref="V842:V913" si="114">IF(Q842=0,0,IF($C$5-O842=0,0,IF(M842=0,Q842,IF($C$5-O842&gt;M842,1,Q842-(ROUNDDOWN(Q842*ROUNDUP(1/M842,3),0)*($C$5-O842-1))))))</f>
        <v>17398</v>
      </c>
      <c r="W842" s="44"/>
      <c r="X842" s="36">
        <f t="shared" si="112"/>
        <v>0</v>
      </c>
      <c r="Y842" s="44"/>
      <c r="Z842" s="44"/>
      <c r="AA842" s="44"/>
      <c r="AB842" s="44"/>
      <c r="AC842" s="44"/>
      <c r="AD842" s="44"/>
      <c r="AE842" s="36">
        <f t="shared" si="113"/>
        <v>0</v>
      </c>
      <c r="AF842" s="44"/>
      <c r="AG842" s="44"/>
      <c r="AH842" s="44"/>
      <c r="AI842" s="44"/>
      <c r="AJ842" s="44"/>
      <c r="AK842" s="168">
        <f t="shared" si="107"/>
        <v>0</v>
      </c>
      <c r="AL842" s="44"/>
      <c r="AM842" s="36">
        <f t="shared" si="108"/>
        <v>17398</v>
      </c>
      <c r="AN842" s="85" t="str">
        <f t="shared" si="109"/>
        <v>OK</v>
      </c>
      <c r="AO842" s="85" t="str">
        <f t="shared" si="110"/>
        <v>OK</v>
      </c>
      <c r="AP842" s="28" t="s">
        <v>211</v>
      </c>
      <c r="AQ842" s="28"/>
      <c r="AR842" s="28"/>
      <c r="AS842" s="28"/>
      <c r="AT842" s="26">
        <v>716</v>
      </c>
      <c r="AU842" s="28" t="s">
        <v>35</v>
      </c>
      <c r="AV842" s="27"/>
      <c r="AW842" s="28" t="s">
        <v>1179</v>
      </c>
      <c r="AX842" s="28" t="s">
        <v>803</v>
      </c>
      <c r="AY842" s="168">
        <f t="shared" si="111"/>
        <v>0</v>
      </c>
      <c r="AZ842" s="28" t="s">
        <v>214</v>
      </c>
      <c r="BA842" s="28">
        <v>41022</v>
      </c>
      <c r="BB842" s="59" t="s">
        <v>1177</v>
      </c>
    </row>
    <row r="843" spans="2:54" s="8" customFormat="1" x14ac:dyDescent="0.15">
      <c r="B843" s="174">
        <v>90000816</v>
      </c>
      <c r="C843" s="28"/>
      <c r="D843" s="28" t="s">
        <v>1168</v>
      </c>
      <c r="E843" s="28"/>
      <c r="F843" s="28" t="s">
        <v>201</v>
      </c>
      <c r="G843" s="28" t="s">
        <v>794</v>
      </c>
      <c r="H843" s="28" t="s">
        <v>1585</v>
      </c>
      <c r="I843" s="28" t="s">
        <v>1565</v>
      </c>
      <c r="J843" s="28" t="s">
        <v>1168</v>
      </c>
      <c r="K843" s="28" t="s">
        <v>203</v>
      </c>
      <c r="L843" s="28"/>
      <c r="M843" s="28">
        <v>0</v>
      </c>
      <c r="N843" s="24">
        <v>26231</v>
      </c>
      <c r="O843" s="28">
        <v>1971</v>
      </c>
      <c r="P843" s="24">
        <v>26231</v>
      </c>
      <c r="Q843" s="25">
        <v>4825535</v>
      </c>
      <c r="R843" s="28" t="s">
        <v>1133</v>
      </c>
      <c r="S843" s="28" t="s">
        <v>718</v>
      </c>
      <c r="T843" s="28">
        <v>1</v>
      </c>
      <c r="U843" s="24"/>
      <c r="V843" s="168">
        <f t="shared" si="114"/>
        <v>4825535</v>
      </c>
      <c r="W843" s="44"/>
      <c r="X843" s="36">
        <f t="shared" si="112"/>
        <v>0</v>
      </c>
      <c r="Y843" s="44"/>
      <c r="Z843" s="44"/>
      <c r="AA843" s="44"/>
      <c r="AB843" s="44"/>
      <c r="AC843" s="44"/>
      <c r="AD843" s="44"/>
      <c r="AE843" s="36">
        <f t="shared" si="113"/>
        <v>0</v>
      </c>
      <c r="AF843" s="44"/>
      <c r="AG843" s="44"/>
      <c r="AH843" s="44"/>
      <c r="AI843" s="44"/>
      <c r="AJ843" s="44"/>
      <c r="AK843" s="168">
        <f t="shared" si="107"/>
        <v>0</v>
      </c>
      <c r="AL843" s="44"/>
      <c r="AM843" s="36">
        <f t="shared" si="108"/>
        <v>4825535</v>
      </c>
      <c r="AN843" s="85" t="str">
        <f t="shared" si="109"/>
        <v>OK</v>
      </c>
      <c r="AO843" s="85" t="str">
        <f t="shared" si="110"/>
        <v>OK</v>
      </c>
      <c r="AP843" s="28" t="s">
        <v>211</v>
      </c>
      <c r="AQ843" s="28"/>
      <c r="AR843" s="28"/>
      <c r="AS843" s="28"/>
      <c r="AT843" s="26">
        <v>935</v>
      </c>
      <c r="AU843" s="28" t="s">
        <v>35</v>
      </c>
      <c r="AV843" s="27"/>
      <c r="AW843" s="28" t="s">
        <v>315</v>
      </c>
      <c r="AX843" s="28" t="s">
        <v>803</v>
      </c>
      <c r="AY843" s="168">
        <f t="shared" si="111"/>
        <v>0</v>
      </c>
      <c r="AZ843" s="28" t="s">
        <v>214</v>
      </c>
      <c r="BA843" s="28">
        <v>41023</v>
      </c>
      <c r="BB843" s="59" t="s">
        <v>1177</v>
      </c>
    </row>
    <row r="844" spans="2:54" s="8" customFormat="1" x14ac:dyDescent="0.15">
      <c r="B844" s="174">
        <v>90000817</v>
      </c>
      <c r="C844" s="28"/>
      <c r="D844" s="28" t="s">
        <v>1169</v>
      </c>
      <c r="E844" s="28"/>
      <c r="F844" s="28" t="s">
        <v>201</v>
      </c>
      <c r="G844" s="28" t="s">
        <v>794</v>
      </c>
      <c r="H844" s="28" t="s">
        <v>1585</v>
      </c>
      <c r="I844" s="28" t="s">
        <v>1565</v>
      </c>
      <c r="J844" s="28" t="s">
        <v>1169</v>
      </c>
      <c r="K844" s="28" t="s">
        <v>203</v>
      </c>
      <c r="L844" s="28"/>
      <c r="M844" s="28">
        <v>0</v>
      </c>
      <c r="N844" s="24">
        <v>26231</v>
      </c>
      <c r="O844" s="28">
        <v>1971</v>
      </c>
      <c r="P844" s="24">
        <v>26231</v>
      </c>
      <c r="Q844" s="25">
        <v>1465724</v>
      </c>
      <c r="R844" s="28" t="s">
        <v>1133</v>
      </c>
      <c r="S844" s="28" t="s">
        <v>718</v>
      </c>
      <c r="T844" s="28">
        <v>1</v>
      </c>
      <c r="U844" s="24"/>
      <c r="V844" s="168">
        <f t="shared" si="114"/>
        <v>1465724</v>
      </c>
      <c r="W844" s="44"/>
      <c r="X844" s="36">
        <f t="shared" si="112"/>
        <v>0</v>
      </c>
      <c r="Y844" s="44"/>
      <c r="Z844" s="44"/>
      <c r="AA844" s="44"/>
      <c r="AB844" s="44"/>
      <c r="AC844" s="44"/>
      <c r="AD844" s="44"/>
      <c r="AE844" s="36">
        <f t="shared" si="113"/>
        <v>0</v>
      </c>
      <c r="AF844" s="44"/>
      <c r="AG844" s="44"/>
      <c r="AH844" s="44"/>
      <c r="AI844" s="44"/>
      <c r="AJ844" s="44"/>
      <c r="AK844" s="168">
        <f t="shared" si="107"/>
        <v>0</v>
      </c>
      <c r="AL844" s="44"/>
      <c r="AM844" s="36">
        <f t="shared" si="108"/>
        <v>1465724</v>
      </c>
      <c r="AN844" s="85" t="str">
        <f t="shared" si="109"/>
        <v>OK</v>
      </c>
      <c r="AO844" s="85" t="str">
        <f t="shared" si="110"/>
        <v>OK</v>
      </c>
      <c r="AP844" s="28" t="s">
        <v>211</v>
      </c>
      <c r="AQ844" s="28"/>
      <c r="AR844" s="28"/>
      <c r="AS844" s="28"/>
      <c r="AT844" s="26">
        <v>284</v>
      </c>
      <c r="AU844" s="28" t="s">
        <v>35</v>
      </c>
      <c r="AV844" s="27"/>
      <c r="AW844" s="28" t="s">
        <v>315</v>
      </c>
      <c r="AX844" s="28" t="s">
        <v>803</v>
      </c>
      <c r="AY844" s="168">
        <f t="shared" si="111"/>
        <v>0</v>
      </c>
      <c r="AZ844" s="28" t="s">
        <v>214</v>
      </c>
      <c r="BA844" s="28">
        <v>41024</v>
      </c>
      <c r="BB844" s="59" t="s">
        <v>1177</v>
      </c>
    </row>
    <row r="845" spans="2:54" s="8" customFormat="1" x14ac:dyDescent="0.15">
      <c r="B845" s="174">
        <v>90000818</v>
      </c>
      <c r="C845" s="28"/>
      <c r="D845" s="28" t="s">
        <v>1170</v>
      </c>
      <c r="E845" s="28"/>
      <c r="F845" s="28" t="s">
        <v>201</v>
      </c>
      <c r="G845" s="28" t="s">
        <v>794</v>
      </c>
      <c r="H845" s="28" t="s">
        <v>1585</v>
      </c>
      <c r="I845" s="28" t="s">
        <v>1565</v>
      </c>
      <c r="J845" s="28" t="s">
        <v>1170</v>
      </c>
      <c r="K845" s="28" t="s">
        <v>203</v>
      </c>
      <c r="L845" s="28"/>
      <c r="M845" s="28">
        <v>0</v>
      </c>
      <c r="N845" s="24">
        <v>26231</v>
      </c>
      <c r="O845" s="28">
        <v>1971</v>
      </c>
      <c r="P845" s="24">
        <v>26231</v>
      </c>
      <c r="Q845" s="25">
        <v>562549</v>
      </c>
      <c r="R845" s="28" t="s">
        <v>1133</v>
      </c>
      <c r="S845" s="28" t="s">
        <v>718</v>
      </c>
      <c r="T845" s="28">
        <v>1</v>
      </c>
      <c r="U845" s="24"/>
      <c r="V845" s="168">
        <f t="shared" si="114"/>
        <v>562549</v>
      </c>
      <c r="W845" s="44"/>
      <c r="X845" s="36">
        <f t="shared" si="112"/>
        <v>0</v>
      </c>
      <c r="Y845" s="44"/>
      <c r="Z845" s="44"/>
      <c r="AA845" s="44"/>
      <c r="AB845" s="44"/>
      <c r="AC845" s="44"/>
      <c r="AD845" s="44"/>
      <c r="AE845" s="36">
        <f t="shared" si="113"/>
        <v>0</v>
      </c>
      <c r="AF845" s="44"/>
      <c r="AG845" s="44"/>
      <c r="AH845" s="44"/>
      <c r="AI845" s="44"/>
      <c r="AJ845" s="44"/>
      <c r="AK845" s="168">
        <f t="shared" si="107"/>
        <v>0</v>
      </c>
      <c r="AL845" s="44"/>
      <c r="AM845" s="36">
        <f t="shared" si="108"/>
        <v>562549</v>
      </c>
      <c r="AN845" s="85" t="str">
        <f t="shared" si="109"/>
        <v>OK</v>
      </c>
      <c r="AO845" s="85" t="str">
        <f t="shared" si="110"/>
        <v>OK</v>
      </c>
      <c r="AP845" s="28" t="s">
        <v>211</v>
      </c>
      <c r="AQ845" s="28"/>
      <c r="AR845" s="28"/>
      <c r="AS845" s="28"/>
      <c r="AT845" s="26">
        <v>109</v>
      </c>
      <c r="AU845" s="28" t="s">
        <v>35</v>
      </c>
      <c r="AV845" s="27"/>
      <c r="AW845" s="28" t="s">
        <v>315</v>
      </c>
      <c r="AX845" s="28" t="s">
        <v>803</v>
      </c>
      <c r="AY845" s="168">
        <f t="shared" si="111"/>
        <v>0</v>
      </c>
      <c r="AZ845" s="28" t="s">
        <v>214</v>
      </c>
      <c r="BA845" s="28">
        <v>41025</v>
      </c>
      <c r="BB845" s="59" t="s">
        <v>1177</v>
      </c>
    </row>
    <row r="846" spans="2:54" s="8" customFormat="1" x14ac:dyDescent="0.15">
      <c r="B846" s="174">
        <v>90000819</v>
      </c>
      <c r="C846" s="28"/>
      <c r="D846" s="28" t="s">
        <v>1171</v>
      </c>
      <c r="E846" s="28"/>
      <c r="F846" s="28" t="s">
        <v>201</v>
      </c>
      <c r="G846" s="28" t="s">
        <v>794</v>
      </c>
      <c r="H846" s="28" t="s">
        <v>1585</v>
      </c>
      <c r="I846" s="28" t="s">
        <v>1565</v>
      </c>
      <c r="J846" s="28" t="s">
        <v>1171</v>
      </c>
      <c r="K846" s="28" t="s">
        <v>203</v>
      </c>
      <c r="L846" s="28"/>
      <c r="M846" s="28">
        <v>0</v>
      </c>
      <c r="N846" s="24">
        <v>30020</v>
      </c>
      <c r="O846" s="28">
        <v>1981</v>
      </c>
      <c r="P846" s="24">
        <v>30020</v>
      </c>
      <c r="Q846" s="25">
        <v>4567485</v>
      </c>
      <c r="R846" s="28" t="s">
        <v>1133</v>
      </c>
      <c r="S846" s="28" t="s">
        <v>718</v>
      </c>
      <c r="T846" s="28">
        <v>1</v>
      </c>
      <c r="U846" s="24"/>
      <c r="V846" s="168">
        <f t="shared" si="114"/>
        <v>4567485</v>
      </c>
      <c r="W846" s="44"/>
      <c r="X846" s="36">
        <f t="shared" si="112"/>
        <v>0</v>
      </c>
      <c r="Y846" s="44"/>
      <c r="Z846" s="44"/>
      <c r="AA846" s="44"/>
      <c r="AB846" s="44"/>
      <c r="AC846" s="44"/>
      <c r="AD846" s="44"/>
      <c r="AE846" s="36">
        <f t="shared" si="113"/>
        <v>0</v>
      </c>
      <c r="AF846" s="44"/>
      <c r="AG846" s="44"/>
      <c r="AH846" s="44"/>
      <c r="AI846" s="44"/>
      <c r="AJ846" s="44"/>
      <c r="AK846" s="168">
        <f t="shared" si="107"/>
        <v>0</v>
      </c>
      <c r="AL846" s="44"/>
      <c r="AM846" s="36">
        <f t="shared" si="108"/>
        <v>4567485</v>
      </c>
      <c r="AN846" s="85" t="str">
        <f t="shared" si="109"/>
        <v>OK</v>
      </c>
      <c r="AO846" s="85" t="str">
        <f t="shared" si="110"/>
        <v>OK</v>
      </c>
      <c r="AP846" s="28" t="s">
        <v>211</v>
      </c>
      <c r="AQ846" s="28"/>
      <c r="AR846" s="28"/>
      <c r="AS846" s="28"/>
      <c r="AT846" s="26">
        <v>885</v>
      </c>
      <c r="AU846" s="28" t="s">
        <v>35</v>
      </c>
      <c r="AV846" s="27"/>
      <c r="AW846" s="28" t="s">
        <v>315</v>
      </c>
      <c r="AX846" s="28" t="s">
        <v>803</v>
      </c>
      <c r="AY846" s="168">
        <f t="shared" si="111"/>
        <v>0</v>
      </c>
      <c r="AZ846" s="28" t="s">
        <v>214</v>
      </c>
      <c r="BA846" s="28">
        <v>41026</v>
      </c>
      <c r="BB846" s="59" t="s">
        <v>1177</v>
      </c>
    </row>
    <row r="847" spans="2:54" s="8" customFormat="1" x14ac:dyDescent="0.15">
      <c r="B847" s="174">
        <v>90000820</v>
      </c>
      <c r="C847" s="28"/>
      <c r="D847" s="28" t="s">
        <v>1172</v>
      </c>
      <c r="E847" s="28"/>
      <c r="F847" s="28" t="s">
        <v>201</v>
      </c>
      <c r="G847" s="28" t="s">
        <v>794</v>
      </c>
      <c r="H847" s="28" t="s">
        <v>1585</v>
      </c>
      <c r="I847" s="28" t="s">
        <v>1565</v>
      </c>
      <c r="J847" s="28" t="s">
        <v>1172</v>
      </c>
      <c r="K847" s="28" t="s">
        <v>203</v>
      </c>
      <c r="L847" s="28"/>
      <c r="M847" s="28">
        <v>0</v>
      </c>
      <c r="N847" s="24">
        <v>26231</v>
      </c>
      <c r="O847" s="28">
        <v>1971</v>
      </c>
      <c r="P847" s="24">
        <v>26231</v>
      </c>
      <c r="Q847" s="25">
        <v>3153371</v>
      </c>
      <c r="R847" s="28" t="s">
        <v>1133</v>
      </c>
      <c r="S847" s="28" t="s">
        <v>718</v>
      </c>
      <c r="T847" s="28">
        <v>1</v>
      </c>
      <c r="U847" s="24"/>
      <c r="V847" s="168">
        <f t="shared" si="114"/>
        <v>3153371</v>
      </c>
      <c r="W847" s="44"/>
      <c r="X847" s="36">
        <f t="shared" si="112"/>
        <v>0</v>
      </c>
      <c r="Y847" s="44"/>
      <c r="Z847" s="44"/>
      <c r="AA847" s="44"/>
      <c r="AB847" s="44"/>
      <c r="AC847" s="44"/>
      <c r="AD847" s="44"/>
      <c r="AE847" s="36">
        <f t="shared" si="113"/>
        <v>0</v>
      </c>
      <c r="AF847" s="44"/>
      <c r="AG847" s="44"/>
      <c r="AH847" s="44"/>
      <c r="AI847" s="44"/>
      <c r="AJ847" s="44"/>
      <c r="AK847" s="168">
        <f t="shared" si="107"/>
        <v>0</v>
      </c>
      <c r="AL847" s="44"/>
      <c r="AM847" s="36">
        <f t="shared" si="108"/>
        <v>3153371</v>
      </c>
      <c r="AN847" s="85" t="str">
        <f t="shared" si="109"/>
        <v>OK</v>
      </c>
      <c r="AO847" s="85" t="str">
        <f t="shared" si="110"/>
        <v>OK</v>
      </c>
      <c r="AP847" s="28" t="s">
        <v>211</v>
      </c>
      <c r="AQ847" s="28"/>
      <c r="AR847" s="28"/>
      <c r="AS847" s="28"/>
      <c r="AT847" s="26">
        <v>611</v>
      </c>
      <c r="AU847" s="28" t="s">
        <v>35</v>
      </c>
      <c r="AV847" s="27"/>
      <c r="AW847" s="28" t="s">
        <v>315</v>
      </c>
      <c r="AX847" s="28" t="s">
        <v>803</v>
      </c>
      <c r="AY847" s="168">
        <f t="shared" si="111"/>
        <v>0</v>
      </c>
      <c r="AZ847" s="28" t="s">
        <v>214</v>
      </c>
      <c r="BA847" s="28">
        <v>41027</v>
      </c>
      <c r="BB847" s="59" t="s">
        <v>1177</v>
      </c>
    </row>
    <row r="848" spans="2:54" s="8" customFormat="1" x14ac:dyDescent="0.15">
      <c r="B848" s="174">
        <v>90000821</v>
      </c>
      <c r="C848" s="28"/>
      <c r="D848" s="28" t="s">
        <v>1173</v>
      </c>
      <c r="E848" s="28"/>
      <c r="F848" s="28" t="s">
        <v>201</v>
      </c>
      <c r="G848" s="28" t="s">
        <v>794</v>
      </c>
      <c r="H848" s="28" t="s">
        <v>1585</v>
      </c>
      <c r="I848" s="28" t="s">
        <v>1565</v>
      </c>
      <c r="J848" s="28" t="s">
        <v>1173</v>
      </c>
      <c r="K848" s="28" t="s">
        <v>203</v>
      </c>
      <c r="L848" s="28"/>
      <c r="M848" s="28">
        <v>0</v>
      </c>
      <c r="N848" s="24">
        <v>26231</v>
      </c>
      <c r="O848" s="28">
        <v>1971</v>
      </c>
      <c r="P848" s="24">
        <v>26231</v>
      </c>
      <c r="Q848" s="25">
        <v>2983058</v>
      </c>
      <c r="R848" s="28" t="s">
        <v>1133</v>
      </c>
      <c r="S848" s="28" t="s">
        <v>718</v>
      </c>
      <c r="T848" s="28">
        <v>1</v>
      </c>
      <c r="U848" s="24"/>
      <c r="V848" s="168">
        <f t="shared" si="114"/>
        <v>2983058</v>
      </c>
      <c r="W848" s="44"/>
      <c r="X848" s="36">
        <f t="shared" si="112"/>
        <v>0</v>
      </c>
      <c r="Y848" s="44"/>
      <c r="Z848" s="44"/>
      <c r="AA848" s="44"/>
      <c r="AB848" s="44"/>
      <c r="AC848" s="44"/>
      <c r="AD848" s="44"/>
      <c r="AE848" s="36">
        <f t="shared" si="113"/>
        <v>0</v>
      </c>
      <c r="AF848" s="44"/>
      <c r="AG848" s="44"/>
      <c r="AH848" s="44"/>
      <c r="AI848" s="44"/>
      <c r="AJ848" s="44"/>
      <c r="AK848" s="168">
        <f t="shared" si="107"/>
        <v>0</v>
      </c>
      <c r="AL848" s="44"/>
      <c r="AM848" s="36">
        <f t="shared" si="108"/>
        <v>2983058</v>
      </c>
      <c r="AN848" s="85" t="str">
        <f t="shared" si="109"/>
        <v>OK</v>
      </c>
      <c r="AO848" s="85" t="str">
        <f t="shared" si="110"/>
        <v>OK</v>
      </c>
      <c r="AP848" s="28" t="s">
        <v>211</v>
      </c>
      <c r="AQ848" s="28"/>
      <c r="AR848" s="28"/>
      <c r="AS848" s="28"/>
      <c r="AT848" s="26">
        <v>578</v>
      </c>
      <c r="AU848" s="28" t="s">
        <v>35</v>
      </c>
      <c r="AV848" s="27"/>
      <c r="AW848" s="28" t="s">
        <v>315</v>
      </c>
      <c r="AX848" s="28" t="s">
        <v>803</v>
      </c>
      <c r="AY848" s="168">
        <f t="shared" si="111"/>
        <v>0</v>
      </c>
      <c r="AZ848" s="28" t="s">
        <v>214</v>
      </c>
      <c r="BA848" s="28">
        <v>41028</v>
      </c>
      <c r="BB848" s="59" t="s">
        <v>1177</v>
      </c>
    </row>
    <row r="849" spans="2:54" s="8" customFormat="1" x14ac:dyDescent="0.15">
      <c r="B849" s="174">
        <v>90000822</v>
      </c>
      <c r="C849" s="28"/>
      <c r="D849" s="28" t="s">
        <v>1174</v>
      </c>
      <c r="E849" s="28"/>
      <c r="F849" s="28" t="s">
        <v>201</v>
      </c>
      <c r="G849" s="28" t="s">
        <v>794</v>
      </c>
      <c r="H849" s="28" t="s">
        <v>1575</v>
      </c>
      <c r="I849" s="28" t="s">
        <v>1568</v>
      </c>
      <c r="J849" s="28" t="s">
        <v>1174</v>
      </c>
      <c r="K849" s="28" t="s">
        <v>203</v>
      </c>
      <c r="L849" s="28"/>
      <c r="M849" s="28">
        <v>0</v>
      </c>
      <c r="N849" s="24">
        <v>34922</v>
      </c>
      <c r="O849" s="28">
        <v>1995</v>
      </c>
      <c r="P849" s="24">
        <v>34922</v>
      </c>
      <c r="Q849" s="25">
        <v>1</v>
      </c>
      <c r="R849" s="28" t="s">
        <v>1175</v>
      </c>
      <c r="S849" s="28" t="s">
        <v>1175</v>
      </c>
      <c r="T849" s="28">
        <v>1</v>
      </c>
      <c r="U849" s="24"/>
      <c r="V849" s="168">
        <f t="shared" si="114"/>
        <v>1</v>
      </c>
      <c r="W849" s="44"/>
      <c r="X849" s="36">
        <f t="shared" si="112"/>
        <v>0</v>
      </c>
      <c r="Y849" s="44"/>
      <c r="Z849" s="44"/>
      <c r="AA849" s="44"/>
      <c r="AB849" s="44"/>
      <c r="AC849" s="44"/>
      <c r="AD849" s="44"/>
      <c r="AE849" s="36">
        <f t="shared" si="113"/>
        <v>0</v>
      </c>
      <c r="AF849" s="44"/>
      <c r="AG849" s="44"/>
      <c r="AH849" s="44"/>
      <c r="AI849" s="44"/>
      <c r="AJ849" s="44"/>
      <c r="AK849" s="168">
        <f t="shared" ref="AK849:AK920" si="115">IF(Q849=0,0,IF(M849=0,0,IF($C$5-O849=0,0,IF($C$5-O849&gt;M849,0,IF($C$5-O849=M849,V849-1,ROUNDDOWN(Q849*ROUNDUP(1/M849,3),0))))))</f>
        <v>0</v>
      </c>
      <c r="AL849" s="44"/>
      <c r="AM849" s="36">
        <f t="shared" ref="AM849:AM920" si="116">+V849+X849-AE849</f>
        <v>1</v>
      </c>
      <c r="AN849" s="85" t="str">
        <f t="shared" ref="AN849:AN920" si="117">IF(AND(AM849=0,AS849=1),"OK",IF(Q849=AY849+AM849,"OK","ERROR"))</f>
        <v>OK</v>
      </c>
      <c r="AO849" s="85" t="str">
        <f t="shared" ref="AO849:AO920" si="118">IF($C$5-O849=0,"新規",IF(AS849=1,"OK",IF(V849-AK849=AM849,"OK","ERROR")))</f>
        <v>OK</v>
      </c>
      <c r="AP849" s="28" t="s">
        <v>211</v>
      </c>
      <c r="AQ849" s="28"/>
      <c r="AR849" s="28"/>
      <c r="AS849" s="28"/>
      <c r="AT849" s="26">
        <v>333</v>
      </c>
      <c r="AU849" s="28" t="s">
        <v>35</v>
      </c>
      <c r="AV849" s="27"/>
      <c r="AW849" s="28" t="s">
        <v>1180</v>
      </c>
      <c r="AX849" s="28" t="s">
        <v>803</v>
      </c>
      <c r="AY849" s="168">
        <f t="shared" ref="AY849:AY920" si="119">IF(Q849=0,0,IF(M849=0,0,IF($C$5-O849&gt;=M849,Q849-1,ROUNDDOWN(Q849*ROUNDUP(1/M849,3),0)*($C$5-O849))))</f>
        <v>0</v>
      </c>
      <c r="AZ849" s="28" t="s">
        <v>214</v>
      </c>
      <c r="BA849" s="28">
        <v>41029</v>
      </c>
      <c r="BB849" s="59" t="s">
        <v>1177</v>
      </c>
    </row>
    <row r="850" spans="2:54" s="8" customFormat="1" x14ac:dyDescent="0.15">
      <c r="B850" s="174">
        <v>90000823</v>
      </c>
      <c r="C850" s="28"/>
      <c r="D850" s="28" t="s">
        <v>1176</v>
      </c>
      <c r="E850" s="28"/>
      <c r="F850" s="28" t="s">
        <v>201</v>
      </c>
      <c r="G850" s="28" t="s">
        <v>794</v>
      </c>
      <c r="H850" s="28" t="s">
        <v>1575</v>
      </c>
      <c r="I850" s="28" t="s">
        <v>1568</v>
      </c>
      <c r="J850" s="28" t="s">
        <v>1176</v>
      </c>
      <c r="K850" s="28" t="s">
        <v>203</v>
      </c>
      <c r="L850" s="28"/>
      <c r="M850" s="28">
        <v>0</v>
      </c>
      <c r="N850" s="24">
        <v>26395</v>
      </c>
      <c r="O850" s="28">
        <v>1972</v>
      </c>
      <c r="P850" s="24">
        <v>26395</v>
      </c>
      <c r="Q850" s="25">
        <v>1</v>
      </c>
      <c r="R850" s="28" t="s">
        <v>1175</v>
      </c>
      <c r="S850" s="28" t="s">
        <v>1175</v>
      </c>
      <c r="T850" s="28">
        <v>1</v>
      </c>
      <c r="U850" s="24"/>
      <c r="V850" s="168">
        <f t="shared" si="114"/>
        <v>1</v>
      </c>
      <c r="W850" s="44"/>
      <c r="X850" s="36">
        <f t="shared" si="112"/>
        <v>0</v>
      </c>
      <c r="Y850" s="44"/>
      <c r="Z850" s="44"/>
      <c r="AA850" s="44"/>
      <c r="AB850" s="44"/>
      <c r="AC850" s="44"/>
      <c r="AD850" s="44"/>
      <c r="AE850" s="36">
        <f t="shared" si="113"/>
        <v>0</v>
      </c>
      <c r="AF850" s="44"/>
      <c r="AG850" s="44"/>
      <c r="AH850" s="44"/>
      <c r="AI850" s="44"/>
      <c r="AJ850" s="44"/>
      <c r="AK850" s="168">
        <f t="shared" si="115"/>
        <v>0</v>
      </c>
      <c r="AL850" s="44"/>
      <c r="AM850" s="36">
        <f t="shared" si="116"/>
        <v>1</v>
      </c>
      <c r="AN850" s="85" t="str">
        <f t="shared" si="117"/>
        <v>OK</v>
      </c>
      <c r="AO850" s="85" t="str">
        <f t="shared" si="118"/>
        <v>OK</v>
      </c>
      <c r="AP850" s="28" t="s">
        <v>211</v>
      </c>
      <c r="AQ850" s="28"/>
      <c r="AR850" s="28"/>
      <c r="AS850" s="28"/>
      <c r="AT850" s="26">
        <v>22</v>
      </c>
      <c r="AU850" s="28" t="s">
        <v>35</v>
      </c>
      <c r="AV850" s="27"/>
      <c r="AW850" s="28" t="s">
        <v>1180</v>
      </c>
      <c r="AX850" s="28" t="s">
        <v>803</v>
      </c>
      <c r="AY850" s="168">
        <f t="shared" si="119"/>
        <v>0</v>
      </c>
      <c r="AZ850" s="28" t="s">
        <v>214</v>
      </c>
      <c r="BA850" s="28">
        <v>41030</v>
      </c>
      <c r="BB850" s="59" t="s">
        <v>1177</v>
      </c>
    </row>
    <row r="851" spans="2:54" s="8" customFormat="1" x14ac:dyDescent="0.15">
      <c r="B851" s="174">
        <v>90000824</v>
      </c>
      <c r="C851" s="28"/>
      <c r="D851" s="28" t="s">
        <v>1181</v>
      </c>
      <c r="E851" s="28"/>
      <c r="F851" s="28" t="s">
        <v>201</v>
      </c>
      <c r="G851" s="28" t="s">
        <v>1182</v>
      </c>
      <c r="H851" s="28" t="s">
        <v>1585</v>
      </c>
      <c r="I851" s="28" t="s">
        <v>1560</v>
      </c>
      <c r="J851" s="28" t="s">
        <v>1183</v>
      </c>
      <c r="K851" s="28" t="s">
        <v>203</v>
      </c>
      <c r="L851" s="28" t="s">
        <v>222</v>
      </c>
      <c r="M851" s="28">
        <v>38</v>
      </c>
      <c r="N851" s="24">
        <v>24442</v>
      </c>
      <c r="O851" s="28">
        <v>1966</v>
      </c>
      <c r="P851" s="24">
        <v>24442</v>
      </c>
      <c r="Q851" s="25">
        <v>4690000</v>
      </c>
      <c r="R851" s="28" t="s">
        <v>204</v>
      </c>
      <c r="S851" s="28" t="s">
        <v>1184</v>
      </c>
      <c r="T851" s="28">
        <v>1</v>
      </c>
      <c r="U851" s="24"/>
      <c r="V851" s="168">
        <f t="shared" si="114"/>
        <v>1</v>
      </c>
      <c r="W851" s="44"/>
      <c r="X851" s="36">
        <f t="shared" si="112"/>
        <v>0</v>
      </c>
      <c r="Y851" s="44"/>
      <c r="Z851" s="44"/>
      <c r="AA851" s="44"/>
      <c r="AB851" s="44"/>
      <c r="AC851" s="44"/>
      <c r="AD851" s="44"/>
      <c r="AE851" s="36">
        <f t="shared" si="113"/>
        <v>0</v>
      </c>
      <c r="AF851" s="44"/>
      <c r="AG851" s="44"/>
      <c r="AH851" s="44"/>
      <c r="AI851" s="44"/>
      <c r="AJ851" s="44"/>
      <c r="AK851" s="168">
        <f t="shared" si="115"/>
        <v>0</v>
      </c>
      <c r="AL851" s="44"/>
      <c r="AM851" s="36">
        <f t="shared" si="116"/>
        <v>1</v>
      </c>
      <c r="AN851" s="85" t="str">
        <f t="shared" si="117"/>
        <v>OK</v>
      </c>
      <c r="AO851" s="85" t="str">
        <f t="shared" si="118"/>
        <v>OK</v>
      </c>
      <c r="AP851" s="28" t="s">
        <v>211</v>
      </c>
      <c r="AQ851" s="28"/>
      <c r="AR851" s="28"/>
      <c r="AS851" s="28"/>
      <c r="AT851" s="26">
        <v>41</v>
      </c>
      <c r="AU851" s="28" t="s">
        <v>35</v>
      </c>
      <c r="AV851" s="27"/>
      <c r="AW851" s="28"/>
      <c r="AX851" s="28" t="s">
        <v>213</v>
      </c>
      <c r="AY851" s="168">
        <f t="shared" si="119"/>
        <v>4689999</v>
      </c>
      <c r="AZ851" s="28" t="s">
        <v>214</v>
      </c>
      <c r="BA851" s="28"/>
      <c r="BB851" s="59"/>
    </row>
    <row r="852" spans="2:54" s="8" customFormat="1" x14ac:dyDescent="0.15">
      <c r="B852" s="174">
        <v>90000825</v>
      </c>
      <c r="C852" s="28"/>
      <c r="D852" s="28" t="s">
        <v>1181</v>
      </c>
      <c r="E852" s="28"/>
      <c r="F852" s="28" t="s">
        <v>201</v>
      </c>
      <c r="G852" s="28" t="s">
        <v>1182</v>
      </c>
      <c r="H852" s="28" t="s">
        <v>1585</v>
      </c>
      <c r="I852" s="28" t="s">
        <v>1560</v>
      </c>
      <c r="J852" s="28" t="s">
        <v>1185</v>
      </c>
      <c r="K852" s="28" t="s">
        <v>203</v>
      </c>
      <c r="L852" s="28" t="s">
        <v>319</v>
      </c>
      <c r="M852" s="28">
        <v>50</v>
      </c>
      <c r="N852" s="24">
        <v>24442</v>
      </c>
      <c r="O852" s="28">
        <v>1966</v>
      </c>
      <c r="P852" s="24">
        <v>24442</v>
      </c>
      <c r="Q852" s="25">
        <v>57480000</v>
      </c>
      <c r="R852" s="28" t="s">
        <v>204</v>
      </c>
      <c r="S852" s="28" t="s">
        <v>1184</v>
      </c>
      <c r="T852" s="28">
        <v>1</v>
      </c>
      <c r="U852" s="24"/>
      <c r="V852" s="168">
        <f t="shared" si="114"/>
        <v>1</v>
      </c>
      <c r="W852" s="44"/>
      <c r="X852" s="36">
        <f t="shared" si="112"/>
        <v>0</v>
      </c>
      <c r="Y852" s="44"/>
      <c r="Z852" s="44"/>
      <c r="AA852" s="44"/>
      <c r="AB852" s="44"/>
      <c r="AC852" s="44"/>
      <c r="AD852" s="44"/>
      <c r="AE852" s="36">
        <f t="shared" si="113"/>
        <v>0</v>
      </c>
      <c r="AF852" s="44"/>
      <c r="AG852" s="44"/>
      <c r="AH852" s="44"/>
      <c r="AI852" s="44"/>
      <c r="AJ852" s="44"/>
      <c r="AK852" s="168">
        <f t="shared" si="115"/>
        <v>0</v>
      </c>
      <c r="AL852" s="44"/>
      <c r="AM852" s="36">
        <f t="shared" si="116"/>
        <v>1</v>
      </c>
      <c r="AN852" s="85" t="str">
        <f t="shared" si="117"/>
        <v>OK</v>
      </c>
      <c r="AO852" s="85" t="str">
        <f t="shared" si="118"/>
        <v>OK</v>
      </c>
      <c r="AP852" s="28" t="s">
        <v>211</v>
      </c>
      <c r="AQ852" s="28"/>
      <c r="AR852" s="28"/>
      <c r="AS852" s="28"/>
      <c r="AT852" s="26">
        <v>287</v>
      </c>
      <c r="AU852" s="28" t="s">
        <v>35</v>
      </c>
      <c r="AV852" s="27"/>
      <c r="AW852" s="28"/>
      <c r="AX852" s="28" t="s">
        <v>213</v>
      </c>
      <c r="AY852" s="168">
        <f t="shared" si="119"/>
        <v>57479999</v>
      </c>
      <c r="AZ852" s="28" t="s">
        <v>214</v>
      </c>
      <c r="BA852" s="28"/>
      <c r="BB852" s="59"/>
    </row>
    <row r="853" spans="2:54" s="8" customFormat="1" x14ac:dyDescent="0.15">
      <c r="B853" s="174">
        <v>90000826</v>
      </c>
      <c r="C853" s="28"/>
      <c r="D853" s="28" t="s">
        <v>1181</v>
      </c>
      <c r="E853" s="28"/>
      <c r="F853" s="28" t="s">
        <v>201</v>
      </c>
      <c r="G853" s="28" t="s">
        <v>1182</v>
      </c>
      <c r="H853" s="28" t="s">
        <v>1585</v>
      </c>
      <c r="I853" s="28" t="s">
        <v>1560</v>
      </c>
      <c r="J853" s="28" t="s">
        <v>1186</v>
      </c>
      <c r="K853" s="28" t="s">
        <v>203</v>
      </c>
      <c r="L853" s="28" t="s">
        <v>319</v>
      </c>
      <c r="M853" s="28">
        <v>38</v>
      </c>
      <c r="N853" s="24">
        <v>24442</v>
      </c>
      <c r="O853" s="28">
        <v>1966</v>
      </c>
      <c r="P853" s="24">
        <v>24442</v>
      </c>
      <c r="Q853" s="25">
        <v>127190000</v>
      </c>
      <c r="R853" s="28" t="s">
        <v>204</v>
      </c>
      <c r="S853" s="28" t="s">
        <v>1184</v>
      </c>
      <c r="T853" s="28">
        <v>1</v>
      </c>
      <c r="U853" s="24"/>
      <c r="V853" s="168">
        <f t="shared" si="114"/>
        <v>1</v>
      </c>
      <c r="W853" s="44"/>
      <c r="X853" s="36">
        <f t="shared" si="112"/>
        <v>0</v>
      </c>
      <c r="Y853" s="44"/>
      <c r="Z853" s="44"/>
      <c r="AA853" s="44"/>
      <c r="AB853" s="44"/>
      <c r="AC853" s="44"/>
      <c r="AD853" s="44"/>
      <c r="AE853" s="36">
        <f t="shared" si="113"/>
        <v>0</v>
      </c>
      <c r="AF853" s="44"/>
      <c r="AG853" s="44"/>
      <c r="AH853" s="44"/>
      <c r="AI853" s="44"/>
      <c r="AJ853" s="44"/>
      <c r="AK853" s="168">
        <f t="shared" si="115"/>
        <v>0</v>
      </c>
      <c r="AL853" s="44"/>
      <c r="AM853" s="36">
        <f t="shared" si="116"/>
        <v>1</v>
      </c>
      <c r="AN853" s="85" t="str">
        <f t="shared" si="117"/>
        <v>OK</v>
      </c>
      <c r="AO853" s="85" t="str">
        <f t="shared" si="118"/>
        <v>OK</v>
      </c>
      <c r="AP853" s="28" t="s">
        <v>211</v>
      </c>
      <c r="AQ853" s="28"/>
      <c r="AR853" s="28"/>
      <c r="AS853" s="28"/>
      <c r="AT853" s="26">
        <v>268</v>
      </c>
      <c r="AU853" s="28" t="s">
        <v>35</v>
      </c>
      <c r="AV853" s="27"/>
      <c r="AW853" s="28"/>
      <c r="AX853" s="28" t="s">
        <v>213</v>
      </c>
      <c r="AY853" s="168">
        <f t="shared" si="119"/>
        <v>127189999</v>
      </c>
      <c r="AZ853" s="28" t="s">
        <v>214</v>
      </c>
      <c r="BA853" s="28"/>
      <c r="BB853" s="59"/>
    </row>
    <row r="854" spans="2:54" s="8" customFormat="1" x14ac:dyDescent="0.15">
      <c r="B854" s="174">
        <v>90000827</v>
      </c>
      <c r="C854" s="28"/>
      <c r="D854" s="28" t="s">
        <v>1181</v>
      </c>
      <c r="E854" s="28"/>
      <c r="F854" s="28" t="s">
        <v>201</v>
      </c>
      <c r="G854" s="28" t="s">
        <v>1182</v>
      </c>
      <c r="H854" s="28" t="s">
        <v>1585</v>
      </c>
      <c r="I854" s="28" t="s">
        <v>1560</v>
      </c>
      <c r="J854" s="28" t="s">
        <v>1186</v>
      </c>
      <c r="K854" s="28" t="s">
        <v>203</v>
      </c>
      <c r="L854" s="28" t="s">
        <v>319</v>
      </c>
      <c r="M854" s="28">
        <v>38</v>
      </c>
      <c r="N854" s="24">
        <v>29646</v>
      </c>
      <c r="O854" s="28">
        <v>1980</v>
      </c>
      <c r="P854" s="24">
        <v>29646</v>
      </c>
      <c r="Q854" s="25">
        <v>22330000</v>
      </c>
      <c r="R854" s="28" t="s">
        <v>204</v>
      </c>
      <c r="S854" s="28" t="s">
        <v>1184</v>
      </c>
      <c r="T854" s="28">
        <v>1</v>
      </c>
      <c r="U854" s="24"/>
      <c r="V854" s="168">
        <f t="shared" si="114"/>
        <v>625240</v>
      </c>
      <c r="W854" s="44"/>
      <c r="X854" s="36">
        <f t="shared" si="112"/>
        <v>0</v>
      </c>
      <c r="Y854" s="44"/>
      <c r="Z854" s="44"/>
      <c r="AA854" s="44"/>
      <c r="AB854" s="44"/>
      <c r="AC854" s="44"/>
      <c r="AD854" s="44"/>
      <c r="AE854" s="36">
        <f t="shared" si="113"/>
        <v>602910</v>
      </c>
      <c r="AF854" s="44"/>
      <c r="AG854" s="44"/>
      <c r="AH854" s="44"/>
      <c r="AI854" s="44"/>
      <c r="AJ854" s="44"/>
      <c r="AK854" s="168">
        <f t="shared" si="115"/>
        <v>602910</v>
      </c>
      <c r="AL854" s="44"/>
      <c r="AM854" s="36">
        <f t="shared" si="116"/>
        <v>22330</v>
      </c>
      <c r="AN854" s="85" t="str">
        <f t="shared" si="117"/>
        <v>OK</v>
      </c>
      <c r="AO854" s="85" t="str">
        <f t="shared" si="118"/>
        <v>OK</v>
      </c>
      <c r="AP854" s="28" t="s">
        <v>211</v>
      </c>
      <c r="AQ854" s="28"/>
      <c r="AR854" s="28"/>
      <c r="AS854" s="28"/>
      <c r="AT854" s="26">
        <v>122</v>
      </c>
      <c r="AU854" s="28" t="s">
        <v>35</v>
      </c>
      <c r="AV854" s="27"/>
      <c r="AW854" s="28"/>
      <c r="AX854" s="28" t="s">
        <v>213</v>
      </c>
      <c r="AY854" s="168">
        <f t="shared" si="119"/>
        <v>22307670</v>
      </c>
      <c r="AZ854" s="28" t="s">
        <v>214</v>
      </c>
      <c r="BA854" s="28"/>
      <c r="BB854" s="59"/>
    </row>
    <row r="855" spans="2:54" s="8" customFormat="1" x14ac:dyDescent="0.15">
      <c r="B855" s="174">
        <v>90000828</v>
      </c>
      <c r="C855" s="28"/>
      <c r="D855" s="28" t="s">
        <v>1181</v>
      </c>
      <c r="E855" s="28"/>
      <c r="F855" s="28" t="s">
        <v>201</v>
      </c>
      <c r="G855" s="28" t="s">
        <v>1182</v>
      </c>
      <c r="H855" s="28" t="s">
        <v>1585</v>
      </c>
      <c r="I855" s="28" t="s">
        <v>1560</v>
      </c>
      <c r="J855" s="28" t="s">
        <v>1186</v>
      </c>
      <c r="K855" s="28" t="s">
        <v>203</v>
      </c>
      <c r="L855" s="28" t="s">
        <v>319</v>
      </c>
      <c r="M855" s="28">
        <v>38</v>
      </c>
      <c r="N855" s="24">
        <v>29646</v>
      </c>
      <c r="O855" s="28">
        <v>1980</v>
      </c>
      <c r="P855" s="24">
        <v>29646</v>
      </c>
      <c r="Q855" s="25">
        <v>45220000</v>
      </c>
      <c r="R855" s="28" t="s">
        <v>204</v>
      </c>
      <c r="S855" s="28" t="s">
        <v>1184</v>
      </c>
      <c r="T855" s="28">
        <v>1</v>
      </c>
      <c r="U855" s="24"/>
      <c r="V855" s="168">
        <f t="shared" si="114"/>
        <v>1266160</v>
      </c>
      <c r="W855" s="44"/>
      <c r="X855" s="36">
        <f t="shared" si="112"/>
        <v>0</v>
      </c>
      <c r="Y855" s="44"/>
      <c r="Z855" s="44"/>
      <c r="AA855" s="44"/>
      <c r="AB855" s="44"/>
      <c r="AC855" s="44"/>
      <c r="AD855" s="44"/>
      <c r="AE855" s="36">
        <f t="shared" si="113"/>
        <v>1220940</v>
      </c>
      <c r="AF855" s="44"/>
      <c r="AG855" s="44"/>
      <c r="AH855" s="44"/>
      <c r="AI855" s="44"/>
      <c r="AJ855" s="44"/>
      <c r="AK855" s="168">
        <f t="shared" si="115"/>
        <v>1220940</v>
      </c>
      <c r="AL855" s="44"/>
      <c r="AM855" s="36">
        <f t="shared" si="116"/>
        <v>45220</v>
      </c>
      <c r="AN855" s="85" t="str">
        <f t="shared" si="117"/>
        <v>OK</v>
      </c>
      <c r="AO855" s="85" t="str">
        <f t="shared" si="118"/>
        <v>OK</v>
      </c>
      <c r="AP855" s="28" t="s">
        <v>211</v>
      </c>
      <c r="AQ855" s="28"/>
      <c r="AR855" s="28"/>
      <c r="AS855" s="28"/>
      <c r="AT855" s="26">
        <v>366</v>
      </c>
      <c r="AU855" s="28" t="s">
        <v>35</v>
      </c>
      <c r="AV855" s="27"/>
      <c r="AW855" s="28"/>
      <c r="AX855" s="28" t="s">
        <v>213</v>
      </c>
      <c r="AY855" s="168">
        <f t="shared" si="119"/>
        <v>45174780</v>
      </c>
      <c r="AZ855" s="28" t="s">
        <v>214</v>
      </c>
      <c r="BA855" s="28"/>
      <c r="BB855" s="59"/>
    </row>
    <row r="856" spans="2:54" s="8" customFormat="1" x14ac:dyDescent="0.15">
      <c r="B856" s="174">
        <v>90000829</v>
      </c>
      <c r="C856" s="28"/>
      <c r="D856" s="28" t="s">
        <v>1181</v>
      </c>
      <c r="E856" s="28"/>
      <c r="F856" s="28" t="s">
        <v>201</v>
      </c>
      <c r="G856" s="28" t="s">
        <v>1182</v>
      </c>
      <c r="H856" s="28" t="s">
        <v>1585</v>
      </c>
      <c r="I856" s="28" t="s">
        <v>1560</v>
      </c>
      <c r="J856" s="28" t="s">
        <v>1187</v>
      </c>
      <c r="K856" s="28" t="s">
        <v>203</v>
      </c>
      <c r="L856" s="28" t="s">
        <v>321</v>
      </c>
      <c r="M856" s="28">
        <v>31</v>
      </c>
      <c r="N856" s="24">
        <v>26207</v>
      </c>
      <c r="O856" s="28">
        <v>1971</v>
      </c>
      <c r="P856" s="24">
        <v>26207</v>
      </c>
      <c r="Q856" s="25">
        <v>2030000</v>
      </c>
      <c r="R856" s="28" t="s">
        <v>204</v>
      </c>
      <c r="S856" s="28" t="s">
        <v>1184</v>
      </c>
      <c r="T856" s="28">
        <v>1</v>
      </c>
      <c r="U856" s="24"/>
      <c r="V856" s="168">
        <f t="shared" si="114"/>
        <v>1</v>
      </c>
      <c r="W856" s="44"/>
      <c r="X856" s="36">
        <f t="shared" si="112"/>
        <v>0</v>
      </c>
      <c r="Y856" s="44"/>
      <c r="Z856" s="44"/>
      <c r="AA856" s="44"/>
      <c r="AB856" s="44"/>
      <c r="AC856" s="44"/>
      <c r="AD856" s="44"/>
      <c r="AE856" s="36">
        <f t="shared" si="113"/>
        <v>0</v>
      </c>
      <c r="AF856" s="44"/>
      <c r="AG856" s="44"/>
      <c r="AH856" s="44"/>
      <c r="AI856" s="44"/>
      <c r="AJ856" s="44"/>
      <c r="AK856" s="168">
        <f t="shared" si="115"/>
        <v>0</v>
      </c>
      <c r="AL856" s="44"/>
      <c r="AM856" s="36">
        <f t="shared" si="116"/>
        <v>1</v>
      </c>
      <c r="AN856" s="85" t="str">
        <f t="shared" si="117"/>
        <v>OK</v>
      </c>
      <c r="AO856" s="85" t="str">
        <f t="shared" si="118"/>
        <v>OK</v>
      </c>
      <c r="AP856" s="28" t="s">
        <v>211</v>
      </c>
      <c r="AQ856" s="28"/>
      <c r="AR856" s="28"/>
      <c r="AS856" s="28"/>
      <c r="AT856" s="26">
        <v>40</v>
      </c>
      <c r="AU856" s="28" t="s">
        <v>35</v>
      </c>
      <c r="AV856" s="27"/>
      <c r="AW856" s="28"/>
      <c r="AX856" s="28" t="s">
        <v>213</v>
      </c>
      <c r="AY856" s="168">
        <f t="shared" si="119"/>
        <v>2029999</v>
      </c>
      <c r="AZ856" s="28" t="s">
        <v>214</v>
      </c>
      <c r="BA856" s="28"/>
      <c r="BB856" s="59"/>
    </row>
    <row r="857" spans="2:54" s="8" customFormat="1" x14ac:dyDescent="0.15">
      <c r="B857" s="174">
        <v>90000830</v>
      </c>
      <c r="C857" s="28"/>
      <c r="D857" s="28" t="s">
        <v>1181</v>
      </c>
      <c r="E857" s="28"/>
      <c r="F857" s="28" t="s">
        <v>201</v>
      </c>
      <c r="G857" s="28" t="s">
        <v>1182</v>
      </c>
      <c r="H857" s="28" t="s">
        <v>1585</v>
      </c>
      <c r="I857" s="28" t="s">
        <v>1560</v>
      </c>
      <c r="J857" s="28" t="s">
        <v>1188</v>
      </c>
      <c r="K857" s="28" t="s">
        <v>203</v>
      </c>
      <c r="L857" s="28" t="s">
        <v>319</v>
      </c>
      <c r="M857" s="28">
        <v>38</v>
      </c>
      <c r="N857" s="24">
        <v>34335</v>
      </c>
      <c r="O857" s="28">
        <v>1993</v>
      </c>
      <c r="P857" s="24">
        <v>34335</v>
      </c>
      <c r="Q857" s="25">
        <v>4180000</v>
      </c>
      <c r="R857" s="28" t="s">
        <v>219</v>
      </c>
      <c r="S857" s="28" t="s">
        <v>1184</v>
      </c>
      <c r="T857" s="28">
        <v>1</v>
      </c>
      <c r="U857" s="24"/>
      <c r="V857" s="168">
        <f t="shared" si="114"/>
        <v>1584220</v>
      </c>
      <c r="W857" s="44"/>
      <c r="X857" s="36">
        <f t="shared" si="112"/>
        <v>0</v>
      </c>
      <c r="Y857" s="44"/>
      <c r="Z857" s="44"/>
      <c r="AA857" s="44"/>
      <c r="AB857" s="44"/>
      <c r="AC857" s="44"/>
      <c r="AD857" s="44"/>
      <c r="AE857" s="36">
        <f t="shared" si="113"/>
        <v>112860</v>
      </c>
      <c r="AF857" s="44"/>
      <c r="AG857" s="44"/>
      <c r="AH857" s="44"/>
      <c r="AI857" s="44"/>
      <c r="AJ857" s="44"/>
      <c r="AK857" s="168">
        <f t="shared" si="115"/>
        <v>112860</v>
      </c>
      <c r="AL857" s="44"/>
      <c r="AM857" s="36">
        <f t="shared" si="116"/>
        <v>1471360</v>
      </c>
      <c r="AN857" s="85" t="str">
        <f t="shared" si="117"/>
        <v>OK</v>
      </c>
      <c r="AO857" s="85" t="str">
        <f t="shared" si="118"/>
        <v>OK</v>
      </c>
      <c r="AP857" s="28" t="s">
        <v>211</v>
      </c>
      <c r="AQ857" s="28"/>
      <c r="AR857" s="28"/>
      <c r="AS857" s="28"/>
      <c r="AT857" s="26">
        <v>27</v>
      </c>
      <c r="AU857" s="28" t="s">
        <v>35</v>
      </c>
      <c r="AV857" s="27"/>
      <c r="AW857" s="28"/>
      <c r="AX857" s="28" t="s">
        <v>213</v>
      </c>
      <c r="AY857" s="168">
        <f t="shared" si="119"/>
        <v>2708640</v>
      </c>
      <c r="AZ857" s="28" t="s">
        <v>214</v>
      </c>
      <c r="BA857" s="28"/>
      <c r="BB857" s="59"/>
    </row>
    <row r="858" spans="2:54" s="8" customFormat="1" x14ac:dyDescent="0.15">
      <c r="B858" s="174">
        <v>90000831</v>
      </c>
      <c r="C858" s="28"/>
      <c r="D858" s="28" t="s">
        <v>1181</v>
      </c>
      <c r="E858" s="28"/>
      <c r="F858" s="28" t="s">
        <v>201</v>
      </c>
      <c r="G858" s="28" t="s">
        <v>1182</v>
      </c>
      <c r="H858" s="28" t="s">
        <v>1585</v>
      </c>
      <c r="I858" s="28" t="s">
        <v>1560</v>
      </c>
      <c r="J858" s="28" t="s">
        <v>1189</v>
      </c>
      <c r="K858" s="28" t="s">
        <v>203</v>
      </c>
      <c r="L858" s="28" t="s">
        <v>319</v>
      </c>
      <c r="M858" s="28">
        <v>38</v>
      </c>
      <c r="N858" s="24">
        <v>34335</v>
      </c>
      <c r="O858" s="28">
        <v>1993</v>
      </c>
      <c r="P858" s="24">
        <v>34335</v>
      </c>
      <c r="Q858" s="25">
        <v>2790000</v>
      </c>
      <c r="R858" s="28" t="s">
        <v>219</v>
      </c>
      <c r="S858" s="28" t="s">
        <v>1184</v>
      </c>
      <c r="T858" s="28">
        <v>1</v>
      </c>
      <c r="U858" s="24"/>
      <c r="V858" s="168">
        <f t="shared" si="114"/>
        <v>1057410</v>
      </c>
      <c r="W858" s="44"/>
      <c r="X858" s="36">
        <f t="shared" si="112"/>
        <v>0</v>
      </c>
      <c r="Y858" s="44"/>
      <c r="Z858" s="44"/>
      <c r="AA858" s="44"/>
      <c r="AB858" s="44"/>
      <c r="AC858" s="44"/>
      <c r="AD858" s="44"/>
      <c r="AE858" s="36">
        <f t="shared" si="113"/>
        <v>75330</v>
      </c>
      <c r="AF858" s="44"/>
      <c r="AG858" s="44"/>
      <c r="AH858" s="44"/>
      <c r="AI858" s="44"/>
      <c r="AJ858" s="44"/>
      <c r="AK858" s="168">
        <f t="shared" si="115"/>
        <v>75330</v>
      </c>
      <c r="AL858" s="44"/>
      <c r="AM858" s="36">
        <f t="shared" si="116"/>
        <v>982080</v>
      </c>
      <c r="AN858" s="85" t="str">
        <f t="shared" si="117"/>
        <v>OK</v>
      </c>
      <c r="AO858" s="85" t="str">
        <f t="shared" si="118"/>
        <v>OK</v>
      </c>
      <c r="AP858" s="28" t="s">
        <v>211</v>
      </c>
      <c r="AQ858" s="28"/>
      <c r="AR858" s="28"/>
      <c r="AS858" s="28"/>
      <c r="AT858" s="26">
        <v>18</v>
      </c>
      <c r="AU858" s="28" t="s">
        <v>35</v>
      </c>
      <c r="AV858" s="27"/>
      <c r="AW858" s="28"/>
      <c r="AX858" s="28" t="s">
        <v>213</v>
      </c>
      <c r="AY858" s="168">
        <f t="shared" si="119"/>
        <v>1807920</v>
      </c>
      <c r="AZ858" s="28" t="s">
        <v>214</v>
      </c>
      <c r="BA858" s="28"/>
      <c r="BB858" s="59"/>
    </row>
    <row r="859" spans="2:54" s="8" customFormat="1" x14ac:dyDescent="0.15">
      <c r="B859" s="174">
        <v>90000832</v>
      </c>
      <c r="C859" s="28"/>
      <c r="D859" s="28" t="s">
        <v>1181</v>
      </c>
      <c r="E859" s="28"/>
      <c r="F859" s="28" t="s">
        <v>201</v>
      </c>
      <c r="G859" s="28" t="s">
        <v>1182</v>
      </c>
      <c r="H859" s="28" t="s">
        <v>1585</v>
      </c>
      <c r="I859" s="28" t="s">
        <v>1560</v>
      </c>
      <c r="J859" s="28" t="s">
        <v>1190</v>
      </c>
      <c r="K859" s="28" t="s">
        <v>203</v>
      </c>
      <c r="L859" s="28" t="s">
        <v>1191</v>
      </c>
      <c r="M859" s="28">
        <v>31</v>
      </c>
      <c r="N859" s="24">
        <v>34335</v>
      </c>
      <c r="O859" s="28">
        <v>1993</v>
      </c>
      <c r="P859" s="24">
        <v>34335</v>
      </c>
      <c r="Q859" s="25">
        <v>5680000</v>
      </c>
      <c r="R859" s="28" t="s">
        <v>219</v>
      </c>
      <c r="S859" s="28" t="s">
        <v>1184</v>
      </c>
      <c r="T859" s="28">
        <v>1</v>
      </c>
      <c r="U859" s="24"/>
      <c r="V859" s="168">
        <f t="shared" si="114"/>
        <v>1368880</v>
      </c>
      <c r="W859" s="44"/>
      <c r="X859" s="36">
        <f t="shared" si="112"/>
        <v>0</v>
      </c>
      <c r="Y859" s="44"/>
      <c r="Z859" s="44"/>
      <c r="AA859" s="44"/>
      <c r="AB859" s="44"/>
      <c r="AC859" s="44"/>
      <c r="AD859" s="44"/>
      <c r="AE859" s="36">
        <f t="shared" si="113"/>
        <v>187440</v>
      </c>
      <c r="AF859" s="44"/>
      <c r="AG859" s="44"/>
      <c r="AH859" s="44"/>
      <c r="AI859" s="44"/>
      <c r="AJ859" s="44"/>
      <c r="AK859" s="168">
        <f t="shared" si="115"/>
        <v>187440</v>
      </c>
      <c r="AL859" s="44"/>
      <c r="AM859" s="36">
        <f t="shared" si="116"/>
        <v>1181440</v>
      </c>
      <c r="AN859" s="85" t="str">
        <f t="shared" si="117"/>
        <v>OK</v>
      </c>
      <c r="AO859" s="85" t="str">
        <f t="shared" si="118"/>
        <v>OK</v>
      </c>
      <c r="AP859" s="28" t="s">
        <v>211</v>
      </c>
      <c r="AQ859" s="28"/>
      <c r="AR859" s="28"/>
      <c r="AS859" s="28"/>
      <c r="AT859" s="26">
        <v>92</v>
      </c>
      <c r="AU859" s="28" t="s">
        <v>35</v>
      </c>
      <c r="AV859" s="27"/>
      <c r="AW859" s="28"/>
      <c r="AX859" s="28" t="s">
        <v>213</v>
      </c>
      <c r="AY859" s="168">
        <f t="shared" si="119"/>
        <v>4498560</v>
      </c>
      <c r="AZ859" s="28" t="s">
        <v>214</v>
      </c>
      <c r="BA859" s="28"/>
      <c r="BB859" s="59"/>
    </row>
    <row r="860" spans="2:54" s="8" customFormat="1" x14ac:dyDescent="0.15">
      <c r="B860" s="174">
        <v>90000833</v>
      </c>
      <c r="C860" s="28"/>
      <c r="D860" s="28" t="s">
        <v>1181</v>
      </c>
      <c r="E860" s="28"/>
      <c r="F860" s="28" t="s">
        <v>201</v>
      </c>
      <c r="G860" s="28" t="s">
        <v>1182</v>
      </c>
      <c r="H860" s="28" t="s">
        <v>1585</v>
      </c>
      <c r="I860" s="28" t="s">
        <v>1560</v>
      </c>
      <c r="J860" s="28" t="s">
        <v>1187</v>
      </c>
      <c r="K860" s="28" t="s">
        <v>203</v>
      </c>
      <c r="L860" s="28" t="s">
        <v>1191</v>
      </c>
      <c r="M860" s="28">
        <v>31</v>
      </c>
      <c r="N860" s="24">
        <v>33239</v>
      </c>
      <c r="O860" s="28">
        <v>1990</v>
      </c>
      <c r="P860" s="24">
        <v>33239</v>
      </c>
      <c r="Q860" s="25">
        <v>3460000</v>
      </c>
      <c r="R860" s="28" t="s">
        <v>219</v>
      </c>
      <c r="S860" s="28" t="s">
        <v>1184</v>
      </c>
      <c r="T860" s="28">
        <v>1</v>
      </c>
      <c r="U860" s="24"/>
      <c r="V860" s="168">
        <f t="shared" si="114"/>
        <v>491320</v>
      </c>
      <c r="W860" s="44"/>
      <c r="X860" s="36">
        <f t="shared" si="112"/>
        <v>0</v>
      </c>
      <c r="Y860" s="44"/>
      <c r="Z860" s="44"/>
      <c r="AA860" s="44"/>
      <c r="AB860" s="44"/>
      <c r="AC860" s="44"/>
      <c r="AD860" s="44"/>
      <c r="AE860" s="36">
        <f t="shared" si="113"/>
        <v>114180</v>
      </c>
      <c r="AF860" s="44"/>
      <c r="AG860" s="44"/>
      <c r="AH860" s="44"/>
      <c r="AI860" s="44"/>
      <c r="AJ860" s="44"/>
      <c r="AK860" s="168">
        <f t="shared" si="115"/>
        <v>114180</v>
      </c>
      <c r="AL860" s="44"/>
      <c r="AM860" s="36">
        <f t="shared" si="116"/>
        <v>377140</v>
      </c>
      <c r="AN860" s="85" t="str">
        <f t="shared" si="117"/>
        <v>OK</v>
      </c>
      <c r="AO860" s="85" t="str">
        <f t="shared" si="118"/>
        <v>OK</v>
      </c>
      <c r="AP860" s="28" t="s">
        <v>211</v>
      </c>
      <c r="AQ860" s="28"/>
      <c r="AR860" s="28"/>
      <c r="AS860" s="28"/>
      <c r="AT860" s="26">
        <v>34</v>
      </c>
      <c r="AU860" s="28" t="s">
        <v>35</v>
      </c>
      <c r="AV860" s="27"/>
      <c r="AW860" s="28"/>
      <c r="AX860" s="28" t="s">
        <v>213</v>
      </c>
      <c r="AY860" s="168">
        <f t="shared" si="119"/>
        <v>3082860</v>
      </c>
      <c r="AZ860" s="28" t="s">
        <v>214</v>
      </c>
      <c r="BA860" s="28"/>
      <c r="BB860" s="59"/>
    </row>
    <row r="861" spans="2:54" s="8" customFormat="1" x14ac:dyDescent="0.15">
      <c r="B861" s="174">
        <v>90000834</v>
      </c>
      <c r="C861" s="28"/>
      <c r="D861" s="28" t="s">
        <v>1181</v>
      </c>
      <c r="E861" s="28"/>
      <c r="F861" s="28" t="s">
        <v>201</v>
      </c>
      <c r="G861" s="28" t="s">
        <v>1182</v>
      </c>
      <c r="H861" s="28" t="s">
        <v>1585</v>
      </c>
      <c r="I861" s="28" t="s">
        <v>1560</v>
      </c>
      <c r="J861" s="28" t="s">
        <v>1192</v>
      </c>
      <c r="K861" s="28" t="s">
        <v>203</v>
      </c>
      <c r="L861" s="28"/>
      <c r="M861" s="28">
        <v>15</v>
      </c>
      <c r="N861" s="24">
        <v>24442</v>
      </c>
      <c r="O861" s="28">
        <v>1966</v>
      </c>
      <c r="P861" s="24">
        <v>24442</v>
      </c>
      <c r="Q861" s="25">
        <v>38000000</v>
      </c>
      <c r="R861" s="28" t="s">
        <v>204</v>
      </c>
      <c r="S861" s="28" t="s">
        <v>1184</v>
      </c>
      <c r="T861" s="28">
        <v>1</v>
      </c>
      <c r="U861" s="24"/>
      <c r="V861" s="168">
        <f t="shared" si="114"/>
        <v>1</v>
      </c>
      <c r="W861" s="44"/>
      <c r="X861" s="36">
        <f t="shared" ref="X861:X942" si="120">SUM(Y861:AD861)</f>
        <v>0</v>
      </c>
      <c r="Y861" s="44"/>
      <c r="Z861" s="44"/>
      <c r="AA861" s="44"/>
      <c r="AB861" s="44"/>
      <c r="AC861" s="44"/>
      <c r="AD861" s="44"/>
      <c r="AE861" s="36">
        <f t="shared" ref="AE861:AE942" si="121">SUM(AF861:AL861)</f>
        <v>0</v>
      </c>
      <c r="AF861" s="44"/>
      <c r="AG861" s="44"/>
      <c r="AH861" s="44"/>
      <c r="AI861" s="44"/>
      <c r="AJ861" s="44"/>
      <c r="AK861" s="168">
        <f t="shared" si="115"/>
        <v>0</v>
      </c>
      <c r="AL861" s="44"/>
      <c r="AM861" s="36">
        <f t="shared" si="116"/>
        <v>1</v>
      </c>
      <c r="AN861" s="85" t="str">
        <f t="shared" si="117"/>
        <v>OK</v>
      </c>
      <c r="AO861" s="85" t="str">
        <f t="shared" si="118"/>
        <v>OK</v>
      </c>
      <c r="AP861" s="28" t="s">
        <v>211</v>
      </c>
      <c r="AQ861" s="28"/>
      <c r="AR861" s="28"/>
      <c r="AS861" s="28"/>
      <c r="AT861" s="26">
        <v>1</v>
      </c>
      <c r="AU861" s="28" t="s">
        <v>351</v>
      </c>
      <c r="AV861" s="27"/>
      <c r="AW861" s="28"/>
      <c r="AX861" s="28" t="s">
        <v>213</v>
      </c>
      <c r="AY861" s="168">
        <f t="shared" si="119"/>
        <v>37999999</v>
      </c>
      <c r="AZ861" s="28" t="s">
        <v>214</v>
      </c>
      <c r="BA861" s="28"/>
      <c r="BB861" s="59"/>
    </row>
    <row r="862" spans="2:54" s="8" customFormat="1" x14ac:dyDescent="0.15">
      <c r="B862" s="174">
        <v>90000835</v>
      </c>
      <c r="C862" s="28"/>
      <c r="D862" s="28" t="s">
        <v>1181</v>
      </c>
      <c r="E862" s="28"/>
      <c r="F862" s="28" t="s">
        <v>201</v>
      </c>
      <c r="G862" s="28" t="s">
        <v>1182</v>
      </c>
      <c r="H862" s="28" t="s">
        <v>1585</v>
      </c>
      <c r="I862" s="28" t="s">
        <v>1560</v>
      </c>
      <c r="J862" s="28" t="s">
        <v>1192</v>
      </c>
      <c r="K862" s="28" t="s">
        <v>203</v>
      </c>
      <c r="L862" s="28"/>
      <c r="M862" s="28">
        <v>15</v>
      </c>
      <c r="N862" s="24">
        <v>29646</v>
      </c>
      <c r="O862" s="28">
        <v>1980</v>
      </c>
      <c r="P862" s="24">
        <v>29646</v>
      </c>
      <c r="Q862" s="25">
        <v>43600000</v>
      </c>
      <c r="R862" s="28" t="s">
        <v>204</v>
      </c>
      <c r="S862" s="28" t="s">
        <v>1184</v>
      </c>
      <c r="T862" s="28">
        <v>1</v>
      </c>
      <c r="U862" s="24"/>
      <c r="V862" s="168">
        <f t="shared" si="114"/>
        <v>1</v>
      </c>
      <c r="W862" s="44"/>
      <c r="X862" s="36">
        <f t="shared" si="120"/>
        <v>0</v>
      </c>
      <c r="Y862" s="44"/>
      <c r="Z862" s="44"/>
      <c r="AA862" s="44"/>
      <c r="AB862" s="44"/>
      <c r="AC862" s="44"/>
      <c r="AD862" s="44"/>
      <c r="AE862" s="36">
        <f t="shared" si="121"/>
        <v>0</v>
      </c>
      <c r="AF862" s="44"/>
      <c r="AG862" s="44"/>
      <c r="AH862" s="44"/>
      <c r="AI862" s="44"/>
      <c r="AJ862" s="44"/>
      <c r="AK862" s="168">
        <f t="shared" si="115"/>
        <v>0</v>
      </c>
      <c r="AL862" s="44"/>
      <c r="AM862" s="36">
        <f t="shared" si="116"/>
        <v>1</v>
      </c>
      <c r="AN862" s="85" t="str">
        <f t="shared" si="117"/>
        <v>OK</v>
      </c>
      <c r="AO862" s="85" t="str">
        <f t="shared" si="118"/>
        <v>OK</v>
      </c>
      <c r="AP862" s="28" t="s">
        <v>211</v>
      </c>
      <c r="AQ862" s="28"/>
      <c r="AR862" s="28"/>
      <c r="AS862" s="28"/>
      <c r="AT862" s="26">
        <v>1</v>
      </c>
      <c r="AU862" s="28" t="s">
        <v>351</v>
      </c>
      <c r="AV862" s="27"/>
      <c r="AW862" s="28"/>
      <c r="AX862" s="28" t="s">
        <v>213</v>
      </c>
      <c r="AY862" s="168">
        <f t="shared" si="119"/>
        <v>43599999</v>
      </c>
      <c r="AZ862" s="28" t="s">
        <v>214</v>
      </c>
      <c r="BA862" s="28"/>
      <c r="BB862" s="59"/>
    </row>
    <row r="863" spans="2:54" s="8" customFormat="1" x14ac:dyDescent="0.15">
      <c r="B863" s="174">
        <v>90000836</v>
      </c>
      <c r="C863" s="28"/>
      <c r="D863" s="28" t="s">
        <v>1181</v>
      </c>
      <c r="E863" s="28"/>
      <c r="F863" s="28" t="s">
        <v>201</v>
      </c>
      <c r="G863" s="28" t="s">
        <v>1182</v>
      </c>
      <c r="H863" s="28" t="s">
        <v>1585</v>
      </c>
      <c r="I863" s="28" t="s">
        <v>1560</v>
      </c>
      <c r="J863" s="28" t="s">
        <v>1192</v>
      </c>
      <c r="K863" s="28" t="s">
        <v>203</v>
      </c>
      <c r="L863" s="28"/>
      <c r="M863" s="28">
        <v>15</v>
      </c>
      <c r="N863" s="24">
        <v>29646</v>
      </c>
      <c r="O863" s="28">
        <v>1980</v>
      </c>
      <c r="P863" s="24">
        <v>29646</v>
      </c>
      <c r="Q863" s="25">
        <v>89870000</v>
      </c>
      <c r="R863" s="28" t="s">
        <v>204</v>
      </c>
      <c r="S863" s="28" t="s">
        <v>1184</v>
      </c>
      <c r="T863" s="28">
        <v>1</v>
      </c>
      <c r="U863" s="24"/>
      <c r="V863" s="168">
        <f t="shared" si="114"/>
        <v>1</v>
      </c>
      <c r="W863" s="44"/>
      <c r="X863" s="36">
        <f t="shared" si="120"/>
        <v>0</v>
      </c>
      <c r="Y863" s="44"/>
      <c r="Z863" s="44"/>
      <c r="AA863" s="44"/>
      <c r="AB863" s="44"/>
      <c r="AC863" s="44"/>
      <c r="AD863" s="44"/>
      <c r="AE863" s="36">
        <f t="shared" si="121"/>
        <v>0</v>
      </c>
      <c r="AF863" s="44"/>
      <c r="AG863" s="44"/>
      <c r="AH863" s="44"/>
      <c r="AI863" s="44"/>
      <c r="AJ863" s="44"/>
      <c r="AK863" s="168">
        <f t="shared" si="115"/>
        <v>0</v>
      </c>
      <c r="AL863" s="44"/>
      <c r="AM863" s="36">
        <f t="shared" si="116"/>
        <v>1</v>
      </c>
      <c r="AN863" s="85" t="str">
        <f t="shared" si="117"/>
        <v>OK</v>
      </c>
      <c r="AO863" s="85" t="str">
        <f t="shared" si="118"/>
        <v>OK</v>
      </c>
      <c r="AP863" s="28" t="s">
        <v>211</v>
      </c>
      <c r="AQ863" s="28"/>
      <c r="AR863" s="28"/>
      <c r="AS863" s="28"/>
      <c r="AT863" s="26">
        <v>1</v>
      </c>
      <c r="AU863" s="28" t="s">
        <v>351</v>
      </c>
      <c r="AV863" s="27"/>
      <c r="AW863" s="28"/>
      <c r="AX863" s="28" t="s">
        <v>213</v>
      </c>
      <c r="AY863" s="168">
        <f t="shared" si="119"/>
        <v>89869999</v>
      </c>
      <c r="AZ863" s="28" t="s">
        <v>214</v>
      </c>
      <c r="BA863" s="28"/>
      <c r="BB863" s="59"/>
    </row>
    <row r="864" spans="2:54" s="8" customFormat="1" x14ac:dyDescent="0.15">
      <c r="B864" s="174">
        <v>90000837</v>
      </c>
      <c r="C864" s="28"/>
      <c r="D864" s="28" t="s">
        <v>1181</v>
      </c>
      <c r="E864" s="28"/>
      <c r="F864" s="28" t="s">
        <v>201</v>
      </c>
      <c r="G864" s="28" t="s">
        <v>1182</v>
      </c>
      <c r="H864" s="28" t="s">
        <v>1585</v>
      </c>
      <c r="I864" s="28" t="s">
        <v>1587</v>
      </c>
      <c r="J864" s="28" t="s">
        <v>1193</v>
      </c>
      <c r="K864" s="28" t="s">
        <v>203</v>
      </c>
      <c r="L864" s="28"/>
      <c r="M864" s="28">
        <v>7</v>
      </c>
      <c r="N864" s="24">
        <v>34335</v>
      </c>
      <c r="O864" s="28">
        <v>1993</v>
      </c>
      <c r="P864" s="24">
        <v>34335</v>
      </c>
      <c r="Q864" s="25">
        <v>418600000</v>
      </c>
      <c r="R864" s="28" t="s">
        <v>204</v>
      </c>
      <c r="S864" s="28" t="s">
        <v>1184</v>
      </c>
      <c r="T864" s="28">
        <v>1</v>
      </c>
      <c r="U864" s="24"/>
      <c r="V864" s="168">
        <f t="shared" si="114"/>
        <v>1</v>
      </c>
      <c r="W864" s="44"/>
      <c r="X864" s="36">
        <f t="shared" si="120"/>
        <v>0</v>
      </c>
      <c r="Y864" s="44"/>
      <c r="Z864" s="44"/>
      <c r="AA864" s="44"/>
      <c r="AB864" s="44"/>
      <c r="AC864" s="44"/>
      <c r="AD864" s="44"/>
      <c r="AE864" s="36">
        <f t="shared" si="121"/>
        <v>0</v>
      </c>
      <c r="AF864" s="44"/>
      <c r="AG864" s="44"/>
      <c r="AH864" s="44"/>
      <c r="AI864" s="44"/>
      <c r="AJ864" s="44"/>
      <c r="AK864" s="168">
        <f t="shared" si="115"/>
        <v>0</v>
      </c>
      <c r="AL864" s="44"/>
      <c r="AM864" s="36">
        <f t="shared" si="116"/>
        <v>1</v>
      </c>
      <c r="AN864" s="85" t="str">
        <f t="shared" si="117"/>
        <v>OK</v>
      </c>
      <c r="AO864" s="85" t="str">
        <f t="shared" si="118"/>
        <v>OK</v>
      </c>
      <c r="AP864" s="28" t="s">
        <v>211</v>
      </c>
      <c r="AQ864" s="28"/>
      <c r="AR864" s="28"/>
      <c r="AS864" s="28"/>
      <c r="AT864" s="26">
        <v>1</v>
      </c>
      <c r="AU864" s="28" t="s">
        <v>351</v>
      </c>
      <c r="AV864" s="27"/>
      <c r="AW864" s="28"/>
      <c r="AX864" s="28" t="s">
        <v>213</v>
      </c>
      <c r="AY864" s="168">
        <f t="shared" si="119"/>
        <v>418599999</v>
      </c>
      <c r="AZ864" s="28" t="s">
        <v>214</v>
      </c>
      <c r="BA864" s="28"/>
      <c r="BB864" s="59" t="s">
        <v>1194</v>
      </c>
    </row>
    <row r="865" spans="2:54" s="8" customFormat="1" x14ac:dyDescent="0.15">
      <c r="B865" s="174">
        <v>90000838</v>
      </c>
      <c r="C865" s="28"/>
      <c r="D865" s="28" t="s">
        <v>1181</v>
      </c>
      <c r="E865" s="28"/>
      <c r="F865" s="28" t="s">
        <v>201</v>
      </c>
      <c r="G865" s="28" t="s">
        <v>1182</v>
      </c>
      <c r="H865" s="28" t="s">
        <v>1577</v>
      </c>
      <c r="I865" s="28" t="s">
        <v>1572</v>
      </c>
      <c r="J865" s="28" t="s">
        <v>1195</v>
      </c>
      <c r="K865" s="28" t="s">
        <v>203</v>
      </c>
      <c r="L865" s="28"/>
      <c r="M865" s="28">
        <v>7</v>
      </c>
      <c r="N865" s="24">
        <v>29646</v>
      </c>
      <c r="O865" s="28">
        <v>1980</v>
      </c>
      <c r="P865" s="24">
        <v>29646</v>
      </c>
      <c r="Q865" s="25">
        <v>130290000</v>
      </c>
      <c r="R865" s="28" t="s">
        <v>204</v>
      </c>
      <c r="S865" s="28" t="s">
        <v>1184</v>
      </c>
      <c r="T865" s="28">
        <v>1</v>
      </c>
      <c r="U865" s="24"/>
      <c r="V865" s="168">
        <f t="shared" si="114"/>
        <v>1</v>
      </c>
      <c r="W865" s="44"/>
      <c r="X865" s="36">
        <f t="shared" si="120"/>
        <v>0</v>
      </c>
      <c r="Y865" s="44"/>
      <c r="Z865" s="44"/>
      <c r="AA865" s="44"/>
      <c r="AB865" s="44"/>
      <c r="AC865" s="44"/>
      <c r="AD865" s="44"/>
      <c r="AE865" s="36">
        <f t="shared" si="121"/>
        <v>0</v>
      </c>
      <c r="AF865" s="44"/>
      <c r="AG865" s="44"/>
      <c r="AH865" s="44"/>
      <c r="AI865" s="44"/>
      <c r="AJ865" s="44"/>
      <c r="AK865" s="168">
        <f t="shared" si="115"/>
        <v>0</v>
      </c>
      <c r="AL865" s="44"/>
      <c r="AM865" s="36">
        <f t="shared" si="116"/>
        <v>1</v>
      </c>
      <c r="AN865" s="85" t="str">
        <f t="shared" si="117"/>
        <v>OK</v>
      </c>
      <c r="AO865" s="85" t="str">
        <f t="shared" si="118"/>
        <v>OK</v>
      </c>
      <c r="AP865" s="28" t="s">
        <v>211</v>
      </c>
      <c r="AQ865" s="28"/>
      <c r="AR865" s="28"/>
      <c r="AS865" s="28"/>
      <c r="AT865" s="26">
        <v>1</v>
      </c>
      <c r="AU865" s="28" t="s">
        <v>351</v>
      </c>
      <c r="AV865" s="27"/>
      <c r="AW865" s="28"/>
      <c r="AX865" s="28" t="s">
        <v>213</v>
      </c>
      <c r="AY865" s="168">
        <f t="shared" si="119"/>
        <v>130289999</v>
      </c>
      <c r="AZ865" s="28" t="s">
        <v>214</v>
      </c>
      <c r="BA865" s="28"/>
      <c r="BB865" s="59"/>
    </row>
    <row r="866" spans="2:54" s="8" customFormat="1" x14ac:dyDescent="0.15">
      <c r="B866" s="174">
        <v>90000839</v>
      </c>
      <c r="C866" s="28"/>
      <c r="D866" s="28" t="s">
        <v>1181</v>
      </c>
      <c r="E866" s="28"/>
      <c r="F866" s="28" t="s">
        <v>201</v>
      </c>
      <c r="G866" s="28" t="s">
        <v>1182</v>
      </c>
      <c r="H866" s="28" t="s">
        <v>1577</v>
      </c>
      <c r="I866" s="28" t="s">
        <v>1572</v>
      </c>
      <c r="J866" s="28" t="s">
        <v>1196</v>
      </c>
      <c r="K866" s="28" t="s">
        <v>203</v>
      </c>
      <c r="L866" s="28"/>
      <c r="M866" s="28">
        <v>7</v>
      </c>
      <c r="N866" s="24">
        <v>34335</v>
      </c>
      <c r="O866" s="28">
        <v>1993</v>
      </c>
      <c r="P866" s="24">
        <v>34335</v>
      </c>
      <c r="Q866" s="25">
        <v>5160000</v>
      </c>
      <c r="R866" s="28" t="s">
        <v>204</v>
      </c>
      <c r="S866" s="28" t="s">
        <v>1184</v>
      </c>
      <c r="T866" s="28">
        <v>1</v>
      </c>
      <c r="U866" s="24"/>
      <c r="V866" s="168">
        <f t="shared" si="114"/>
        <v>1</v>
      </c>
      <c r="W866" s="44"/>
      <c r="X866" s="36">
        <f t="shared" si="120"/>
        <v>0</v>
      </c>
      <c r="Y866" s="44"/>
      <c r="Z866" s="44"/>
      <c r="AA866" s="44"/>
      <c r="AB866" s="44"/>
      <c r="AC866" s="44"/>
      <c r="AD866" s="44"/>
      <c r="AE866" s="36">
        <f t="shared" si="121"/>
        <v>0</v>
      </c>
      <c r="AF866" s="44"/>
      <c r="AG866" s="44"/>
      <c r="AH866" s="44"/>
      <c r="AI866" s="44"/>
      <c r="AJ866" s="44"/>
      <c r="AK866" s="168">
        <f t="shared" si="115"/>
        <v>0</v>
      </c>
      <c r="AL866" s="44"/>
      <c r="AM866" s="36">
        <f t="shared" si="116"/>
        <v>1</v>
      </c>
      <c r="AN866" s="85" t="str">
        <f t="shared" si="117"/>
        <v>OK</v>
      </c>
      <c r="AO866" s="85" t="str">
        <f t="shared" si="118"/>
        <v>OK</v>
      </c>
      <c r="AP866" s="28" t="s">
        <v>211</v>
      </c>
      <c r="AQ866" s="28"/>
      <c r="AR866" s="28"/>
      <c r="AS866" s="28"/>
      <c r="AT866" s="26">
        <v>1</v>
      </c>
      <c r="AU866" s="28" t="s">
        <v>351</v>
      </c>
      <c r="AV866" s="27"/>
      <c r="AW866" s="28"/>
      <c r="AX866" s="28" t="s">
        <v>213</v>
      </c>
      <c r="AY866" s="168">
        <f t="shared" si="119"/>
        <v>5159999</v>
      </c>
      <c r="AZ866" s="28" t="s">
        <v>214</v>
      </c>
      <c r="BA866" s="28"/>
      <c r="BB866" s="59"/>
    </row>
    <row r="867" spans="2:54" s="8" customFormat="1" x14ac:dyDescent="0.15">
      <c r="B867" s="174">
        <v>90000840</v>
      </c>
      <c r="C867" s="28"/>
      <c r="D867" s="28" t="s">
        <v>1181</v>
      </c>
      <c r="E867" s="28"/>
      <c r="F867" s="28" t="s">
        <v>201</v>
      </c>
      <c r="G867" s="28" t="s">
        <v>1182</v>
      </c>
      <c r="H867" s="28" t="s">
        <v>1577</v>
      </c>
      <c r="I867" s="28" t="s">
        <v>1572</v>
      </c>
      <c r="J867" s="28" t="s">
        <v>1197</v>
      </c>
      <c r="K867" s="28" t="s">
        <v>203</v>
      </c>
      <c r="L867" s="28"/>
      <c r="M867" s="28">
        <v>7</v>
      </c>
      <c r="N867" s="24">
        <v>34335</v>
      </c>
      <c r="O867" s="28">
        <v>1993</v>
      </c>
      <c r="P867" s="24">
        <v>34335</v>
      </c>
      <c r="Q867" s="25">
        <v>2820000</v>
      </c>
      <c r="R867" s="28" t="s">
        <v>204</v>
      </c>
      <c r="S867" s="28" t="s">
        <v>1184</v>
      </c>
      <c r="T867" s="28">
        <v>1</v>
      </c>
      <c r="U867" s="24"/>
      <c r="V867" s="168">
        <f t="shared" si="114"/>
        <v>1</v>
      </c>
      <c r="W867" s="44"/>
      <c r="X867" s="36">
        <f t="shared" si="120"/>
        <v>0</v>
      </c>
      <c r="Y867" s="44"/>
      <c r="Z867" s="44"/>
      <c r="AA867" s="44"/>
      <c r="AB867" s="44"/>
      <c r="AC867" s="44"/>
      <c r="AD867" s="44"/>
      <c r="AE867" s="36">
        <f t="shared" si="121"/>
        <v>0</v>
      </c>
      <c r="AF867" s="44"/>
      <c r="AG867" s="44"/>
      <c r="AH867" s="44"/>
      <c r="AI867" s="44"/>
      <c r="AJ867" s="44"/>
      <c r="AK867" s="168">
        <f t="shared" si="115"/>
        <v>0</v>
      </c>
      <c r="AL867" s="44"/>
      <c r="AM867" s="36">
        <f t="shared" si="116"/>
        <v>1</v>
      </c>
      <c r="AN867" s="85" t="str">
        <f t="shared" si="117"/>
        <v>OK</v>
      </c>
      <c r="AO867" s="85" t="str">
        <f t="shared" si="118"/>
        <v>OK</v>
      </c>
      <c r="AP867" s="28" t="s">
        <v>211</v>
      </c>
      <c r="AQ867" s="28"/>
      <c r="AR867" s="28"/>
      <c r="AS867" s="28"/>
      <c r="AT867" s="26">
        <v>1</v>
      </c>
      <c r="AU867" s="28" t="s">
        <v>351</v>
      </c>
      <c r="AV867" s="27"/>
      <c r="AW867" s="28"/>
      <c r="AX867" s="28" t="s">
        <v>213</v>
      </c>
      <c r="AY867" s="168">
        <f t="shared" si="119"/>
        <v>2819999</v>
      </c>
      <c r="AZ867" s="28" t="s">
        <v>214</v>
      </c>
      <c r="BA867" s="28"/>
      <c r="BB867" s="59"/>
    </row>
    <row r="868" spans="2:54" s="8" customFormat="1" x14ac:dyDescent="0.15">
      <c r="B868" s="174">
        <v>90000841</v>
      </c>
      <c r="C868" s="28"/>
      <c r="D868" s="28" t="s">
        <v>1181</v>
      </c>
      <c r="E868" s="28"/>
      <c r="F868" s="28" t="s">
        <v>201</v>
      </c>
      <c r="G868" s="28" t="s">
        <v>1182</v>
      </c>
      <c r="H868" s="28" t="s">
        <v>1577</v>
      </c>
      <c r="I868" s="28" t="s">
        <v>1572</v>
      </c>
      <c r="J868" s="28" t="s">
        <v>1198</v>
      </c>
      <c r="K868" s="28" t="s">
        <v>203</v>
      </c>
      <c r="L868" s="28"/>
      <c r="M868" s="28">
        <v>7</v>
      </c>
      <c r="N868" s="24">
        <v>34335</v>
      </c>
      <c r="O868" s="28">
        <v>1993</v>
      </c>
      <c r="P868" s="24">
        <v>34335</v>
      </c>
      <c r="Q868" s="25">
        <v>82280000</v>
      </c>
      <c r="R868" s="28" t="s">
        <v>204</v>
      </c>
      <c r="S868" s="28" t="s">
        <v>1184</v>
      </c>
      <c r="T868" s="28">
        <v>1</v>
      </c>
      <c r="U868" s="24"/>
      <c r="V868" s="168">
        <f t="shared" si="114"/>
        <v>1</v>
      </c>
      <c r="W868" s="44"/>
      <c r="X868" s="36">
        <f t="shared" si="120"/>
        <v>0</v>
      </c>
      <c r="Y868" s="44"/>
      <c r="Z868" s="44"/>
      <c r="AA868" s="44"/>
      <c r="AB868" s="44"/>
      <c r="AC868" s="44"/>
      <c r="AD868" s="44"/>
      <c r="AE868" s="36">
        <f t="shared" si="121"/>
        <v>0</v>
      </c>
      <c r="AF868" s="44"/>
      <c r="AG868" s="44"/>
      <c r="AH868" s="44"/>
      <c r="AI868" s="44"/>
      <c r="AJ868" s="44"/>
      <c r="AK868" s="168">
        <f t="shared" si="115"/>
        <v>0</v>
      </c>
      <c r="AL868" s="44"/>
      <c r="AM868" s="36">
        <f t="shared" si="116"/>
        <v>1</v>
      </c>
      <c r="AN868" s="85" t="str">
        <f t="shared" si="117"/>
        <v>OK</v>
      </c>
      <c r="AO868" s="85" t="str">
        <f t="shared" si="118"/>
        <v>OK</v>
      </c>
      <c r="AP868" s="28" t="s">
        <v>211</v>
      </c>
      <c r="AQ868" s="28"/>
      <c r="AR868" s="28"/>
      <c r="AS868" s="28"/>
      <c r="AT868" s="26">
        <v>1</v>
      </c>
      <c r="AU868" s="28" t="s">
        <v>351</v>
      </c>
      <c r="AV868" s="27"/>
      <c r="AW868" s="28"/>
      <c r="AX868" s="28" t="s">
        <v>213</v>
      </c>
      <c r="AY868" s="168">
        <f t="shared" si="119"/>
        <v>82279999</v>
      </c>
      <c r="AZ868" s="28" t="s">
        <v>214</v>
      </c>
      <c r="BA868" s="28"/>
      <c r="BB868" s="59"/>
    </row>
    <row r="869" spans="2:54" s="8" customFormat="1" x14ac:dyDescent="0.15">
      <c r="B869" s="174">
        <v>90000842</v>
      </c>
      <c r="C869" s="28"/>
      <c r="D869" s="28" t="s">
        <v>1181</v>
      </c>
      <c r="E869" s="28"/>
      <c r="F869" s="28" t="s">
        <v>201</v>
      </c>
      <c r="G869" s="28" t="s">
        <v>1182</v>
      </c>
      <c r="H869" s="28" t="s">
        <v>1577</v>
      </c>
      <c r="I869" s="28" t="s">
        <v>1572</v>
      </c>
      <c r="J869" s="28" t="s">
        <v>1199</v>
      </c>
      <c r="K869" s="28" t="s">
        <v>203</v>
      </c>
      <c r="L869" s="28"/>
      <c r="M869" s="28">
        <v>7</v>
      </c>
      <c r="N869" s="24">
        <v>34335</v>
      </c>
      <c r="O869" s="28">
        <v>1993</v>
      </c>
      <c r="P869" s="24">
        <v>34335</v>
      </c>
      <c r="Q869" s="25">
        <v>86460000</v>
      </c>
      <c r="R869" s="28" t="s">
        <v>204</v>
      </c>
      <c r="S869" s="28" t="s">
        <v>1184</v>
      </c>
      <c r="T869" s="28">
        <v>1</v>
      </c>
      <c r="U869" s="24"/>
      <c r="V869" s="168">
        <f t="shared" si="114"/>
        <v>1</v>
      </c>
      <c r="W869" s="44"/>
      <c r="X869" s="36">
        <f t="shared" si="120"/>
        <v>0</v>
      </c>
      <c r="Y869" s="44"/>
      <c r="Z869" s="44"/>
      <c r="AA869" s="44"/>
      <c r="AB869" s="44"/>
      <c r="AC869" s="44"/>
      <c r="AD869" s="44"/>
      <c r="AE869" s="36">
        <f t="shared" si="121"/>
        <v>0</v>
      </c>
      <c r="AF869" s="44"/>
      <c r="AG869" s="44"/>
      <c r="AH869" s="44"/>
      <c r="AI869" s="44"/>
      <c r="AJ869" s="44"/>
      <c r="AK869" s="168">
        <f t="shared" si="115"/>
        <v>0</v>
      </c>
      <c r="AL869" s="44"/>
      <c r="AM869" s="36">
        <f t="shared" si="116"/>
        <v>1</v>
      </c>
      <c r="AN869" s="85" t="str">
        <f t="shared" si="117"/>
        <v>OK</v>
      </c>
      <c r="AO869" s="85" t="str">
        <f t="shared" si="118"/>
        <v>OK</v>
      </c>
      <c r="AP869" s="28" t="s">
        <v>211</v>
      </c>
      <c r="AQ869" s="28"/>
      <c r="AR869" s="28"/>
      <c r="AS869" s="28"/>
      <c r="AT869" s="26">
        <v>1</v>
      </c>
      <c r="AU869" s="28" t="s">
        <v>351</v>
      </c>
      <c r="AV869" s="27"/>
      <c r="AW869" s="28"/>
      <c r="AX869" s="28" t="s">
        <v>213</v>
      </c>
      <c r="AY869" s="168">
        <f t="shared" si="119"/>
        <v>86459999</v>
      </c>
      <c r="AZ869" s="28" t="s">
        <v>214</v>
      </c>
      <c r="BA869" s="28"/>
      <c r="BB869" s="59"/>
    </row>
    <row r="870" spans="2:54" s="8" customFormat="1" x14ac:dyDescent="0.15">
      <c r="B870" s="174">
        <v>90000843</v>
      </c>
      <c r="C870" s="28"/>
      <c r="D870" s="28" t="s">
        <v>1181</v>
      </c>
      <c r="E870" s="28"/>
      <c r="F870" s="28" t="s">
        <v>201</v>
      </c>
      <c r="G870" s="28" t="s">
        <v>1182</v>
      </c>
      <c r="H870" s="28" t="s">
        <v>1577</v>
      </c>
      <c r="I870" s="28" t="s">
        <v>1572</v>
      </c>
      <c r="J870" s="28" t="s">
        <v>1200</v>
      </c>
      <c r="K870" s="28" t="s">
        <v>203</v>
      </c>
      <c r="L870" s="28"/>
      <c r="M870" s="28">
        <v>3</v>
      </c>
      <c r="N870" s="24">
        <v>39783</v>
      </c>
      <c r="O870" s="28">
        <v>2008</v>
      </c>
      <c r="P870" s="24">
        <v>39783</v>
      </c>
      <c r="Q870" s="25">
        <v>400000</v>
      </c>
      <c r="R870" s="28" t="s">
        <v>219</v>
      </c>
      <c r="S870" s="28" t="s">
        <v>292</v>
      </c>
      <c r="T870" s="28">
        <v>1</v>
      </c>
      <c r="U870" s="24"/>
      <c r="V870" s="168">
        <f t="shared" si="114"/>
        <v>1</v>
      </c>
      <c r="W870" s="44"/>
      <c r="X870" s="36">
        <f t="shared" si="120"/>
        <v>0</v>
      </c>
      <c r="Y870" s="44"/>
      <c r="Z870" s="44"/>
      <c r="AA870" s="44"/>
      <c r="AB870" s="44"/>
      <c r="AC870" s="44"/>
      <c r="AD870" s="44"/>
      <c r="AE870" s="36">
        <f t="shared" si="121"/>
        <v>0</v>
      </c>
      <c r="AF870" s="44"/>
      <c r="AG870" s="44"/>
      <c r="AH870" s="44"/>
      <c r="AI870" s="44"/>
      <c r="AJ870" s="44"/>
      <c r="AK870" s="168">
        <f t="shared" si="115"/>
        <v>0</v>
      </c>
      <c r="AL870" s="44"/>
      <c r="AM870" s="36">
        <f t="shared" si="116"/>
        <v>1</v>
      </c>
      <c r="AN870" s="85" t="str">
        <f t="shared" si="117"/>
        <v>OK</v>
      </c>
      <c r="AO870" s="85" t="str">
        <f t="shared" si="118"/>
        <v>OK</v>
      </c>
      <c r="AP870" s="28" t="s">
        <v>211</v>
      </c>
      <c r="AQ870" s="28"/>
      <c r="AR870" s="28"/>
      <c r="AS870" s="28"/>
      <c r="AT870" s="26">
        <v>1</v>
      </c>
      <c r="AU870" s="28" t="s">
        <v>677</v>
      </c>
      <c r="AV870" s="27"/>
      <c r="AW870" s="28"/>
      <c r="AX870" s="28" t="s">
        <v>213</v>
      </c>
      <c r="AY870" s="168">
        <f t="shared" si="119"/>
        <v>399999</v>
      </c>
      <c r="AZ870" s="28" t="s">
        <v>214</v>
      </c>
      <c r="BA870" s="28"/>
      <c r="BB870" s="59" t="s">
        <v>1202</v>
      </c>
    </row>
    <row r="871" spans="2:54" s="8" customFormat="1" x14ac:dyDescent="0.15">
      <c r="B871" s="174">
        <v>90000844</v>
      </c>
      <c r="C871" s="28"/>
      <c r="D871" s="28" t="s">
        <v>1181</v>
      </c>
      <c r="E871" s="28"/>
      <c r="F871" s="28" t="s">
        <v>201</v>
      </c>
      <c r="G871" s="28" t="s">
        <v>1182</v>
      </c>
      <c r="H871" s="28" t="s">
        <v>1577</v>
      </c>
      <c r="I871" s="28" t="s">
        <v>1572</v>
      </c>
      <c r="J871" s="28" t="s">
        <v>1201</v>
      </c>
      <c r="K871" s="28" t="s">
        <v>203</v>
      </c>
      <c r="L871" s="28"/>
      <c r="M871" s="28">
        <v>6</v>
      </c>
      <c r="N871" s="24">
        <v>36404</v>
      </c>
      <c r="O871" s="28">
        <v>1999</v>
      </c>
      <c r="P871" s="24">
        <v>36404</v>
      </c>
      <c r="Q871" s="25">
        <v>1281000</v>
      </c>
      <c r="R871" s="28" t="s">
        <v>219</v>
      </c>
      <c r="S871" s="28" t="s">
        <v>292</v>
      </c>
      <c r="T871" s="28">
        <v>1</v>
      </c>
      <c r="U871" s="24"/>
      <c r="V871" s="168">
        <f t="shared" si="114"/>
        <v>1</v>
      </c>
      <c r="W871" s="44"/>
      <c r="X871" s="36">
        <f t="shared" si="120"/>
        <v>0</v>
      </c>
      <c r="Y871" s="44"/>
      <c r="Z871" s="44"/>
      <c r="AA871" s="44"/>
      <c r="AB871" s="44"/>
      <c r="AC871" s="44"/>
      <c r="AD871" s="44"/>
      <c r="AE871" s="36">
        <f t="shared" si="121"/>
        <v>0</v>
      </c>
      <c r="AF871" s="44"/>
      <c r="AG871" s="44"/>
      <c r="AH871" s="44"/>
      <c r="AI871" s="44"/>
      <c r="AJ871" s="44"/>
      <c r="AK871" s="168">
        <f t="shared" si="115"/>
        <v>0</v>
      </c>
      <c r="AL871" s="44"/>
      <c r="AM871" s="36">
        <f t="shared" si="116"/>
        <v>1</v>
      </c>
      <c r="AN871" s="85" t="str">
        <f t="shared" si="117"/>
        <v>OK</v>
      </c>
      <c r="AO871" s="85" t="str">
        <f t="shared" si="118"/>
        <v>OK</v>
      </c>
      <c r="AP871" s="28" t="s">
        <v>211</v>
      </c>
      <c r="AQ871" s="28"/>
      <c r="AR871" s="28"/>
      <c r="AS871" s="28"/>
      <c r="AT871" s="26">
        <v>1</v>
      </c>
      <c r="AU871" s="28" t="s">
        <v>677</v>
      </c>
      <c r="AV871" s="27"/>
      <c r="AW871" s="28"/>
      <c r="AX871" s="28" t="s">
        <v>213</v>
      </c>
      <c r="AY871" s="168">
        <f t="shared" si="119"/>
        <v>1280999</v>
      </c>
      <c r="AZ871" s="28" t="s">
        <v>214</v>
      </c>
      <c r="BA871" s="28"/>
      <c r="BB871" s="59" t="s">
        <v>1203</v>
      </c>
    </row>
    <row r="872" spans="2:54" s="8" customFormat="1" x14ac:dyDescent="0.15">
      <c r="B872" s="174">
        <v>7</v>
      </c>
      <c r="C872" s="28"/>
      <c r="D872" s="28" t="s">
        <v>1181</v>
      </c>
      <c r="E872" s="28"/>
      <c r="F872" s="28" t="s">
        <v>201</v>
      </c>
      <c r="G872" s="28" t="s">
        <v>1182</v>
      </c>
      <c r="H872" s="28" t="s">
        <v>1577</v>
      </c>
      <c r="I872" s="28" t="s">
        <v>1572</v>
      </c>
      <c r="J872" s="28" t="s">
        <v>1539</v>
      </c>
      <c r="K872" s="28" t="s">
        <v>203</v>
      </c>
      <c r="L872" s="28"/>
      <c r="M872" s="28">
        <v>5</v>
      </c>
      <c r="N872" s="24">
        <v>39173</v>
      </c>
      <c r="O872" s="28">
        <v>2016</v>
      </c>
      <c r="P872" s="24">
        <v>39173</v>
      </c>
      <c r="Q872" s="25">
        <v>1</v>
      </c>
      <c r="R872" s="28" t="s">
        <v>1175</v>
      </c>
      <c r="S872" s="28" t="s">
        <v>292</v>
      </c>
      <c r="T872" s="28">
        <v>1</v>
      </c>
      <c r="U872" s="24"/>
      <c r="V872" s="168">
        <f t="shared" si="114"/>
        <v>1</v>
      </c>
      <c r="W872" s="44"/>
      <c r="X872" s="36">
        <f t="shared" si="120"/>
        <v>0</v>
      </c>
      <c r="Y872" s="44"/>
      <c r="Z872" s="44"/>
      <c r="AA872" s="44"/>
      <c r="AB872" s="44"/>
      <c r="AC872" s="44"/>
      <c r="AD872" s="44"/>
      <c r="AE872" s="36">
        <f t="shared" si="121"/>
        <v>0</v>
      </c>
      <c r="AF872" s="44"/>
      <c r="AG872" s="44"/>
      <c r="AH872" s="44"/>
      <c r="AI872" s="44"/>
      <c r="AJ872" s="44"/>
      <c r="AK872" s="168">
        <f t="shared" si="115"/>
        <v>0</v>
      </c>
      <c r="AL872" s="44"/>
      <c r="AM872" s="36">
        <f t="shared" si="116"/>
        <v>1</v>
      </c>
      <c r="AN872" s="85" t="str">
        <f t="shared" si="117"/>
        <v>OK</v>
      </c>
      <c r="AO872" s="85" t="str">
        <f t="shared" si="118"/>
        <v>OK</v>
      </c>
      <c r="AP872" s="28" t="s">
        <v>211</v>
      </c>
      <c r="AQ872" s="28"/>
      <c r="AR872" s="28"/>
      <c r="AS872" s="28"/>
      <c r="AT872" s="26">
        <v>1</v>
      </c>
      <c r="AU872" s="28" t="s">
        <v>677</v>
      </c>
      <c r="AV872" s="27"/>
      <c r="AW872" s="28"/>
      <c r="AX872" s="28" t="s">
        <v>213</v>
      </c>
      <c r="AY872" s="168">
        <f t="shared" si="119"/>
        <v>0</v>
      </c>
      <c r="AZ872" s="28" t="s">
        <v>214</v>
      </c>
      <c r="BA872" s="28"/>
      <c r="BB872" s="59" t="s">
        <v>1538</v>
      </c>
    </row>
    <row r="873" spans="2:54" s="8" customFormat="1" x14ac:dyDescent="0.15">
      <c r="B873" s="174">
        <v>90000845</v>
      </c>
      <c r="C873" s="28"/>
      <c r="D873" s="28" t="s">
        <v>1204</v>
      </c>
      <c r="E873" s="28"/>
      <c r="F873" s="28" t="s">
        <v>201</v>
      </c>
      <c r="G873" s="28" t="s">
        <v>1182</v>
      </c>
      <c r="H873" s="28" t="s">
        <v>1585</v>
      </c>
      <c r="I873" s="28" t="s">
        <v>1564</v>
      </c>
      <c r="J873" s="28" t="s">
        <v>1204</v>
      </c>
      <c r="K873" s="28" t="s">
        <v>203</v>
      </c>
      <c r="L873" s="28"/>
      <c r="M873" s="28">
        <v>0</v>
      </c>
      <c r="N873" s="24">
        <v>24042</v>
      </c>
      <c r="O873" s="28">
        <v>1965</v>
      </c>
      <c r="P873" s="24">
        <v>24042</v>
      </c>
      <c r="Q873" s="25">
        <v>15529122</v>
      </c>
      <c r="R873" s="28" t="s">
        <v>204</v>
      </c>
      <c r="S873" s="28" t="s">
        <v>718</v>
      </c>
      <c r="T873" s="28">
        <v>1</v>
      </c>
      <c r="U873" s="24"/>
      <c r="V873" s="168">
        <f t="shared" si="114"/>
        <v>15529122</v>
      </c>
      <c r="W873" s="44"/>
      <c r="X873" s="36">
        <f t="shared" si="120"/>
        <v>0</v>
      </c>
      <c r="Y873" s="44"/>
      <c r="Z873" s="44"/>
      <c r="AA873" s="44"/>
      <c r="AB873" s="44"/>
      <c r="AC873" s="44"/>
      <c r="AD873" s="44"/>
      <c r="AE873" s="36">
        <f t="shared" si="121"/>
        <v>0</v>
      </c>
      <c r="AF873" s="44"/>
      <c r="AG873" s="44"/>
      <c r="AH873" s="44"/>
      <c r="AI873" s="44"/>
      <c r="AJ873" s="44"/>
      <c r="AK873" s="168">
        <f t="shared" si="115"/>
        <v>0</v>
      </c>
      <c r="AL873" s="44"/>
      <c r="AM873" s="36">
        <f t="shared" si="116"/>
        <v>15529122</v>
      </c>
      <c r="AN873" s="85" t="str">
        <f t="shared" si="117"/>
        <v>OK</v>
      </c>
      <c r="AO873" s="85" t="str">
        <f t="shared" si="118"/>
        <v>OK</v>
      </c>
      <c r="AP873" s="28" t="s">
        <v>211</v>
      </c>
      <c r="AQ873" s="28"/>
      <c r="AR873" s="28"/>
      <c r="AS873" s="28"/>
      <c r="AT873" s="26">
        <v>1554</v>
      </c>
      <c r="AU873" s="28" t="s">
        <v>35</v>
      </c>
      <c r="AV873" s="27"/>
      <c r="AW873" s="28" t="s">
        <v>310</v>
      </c>
      <c r="AX873" s="28" t="s">
        <v>213</v>
      </c>
      <c r="AY873" s="168">
        <f t="shared" si="119"/>
        <v>0</v>
      </c>
      <c r="AZ873" s="28" t="s">
        <v>214</v>
      </c>
      <c r="BA873" s="28">
        <v>61003</v>
      </c>
      <c r="BB873" s="59" t="s">
        <v>1213</v>
      </c>
    </row>
    <row r="874" spans="2:54" s="8" customFormat="1" x14ac:dyDescent="0.15">
      <c r="B874" s="174">
        <v>90000846</v>
      </c>
      <c r="C874" s="28"/>
      <c r="D874" s="28" t="s">
        <v>1205</v>
      </c>
      <c r="E874" s="28"/>
      <c r="F874" s="28" t="s">
        <v>201</v>
      </c>
      <c r="G874" s="28" t="s">
        <v>1182</v>
      </c>
      <c r="H874" s="28" t="s">
        <v>1585</v>
      </c>
      <c r="I874" s="28" t="s">
        <v>1564</v>
      </c>
      <c r="J874" s="28" t="s">
        <v>1205</v>
      </c>
      <c r="K874" s="28" t="s">
        <v>203</v>
      </c>
      <c r="L874" s="28"/>
      <c r="M874" s="28">
        <v>0</v>
      </c>
      <c r="N874" s="24">
        <v>24042</v>
      </c>
      <c r="O874" s="28">
        <v>1965</v>
      </c>
      <c r="P874" s="24">
        <v>24042</v>
      </c>
      <c r="Q874" s="25">
        <v>35235318</v>
      </c>
      <c r="R874" s="28" t="s">
        <v>204</v>
      </c>
      <c r="S874" s="28" t="s">
        <v>718</v>
      </c>
      <c r="T874" s="28">
        <v>1</v>
      </c>
      <c r="U874" s="24"/>
      <c r="V874" s="168">
        <f t="shared" si="114"/>
        <v>35235318</v>
      </c>
      <c r="W874" s="44"/>
      <c r="X874" s="36">
        <f t="shared" si="120"/>
        <v>0</v>
      </c>
      <c r="Y874" s="44"/>
      <c r="Z874" s="44"/>
      <c r="AA874" s="44"/>
      <c r="AB874" s="44"/>
      <c r="AC874" s="44"/>
      <c r="AD874" s="44"/>
      <c r="AE874" s="36">
        <f t="shared" si="121"/>
        <v>0</v>
      </c>
      <c r="AF874" s="44"/>
      <c r="AG874" s="44"/>
      <c r="AH874" s="44"/>
      <c r="AI874" s="44"/>
      <c r="AJ874" s="44"/>
      <c r="AK874" s="168">
        <f t="shared" si="115"/>
        <v>0</v>
      </c>
      <c r="AL874" s="44"/>
      <c r="AM874" s="36">
        <f t="shared" si="116"/>
        <v>35235318</v>
      </c>
      <c r="AN874" s="85" t="str">
        <f t="shared" si="117"/>
        <v>OK</v>
      </c>
      <c r="AO874" s="85" t="str">
        <f t="shared" si="118"/>
        <v>OK</v>
      </c>
      <c r="AP874" s="28" t="s">
        <v>211</v>
      </c>
      <c r="AQ874" s="28"/>
      <c r="AR874" s="28"/>
      <c r="AS874" s="28"/>
      <c r="AT874" s="26">
        <v>3525</v>
      </c>
      <c r="AU874" s="28" t="s">
        <v>35</v>
      </c>
      <c r="AV874" s="27"/>
      <c r="AW874" s="28" t="s">
        <v>310</v>
      </c>
      <c r="AX874" s="28" t="s">
        <v>213</v>
      </c>
      <c r="AY874" s="168">
        <f t="shared" si="119"/>
        <v>0</v>
      </c>
      <c r="AZ874" s="28" t="s">
        <v>214</v>
      </c>
      <c r="BA874" s="28">
        <v>61001</v>
      </c>
      <c r="BB874" s="59" t="s">
        <v>1213</v>
      </c>
    </row>
    <row r="875" spans="2:54" s="8" customFormat="1" x14ac:dyDescent="0.15">
      <c r="B875" s="174">
        <v>90000847</v>
      </c>
      <c r="C875" s="28"/>
      <c r="D875" s="28" t="s">
        <v>1206</v>
      </c>
      <c r="E875" s="28"/>
      <c r="F875" s="28" t="s">
        <v>201</v>
      </c>
      <c r="G875" s="28" t="s">
        <v>1182</v>
      </c>
      <c r="H875" s="28" t="s">
        <v>1585</v>
      </c>
      <c r="I875" s="28" t="s">
        <v>1564</v>
      </c>
      <c r="J875" s="28" t="s">
        <v>1206</v>
      </c>
      <c r="K875" s="28" t="s">
        <v>203</v>
      </c>
      <c r="L875" s="28"/>
      <c r="M875" s="28">
        <v>0</v>
      </c>
      <c r="N875" s="24">
        <v>25685</v>
      </c>
      <c r="O875" s="28">
        <v>1970</v>
      </c>
      <c r="P875" s="24">
        <v>25685</v>
      </c>
      <c r="Q875" s="25">
        <v>15619059</v>
      </c>
      <c r="R875" s="28" t="s">
        <v>204</v>
      </c>
      <c r="S875" s="28" t="s">
        <v>718</v>
      </c>
      <c r="T875" s="28">
        <v>1</v>
      </c>
      <c r="U875" s="24"/>
      <c r="V875" s="168">
        <f t="shared" si="114"/>
        <v>15619059</v>
      </c>
      <c r="W875" s="44"/>
      <c r="X875" s="36">
        <f t="shared" si="120"/>
        <v>0</v>
      </c>
      <c r="Y875" s="44"/>
      <c r="Z875" s="44"/>
      <c r="AA875" s="44"/>
      <c r="AB875" s="44"/>
      <c r="AC875" s="44"/>
      <c r="AD875" s="44"/>
      <c r="AE875" s="36">
        <f t="shared" si="121"/>
        <v>0</v>
      </c>
      <c r="AF875" s="44"/>
      <c r="AG875" s="44"/>
      <c r="AH875" s="44"/>
      <c r="AI875" s="44"/>
      <c r="AJ875" s="44"/>
      <c r="AK875" s="168">
        <f t="shared" si="115"/>
        <v>0</v>
      </c>
      <c r="AL875" s="44"/>
      <c r="AM875" s="36">
        <f t="shared" si="116"/>
        <v>15619059</v>
      </c>
      <c r="AN875" s="85" t="str">
        <f t="shared" si="117"/>
        <v>OK</v>
      </c>
      <c r="AO875" s="85" t="str">
        <f t="shared" si="118"/>
        <v>OK</v>
      </c>
      <c r="AP875" s="28" t="s">
        <v>211</v>
      </c>
      <c r="AQ875" s="28"/>
      <c r="AR875" s="28"/>
      <c r="AS875" s="28"/>
      <c r="AT875" s="26">
        <v>1563</v>
      </c>
      <c r="AU875" s="28" t="s">
        <v>35</v>
      </c>
      <c r="AV875" s="27"/>
      <c r="AW875" s="28" t="s">
        <v>310</v>
      </c>
      <c r="AX875" s="28" t="s">
        <v>213</v>
      </c>
      <c r="AY875" s="168">
        <f t="shared" si="119"/>
        <v>0</v>
      </c>
      <c r="AZ875" s="28" t="s">
        <v>214</v>
      </c>
      <c r="BA875" s="28">
        <v>61008</v>
      </c>
      <c r="BB875" s="59" t="s">
        <v>1213</v>
      </c>
    </row>
    <row r="876" spans="2:54" s="8" customFormat="1" x14ac:dyDescent="0.15">
      <c r="B876" s="174">
        <v>90000848</v>
      </c>
      <c r="C876" s="28"/>
      <c r="D876" s="28" t="s">
        <v>1207</v>
      </c>
      <c r="E876" s="28"/>
      <c r="F876" s="28" t="s">
        <v>201</v>
      </c>
      <c r="G876" s="28" t="s">
        <v>1182</v>
      </c>
      <c r="H876" s="28" t="s">
        <v>1585</v>
      </c>
      <c r="I876" s="28" t="s">
        <v>1564</v>
      </c>
      <c r="J876" s="28" t="s">
        <v>1207</v>
      </c>
      <c r="K876" s="28" t="s">
        <v>203</v>
      </c>
      <c r="L876" s="28"/>
      <c r="M876" s="28">
        <v>0</v>
      </c>
      <c r="N876" s="24">
        <v>25685</v>
      </c>
      <c r="O876" s="28">
        <v>1970</v>
      </c>
      <c r="P876" s="24">
        <v>25685</v>
      </c>
      <c r="Q876" s="25">
        <v>9263511</v>
      </c>
      <c r="R876" s="28" t="s">
        <v>204</v>
      </c>
      <c r="S876" s="28" t="s">
        <v>718</v>
      </c>
      <c r="T876" s="28">
        <v>1</v>
      </c>
      <c r="U876" s="24"/>
      <c r="V876" s="168">
        <f t="shared" si="114"/>
        <v>9263511</v>
      </c>
      <c r="W876" s="44"/>
      <c r="X876" s="36">
        <f t="shared" si="120"/>
        <v>0</v>
      </c>
      <c r="Y876" s="44"/>
      <c r="Z876" s="44"/>
      <c r="AA876" s="44"/>
      <c r="AB876" s="44"/>
      <c r="AC876" s="44"/>
      <c r="AD876" s="44"/>
      <c r="AE876" s="36">
        <f t="shared" si="121"/>
        <v>0</v>
      </c>
      <c r="AF876" s="44"/>
      <c r="AG876" s="44"/>
      <c r="AH876" s="44"/>
      <c r="AI876" s="44"/>
      <c r="AJ876" s="44"/>
      <c r="AK876" s="168">
        <f t="shared" si="115"/>
        <v>0</v>
      </c>
      <c r="AL876" s="44"/>
      <c r="AM876" s="36">
        <f t="shared" si="116"/>
        <v>9263511</v>
      </c>
      <c r="AN876" s="85" t="str">
        <f t="shared" si="117"/>
        <v>OK</v>
      </c>
      <c r="AO876" s="85" t="str">
        <f t="shared" si="118"/>
        <v>OK</v>
      </c>
      <c r="AP876" s="28" t="s">
        <v>211</v>
      </c>
      <c r="AQ876" s="28"/>
      <c r="AR876" s="28"/>
      <c r="AS876" s="28"/>
      <c r="AT876" s="26">
        <v>927</v>
      </c>
      <c r="AU876" s="28" t="s">
        <v>35</v>
      </c>
      <c r="AV876" s="27"/>
      <c r="AW876" s="28" t="s">
        <v>310</v>
      </c>
      <c r="AX876" s="28" t="s">
        <v>213</v>
      </c>
      <c r="AY876" s="168">
        <f t="shared" si="119"/>
        <v>0</v>
      </c>
      <c r="AZ876" s="28" t="s">
        <v>214</v>
      </c>
      <c r="BA876" s="28">
        <v>61009</v>
      </c>
      <c r="BB876" s="59" t="s">
        <v>1213</v>
      </c>
    </row>
    <row r="877" spans="2:54" s="8" customFormat="1" x14ac:dyDescent="0.15">
      <c r="B877" s="174">
        <v>90000849</v>
      </c>
      <c r="C877" s="28"/>
      <c r="D877" s="28" t="s">
        <v>1208</v>
      </c>
      <c r="E877" s="28"/>
      <c r="F877" s="28" t="s">
        <v>201</v>
      </c>
      <c r="G877" s="28" t="s">
        <v>1182</v>
      </c>
      <c r="H877" s="28" t="s">
        <v>1585</v>
      </c>
      <c r="I877" s="28" t="s">
        <v>1564</v>
      </c>
      <c r="J877" s="28" t="s">
        <v>1208</v>
      </c>
      <c r="K877" s="28" t="s">
        <v>203</v>
      </c>
      <c r="L877" s="28"/>
      <c r="M877" s="28">
        <v>0</v>
      </c>
      <c r="N877" s="24">
        <v>25685</v>
      </c>
      <c r="O877" s="28">
        <v>1970</v>
      </c>
      <c r="P877" s="24">
        <v>25685</v>
      </c>
      <c r="Q877" s="25">
        <v>7244925</v>
      </c>
      <c r="R877" s="28" t="s">
        <v>204</v>
      </c>
      <c r="S877" s="28" t="s">
        <v>718</v>
      </c>
      <c r="T877" s="28">
        <v>1</v>
      </c>
      <c r="U877" s="24"/>
      <c r="V877" s="168">
        <f t="shared" si="114"/>
        <v>7244925</v>
      </c>
      <c r="W877" s="44"/>
      <c r="X877" s="36">
        <f t="shared" si="120"/>
        <v>0</v>
      </c>
      <c r="Y877" s="44"/>
      <c r="Z877" s="44"/>
      <c r="AA877" s="44"/>
      <c r="AB877" s="44"/>
      <c r="AC877" s="44"/>
      <c r="AD877" s="44"/>
      <c r="AE877" s="36">
        <f t="shared" si="121"/>
        <v>0</v>
      </c>
      <c r="AF877" s="44"/>
      <c r="AG877" s="44"/>
      <c r="AH877" s="44"/>
      <c r="AI877" s="44"/>
      <c r="AJ877" s="44"/>
      <c r="AK877" s="168">
        <f t="shared" si="115"/>
        <v>0</v>
      </c>
      <c r="AL877" s="44"/>
      <c r="AM877" s="36">
        <f t="shared" si="116"/>
        <v>7244925</v>
      </c>
      <c r="AN877" s="85" t="str">
        <f t="shared" si="117"/>
        <v>OK</v>
      </c>
      <c r="AO877" s="85" t="str">
        <f t="shared" si="118"/>
        <v>OK</v>
      </c>
      <c r="AP877" s="28" t="s">
        <v>211</v>
      </c>
      <c r="AQ877" s="28"/>
      <c r="AR877" s="28"/>
      <c r="AS877" s="28"/>
      <c r="AT877" s="26">
        <v>725</v>
      </c>
      <c r="AU877" s="28" t="s">
        <v>35</v>
      </c>
      <c r="AV877" s="27"/>
      <c r="AW877" s="28" t="s">
        <v>310</v>
      </c>
      <c r="AX877" s="28" t="s">
        <v>213</v>
      </c>
      <c r="AY877" s="168">
        <f t="shared" si="119"/>
        <v>0</v>
      </c>
      <c r="AZ877" s="28" t="s">
        <v>214</v>
      </c>
      <c r="BA877" s="28">
        <v>61006</v>
      </c>
      <c r="BB877" s="59" t="s">
        <v>1213</v>
      </c>
    </row>
    <row r="878" spans="2:54" s="8" customFormat="1" x14ac:dyDescent="0.15">
      <c r="B878" s="174">
        <v>90000850</v>
      </c>
      <c r="C878" s="28"/>
      <c r="D878" s="28" t="s">
        <v>1209</v>
      </c>
      <c r="E878" s="28"/>
      <c r="F878" s="28" t="s">
        <v>201</v>
      </c>
      <c r="G878" s="28" t="s">
        <v>1182</v>
      </c>
      <c r="H878" s="28" t="s">
        <v>1585</v>
      </c>
      <c r="I878" s="28" t="s">
        <v>1564</v>
      </c>
      <c r="J878" s="28" t="s">
        <v>1209</v>
      </c>
      <c r="K878" s="28" t="s">
        <v>203</v>
      </c>
      <c r="L878" s="28"/>
      <c r="M878" s="28">
        <v>0</v>
      </c>
      <c r="N878" s="24">
        <v>24499</v>
      </c>
      <c r="O878" s="28">
        <v>1966</v>
      </c>
      <c r="P878" s="24">
        <v>24499</v>
      </c>
      <c r="Q878" s="25">
        <v>2308383</v>
      </c>
      <c r="R878" s="28" t="s">
        <v>204</v>
      </c>
      <c r="S878" s="28" t="s">
        <v>718</v>
      </c>
      <c r="T878" s="28">
        <v>1</v>
      </c>
      <c r="U878" s="24"/>
      <c r="V878" s="168">
        <f t="shared" si="114"/>
        <v>2308383</v>
      </c>
      <c r="W878" s="44"/>
      <c r="X878" s="36">
        <f t="shared" si="120"/>
        <v>0</v>
      </c>
      <c r="Y878" s="44"/>
      <c r="Z878" s="44"/>
      <c r="AA878" s="44"/>
      <c r="AB878" s="44"/>
      <c r="AC878" s="44"/>
      <c r="AD878" s="44"/>
      <c r="AE878" s="36">
        <f t="shared" si="121"/>
        <v>0</v>
      </c>
      <c r="AF878" s="44"/>
      <c r="AG878" s="44"/>
      <c r="AH878" s="44"/>
      <c r="AI878" s="44"/>
      <c r="AJ878" s="44"/>
      <c r="AK878" s="168">
        <f t="shared" si="115"/>
        <v>0</v>
      </c>
      <c r="AL878" s="44"/>
      <c r="AM878" s="36">
        <f t="shared" si="116"/>
        <v>2308383</v>
      </c>
      <c r="AN878" s="85" t="str">
        <f t="shared" si="117"/>
        <v>OK</v>
      </c>
      <c r="AO878" s="85" t="str">
        <f t="shared" si="118"/>
        <v>OK</v>
      </c>
      <c r="AP878" s="28" t="s">
        <v>211</v>
      </c>
      <c r="AQ878" s="28"/>
      <c r="AR878" s="28"/>
      <c r="AS878" s="28"/>
      <c r="AT878" s="26">
        <v>231</v>
      </c>
      <c r="AU878" s="28" t="s">
        <v>35</v>
      </c>
      <c r="AV878" s="27"/>
      <c r="AW878" s="28" t="s">
        <v>310</v>
      </c>
      <c r="AX878" s="28" t="s">
        <v>213</v>
      </c>
      <c r="AY878" s="168">
        <f t="shared" si="119"/>
        <v>0</v>
      </c>
      <c r="AZ878" s="28" t="s">
        <v>214</v>
      </c>
      <c r="BA878" s="28">
        <v>61005</v>
      </c>
      <c r="BB878" s="59" t="s">
        <v>1213</v>
      </c>
    </row>
    <row r="879" spans="2:54" s="8" customFormat="1" x14ac:dyDescent="0.15">
      <c r="B879" s="174">
        <v>90000851</v>
      </c>
      <c r="C879" s="28"/>
      <c r="D879" s="28" t="s">
        <v>1210</v>
      </c>
      <c r="E879" s="28"/>
      <c r="F879" s="28" t="s">
        <v>201</v>
      </c>
      <c r="G879" s="28" t="s">
        <v>1182</v>
      </c>
      <c r="H879" s="28" t="s">
        <v>1585</v>
      </c>
      <c r="I879" s="28" t="s">
        <v>1564</v>
      </c>
      <c r="J879" s="28" t="s">
        <v>1210</v>
      </c>
      <c r="K879" s="28" t="s">
        <v>203</v>
      </c>
      <c r="L879" s="28"/>
      <c r="M879" s="28">
        <v>0</v>
      </c>
      <c r="N879" s="24">
        <v>25649</v>
      </c>
      <c r="O879" s="28">
        <v>1969</v>
      </c>
      <c r="P879" s="24">
        <v>25649</v>
      </c>
      <c r="Q879" s="25">
        <v>7694617</v>
      </c>
      <c r="R879" s="28" t="s">
        <v>204</v>
      </c>
      <c r="S879" s="28" t="s">
        <v>718</v>
      </c>
      <c r="T879" s="28">
        <v>1</v>
      </c>
      <c r="U879" s="24"/>
      <c r="V879" s="168">
        <f t="shared" si="114"/>
        <v>7694617</v>
      </c>
      <c r="W879" s="44"/>
      <c r="X879" s="36">
        <f t="shared" si="120"/>
        <v>0</v>
      </c>
      <c r="Y879" s="44"/>
      <c r="Z879" s="44"/>
      <c r="AA879" s="44"/>
      <c r="AB879" s="44"/>
      <c r="AC879" s="44"/>
      <c r="AD879" s="44"/>
      <c r="AE879" s="36">
        <f t="shared" si="121"/>
        <v>0</v>
      </c>
      <c r="AF879" s="44"/>
      <c r="AG879" s="44"/>
      <c r="AH879" s="44"/>
      <c r="AI879" s="44"/>
      <c r="AJ879" s="44"/>
      <c r="AK879" s="168">
        <f t="shared" si="115"/>
        <v>0</v>
      </c>
      <c r="AL879" s="44"/>
      <c r="AM879" s="36">
        <f t="shared" si="116"/>
        <v>7694617</v>
      </c>
      <c r="AN879" s="85" t="str">
        <f t="shared" si="117"/>
        <v>OK</v>
      </c>
      <c r="AO879" s="85" t="str">
        <f t="shared" si="118"/>
        <v>OK</v>
      </c>
      <c r="AP879" s="28" t="s">
        <v>211</v>
      </c>
      <c r="AQ879" s="28"/>
      <c r="AR879" s="28"/>
      <c r="AS879" s="28"/>
      <c r="AT879" s="26">
        <v>768</v>
      </c>
      <c r="AU879" s="28" t="s">
        <v>35</v>
      </c>
      <c r="AV879" s="27"/>
      <c r="AW879" s="28" t="s">
        <v>313</v>
      </c>
      <c r="AX879" s="28" t="s">
        <v>213</v>
      </c>
      <c r="AY879" s="168">
        <f t="shared" si="119"/>
        <v>0</v>
      </c>
      <c r="AZ879" s="28" t="s">
        <v>214</v>
      </c>
      <c r="BA879" s="28">
        <v>61007</v>
      </c>
      <c r="BB879" s="59" t="s">
        <v>1213</v>
      </c>
    </row>
    <row r="880" spans="2:54" s="8" customFormat="1" x14ac:dyDescent="0.15">
      <c r="B880" s="174">
        <v>90000852</v>
      </c>
      <c r="C880" s="28"/>
      <c r="D880" s="28" t="s">
        <v>1211</v>
      </c>
      <c r="E880" s="28"/>
      <c r="F880" s="28" t="s">
        <v>201</v>
      </c>
      <c r="G880" s="28" t="s">
        <v>1182</v>
      </c>
      <c r="H880" s="28" t="s">
        <v>1585</v>
      </c>
      <c r="I880" s="28" t="s">
        <v>1564</v>
      </c>
      <c r="J880" s="28" t="s">
        <v>1211</v>
      </c>
      <c r="K880" s="28" t="s">
        <v>203</v>
      </c>
      <c r="L880" s="28"/>
      <c r="M880" s="28">
        <v>0</v>
      </c>
      <c r="N880" s="24">
        <v>24042</v>
      </c>
      <c r="O880" s="28">
        <v>1965</v>
      </c>
      <c r="P880" s="24">
        <v>24042</v>
      </c>
      <c r="Q880" s="25">
        <v>2468271</v>
      </c>
      <c r="R880" s="28" t="s">
        <v>204</v>
      </c>
      <c r="S880" s="28" t="s">
        <v>718</v>
      </c>
      <c r="T880" s="28">
        <v>1</v>
      </c>
      <c r="U880" s="24"/>
      <c r="V880" s="168">
        <f t="shared" si="114"/>
        <v>2468271</v>
      </c>
      <c r="W880" s="44"/>
      <c r="X880" s="36">
        <f t="shared" si="120"/>
        <v>0</v>
      </c>
      <c r="Y880" s="44"/>
      <c r="Z880" s="44"/>
      <c r="AA880" s="44"/>
      <c r="AB880" s="44"/>
      <c r="AC880" s="44"/>
      <c r="AD880" s="44"/>
      <c r="AE880" s="36">
        <f t="shared" si="121"/>
        <v>0</v>
      </c>
      <c r="AF880" s="44"/>
      <c r="AG880" s="44"/>
      <c r="AH880" s="44"/>
      <c r="AI880" s="44"/>
      <c r="AJ880" s="44"/>
      <c r="AK880" s="168">
        <f t="shared" si="115"/>
        <v>0</v>
      </c>
      <c r="AL880" s="44"/>
      <c r="AM880" s="36">
        <f t="shared" si="116"/>
        <v>2468271</v>
      </c>
      <c r="AN880" s="85" t="str">
        <f t="shared" si="117"/>
        <v>OK</v>
      </c>
      <c r="AO880" s="85" t="str">
        <f t="shared" si="118"/>
        <v>OK</v>
      </c>
      <c r="AP880" s="28" t="s">
        <v>211</v>
      </c>
      <c r="AQ880" s="28"/>
      <c r="AR880" s="28"/>
      <c r="AS880" s="28"/>
      <c r="AT880" s="26">
        <v>247</v>
      </c>
      <c r="AU880" s="28" t="s">
        <v>35</v>
      </c>
      <c r="AV880" s="27"/>
      <c r="AW880" s="28" t="s">
        <v>310</v>
      </c>
      <c r="AX880" s="28" t="s">
        <v>213</v>
      </c>
      <c r="AY880" s="168">
        <f t="shared" si="119"/>
        <v>0</v>
      </c>
      <c r="AZ880" s="28" t="s">
        <v>214</v>
      </c>
      <c r="BA880" s="28">
        <v>61002</v>
      </c>
      <c r="BB880" s="59" t="s">
        <v>1213</v>
      </c>
    </row>
    <row r="881" spans="2:54" s="8" customFormat="1" x14ac:dyDescent="0.15">
      <c r="B881" s="174">
        <v>90000853</v>
      </c>
      <c r="C881" s="28"/>
      <c r="D881" s="28" t="s">
        <v>1212</v>
      </c>
      <c r="E881" s="28"/>
      <c r="F881" s="28" t="s">
        <v>201</v>
      </c>
      <c r="G881" s="28" t="s">
        <v>1182</v>
      </c>
      <c r="H881" s="28" t="s">
        <v>1585</v>
      </c>
      <c r="I881" s="28" t="s">
        <v>1564</v>
      </c>
      <c r="J881" s="28" t="s">
        <v>1212</v>
      </c>
      <c r="K881" s="28" t="s">
        <v>203</v>
      </c>
      <c r="L881" s="28"/>
      <c r="M881" s="28">
        <v>0</v>
      </c>
      <c r="N881" s="24">
        <v>24042</v>
      </c>
      <c r="O881" s="28">
        <v>1965</v>
      </c>
      <c r="P881" s="24">
        <v>24042</v>
      </c>
      <c r="Q881" s="25">
        <v>1169181</v>
      </c>
      <c r="R881" s="28" t="s">
        <v>204</v>
      </c>
      <c r="S881" s="28" t="s">
        <v>718</v>
      </c>
      <c r="T881" s="28">
        <v>1</v>
      </c>
      <c r="U881" s="24"/>
      <c r="V881" s="168">
        <f t="shared" si="114"/>
        <v>1169181</v>
      </c>
      <c r="W881" s="44"/>
      <c r="X881" s="36">
        <f t="shared" si="120"/>
        <v>0</v>
      </c>
      <c r="Y881" s="44"/>
      <c r="Z881" s="44"/>
      <c r="AA881" s="44"/>
      <c r="AB881" s="44"/>
      <c r="AC881" s="44"/>
      <c r="AD881" s="44"/>
      <c r="AE881" s="36">
        <f t="shared" si="121"/>
        <v>0</v>
      </c>
      <c r="AF881" s="44"/>
      <c r="AG881" s="44"/>
      <c r="AH881" s="44"/>
      <c r="AI881" s="44"/>
      <c r="AJ881" s="44"/>
      <c r="AK881" s="168">
        <f t="shared" si="115"/>
        <v>0</v>
      </c>
      <c r="AL881" s="44"/>
      <c r="AM881" s="36">
        <f t="shared" si="116"/>
        <v>1169181</v>
      </c>
      <c r="AN881" s="85" t="str">
        <f t="shared" si="117"/>
        <v>OK</v>
      </c>
      <c r="AO881" s="85" t="str">
        <f t="shared" si="118"/>
        <v>OK</v>
      </c>
      <c r="AP881" s="28" t="s">
        <v>211</v>
      </c>
      <c r="AQ881" s="28"/>
      <c r="AR881" s="28"/>
      <c r="AS881" s="28"/>
      <c r="AT881" s="26">
        <v>117</v>
      </c>
      <c r="AU881" s="28" t="s">
        <v>35</v>
      </c>
      <c r="AV881" s="27"/>
      <c r="AW881" s="28" t="s">
        <v>310</v>
      </c>
      <c r="AX881" s="28" t="s">
        <v>213</v>
      </c>
      <c r="AY881" s="168">
        <f t="shared" si="119"/>
        <v>0</v>
      </c>
      <c r="AZ881" s="28" t="s">
        <v>214</v>
      </c>
      <c r="BA881" s="28">
        <v>61004</v>
      </c>
      <c r="BB881" s="59" t="s">
        <v>1213</v>
      </c>
    </row>
    <row r="882" spans="2:54" s="8" customFormat="1" x14ac:dyDescent="0.15">
      <c r="B882" s="174">
        <v>15</v>
      </c>
      <c r="C882" s="28">
        <v>1</v>
      </c>
      <c r="D882" s="28" t="s">
        <v>1181</v>
      </c>
      <c r="E882" s="28"/>
      <c r="F882" s="28" t="s">
        <v>201</v>
      </c>
      <c r="G882" s="28" t="s">
        <v>1182</v>
      </c>
      <c r="H882" s="28" t="s">
        <v>1585</v>
      </c>
      <c r="I882" s="28" t="s">
        <v>1566</v>
      </c>
      <c r="J882" s="28" t="s">
        <v>1548</v>
      </c>
      <c r="K882" s="28" t="s">
        <v>203</v>
      </c>
      <c r="L882" s="28"/>
      <c r="M882" s="28">
        <v>0</v>
      </c>
      <c r="N882" s="24">
        <v>42460</v>
      </c>
      <c r="O882" s="28">
        <v>2016</v>
      </c>
      <c r="P882" s="24">
        <v>42460</v>
      </c>
      <c r="Q882" s="25">
        <v>6426000</v>
      </c>
      <c r="R882" s="28" t="s">
        <v>219</v>
      </c>
      <c r="S882" s="28" t="s">
        <v>1485</v>
      </c>
      <c r="T882" s="28">
        <v>1</v>
      </c>
      <c r="U882" s="24"/>
      <c r="V882" s="168">
        <f t="shared" si="114"/>
        <v>6426000</v>
      </c>
      <c r="W882" s="44"/>
      <c r="X882" s="36">
        <f t="shared" si="120"/>
        <v>0</v>
      </c>
      <c r="Y882" s="44"/>
      <c r="Z882" s="44"/>
      <c r="AA882" s="44"/>
      <c r="AB882" s="44"/>
      <c r="AC882" s="44"/>
      <c r="AD882" s="44"/>
      <c r="AE882" s="36">
        <f t="shared" si="121"/>
        <v>0</v>
      </c>
      <c r="AF882" s="44"/>
      <c r="AG882" s="44"/>
      <c r="AH882" s="44"/>
      <c r="AI882" s="44"/>
      <c r="AJ882" s="44"/>
      <c r="AK882" s="168">
        <f t="shared" si="115"/>
        <v>0</v>
      </c>
      <c r="AL882" s="44"/>
      <c r="AM882" s="36">
        <f t="shared" si="116"/>
        <v>6426000</v>
      </c>
      <c r="AN882" s="85" t="str">
        <f t="shared" si="117"/>
        <v>OK</v>
      </c>
      <c r="AO882" s="85" t="str">
        <f t="shared" si="118"/>
        <v>OK</v>
      </c>
      <c r="AP882" s="28" t="s">
        <v>211</v>
      </c>
      <c r="AQ882" s="28"/>
      <c r="AR882" s="28"/>
      <c r="AS882" s="28"/>
      <c r="AT882" s="26">
        <v>1</v>
      </c>
      <c r="AU882" s="28" t="s">
        <v>45</v>
      </c>
      <c r="AV882" s="27"/>
      <c r="AW882" s="28"/>
      <c r="AX882" s="28" t="s">
        <v>213</v>
      </c>
      <c r="AY882" s="168">
        <f t="shared" si="119"/>
        <v>0</v>
      </c>
      <c r="AZ882" s="28" t="s">
        <v>214</v>
      </c>
      <c r="BA882" s="28"/>
      <c r="BB882" s="59" t="s">
        <v>1213</v>
      </c>
    </row>
    <row r="883" spans="2:54" s="8" customFormat="1" x14ac:dyDescent="0.15">
      <c r="B883" s="174">
        <v>15</v>
      </c>
      <c r="C883" s="28">
        <v>2</v>
      </c>
      <c r="D883" s="28" t="s">
        <v>1181</v>
      </c>
      <c r="E883" s="28"/>
      <c r="F883" s="28" t="s">
        <v>201</v>
      </c>
      <c r="G883" s="28" t="s">
        <v>1182</v>
      </c>
      <c r="H883" s="28" t="s">
        <v>1585</v>
      </c>
      <c r="I883" s="28" t="s">
        <v>1566</v>
      </c>
      <c r="J883" s="28" t="s">
        <v>1552</v>
      </c>
      <c r="K883" s="28" t="s">
        <v>203</v>
      </c>
      <c r="L883" s="28"/>
      <c r="M883" s="28">
        <v>0</v>
      </c>
      <c r="N883" s="24">
        <v>42460</v>
      </c>
      <c r="O883" s="28">
        <v>2016</v>
      </c>
      <c r="P883" s="24">
        <v>42460</v>
      </c>
      <c r="Q883" s="25">
        <v>3889080</v>
      </c>
      <c r="R883" s="28" t="s">
        <v>219</v>
      </c>
      <c r="S883" s="28" t="s">
        <v>1485</v>
      </c>
      <c r="T883" s="28">
        <v>1</v>
      </c>
      <c r="U883" s="24"/>
      <c r="V883" s="168">
        <f t="shared" si="114"/>
        <v>3889080</v>
      </c>
      <c r="W883" s="44"/>
      <c r="X883" s="36">
        <f t="shared" ref="X883" si="122">SUM(Y883:AD883)</f>
        <v>0</v>
      </c>
      <c r="Y883" s="44"/>
      <c r="Z883" s="44"/>
      <c r="AA883" s="44"/>
      <c r="AB883" s="44"/>
      <c r="AC883" s="44"/>
      <c r="AD883" s="44"/>
      <c r="AE883" s="36">
        <f t="shared" si="121"/>
        <v>0</v>
      </c>
      <c r="AF883" s="44"/>
      <c r="AG883" s="44"/>
      <c r="AH883" s="44"/>
      <c r="AI883" s="44"/>
      <c r="AJ883" s="44"/>
      <c r="AK883" s="168">
        <f t="shared" si="115"/>
        <v>0</v>
      </c>
      <c r="AL883" s="44"/>
      <c r="AM883" s="36">
        <f t="shared" si="116"/>
        <v>3889080</v>
      </c>
      <c r="AN883" s="85" t="str">
        <f t="shared" si="117"/>
        <v>OK</v>
      </c>
      <c r="AO883" s="85" t="str">
        <f t="shared" si="118"/>
        <v>OK</v>
      </c>
      <c r="AP883" s="28" t="s">
        <v>211</v>
      </c>
      <c r="AQ883" s="28"/>
      <c r="AR883" s="28"/>
      <c r="AS883" s="28"/>
      <c r="AT883" s="26">
        <v>1</v>
      </c>
      <c r="AU883" s="28" t="s">
        <v>45</v>
      </c>
      <c r="AV883" s="27"/>
      <c r="AW883" s="28"/>
      <c r="AX883" s="28" t="s">
        <v>213</v>
      </c>
      <c r="AY883" s="168">
        <f t="shared" si="119"/>
        <v>0</v>
      </c>
      <c r="AZ883" s="28" t="s">
        <v>214</v>
      </c>
      <c r="BA883" s="28"/>
      <c r="BB883" s="59" t="s">
        <v>1213</v>
      </c>
    </row>
    <row r="884" spans="2:54" s="8" customFormat="1" x14ac:dyDescent="0.15">
      <c r="B884" s="174">
        <v>15</v>
      </c>
      <c r="C884" s="28">
        <v>3</v>
      </c>
      <c r="D884" s="28" t="s">
        <v>1181</v>
      </c>
      <c r="E884" s="28"/>
      <c r="F884" s="28" t="s">
        <v>201</v>
      </c>
      <c r="G884" s="28" t="s">
        <v>1182</v>
      </c>
      <c r="H884" s="28" t="s">
        <v>1585</v>
      </c>
      <c r="I884" s="28" t="s">
        <v>1566</v>
      </c>
      <c r="J884" s="28" t="s">
        <v>1554</v>
      </c>
      <c r="K884" s="28" t="s">
        <v>203</v>
      </c>
      <c r="L884" s="28"/>
      <c r="M884" s="28">
        <v>0</v>
      </c>
      <c r="N884" s="24">
        <v>42453</v>
      </c>
      <c r="O884" s="28">
        <v>2016</v>
      </c>
      <c r="P884" s="24">
        <v>42453</v>
      </c>
      <c r="Q884" s="25">
        <v>6611000</v>
      </c>
      <c r="R884" s="28" t="s">
        <v>219</v>
      </c>
      <c r="S884" s="28" t="s">
        <v>1485</v>
      </c>
      <c r="T884" s="28">
        <v>1</v>
      </c>
      <c r="U884" s="24"/>
      <c r="V884" s="168">
        <f t="shared" si="114"/>
        <v>6611000</v>
      </c>
      <c r="W884" s="44"/>
      <c r="X884" s="36">
        <f t="shared" ref="X884:X885" si="123">SUM(Y884:AD884)</f>
        <v>0</v>
      </c>
      <c r="Y884" s="44"/>
      <c r="Z884" s="44"/>
      <c r="AA884" s="44"/>
      <c r="AB884" s="44"/>
      <c r="AC884" s="44"/>
      <c r="AD884" s="44"/>
      <c r="AE884" s="36">
        <f t="shared" ref="AE884:AE885" si="124">SUM(AF884:AL884)</f>
        <v>0</v>
      </c>
      <c r="AF884" s="44"/>
      <c r="AG884" s="44"/>
      <c r="AH884" s="44"/>
      <c r="AI884" s="44"/>
      <c r="AJ884" s="44"/>
      <c r="AK884" s="168">
        <f t="shared" si="115"/>
        <v>0</v>
      </c>
      <c r="AL884" s="44"/>
      <c r="AM884" s="36">
        <f t="shared" si="116"/>
        <v>6611000</v>
      </c>
      <c r="AN884" s="85" t="str">
        <f t="shared" si="117"/>
        <v>OK</v>
      </c>
      <c r="AO884" s="85" t="str">
        <f t="shared" si="118"/>
        <v>OK</v>
      </c>
      <c r="AP884" s="28" t="s">
        <v>211</v>
      </c>
      <c r="AQ884" s="28"/>
      <c r="AR884" s="28"/>
      <c r="AS884" s="28"/>
      <c r="AT884" s="26">
        <v>1</v>
      </c>
      <c r="AU884" s="28" t="s">
        <v>45</v>
      </c>
      <c r="AV884" s="27"/>
      <c r="AW884" s="28"/>
      <c r="AX884" s="28" t="s">
        <v>213</v>
      </c>
      <c r="AY884" s="168">
        <f t="shared" si="119"/>
        <v>0</v>
      </c>
      <c r="AZ884" s="28" t="s">
        <v>214</v>
      </c>
      <c r="BA884" s="28"/>
      <c r="BB884" s="59" t="s">
        <v>1213</v>
      </c>
    </row>
    <row r="885" spans="2:54" s="8" customFormat="1" x14ac:dyDescent="0.15">
      <c r="B885" s="174">
        <v>15</v>
      </c>
      <c r="C885" s="28">
        <v>4</v>
      </c>
      <c r="D885" s="28" t="s">
        <v>1181</v>
      </c>
      <c r="E885" s="28"/>
      <c r="F885" s="28" t="s">
        <v>201</v>
      </c>
      <c r="G885" s="28" t="s">
        <v>1182</v>
      </c>
      <c r="H885" s="28" t="s">
        <v>1585</v>
      </c>
      <c r="I885" s="28" t="s">
        <v>1566</v>
      </c>
      <c r="J885" s="28" t="s">
        <v>1555</v>
      </c>
      <c r="K885" s="28" t="s">
        <v>203</v>
      </c>
      <c r="L885" s="28"/>
      <c r="M885" s="28">
        <v>0</v>
      </c>
      <c r="N885" s="24">
        <v>42425</v>
      </c>
      <c r="O885" s="28">
        <v>2016</v>
      </c>
      <c r="P885" s="24">
        <v>42425</v>
      </c>
      <c r="Q885" s="25">
        <v>432000</v>
      </c>
      <c r="R885" s="28" t="s">
        <v>219</v>
      </c>
      <c r="S885" s="28" t="s">
        <v>1485</v>
      </c>
      <c r="T885" s="28">
        <v>1</v>
      </c>
      <c r="U885" s="24"/>
      <c r="V885" s="168">
        <f t="shared" si="114"/>
        <v>432000</v>
      </c>
      <c r="W885" s="44"/>
      <c r="X885" s="36">
        <f t="shared" si="123"/>
        <v>0</v>
      </c>
      <c r="Y885" s="44"/>
      <c r="Z885" s="44"/>
      <c r="AA885" s="44"/>
      <c r="AB885" s="44"/>
      <c r="AC885" s="44"/>
      <c r="AD885" s="44"/>
      <c r="AE885" s="36">
        <f t="shared" si="124"/>
        <v>0</v>
      </c>
      <c r="AF885" s="44"/>
      <c r="AG885" s="44"/>
      <c r="AH885" s="44"/>
      <c r="AI885" s="44"/>
      <c r="AJ885" s="44"/>
      <c r="AK885" s="168">
        <f t="shared" si="115"/>
        <v>0</v>
      </c>
      <c r="AL885" s="44"/>
      <c r="AM885" s="36">
        <f t="shared" si="116"/>
        <v>432000</v>
      </c>
      <c r="AN885" s="85" t="str">
        <f t="shared" si="117"/>
        <v>OK</v>
      </c>
      <c r="AO885" s="85" t="str">
        <f t="shared" si="118"/>
        <v>OK</v>
      </c>
      <c r="AP885" s="28" t="s">
        <v>211</v>
      </c>
      <c r="AQ885" s="28"/>
      <c r="AR885" s="28"/>
      <c r="AS885" s="28"/>
      <c r="AT885" s="26">
        <v>1</v>
      </c>
      <c r="AU885" s="28" t="s">
        <v>45</v>
      </c>
      <c r="AV885" s="27"/>
      <c r="AW885" s="28"/>
      <c r="AX885" s="28" t="s">
        <v>213</v>
      </c>
      <c r="AY885" s="168">
        <f t="shared" si="119"/>
        <v>0</v>
      </c>
      <c r="AZ885" s="28" t="s">
        <v>214</v>
      </c>
      <c r="BA885" s="28"/>
      <c r="BB885" s="59" t="s">
        <v>1213</v>
      </c>
    </row>
    <row r="886" spans="2:54" s="8" customFormat="1" x14ac:dyDescent="0.15">
      <c r="B886" s="174">
        <v>15</v>
      </c>
      <c r="C886" s="28">
        <v>5</v>
      </c>
      <c r="D886" s="28" t="s">
        <v>1181</v>
      </c>
      <c r="E886" s="28"/>
      <c r="F886" s="28" t="s">
        <v>201</v>
      </c>
      <c r="G886" s="28" t="s">
        <v>1182</v>
      </c>
      <c r="H886" s="28" t="s">
        <v>1585</v>
      </c>
      <c r="I886" s="28" t="s">
        <v>1566</v>
      </c>
      <c r="J886" s="28" t="s">
        <v>1548</v>
      </c>
      <c r="K886" s="28" t="s">
        <v>203</v>
      </c>
      <c r="L886" s="28"/>
      <c r="M886" s="28">
        <v>0</v>
      </c>
      <c r="N886" s="24">
        <v>42754</v>
      </c>
      <c r="O886" s="28">
        <v>2016</v>
      </c>
      <c r="P886" s="24">
        <v>42754</v>
      </c>
      <c r="Q886" s="25">
        <v>2192400</v>
      </c>
      <c r="R886" s="28" t="s">
        <v>219</v>
      </c>
      <c r="S886" s="28" t="s">
        <v>1485</v>
      </c>
      <c r="T886" s="28">
        <v>1</v>
      </c>
      <c r="U886" s="24"/>
      <c r="V886" s="168">
        <f t="shared" si="114"/>
        <v>2192400</v>
      </c>
      <c r="W886" s="44"/>
      <c r="X886" s="36">
        <f t="shared" si="120"/>
        <v>0</v>
      </c>
      <c r="Y886" s="44"/>
      <c r="Z886" s="44"/>
      <c r="AA886" s="44"/>
      <c r="AB886" s="44"/>
      <c r="AC886" s="44"/>
      <c r="AD886" s="44"/>
      <c r="AE886" s="36">
        <f t="shared" si="121"/>
        <v>0</v>
      </c>
      <c r="AF886" s="44"/>
      <c r="AG886" s="44"/>
      <c r="AH886" s="44"/>
      <c r="AI886" s="44"/>
      <c r="AJ886" s="44"/>
      <c r="AK886" s="168">
        <f t="shared" si="115"/>
        <v>0</v>
      </c>
      <c r="AL886" s="44"/>
      <c r="AM886" s="36">
        <f t="shared" si="116"/>
        <v>2192400</v>
      </c>
      <c r="AN886" s="85" t="str">
        <f t="shared" si="117"/>
        <v>OK</v>
      </c>
      <c r="AO886" s="85" t="str">
        <f t="shared" si="118"/>
        <v>OK</v>
      </c>
      <c r="AP886" s="28" t="s">
        <v>211</v>
      </c>
      <c r="AQ886" s="28" t="s">
        <v>1556</v>
      </c>
      <c r="AR886" s="28"/>
      <c r="AS886" s="28"/>
      <c r="AT886" s="26">
        <v>1</v>
      </c>
      <c r="AU886" s="28" t="s">
        <v>45</v>
      </c>
      <c r="AV886" s="27"/>
      <c r="AW886" s="28"/>
      <c r="AX886" s="28" t="s">
        <v>213</v>
      </c>
      <c r="AY886" s="168">
        <f t="shared" si="119"/>
        <v>0</v>
      </c>
      <c r="AZ886" s="28" t="s">
        <v>214</v>
      </c>
      <c r="BA886" s="28"/>
      <c r="BB886" s="59" t="s">
        <v>1213</v>
      </c>
    </row>
    <row r="887" spans="2:54" s="8" customFormat="1" x14ac:dyDescent="0.15">
      <c r="B887" s="174">
        <v>15</v>
      </c>
      <c r="C887" s="28">
        <v>6</v>
      </c>
      <c r="D887" s="28" t="s">
        <v>1181</v>
      </c>
      <c r="E887" s="28"/>
      <c r="F887" s="28" t="s">
        <v>201</v>
      </c>
      <c r="G887" s="28" t="s">
        <v>1182</v>
      </c>
      <c r="H887" s="28" t="s">
        <v>1585</v>
      </c>
      <c r="I887" s="28" t="s">
        <v>1566</v>
      </c>
      <c r="J887" s="28" t="s">
        <v>1552</v>
      </c>
      <c r="K887" s="28" t="s">
        <v>203</v>
      </c>
      <c r="L887" s="28"/>
      <c r="M887" s="28">
        <v>0</v>
      </c>
      <c r="N887" s="24">
        <v>42825</v>
      </c>
      <c r="O887" s="28">
        <v>2016</v>
      </c>
      <c r="P887" s="24">
        <v>42825</v>
      </c>
      <c r="Q887" s="25">
        <v>6856920</v>
      </c>
      <c r="R887" s="28" t="s">
        <v>219</v>
      </c>
      <c r="S887" s="28" t="s">
        <v>1485</v>
      </c>
      <c r="T887" s="28">
        <v>1</v>
      </c>
      <c r="U887" s="24"/>
      <c r="V887" s="168">
        <f t="shared" si="114"/>
        <v>6856920</v>
      </c>
      <c r="W887" s="44"/>
      <c r="X887" s="36">
        <f t="shared" si="120"/>
        <v>0</v>
      </c>
      <c r="Y887" s="44"/>
      <c r="Z887" s="44"/>
      <c r="AA887" s="44"/>
      <c r="AB887" s="44"/>
      <c r="AC887" s="44"/>
      <c r="AD887" s="44"/>
      <c r="AE887" s="36">
        <f t="shared" si="121"/>
        <v>0</v>
      </c>
      <c r="AF887" s="44"/>
      <c r="AG887" s="44"/>
      <c r="AH887" s="44"/>
      <c r="AI887" s="44"/>
      <c r="AJ887" s="44"/>
      <c r="AK887" s="168">
        <f t="shared" si="115"/>
        <v>0</v>
      </c>
      <c r="AL887" s="44"/>
      <c r="AM887" s="36">
        <f t="shared" si="116"/>
        <v>6856920</v>
      </c>
      <c r="AN887" s="85" t="str">
        <f t="shared" si="117"/>
        <v>OK</v>
      </c>
      <c r="AO887" s="85" t="str">
        <f t="shared" si="118"/>
        <v>OK</v>
      </c>
      <c r="AP887" s="28" t="s">
        <v>211</v>
      </c>
      <c r="AQ887" s="28" t="s">
        <v>1556</v>
      </c>
      <c r="AR887" s="28"/>
      <c r="AS887" s="28"/>
      <c r="AT887" s="26">
        <v>1</v>
      </c>
      <c r="AU887" s="28" t="s">
        <v>45</v>
      </c>
      <c r="AV887" s="27"/>
      <c r="AW887" s="28"/>
      <c r="AX887" s="28" t="s">
        <v>213</v>
      </c>
      <c r="AY887" s="168">
        <f t="shared" si="119"/>
        <v>0</v>
      </c>
      <c r="AZ887" s="28" t="s">
        <v>214</v>
      </c>
      <c r="BA887" s="28"/>
      <c r="BB887" s="59" t="s">
        <v>1213</v>
      </c>
    </row>
    <row r="888" spans="2:54" s="191" customFormat="1" x14ac:dyDescent="0.15">
      <c r="B888" s="180">
        <v>15</v>
      </c>
      <c r="C888" s="181">
        <v>7</v>
      </c>
      <c r="D888" s="181" t="s">
        <v>1181</v>
      </c>
      <c r="E888" s="181"/>
      <c r="F888" s="181" t="s">
        <v>201</v>
      </c>
      <c r="G888" s="181" t="s">
        <v>1182</v>
      </c>
      <c r="H888" s="181" t="s">
        <v>1585</v>
      </c>
      <c r="I888" s="181" t="s">
        <v>1580</v>
      </c>
      <c r="J888" s="181" t="s">
        <v>1652</v>
      </c>
      <c r="K888" s="181" t="s">
        <v>203</v>
      </c>
      <c r="L888" s="181"/>
      <c r="M888" s="181">
        <v>0</v>
      </c>
      <c r="N888" s="182">
        <v>43190</v>
      </c>
      <c r="O888" s="181">
        <v>2017</v>
      </c>
      <c r="P888" s="182">
        <v>43190</v>
      </c>
      <c r="Q888" s="183">
        <v>4500000</v>
      </c>
      <c r="R888" s="181" t="s">
        <v>219</v>
      </c>
      <c r="S888" s="181" t="s">
        <v>1485</v>
      </c>
      <c r="T888" s="181">
        <v>1</v>
      </c>
      <c r="U888" s="182">
        <v>43190</v>
      </c>
      <c r="V888" s="184">
        <f t="shared" si="114"/>
        <v>0</v>
      </c>
      <c r="W888" s="185" t="s">
        <v>1618</v>
      </c>
      <c r="X888" s="186">
        <f t="shared" si="120"/>
        <v>4500000</v>
      </c>
      <c r="Y888" s="185">
        <v>4500000</v>
      </c>
      <c r="Z888" s="185"/>
      <c r="AA888" s="185"/>
      <c r="AB888" s="185"/>
      <c r="AC888" s="185"/>
      <c r="AD888" s="185"/>
      <c r="AE888" s="186">
        <f t="shared" si="121"/>
        <v>0</v>
      </c>
      <c r="AF888" s="185"/>
      <c r="AG888" s="185"/>
      <c r="AH888" s="185"/>
      <c r="AI888" s="185"/>
      <c r="AJ888" s="185"/>
      <c r="AK888" s="184">
        <f t="shared" si="115"/>
        <v>0</v>
      </c>
      <c r="AL888" s="185"/>
      <c r="AM888" s="186">
        <f t="shared" ref="AM888:AM898" si="125">+V888+X888-AE888</f>
        <v>4500000</v>
      </c>
      <c r="AN888" s="187" t="str">
        <f t="shared" ref="AN888:AN898" si="126">IF(AND(AM888=0,AS888=1),"OK",IF(Q888=AY888+AM888,"OK","ERROR"))</f>
        <v>OK</v>
      </c>
      <c r="AO888" s="187" t="str">
        <f t="shared" ref="AO888:AO898" si="127">IF($C$5-O888=0,"新規",IF(AS888=1,"OK",IF(V888-AK888=AM888,"OK","ERROR")))</f>
        <v>新規</v>
      </c>
      <c r="AP888" s="181" t="s">
        <v>1619</v>
      </c>
      <c r="AQ888" s="181" t="s">
        <v>1556</v>
      </c>
      <c r="AR888" s="181"/>
      <c r="AS888" s="181"/>
      <c r="AT888" s="188">
        <v>1</v>
      </c>
      <c r="AU888" s="181" t="s">
        <v>85</v>
      </c>
      <c r="AV888" s="189"/>
      <c r="AW888" s="181"/>
      <c r="AX888" s="181" t="s">
        <v>1589</v>
      </c>
      <c r="AY888" s="184">
        <f t="shared" ref="AY888:AY898" si="128">IF(Q888=0,0,IF(M888=0,0,IF($C$5-O888&gt;=M888,Q888-1,ROUNDDOWN(Q888*ROUNDUP(1/M888,3),0)*($C$5-O888))))</f>
        <v>0</v>
      </c>
      <c r="AZ888" s="181" t="s">
        <v>1624</v>
      </c>
      <c r="BA888" s="181"/>
      <c r="BB888" s="190" t="s">
        <v>1607</v>
      </c>
    </row>
    <row r="889" spans="2:54" s="191" customFormat="1" x14ac:dyDescent="0.15">
      <c r="B889" s="180">
        <v>15</v>
      </c>
      <c r="C889" s="181">
        <v>8</v>
      </c>
      <c r="D889" s="181" t="s">
        <v>1181</v>
      </c>
      <c r="E889" s="181"/>
      <c r="F889" s="181" t="s">
        <v>201</v>
      </c>
      <c r="G889" s="181" t="s">
        <v>1182</v>
      </c>
      <c r="H889" s="181" t="s">
        <v>1585</v>
      </c>
      <c r="I889" s="181" t="s">
        <v>1580</v>
      </c>
      <c r="J889" s="181" t="s">
        <v>1653</v>
      </c>
      <c r="K889" s="181" t="s">
        <v>203</v>
      </c>
      <c r="L889" s="181"/>
      <c r="M889" s="181">
        <v>0</v>
      </c>
      <c r="N889" s="182">
        <v>43083</v>
      </c>
      <c r="O889" s="181">
        <v>2017</v>
      </c>
      <c r="P889" s="182">
        <v>43083</v>
      </c>
      <c r="Q889" s="183">
        <v>78221000</v>
      </c>
      <c r="R889" s="181" t="s">
        <v>219</v>
      </c>
      <c r="S889" s="181" t="s">
        <v>1485</v>
      </c>
      <c r="T889" s="181">
        <v>1</v>
      </c>
      <c r="U889" s="182">
        <v>43190</v>
      </c>
      <c r="V889" s="184">
        <f t="shared" si="114"/>
        <v>0</v>
      </c>
      <c r="W889" s="185" t="s">
        <v>1618</v>
      </c>
      <c r="X889" s="186">
        <f t="shared" si="120"/>
        <v>78221000</v>
      </c>
      <c r="Y889" s="185">
        <v>78221000</v>
      </c>
      <c r="Z889" s="185"/>
      <c r="AA889" s="185"/>
      <c r="AB889" s="185"/>
      <c r="AC889" s="185"/>
      <c r="AD889" s="185"/>
      <c r="AE889" s="186">
        <f t="shared" si="121"/>
        <v>0</v>
      </c>
      <c r="AF889" s="185"/>
      <c r="AG889" s="185"/>
      <c r="AH889" s="185"/>
      <c r="AI889" s="185"/>
      <c r="AJ889" s="185"/>
      <c r="AK889" s="184">
        <f t="shared" si="115"/>
        <v>0</v>
      </c>
      <c r="AL889" s="185"/>
      <c r="AM889" s="186">
        <f t="shared" si="125"/>
        <v>78221000</v>
      </c>
      <c r="AN889" s="187" t="str">
        <f t="shared" si="126"/>
        <v>OK</v>
      </c>
      <c r="AO889" s="187" t="str">
        <f t="shared" si="127"/>
        <v>新規</v>
      </c>
      <c r="AP889" s="181" t="s">
        <v>1619</v>
      </c>
      <c r="AQ889" s="181" t="s">
        <v>1556</v>
      </c>
      <c r="AR889" s="181"/>
      <c r="AS889" s="181"/>
      <c r="AT889" s="188">
        <v>1</v>
      </c>
      <c r="AU889" s="181" t="s">
        <v>85</v>
      </c>
      <c r="AV889" s="189"/>
      <c r="AW889" s="181"/>
      <c r="AX889" s="181" t="s">
        <v>1589</v>
      </c>
      <c r="AY889" s="184">
        <f t="shared" si="128"/>
        <v>0</v>
      </c>
      <c r="AZ889" s="181" t="s">
        <v>1624</v>
      </c>
      <c r="BA889" s="181"/>
      <c r="BB889" s="190" t="s">
        <v>1607</v>
      </c>
    </row>
    <row r="890" spans="2:54" s="191" customFormat="1" x14ac:dyDescent="0.15">
      <c r="B890" s="180">
        <v>15</v>
      </c>
      <c r="C890" s="181">
        <v>9</v>
      </c>
      <c r="D890" s="181" t="s">
        <v>1181</v>
      </c>
      <c r="E890" s="181"/>
      <c r="F890" s="181" t="s">
        <v>201</v>
      </c>
      <c r="G890" s="181" t="s">
        <v>1182</v>
      </c>
      <c r="H890" s="181" t="s">
        <v>1585</v>
      </c>
      <c r="I890" s="181" t="s">
        <v>1580</v>
      </c>
      <c r="J890" s="181" t="s">
        <v>1653</v>
      </c>
      <c r="K890" s="181" t="s">
        <v>203</v>
      </c>
      <c r="L890" s="181"/>
      <c r="M890" s="181">
        <v>0</v>
      </c>
      <c r="N890" s="182">
        <v>43083</v>
      </c>
      <c r="O890" s="181">
        <v>2017</v>
      </c>
      <c r="P890" s="182">
        <v>43083</v>
      </c>
      <c r="Q890" s="183">
        <v>63739000</v>
      </c>
      <c r="R890" s="181" t="s">
        <v>219</v>
      </c>
      <c r="S890" s="181" t="s">
        <v>1485</v>
      </c>
      <c r="T890" s="181">
        <v>1</v>
      </c>
      <c r="U890" s="182">
        <v>43190</v>
      </c>
      <c r="V890" s="184">
        <f t="shared" si="114"/>
        <v>0</v>
      </c>
      <c r="W890" s="185" t="s">
        <v>1618</v>
      </c>
      <c r="X890" s="186">
        <f t="shared" si="120"/>
        <v>63739000</v>
      </c>
      <c r="Y890" s="185">
        <v>63739000</v>
      </c>
      <c r="Z890" s="185"/>
      <c r="AA890" s="185"/>
      <c r="AB890" s="185"/>
      <c r="AC890" s="185"/>
      <c r="AD890" s="185"/>
      <c r="AE890" s="186">
        <f t="shared" si="121"/>
        <v>0</v>
      </c>
      <c r="AF890" s="185"/>
      <c r="AG890" s="185"/>
      <c r="AH890" s="185"/>
      <c r="AI890" s="185"/>
      <c r="AJ890" s="185"/>
      <c r="AK890" s="184">
        <f t="shared" si="115"/>
        <v>0</v>
      </c>
      <c r="AL890" s="185"/>
      <c r="AM890" s="186">
        <f t="shared" si="125"/>
        <v>63739000</v>
      </c>
      <c r="AN890" s="187" t="str">
        <f t="shared" si="126"/>
        <v>OK</v>
      </c>
      <c r="AO890" s="187" t="str">
        <f t="shared" si="127"/>
        <v>新規</v>
      </c>
      <c r="AP890" s="181" t="s">
        <v>1619</v>
      </c>
      <c r="AQ890" s="181" t="s">
        <v>1556</v>
      </c>
      <c r="AR890" s="181"/>
      <c r="AS890" s="181"/>
      <c r="AT890" s="188">
        <v>1</v>
      </c>
      <c r="AU890" s="181" t="s">
        <v>85</v>
      </c>
      <c r="AV890" s="189"/>
      <c r="AW890" s="181"/>
      <c r="AX890" s="181" t="s">
        <v>1589</v>
      </c>
      <c r="AY890" s="184">
        <f t="shared" si="128"/>
        <v>0</v>
      </c>
      <c r="AZ890" s="181" t="s">
        <v>1624</v>
      </c>
      <c r="BA890" s="181"/>
      <c r="BB890" s="190" t="s">
        <v>1607</v>
      </c>
    </row>
    <row r="891" spans="2:54" s="8" customFormat="1" x14ac:dyDescent="0.15">
      <c r="B891" s="174">
        <v>16</v>
      </c>
      <c r="C891" s="28">
        <v>1</v>
      </c>
      <c r="D891" s="28" t="s">
        <v>1181</v>
      </c>
      <c r="E891" s="28"/>
      <c r="F891" s="28" t="s">
        <v>201</v>
      </c>
      <c r="G891" s="28" t="s">
        <v>1182</v>
      </c>
      <c r="H891" s="28" t="s">
        <v>1575</v>
      </c>
      <c r="I891" s="28" t="s">
        <v>1570</v>
      </c>
      <c r="J891" s="28" t="s">
        <v>1549</v>
      </c>
      <c r="K891" s="28" t="s">
        <v>203</v>
      </c>
      <c r="L891" s="28"/>
      <c r="M891" s="28">
        <v>0</v>
      </c>
      <c r="N891" s="24">
        <v>42825</v>
      </c>
      <c r="O891" s="28">
        <v>2016</v>
      </c>
      <c r="P891" s="24">
        <v>42825</v>
      </c>
      <c r="Q891" s="25">
        <v>11340000</v>
      </c>
      <c r="R891" s="28" t="s">
        <v>219</v>
      </c>
      <c r="S891" s="28" t="s">
        <v>1485</v>
      </c>
      <c r="T891" s="28">
        <v>1</v>
      </c>
      <c r="U891" s="24"/>
      <c r="V891" s="168">
        <f t="shared" si="114"/>
        <v>11340000</v>
      </c>
      <c r="W891" s="44"/>
      <c r="X891" s="36">
        <f t="shared" si="120"/>
        <v>0</v>
      </c>
      <c r="Y891" s="44"/>
      <c r="Z891" s="44"/>
      <c r="AA891" s="44"/>
      <c r="AB891" s="44"/>
      <c r="AC891" s="44"/>
      <c r="AD891" s="44"/>
      <c r="AE891" s="36">
        <f t="shared" si="121"/>
        <v>0</v>
      </c>
      <c r="AF891" s="44"/>
      <c r="AG891" s="44"/>
      <c r="AH891" s="44"/>
      <c r="AI891" s="44"/>
      <c r="AJ891" s="44"/>
      <c r="AK891" s="168">
        <f t="shared" si="115"/>
        <v>0</v>
      </c>
      <c r="AL891" s="44"/>
      <c r="AM891" s="36">
        <f t="shared" si="125"/>
        <v>11340000</v>
      </c>
      <c r="AN891" s="85" t="str">
        <f t="shared" si="126"/>
        <v>OK</v>
      </c>
      <c r="AO891" s="85" t="str">
        <f t="shared" si="127"/>
        <v>OK</v>
      </c>
      <c r="AP891" s="28" t="s">
        <v>1619</v>
      </c>
      <c r="AQ891" s="28" t="s">
        <v>1556</v>
      </c>
      <c r="AR891" s="28"/>
      <c r="AS891" s="28"/>
      <c r="AT891" s="26">
        <v>1</v>
      </c>
      <c r="AU891" s="28" t="s">
        <v>85</v>
      </c>
      <c r="AV891" s="27"/>
      <c r="AW891" s="28"/>
      <c r="AX891" s="28" t="s">
        <v>1589</v>
      </c>
      <c r="AY891" s="168">
        <f t="shared" si="128"/>
        <v>0</v>
      </c>
      <c r="AZ891" s="28" t="s">
        <v>1624</v>
      </c>
      <c r="BA891" s="28"/>
      <c r="BB891" s="59" t="s">
        <v>1607</v>
      </c>
    </row>
    <row r="892" spans="2:54" s="8" customFormat="1" x14ac:dyDescent="0.15">
      <c r="B892" s="174">
        <v>16</v>
      </c>
      <c r="C892" s="28">
        <v>2</v>
      </c>
      <c r="D892" s="28" t="s">
        <v>1181</v>
      </c>
      <c r="E892" s="28"/>
      <c r="F892" s="28" t="s">
        <v>201</v>
      </c>
      <c r="G892" s="28" t="s">
        <v>1182</v>
      </c>
      <c r="H892" s="28" t="s">
        <v>1575</v>
      </c>
      <c r="I892" s="28" t="s">
        <v>1570</v>
      </c>
      <c r="J892" s="28" t="s">
        <v>1550</v>
      </c>
      <c r="K892" s="28" t="s">
        <v>203</v>
      </c>
      <c r="L892" s="28"/>
      <c r="M892" s="28">
        <v>0</v>
      </c>
      <c r="N892" s="24">
        <v>42607</v>
      </c>
      <c r="O892" s="28">
        <v>2016</v>
      </c>
      <c r="P892" s="24">
        <v>42607</v>
      </c>
      <c r="Q892" s="25">
        <v>4752000</v>
      </c>
      <c r="R892" s="28" t="s">
        <v>219</v>
      </c>
      <c r="S892" s="28" t="s">
        <v>1485</v>
      </c>
      <c r="T892" s="28">
        <v>1</v>
      </c>
      <c r="U892" s="24"/>
      <c r="V892" s="168">
        <f t="shared" si="114"/>
        <v>4752000</v>
      </c>
      <c r="W892" s="44"/>
      <c r="X892" s="36">
        <f t="shared" si="120"/>
        <v>0</v>
      </c>
      <c r="Y892" s="44"/>
      <c r="Z892" s="44"/>
      <c r="AA892" s="44"/>
      <c r="AB892" s="44"/>
      <c r="AC892" s="44"/>
      <c r="AD892" s="44"/>
      <c r="AE892" s="36">
        <f t="shared" si="121"/>
        <v>0</v>
      </c>
      <c r="AF892" s="44"/>
      <c r="AG892" s="44"/>
      <c r="AH892" s="44"/>
      <c r="AI892" s="44"/>
      <c r="AJ892" s="44"/>
      <c r="AK892" s="168">
        <f t="shared" si="115"/>
        <v>0</v>
      </c>
      <c r="AL892" s="44"/>
      <c r="AM892" s="36">
        <f t="shared" si="125"/>
        <v>4752000</v>
      </c>
      <c r="AN892" s="85" t="str">
        <f t="shared" si="126"/>
        <v>OK</v>
      </c>
      <c r="AO892" s="85" t="str">
        <f t="shared" si="127"/>
        <v>OK</v>
      </c>
      <c r="AP892" s="28" t="s">
        <v>1619</v>
      </c>
      <c r="AQ892" s="28" t="s">
        <v>1556</v>
      </c>
      <c r="AR892" s="28"/>
      <c r="AS892" s="28"/>
      <c r="AT892" s="26">
        <v>1</v>
      </c>
      <c r="AU892" s="28" t="s">
        <v>85</v>
      </c>
      <c r="AV892" s="27"/>
      <c r="AW892" s="28"/>
      <c r="AX892" s="28" t="s">
        <v>1589</v>
      </c>
      <c r="AY892" s="168">
        <f t="shared" si="128"/>
        <v>0</v>
      </c>
      <c r="AZ892" s="28" t="s">
        <v>1624</v>
      </c>
      <c r="BA892" s="28"/>
      <c r="BB892" s="59" t="s">
        <v>1607</v>
      </c>
    </row>
    <row r="893" spans="2:54" s="8" customFormat="1" x14ac:dyDescent="0.15">
      <c r="B893" s="174">
        <v>16</v>
      </c>
      <c r="C893" s="28">
        <v>3</v>
      </c>
      <c r="D893" s="28" t="s">
        <v>1181</v>
      </c>
      <c r="E893" s="28"/>
      <c r="F893" s="28" t="s">
        <v>201</v>
      </c>
      <c r="G893" s="28" t="s">
        <v>1182</v>
      </c>
      <c r="H893" s="28" t="s">
        <v>1575</v>
      </c>
      <c r="I893" s="28" t="s">
        <v>1570</v>
      </c>
      <c r="J893" s="28" t="s">
        <v>1656</v>
      </c>
      <c r="K893" s="28" t="s">
        <v>203</v>
      </c>
      <c r="L893" s="28"/>
      <c r="M893" s="28">
        <v>0</v>
      </c>
      <c r="N893" s="24">
        <v>42810</v>
      </c>
      <c r="O893" s="28">
        <v>2016</v>
      </c>
      <c r="P893" s="24">
        <v>42810</v>
      </c>
      <c r="Q893" s="25">
        <v>378000</v>
      </c>
      <c r="R893" s="28" t="s">
        <v>219</v>
      </c>
      <c r="S893" s="28" t="s">
        <v>1485</v>
      </c>
      <c r="T893" s="28">
        <v>1</v>
      </c>
      <c r="U893" s="24"/>
      <c r="V893" s="168">
        <f t="shared" si="114"/>
        <v>378000</v>
      </c>
      <c r="W893" s="44"/>
      <c r="X893" s="36">
        <f t="shared" si="120"/>
        <v>0</v>
      </c>
      <c r="Y893" s="44"/>
      <c r="Z893" s="44"/>
      <c r="AA893" s="44"/>
      <c r="AB893" s="44"/>
      <c r="AC893" s="44"/>
      <c r="AD893" s="44"/>
      <c r="AE893" s="36">
        <f t="shared" si="121"/>
        <v>0</v>
      </c>
      <c r="AF893" s="44"/>
      <c r="AG893" s="44"/>
      <c r="AH893" s="44"/>
      <c r="AI893" s="44"/>
      <c r="AJ893" s="44"/>
      <c r="AK893" s="168">
        <f t="shared" si="115"/>
        <v>0</v>
      </c>
      <c r="AL893" s="44"/>
      <c r="AM893" s="36">
        <f t="shared" si="125"/>
        <v>378000</v>
      </c>
      <c r="AN893" s="85" t="str">
        <f t="shared" si="126"/>
        <v>OK</v>
      </c>
      <c r="AO893" s="85" t="str">
        <f t="shared" si="127"/>
        <v>OK</v>
      </c>
      <c r="AP893" s="28" t="s">
        <v>1619</v>
      </c>
      <c r="AQ893" s="28" t="s">
        <v>1556</v>
      </c>
      <c r="AR893" s="28"/>
      <c r="AS893" s="28"/>
      <c r="AT893" s="26">
        <v>1</v>
      </c>
      <c r="AU893" s="28" t="s">
        <v>85</v>
      </c>
      <c r="AV893" s="27"/>
      <c r="AW893" s="28"/>
      <c r="AX893" s="28" t="s">
        <v>1589</v>
      </c>
      <c r="AY893" s="168">
        <f t="shared" si="128"/>
        <v>0</v>
      </c>
      <c r="AZ893" s="28" t="s">
        <v>1624</v>
      </c>
      <c r="BA893" s="28"/>
      <c r="BB893" s="59" t="s">
        <v>1607</v>
      </c>
    </row>
    <row r="894" spans="2:54" s="191" customFormat="1" x14ac:dyDescent="0.15">
      <c r="B894" s="180">
        <v>16</v>
      </c>
      <c r="C894" s="181">
        <v>4</v>
      </c>
      <c r="D894" s="181" t="s">
        <v>1181</v>
      </c>
      <c r="E894" s="181"/>
      <c r="F894" s="181" t="s">
        <v>201</v>
      </c>
      <c r="G894" s="181" t="s">
        <v>1182</v>
      </c>
      <c r="H894" s="181" t="s">
        <v>1581</v>
      </c>
      <c r="I894" s="181" t="s">
        <v>1584</v>
      </c>
      <c r="J894" s="181" t="s">
        <v>1654</v>
      </c>
      <c r="K894" s="181" t="s">
        <v>203</v>
      </c>
      <c r="L894" s="181"/>
      <c r="M894" s="181">
        <v>0</v>
      </c>
      <c r="N894" s="182">
        <v>43190</v>
      </c>
      <c r="O894" s="181">
        <v>2017</v>
      </c>
      <c r="P894" s="182">
        <v>43190</v>
      </c>
      <c r="Q894" s="183">
        <v>6957186</v>
      </c>
      <c r="R894" s="181" t="s">
        <v>219</v>
      </c>
      <c r="S894" s="181" t="s">
        <v>1485</v>
      </c>
      <c r="T894" s="181">
        <v>1</v>
      </c>
      <c r="U894" s="182">
        <v>43190</v>
      </c>
      <c r="V894" s="184">
        <f t="shared" si="114"/>
        <v>0</v>
      </c>
      <c r="W894" s="185" t="s">
        <v>1618</v>
      </c>
      <c r="X894" s="186">
        <f t="shared" si="120"/>
        <v>6957186</v>
      </c>
      <c r="Y894" s="185">
        <v>6957186</v>
      </c>
      <c r="Z894" s="185"/>
      <c r="AA894" s="185"/>
      <c r="AB894" s="185"/>
      <c r="AC894" s="185"/>
      <c r="AD894" s="185"/>
      <c r="AE894" s="186">
        <f t="shared" si="121"/>
        <v>0</v>
      </c>
      <c r="AF894" s="185"/>
      <c r="AG894" s="185"/>
      <c r="AH894" s="185"/>
      <c r="AI894" s="185"/>
      <c r="AJ894" s="185"/>
      <c r="AK894" s="184">
        <f t="shared" si="115"/>
        <v>0</v>
      </c>
      <c r="AL894" s="185"/>
      <c r="AM894" s="186">
        <f t="shared" si="125"/>
        <v>6957186</v>
      </c>
      <c r="AN894" s="187" t="str">
        <f t="shared" si="126"/>
        <v>OK</v>
      </c>
      <c r="AO894" s="187" t="str">
        <f t="shared" si="127"/>
        <v>新規</v>
      </c>
      <c r="AP894" s="181" t="s">
        <v>1619</v>
      </c>
      <c r="AQ894" s="181" t="s">
        <v>1663</v>
      </c>
      <c r="AR894" s="181"/>
      <c r="AS894" s="181"/>
      <c r="AT894" s="188">
        <v>1</v>
      </c>
      <c r="AU894" s="181" t="s">
        <v>85</v>
      </c>
      <c r="AV894" s="189"/>
      <c r="AW894" s="181"/>
      <c r="AX894" s="181" t="s">
        <v>1589</v>
      </c>
      <c r="AY894" s="184">
        <f t="shared" si="128"/>
        <v>0</v>
      </c>
      <c r="AZ894" s="181" t="s">
        <v>1624</v>
      </c>
      <c r="BA894" s="181"/>
      <c r="BB894" s="190" t="s">
        <v>1607</v>
      </c>
    </row>
    <row r="895" spans="2:54" s="191" customFormat="1" x14ac:dyDescent="0.15">
      <c r="B895" s="180">
        <v>16</v>
      </c>
      <c r="C895" s="181">
        <v>5</v>
      </c>
      <c r="D895" s="181" t="s">
        <v>1181</v>
      </c>
      <c r="E895" s="181"/>
      <c r="F895" s="181" t="s">
        <v>201</v>
      </c>
      <c r="G895" s="181" t="s">
        <v>1182</v>
      </c>
      <c r="H895" s="181" t="s">
        <v>1581</v>
      </c>
      <c r="I895" s="181" t="s">
        <v>1584</v>
      </c>
      <c r="J895" s="181" t="s">
        <v>1655</v>
      </c>
      <c r="K895" s="181" t="s">
        <v>203</v>
      </c>
      <c r="L895" s="181"/>
      <c r="M895" s="181">
        <v>0</v>
      </c>
      <c r="N895" s="182">
        <v>43076</v>
      </c>
      <c r="O895" s="181">
        <v>2017</v>
      </c>
      <c r="P895" s="182">
        <v>43076</v>
      </c>
      <c r="Q895" s="183">
        <v>34800000</v>
      </c>
      <c r="R895" s="181" t="s">
        <v>219</v>
      </c>
      <c r="S895" s="181" t="s">
        <v>1485</v>
      </c>
      <c r="T895" s="181">
        <v>1</v>
      </c>
      <c r="U895" s="182">
        <v>43190</v>
      </c>
      <c r="V895" s="184">
        <f t="shared" si="114"/>
        <v>0</v>
      </c>
      <c r="W895" s="185" t="s">
        <v>1618</v>
      </c>
      <c r="X895" s="186">
        <f t="shared" si="120"/>
        <v>34800000</v>
      </c>
      <c r="Y895" s="185">
        <v>34800000</v>
      </c>
      <c r="Z895" s="185"/>
      <c r="AA895" s="185"/>
      <c r="AB895" s="185"/>
      <c r="AC895" s="185"/>
      <c r="AD895" s="185"/>
      <c r="AE895" s="186">
        <f t="shared" si="121"/>
        <v>0</v>
      </c>
      <c r="AF895" s="185"/>
      <c r="AG895" s="185"/>
      <c r="AH895" s="185"/>
      <c r="AI895" s="185"/>
      <c r="AJ895" s="185"/>
      <c r="AK895" s="184">
        <f t="shared" si="115"/>
        <v>0</v>
      </c>
      <c r="AL895" s="185"/>
      <c r="AM895" s="186">
        <f t="shared" si="125"/>
        <v>34800000</v>
      </c>
      <c r="AN895" s="187" t="str">
        <f t="shared" si="126"/>
        <v>OK</v>
      </c>
      <c r="AO895" s="187" t="str">
        <f t="shared" si="127"/>
        <v>新規</v>
      </c>
      <c r="AP895" s="181" t="s">
        <v>1619</v>
      </c>
      <c r="AQ895" s="181" t="s">
        <v>1556</v>
      </c>
      <c r="AR895" s="181"/>
      <c r="AS895" s="181"/>
      <c r="AT895" s="188">
        <v>1</v>
      </c>
      <c r="AU895" s="193" t="s">
        <v>85</v>
      </c>
      <c r="AV895" s="189"/>
      <c r="AW895" s="181"/>
      <c r="AX895" s="181" t="s">
        <v>1589</v>
      </c>
      <c r="AY895" s="184">
        <f t="shared" si="128"/>
        <v>0</v>
      </c>
      <c r="AZ895" s="181" t="s">
        <v>1624</v>
      </c>
      <c r="BA895" s="181"/>
      <c r="BB895" s="190" t="s">
        <v>1607</v>
      </c>
    </row>
    <row r="896" spans="2:54" s="191" customFormat="1" x14ac:dyDescent="0.15">
      <c r="B896" s="180">
        <v>16</v>
      </c>
      <c r="C896" s="181">
        <v>6</v>
      </c>
      <c r="D896" s="181" t="s">
        <v>1181</v>
      </c>
      <c r="E896" s="181"/>
      <c r="F896" s="181" t="s">
        <v>201</v>
      </c>
      <c r="G896" s="181" t="s">
        <v>1182</v>
      </c>
      <c r="H896" s="181" t="s">
        <v>1581</v>
      </c>
      <c r="I896" s="181" t="s">
        <v>1584</v>
      </c>
      <c r="J896" s="181" t="s">
        <v>1657</v>
      </c>
      <c r="K896" s="181" t="s">
        <v>203</v>
      </c>
      <c r="L896" s="181"/>
      <c r="M896" s="181">
        <v>0</v>
      </c>
      <c r="N896" s="182">
        <v>43160</v>
      </c>
      <c r="O896" s="181">
        <v>2017</v>
      </c>
      <c r="P896" s="182">
        <v>43160</v>
      </c>
      <c r="Q896" s="183">
        <v>2331184</v>
      </c>
      <c r="R896" s="181" t="s">
        <v>219</v>
      </c>
      <c r="S896" s="181" t="s">
        <v>1485</v>
      </c>
      <c r="T896" s="181">
        <v>1</v>
      </c>
      <c r="U896" s="182">
        <v>43190</v>
      </c>
      <c r="V896" s="184">
        <f t="shared" si="114"/>
        <v>0</v>
      </c>
      <c r="W896" s="185" t="s">
        <v>1618</v>
      </c>
      <c r="X896" s="186">
        <f t="shared" si="120"/>
        <v>2331184</v>
      </c>
      <c r="Y896" s="185">
        <v>2331184</v>
      </c>
      <c r="Z896" s="185"/>
      <c r="AA896" s="185"/>
      <c r="AB896" s="185"/>
      <c r="AC896" s="185"/>
      <c r="AD896" s="185"/>
      <c r="AE896" s="186">
        <f t="shared" si="121"/>
        <v>0</v>
      </c>
      <c r="AF896" s="185"/>
      <c r="AG896" s="185"/>
      <c r="AH896" s="185"/>
      <c r="AI896" s="185"/>
      <c r="AJ896" s="185"/>
      <c r="AK896" s="184">
        <f t="shared" si="115"/>
        <v>0</v>
      </c>
      <c r="AL896" s="185"/>
      <c r="AM896" s="186">
        <f t="shared" si="125"/>
        <v>2331184</v>
      </c>
      <c r="AN896" s="187" t="str">
        <f t="shared" si="126"/>
        <v>OK</v>
      </c>
      <c r="AO896" s="187" t="str">
        <f t="shared" si="127"/>
        <v>新規</v>
      </c>
      <c r="AP896" s="181" t="s">
        <v>1619</v>
      </c>
      <c r="AQ896" s="181" t="s">
        <v>1556</v>
      </c>
      <c r="AR896" s="181"/>
      <c r="AS896" s="181"/>
      <c r="AT896" s="188">
        <v>1</v>
      </c>
      <c r="AU896" s="181" t="s">
        <v>85</v>
      </c>
      <c r="AV896" s="189"/>
      <c r="AW896" s="181"/>
      <c r="AX896" s="181" t="s">
        <v>1589</v>
      </c>
      <c r="AY896" s="184">
        <f t="shared" si="128"/>
        <v>0</v>
      </c>
      <c r="AZ896" s="181" t="s">
        <v>1624</v>
      </c>
      <c r="BA896" s="181"/>
      <c r="BB896" s="190" t="s">
        <v>1607</v>
      </c>
    </row>
    <row r="897" spans="2:54" s="191" customFormat="1" x14ac:dyDescent="0.15">
      <c r="B897" s="180">
        <v>16</v>
      </c>
      <c r="C897" s="181">
        <v>7</v>
      </c>
      <c r="D897" s="181" t="s">
        <v>1181</v>
      </c>
      <c r="E897" s="181"/>
      <c r="F897" s="181" t="s">
        <v>201</v>
      </c>
      <c r="G897" s="181" t="s">
        <v>1182</v>
      </c>
      <c r="H897" s="181" t="s">
        <v>1581</v>
      </c>
      <c r="I897" s="181" t="s">
        <v>1584</v>
      </c>
      <c r="J897" s="181" t="s">
        <v>1658</v>
      </c>
      <c r="K897" s="181" t="s">
        <v>203</v>
      </c>
      <c r="L897" s="181"/>
      <c r="M897" s="181">
        <v>0</v>
      </c>
      <c r="N897" s="182">
        <v>43166</v>
      </c>
      <c r="O897" s="181">
        <v>2017</v>
      </c>
      <c r="P897" s="182">
        <v>43166</v>
      </c>
      <c r="Q897" s="183">
        <v>417016</v>
      </c>
      <c r="R897" s="181" t="s">
        <v>219</v>
      </c>
      <c r="S897" s="181" t="s">
        <v>1485</v>
      </c>
      <c r="T897" s="181">
        <v>1</v>
      </c>
      <c r="U897" s="182">
        <v>43190</v>
      </c>
      <c r="V897" s="184">
        <f t="shared" si="114"/>
        <v>0</v>
      </c>
      <c r="W897" s="185" t="s">
        <v>1618</v>
      </c>
      <c r="X897" s="186">
        <f t="shared" si="120"/>
        <v>417016</v>
      </c>
      <c r="Y897" s="185">
        <v>417016</v>
      </c>
      <c r="Z897" s="185"/>
      <c r="AA897" s="185"/>
      <c r="AB897" s="185"/>
      <c r="AC897" s="185"/>
      <c r="AD897" s="185"/>
      <c r="AE897" s="186">
        <f t="shared" si="121"/>
        <v>0</v>
      </c>
      <c r="AF897" s="185"/>
      <c r="AG897" s="185"/>
      <c r="AH897" s="185"/>
      <c r="AI897" s="185"/>
      <c r="AJ897" s="185"/>
      <c r="AK897" s="184">
        <f t="shared" si="115"/>
        <v>0</v>
      </c>
      <c r="AL897" s="185"/>
      <c r="AM897" s="186">
        <f t="shared" si="125"/>
        <v>417016</v>
      </c>
      <c r="AN897" s="187" t="str">
        <f t="shared" si="126"/>
        <v>OK</v>
      </c>
      <c r="AO897" s="187" t="str">
        <f t="shared" si="127"/>
        <v>新規</v>
      </c>
      <c r="AP897" s="181" t="s">
        <v>1619</v>
      </c>
      <c r="AQ897" s="181" t="s">
        <v>1556</v>
      </c>
      <c r="AR897" s="181"/>
      <c r="AS897" s="181"/>
      <c r="AT897" s="188">
        <v>1</v>
      </c>
      <c r="AU897" s="181" t="s">
        <v>85</v>
      </c>
      <c r="AV897" s="189"/>
      <c r="AW897" s="181"/>
      <c r="AX897" s="181" t="s">
        <v>1589</v>
      </c>
      <c r="AY897" s="184">
        <f t="shared" si="128"/>
        <v>0</v>
      </c>
      <c r="AZ897" s="181" t="s">
        <v>1624</v>
      </c>
      <c r="BA897" s="181"/>
      <c r="BB897" s="190" t="s">
        <v>1607</v>
      </c>
    </row>
    <row r="898" spans="2:54" s="191" customFormat="1" x14ac:dyDescent="0.15">
      <c r="B898" s="180">
        <v>16</v>
      </c>
      <c r="C898" s="181">
        <v>8</v>
      </c>
      <c r="D898" s="181" t="s">
        <v>1181</v>
      </c>
      <c r="E898" s="181"/>
      <c r="F898" s="181" t="s">
        <v>201</v>
      </c>
      <c r="G898" s="181" t="s">
        <v>1182</v>
      </c>
      <c r="H898" s="181" t="s">
        <v>1581</v>
      </c>
      <c r="I898" s="181" t="s">
        <v>1584</v>
      </c>
      <c r="J898" s="181" t="s">
        <v>1659</v>
      </c>
      <c r="K898" s="181" t="s">
        <v>203</v>
      </c>
      <c r="L898" s="181"/>
      <c r="M898" s="181">
        <v>0</v>
      </c>
      <c r="N898" s="182">
        <v>43174</v>
      </c>
      <c r="O898" s="181">
        <v>2017</v>
      </c>
      <c r="P898" s="182">
        <v>43174</v>
      </c>
      <c r="Q898" s="183">
        <v>5972080</v>
      </c>
      <c r="R898" s="181" t="s">
        <v>219</v>
      </c>
      <c r="S898" s="181" t="s">
        <v>1485</v>
      </c>
      <c r="T898" s="181">
        <v>1</v>
      </c>
      <c r="U898" s="182">
        <v>43190</v>
      </c>
      <c r="V898" s="184">
        <f t="shared" si="114"/>
        <v>0</v>
      </c>
      <c r="W898" s="185" t="s">
        <v>1618</v>
      </c>
      <c r="X898" s="186">
        <f t="shared" si="120"/>
        <v>5972080</v>
      </c>
      <c r="Y898" s="185">
        <v>5972080</v>
      </c>
      <c r="Z898" s="185"/>
      <c r="AA898" s="185"/>
      <c r="AB898" s="185"/>
      <c r="AC898" s="185"/>
      <c r="AD898" s="185"/>
      <c r="AE898" s="186">
        <f t="shared" si="121"/>
        <v>0</v>
      </c>
      <c r="AF898" s="185"/>
      <c r="AG898" s="185"/>
      <c r="AH898" s="185"/>
      <c r="AI898" s="185"/>
      <c r="AJ898" s="185"/>
      <c r="AK898" s="184">
        <f t="shared" si="115"/>
        <v>0</v>
      </c>
      <c r="AL898" s="185"/>
      <c r="AM898" s="186">
        <f t="shared" si="125"/>
        <v>5972080</v>
      </c>
      <c r="AN898" s="187" t="str">
        <f t="shared" si="126"/>
        <v>OK</v>
      </c>
      <c r="AO898" s="187" t="str">
        <f t="shared" si="127"/>
        <v>新規</v>
      </c>
      <c r="AP898" s="181" t="s">
        <v>1619</v>
      </c>
      <c r="AQ898" s="181" t="s">
        <v>1556</v>
      </c>
      <c r="AR898" s="181"/>
      <c r="AS898" s="181"/>
      <c r="AT898" s="188">
        <v>1</v>
      </c>
      <c r="AU898" s="181" t="s">
        <v>85</v>
      </c>
      <c r="AV898" s="189"/>
      <c r="AW898" s="181"/>
      <c r="AX898" s="181" t="s">
        <v>1589</v>
      </c>
      <c r="AY898" s="184">
        <f t="shared" si="128"/>
        <v>0</v>
      </c>
      <c r="AZ898" s="181" t="s">
        <v>1624</v>
      </c>
      <c r="BA898" s="181"/>
      <c r="BB898" s="190" t="s">
        <v>1607</v>
      </c>
    </row>
    <row r="899" spans="2:54" s="8" customFormat="1" x14ac:dyDescent="0.15">
      <c r="B899" s="174">
        <v>90000854</v>
      </c>
      <c r="C899" s="28"/>
      <c r="D899" s="28" t="s">
        <v>1665</v>
      </c>
      <c r="E899" s="28"/>
      <c r="F899" s="28" t="s">
        <v>1215</v>
      </c>
      <c r="G899" s="28" t="s">
        <v>1216</v>
      </c>
      <c r="H899" s="28" t="s">
        <v>1585</v>
      </c>
      <c r="I899" s="28" t="s">
        <v>1560</v>
      </c>
      <c r="J899" s="28" t="s">
        <v>1217</v>
      </c>
      <c r="K899" s="28" t="s">
        <v>203</v>
      </c>
      <c r="L899" s="28" t="s">
        <v>31</v>
      </c>
      <c r="M899" s="28">
        <v>50</v>
      </c>
      <c r="N899" s="24">
        <v>27302</v>
      </c>
      <c r="O899" s="28">
        <v>1974</v>
      </c>
      <c r="P899" s="24">
        <v>27302</v>
      </c>
      <c r="Q899" s="25">
        <v>56880000</v>
      </c>
      <c r="R899" s="28" t="s">
        <v>204</v>
      </c>
      <c r="S899" s="28" t="s">
        <v>699</v>
      </c>
      <c r="T899" s="28">
        <v>1</v>
      </c>
      <c r="U899" s="24"/>
      <c r="V899" s="168">
        <f t="shared" si="114"/>
        <v>9100800</v>
      </c>
      <c r="W899" s="44"/>
      <c r="X899" s="36">
        <f t="shared" si="120"/>
        <v>0</v>
      </c>
      <c r="Y899" s="44"/>
      <c r="Z899" s="44"/>
      <c r="AA899" s="44"/>
      <c r="AB899" s="44"/>
      <c r="AC899" s="44"/>
      <c r="AD899" s="44"/>
      <c r="AE899" s="36">
        <f t="shared" si="121"/>
        <v>1137600</v>
      </c>
      <c r="AF899" s="44"/>
      <c r="AG899" s="44"/>
      <c r="AH899" s="44"/>
      <c r="AI899" s="44"/>
      <c r="AJ899" s="44"/>
      <c r="AK899" s="168">
        <f t="shared" si="115"/>
        <v>1137600</v>
      </c>
      <c r="AL899" s="44"/>
      <c r="AM899" s="36">
        <f t="shared" si="116"/>
        <v>7963200</v>
      </c>
      <c r="AN899" s="85" t="str">
        <f t="shared" si="117"/>
        <v>OK</v>
      </c>
      <c r="AO899" s="85" t="str">
        <f t="shared" si="118"/>
        <v>OK</v>
      </c>
      <c r="AP899" s="28" t="s">
        <v>211</v>
      </c>
      <c r="AQ899" s="28"/>
      <c r="AR899" s="28"/>
      <c r="AS899" s="28"/>
      <c r="AT899" s="26">
        <v>316</v>
      </c>
      <c r="AU899" s="28" t="s">
        <v>35</v>
      </c>
      <c r="AV899" s="27"/>
      <c r="AW899" s="28"/>
      <c r="AX899" s="28" t="s">
        <v>1237</v>
      </c>
      <c r="AY899" s="168">
        <f t="shared" si="119"/>
        <v>48916800</v>
      </c>
      <c r="AZ899" s="28" t="s">
        <v>214</v>
      </c>
      <c r="BA899" s="28"/>
      <c r="BB899" s="59"/>
    </row>
    <row r="900" spans="2:54" s="8" customFormat="1" x14ac:dyDescent="0.15">
      <c r="B900" s="174">
        <v>90000855</v>
      </c>
      <c r="C900" s="28"/>
      <c r="D900" s="28" t="s">
        <v>1667</v>
      </c>
      <c r="E900" s="28"/>
      <c r="F900" s="28" t="s">
        <v>1215</v>
      </c>
      <c r="G900" s="28" t="s">
        <v>1216</v>
      </c>
      <c r="H900" s="28" t="s">
        <v>1585</v>
      </c>
      <c r="I900" s="28" t="s">
        <v>1560</v>
      </c>
      <c r="J900" s="28" t="s">
        <v>1218</v>
      </c>
      <c r="K900" s="28" t="s">
        <v>203</v>
      </c>
      <c r="L900" s="28" t="s">
        <v>31</v>
      </c>
      <c r="M900" s="28">
        <v>50</v>
      </c>
      <c r="N900" s="24">
        <v>27302</v>
      </c>
      <c r="O900" s="28">
        <v>1974</v>
      </c>
      <c r="P900" s="24">
        <v>27302</v>
      </c>
      <c r="Q900" s="25">
        <v>46836000</v>
      </c>
      <c r="R900" s="28" t="s">
        <v>204</v>
      </c>
      <c r="S900" s="28" t="s">
        <v>699</v>
      </c>
      <c r="T900" s="28">
        <v>1</v>
      </c>
      <c r="U900" s="24"/>
      <c r="V900" s="168">
        <f t="shared" si="114"/>
        <v>7493760</v>
      </c>
      <c r="W900" s="44"/>
      <c r="X900" s="36">
        <f t="shared" si="120"/>
        <v>0</v>
      </c>
      <c r="Y900" s="44"/>
      <c r="Z900" s="44"/>
      <c r="AA900" s="44"/>
      <c r="AB900" s="44"/>
      <c r="AC900" s="44"/>
      <c r="AD900" s="44"/>
      <c r="AE900" s="36">
        <f t="shared" si="121"/>
        <v>936720</v>
      </c>
      <c r="AF900" s="44"/>
      <c r="AG900" s="44"/>
      <c r="AH900" s="44"/>
      <c r="AI900" s="44"/>
      <c r="AJ900" s="44"/>
      <c r="AK900" s="168">
        <f t="shared" si="115"/>
        <v>936720</v>
      </c>
      <c r="AL900" s="44"/>
      <c r="AM900" s="36">
        <f t="shared" si="116"/>
        <v>6557040</v>
      </c>
      <c r="AN900" s="85" t="str">
        <f t="shared" si="117"/>
        <v>OK</v>
      </c>
      <c r="AO900" s="85" t="str">
        <f t="shared" si="118"/>
        <v>OK</v>
      </c>
      <c r="AP900" s="28" t="s">
        <v>211</v>
      </c>
      <c r="AQ900" s="28"/>
      <c r="AR900" s="28"/>
      <c r="AS900" s="28"/>
      <c r="AT900" s="26">
        <v>260.2</v>
      </c>
      <c r="AU900" s="28" t="s">
        <v>35</v>
      </c>
      <c r="AV900" s="27"/>
      <c r="AW900" s="28"/>
      <c r="AX900" s="28" t="s">
        <v>1237</v>
      </c>
      <c r="AY900" s="168">
        <f t="shared" si="119"/>
        <v>40278960</v>
      </c>
      <c r="AZ900" s="28" t="s">
        <v>214</v>
      </c>
      <c r="BA900" s="28"/>
      <c r="BB900" s="59"/>
    </row>
    <row r="901" spans="2:54" s="8" customFormat="1" x14ac:dyDescent="0.15">
      <c r="B901" s="174">
        <v>90000856</v>
      </c>
      <c r="C901" s="28"/>
      <c r="D901" s="28" t="s">
        <v>1219</v>
      </c>
      <c r="E901" s="28"/>
      <c r="F901" s="28" t="s">
        <v>1215</v>
      </c>
      <c r="G901" s="28" t="s">
        <v>1216</v>
      </c>
      <c r="H901" s="28" t="s">
        <v>1585</v>
      </c>
      <c r="I901" s="28" t="s">
        <v>1560</v>
      </c>
      <c r="J901" s="28" t="s">
        <v>1220</v>
      </c>
      <c r="K901" s="28" t="s">
        <v>203</v>
      </c>
      <c r="L901" s="28" t="s">
        <v>31</v>
      </c>
      <c r="M901" s="28">
        <v>50</v>
      </c>
      <c r="N901" s="24">
        <v>27941</v>
      </c>
      <c r="O901" s="28">
        <v>1976</v>
      </c>
      <c r="P901" s="24">
        <v>27941</v>
      </c>
      <c r="Q901" s="25">
        <v>211572000</v>
      </c>
      <c r="R901" s="28" t="s">
        <v>204</v>
      </c>
      <c r="S901" s="28" t="s">
        <v>699</v>
      </c>
      <c r="T901" s="28">
        <v>1</v>
      </c>
      <c r="U901" s="24"/>
      <c r="V901" s="168">
        <f t="shared" si="114"/>
        <v>42314400</v>
      </c>
      <c r="W901" s="44"/>
      <c r="X901" s="36">
        <f t="shared" si="120"/>
        <v>0</v>
      </c>
      <c r="Y901" s="44"/>
      <c r="Z901" s="44"/>
      <c r="AA901" s="44"/>
      <c r="AB901" s="44"/>
      <c r="AC901" s="44"/>
      <c r="AD901" s="44"/>
      <c r="AE901" s="36">
        <f t="shared" si="121"/>
        <v>4231440</v>
      </c>
      <c r="AF901" s="44"/>
      <c r="AG901" s="44"/>
      <c r="AH901" s="44"/>
      <c r="AI901" s="44"/>
      <c r="AJ901" s="44"/>
      <c r="AK901" s="168">
        <f t="shared" si="115"/>
        <v>4231440</v>
      </c>
      <c r="AL901" s="44"/>
      <c r="AM901" s="36">
        <f t="shared" si="116"/>
        <v>38082960</v>
      </c>
      <c r="AN901" s="85" t="str">
        <f t="shared" si="117"/>
        <v>OK</v>
      </c>
      <c r="AO901" s="85" t="str">
        <f t="shared" si="118"/>
        <v>OK</v>
      </c>
      <c r="AP901" s="28" t="s">
        <v>211</v>
      </c>
      <c r="AQ901" s="28"/>
      <c r="AR901" s="28"/>
      <c r="AS901" s="28"/>
      <c r="AT901" s="26">
        <v>1175.4000000000001</v>
      </c>
      <c r="AU901" s="28" t="s">
        <v>35</v>
      </c>
      <c r="AV901" s="27"/>
      <c r="AW901" s="28"/>
      <c r="AX901" s="28" t="s">
        <v>1237</v>
      </c>
      <c r="AY901" s="168">
        <f t="shared" si="119"/>
        <v>173489040</v>
      </c>
      <c r="AZ901" s="28" t="s">
        <v>214</v>
      </c>
      <c r="BA901" s="28"/>
      <c r="BB901" s="59"/>
    </row>
    <row r="902" spans="2:54" s="8" customFormat="1" x14ac:dyDescent="0.15">
      <c r="B902" s="174">
        <v>90000857</v>
      </c>
      <c r="C902" s="28"/>
      <c r="D902" s="28" t="s">
        <v>1219</v>
      </c>
      <c r="E902" s="28"/>
      <c r="F902" s="28" t="s">
        <v>1215</v>
      </c>
      <c r="G902" s="28" t="s">
        <v>1216</v>
      </c>
      <c r="H902" s="28" t="s">
        <v>1585</v>
      </c>
      <c r="I902" s="28" t="s">
        <v>1560</v>
      </c>
      <c r="J902" s="28" t="s">
        <v>1221</v>
      </c>
      <c r="K902" s="28" t="s">
        <v>203</v>
      </c>
      <c r="L902" s="28" t="s">
        <v>1222</v>
      </c>
      <c r="M902" s="28">
        <v>31</v>
      </c>
      <c r="N902" s="24">
        <v>29276</v>
      </c>
      <c r="O902" s="28">
        <v>1979</v>
      </c>
      <c r="P902" s="24">
        <v>29276</v>
      </c>
      <c r="Q902" s="25">
        <v>6174000</v>
      </c>
      <c r="R902" s="28" t="s">
        <v>204</v>
      </c>
      <c r="S902" s="28" t="s">
        <v>699</v>
      </c>
      <c r="T902" s="28">
        <v>1</v>
      </c>
      <c r="U902" s="24"/>
      <c r="V902" s="168">
        <f t="shared" si="114"/>
        <v>1</v>
      </c>
      <c r="W902" s="44"/>
      <c r="X902" s="36">
        <f t="shared" si="120"/>
        <v>0</v>
      </c>
      <c r="Y902" s="44"/>
      <c r="Z902" s="44"/>
      <c r="AA902" s="44"/>
      <c r="AB902" s="44"/>
      <c r="AC902" s="44"/>
      <c r="AD902" s="44"/>
      <c r="AE902" s="36">
        <f t="shared" si="121"/>
        <v>0</v>
      </c>
      <c r="AF902" s="44"/>
      <c r="AG902" s="44"/>
      <c r="AH902" s="44"/>
      <c r="AI902" s="44"/>
      <c r="AJ902" s="44"/>
      <c r="AK902" s="168">
        <f t="shared" si="115"/>
        <v>0</v>
      </c>
      <c r="AL902" s="44"/>
      <c r="AM902" s="36">
        <f t="shared" si="116"/>
        <v>1</v>
      </c>
      <c r="AN902" s="85" t="str">
        <f t="shared" si="117"/>
        <v>OK</v>
      </c>
      <c r="AO902" s="85" t="str">
        <f t="shared" si="118"/>
        <v>OK</v>
      </c>
      <c r="AP902" s="28" t="s">
        <v>211</v>
      </c>
      <c r="AQ902" s="28"/>
      <c r="AR902" s="28"/>
      <c r="AS902" s="28"/>
      <c r="AT902" s="26">
        <v>102.9</v>
      </c>
      <c r="AU902" s="28" t="s">
        <v>35</v>
      </c>
      <c r="AV902" s="27"/>
      <c r="AW902" s="28"/>
      <c r="AX902" s="28" t="s">
        <v>1237</v>
      </c>
      <c r="AY902" s="168">
        <f t="shared" si="119"/>
        <v>6173999</v>
      </c>
      <c r="AZ902" s="28" t="s">
        <v>214</v>
      </c>
      <c r="BA902" s="28"/>
      <c r="BB902" s="59"/>
    </row>
    <row r="903" spans="2:54" s="8" customFormat="1" x14ac:dyDescent="0.15">
      <c r="B903" s="174">
        <v>90000858</v>
      </c>
      <c r="C903" s="28"/>
      <c r="D903" s="28" t="s">
        <v>1219</v>
      </c>
      <c r="E903" s="28"/>
      <c r="F903" s="28" t="s">
        <v>1215</v>
      </c>
      <c r="G903" s="28" t="s">
        <v>1216</v>
      </c>
      <c r="H903" s="28" t="s">
        <v>1585</v>
      </c>
      <c r="I903" s="28" t="s">
        <v>1560</v>
      </c>
      <c r="J903" s="28" t="s">
        <v>1223</v>
      </c>
      <c r="K903" s="28" t="s">
        <v>203</v>
      </c>
      <c r="L903" s="28" t="s">
        <v>331</v>
      </c>
      <c r="M903" s="28">
        <v>31</v>
      </c>
      <c r="N903" s="24">
        <v>38786</v>
      </c>
      <c r="O903" s="28">
        <v>2005</v>
      </c>
      <c r="P903" s="24">
        <v>38786</v>
      </c>
      <c r="Q903" s="25">
        <v>983000</v>
      </c>
      <c r="R903" s="28" t="s">
        <v>219</v>
      </c>
      <c r="S903" s="28" t="s">
        <v>292</v>
      </c>
      <c r="T903" s="28">
        <v>1</v>
      </c>
      <c r="U903" s="24"/>
      <c r="V903" s="168">
        <f t="shared" si="114"/>
        <v>626171</v>
      </c>
      <c r="W903" s="44"/>
      <c r="X903" s="36">
        <f t="shared" si="120"/>
        <v>0</v>
      </c>
      <c r="Y903" s="44"/>
      <c r="Z903" s="44"/>
      <c r="AA903" s="44"/>
      <c r="AB903" s="44"/>
      <c r="AC903" s="44"/>
      <c r="AD903" s="44"/>
      <c r="AE903" s="36">
        <f t="shared" si="121"/>
        <v>32439</v>
      </c>
      <c r="AF903" s="44"/>
      <c r="AG903" s="44"/>
      <c r="AH903" s="44"/>
      <c r="AI903" s="44"/>
      <c r="AJ903" s="44"/>
      <c r="AK903" s="168">
        <f t="shared" si="115"/>
        <v>32439</v>
      </c>
      <c r="AL903" s="44"/>
      <c r="AM903" s="36">
        <f t="shared" si="116"/>
        <v>593732</v>
      </c>
      <c r="AN903" s="85" t="str">
        <f t="shared" si="117"/>
        <v>OK</v>
      </c>
      <c r="AO903" s="85" t="str">
        <f t="shared" si="118"/>
        <v>OK</v>
      </c>
      <c r="AP903" s="28" t="s">
        <v>211</v>
      </c>
      <c r="AQ903" s="28"/>
      <c r="AR903" s="28"/>
      <c r="AS903" s="28"/>
      <c r="AT903" s="26">
        <v>34.200000000000003</v>
      </c>
      <c r="AU903" s="28" t="s">
        <v>35</v>
      </c>
      <c r="AV903" s="27">
        <v>1</v>
      </c>
      <c r="AW903" s="28"/>
      <c r="AX903" s="28" t="s">
        <v>1237</v>
      </c>
      <c r="AY903" s="168">
        <f t="shared" si="119"/>
        <v>389268</v>
      </c>
      <c r="AZ903" s="28" t="s">
        <v>214</v>
      </c>
      <c r="BA903" s="28"/>
      <c r="BB903" s="59"/>
    </row>
    <row r="904" spans="2:54" s="8" customFormat="1" x14ac:dyDescent="0.15">
      <c r="B904" s="174">
        <v>90000859</v>
      </c>
      <c r="C904" s="28"/>
      <c r="D904" s="28" t="s">
        <v>1219</v>
      </c>
      <c r="E904" s="28"/>
      <c r="F904" s="28" t="s">
        <v>1215</v>
      </c>
      <c r="G904" s="28" t="s">
        <v>1216</v>
      </c>
      <c r="H904" s="28" t="s">
        <v>1585</v>
      </c>
      <c r="I904" s="28" t="s">
        <v>1560</v>
      </c>
      <c r="J904" s="28" t="s">
        <v>1224</v>
      </c>
      <c r="K904" s="28" t="s">
        <v>203</v>
      </c>
      <c r="L904" s="28" t="s">
        <v>31</v>
      </c>
      <c r="M904" s="28">
        <v>50</v>
      </c>
      <c r="N904" s="24">
        <v>33676</v>
      </c>
      <c r="O904" s="28">
        <v>1991</v>
      </c>
      <c r="P904" s="24">
        <v>33676</v>
      </c>
      <c r="Q904" s="25">
        <v>42688000</v>
      </c>
      <c r="R904" s="28" t="s">
        <v>219</v>
      </c>
      <c r="S904" s="28" t="s">
        <v>226</v>
      </c>
      <c r="T904" s="28">
        <v>1</v>
      </c>
      <c r="U904" s="24"/>
      <c r="V904" s="168">
        <f t="shared" si="114"/>
        <v>21344000</v>
      </c>
      <c r="W904" s="44"/>
      <c r="X904" s="36">
        <f t="shared" si="120"/>
        <v>0</v>
      </c>
      <c r="Y904" s="44"/>
      <c r="Z904" s="44"/>
      <c r="AA904" s="44"/>
      <c r="AB904" s="44"/>
      <c r="AC904" s="44"/>
      <c r="AD904" s="44"/>
      <c r="AE904" s="36">
        <f t="shared" si="121"/>
        <v>853760</v>
      </c>
      <c r="AF904" s="44"/>
      <c r="AG904" s="44"/>
      <c r="AH904" s="44"/>
      <c r="AI904" s="44"/>
      <c r="AJ904" s="44"/>
      <c r="AK904" s="168">
        <f t="shared" si="115"/>
        <v>853760</v>
      </c>
      <c r="AL904" s="44"/>
      <c r="AM904" s="36">
        <f t="shared" si="116"/>
        <v>20490240</v>
      </c>
      <c r="AN904" s="85" t="str">
        <f t="shared" si="117"/>
        <v>OK</v>
      </c>
      <c r="AO904" s="85" t="str">
        <f t="shared" si="118"/>
        <v>OK</v>
      </c>
      <c r="AP904" s="28" t="s">
        <v>211</v>
      </c>
      <c r="AQ904" s="28"/>
      <c r="AR904" s="28"/>
      <c r="AS904" s="28"/>
      <c r="AT904" s="26">
        <v>296.10000000000002</v>
      </c>
      <c r="AU904" s="28" t="s">
        <v>35</v>
      </c>
      <c r="AV904" s="27"/>
      <c r="AW904" s="28"/>
      <c r="AX904" s="28" t="s">
        <v>1237</v>
      </c>
      <c r="AY904" s="168">
        <f t="shared" si="119"/>
        <v>22197760</v>
      </c>
      <c r="AZ904" s="28" t="s">
        <v>214</v>
      </c>
      <c r="BA904" s="28"/>
      <c r="BB904" s="59"/>
    </row>
    <row r="905" spans="2:54" s="8" customFormat="1" x14ac:dyDescent="0.15">
      <c r="B905" s="174">
        <v>90000860</v>
      </c>
      <c r="C905" s="28"/>
      <c r="D905" s="28" t="s">
        <v>1225</v>
      </c>
      <c r="E905" s="28"/>
      <c r="F905" s="28" t="s">
        <v>1215</v>
      </c>
      <c r="G905" s="28" t="s">
        <v>1216</v>
      </c>
      <c r="H905" s="28" t="s">
        <v>1585</v>
      </c>
      <c r="I905" s="28" t="s">
        <v>1560</v>
      </c>
      <c r="J905" s="28" t="s">
        <v>1226</v>
      </c>
      <c r="K905" s="28" t="s">
        <v>203</v>
      </c>
      <c r="L905" s="28" t="s">
        <v>31</v>
      </c>
      <c r="M905" s="28">
        <v>50</v>
      </c>
      <c r="N905" s="24">
        <v>34415</v>
      </c>
      <c r="O905" s="28">
        <v>1993</v>
      </c>
      <c r="P905" s="24">
        <v>34415</v>
      </c>
      <c r="Q905" s="25">
        <v>52530000</v>
      </c>
      <c r="R905" s="28" t="s">
        <v>219</v>
      </c>
      <c r="S905" s="28" t="s">
        <v>1227</v>
      </c>
      <c r="T905" s="28">
        <v>1</v>
      </c>
      <c r="U905" s="24"/>
      <c r="V905" s="168">
        <f t="shared" si="114"/>
        <v>28366200</v>
      </c>
      <c r="W905" s="44"/>
      <c r="X905" s="36">
        <f t="shared" si="120"/>
        <v>0</v>
      </c>
      <c r="Y905" s="44"/>
      <c r="Z905" s="44"/>
      <c r="AA905" s="44"/>
      <c r="AB905" s="44"/>
      <c r="AC905" s="44"/>
      <c r="AD905" s="44"/>
      <c r="AE905" s="36">
        <f t="shared" si="121"/>
        <v>1050600</v>
      </c>
      <c r="AF905" s="44"/>
      <c r="AG905" s="44"/>
      <c r="AH905" s="44"/>
      <c r="AI905" s="44"/>
      <c r="AJ905" s="44"/>
      <c r="AK905" s="168">
        <f t="shared" si="115"/>
        <v>1050600</v>
      </c>
      <c r="AL905" s="44"/>
      <c r="AM905" s="36">
        <f t="shared" si="116"/>
        <v>27315600</v>
      </c>
      <c r="AN905" s="85" t="str">
        <f t="shared" si="117"/>
        <v>OK</v>
      </c>
      <c r="AO905" s="85" t="str">
        <f t="shared" si="118"/>
        <v>OK</v>
      </c>
      <c r="AP905" s="28" t="s">
        <v>211</v>
      </c>
      <c r="AQ905" s="28"/>
      <c r="AR905" s="28"/>
      <c r="AS905" s="28"/>
      <c r="AT905" s="26">
        <v>315.5</v>
      </c>
      <c r="AU905" s="28" t="s">
        <v>35</v>
      </c>
      <c r="AV905" s="27"/>
      <c r="AW905" s="28"/>
      <c r="AX905" s="28" t="s">
        <v>1237</v>
      </c>
      <c r="AY905" s="168">
        <f t="shared" si="119"/>
        <v>25214400</v>
      </c>
      <c r="AZ905" s="28" t="s">
        <v>214</v>
      </c>
      <c r="BA905" s="28"/>
      <c r="BB905" s="59"/>
    </row>
    <row r="906" spans="2:54" s="8" customFormat="1" x14ac:dyDescent="0.15">
      <c r="B906" s="174">
        <v>90000861</v>
      </c>
      <c r="C906" s="28"/>
      <c r="D906" s="28" t="s">
        <v>1214</v>
      </c>
      <c r="E906" s="28"/>
      <c r="F906" s="28" t="s">
        <v>1215</v>
      </c>
      <c r="G906" s="28" t="s">
        <v>1216</v>
      </c>
      <c r="H906" s="28" t="s">
        <v>1585</v>
      </c>
      <c r="I906" s="28" t="s">
        <v>1560</v>
      </c>
      <c r="J906" s="28" t="s">
        <v>1228</v>
      </c>
      <c r="K906" s="28" t="s">
        <v>203</v>
      </c>
      <c r="L906" s="28" t="s">
        <v>31</v>
      </c>
      <c r="M906" s="28">
        <v>50</v>
      </c>
      <c r="N906" s="24">
        <v>35137</v>
      </c>
      <c r="O906" s="28">
        <v>1995</v>
      </c>
      <c r="P906" s="24">
        <v>35137</v>
      </c>
      <c r="Q906" s="25">
        <v>70040000</v>
      </c>
      <c r="R906" s="28" t="s">
        <v>219</v>
      </c>
      <c r="S906" s="28" t="s">
        <v>1227</v>
      </c>
      <c r="T906" s="28">
        <v>1</v>
      </c>
      <c r="U906" s="24"/>
      <c r="V906" s="168">
        <f t="shared" si="114"/>
        <v>40623200</v>
      </c>
      <c r="W906" s="44"/>
      <c r="X906" s="36">
        <f t="shared" si="120"/>
        <v>0</v>
      </c>
      <c r="Y906" s="44"/>
      <c r="Z906" s="44"/>
      <c r="AA906" s="44"/>
      <c r="AB906" s="44"/>
      <c r="AC906" s="44"/>
      <c r="AD906" s="44"/>
      <c r="AE906" s="36">
        <f t="shared" si="121"/>
        <v>1400800</v>
      </c>
      <c r="AF906" s="44"/>
      <c r="AG906" s="44"/>
      <c r="AH906" s="44"/>
      <c r="AI906" s="44"/>
      <c r="AJ906" s="44"/>
      <c r="AK906" s="168">
        <f t="shared" si="115"/>
        <v>1400800</v>
      </c>
      <c r="AL906" s="44"/>
      <c r="AM906" s="36">
        <f t="shared" si="116"/>
        <v>39222400</v>
      </c>
      <c r="AN906" s="85" t="str">
        <f t="shared" si="117"/>
        <v>OK</v>
      </c>
      <c r="AO906" s="85" t="str">
        <f t="shared" si="118"/>
        <v>OK</v>
      </c>
      <c r="AP906" s="28" t="s">
        <v>211</v>
      </c>
      <c r="AQ906" s="28"/>
      <c r="AR906" s="28"/>
      <c r="AS906" s="28"/>
      <c r="AT906" s="26">
        <v>363.5</v>
      </c>
      <c r="AU906" s="28" t="s">
        <v>35</v>
      </c>
      <c r="AV906" s="27"/>
      <c r="AW906" s="28"/>
      <c r="AX906" s="28" t="s">
        <v>1237</v>
      </c>
      <c r="AY906" s="168">
        <f t="shared" si="119"/>
        <v>30817600</v>
      </c>
      <c r="AZ906" s="28" t="s">
        <v>214</v>
      </c>
      <c r="BA906" s="28"/>
      <c r="BB906" s="59"/>
    </row>
    <row r="907" spans="2:54" s="8" customFormat="1" x14ac:dyDescent="0.15">
      <c r="B907" s="174">
        <v>90000862</v>
      </c>
      <c r="C907" s="28"/>
      <c r="D907" s="28" t="s">
        <v>1668</v>
      </c>
      <c r="E907" s="28"/>
      <c r="F907" s="28" t="s">
        <v>1215</v>
      </c>
      <c r="G907" s="28" t="s">
        <v>1216</v>
      </c>
      <c r="H907" s="28" t="s">
        <v>1585</v>
      </c>
      <c r="I907" s="28" t="s">
        <v>1560</v>
      </c>
      <c r="J907" s="28" t="s">
        <v>1229</v>
      </c>
      <c r="K907" s="28" t="s">
        <v>203</v>
      </c>
      <c r="L907" s="28" t="s">
        <v>31</v>
      </c>
      <c r="M907" s="28">
        <v>50</v>
      </c>
      <c r="N907" s="24">
        <v>37330</v>
      </c>
      <c r="O907" s="28">
        <v>2001</v>
      </c>
      <c r="P907" s="24">
        <v>37330</v>
      </c>
      <c r="Q907" s="25">
        <v>98175000</v>
      </c>
      <c r="R907" s="28" t="s">
        <v>219</v>
      </c>
      <c r="S907" s="28" t="s">
        <v>1227</v>
      </c>
      <c r="T907" s="28">
        <v>1</v>
      </c>
      <c r="U907" s="24"/>
      <c r="V907" s="168">
        <f t="shared" si="114"/>
        <v>68722500</v>
      </c>
      <c r="W907" s="44"/>
      <c r="X907" s="36">
        <f t="shared" si="120"/>
        <v>0</v>
      </c>
      <c r="Y907" s="44"/>
      <c r="Z907" s="44"/>
      <c r="AA907" s="44"/>
      <c r="AB907" s="44"/>
      <c r="AC907" s="44"/>
      <c r="AD907" s="44"/>
      <c r="AE907" s="36">
        <f t="shared" si="121"/>
        <v>1963500</v>
      </c>
      <c r="AF907" s="44"/>
      <c r="AG907" s="44"/>
      <c r="AH907" s="44"/>
      <c r="AI907" s="44"/>
      <c r="AJ907" s="44"/>
      <c r="AK907" s="168">
        <f t="shared" si="115"/>
        <v>1963500</v>
      </c>
      <c r="AL907" s="44"/>
      <c r="AM907" s="36">
        <f t="shared" si="116"/>
        <v>66759000</v>
      </c>
      <c r="AN907" s="85" t="str">
        <f t="shared" si="117"/>
        <v>OK</v>
      </c>
      <c r="AO907" s="85" t="str">
        <f t="shared" si="118"/>
        <v>OK</v>
      </c>
      <c r="AP907" s="28" t="s">
        <v>211</v>
      </c>
      <c r="AQ907" s="28"/>
      <c r="AR907" s="28"/>
      <c r="AS907" s="28"/>
      <c r="AT907" s="26">
        <v>368.8</v>
      </c>
      <c r="AU907" s="28" t="s">
        <v>35</v>
      </c>
      <c r="AV907" s="27"/>
      <c r="AW907" s="28"/>
      <c r="AX907" s="28" t="s">
        <v>1237</v>
      </c>
      <c r="AY907" s="168">
        <f t="shared" si="119"/>
        <v>31416000</v>
      </c>
      <c r="AZ907" s="28" t="s">
        <v>214</v>
      </c>
      <c r="BA907" s="28"/>
      <c r="BB907" s="59"/>
    </row>
    <row r="908" spans="2:54" s="8" customFormat="1" x14ac:dyDescent="0.15">
      <c r="B908" s="174">
        <v>90000863</v>
      </c>
      <c r="C908" s="28"/>
      <c r="D908" s="28" t="s">
        <v>1230</v>
      </c>
      <c r="E908" s="28"/>
      <c r="F908" s="28" t="s">
        <v>1215</v>
      </c>
      <c r="G908" s="28" t="s">
        <v>1216</v>
      </c>
      <c r="H908" s="28" t="s">
        <v>1585</v>
      </c>
      <c r="I908" s="28" t="s">
        <v>1560</v>
      </c>
      <c r="J908" s="28" t="s">
        <v>1231</v>
      </c>
      <c r="K908" s="28" t="s">
        <v>203</v>
      </c>
      <c r="L908" s="28" t="s">
        <v>31</v>
      </c>
      <c r="M908" s="28">
        <v>50</v>
      </c>
      <c r="N908" s="24">
        <v>39385</v>
      </c>
      <c r="O908" s="28">
        <v>2007</v>
      </c>
      <c r="P908" s="24">
        <v>39385</v>
      </c>
      <c r="Q908" s="25">
        <v>167759634</v>
      </c>
      <c r="R908" s="28" t="s">
        <v>219</v>
      </c>
      <c r="S908" s="28" t="s">
        <v>236</v>
      </c>
      <c r="T908" s="28">
        <v>1</v>
      </c>
      <c r="U908" s="24"/>
      <c r="V908" s="168">
        <f t="shared" si="114"/>
        <v>137562906</v>
      </c>
      <c r="W908" s="44"/>
      <c r="X908" s="36">
        <f t="shared" si="120"/>
        <v>0</v>
      </c>
      <c r="Y908" s="44"/>
      <c r="Z908" s="44"/>
      <c r="AA908" s="44"/>
      <c r="AB908" s="44"/>
      <c r="AC908" s="44"/>
      <c r="AD908" s="44"/>
      <c r="AE908" s="36">
        <f t="shared" si="121"/>
        <v>3355192</v>
      </c>
      <c r="AF908" s="44"/>
      <c r="AG908" s="44"/>
      <c r="AH908" s="44"/>
      <c r="AI908" s="44"/>
      <c r="AJ908" s="44"/>
      <c r="AK908" s="168">
        <f t="shared" si="115"/>
        <v>3355192</v>
      </c>
      <c r="AL908" s="44"/>
      <c r="AM908" s="36">
        <f t="shared" si="116"/>
        <v>134207714</v>
      </c>
      <c r="AN908" s="85" t="str">
        <f t="shared" si="117"/>
        <v>OK</v>
      </c>
      <c r="AO908" s="85" t="str">
        <f t="shared" si="118"/>
        <v>OK</v>
      </c>
      <c r="AP908" s="28" t="s">
        <v>211</v>
      </c>
      <c r="AQ908" s="28"/>
      <c r="AR908" s="28"/>
      <c r="AS908" s="28"/>
      <c r="AT908" s="26">
        <v>1552.7</v>
      </c>
      <c r="AU908" s="28" t="s">
        <v>35</v>
      </c>
      <c r="AV908" s="27"/>
      <c r="AW908" s="28"/>
      <c r="AX908" s="28" t="s">
        <v>1237</v>
      </c>
      <c r="AY908" s="168">
        <f t="shared" si="119"/>
        <v>33551920</v>
      </c>
      <c r="AZ908" s="28" t="s">
        <v>214</v>
      </c>
      <c r="BA908" s="28"/>
      <c r="BB908" s="59"/>
    </row>
    <row r="909" spans="2:54" s="8" customFormat="1" x14ac:dyDescent="0.15">
      <c r="B909" s="174">
        <v>90000864</v>
      </c>
      <c r="C909" s="28"/>
      <c r="D909" s="28" t="s">
        <v>1230</v>
      </c>
      <c r="E909" s="28" t="s">
        <v>1678</v>
      </c>
      <c r="F909" s="28" t="s">
        <v>1215</v>
      </c>
      <c r="G909" s="28" t="s">
        <v>1216</v>
      </c>
      <c r="H909" s="28" t="s">
        <v>1585</v>
      </c>
      <c r="I909" s="28" t="s">
        <v>1560</v>
      </c>
      <c r="J909" s="28" t="s">
        <v>1233</v>
      </c>
      <c r="K909" s="28" t="s">
        <v>203</v>
      </c>
      <c r="L909" s="28"/>
      <c r="M909" s="28">
        <v>50</v>
      </c>
      <c r="N909" s="24">
        <v>41729</v>
      </c>
      <c r="O909" s="28">
        <v>2013</v>
      </c>
      <c r="P909" s="24">
        <v>41729</v>
      </c>
      <c r="Q909" s="25">
        <v>7500867</v>
      </c>
      <c r="R909" s="28" t="s">
        <v>219</v>
      </c>
      <c r="S909" s="28" t="s">
        <v>1234</v>
      </c>
      <c r="T909" s="28">
        <v>1</v>
      </c>
      <c r="U909" s="24"/>
      <c r="V909" s="168">
        <f t="shared" si="114"/>
        <v>7050816</v>
      </c>
      <c r="W909" s="44"/>
      <c r="X909" s="36">
        <f t="shared" si="120"/>
        <v>0</v>
      </c>
      <c r="Y909" s="44"/>
      <c r="Z909" s="44"/>
      <c r="AA909" s="44"/>
      <c r="AB909" s="44"/>
      <c r="AC909" s="44"/>
      <c r="AD909" s="44"/>
      <c r="AE909" s="36">
        <f t="shared" si="121"/>
        <v>150017</v>
      </c>
      <c r="AF909" s="44"/>
      <c r="AG909" s="44"/>
      <c r="AH909" s="44"/>
      <c r="AI909" s="44"/>
      <c r="AJ909" s="44"/>
      <c r="AK909" s="168">
        <f t="shared" si="115"/>
        <v>150017</v>
      </c>
      <c r="AL909" s="44"/>
      <c r="AM909" s="36">
        <f t="shared" si="116"/>
        <v>6900799</v>
      </c>
      <c r="AN909" s="85" t="str">
        <f t="shared" si="117"/>
        <v>OK</v>
      </c>
      <c r="AO909" s="85" t="str">
        <f t="shared" si="118"/>
        <v>OK</v>
      </c>
      <c r="AP909" s="28" t="s">
        <v>211</v>
      </c>
      <c r="AQ909" s="28"/>
      <c r="AR909" s="28"/>
      <c r="AS909" s="28"/>
      <c r="AT909" s="26">
        <v>1</v>
      </c>
      <c r="AU909" s="28" t="s">
        <v>52</v>
      </c>
      <c r="AV909" s="27"/>
      <c r="AW909" s="28"/>
      <c r="AX909" s="28" t="s">
        <v>1237</v>
      </c>
      <c r="AY909" s="168">
        <f t="shared" si="119"/>
        <v>600068</v>
      </c>
      <c r="AZ909" s="28" t="s">
        <v>214</v>
      </c>
      <c r="BA909" s="28"/>
      <c r="BB909" s="59"/>
    </row>
    <row r="910" spans="2:54" s="8" customFormat="1" x14ac:dyDescent="0.15">
      <c r="B910" s="174">
        <v>90000865</v>
      </c>
      <c r="C910" s="28"/>
      <c r="D910" s="28" t="s">
        <v>1219</v>
      </c>
      <c r="E910" s="28" t="s">
        <v>1235</v>
      </c>
      <c r="F910" s="28" t="s">
        <v>1215</v>
      </c>
      <c r="G910" s="28" t="s">
        <v>1216</v>
      </c>
      <c r="H910" s="28" t="s">
        <v>1585</v>
      </c>
      <c r="I910" s="28" t="s">
        <v>1560</v>
      </c>
      <c r="J910" s="28" t="s">
        <v>1236</v>
      </c>
      <c r="K910" s="28" t="s">
        <v>203</v>
      </c>
      <c r="L910" s="28"/>
      <c r="M910" s="28">
        <v>50</v>
      </c>
      <c r="N910" s="24">
        <v>41729</v>
      </c>
      <c r="O910" s="28">
        <v>2013</v>
      </c>
      <c r="P910" s="24">
        <v>41729</v>
      </c>
      <c r="Q910" s="25">
        <v>8400000</v>
      </c>
      <c r="R910" s="28" t="s">
        <v>219</v>
      </c>
      <c r="S910" s="28" t="s">
        <v>1234</v>
      </c>
      <c r="T910" s="28">
        <v>1</v>
      </c>
      <c r="U910" s="24"/>
      <c r="V910" s="168">
        <f t="shared" si="114"/>
        <v>7896000</v>
      </c>
      <c r="W910" s="44"/>
      <c r="X910" s="36">
        <f t="shared" si="120"/>
        <v>0</v>
      </c>
      <c r="Y910" s="44"/>
      <c r="Z910" s="44"/>
      <c r="AA910" s="44"/>
      <c r="AB910" s="44"/>
      <c r="AC910" s="44"/>
      <c r="AD910" s="44"/>
      <c r="AE910" s="36">
        <f t="shared" si="121"/>
        <v>168000</v>
      </c>
      <c r="AF910" s="44"/>
      <c r="AG910" s="44"/>
      <c r="AH910" s="44"/>
      <c r="AI910" s="44"/>
      <c r="AJ910" s="44"/>
      <c r="AK910" s="168">
        <f t="shared" si="115"/>
        <v>168000</v>
      </c>
      <c r="AL910" s="44"/>
      <c r="AM910" s="36">
        <f t="shared" si="116"/>
        <v>7728000</v>
      </c>
      <c r="AN910" s="85" t="str">
        <f t="shared" si="117"/>
        <v>OK</v>
      </c>
      <c r="AO910" s="85" t="str">
        <f t="shared" si="118"/>
        <v>OK</v>
      </c>
      <c r="AP910" s="28" t="s">
        <v>211</v>
      </c>
      <c r="AQ910" s="28"/>
      <c r="AR910" s="28"/>
      <c r="AS910" s="28"/>
      <c r="AT910" s="26">
        <v>1</v>
      </c>
      <c r="AU910" s="28" t="s">
        <v>45</v>
      </c>
      <c r="AV910" s="27"/>
      <c r="AW910" s="28"/>
      <c r="AX910" s="28" t="s">
        <v>1237</v>
      </c>
      <c r="AY910" s="168">
        <f t="shared" si="119"/>
        <v>672000</v>
      </c>
      <c r="AZ910" s="28" t="s">
        <v>214</v>
      </c>
      <c r="BA910" s="28"/>
      <c r="BB910" s="59"/>
    </row>
    <row r="911" spans="2:54" s="8" customFormat="1" x14ac:dyDescent="0.15">
      <c r="B911" s="174">
        <v>90000866</v>
      </c>
      <c r="C911" s="28"/>
      <c r="D911" s="28" t="s">
        <v>1225</v>
      </c>
      <c r="E911" s="28"/>
      <c r="F911" s="28" t="s">
        <v>1215</v>
      </c>
      <c r="G911" s="28" t="s">
        <v>1216</v>
      </c>
      <c r="H911" s="28" t="s">
        <v>1585</v>
      </c>
      <c r="I911" s="28" t="s">
        <v>1560</v>
      </c>
      <c r="J911" s="28" t="s">
        <v>1238</v>
      </c>
      <c r="K911" s="28" t="s">
        <v>203</v>
      </c>
      <c r="L911" s="28"/>
      <c r="M911" s="28">
        <v>15</v>
      </c>
      <c r="N911" s="24">
        <v>34415</v>
      </c>
      <c r="O911" s="28">
        <v>1993</v>
      </c>
      <c r="P911" s="24">
        <v>34415</v>
      </c>
      <c r="Q911" s="25">
        <v>6812532</v>
      </c>
      <c r="R911" s="28" t="s">
        <v>219</v>
      </c>
      <c r="S911" s="28" t="s">
        <v>1227</v>
      </c>
      <c r="T911" s="28">
        <v>1</v>
      </c>
      <c r="U911" s="24"/>
      <c r="V911" s="168">
        <f t="shared" si="114"/>
        <v>1</v>
      </c>
      <c r="W911" s="44"/>
      <c r="X911" s="36">
        <f t="shared" si="120"/>
        <v>0</v>
      </c>
      <c r="Y911" s="44"/>
      <c r="Z911" s="44"/>
      <c r="AA911" s="44"/>
      <c r="AB911" s="44"/>
      <c r="AC911" s="44"/>
      <c r="AD911" s="44"/>
      <c r="AE911" s="36">
        <f t="shared" si="121"/>
        <v>0</v>
      </c>
      <c r="AF911" s="44"/>
      <c r="AG911" s="44"/>
      <c r="AH911" s="44"/>
      <c r="AI911" s="44"/>
      <c r="AJ911" s="44"/>
      <c r="AK911" s="168">
        <f t="shared" si="115"/>
        <v>0</v>
      </c>
      <c r="AL911" s="44"/>
      <c r="AM911" s="36">
        <f t="shared" si="116"/>
        <v>1</v>
      </c>
      <c r="AN911" s="85" t="str">
        <f t="shared" si="117"/>
        <v>OK</v>
      </c>
      <c r="AO911" s="85" t="str">
        <f t="shared" si="118"/>
        <v>OK</v>
      </c>
      <c r="AP911" s="28" t="s">
        <v>211</v>
      </c>
      <c r="AQ911" s="28"/>
      <c r="AR911" s="28"/>
      <c r="AS911" s="28"/>
      <c r="AT911" s="26">
        <v>1</v>
      </c>
      <c r="AU911" s="28" t="s">
        <v>351</v>
      </c>
      <c r="AV911" s="27"/>
      <c r="AW911" s="28"/>
      <c r="AX911" s="28" t="s">
        <v>1237</v>
      </c>
      <c r="AY911" s="168">
        <f t="shared" si="119"/>
        <v>6812531</v>
      </c>
      <c r="AZ911" s="28" t="s">
        <v>214</v>
      </c>
      <c r="BA911" s="28"/>
      <c r="BB911" s="59"/>
    </row>
    <row r="912" spans="2:54" s="8" customFormat="1" x14ac:dyDescent="0.15">
      <c r="B912" s="174">
        <v>90000867</v>
      </c>
      <c r="C912" s="28"/>
      <c r="D912" s="28" t="s">
        <v>1225</v>
      </c>
      <c r="E912" s="28"/>
      <c r="F912" s="28" t="s">
        <v>1215</v>
      </c>
      <c r="G912" s="28" t="s">
        <v>1216</v>
      </c>
      <c r="H912" s="28" t="s">
        <v>1585</v>
      </c>
      <c r="I912" s="28" t="s">
        <v>1560</v>
      </c>
      <c r="J912" s="28" t="s">
        <v>1239</v>
      </c>
      <c r="K912" s="28" t="s">
        <v>203</v>
      </c>
      <c r="L912" s="28"/>
      <c r="M912" s="28">
        <v>15</v>
      </c>
      <c r="N912" s="24">
        <v>34415</v>
      </c>
      <c r="O912" s="28">
        <v>1993</v>
      </c>
      <c r="P912" s="24">
        <v>34415</v>
      </c>
      <c r="Q912" s="25">
        <v>16344969</v>
      </c>
      <c r="R912" s="28" t="s">
        <v>219</v>
      </c>
      <c r="S912" s="28" t="s">
        <v>1227</v>
      </c>
      <c r="T912" s="28">
        <v>1</v>
      </c>
      <c r="U912" s="24"/>
      <c r="V912" s="168">
        <f t="shared" si="114"/>
        <v>1</v>
      </c>
      <c r="W912" s="44"/>
      <c r="X912" s="36">
        <f t="shared" si="120"/>
        <v>0</v>
      </c>
      <c r="Y912" s="44"/>
      <c r="Z912" s="44"/>
      <c r="AA912" s="44"/>
      <c r="AB912" s="44"/>
      <c r="AC912" s="44"/>
      <c r="AD912" s="44"/>
      <c r="AE912" s="36">
        <f t="shared" si="121"/>
        <v>0</v>
      </c>
      <c r="AF912" s="44"/>
      <c r="AG912" s="44"/>
      <c r="AH912" s="44"/>
      <c r="AI912" s="44"/>
      <c r="AJ912" s="44"/>
      <c r="AK912" s="168">
        <f t="shared" si="115"/>
        <v>0</v>
      </c>
      <c r="AL912" s="44"/>
      <c r="AM912" s="36">
        <f t="shared" si="116"/>
        <v>1</v>
      </c>
      <c r="AN912" s="85" t="str">
        <f t="shared" si="117"/>
        <v>OK</v>
      </c>
      <c r="AO912" s="85" t="str">
        <f t="shared" si="118"/>
        <v>OK</v>
      </c>
      <c r="AP912" s="28" t="s">
        <v>211</v>
      </c>
      <c r="AQ912" s="28"/>
      <c r="AR912" s="28"/>
      <c r="AS912" s="28"/>
      <c r="AT912" s="26">
        <v>1</v>
      </c>
      <c r="AU912" s="28" t="s">
        <v>351</v>
      </c>
      <c r="AV912" s="27"/>
      <c r="AW912" s="28"/>
      <c r="AX912" s="28" t="s">
        <v>1237</v>
      </c>
      <c r="AY912" s="168">
        <f t="shared" si="119"/>
        <v>16344968</v>
      </c>
      <c r="AZ912" s="28" t="s">
        <v>214</v>
      </c>
      <c r="BA912" s="28"/>
      <c r="BB912" s="59"/>
    </row>
    <row r="913" spans="2:54" s="8" customFormat="1" x14ac:dyDescent="0.15">
      <c r="B913" s="174">
        <v>90000868</v>
      </c>
      <c r="C913" s="28"/>
      <c r="D913" s="28" t="s">
        <v>1214</v>
      </c>
      <c r="E913" s="28"/>
      <c r="F913" s="28" t="s">
        <v>1215</v>
      </c>
      <c r="G913" s="28" t="s">
        <v>1216</v>
      </c>
      <c r="H913" s="28" t="s">
        <v>1585</v>
      </c>
      <c r="I913" s="28" t="s">
        <v>1560</v>
      </c>
      <c r="J913" s="28" t="s">
        <v>1240</v>
      </c>
      <c r="K913" s="28" t="s">
        <v>203</v>
      </c>
      <c r="L913" s="28"/>
      <c r="M913" s="28">
        <v>15</v>
      </c>
      <c r="N913" s="24">
        <v>35137</v>
      </c>
      <c r="O913" s="28">
        <v>1995</v>
      </c>
      <c r="P913" s="24">
        <v>35137</v>
      </c>
      <c r="Q913" s="25">
        <v>11008080</v>
      </c>
      <c r="R913" s="28" t="s">
        <v>219</v>
      </c>
      <c r="S913" s="28" t="s">
        <v>1227</v>
      </c>
      <c r="T913" s="28">
        <v>1</v>
      </c>
      <c r="U913" s="24"/>
      <c r="V913" s="168">
        <f t="shared" si="114"/>
        <v>1</v>
      </c>
      <c r="W913" s="44"/>
      <c r="X913" s="36">
        <f t="shared" si="120"/>
        <v>0</v>
      </c>
      <c r="Y913" s="44"/>
      <c r="Z913" s="44"/>
      <c r="AA913" s="44"/>
      <c r="AB913" s="44"/>
      <c r="AC913" s="44"/>
      <c r="AD913" s="44"/>
      <c r="AE913" s="36">
        <f t="shared" si="121"/>
        <v>0</v>
      </c>
      <c r="AF913" s="44"/>
      <c r="AG913" s="44"/>
      <c r="AH913" s="44"/>
      <c r="AI913" s="44"/>
      <c r="AJ913" s="44"/>
      <c r="AK913" s="168">
        <f t="shared" si="115"/>
        <v>0</v>
      </c>
      <c r="AL913" s="44"/>
      <c r="AM913" s="36">
        <f t="shared" si="116"/>
        <v>1</v>
      </c>
      <c r="AN913" s="85" t="str">
        <f t="shared" si="117"/>
        <v>OK</v>
      </c>
      <c r="AO913" s="85" t="str">
        <f t="shared" si="118"/>
        <v>OK</v>
      </c>
      <c r="AP913" s="28" t="s">
        <v>211</v>
      </c>
      <c r="AQ913" s="28"/>
      <c r="AR913" s="28"/>
      <c r="AS913" s="28"/>
      <c r="AT913" s="26">
        <v>1</v>
      </c>
      <c r="AU913" s="28" t="s">
        <v>351</v>
      </c>
      <c r="AV913" s="27"/>
      <c r="AW913" s="28"/>
      <c r="AX913" s="28" t="s">
        <v>1237</v>
      </c>
      <c r="AY913" s="168">
        <f t="shared" si="119"/>
        <v>11008079</v>
      </c>
      <c r="AZ913" s="28" t="s">
        <v>214</v>
      </c>
      <c r="BA913" s="28"/>
      <c r="BB913" s="59"/>
    </row>
    <row r="914" spans="2:54" s="8" customFormat="1" x14ac:dyDescent="0.15">
      <c r="B914" s="174">
        <v>90000869</v>
      </c>
      <c r="C914" s="28"/>
      <c r="D914" s="28" t="s">
        <v>1214</v>
      </c>
      <c r="E914" s="28"/>
      <c r="F914" s="28" t="s">
        <v>1215</v>
      </c>
      <c r="G914" s="28" t="s">
        <v>1216</v>
      </c>
      <c r="H914" s="28" t="s">
        <v>1585</v>
      </c>
      <c r="I914" s="28" t="s">
        <v>1560</v>
      </c>
      <c r="J914" s="28" t="s">
        <v>1241</v>
      </c>
      <c r="K914" s="28" t="s">
        <v>203</v>
      </c>
      <c r="L914" s="28"/>
      <c r="M914" s="28">
        <v>15</v>
      </c>
      <c r="N914" s="24">
        <v>35153</v>
      </c>
      <c r="O914" s="28">
        <v>1995</v>
      </c>
      <c r="P914" s="24">
        <v>35153</v>
      </c>
      <c r="Q914" s="25">
        <v>23587000</v>
      </c>
      <c r="R914" s="28" t="s">
        <v>219</v>
      </c>
      <c r="S914" s="28" t="s">
        <v>1227</v>
      </c>
      <c r="T914" s="28">
        <v>1</v>
      </c>
      <c r="U914" s="24"/>
      <c r="V914" s="168">
        <f t="shared" ref="V914:V976" si="129">IF(Q914=0,0,IF($C$5-O914=0,0,IF(M914=0,Q914,IF($C$5-O914&gt;M914,1,Q914-(ROUNDDOWN(Q914*ROUNDUP(1/M914,3),0)*($C$5-O914-1))))))</f>
        <v>1</v>
      </c>
      <c r="W914" s="44"/>
      <c r="X914" s="36">
        <f t="shared" si="120"/>
        <v>0</v>
      </c>
      <c r="Y914" s="44"/>
      <c r="Z914" s="44"/>
      <c r="AA914" s="44"/>
      <c r="AB914" s="44"/>
      <c r="AC914" s="44"/>
      <c r="AD914" s="44"/>
      <c r="AE914" s="36">
        <f t="shared" si="121"/>
        <v>0</v>
      </c>
      <c r="AF914" s="44"/>
      <c r="AG914" s="44"/>
      <c r="AH914" s="44"/>
      <c r="AI914" s="44"/>
      <c r="AJ914" s="44"/>
      <c r="AK914" s="168">
        <f t="shared" si="115"/>
        <v>0</v>
      </c>
      <c r="AL914" s="44"/>
      <c r="AM914" s="36">
        <f t="shared" si="116"/>
        <v>1</v>
      </c>
      <c r="AN914" s="85" t="str">
        <f t="shared" si="117"/>
        <v>OK</v>
      </c>
      <c r="AO914" s="85" t="str">
        <f t="shared" si="118"/>
        <v>OK</v>
      </c>
      <c r="AP914" s="28" t="s">
        <v>211</v>
      </c>
      <c r="AQ914" s="28"/>
      <c r="AR914" s="28"/>
      <c r="AS914" s="28"/>
      <c r="AT914" s="26">
        <v>1</v>
      </c>
      <c r="AU914" s="28" t="s">
        <v>351</v>
      </c>
      <c r="AV914" s="27"/>
      <c r="AW914" s="28"/>
      <c r="AX914" s="28" t="s">
        <v>1237</v>
      </c>
      <c r="AY914" s="168">
        <f t="shared" si="119"/>
        <v>23586999</v>
      </c>
      <c r="AZ914" s="28" t="s">
        <v>214</v>
      </c>
      <c r="BA914" s="28"/>
      <c r="BB914" s="59"/>
    </row>
    <row r="915" spans="2:54" s="8" customFormat="1" x14ac:dyDescent="0.15">
      <c r="B915" s="174">
        <v>90000870</v>
      </c>
      <c r="C915" s="28"/>
      <c r="D915" s="28" t="s">
        <v>1214</v>
      </c>
      <c r="E915" s="28"/>
      <c r="F915" s="28" t="s">
        <v>1215</v>
      </c>
      <c r="G915" s="28" t="s">
        <v>1216</v>
      </c>
      <c r="H915" s="28" t="s">
        <v>1585</v>
      </c>
      <c r="I915" s="28" t="s">
        <v>1560</v>
      </c>
      <c r="J915" s="28" t="s">
        <v>1242</v>
      </c>
      <c r="K915" s="28" t="s">
        <v>203</v>
      </c>
      <c r="L915" s="28"/>
      <c r="M915" s="28">
        <v>15</v>
      </c>
      <c r="N915" s="24">
        <v>35003</v>
      </c>
      <c r="O915" s="28">
        <v>1995</v>
      </c>
      <c r="P915" s="24">
        <v>35003</v>
      </c>
      <c r="Q915" s="25">
        <v>8937812</v>
      </c>
      <c r="R915" s="28" t="s">
        <v>219</v>
      </c>
      <c r="S915" s="28" t="s">
        <v>1227</v>
      </c>
      <c r="T915" s="28">
        <v>1</v>
      </c>
      <c r="U915" s="24"/>
      <c r="V915" s="168">
        <f t="shared" si="129"/>
        <v>1</v>
      </c>
      <c r="W915" s="44"/>
      <c r="X915" s="36">
        <f t="shared" si="120"/>
        <v>0</v>
      </c>
      <c r="Y915" s="44"/>
      <c r="Z915" s="44"/>
      <c r="AA915" s="44"/>
      <c r="AB915" s="44"/>
      <c r="AC915" s="44"/>
      <c r="AD915" s="44"/>
      <c r="AE915" s="36">
        <f t="shared" si="121"/>
        <v>0</v>
      </c>
      <c r="AF915" s="44"/>
      <c r="AG915" s="44"/>
      <c r="AH915" s="44"/>
      <c r="AI915" s="44"/>
      <c r="AJ915" s="44"/>
      <c r="AK915" s="168">
        <f t="shared" si="115"/>
        <v>0</v>
      </c>
      <c r="AL915" s="44"/>
      <c r="AM915" s="36">
        <f t="shared" si="116"/>
        <v>1</v>
      </c>
      <c r="AN915" s="85" t="str">
        <f t="shared" si="117"/>
        <v>OK</v>
      </c>
      <c r="AO915" s="85" t="str">
        <f t="shared" si="118"/>
        <v>OK</v>
      </c>
      <c r="AP915" s="28" t="s">
        <v>211</v>
      </c>
      <c r="AQ915" s="28"/>
      <c r="AR915" s="28"/>
      <c r="AS915" s="28"/>
      <c r="AT915" s="26">
        <v>1</v>
      </c>
      <c r="AU915" s="28" t="s">
        <v>351</v>
      </c>
      <c r="AV915" s="27"/>
      <c r="AW915" s="28"/>
      <c r="AX915" s="28" t="s">
        <v>1237</v>
      </c>
      <c r="AY915" s="168">
        <f t="shared" si="119"/>
        <v>8937811</v>
      </c>
      <c r="AZ915" s="28" t="s">
        <v>214</v>
      </c>
      <c r="BA915" s="28"/>
      <c r="BB915" s="59"/>
    </row>
    <row r="916" spans="2:54" s="8" customFormat="1" x14ac:dyDescent="0.15">
      <c r="B916" s="174">
        <v>90000871</v>
      </c>
      <c r="C916" s="28"/>
      <c r="D916" s="28" t="s">
        <v>1243</v>
      </c>
      <c r="E916" s="28"/>
      <c r="F916" s="28" t="s">
        <v>1215</v>
      </c>
      <c r="G916" s="28" t="s">
        <v>1216</v>
      </c>
      <c r="H916" s="28" t="s">
        <v>1585</v>
      </c>
      <c r="I916" s="28" t="s">
        <v>1560</v>
      </c>
      <c r="J916" s="28" t="s">
        <v>1244</v>
      </c>
      <c r="K916" s="28" t="s">
        <v>203</v>
      </c>
      <c r="L916" s="28"/>
      <c r="M916" s="28">
        <v>15</v>
      </c>
      <c r="N916" s="24">
        <v>37333</v>
      </c>
      <c r="O916" s="28">
        <v>2001</v>
      </c>
      <c r="P916" s="24">
        <v>37333</v>
      </c>
      <c r="Q916" s="25">
        <v>10037565</v>
      </c>
      <c r="R916" s="28" t="s">
        <v>219</v>
      </c>
      <c r="S916" s="28" t="s">
        <v>1227</v>
      </c>
      <c r="T916" s="28">
        <v>1</v>
      </c>
      <c r="U916" s="24"/>
      <c r="V916" s="168">
        <f t="shared" si="129"/>
        <v>1</v>
      </c>
      <c r="W916" s="44"/>
      <c r="X916" s="36">
        <f t="shared" si="120"/>
        <v>0</v>
      </c>
      <c r="Y916" s="44"/>
      <c r="Z916" s="44"/>
      <c r="AA916" s="44"/>
      <c r="AB916" s="44"/>
      <c r="AC916" s="44"/>
      <c r="AD916" s="44"/>
      <c r="AE916" s="36">
        <f t="shared" si="121"/>
        <v>0</v>
      </c>
      <c r="AF916" s="44"/>
      <c r="AG916" s="44"/>
      <c r="AH916" s="44"/>
      <c r="AI916" s="44"/>
      <c r="AJ916" s="44"/>
      <c r="AK916" s="168">
        <f t="shared" si="115"/>
        <v>0</v>
      </c>
      <c r="AL916" s="44"/>
      <c r="AM916" s="36">
        <f t="shared" si="116"/>
        <v>1</v>
      </c>
      <c r="AN916" s="85" t="str">
        <f t="shared" si="117"/>
        <v>OK</v>
      </c>
      <c r="AO916" s="85" t="str">
        <f t="shared" si="118"/>
        <v>OK</v>
      </c>
      <c r="AP916" s="28" t="s">
        <v>211</v>
      </c>
      <c r="AQ916" s="28"/>
      <c r="AR916" s="28"/>
      <c r="AS916" s="28"/>
      <c r="AT916" s="26">
        <v>1</v>
      </c>
      <c r="AU916" s="28" t="s">
        <v>351</v>
      </c>
      <c r="AV916" s="27"/>
      <c r="AW916" s="28"/>
      <c r="AX916" s="28" t="s">
        <v>1237</v>
      </c>
      <c r="AY916" s="168">
        <f t="shared" si="119"/>
        <v>10037564</v>
      </c>
      <c r="AZ916" s="28" t="s">
        <v>214</v>
      </c>
      <c r="BA916" s="28"/>
      <c r="BB916" s="59"/>
    </row>
    <row r="917" spans="2:54" s="8" customFormat="1" x14ac:dyDescent="0.15">
      <c r="B917" s="174">
        <v>90000872</v>
      </c>
      <c r="C917" s="28"/>
      <c r="D917" s="28" t="s">
        <v>1243</v>
      </c>
      <c r="E917" s="28"/>
      <c r="F917" s="28" t="s">
        <v>1215</v>
      </c>
      <c r="G917" s="28" t="s">
        <v>1216</v>
      </c>
      <c r="H917" s="28" t="s">
        <v>1585</v>
      </c>
      <c r="I917" s="28" t="s">
        <v>1560</v>
      </c>
      <c r="J917" s="28" t="s">
        <v>1245</v>
      </c>
      <c r="K917" s="28" t="s">
        <v>203</v>
      </c>
      <c r="L917" s="28"/>
      <c r="M917" s="28">
        <v>15</v>
      </c>
      <c r="N917" s="24">
        <v>37333</v>
      </c>
      <c r="O917" s="28">
        <v>2001</v>
      </c>
      <c r="P917" s="24">
        <v>37333</v>
      </c>
      <c r="Q917" s="25">
        <v>13387500</v>
      </c>
      <c r="R917" s="28" t="s">
        <v>219</v>
      </c>
      <c r="S917" s="28" t="s">
        <v>1227</v>
      </c>
      <c r="T917" s="28">
        <v>1</v>
      </c>
      <c r="U917" s="24"/>
      <c r="V917" s="168">
        <f t="shared" si="129"/>
        <v>1</v>
      </c>
      <c r="W917" s="44"/>
      <c r="X917" s="36">
        <f t="shared" si="120"/>
        <v>0</v>
      </c>
      <c r="Y917" s="44"/>
      <c r="Z917" s="44"/>
      <c r="AA917" s="44"/>
      <c r="AB917" s="44"/>
      <c r="AC917" s="44"/>
      <c r="AD917" s="44"/>
      <c r="AE917" s="36">
        <f t="shared" si="121"/>
        <v>0</v>
      </c>
      <c r="AF917" s="44"/>
      <c r="AG917" s="44"/>
      <c r="AH917" s="44"/>
      <c r="AI917" s="44"/>
      <c r="AJ917" s="44"/>
      <c r="AK917" s="168">
        <f t="shared" si="115"/>
        <v>0</v>
      </c>
      <c r="AL917" s="44"/>
      <c r="AM917" s="36">
        <f t="shared" si="116"/>
        <v>1</v>
      </c>
      <c r="AN917" s="85" t="str">
        <f t="shared" si="117"/>
        <v>OK</v>
      </c>
      <c r="AO917" s="85" t="str">
        <f t="shared" si="118"/>
        <v>OK</v>
      </c>
      <c r="AP917" s="28" t="s">
        <v>211</v>
      </c>
      <c r="AQ917" s="28"/>
      <c r="AR917" s="28"/>
      <c r="AS917" s="28"/>
      <c r="AT917" s="26">
        <v>1</v>
      </c>
      <c r="AU917" s="28" t="s">
        <v>351</v>
      </c>
      <c r="AV917" s="27"/>
      <c r="AW917" s="28"/>
      <c r="AX917" s="28" t="s">
        <v>1237</v>
      </c>
      <c r="AY917" s="168">
        <f t="shared" si="119"/>
        <v>13387499</v>
      </c>
      <c r="AZ917" s="28" t="s">
        <v>214</v>
      </c>
      <c r="BA917" s="28"/>
      <c r="BB917" s="59"/>
    </row>
    <row r="918" spans="2:54" s="8" customFormat="1" x14ac:dyDescent="0.15">
      <c r="B918" s="174">
        <v>90000873</v>
      </c>
      <c r="C918" s="28"/>
      <c r="D918" s="28" t="s">
        <v>1230</v>
      </c>
      <c r="E918" s="28"/>
      <c r="F918" s="28" t="s">
        <v>1215</v>
      </c>
      <c r="G918" s="28" t="s">
        <v>1216</v>
      </c>
      <c r="H918" s="28" t="s">
        <v>1585</v>
      </c>
      <c r="I918" s="28" t="s">
        <v>1560</v>
      </c>
      <c r="J918" s="28" t="s">
        <v>1246</v>
      </c>
      <c r="K918" s="28" t="s">
        <v>203</v>
      </c>
      <c r="L918" s="28"/>
      <c r="M918" s="28">
        <v>17</v>
      </c>
      <c r="N918" s="24">
        <v>39385</v>
      </c>
      <c r="O918" s="28">
        <v>2007</v>
      </c>
      <c r="P918" s="24">
        <v>39385</v>
      </c>
      <c r="Q918" s="25">
        <v>7027445</v>
      </c>
      <c r="R918" s="28" t="s">
        <v>219</v>
      </c>
      <c r="S918" s="28" t="s">
        <v>236</v>
      </c>
      <c r="T918" s="28">
        <v>1</v>
      </c>
      <c r="U918" s="24"/>
      <c r="V918" s="168">
        <f t="shared" si="129"/>
        <v>3295874</v>
      </c>
      <c r="W918" s="44"/>
      <c r="X918" s="36">
        <f t="shared" si="120"/>
        <v>0</v>
      </c>
      <c r="Y918" s="44"/>
      <c r="Z918" s="44"/>
      <c r="AA918" s="44"/>
      <c r="AB918" s="44"/>
      <c r="AC918" s="44"/>
      <c r="AD918" s="44"/>
      <c r="AE918" s="36">
        <f t="shared" si="121"/>
        <v>414619</v>
      </c>
      <c r="AF918" s="44"/>
      <c r="AG918" s="44"/>
      <c r="AH918" s="44"/>
      <c r="AI918" s="44"/>
      <c r="AJ918" s="44"/>
      <c r="AK918" s="168">
        <f t="shared" si="115"/>
        <v>414619</v>
      </c>
      <c r="AL918" s="44"/>
      <c r="AM918" s="36">
        <f t="shared" si="116"/>
        <v>2881255</v>
      </c>
      <c r="AN918" s="85" t="str">
        <f t="shared" si="117"/>
        <v>OK</v>
      </c>
      <c r="AO918" s="85" t="str">
        <f t="shared" si="118"/>
        <v>OK</v>
      </c>
      <c r="AP918" s="28" t="s">
        <v>211</v>
      </c>
      <c r="AQ918" s="28"/>
      <c r="AR918" s="28"/>
      <c r="AS918" s="28"/>
      <c r="AT918" s="26">
        <v>1</v>
      </c>
      <c r="AU918" s="28" t="s">
        <v>351</v>
      </c>
      <c r="AV918" s="27"/>
      <c r="AW918" s="28"/>
      <c r="AX918" s="28" t="s">
        <v>1237</v>
      </c>
      <c r="AY918" s="168">
        <f t="shared" si="119"/>
        <v>4146190</v>
      </c>
      <c r="AZ918" s="28" t="s">
        <v>214</v>
      </c>
      <c r="BA918" s="28"/>
      <c r="BB918" s="59"/>
    </row>
    <row r="919" spans="2:54" s="8" customFormat="1" x14ac:dyDescent="0.15">
      <c r="B919" s="174">
        <v>90000874</v>
      </c>
      <c r="C919" s="28"/>
      <c r="D919" s="28" t="s">
        <v>1230</v>
      </c>
      <c r="E919" s="28"/>
      <c r="F919" s="28" t="s">
        <v>1215</v>
      </c>
      <c r="G919" s="28" t="s">
        <v>1216</v>
      </c>
      <c r="H919" s="28" t="s">
        <v>1585</v>
      </c>
      <c r="I919" s="28" t="s">
        <v>1560</v>
      </c>
      <c r="J919" s="28" t="s">
        <v>1247</v>
      </c>
      <c r="K919" s="28" t="s">
        <v>203</v>
      </c>
      <c r="L919" s="28"/>
      <c r="M919" s="28">
        <v>15</v>
      </c>
      <c r="N919" s="24">
        <v>39388</v>
      </c>
      <c r="O919" s="28">
        <v>2007</v>
      </c>
      <c r="P919" s="24">
        <v>39388</v>
      </c>
      <c r="Q919" s="25">
        <v>32970000</v>
      </c>
      <c r="R919" s="28" t="s">
        <v>219</v>
      </c>
      <c r="S919" s="28" t="s">
        <v>1227</v>
      </c>
      <c r="T919" s="28">
        <v>1</v>
      </c>
      <c r="U919" s="24"/>
      <c r="V919" s="168">
        <f t="shared" si="129"/>
        <v>13089090</v>
      </c>
      <c r="W919" s="44"/>
      <c r="X919" s="36">
        <f t="shared" si="120"/>
        <v>0</v>
      </c>
      <c r="Y919" s="44"/>
      <c r="Z919" s="44"/>
      <c r="AA919" s="44"/>
      <c r="AB919" s="44"/>
      <c r="AC919" s="44"/>
      <c r="AD919" s="44"/>
      <c r="AE919" s="36">
        <f t="shared" si="121"/>
        <v>2208990</v>
      </c>
      <c r="AF919" s="44"/>
      <c r="AG919" s="44"/>
      <c r="AH919" s="44"/>
      <c r="AI919" s="44"/>
      <c r="AJ919" s="44"/>
      <c r="AK919" s="168">
        <f t="shared" si="115"/>
        <v>2208990</v>
      </c>
      <c r="AL919" s="44"/>
      <c r="AM919" s="36">
        <f t="shared" si="116"/>
        <v>10880100</v>
      </c>
      <c r="AN919" s="85" t="str">
        <f t="shared" si="117"/>
        <v>OK</v>
      </c>
      <c r="AO919" s="85" t="str">
        <f t="shared" si="118"/>
        <v>OK</v>
      </c>
      <c r="AP919" s="28" t="s">
        <v>211</v>
      </c>
      <c r="AQ919" s="28"/>
      <c r="AR919" s="28"/>
      <c r="AS919" s="28"/>
      <c r="AT919" s="26">
        <v>1</v>
      </c>
      <c r="AU919" s="28" t="s">
        <v>351</v>
      </c>
      <c r="AV919" s="27"/>
      <c r="AW919" s="28"/>
      <c r="AX919" s="28" t="s">
        <v>1237</v>
      </c>
      <c r="AY919" s="168">
        <f t="shared" si="119"/>
        <v>22089900</v>
      </c>
      <c r="AZ919" s="28" t="s">
        <v>214</v>
      </c>
      <c r="BA919" s="28"/>
      <c r="BB919" s="59"/>
    </row>
    <row r="920" spans="2:54" s="8" customFormat="1" x14ac:dyDescent="0.15">
      <c r="B920" s="174">
        <v>90000875</v>
      </c>
      <c r="C920" s="28"/>
      <c r="D920" s="28" t="s">
        <v>1230</v>
      </c>
      <c r="E920" s="28"/>
      <c r="F920" s="28" t="s">
        <v>1215</v>
      </c>
      <c r="G920" s="28" t="s">
        <v>1216</v>
      </c>
      <c r="H920" s="28" t="s">
        <v>1585</v>
      </c>
      <c r="I920" s="28" t="s">
        <v>1560</v>
      </c>
      <c r="J920" s="28" t="s">
        <v>1248</v>
      </c>
      <c r="K920" s="28" t="s">
        <v>203</v>
      </c>
      <c r="L920" s="28"/>
      <c r="M920" s="28">
        <v>15</v>
      </c>
      <c r="N920" s="24">
        <v>39388</v>
      </c>
      <c r="O920" s="28">
        <v>2007</v>
      </c>
      <c r="P920" s="24">
        <v>39388</v>
      </c>
      <c r="Q920" s="25">
        <v>30270740</v>
      </c>
      <c r="R920" s="28" t="s">
        <v>219</v>
      </c>
      <c r="S920" s="28" t="s">
        <v>1227</v>
      </c>
      <c r="T920" s="28">
        <v>1</v>
      </c>
      <c r="U920" s="24"/>
      <c r="V920" s="168">
        <f t="shared" si="129"/>
        <v>12017489</v>
      </c>
      <c r="W920" s="44"/>
      <c r="X920" s="36">
        <f t="shared" si="120"/>
        <v>0</v>
      </c>
      <c r="Y920" s="44"/>
      <c r="Z920" s="44"/>
      <c r="AA920" s="44"/>
      <c r="AB920" s="44"/>
      <c r="AC920" s="44"/>
      <c r="AD920" s="44"/>
      <c r="AE920" s="36">
        <f t="shared" si="121"/>
        <v>2028139</v>
      </c>
      <c r="AF920" s="44"/>
      <c r="AG920" s="44"/>
      <c r="AH920" s="44"/>
      <c r="AI920" s="44"/>
      <c r="AJ920" s="44"/>
      <c r="AK920" s="168">
        <f t="shared" si="115"/>
        <v>2028139</v>
      </c>
      <c r="AL920" s="44"/>
      <c r="AM920" s="36">
        <f t="shared" si="116"/>
        <v>9989350</v>
      </c>
      <c r="AN920" s="85" t="str">
        <f t="shared" si="117"/>
        <v>OK</v>
      </c>
      <c r="AO920" s="85" t="str">
        <f t="shared" si="118"/>
        <v>OK</v>
      </c>
      <c r="AP920" s="28" t="s">
        <v>211</v>
      </c>
      <c r="AQ920" s="28"/>
      <c r="AR920" s="28"/>
      <c r="AS920" s="28"/>
      <c r="AT920" s="26">
        <v>1</v>
      </c>
      <c r="AU920" s="28" t="s">
        <v>351</v>
      </c>
      <c r="AV920" s="27"/>
      <c r="AW920" s="28"/>
      <c r="AX920" s="28" t="s">
        <v>1237</v>
      </c>
      <c r="AY920" s="168">
        <f t="shared" si="119"/>
        <v>20281390</v>
      </c>
      <c r="AZ920" s="28" t="s">
        <v>214</v>
      </c>
      <c r="BA920" s="28"/>
      <c r="BB920" s="59"/>
    </row>
    <row r="921" spans="2:54" s="8" customFormat="1" x14ac:dyDescent="0.15">
      <c r="B921" s="174">
        <v>90000876</v>
      </c>
      <c r="C921" s="28"/>
      <c r="D921" s="28" t="s">
        <v>1669</v>
      </c>
      <c r="E921" s="28" t="s">
        <v>1679</v>
      </c>
      <c r="F921" s="28" t="s">
        <v>1215</v>
      </c>
      <c r="G921" s="28" t="s">
        <v>1216</v>
      </c>
      <c r="H921" s="28" t="s">
        <v>1585</v>
      </c>
      <c r="I921" s="28" t="s">
        <v>1560</v>
      </c>
      <c r="J921" s="28" t="s">
        <v>1251</v>
      </c>
      <c r="K921" s="28" t="s">
        <v>203</v>
      </c>
      <c r="L921" s="28"/>
      <c r="M921" s="28">
        <v>15</v>
      </c>
      <c r="N921" s="24">
        <v>41729</v>
      </c>
      <c r="O921" s="28">
        <v>2013</v>
      </c>
      <c r="P921" s="24">
        <v>41729</v>
      </c>
      <c r="Q921" s="25">
        <v>12133759</v>
      </c>
      <c r="R921" s="28" t="s">
        <v>219</v>
      </c>
      <c r="S921" s="28" t="s">
        <v>1234</v>
      </c>
      <c r="T921" s="28">
        <v>1</v>
      </c>
      <c r="U921" s="24"/>
      <c r="V921" s="168">
        <f t="shared" si="129"/>
        <v>9694876</v>
      </c>
      <c r="W921" s="44"/>
      <c r="X921" s="36">
        <f t="shared" si="120"/>
        <v>0</v>
      </c>
      <c r="Y921" s="44"/>
      <c r="Z921" s="44"/>
      <c r="AA921" s="44"/>
      <c r="AB921" s="44"/>
      <c r="AC921" s="44"/>
      <c r="AD921" s="44"/>
      <c r="AE921" s="36">
        <f t="shared" si="121"/>
        <v>812961</v>
      </c>
      <c r="AF921" s="44"/>
      <c r="AG921" s="44"/>
      <c r="AH921" s="44"/>
      <c r="AI921" s="44"/>
      <c r="AJ921" s="44"/>
      <c r="AK921" s="168">
        <f t="shared" ref="AK921:AK984" si="130">IF(Q921=0,0,IF(M921=0,0,IF($C$5-O921=0,0,IF($C$5-O921&gt;M921,0,IF($C$5-O921=M921,V921-1,ROUNDDOWN(Q921*ROUNDUP(1/M921,3),0))))))</f>
        <v>812961</v>
      </c>
      <c r="AL921" s="44"/>
      <c r="AM921" s="36">
        <f t="shared" ref="AM921:AM984" si="131">+V921+X921-AE921</f>
        <v>8881915</v>
      </c>
      <c r="AN921" s="85" t="str">
        <f t="shared" ref="AN921:AN984" si="132">IF(AND(AM921=0,AS921=1),"OK",IF(Q921=AY921+AM921,"OK","ERROR"))</f>
        <v>OK</v>
      </c>
      <c r="AO921" s="85" t="str">
        <f t="shared" ref="AO921:AO984" si="133">IF($C$5-O921=0,"新規",IF(AS921=1,"OK",IF(V921-AK921=AM921,"OK","ERROR")))</f>
        <v>OK</v>
      </c>
      <c r="AP921" s="28" t="s">
        <v>211</v>
      </c>
      <c r="AQ921" s="28"/>
      <c r="AR921" s="28"/>
      <c r="AS921" s="28"/>
      <c r="AT921" s="26">
        <v>1</v>
      </c>
      <c r="AU921" s="28" t="s">
        <v>1268</v>
      </c>
      <c r="AV921" s="27"/>
      <c r="AW921" s="28"/>
      <c r="AX921" s="28" t="s">
        <v>1237</v>
      </c>
      <c r="AY921" s="168">
        <f t="shared" ref="AY921:AY984" si="134">IF(Q921=0,0,IF(M921=0,0,IF($C$5-O921&gt;=M921,Q921-1,ROUNDDOWN(Q921*ROUNDUP(1/M921,3),0)*($C$5-O921))))</f>
        <v>3251844</v>
      </c>
      <c r="AZ921" s="28" t="s">
        <v>214</v>
      </c>
      <c r="BA921" s="28"/>
      <c r="BB921" s="59"/>
    </row>
    <row r="922" spans="2:54" s="8" customFormat="1" x14ac:dyDescent="0.15">
      <c r="B922" s="174">
        <v>90000877</v>
      </c>
      <c r="C922" s="28"/>
      <c r="D922" s="28" t="s">
        <v>1670</v>
      </c>
      <c r="E922" s="28"/>
      <c r="F922" s="28" t="s">
        <v>1215</v>
      </c>
      <c r="G922" s="28" t="s">
        <v>1216</v>
      </c>
      <c r="H922" s="28" t="s">
        <v>1585</v>
      </c>
      <c r="I922" s="28" t="s">
        <v>1560</v>
      </c>
      <c r="J922" s="28" t="s">
        <v>1253</v>
      </c>
      <c r="K922" s="28" t="s">
        <v>203</v>
      </c>
      <c r="L922" s="28"/>
      <c r="M922" s="28">
        <v>15</v>
      </c>
      <c r="N922" s="24">
        <v>41729</v>
      </c>
      <c r="O922" s="28">
        <v>2013</v>
      </c>
      <c r="P922" s="24">
        <v>41729</v>
      </c>
      <c r="Q922" s="25">
        <v>5129271</v>
      </c>
      <c r="R922" s="28" t="s">
        <v>219</v>
      </c>
      <c r="S922" s="28" t="s">
        <v>1234</v>
      </c>
      <c r="T922" s="28">
        <v>1</v>
      </c>
      <c r="U922" s="24"/>
      <c r="V922" s="168">
        <f t="shared" si="129"/>
        <v>4098288</v>
      </c>
      <c r="W922" s="44"/>
      <c r="X922" s="36">
        <f t="shared" si="120"/>
        <v>0</v>
      </c>
      <c r="Y922" s="44"/>
      <c r="Z922" s="44"/>
      <c r="AA922" s="44"/>
      <c r="AB922" s="44"/>
      <c r="AC922" s="44"/>
      <c r="AD922" s="44"/>
      <c r="AE922" s="36">
        <f t="shared" si="121"/>
        <v>343661</v>
      </c>
      <c r="AF922" s="44"/>
      <c r="AG922" s="44"/>
      <c r="AH922" s="44"/>
      <c r="AI922" s="44"/>
      <c r="AJ922" s="44"/>
      <c r="AK922" s="168">
        <f t="shared" si="130"/>
        <v>343661</v>
      </c>
      <c r="AL922" s="44"/>
      <c r="AM922" s="36">
        <f t="shared" si="131"/>
        <v>3754627</v>
      </c>
      <c r="AN922" s="85" t="str">
        <f t="shared" si="132"/>
        <v>OK</v>
      </c>
      <c r="AO922" s="85" t="str">
        <f t="shared" si="133"/>
        <v>OK</v>
      </c>
      <c r="AP922" s="28" t="s">
        <v>211</v>
      </c>
      <c r="AQ922" s="28"/>
      <c r="AR922" s="28"/>
      <c r="AS922" s="28"/>
      <c r="AT922" s="26">
        <v>1</v>
      </c>
      <c r="AU922" s="28" t="s">
        <v>1268</v>
      </c>
      <c r="AV922" s="27"/>
      <c r="AW922" s="28"/>
      <c r="AX922" s="28" t="s">
        <v>1237</v>
      </c>
      <c r="AY922" s="168">
        <f t="shared" si="134"/>
        <v>1374644</v>
      </c>
      <c r="AZ922" s="28" t="s">
        <v>214</v>
      </c>
      <c r="BA922" s="28"/>
      <c r="BB922" s="59"/>
    </row>
    <row r="923" spans="2:54" s="8" customFormat="1" x14ac:dyDescent="0.15">
      <c r="B923" s="174">
        <v>90000878</v>
      </c>
      <c r="C923" s="28"/>
      <c r="D923" s="28" t="s">
        <v>1671</v>
      </c>
      <c r="E923" s="28" t="s">
        <v>1672</v>
      </c>
      <c r="F923" s="28" t="s">
        <v>1215</v>
      </c>
      <c r="G923" s="28" t="s">
        <v>1216</v>
      </c>
      <c r="H923" s="28" t="s">
        <v>1585</v>
      </c>
      <c r="I923" s="28" t="s">
        <v>1560</v>
      </c>
      <c r="J923" s="28" t="s">
        <v>1255</v>
      </c>
      <c r="K923" s="28" t="s">
        <v>203</v>
      </c>
      <c r="L923" s="28"/>
      <c r="M923" s="28">
        <v>15</v>
      </c>
      <c r="N923" s="24">
        <v>41729</v>
      </c>
      <c r="O923" s="28">
        <v>2013</v>
      </c>
      <c r="P923" s="24">
        <v>41729</v>
      </c>
      <c r="Q923" s="25">
        <v>5129271</v>
      </c>
      <c r="R923" s="28" t="s">
        <v>219</v>
      </c>
      <c r="S923" s="28" t="s">
        <v>1234</v>
      </c>
      <c r="T923" s="28">
        <v>1</v>
      </c>
      <c r="U923" s="24"/>
      <c r="V923" s="168">
        <f t="shared" si="129"/>
        <v>4098288</v>
      </c>
      <c r="W923" s="44"/>
      <c r="X923" s="36">
        <f t="shared" si="120"/>
        <v>0</v>
      </c>
      <c r="Y923" s="44"/>
      <c r="Z923" s="44"/>
      <c r="AA923" s="44"/>
      <c r="AB923" s="44"/>
      <c r="AC923" s="44"/>
      <c r="AD923" s="44"/>
      <c r="AE923" s="36">
        <f t="shared" si="121"/>
        <v>343661</v>
      </c>
      <c r="AF923" s="44"/>
      <c r="AG923" s="44"/>
      <c r="AH923" s="44"/>
      <c r="AI923" s="44"/>
      <c r="AJ923" s="44"/>
      <c r="AK923" s="168">
        <f t="shared" si="130"/>
        <v>343661</v>
      </c>
      <c r="AL923" s="44"/>
      <c r="AM923" s="36">
        <f t="shared" si="131"/>
        <v>3754627</v>
      </c>
      <c r="AN923" s="85" t="str">
        <f t="shared" si="132"/>
        <v>OK</v>
      </c>
      <c r="AO923" s="85" t="str">
        <f t="shared" si="133"/>
        <v>OK</v>
      </c>
      <c r="AP923" s="28" t="s">
        <v>211</v>
      </c>
      <c r="AQ923" s="28"/>
      <c r="AR923" s="28"/>
      <c r="AS923" s="28"/>
      <c r="AT923" s="26">
        <v>1</v>
      </c>
      <c r="AU923" s="28" t="s">
        <v>1268</v>
      </c>
      <c r="AV923" s="27"/>
      <c r="AW923" s="28"/>
      <c r="AX923" s="28" t="s">
        <v>1237</v>
      </c>
      <c r="AY923" s="168">
        <f t="shared" si="134"/>
        <v>1374644</v>
      </c>
      <c r="AZ923" s="28" t="s">
        <v>214</v>
      </c>
      <c r="BA923" s="28"/>
      <c r="BB923" s="59"/>
    </row>
    <row r="924" spans="2:54" s="8" customFormat="1" x14ac:dyDescent="0.15">
      <c r="B924" s="174">
        <v>90000879</v>
      </c>
      <c r="C924" s="28"/>
      <c r="D924" s="28" t="s">
        <v>1674</v>
      </c>
      <c r="E924" s="28" t="s">
        <v>1257</v>
      </c>
      <c r="F924" s="28" t="s">
        <v>1215</v>
      </c>
      <c r="G924" s="28" t="s">
        <v>1216</v>
      </c>
      <c r="H924" s="28" t="s">
        <v>1585</v>
      </c>
      <c r="I924" s="28" t="s">
        <v>1560</v>
      </c>
      <c r="J924" s="28" t="s">
        <v>1258</v>
      </c>
      <c r="K924" s="28" t="s">
        <v>203</v>
      </c>
      <c r="L924" s="28"/>
      <c r="M924" s="28">
        <v>15</v>
      </c>
      <c r="N924" s="24">
        <v>41729</v>
      </c>
      <c r="O924" s="28">
        <v>2013</v>
      </c>
      <c r="P924" s="24">
        <v>41729</v>
      </c>
      <c r="Q924" s="25">
        <v>5074118</v>
      </c>
      <c r="R924" s="28" t="s">
        <v>219</v>
      </c>
      <c r="S924" s="28" t="s">
        <v>1234</v>
      </c>
      <c r="T924" s="28">
        <v>1</v>
      </c>
      <c r="U924" s="24"/>
      <c r="V924" s="168">
        <f t="shared" si="129"/>
        <v>4054223</v>
      </c>
      <c r="W924" s="44"/>
      <c r="X924" s="36">
        <f t="shared" si="120"/>
        <v>0</v>
      </c>
      <c r="Y924" s="44"/>
      <c r="Z924" s="44"/>
      <c r="AA924" s="44"/>
      <c r="AB924" s="44"/>
      <c r="AC924" s="44"/>
      <c r="AD924" s="44"/>
      <c r="AE924" s="36">
        <f t="shared" si="121"/>
        <v>339965</v>
      </c>
      <c r="AF924" s="44"/>
      <c r="AG924" s="44"/>
      <c r="AH924" s="44"/>
      <c r="AI924" s="44"/>
      <c r="AJ924" s="44"/>
      <c r="AK924" s="168">
        <f t="shared" si="130"/>
        <v>339965</v>
      </c>
      <c r="AL924" s="44"/>
      <c r="AM924" s="36">
        <f t="shared" si="131"/>
        <v>3714258</v>
      </c>
      <c r="AN924" s="85" t="str">
        <f t="shared" si="132"/>
        <v>OK</v>
      </c>
      <c r="AO924" s="85" t="str">
        <f t="shared" si="133"/>
        <v>OK</v>
      </c>
      <c r="AP924" s="28" t="s">
        <v>211</v>
      </c>
      <c r="AQ924" s="28"/>
      <c r="AR924" s="28"/>
      <c r="AS924" s="28"/>
      <c r="AT924" s="26">
        <v>1</v>
      </c>
      <c r="AU924" s="28" t="s">
        <v>45</v>
      </c>
      <c r="AV924" s="27"/>
      <c r="AW924" s="28"/>
      <c r="AX924" s="28" t="s">
        <v>1237</v>
      </c>
      <c r="AY924" s="168">
        <f t="shared" si="134"/>
        <v>1359860</v>
      </c>
      <c r="AZ924" s="28" t="s">
        <v>214</v>
      </c>
      <c r="BA924" s="28"/>
      <c r="BB924" s="59"/>
    </row>
    <row r="925" spans="2:54" s="8" customFormat="1" x14ac:dyDescent="0.15">
      <c r="B925" s="174">
        <v>90000880</v>
      </c>
      <c r="C925" s="28"/>
      <c r="D925" s="28" t="s">
        <v>1214</v>
      </c>
      <c r="E925" s="28" t="s">
        <v>1259</v>
      </c>
      <c r="F925" s="28" t="s">
        <v>1215</v>
      </c>
      <c r="G925" s="28" t="s">
        <v>1216</v>
      </c>
      <c r="H925" s="28" t="s">
        <v>1585</v>
      </c>
      <c r="I925" s="28" t="s">
        <v>1560</v>
      </c>
      <c r="J925" s="28" t="s">
        <v>1260</v>
      </c>
      <c r="K925" s="28" t="s">
        <v>203</v>
      </c>
      <c r="L925" s="28"/>
      <c r="M925" s="28">
        <v>15</v>
      </c>
      <c r="N925" s="24">
        <v>41729</v>
      </c>
      <c r="O925" s="28">
        <v>2013</v>
      </c>
      <c r="P925" s="24">
        <v>41729</v>
      </c>
      <c r="Q925" s="25">
        <v>4963811</v>
      </c>
      <c r="R925" s="28" t="s">
        <v>219</v>
      </c>
      <c r="S925" s="28" t="s">
        <v>1234</v>
      </c>
      <c r="T925" s="28">
        <v>1</v>
      </c>
      <c r="U925" s="24"/>
      <c r="V925" s="168">
        <f t="shared" si="129"/>
        <v>3966086</v>
      </c>
      <c r="W925" s="44"/>
      <c r="X925" s="36">
        <f t="shared" si="120"/>
        <v>0</v>
      </c>
      <c r="Y925" s="44"/>
      <c r="Z925" s="44"/>
      <c r="AA925" s="44"/>
      <c r="AB925" s="44"/>
      <c r="AC925" s="44"/>
      <c r="AD925" s="44"/>
      <c r="AE925" s="36">
        <f t="shared" si="121"/>
        <v>332575</v>
      </c>
      <c r="AF925" s="44"/>
      <c r="AG925" s="44"/>
      <c r="AH925" s="44"/>
      <c r="AI925" s="44"/>
      <c r="AJ925" s="44"/>
      <c r="AK925" s="168">
        <f t="shared" si="130"/>
        <v>332575</v>
      </c>
      <c r="AL925" s="44"/>
      <c r="AM925" s="36">
        <f t="shared" si="131"/>
        <v>3633511</v>
      </c>
      <c r="AN925" s="85" t="str">
        <f t="shared" si="132"/>
        <v>OK</v>
      </c>
      <c r="AO925" s="85" t="str">
        <f t="shared" si="133"/>
        <v>OK</v>
      </c>
      <c r="AP925" s="28" t="s">
        <v>211</v>
      </c>
      <c r="AQ925" s="28"/>
      <c r="AR925" s="28"/>
      <c r="AS925" s="28"/>
      <c r="AT925" s="26">
        <v>1</v>
      </c>
      <c r="AU925" s="28" t="s">
        <v>45</v>
      </c>
      <c r="AV925" s="27"/>
      <c r="AW925" s="28"/>
      <c r="AX925" s="28" t="s">
        <v>1237</v>
      </c>
      <c r="AY925" s="168">
        <f t="shared" si="134"/>
        <v>1330300</v>
      </c>
      <c r="AZ925" s="28" t="s">
        <v>214</v>
      </c>
      <c r="BA925" s="28"/>
      <c r="BB925" s="59"/>
    </row>
    <row r="926" spans="2:54" s="8" customFormat="1" x14ac:dyDescent="0.15">
      <c r="B926" s="174">
        <v>90000881</v>
      </c>
      <c r="C926" s="28"/>
      <c r="D926" s="28" t="s">
        <v>1219</v>
      </c>
      <c r="E926" s="28" t="s">
        <v>1235</v>
      </c>
      <c r="F926" s="28" t="s">
        <v>1215</v>
      </c>
      <c r="G926" s="28" t="s">
        <v>1216</v>
      </c>
      <c r="H926" s="28" t="s">
        <v>1585</v>
      </c>
      <c r="I926" s="28" t="s">
        <v>1560</v>
      </c>
      <c r="J926" s="28" t="s">
        <v>1675</v>
      </c>
      <c r="K926" s="28" t="s">
        <v>203</v>
      </c>
      <c r="L926" s="28"/>
      <c r="M926" s="28">
        <v>15</v>
      </c>
      <c r="N926" s="24">
        <v>41729</v>
      </c>
      <c r="O926" s="28">
        <v>2013</v>
      </c>
      <c r="P926" s="24">
        <v>41729</v>
      </c>
      <c r="Q926" s="25">
        <v>16799951</v>
      </c>
      <c r="R926" s="28" t="s">
        <v>219</v>
      </c>
      <c r="S926" s="28" t="s">
        <v>1234</v>
      </c>
      <c r="T926" s="28">
        <v>1</v>
      </c>
      <c r="U926" s="24"/>
      <c r="V926" s="168">
        <f t="shared" si="129"/>
        <v>13423163</v>
      </c>
      <c r="W926" s="44"/>
      <c r="X926" s="36">
        <f t="shared" si="120"/>
        <v>0</v>
      </c>
      <c r="Y926" s="44"/>
      <c r="Z926" s="44"/>
      <c r="AA926" s="44"/>
      <c r="AB926" s="44"/>
      <c r="AC926" s="44"/>
      <c r="AD926" s="44"/>
      <c r="AE926" s="36">
        <f t="shared" si="121"/>
        <v>1125596</v>
      </c>
      <c r="AF926" s="44"/>
      <c r="AG926" s="44"/>
      <c r="AH926" s="44"/>
      <c r="AI926" s="44"/>
      <c r="AJ926" s="44"/>
      <c r="AK926" s="168">
        <f t="shared" si="130"/>
        <v>1125596</v>
      </c>
      <c r="AL926" s="44"/>
      <c r="AM926" s="36">
        <f t="shared" si="131"/>
        <v>12297567</v>
      </c>
      <c r="AN926" s="85" t="str">
        <f t="shared" si="132"/>
        <v>OK</v>
      </c>
      <c r="AO926" s="85" t="str">
        <f t="shared" si="133"/>
        <v>OK</v>
      </c>
      <c r="AP926" s="28" t="s">
        <v>211</v>
      </c>
      <c r="AQ926" s="28"/>
      <c r="AR926" s="28"/>
      <c r="AS926" s="28"/>
      <c r="AT926" s="26">
        <v>1</v>
      </c>
      <c r="AU926" s="28" t="s">
        <v>1268</v>
      </c>
      <c r="AV926" s="27"/>
      <c r="AW926" s="28"/>
      <c r="AX926" s="28" t="s">
        <v>1237</v>
      </c>
      <c r="AY926" s="168">
        <f t="shared" si="134"/>
        <v>4502384</v>
      </c>
      <c r="AZ926" s="28" t="s">
        <v>214</v>
      </c>
      <c r="BA926" s="28"/>
      <c r="BB926" s="59"/>
    </row>
    <row r="927" spans="2:54" s="8" customFormat="1" x14ac:dyDescent="0.15">
      <c r="B927" s="174">
        <v>90000882</v>
      </c>
      <c r="C927" s="28"/>
      <c r="D927" s="28" t="s">
        <v>1666</v>
      </c>
      <c r="E927" s="28" t="s">
        <v>1252</v>
      </c>
      <c r="F927" s="28" t="s">
        <v>1215</v>
      </c>
      <c r="G927" s="28" t="s">
        <v>1216</v>
      </c>
      <c r="H927" s="28" t="s">
        <v>1585</v>
      </c>
      <c r="I927" s="28" t="s">
        <v>1560</v>
      </c>
      <c r="J927" s="28" t="s">
        <v>1262</v>
      </c>
      <c r="K927" s="28" t="s">
        <v>203</v>
      </c>
      <c r="L927" s="28"/>
      <c r="M927" s="28">
        <v>15</v>
      </c>
      <c r="N927" s="24">
        <v>41729</v>
      </c>
      <c r="O927" s="28">
        <v>2013</v>
      </c>
      <c r="P927" s="24">
        <v>41729</v>
      </c>
      <c r="Q927" s="25">
        <v>2239994</v>
      </c>
      <c r="R927" s="28" t="s">
        <v>219</v>
      </c>
      <c r="S927" s="28" t="s">
        <v>1234</v>
      </c>
      <c r="T927" s="28">
        <v>1</v>
      </c>
      <c r="U927" s="24"/>
      <c r="V927" s="168">
        <f t="shared" si="129"/>
        <v>1789757</v>
      </c>
      <c r="W927" s="44"/>
      <c r="X927" s="36">
        <f t="shared" si="120"/>
        <v>0</v>
      </c>
      <c r="Y927" s="44"/>
      <c r="Z927" s="44"/>
      <c r="AA927" s="44"/>
      <c r="AB927" s="44"/>
      <c r="AC927" s="44"/>
      <c r="AD927" s="44"/>
      <c r="AE927" s="36">
        <f t="shared" si="121"/>
        <v>150079</v>
      </c>
      <c r="AF927" s="44"/>
      <c r="AG927" s="44"/>
      <c r="AH927" s="44"/>
      <c r="AI927" s="44"/>
      <c r="AJ927" s="44"/>
      <c r="AK927" s="168">
        <f t="shared" si="130"/>
        <v>150079</v>
      </c>
      <c r="AL927" s="44"/>
      <c r="AM927" s="36">
        <f t="shared" si="131"/>
        <v>1639678</v>
      </c>
      <c r="AN927" s="85" t="str">
        <f t="shared" si="132"/>
        <v>OK</v>
      </c>
      <c r="AO927" s="85" t="str">
        <f t="shared" si="133"/>
        <v>OK</v>
      </c>
      <c r="AP927" s="28" t="s">
        <v>211</v>
      </c>
      <c r="AQ927" s="28"/>
      <c r="AR927" s="28"/>
      <c r="AS927" s="28"/>
      <c r="AT927" s="26">
        <v>1</v>
      </c>
      <c r="AU927" s="28" t="s">
        <v>1268</v>
      </c>
      <c r="AV927" s="27"/>
      <c r="AW927" s="28"/>
      <c r="AX927" s="28" t="s">
        <v>1237</v>
      </c>
      <c r="AY927" s="168">
        <f t="shared" si="134"/>
        <v>600316</v>
      </c>
      <c r="AZ927" s="28" t="s">
        <v>214</v>
      </c>
      <c r="BA927" s="28"/>
      <c r="BB927" s="59"/>
    </row>
    <row r="928" spans="2:54" s="8" customFormat="1" x14ac:dyDescent="0.15">
      <c r="B928" s="174">
        <v>90000883</v>
      </c>
      <c r="C928" s="28"/>
      <c r="D928" s="28" t="s">
        <v>1668</v>
      </c>
      <c r="E928" s="28" t="s">
        <v>1263</v>
      </c>
      <c r="F928" s="28" t="s">
        <v>1215</v>
      </c>
      <c r="G928" s="28" t="s">
        <v>1216</v>
      </c>
      <c r="H928" s="28" t="s">
        <v>1585</v>
      </c>
      <c r="I928" s="28" t="s">
        <v>1560</v>
      </c>
      <c r="J928" s="28" t="s">
        <v>1264</v>
      </c>
      <c r="K928" s="28" t="s">
        <v>203</v>
      </c>
      <c r="L928" s="28"/>
      <c r="M928" s="28">
        <v>15</v>
      </c>
      <c r="N928" s="24">
        <v>41729</v>
      </c>
      <c r="O928" s="28">
        <v>2013</v>
      </c>
      <c r="P928" s="24">
        <v>41729</v>
      </c>
      <c r="Q928" s="25">
        <v>2239993</v>
      </c>
      <c r="R928" s="28" t="s">
        <v>219</v>
      </c>
      <c r="S928" s="28" t="s">
        <v>1234</v>
      </c>
      <c r="T928" s="28">
        <v>1</v>
      </c>
      <c r="U928" s="24"/>
      <c r="V928" s="168">
        <f t="shared" si="129"/>
        <v>1789756</v>
      </c>
      <c r="W928" s="44"/>
      <c r="X928" s="36">
        <f t="shared" si="120"/>
        <v>0</v>
      </c>
      <c r="Y928" s="44"/>
      <c r="Z928" s="44"/>
      <c r="AA928" s="44"/>
      <c r="AB928" s="44"/>
      <c r="AC928" s="44"/>
      <c r="AD928" s="44"/>
      <c r="AE928" s="36">
        <f t="shared" si="121"/>
        <v>150079</v>
      </c>
      <c r="AF928" s="44"/>
      <c r="AG928" s="44"/>
      <c r="AH928" s="44"/>
      <c r="AI928" s="44"/>
      <c r="AJ928" s="44"/>
      <c r="AK928" s="168">
        <f t="shared" si="130"/>
        <v>150079</v>
      </c>
      <c r="AL928" s="44"/>
      <c r="AM928" s="36">
        <f t="shared" si="131"/>
        <v>1639677</v>
      </c>
      <c r="AN928" s="85" t="str">
        <f t="shared" si="132"/>
        <v>OK</v>
      </c>
      <c r="AO928" s="85" t="str">
        <f t="shared" si="133"/>
        <v>OK</v>
      </c>
      <c r="AP928" s="28" t="s">
        <v>211</v>
      </c>
      <c r="AQ928" s="28"/>
      <c r="AR928" s="28"/>
      <c r="AS928" s="28"/>
      <c r="AT928" s="26">
        <v>1</v>
      </c>
      <c r="AU928" s="28" t="s">
        <v>1268</v>
      </c>
      <c r="AV928" s="27"/>
      <c r="AW928" s="28"/>
      <c r="AX928" s="28" t="s">
        <v>1237</v>
      </c>
      <c r="AY928" s="168">
        <f t="shared" si="134"/>
        <v>600316</v>
      </c>
      <c r="AZ928" s="28" t="s">
        <v>214</v>
      </c>
      <c r="BA928" s="28"/>
      <c r="BB928" s="59"/>
    </row>
    <row r="929" spans="2:54" s="8" customFormat="1" x14ac:dyDescent="0.15">
      <c r="B929" s="174">
        <v>90000884</v>
      </c>
      <c r="C929" s="28"/>
      <c r="D929" s="28" t="s">
        <v>1225</v>
      </c>
      <c r="E929" s="28" t="s">
        <v>1265</v>
      </c>
      <c r="F929" s="28" t="s">
        <v>1215</v>
      </c>
      <c r="G929" s="28" t="s">
        <v>1216</v>
      </c>
      <c r="H929" s="28" t="s">
        <v>1585</v>
      </c>
      <c r="I929" s="28" t="s">
        <v>1560</v>
      </c>
      <c r="J929" s="28" t="s">
        <v>1266</v>
      </c>
      <c r="K929" s="28" t="s">
        <v>203</v>
      </c>
      <c r="L929" s="28"/>
      <c r="M929" s="28">
        <v>15</v>
      </c>
      <c r="N929" s="24">
        <v>41729</v>
      </c>
      <c r="O929" s="28">
        <v>2013</v>
      </c>
      <c r="P929" s="24">
        <v>41729</v>
      </c>
      <c r="Q929" s="25">
        <v>2239993</v>
      </c>
      <c r="R929" s="28" t="s">
        <v>219</v>
      </c>
      <c r="S929" s="28" t="s">
        <v>1234</v>
      </c>
      <c r="T929" s="28">
        <v>1</v>
      </c>
      <c r="U929" s="24"/>
      <c r="V929" s="168">
        <f t="shared" si="129"/>
        <v>1789756</v>
      </c>
      <c r="W929" s="44"/>
      <c r="X929" s="36">
        <f t="shared" si="120"/>
        <v>0</v>
      </c>
      <c r="Y929" s="44"/>
      <c r="Z929" s="44"/>
      <c r="AA929" s="44"/>
      <c r="AB929" s="44"/>
      <c r="AC929" s="44"/>
      <c r="AD929" s="44"/>
      <c r="AE929" s="36">
        <f t="shared" si="121"/>
        <v>150079</v>
      </c>
      <c r="AF929" s="44"/>
      <c r="AG929" s="44"/>
      <c r="AH929" s="44"/>
      <c r="AI929" s="44"/>
      <c r="AJ929" s="44"/>
      <c r="AK929" s="168">
        <f t="shared" si="130"/>
        <v>150079</v>
      </c>
      <c r="AL929" s="44"/>
      <c r="AM929" s="36">
        <f t="shared" si="131"/>
        <v>1639677</v>
      </c>
      <c r="AN929" s="85" t="str">
        <f t="shared" si="132"/>
        <v>OK</v>
      </c>
      <c r="AO929" s="85" t="str">
        <f t="shared" si="133"/>
        <v>OK</v>
      </c>
      <c r="AP929" s="28" t="s">
        <v>211</v>
      </c>
      <c r="AQ929" s="28"/>
      <c r="AR929" s="28"/>
      <c r="AS929" s="28"/>
      <c r="AT929" s="26">
        <v>1</v>
      </c>
      <c r="AU929" s="28" t="s">
        <v>1268</v>
      </c>
      <c r="AV929" s="27"/>
      <c r="AW929" s="28"/>
      <c r="AX929" s="28" t="s">
        <v>1237</v>
      </c>
      <c r="AY929" s="168">
        <f t="shared" si="134"/>
        <v>600316</v>
      </c>
      <c r="AZ929" s="28" t="s">
        <v>214</v>
      </c>
      <c r="BA929" s="28"/>
      <c r="BB929" s="59"/>
    </row>
    <row r="930" spans="2:54" s="8" customFormat="1" x14ac:dyDescent="0.15">
      <c r="B930" s="174">
        <v>90000885</v>
      </c>
      <c r="C930" s="28"/>
      <c r="D930" s="28" t="s">
        <v>1664</v>
      </c>
      <c r="E930" s="28" t="s">
        <v>1254</v>
      </c>
      <c r="F930" s="28" t="s">
        <v>1215</v>
      </c>
      <c r="G930" s="28" t="s">
        <v>1216</v>
      </c>
      <c r="H930" s="28" t="s">
        <v>1585</v>
      </c>
      <c r="I930" s="28" t="s">
        <v>1560</v>
      </c>
      <c r="J930" s="28" t="s">
        <v>1267</v>
      </c>
      <c r="K930" s="28" t="s">
        <v>203</v>
      </c>
      <c r="L930" s="28"/>
      <c r="M930" s="28">
        <v>15</v>
      </c>
      <c r="N930" s="24">
        <v>41729</v>
      </c>
      <c r="O930" s="28">
        <v>2013</v>
      </c>
      <c r="P930" s="24">
        <v>41729</v>
      </c>
      <c r="Q930" s="25">
        <v>2239993</v>
      </c>
      <c r="R930" s="28" t="s">
        <v>219</v>
      </c>
      <c r="S930" s="28" t="s">
        <v>1234</v>
      </c>
      <c r="T930" s="28">
        <v>1</v>
      </c>
      <c r="U930" s="24"/>
      <c r="V930" s="168">
        <f t="shared" si="129"/>
        <v>1789756</v>
      </c>
      <c r="W930" s="44"/>
      <c r="X930" s="36">
        <f t="shared" si="120"/>
        <v>0</v>
      </c>
      <c r="Y930" s="44"/>
      <c r="Z930" s="44"/>
      <c r="AA930" s="44"/>
      <c r="AB930" s="44"/>
      <c r="AC930" s="44"/>
      <c r="AD930" s="44"/>
      <c r="AE930" s="36">
        <f t="shared" si="121"/>
        <v>150079</v>
      </c>
      <c r="AF930" s="44"/>
      <c r="AG930" s="44"/>
      <c r="AH930" s="44"/>
      <c r="AI930" s="44"/>
      <c r="AJ930" s="44"/>
      <c r="AK930" s="168">
        <f t="shared" si="130"/>
        <v>150079</v>
      </c>
      <c r="AL930" s="44"/>
      <c r="AM930" s="36">
        <f t="shared" si="131"/>
        <v>1639677</v>
      </c>
      <c r="AN930" s="85" t="str">
        <f t="shared" si="132"/>
        <v>OK</v>
      </c>
      <c r="AO930" s="85" t="str">
        <f t="shared" si="133"/>
        <v>OK</v>
      </c>
      <c r="AP930" s="28" t="s">
        <v>211</v>
      </c>
      <c r="AQ930" s="28"/>
      <c r="AR930" s="28"/>
      <c r="AS930" s="28"/>
      <c r="AT930" s="26">
        <v>1</v>
      </c>
      <c r="AU930" s="28" t="s">
        <v>1268</v>
      </c>
      <c r="AV930" s="27"/>
      <c r="AW930" s="28"/>
      <c r="AX930" s="28" t="s">
        <v>1237</v>
      </c>
      <c r="AY930" s="168">
        <f t="shared" si="134"/>
        <v>600316</v>
      </c>
      <c r="AZ930" s="28" t="s">
        <v>214</v>
      </c>
      <c r="BA930" s="28"/>
      <c r="BB930" s="59"/>
    </row>
    <row r="931" spans="2:54" s="8" customFormat="1" x14ac:dyDescent="0.15">
      <c r="B931" s="174">
        <v>90000886</v>
      </c>
      <c r="C931" s="28"/>
      <c r="D931" s="28" t="s">
        <v>1219</v>
      </c>
      <c r="E931" s="28"/>
      <c r="F931" s="28" t="s">
        <v>1215</v>
      </c>
      <c r="G931" s="28" t="s">
        <v>1216</v>
      </c>
      <c r="H931" s="28" t="s">
        <v>1585</v>
      </c>
      <c r="I931" s="28" t="s">
        <v>1587</v>
      </c>
      <c r="J931" s="28" t="s">
        <v>1269</v>
      </c>
      <c r="K931" s="28" t="s">
        <v>203</v>
      </c>
      <c r="L931" s="28" t="s">
        <v>321</v>
      </c>
      <c r="M931" s="28">
        <v>45</v>
      </c>
      <c r="N931" s="24">
        <v>38777</v>
      </c>
      <c r="O931" s="28">
        <v>2005</v>
      </c>
      <c r="P931" s="24">
        <v>38777</v>
      </c>
      <c r="Q931" s="25">
        <v>6090000</v>
      </c>
      <c r="R931" s="28" t="s">
        <v>219</v>
      </c>
      <c r="S931" s="28" t="s">
        <v>1227</v>
      </c>
      <c r="T931" s="28">
        <v>1</v>
      </c>
      <c r="U931" s="24"/>
      <c r="V931" s="168">
        <f t="shared" si="129"/>
        <v>4549230</v>
      </c>
      <c r="W931" s="44"/>
      <c r="X931" s="36">
        <f t="shared" si="120"/>
        <v>0</v>
      </c>
      <c r="Y931" s="44"/>
      <c r="Z931" s="44"/>
      <c r="AA931" s="44"/>
      <c r="AB931" s="44"/>
      <c r="AC931" s="44"/>
      <c r="AD931" s="44"/>
      <c r="AE931" s="36">
        <f t="shared" si="121"/>
        <v>140070</v>
      </c>
      <c r="AF931" s="44"/>
      <c r="AG931" s="44"/>
      <c r="AH931" s="44"/>
      <c r="AI931" s="44"/>
      <c r="AJ931" s="44"/>
      <c r="AK931" s="168">
        <f t="shared" si="130"/>
        <v>140070</v>
      </c>
      <c r="AL931" s="44"/>
      <c r="AM931" s="36">
        <f t="shared" si="131"/>
        <v>4409160</v>
      </c>
      <c r="AN931" s="85" t="str">
        <f t="shared" si="132"/>
        <v>OK</v>
      </c>
      <c r="AO931" s="85" t="str">
        <f t="shared" si="133"/>
        <v>OK</v>
      </c>
      <c r="AP931" s="28" t="s">
        <v>211</v>
      </c>
      <c r="AQ931" s="28"/>
      <c r="AR931" s="28"/>
      <c r="AS931" s="28"/>
      <c r="AT931" s="26">
        <v>1</v>
      </c>
      <c r="AU931" s="28" t="s">
        <v>1278</v>
      </c>
      <c r="AV931" s="27"/>
      <c r="AW931" s="28"/>
      <c r="AX931" s="28" t="s">
        <v>1237</v>
      </c>
      <c r="AY931" s="168">
        <f t="shared" si="134"/>
        <v>1680840</v>
      </c>
      <c r="AZ931" s="28" t="s">
        <v>214</v>
      </c>
      <c r="BA931" s="28"/>
      <c r="BB931" s="59"/>
    </row>
    <row r="932" spans="2:54" s="8" customFormat="1" x14ac:dyDescent="0.15">
      <c r="B932" s="174">
        <v>90000887</v>
      </c>
      <c r="C932" s="28"/>
      <c r="D932" s="28" t="s">
        <v>1214</v>
      </c>
      <c r="E932" s="28"/>
      <c r="F932" s="28" t="s">
        <v>1215</v>
      </c>
      <c r="G932" s="28" t="s">
        <v>1216</v>
      </c>
      <c r="H932" s="28" t="s">
        <v>1585</v>
      </c>
      <c r="I932" s="28" t="s">
        <v>1587</v>
      </c>
      <c r="J932" s="28" t="s">
        <v>1270</v>
      </c>
      <c r="K932" s="28" t="s">
        <v>203</v>
      </c>
      <c r="L932" s="28"/>
      <c r="M932" s="28">
        <v>40</v>
      </c>
      <c r="N932" s="24">
        <v>35153</v>
      </c>
      <c r="O932" s="28">
        <v>1995</v>
      </c>
      <c r="P932" s="24">
        <v>35153</v>
      </c>
      <c r="Q932" s="25">
        <v>16892000</v>
      </c>
      <c r="R932" s="28" t="s">
        <v>219</v>
      </c>
      <c r="S932" s="28" t="s">
        <v>1227</v>
      </c>
      <c r="T932" s="28">
        <v>1</v>
      </c>
      <c r="U932" s="24"/>
      <c r="V932" s="168">
        <f t="shared" si="129"/>
        <v>8023700</v>
      </c>
      <c r="W932" s="44"/>
      <c r="X932" s="36">
        <f t="shared" si="120"/>
        <v>0</v>
      </c>
      <c r="Y932" s="44"/>
      <c r="Z932" s="44"/>
      <c r="AA932" s="44"/>
      <c r="AB932" s="44"/>
      <c r="AC932" s="44"/>
      <c r="AD932" s="44"/>
      <c r="AE932" s="36">
        <f t="shared" si="121"/>
        <v>422300</v>
      </c>
      <c r="AF932" s="44"/>
      <c r="AG932" s="44"/>
      <c r="AH932" s="44"/>
      <c r="AI932" s="44"/>
      <c r="AJ932" s="44"/>
      <c r="AK932" s="168">
        <f t="shared" si="130"/>
        <v>422300</v>
      </c>
      <c r="AL932" s="44"/>
      <c r="AM932" s="36">
        <f t="shared" si="131"/>
        <v>7601400</v>
      </c>
      <c r="AN932" s="85" t="str">
        <f t="shared" si="132"/>
        <v>OK</v>
      </c>
      <c r="AO932" s="85" t="str">
        <f t="shared" si="133"/>
        <v>OK</v>
      </c>
      <c r="AP932" s="28" t="s">
        <v>211</v>
      </c>
      <c r="AQ932" s="28"/>
      <c r="AR932" s="28"/>
      <c r="AS932" s="28"/>
      <c r="AT932" s="26">
        <v>1</v>
      </c>
      <c r="AU932" s="28" t="s">
        <v>351</v>
      </c>
      <c r="AV932" s="27"/>
      <c r="AW932" s="28"/>
      <c r="AX932" s="28" t="s">
        <v>1237</v>
      </c>
      <c r="AY932" s="168">
        <f t="shared" si="134"/>
        <v>9290600</v>
      </c>
      <c r="AZ932" s="28" t="s">
        <v>214</v>
      </c>
      <c r="BA932" s="28"/>
      <c r="BB932" s="59"/>
    </row>
    <row r="933" spans="2:54" s="8" customFormat="1" x14ac:dyDescent="0.15">
      <c r="B933" s="174">
        <v>90000888</v>
      </c>
      <c r="C933" s="28"/>
      <c r="D933" s="28" t="s">
        <v>1230</v>
      </c>
      <c r="E933" s="28"/>
      <c r="F933" s="28" t="s">
        <v>1215</v>
      </c>
      <c r="G933" s="28" t="s">
        <v>1216</v>
      </c>
      <c r="H933" s="28" t="s">
        <v>1585</v>
      </c>
      <c r="I933" s="28" t="s">
        <v>1587</v>
      </c>
      <c r="J933" s="28" t="s">
        <v>1271</v>
      </c>
      <c r="K933" s="28" t="s">
        <v>203</v>
      </c>
      <c r="L933" s="28" t="s">
        <v>31</v>
      </c>
      <c r="M933" s="28">
        <v>50</v>
      </c>
      <c r="N933" s="24">
        <v>39385</v>
      </c>
      <c r="O933" s="28">
        <v>2007</v>
      </c>
      <c r="P933" s="24">
        <v>39385</v>
      </c>
      <c r="Q933" s="25">
        <v>36940579</v>
      </c>
      <c r="R933" s="28" t="s">
        <v>219</v>
      </c>
      <c r="S933" s="28" t="s">
        <v>236</v>
      </c>
      <c r="T933" s="28">
        <v>1</v>
      </c>
      <c r="U933" s="24"/>
      <c r="V933" s="168">
        <f t="shared" si="129"/>
        <v>30291280</v>
      </c>
      <c r="W933" s="44"/>
      <c r="X933" s="36">
        <f t="shared" si="120"/>
        <v>0</v>
      </c>
      <c r="Y933" s="44"/>
      <c r="Z933" s="44"/>
      <c r="AA933" s="44"/>
      <c r="AB933" s="44"/>
      <c r="AC933" s="44"/>
      <c r="AD933" s="44"/>
      <c r="AE933" s="36">
        <f t="shared" si="121"/>
        <v>738811</v>
      </c>
      <c r="AF933" s="44"/>
      <c r="AG933" s="44"/>
      <c r="AH933" s="44"/>
      <c r="AI933" s="44"/>
      <c r="AJ933" s="44"/>
      <c r="AK933" s="168">
        <f t="shared" si="130"/>
        <v>738811</v>
      </c>
      <c r="AL933" s="44"/>
      <c r="AM933" s="36">
        <f t="shared" si="131"/>
        <v>29552469</v>
      </c>
      <c r="AN933" s="85" t="str">
        <f t="shared" si="132"/>
        <v>OK</v>
      </c>
      <c r="AO933" s="85" t="str">
        <f t="shared" si="133"/>
        <v>OK</v>
      </c>
      <c r="AP933" s="28" t="s">
        <v>211</v>
      </c>
      <c r="AQ933" s="28"/>
      <c r="AR933" s="28"/>
      <c r="AS933" s="28"/>
      <c r="AT933" s="26">
        <v>259.5</v>
      </c>
      <c r="AU933" s="28" t="s">
        <v>35</v>
      </c>
      <c r="AV933" s="27">
        <v>5</v>
      </c>
      <c r="AW933" s="28"/>
      <c r="AX933" s="28" t="s">
        <v>1237</v>
      </c>
      <c r="AY933" s="168">
        <f t="shared" si="134"/>
        <v>7388110</v>
      </c>
      <c r="AZ933" s="28" t="s">
        <v>214</v>
      </c>
      <c r="BA933" s="28"/>
      <c r="BB933" s="59"/>
    </row>
    <row r="934" spans="2:54" s="8" customFormat="1" x14ac:dyDescent="0.15">
      <c r="B934" s="174">
        <v>90000889</v>
      </c>
      <c r="C934" s="28"/>
      <c r="D934" s="28" t="s">
        <v>1230</v>
      </c>
      <c r="E934" s="28"/>
      <c r="F934" s="28" t="s">
        <v>1215</v>
      </c>
      <c r="G934" s="28" t="s">
        <v>1216</v>
      </c>
      <c r="H934" s="28" t="s">
        <v>1585</v>
      </c>
      <c r="I934" s="28" t="s">
        <v>1587</v>
      </c>
      <c r="J934" s="28" t="s">
        <v>1272</v>
      </c>
      <c r="K934" s="28" t="s">
        <v>203</v>
      </c>
      <c r="L934" s="28" t="s">
        <v>31</v>
      </c>
      <c r="M934" s="28">
        <v>50</v>
      </c>
      <c r="N934" s="24">
        <v>39385</v>
      </c>
      <c r="O934" s="28">
        <v>2007</v>
      </c>
      <c r="P934" s="24">
        <v>39385</v>
      </c>
      <c r="Q934" s="25">
        <v>21573453</v>
      </c>
      <c r="R934" s="28" t="s">
        <v>219</v>
      </c>
      <c r="S934" s="28" t="s">
        <v>236</v>
      </c>
      <c r="T934" s="28">
        <v>1</v>
      </c>
      <c r="U934" s="24"/>
      <c r="V934" s="168">
        <f t="shared" si="129"/>
        <v>17690232</v>
      </c>
      <c r="W934" s="44"/>
      <c r="X934" s="36">
        <f t="shared" si="120"/>
        <v>0</v>
      </c>
      <c r="Y934" s="44"/>
      <c r="Z934" s="44"/>
      <c r="AA934" s="44"/>
      <c r="AB934" s="44"/>
      <c r="AC934" s="44"/>
      <c r="AD934" s="44"/>
      <c r="AE934" s="36">
        <f t="shared" si="121"/>
        <v>431469</v>
      </c>
      <c r="AF934" s="44"/>
      <c r="AG934" s="44"/>
      <c r="AH934" s="44"/>
      <c r="AI934" s="44"/>
      <c r="AJ934" s="44"/>
      <c r="AK934" s="168">
        <f t="shared" si="130"/>
        <v>431469</v>
      </c>
      <c r="AL934" s="44"/>
      <c r="AM934" s="36">
        <f t="shared" si="131"/>
        <v>17258763</v>
      </c>
      <c r="AN934" s="85" t="str">
        <f t="shared" si="132"/>
        <v>OK</v>
      </c>
      <c r="AO934" s="85" t="str">
        <f t="shared" si="133"/>
        <v>OK</v>
      </c>
      <c r="AP934" s="28" t="s">
        <v>211</v>
      </c>
      <c r="AQ934" s="28"/>
      <c r="AR934" s="28"/>
      <c r="AS934" s="28"/>
      <c r="AT934" s="26">
        <v>197.85</v>
      </c>
      <c r="AU934" s="28" t="s">
        <v>35</v>
      </c>
      <c r="AV934" s="27">
        <v>4</v>
      </c>
      <c r="AW934" s="28"/>
      <c r="AX934" s="28" t="s">
        <v>1237</v>
      </c>
      <c r="AY934" s="168">
        <f t="shared" si="134"/>
        <v>4314690</v>
      </c>
      <c r="AZ934" s="28" t="s">
        <v>214</v>
      </c>
      <c r="BA934" s="28"/>
      <c r="BB934" s="59"/>
    </row>
    <row r="935" spans="2:54" s="8" customFormat="1" x14ac:dyDescent="0.15">
      <c r="B935" s="174">
        <v>90000890</v>
      </c>
      <c r="C935" s="28"/>
      <c r="D935" s="28" t="s">
        <v>1230</v>
      </c>
      <c r="E935" s="28"/>
      <c r="F935" s="28" t="s">
        <v>1215</v>
      </c>
      <c r="G935" s="28" t="s">
        <v>1216</v>
      </c>
      <c r="H935" s="28" t="s">
        <v>1585</v>
      </c>
      <c r="I935" s="28" t="s">
        <v>1587</v>
      </c>
      <c r="J935" s="28" t="s">
        <v>1273</v>
      </c>
      <c r="K935" s="28" t="s">
        <v>203</v>
      </c>
      <c r="L935" s="28" t="s">
        <v>31</v>
      </c>
      <c r="M935" s="28">
        <v>50</v>
      </c>
      <c r="N935" s="24">
        <v>39385</v>
      </c>
      <c r="O935" s="28">
        <v>2007</v>
      </c>
      <c r="P935" s="24">
        <v>39385</v>
      </c>
      <c r="Q935" s="25">
        <v>5526000</v>
      </c>
      <c r="R935" s="28" t="s">
        <v>204</v>
      </c>
      <c r="S935" s="28" t="s">
        <v>1274</v>
      </c>
      <c r="T935" s="28">
        <v>1</v>
      </c>
      <c r="U935" s="24"/>
      <c r="V935" s="168">
        <f t="shared" si="129"/>
        <v>4531320</v>
      </c>
      <c r="W935" s="44"/>
      <c r="X935" s="36">
        <f t="shared" si="120"/>
        <v>0</v>
      </c>
      <c r="Y935" s="44"/>
      <c r="Z935" s="44"/>
      <c r="AA935" s="44"/>
      <c r="AB935" s="44"/>
      <c r="AC935" s="44"/>
      <c r="AD935" s="44"/>
      <c r="AE935" s="36">
        <f t="shared" si="121"/>
        <v>110520</v>
      </c>
      <c r="AF935" s="44"/>
      <c r="AG935" s="44"/>
      <c r="AH935" s="44"/>
      <c r="AI935" s="44"/>
      <c r="AJ935" s="44"/>
      <c r="AK935" s="168">
        <f t="shared" si="130"/>
        <v>110520</v>
      </c>
      <c r="AL935" s="44"/>
      <c r="AM935" s="36">
        <f t="shared" si="131"/>
        <v>4420800</v>
      </c>
      <c r="AN935" s="85" t="str">
        <f t="shared" si="132"/>
        <v>OK</v>
      </c>
      <c r="AO935" s="85" t="str">
        <f t="shared" si="133"/>
        <v>OK</v>
      </c>
      <c r="AP935" s="28" t="s">
        <v>211</v>
      </c>
      <c r="AQ935" s="28"/>
      <c r="AR935" s="28"/>
      <c r="AS935" s="28"/>
      <c r="AT935" s="26">
        <v>40</v>
      </c>
      <c r="AU935" s="28" t="s">
        <v>1279</v>
      </c>
      <c r="AV935" s="27"/>
      <c r="AW935" s="28"/>
      <c r="AX935" s="28" t="s">
        <v>1237</v>
      </c>
      <c r="AY935" s="168">
        <f t="shared" si="134"/>
        <v>1105200</v>
      </c>
      <c r="AZ935" s="28" t="s">
        <v>214</v>
      </c>
      <c r="BA935" s="28"/>
      <c r="BB935" s="59" t="s">
        <v>1280</v>
      </c>
    </row>
    <row r="936" spans="2:54" s="8" customFormat="1" x14ac:dyDescent="0.15">
      <c r="B936" s="174">
        <v>90000891</v>
      </c>
      <c r="C936" s="28"/>
      <c r="D936" s="28" t="s">
        <v>1219</v>
      </c>
      <c r="E936" s="28"/>
      <c r="F936" s="28" t="s">
        <v>1215</v>
      </c>
      <c r="G936" s="28" t="s">
        <v>1216</v>
      </c>
      <c r="H936" s="28" t="s">
        <v>1585</v>
      </c>
      <c r="I936" s="28" t="s">
        <v>1587</v>
      </c>
      <c r="J936" s="28" t="s">
        <v>1275</v>
      </c>
      <c r="K936" s="28" t="s">
        <v>203</v>
      </c>
      <c r="L936" s="28" t="s">
        <v>1276</v>
      </c>
      <c r="M936" s="28">
        <v>30</v>
      </c>
      <c r="N936" s="24">
        <v>30042</v>
      </c>
      <c r="O936" s="28">
        <v>1982</v>
      </c>
      <c r="P936" s="24">
        <v>30042</v>
      </c>
      <c r="Q936" s="25">
        <v>2763000</v>
      </c>
      <c r="R936" s="28" t="s">
        <v>204</v>
      </c>
      <c r="S936" s="28" t="s">
        <v>1274</v>
      </c>
      <c r="T936" s="28">
        <v>1</v>
      </c>
      <c r="U936" s="24"/>
      <c r="V936" s="168">
        <f t="shared" si="129"/>
        <v>1</v>
      </c>
      <c r="W936" s="44"/>
      <c r="X936" s="36">
        <f t="shared" si="120"/>
        <v>0</v>
      </c>
      <c r="Y936" s="44"/>
      <c r="Z936" s="44"/>
      <c r="AA936" s="44"/>
      <c r="AB936" s="44"/>
      <c r="AC936" s="44"/>
      <c r="AD936" s="44"/>
      <c r="AE936" s="36">
        <f t="shared" si="121"/>
        <v>0</v>
      </c>
      <c r="AF936" s="44"/>
      <c r="AG936" s="44"/>
      <c r="AH936" s="44"/>
      <c r="AI936" s="44"/>
      <c r="AJ936" s="44"/>
      <c r="AK936" s="168">
        <f t="shared" si="130"/>
        <v>0</v>
      </c>
      <c r="AL936" s="44"/>
      <c r="AM936" s="36">
        <f t="shared" si="131"/>
        <v>1</v>
      </c>
      <c r="AN936" s="85" t="str">
        <f t="shared" si="132"/>
        <v>OK</v>
      </c>
      <c r="AO936" s="85" t="str">
        <f t="shared" si="133"/>
        <v>OK</v>
      </c>
      <c r="AP936" s="28" t="s">
        <v>211</v>
      </c>
      <c r="AQ936" s="28"/>
      <c r="AR936" s="28"/>
      <c r="AS936" s="28"/>
      <c r="AT936" s="26">
        <v>20</v>
      </c>
      <c r="AU936" s="28" t="s">
        <v>1279</v>
      </c>
      <c r="AV936" s="27"/>
      <c r="AW936" s="28"/>
      <c r="AX936" s="28" t="s">
        <v>1237</v>
      </c>
      <c r="AY936" s="168">
        <f t="shared" si="134"/>
        <v>2762999</v>
      </c>
      <c r="AZ936" s="28" t="s">
        <v>214</v>
      </c>
      <c r="BA936" s="28"/>
      <c r="BB936" s="59" t="s">
        <v>1281</v>
      </c>
    </row>
    <row r="937" spans="2:54" s="8" customFormat="1" x14ac:dyDescent="0.15">
      <c r="B937" s="174">
        <v>90000892</v>
      </c>
      <c r="C937" s="28"/>
      <c r="D937" s="28" t="s">
        <v>1219</v>
      </c>
      <c r="E937" s="28"/>
      <c r="F937" s="28" t="s">
        <v>1215</v>
      </c>
      <c r="G937" s="28" t="s">
        <v>1216</v>
      </c>
      <c r="H937" s="28" t="s">
        <v>1585</v>
      </c>
      <c r="I937" s="28" t="s">
        <v>1587</v>
      </c>
      <c r="J937" s="28" t="s">
        <v>1277</v>
      </c>
      <c r="K937" s="28" t="s">
        <v>203</v>
      </c>
      <c r="L937" s="28"/>
      <c r="M937" s="28">
        <v>20</v>
      </c>
      <c r="N937" s="24">
        <v>35517</v>
      </c>
      <c r="O937" s="28">
        <v>1996</v>
      </c>
      <c r="P937" s="24">
        <v>35517</v>
      </c>
      <c r="Q937" s="25">
        <v>4223000</v>
      </c>
      <c r="R937" s="28" t="s">
        <v>219</v>
      </c>
      <c r="S937" s="28" t="s">
        <v>236</v>
      </c>
      <c r="T937" s="28">
        <v>1</v>
      </c>
      <c r="U937" s="24"/>
      <c r="V937" s="168">
        <f t="shared" si="129"/>
        <v>1</v>
      </c>
      <c r="W937" s="44"/>
      <c r="X937" s="36">
        <f t="shared" si="120"/>
        <v>0</v>
      </c>
      <c r="Y937" s="44"/>
      <c r="Z937" s="44"/>
      <c r="AA937" s="44"/>
      <c r="AB937" s="44"/>
      <c r="AC937" s="44"/>
      <c r="AD937" s="44"/>
      <c r="AE937" s="36">
        <f t="shared" si="121"/>
        <v>0</v>
      </c>
      <c r="AF937" s="44"/>
      <c r="AG937" s="44"/>
      <c r="AH937" s="44"/>
      <c r="AI937" s="44"/>
      <c r="AJ937" s="44"/>
      <c r="AK937" s="168">
        <f t="shared" si="130"/>
        <v>0</v>
      </c>
      <c r="AL937" s="44"/>
      <c r="AM937" s="36">
        <f t="shared" si="131"/>
        <v>1</v>
      </c>
      <c r="AN937" s="85" t="str">
        <f t="shared" si="132"/>
        <v>OK</v>
      </c>
      <c r="AO937" s="85" t="str">
        <f t="shared" si="133"/>
        <v>OK</v>
      </c>
      <c r="AP937" s="28" t="s">
        <v>211</v>
      </c>
      <c r="AQ937" s="28"/>
      <c r="AR937" s="28"/>
      <c r="AS937" s="28"/>
      <c r="AT937" s="26">
        <v>1</v>
      </c>
      <c r="AU937" s="28" t="s">
        <v>248</v>
      </c>
      <c r="AV937" s="27"/>
      <c r="AW937" s="28"/>
      <c r="AX937" s="28" t="s">
        <v>1237</v>
      </c>
      <c r="AY937" s="168">
        <f t="shared" si="134"/>
        <v>4222999</v>
      </c>
      <c r="AZ937" s="28" t="s">
        <v>214</v>
      </c>
      <c r="BA937" s="28"/>
      <c r="BB937" s="59"/>
    </row>
    <row r="938" spans="2:54" s="8" customFormat="1" x14ac:dyDescent="0.15">
      <c r="B938" s="174">
        <v>90000893</v>
      </c>
      <c r="C938" s="28"/>
      <c r="D938" s="28" t="s">
        <v>1666</v>
      </c>
      <c r="E938" s="28" t="s">
        <v>1252</v>
      </c>
      <c r="F938" s="28" t="s">
        <v>1215</v>
      </c>
      <c r="G938" s="28" t="s">
        <v>1216</v>
      </c>
      <c r="H938" s="28" t="s">
        <v>1574</v>
      </c>
      <c r="I938" s="28" t="s">
        <v>1569</v>
      </c>
      <c r="J938" s="28" t="s">
        <v>1282</v>
      </c>
      <c r="K938" s="28" t="s">
        <v>203</v>
      </c>
      <c r="L938" s="28" t="s">
        <v>251</v>
      </c>
      <c r="M938" s="28">
        <v>40</v>
      </c>
      <c r="N938" s="24">
        <v>41729</v>
      </c>
      <c r="O938" s="28">
        <v>2013</v>
      </c>
      <c r="P938" s="24">
        <v>41729</v>
      </c>
      <c r="Q938" s="25">
        <v>639780</v>
      </c>
      <c r="R938" s="28" t="s">
        <v>219</v>
      </c>
      <c r="S938" s="28" t="s">
        <v>1234</v>
      </c>
      <c r="T938" s="28">
        <v>1</v>
      </c>
      <c r="U938" s="24"/>
      <c r="V938" s="168">
        <f t="shared" si="129"/>
        <v>591798</v>
      </c>
      <c r="W938" s="44"/>
      <c r="X938" s="36">
        <f t="shared" si="120"/>
        <v>0</v>
      </c>
      <c r="Y938" s="44"/>
      <c r="Z938" s="44"/>
      <c r="AA938" s="44"/>
      <c r="AB938" s="44"/>
      <c r="AC938" s="44"/>
      <c r="AD938" s="44"/>
      <c r="AE938" s="36">
        <f t="shared" si="121"/>
        <v>15994</v>
      </c>
      <c r="AF938" s="44"/>
      <c r="AG938" s="44"/>
      <c r="AH938" s="44"/>
      <c r="AI938" s="44"/>
      <c r="AJ938" s="44"/>
      <c r="AK938" s="168">
        <f t="shared" si="130"/>
        <v>15994</v>
      </c>
      <c r="AL938" s="44"/>
      <c r="AM938" s="36">
        <f t="shared" si="131"/>
        <v>575804</v>
      </c>
      <c r="AN938" s="85" t="str">
        <f t="shared" si="132"/>
        <v>OK</v>
      </c>
      <c r="AO938" s="85" t="str">
        <f t="shared" si="133"/>
        <v>OK</v>
      </c>
      <c r="AP938" s="28" t="s">
        <v>211</v>
      </c>
      <c r="AQ938" s="28"/>
      <c r="AR938" s="28"/>
      <c r="AS938" s="28"/>
      <c r="AT938" s="26">
        <v>1</v>
      </c>
      <c r="AU938" s="28" t="s">
        <v>1268</v>
      </c>
      <c r="AV938" s="27"/>
      <c r="AW938" s="28"/>
      <c r="AX938" s="28" t="s">
        <v>1237</v>
      </c>
      <c r="AY938" s="168">
        <f t="shared" si="134"/>
        <v>63976</v>
      </c>
      <c r="AZ938" s="28" t="s">
        <v>214</v>
      </c>
      <c r="BA938" s="28"/>
      <c r="BB938" s="59"/>
    </row>
    <row r="939" spans="2:54" s="8" customFormat="1" x14ac:dyDescent="0.15">
      <c r="B939" s="174">
        <v>90000894</v>
      </c>
      <c r="C939" s="28"/>
      <c r="D939" s="28" t="s">
        <v>1214</v>
      </c>
      <c r="E939" s="28" t="s">
        <v>1259</v>
      </c>
      <c r="F939" s="28" t="s">
        <v>1215</v>
      </c>
      <c r="G939" s="28" t="s">
        <v>1216</v>
      </c>
      <c r="H939" s="28" t="s">
        <v>1574</v>
      </c>
      <c r="I939" s="28" t="s">
        <v>1569</v>
      </c>
      <c r="J939" s="28" t="s">
        <v>1283</v>
      </c>
      <c r="K939" s="28" t="s">
        <v>203</v>
      </c>
      <c r="L939" s="28" t="s">
        <v>251</v>
      </c>
      <c r="M939" s="28">
        <v>40</v>
      </c>
      <c r="N939" s="24">
        <v>41729</v>
      </c>
      <c r="O939" s="28">
        <v>2013</v>
      </c>
      <c r="P939" s="24">
        <v>41729</v>
      </c>
      <c r="Q939" s="25">
        <v>639780</v>
      </c>
      <c r="R939" s="28" t="s">
        <v>219</v>
      </c>
      <c r="S939" s="28" t="s">
        <v>1234</v>
      </c>
      <c r="T939" s="28">
        <v>1</v>
      </c>
      <c r="U939" s="24"/>
      <c r="V939" s="168">
        <f t="shared" si="129"/>
        <v>591798</v>
      </c>
      <c r="W939" s="44"/>
      <c r="X939" s="36">
        <f t="shared" si="120"/>
        <v>0</v>
      </c>
      <c r="Y939" s="44"/>
      <c r="Z939" s="44"/>
      <c r="AA939" s="44"/>
      <c r="AB939" s="44"/>
      <c r="AC939" s="44"/>
      <c r="AD939" s="44"/>
      <c r="AE939" s="36">
        <f t="shared" si="121"/>
        <v>15994</v>
      </c>
      <c r="AF939" s="44"/>
      <c r="AG939" s="44"/>
      <c r="AH939" s="44"/>
      <c r="AI939" s="44"/>
      <c r="AJ939" s="44"/>
      <c r="AK939" s="168">
        <f t="shared" si="130"/>
        <v>15994</v>
      </c>
      <c r="AL939" s="44"/>
      <c r="AM939" s="36">
        <f t="shared" si="131"/>
        <v>575804</v>
      </c>
      <c r="AN939" s="85" t="str">
        <f t="shared" si="132"/>
        <v>OK</v>
      </c>
      <c r="AO939" s="85" t="str">
        <f t="shared" si="133"/>
        <v>OK</v>
      </c>
      <c r="AP939" s="28" t="s">
        <v>211</v>
      </c>
      <c r="AQ939" s="28"/>
      <c r="AR939" s="28"/>
      <c r="AS939" s="28"/>
      <c r="AT939" s="26">
        <v>1</v>
      </c>
      <c r="AU939" s="28" t="s">
        <v>1268</v>
      </c>
      <c r="AV939" s="27"/>
      <c r="AW939" s="28"/>
      <c r="AX939" s="28" t="s">
        <v>1237</v>
      </c>
      <c r="AY939" s="168">
        <f t="shared" si="134"/>
        <v>63976</v>
      </c>
      <c r="AZ939" s="28" t="s">
        <v>214</v>
      </c>
      <c r="BA939" s="28"/>
      <c r="BB939" s="59"/>
    </row>
    <row r="940" spans="2:54" s="8" customFormat="1" x14ac:dyDescent="0.15">
      <c r="B940" s="174">
        <v>90000895</v>
      </c>
      <c r="C940" s="28"/>
      <c r="D940" s="28" t="s">
        <v>1225</v>
      </c>
      <c r="E940" s="28" t="s">
        <v>1265</v>
      </c>
      <c r="F940" s="28" t="s">
        <v>1215</v>
      </c>
      <c r="G940" s="28" t="s">
        <v>1216</v>
      </c>
      <c r="H940" s="28" t="s">
        <v>1574</v>
      </c>
      <c r="I940" s="28" t="s">
        <v>1569</v>
      </c>
      <c r="J940" s="28" t="s">
        <v>1284</v>
      </c>
      <c r="K940" s="28" t="s">
        <v>203</v>
      </c>
      <c r="L940" s="28" t="s">
        <v>251</v>
      </c>
      <c r="M940" s="28">
        <v>40</v>
      </c>
      <c r="N940" s="24">
        <v>41729</v>
      </c>
      <c r="O940" s="28">
        <v>2013</v>
      </c>
      <c r="P940" s="24">
        <v>41729</v>
      </c>
      <c r="Q940" s="25">
        <v>639780</v>
      </c>
      <c r="R940" s="28" t="s">
        <v>219</v>
      </c>
      <c r="S940" s="28" t="s">
        <v>1234</v>
      </c>
      <c r="T940" s="28">
        <v>1</v>
      </c>
      <c r="U940" s="24"/>
      <c r="V940" s="168">
        <f t="shared" si="129"/>
        <v>591798</v>
      </c>
      <c r="W940" s="44"/>
      <c r="X940" s="36">
        <f t="shared" si="120"/>
        <v>0</v>
      </c>
      <c r="Y940" s="44"/>
      <c r="Z940" s="44"/>
      <c r="AA940" s="44"/>
      <c r="AB940" s="44"/>
      <c r="AC940" s="44"/>
      <c r="AD940" s="44"/>
      <c r="AE940" s="36">
        <f t="shared" si="121"/>
        <v>15994</v>
      </c>
      <c r="AF940" s="44"/>
      <c r="AG940" s="44"/>
      <c r="AH940" s="44"/>
      <c r="AI940" s="44"/>
      <c r="AJ940" s="44"/>
      <c r="AK940" s="168">
        <f t="shared" si="130"/>
        <v>15994</v>
      </c>
      <c r="AL940" s="44"/>
      <c r="AM940" s="36">
        <f t="shared" si="131"/>
        <v>575804</v>
      </c>
      <c r="AN940" s="85" t="str">
        <f t="shared" si="132"/>
        <v>OK</v>
      </c>
      <c r="AO940" s="85" t="str">
        <f t="shared" si="133"/>
        <v>OK</v>
      </c>
      <c r="AP940" s="28" t="s">
        <v>211</v>
      </c>
      <c r="AQ940" s="28"/>
      <c r="AR940" s="28"/>
      <c r="AS940" s="28"/>
      <c r="AT940" s="26">
        <v>1</v>
      </c>
      <c r="AU940" s="28" t="s">
        <v>1268</v>
      </c>
      <c r="AV940" s="27"/>
      <c r="AW940" s="28"/>
      <c r="AX940" s="28" t="s">
        <v>1237</v>
      </c>
      <c r="AY940" s="168">
        <f t="shared" si="134"/>
        <v>63976</v>
      </c>
      <c r="AZ940" s="28" t="s">
        <v>214</v>
      </c>
      <c r="BA940" s="28"/>
      <c r="BB940" s="59"/>
    </row>
    <row r="941" spans="2:54" s="8" customFormat="1" x14ac:dyDescent="0.15">
      <c r="B941" s="174">
        <v>90000896</v>
      </c>
      <c r="C941" s="28"/>
      <c r="D941" s="28" t="s">
        <v>1668</v>
      </c>
      <c r="E941" s="28" t="s">
        <v>1263</v>
      </c>
      <c r="F941" s="28" t="s">
        <v>1215</v>
      </c>
      <c r="G941" s="28" t="s">
        <v>1216</v>
      </c>
      <c r="H941" s="28" t="s">
        <v>1574</v>
      </c>
      <c r="I941" s="28" t="s">
        <v>1569</v>
      </c>
      <c r="J941" s="28" t="s">
        <v>1285</v>
      </c>
      <c r="K941" s="28" t="s">
        <v>203</v>
      </c>
      <c r="L941" s="28" t="s">
        <v>251</v>
      </c>
      <c r="M941" s="28">
        <v>40</v>
      </c>
      <c r="N941" s="24">
        <v>41729</v>
      </c>
      <c r="O941" s="28">
        <v>2013</v>
      </c>
      <c r="P941" s="24">
        <v>41729</v>
      </c>
      <c r="Q941" s="25">
        <v>639780</v>
      </c>
      <c r="R941" s="28" t="s">
        <v>219</v>
      </c>
      <c r="S941" s="28" t="s">
        <v>1234</v>
      </c>
      <c r="T941" s="28">
        <v>1</v>
      </c>
      <c r="U941" s="24"/>
      <c r="V941" s="168">
        <f t="shared" si="129"/>
        <v>591798</v>
      </c>
      <c r="W941" s="44"/>
      <c r="X941" s="36">
        <f t="shared" si="120"/>
        <v>0</v>
      </c>
      <c r="Y941" s="44"/>
      <c r="Z941" s="44"/>
      <c r="AA941" s="44"/>
      <c r="AB941" s="44"/>
      <c r="AC941" s="44"/>
      <c r="AD941" s="44"/>
      <c r="AE941" s="36">
        <f t="shared" si="121"/>
        <v>15994</v>
      </c>
      <c r="AF941" s="44"/>
      <c r="AG941" s="44"/>
      <c r="AH941" s="44"/>
      <c r="AI941" s="44"/>
      <c r="AJ941" s="44"/>
      <c r="AK941" s="168">
        <f t="shared" si="130"/>
        <v>15994</v>
      </c>
      <c r="AL941" s="44"/>
      <c r="AM941" s="36">
        <f t="shared" si="131"/>
        <v>575804</v>
      </c>
      <c r="AN941" s="85" t="str">
        <f t="shared" si="132"/>
        <v>OK</v>
      </c>
      <c r="AO941" s="85" t="str">
        <f t="shared" si="133"/>
        <v>OK</v>
      </c>
      <c r="AP941" s="28" t="s">
        <v>211</v>
      </c>
      <c r="AQ941" s="28"/>
      <c r="AR941" s="28"/>
      <c r="AS941" s="28"/>
      <c r="AT941" s="26">
        <v>1</v>
      </c>
      <c r="AU941" s="28" t="s">
        <v>1268</v>
      </c>
      <c r="AV941" s="27"/>
      <c r="AW941" s="28"/>
      <c r="AX941" s="28" t="s">
        <v>1237</v>
      </c>
      <c r="AY941" s="168">
        <f t="shared" si="134"/>
        <v>63976</v>
      </c>
      <c r="AZ941" s="28" t="s">
        <v>214</v>
      </c>
      <c r="BA941" s="28"/>
      <c r="BB941" s="59"/>
    </row>
    <row r="942" spans="2:54" s="8" customFormat="1" x14ac:dyDescent="0.15">
      <c r="B942" s="174">
        <v>90000897</v>
      </c>
      <c r="C942" s="28"/>
      <c r="D942" s="28" t="s">
        <v>1669</v>
      </c>
      <c r="E942" s="28" t="s">
        <v>1678</v>
      </c>
      <c r="F942" s="28" t="s">
        <v>1215</v>
      </c>
      <c r="G942" s="28" t="s">
        <v>1216</v>
      </c>
      <c r="H942" s="28" t="s">
        <v>1574</v>
      </c>
      <c r="I942" s="28" t="s">
        <v>1569</v>
      </c>
      <c r="J942" s="28" t="s">
        <v>1286</v>
      </c>
      <c r="K942" s="28" t="s">
        <v>203</v>
      </c>
      <c r="L942" s="28" t="s">
        <v>251</v>
      </c>
      <c r="M942" s="28">
        <v>40</v>
      </c>
      <c r="N942" s="24">
        <v>41729</v>
      </c>
      <c r="O942" s="28">
        <v>2013</v>
      </c>
      <c r="P942" s="24">
        <v>41729</v>
      </c>
      <c r="Q942" s="25">
        <v>584627</v>
      </c>
      <c r="R942" s="28" t="s">
        <v>219</v>
      </c>
      <c r="S942" s="28" t="s">
        <v>1234</v>
      </c>
      <c r="T942" s="28">
        <v>1</v>
      </c>
      <c r="U942" s="24"/>
      <c r="V942" s="168">
        <f t="shared" si="129"/>
        <v>540782</v>
      </c>
      <c r="W942" s="44"/>
      <c r="X942" s="36">
        <f t="shared" si="120"/>
        <v>0</v>
      </c>
      <c r="Y942" s="44"/>
      <c r="Z942" s="44"/>
      <c r="AA942" s="44"/>
      <c r="AB942" s="44"/>
      <c r="AC942" s="44"/>
      <c r="AD942" s="44"/>
      <c r="AE942" s="36">
        <f t="shared" si="121"/>
        <v>14615</v>
      </c>
      <c r="AF942" s="44"/>
      <c r="AG942" s="44"/>
      <c r="AH942" s="44"/>
      <c r="AI942" s="44"/>
      <c r="AJ942" s="44"/>
      <c r="AK942" s="168">
        <f t="shared" si="130"/>
        <v>14615</v>
      </c>
      <c r="AL942" s="44"/>
      <c r="AM942" s="36">
        <f t="shared" si="131"/>
        <v>526167</v>
      </c>
      <c r="AN942" s="85" t="str">
        <f t="shared" si="132"/>
        <v>OK</v>
      </c>
      <c r="AO942" s="85" t="str">
        <f t="shared" si="133"/>
        <v>OK</v>
      </c>
      <c r="AP942" s="28" t="s">
        <v>211</v>
      </c>
      <c r="AQ942" s="28"/>
      <c r="AR942" s="28"/>
      <c r="AS942" s="28"/>
      <c r="AT942" s="26">
        <v>1</v>
      </c>
      <c r="AU942" s="28" t="s">
        <v>1268</v>
      </c>
      <c r="AV942" s="27"/>
      <c r="AW942" s="28"/>
      <c r="AX942" s="28" t="s">
        <v>1237</v>
      </c>
      <c r="AY942" s="168">
        <f t="shared" si="134"/>
        <v>58460</v>
      </c>
      <c r="AZ942" s="28" t="s">
        <v>214</v>
      </c>
      <c r="BA942" s="28"/>
      <c r="BB942" s="59"/>
    </row>
    <row r="943" spans="2:54" s="8" customFormat="1" x14ac:dyDescent="0.15">
      <c r="B943" s="174">
        <v>90000898</v>
      </c>
      <c r="C943" s="28"/>
      <c r="D943" s="28" t="s">
        <v>1669</v>
      </c>
      <c r="E943" s="28" t="s">
        <v>1678</v>
      </c>
      <c r="F943" s="28" t="s">
        <v>1215</v>
      </c>
      <c r="G943" s="28" t="s">
        <v>1216</v>
      </c>
      <c r="H943" s="28" t="s">
        <v>1574</v>
      </c>
      <c r="I943" s="28" t="s">
        <v>1569</v>
      </c>
      <c r="J943" s="28" t="s">
        <v>1288</v>
      </c>
      <c r="K943" s="28" t="s">
        <v>203</v>
      </c>
      <c r="L943" s="28" t="s">
        <v>251</v>
      </c>
      <c r="M943" s="28">
        <v>40</v>
      </c>
      <c r="N943" s="24">
        <v>41729</v>
      </c>
      <c r="O943" s="28">
        <v>2013</v>
      </c>
      <c r="P943" s="24">
        <v>41729</v>
      </c>
      <c r="Q943" s="25">
        <v>584627</v>
      </c>
      <c r="R943" s="28" t="s">
        <v>219</v>
      </c>
      <c r="S943" s="28" t="s">
        <v>1234</v>
      </c>
      <c r="T943" s="28">
        <v>1</v>
      </c>
      <c r="U943" s="24"/>
      <c r="V943" s="168">
        <f t="shared" si="129"/>
        <v>540782</v>
      </c>
      <c r="W943" s="44"/>
      <c r="X943" s="36">
        <f t="shared" ref="X943:X1003" si="135">SUM(Y943:AD943)</f>
        <v>0</v>
      </c>
      <c r="Y943" s="44"/>
      <c r="Z943" s="44"/>
      <c r="AA943" s="44"/>
      <c r="AB943" s="44"/>
      <c r="AC943" s="44"/>
      <c r="AD943" s="44"/>
      <c r="AE943" s="36">
        <f t="shared" ref="AE943:AE1003" si="136">SUM(AF943:AL943)</f>
        <v>14615</v>
      </c>
      <c r="AF943" s="44"/>
      <c r="AG943" s="44"/>
      <c r="AH943" s="44"/>
      <c r="AI943" s="44"/>
      <c r="AJ943" s="44"/>
      <c r="AK943" s="168">
        <f t="shared" si="130"/>
        <v>14615</v>
      </c>
      <c r="AL943" s="44"/>
      <c r="AM943" s="36">
        <f t="shared" si="131"/>
        <v>526167</v>
      </c>
      <c r="AN943" s="85" t="str">
        <f t="shared" si="132"/>
        <v>OK</v>
      </c>
      <c r="AO943" s="85" t="str">
        <f t="shared" si="133"/>
        <v>OK</v>
      </c>
      <c r="AP943" s="28" t="s">
        <v>211</v>
      </c>
      <c r="AQ943" s="28"/>
      <c r="AR943" s="28"/>
      <c r="AS943" s="28"/>
      <c r="AT943" s="26">
        <v>1</v>
      </c>
      <c r="AU943" s="28" t="s">
        <v>1268</v>
      </c>
      <c r="AV943" s="27"/>
      <c r="AW943" s="28"/>
      <c r="AX943" s="28" t="s">
        <v>1237</v>
      </c>
      <c r="AY943" s="168">
        <f t="shared" si="134"/>
        <v>58460</v>
      </c>
      <c r="AZ943" s="28" t="s">
        <v>214</v>
      </c>
      <c r="BA943" s="28"/>
      <c r="BB943" s="59"/>
    </row>
    <row r="944" spans="2:54" s="8" customFormat="1" x14ac:dyDescent="0.15">
      <c r="B944" s="174">
        <v>90000899</v>
      </c>
      <c r="C944" s="28"/>
      <c r="D944" s="28" t="s">
        <v>1666</v>
      </c>
      <c r="E944" s="28" t="s">
        <v>1252</v>
      </c>
      <c r="F944" s="28" t="s">
        <v>1215</v>
      </c>
      <c r="G944" s="28" t="s">
        <v>1216</v>
      </c>
      <c r="H944" s="28" t="s">
        <v>1574</v>
      </c>
      <c r="I944" s="28" t="s">
        <v>1569</v>
      </c>
      <c r="J944" s="28" t="s">
        <v>1289</v>
      </c>
      <c r="K944" s="28" t="s">
        <v>203</v>
      </c>
      <c r="L944" s="28" t="s">
        <v>251</v>
      </c>
      <c r="M944" s="28">
        <v>40</v>
      </c>
      <c r="N944" s="24">
        <v>41729</v>
      </c>
      <c r="O944" s="28">
        <v>2013</v>
      </c>
      <c r="P944" s="24">
        <v>41729</v>
      </c>
      <c r="Q944" s="25">
        <v>533150</v>
      </c>
      <c r="R944" s="28" t="s">
        <v>219</v>
      </c>
      <c r="S944" s="28" t="s">
        <v>1234</v>
      </c>
      <c r="T944" s="28">
        <v>1</v>
      </c>
      <c r="U944" s="24"/>
      <c r="V944" s="168">
        <f t="shared" si="129"/>
        <v>493166</v>
      </c>
      <c r="W944" s="44"/>
      <c r="X944" s="36">
        <f t="shared" si="135"/>
        <v>0</v>
      </c>
      <c r="Y944" s="44"/>
      <c r="Z944" s="44"/>
      <c r="AA944" s="44"/>
      <c r="AB944" s="44"/>
      <c r="AC944" s="44"/>
      <c r="AD944" s="44"/>
      <c r="AE944" s="36">
        <f t="shared" si="136"/>
        <v>13328</v>
      </c>
      <c r="AF944" s="44"/>
      <c r="AG944" s="44"/>
      <c r="AH944" s="44"/>
      <c r="AI944" s="44"/>
      <c r="AJ944" s="44"/>
      <c r="AK944" s="168">
        <f t="shared" si="130"/>
        <v>13328</v>
      </c>
      <c r="AL944" s="44"/>
      <c r="AM944" s="36">
        <f t="shared" si="131"/>
        <v>479838</v>
      </c>
      <c r="AN944" s="85" t="str">
        <f t="shared" si="132"/>
        <v>OK</v>
      </c>
      <c r="AO944" s="85" t="str">
        <f t="shared" si="133"/>
        <v>OK</v>
      </c>
      <c r="AP944" s="28" t="s">
        <v>211</v>
      </c>
      <c r="AQ944" s="28"/>
      <c r="AR944" s="28"/>
      <c r="AS944" s="28"/>
      <c r="AT944" s="26">
        <v>1</v>
      </c>
      <c r="AU944" s="28" t="s">
        <v>1268</v>
      </c>
      <c r="AV944" s="27"/>
      <c r="AW944" s="28"/>
      <c r="AX944" s="28" t="s">
        <v>1237</v>
      </c>
      <c r="AY944" s="168">
        <f t="shared" si="134"/>
        <v>53312</v>
      </c>
      <c r="AZ944" s="28" t="s">
        <v>214</v>
      </c>
      <c r="BA944" s="28"/>
      <c r="BB944" s="59"/>
    </row>
    <row r="945" spans="2:54" s="8" customFormat="1" x14ac:dyDescent="0.15">
      <c r="B945" s="174">
        <v>90000900</v>
      </c>
      <c r="C945" s="28"/>
      <c r="D945" s="28" t="s">
        <v>1670</v>
      </c>
      <c r="E945" s="28"/>
      <c r="F945" s="28" t="s">
        <v>1215</v>
      </c>
      <c r="G945" s="28" t="s">
        <v>1216</v>
      </c>
      <c r="H945" s="28" t="s">
        <v>1574</v>
      </c>
      <c r="I945" s="28" t="s">
        <v>1569</v>
      </c>
      <c r="J945" s="28" t="s">
        <v>1290</v>
      </c>
      <c r="K945" s="28" t="s">
        <v>203</v>
      </c>
      <c r="L945" s="28" t="s">
        <v>251</v>
      </c>
      <c r="M945" s="28">
        <v>40</v>
      </c>
      <c r="N945" s="24">
        <v>41729</v>
      </c>
      <c r="O945" s="28">
        <v>2013</v>
      </c>
      <c r="P945" s="24">
        <v>41729</v>
      </c>
      <c r="Q945" s="25">
        <v>533150</v>
      </c>
      <c r="R945" s="28" t="s">
        <v>219</v>
      </c>
      <c r="S945" s="28" t="s">
        <v>1234</v>
      </c>
      <c r="T945" s="28">
        <v>1</v>
      </c>
      <c r="U945" s="24"/>
      <c r="V945" s="168">
        <f t="shared" si="129"/>
        <v>493166</v>
      </c>
      <c r="W945" s="44"/>
      <c r="X945" s="36">
        <f t="shared" si="135"/>
        <v>0</v>
      </c>
      <c r="Y945" s="44"/>
      <c r="Z945" s="44"/>
      <c r="AA945" s="44"/>
      <c r="AB945" s="44"/>
      <c r="AC945" s="44"/>
      <c r="AD945" s="44"/>
      <c r="AE945" s="36">
        <f t="shared" si="136"/>
        <v>13328</v>
      </c>
      <c r="AF945" s="44"/>
      <c r="AG945" s="44"/>
      <c r="AH945" s="44"/>
      <c r="AI945" s="44"/>
      <c r="AJ945" s="44"/>
      <c r="AK945" s="168">
        <f t="shared" si="130"/>
        <v>13328</v>
      </c>
      <c r="AL945" s="44"/>
      <c r="AM945" s="36">
        <f t="shared" si="131"/>
        <v>479838</v>
      </c>
      <c r="AN945" s="85" t="str">
        <f t="shared" si="132"/>
        <v>OK</v>
      </c>
      <c r="AO945" s="85" t="str">
        <f t="shared" si="133"/>
        <v>OK</v>
      </c>
      <c r="AP945" s="28" t="s">
        <v>211</v>
      </c>
      <c r="AQ945" s="28"/>
      <c r="AR945" s="28"/>
      <c r="AS945" s="28"/>
      <c r="AT945" s="26">
        <v>1</v>
      </c>
      <c r="AU945" s="28" t="s">
        <v>1268</v>
      </c>
      <c r="AV945" s="27"/>
      <c r="AW945" s="28"/>
      <c r="AX945" s="28" t="s">
        <v>1237</v>
      </c>
      <c r="AY945" s="168">
        <f t="shared" si="134"/>
        <v>53312</v>
      </c>
      <c r="AZ945" s="28" t="s">
        <v>214</v>
      </c>
      <c r="BA945" s="28"/>
      <c r="BB945" s="59"/>
    </row>
    <row r="946" spans="2:54" s="8" customFormat="1" x14ac:dyDescent="0.15">
      <c r="B946" s="174">
        <v>90000901</v>
      </c>
      <c r="C946" s="28"/>
      <c r="D946" s="28" t="s">
        <v>1214</v>
      </c>
      <c r="E946" s="28" t="s">
        <v>1259</v>
      </c>
      <c r="F946" s="28" t="s">
        <v>1215</v>
      </c>
      <c r="G946" s="28" t="s">
        <v>1216</v>
      </c>
      <c r="H946" s="28" t="s">
        <v>1574</v>
      </c>
      <c r="I946" s="28" t="s">
        <v>1569</v>
      </c>
      <c r="J946" s="28" t="s">
        <v>1283</v>
      </c>
      <c r="K946" s="28" t="s">
        <v>203</v>
      </c>
      <c r="L946" s="28" t="s">
        <v>251</v>
      </c>
      <c r="M946" s="28">
        <v>40</v>
      </c>
      <c r="N946" s="24">
        <v>41729</v>
      </c>
      <c r="O946" s="28">
        <v>2013</v>
      </c>
      <c r="P946" s="24">
        <v>41729</v>
      </c>
      <c r="Q946" s="25">
        <v>533150</v>
      </c>
      <c r="R946" s="28" t="s">
        <v>219</v>
      </c>
      <c r="S946" s="28" t="s">
        <v>1234</v>
      </c>
      <c r="T946" s="28">
        <v>1</v>
      </c>
      <c r="U946" s="24"/>
      <c r="V946" s="168">
        <f t="shared" si="129"/>
        <v>493166</v>
      </c>
      <c r="W946" s="44"/>
      <c r="X946" s="36">
        <f t="shared" si="135"/>
        <v>0</v>
      </c>
      <c r="Y946" s="44"/>
      <c r="Z946" s="44"/>
      <c r="AA946" s="44"/>
      <c r="AB946" s="44"/>
      <c r="AC946" s="44"/>
      <c r="AD946" s="44"/>
      <c r="AE946" s="36">
        <f t="shared" si="136"/>
        <v>13328</v>
      </c>
      <c r="AF946" s="44"/>
      <c r="AG946" s="44"/>
      <c r="AH946" s="44"/>
      <c r="AI946" s="44"/>
      <c r="AJ946" s="44"/>
      <c r="AK946" s="168">
        <f t="shared" si="130"/>
        <v>13328</v>
      </c>
      <c r="AL946" s="44"/>
      <c r="AM946" s="36">
        <f t="shared" si="131"/>
        <v>479838</v>
      </c>
      <c r="AN946" s="85" t="str">
        <f t="shared" si="132"/>
        <v>OK</v>
      </c>
      <c r="AO946" s="85" t="str">
        <f t="shared" si="133"/>
        <v>OK</v>
      </c>
      <c r="AP946" s="28" t="s">
        <v>211</v>
      </c>
      <c r="AQ946" s="28"/>
      <c r="AR946" s="28"/>
      <c r="AS946" s="28"/>
      <c r="AT946" s="26">
        <v>1</v>
      </c>
      <c r="AU946" s="28" t="s">
        <v>1268</v>
      </c>
      <c r="AV946" s="27"/>
      <c r="AW946" s="28"/>
      <c r="AX946" s="28" t="s">
        <v>1237</v>
      </c>
      <c r="AY946" s="168">
        <f t="shared" si="134"/>
        <v>53312</v>
      </c>
      <c r="AZ946" s="28" t="s">
        <v>214</v>
      </c>
      <c r="BA946" s="28"/>
      <c r="BB946" s="59"/>
    </row>
    <row r="947" spans="2:54" s="8" customFormat="1" x14ac:dyDescent="0.15">
      <c r="B947" s="174">
        <v>90000902</v>
      </c>
      <c r="C947" s="28"/>
      <c r="D947" s="28" t="s">
        <v>1664</v>
      </c>
      <c r="E947" s="28" t="s">
        <v>1254</v>
      </c>
      <c r="F947" s="28" t="s">
        <v>1215</v>
      </c>
      <c r="G947" s="28" t="s">
        <v>1216</v>
      </c>
      <c r="H947" s="28" t="s">
        <v>1574</v>
      </c>
      <c r="I947" s="28" t="s">
        <v>1569</v>
      </c>
      <c r="J947" s="28" t="s">
        <v>1291</v>
      </c>
      <c r="K947" s="28" t="s">
        <v>203</v>
      </c>
      <c r="L947" s="28" t="s">
        <v>251</v>
      </c>
      <c r="M947" s="28">
        <v>40</v>
      </c>
      <c r="N947" s="24">
        <v>41729</v>
      </c>
      <c r="O947" s="28">
        <v>2013</v>
      </c>
      <c r="P947" s="24">
        <v>41729</v>
      </c>
      <c r="Q947" s="25">
        <v>533150</v>
      </c>
      <c r="R947" s="28" t="s">
        <v>219</v>
      </c>
      <c r="S947" s="28" t="s">
        <v>1234</v>
      </c>
      <c r="T947" s="28">
        <v>1</v>
      </c>
      <c r="U947" s="24"/>
      <c r="V947" s="168">
        <f t="shared" si="129"/>
        <v>493166</v>
      </c>
      <c r="W947" s="44"/>
      <c r="X947" s="36">
        <f t="shared" si="135"/>
        <v>0</v>
      </c>
      <c r="Y947" s="44"/>
      <c r="Z947" s="44"/>
      <c r="AA947" s="44"/>
      <c r="AB947" s="44"/>
      <c r="AC947" s="44"/>
      <c r="AD947" s="44"/>
      <c r="AE947" s="36">
        <f t="shared" si="136"/>
        <v>13328</v>
      </c>
      <c r="AF947" s="44"/>
      <c r="AG947" s="44"/>
      <c r="AH947" s="44"/>
      <c r="AI947" s="44"/>
      <c r="AJ947" s="44"/>
      <c r="AK947" s="168">
        <f t="shared" si="130"/>
        <v>13328</v>
      </c>
      <c r="AL947" s="44"/>
      <c r="AM947" s="36">
        <f t="shared" si="131"/>
        <v>479838</v>
      </c>
      <c r="AN947" s="85" t="str">
        <f t="shared" si="132"/>
        <v>OK</v>
      </c>
      <c r="AO947" s="85" t="str">
        <f t="shared" si="133"/>
        <v>OK</v>
      </c>
      <c r="AP947" s="28" t="s">
        <v>211</v>
      </c>
      <c r="AQ947" s="28"/>
      <c r="AR947" s="28"/>
      <c r="AS947" s="28"/>
      <c r="AT947" s="26">
        <v>1</v>
      </c>
      <c r="AU947" s="28" t="s">
        <v>1268</v>
      </c>
      <c r="AV947" s="27"/>
      <c r="AW947" s="28"/>
      <c r="AX947" s="28" t="s">
        <v>1237</v>
      </c>
      <c r="AY947" s="168">
        <f t="shared" si="134"/>
        <v>53312</v>
      </c>
      <c r="AZ947" s="28" t="s">
        <v>214</v>
      </c>
      <c r="BA947" s="28"/>
      <c r="BB947" s="59"/>
    </row>
    <row r="948" spans="2:54" s="8" customFormat="1" x14ac:dyDescent="0.15">
      <c r="B948" s="174">
        <v>90000903</v>
      </c>
      <c r="C948" s="28"/>
      <c r="D948" s="28" t="s">
        <v>1671</v>
      </c>
      <c r="E948" s="28" t="s">
        <v>1254</v>
      </c>
      <c r="F948" s="28" t="s">
        <v>1215</v>
      </c>
      <c r="G948" s="28" t="s">
        <v>1216</v>
      </c>
      <c r="H948" s="28" t="s">
        <v>1574</v>
      </c>
      <c r="I948" s="28" t="s">
        <v>1569</v>
      </c>
      <c r="J948" s="28" t="s">
        <v>1292</v>
      </c>
      <c r="K948" s="28" t="s">
        <v>203</v>
      </c>
      <c r="L948" s="28" t="s">
        <v>251</v>
      </c>
      <c r="M948" s="28">
        <v>40</v>
      </c>
      <c r="N948" s="24">
        <v>41729</v>
      </c>
      <c r="O948" s="28">
        <v>2013</v>
      </c>
      <c r="P948" s="24">
        <v>41729</v>
      </c>
      <c r="Q948" s="25">
        <v>533150</v>
      </c>
      <c r="R948" s="28" t="s">
        <v>219</v>
      </c>
      <c r="S948" s="28" t="s">
        <v>1234</v>
      </c>
      <c r="T948" s="28">
        <v>1</v>
      </c>
      <c r="U948" s="24"/>
      <c r="V948" s="168">
        <f t="shared" si="129"/>
        <v>493166</v>
      </c>
      <c r="W948" s="44"/>
      <c r="X948" s="36">
        <f t="shared" si="135"/>
        <v>0</v>
      </c>
      <c r="Y948" s="44"/>
      <c r="Z948" s="44"/>
      <c r="AA948" s="44"/>
      <c r="AB948" s="44"/>
      <c r="AC948" s="44"/>
      <c r="AD948" s="44"/>
      <c r="AE948" s="36">
        <f t="shared" si="136"/>
        <v>13328</v>
      </c>
      <c r="AF948" s="44"/>
      <c r="AG948" s="44"/>
      <c r="AH948" s="44"/>
      <c r="AI948" s="44"/>
      <c r="AJ948" s="44"/>
      <c r="AK948" s="168">
        <f t="shared" si="130"/>
        <v>13328</v>
      </c>
      <c r="AL948" s="44"/>
      <c r="AM948" s="36">
        <f t="shared" si="131"/>
        <v>479838</v>
      </c>
      <c r="AN948" s="85" t="str">
        <f t="shared" si="132"/>
        <v>OK</v>
      </c>
      <c r="AO948" s="85" t="str">
        <f t="shared" si="133"/>
        <v>OK</v>
      </c>
      <c r="AP948" s="28" t="s">
        <v>211</v>
      </c>
      <c r="AQ948" s="28"/>
      <c r="AR948" s="28"/>
      <c r="AS948" s="28"/>
      <c r="AT948" s="26">
        <v>1</v>
      </c>
      <c r="AU948" s="28" t="s">
        <v>1268</v>
      </c>
      <c r="AV948" s="27"/>
      <c r="AW948" s="28"/>
      <c r="AX948" s="28" t="s">
        <v>1237</v>
      </c>
      <c r="AY948" s="168">
        <f t="shared" si="134"/>
        <v>53312</v>
      </c>
      <c r="AZ948" s="28" t="s">
        <v>214</v>
      </c>
      <c r="BA948" s="28"/>
      <c r="BB948" s="59"/>
    </row>
    <row r="949" spans="2:54" s="8" customFormat="1" x14ac:dyDescent="0.15">
      <c r="B949" s="174">
        <v>90000904</v>
      </c>
      <c r="C949" s="28"/>
      <c r="D949" s="28" t="s">
        <v>1673</v>
      </c>
      <c r="E949" s="28" t="s">
        <v>1257</v>
      </c>
      <c r="F949" s="28" t="s">
        <v>1215</v>
      </c>
      <c r="G949" s="28" t="s">
        <v>1216</v>
      </c>
      <c r="H949" s="28" t="s">
        <v>1574</v>
      </c>
      <c r="I949" s="28" t="s">
        <v>1569</v>
      </c>
      <c r="J949" s="28" t="s">
        <v>1293</v>
      </c>
      <c r="K949" s="28" t="s">
        <v>203</v>
      </c>
      <c r="L949" s="28" t="s">
        <v>251</v>
      </c>
      <c r="M949" s="28">
        <v>40</v>
      </c>
      <c r="N949" s="24">
        <v>41729</v>
      </c>
      <c r="O949" s="28">
        <v>2013</v>
      </c>
      <c r="P949" s="24">
        <v>41729</v>
      </c>
      <c r="Q949" s="25">
        <v>533150</v>
      </c>
      <c r="R949" s="28" t="s">
        <v>219</v>
      </c>
      <c r="S949" s="28" t="s">
        <v>1234</v>
      </c>
      <c r="T949" s="28">
        <v>1</v>
      </c>
      <c r="U949" s="24"/>
      <c r="V949" s="168">
        <f t="shared" si="129"/>
        <v>493166</v>
      </c>
      <c r="W949" s="44"/>
      <c r="X949" s="36">
        <f t="shared" si="135"/>
        <v>0</v>
      </c>
      <c r="Y949" s="44"/>
      <c r="Z949" s="44"/>
      <c r="AA949" s="44"/>
      <c r="AB949" s="44"/>
      <c r="AC949" s="44"/>
      <c r="AD949" s="44"/>
      <c r="AE949" s="36">
        <f t="shared" si="136"/>
        <v>13328</v>
      </c>
      <c r="AF949" s="44"/>
      <c r="AG949" s="44"/>
      <c r="AH949" s="44"/>
      <c r="AI949" s="44"/>
      <c r="AJ949" s="44"/>
      <c r="AK949" s="168">
        <f t="shared" si="130"/>
        <v>13328</v>
      </c>
      <c r="AL949" s="44"/>
      <c r="AM949" s="36">
        <f t="shared" si="131"/>
        <v>479838</v>
      </c>
      <c r="AN949" s="85" t="str">
        <f t="shared" si="132"/>
        <v>OK</v>
      </c>
      <c r="AO949" s="85" t="str">
        <f t="shared" si="133"/>
        <v>OK</v>
      </c>
      <c r="AP949" s="28" t="s">
        <v>211</v>
      </c>
      <c r="AQ949" s="28"/>
      <c r="AR949" s="28"/>
      <c r="AS949" s="28"/>
      <c r="AT949" s="26">
        <v>1</v>
      </c>
      <c r="AU949" s="28" t="s">
        <v>1268</v>
      </c>
      <c r="AV949" s="27"/>
      <c r="AW949" s="28"/>
      <c r="AX949" s="28" t="s">
        <v>1237</v>
      </c>
      <c r="AY949" s="168">
        <f t="shared" si="134"/>
        <v>53312</v>
      </c>
      <c r="AZ949" s="28" t="s">
        <v>214</v>
      </c>
      <c r="BA949" s="28"/>
      <c r="BB949" s="59"/>
    </row>
    <row r="950" spans="2:54" s="8" customFormat="1" x14ac:dyDescent="0.15">
      <c r="B950" s="174">
        <v>90000905</v>
      </c>
      <c r="C950" s="28"/>
      <c r="D950" s="28" t="s">
        <v>1670</v>
      </c>
      <c r="E950" s="28"/>
      <c r="F950" s="28" t="s">
        <v>1215</v>
      </c>
      <c r="G950" s="28" t="s">
        <v>1216</v>
      </c>
      <c r="H950" s="28" t="s">
        <v>1574</v>
      </c>
      <c r="I950" s="28" t="s">
        <v>1569</v>
      </c>
      <c r="J950" s="28" t="s">
        <v>1294</v>
      </c>
      <c r="K950" s="28" t="s">
        <v>203</v>
      </c>
      <c r="L950" s="28"/>
      <c r="M950" s="28">
        <v>6</v>
      </c>
      <c r="N950" s="24">
        <v>41729</v>
      </c>
      <c r="O950" s="28">
        <v>2013</v>
      </c>
      <c r="P950" s="24">
        <v>41729</v>
      </c>
      <c r="Q950" s="25">
        <v>6839028</v>
      </c>
      <c r="R950" s="28" t="s">
        <v>219</v>
      </c>
      <c r="S950" s="28" t="s">
        <v>1234</v>
      </c>
      <c r="T950" s="28">
        <v>1</v>
      </c>
      <c r="U950" s="24"/>
      <c r="V950" s="168">
        <f t="shared" si="129"/>
        <v>3412677</v>
      </c>
      <c r="W950" s="44"/>
      <c r="X950" s="36">
        <f t="shared" si="135"/>
        <v>0</v>
      </c>
      <c r="Y950" s="44"/>
      <c r="Z950" s="44"/>
      <c r="AA950" s="44"/>
      <c r="AB950" s="44"/>
      <c r="AC950" s="44"/>
      <c r="AD950" s="44"/>
      <c r="AE950" s="36">
        <f t="shared" si="136"/>
        <v>1142117</v>
      </c>
      <c r="AF950" s="44"/>
      <c r="AG950" s="44"/>
      <c r="AH950" s="44"/>
      <c r="AI950" s="44"/>
      <c r="AJ950" s="44"/>
      <c r="AK950" s="168">
        <f t="shared" si="130"/>
        <v>1142117</v>
      </c>
      <c r="AL950" s="44"/>
      <c r="AM950" s="36">
        <f t="shared" si="131"/>
        <v>2270560</v>
      </c>
      <c r="AN950" s="85" t="str">
        <f t="shared" si="132"/>
        <v>OK</v>
      </c>
      <c r="AO950" s="85" t="str">
        <f t="shared" si="133"/>
        <v>OK</v>
      </c>
      <c r="AP950" s="28" t="s">
        <v>211</v>
      </c>
      <c r="AQ950" s="28"/>
      <c r="AR950" s="28"/>
      <c r="AS950" s="28"/>
      <c r="AT950" s="26">
        <v>1</v>
      </c>
      <c r="AU950" s="28" t="s">
        <v>52</v>
      </c>
      <c r="AV950" s="27"/>
      <c r="AW950" s="28"/>
      <c r="AX950" s="28" t="s">
        <v>1237</v>
      </c>
      <c r="AY950" s="168">
        <f t="shared" si="134"/>
        <v>4568468</v>
      </c>
      <c r="AZ950" s="28" t="s">
        <v>214</v>
      </c>
      <c r="BA950" s="28"/>
      <c r="BB950" s="59"/>
    </row>
    <row r="951" spans="2:54" s="201" customFormat="1" x14ac:dyDescent="0.15">
      <c r="B951" s="194">
        <v>90000906</v>
      </c>
      <c r="C951" s="175"/>
      <c r="D951" s="175" t="s">
        <v>1671</v>
      </c>
      <c r="E951" s="175" t="s">
        <v>1254</v>
      </c>
      <c r="F951" s="175" t="s">
        <v>1215</v>
      </c>
      <c r="G951" s="175" t="s">
        <v>1216</v>
      </c>
      <c r="H951" s="175" t="s">
        <v>1574</v>
      </c>
      <c r="I951" s="175" t="s">
        <v>1569</v>
      </c>
      <c r="J951" s="175" t="s">
        <v>1295</v>
      </c>
      <c r="K951" s="175" t="s">
        <v>203</v>
      </c>
      <c r="L951" s="175"/>
      <c r="M951" s="175">
        <v>6</v>
      </c>
      <c r="N951" s="195">
        <v>41729</v>
      </c>
      <c r="O951" s="175">
        <v>2013</v>
      </c>
      <c r="P951" s="195">
        <v>41729</v>
      </c>
      <c r="Q951" s="196">
        <v>6839028</v>
      </c>
      <c r="R951" s="175" t="s">
        <v>219</v>
      </c>
      <c r="S951" s="175" t="s">
        <v>1234</v>
      </c>
      <c r="T951" s="175">
        <v>1</v>
      </c>
      <c r="U951" s="195"/>
      <c r="V951" s="169">
        <f t="shared" si="129"/>
        <v>3412677</v>
      </c>
      <c r="W951" s="44"/>
      <c r="X951" s="44">
        <f t="shared" si="135"/>
        <v>0</v>
      </c>
      <c r="Y951" s="44"/>
      <c r="Z951" s="44"/>
      <c r="AA951" s="44"/>
      <c r="AB951" s="44"/>
      <c r="AC951" s="44"/>
      <c r="AD951" s="44"/>
      <c r="AE951" s="44">
        <f t="shared" si="136"/>
        <v>1142117</v>
      </c>
      <c r="AF951" s="44"/>
      <c r="AG951" s="44"/>
      <c r="AH951" s="44"/>
      <c r="AI951" s="44"/>
      <c r="AJ951" s="44"/>
      <c r="AK951" s="169">
        <f t="shared" si="130"/>
        <v>1142117</v>
      </c>
      <c r="AL951" s="44"/>
      <c r="AM951" s="44">
        <f t="shared" si="131"/>
        <v>2270560</v>
      </c>
      <c r="AN951" s="197" t="str">
        <f t="shared" si="132"/>
        <v>OK</v>
      </c>
      <c r="AO951" s="197" t="str">
        <f t="shared" si="133"/>
        <v>OK</v>
      </c>
      <c r="AP951" s="175" t="s">
        <v>211</v>
      </c>
      <c r="AQ951" s="175"/>
      <c r="AR951" s="175"/>
      <c r="AS951" s="175"/>
      <c r="AT951" s="198">
        <v>1</v>
      </c>
      <c r="AU951" s="175" t="s">
        <v>52</v>
      </c>
      <c r="AV951" s="199"/>
      <c r="AW951" s="175"/>
      <c r="AX951" s="175" t="s">
        <v>1237</v>
      </c>
      <c r="AY951" s="169">
        <f>IF(Q951=0,0,IF(M951=0,0,IF($C$5-O951&gt;=M951,Q951-1,ROUNDDOWN(Q951*ROUNDUP(1/M951,3),0)*($C$5-O951))))</f>
        <v>4568468</v>
      </c>
      <c r="AZ951" s="175" t="s">
        <v>214</v>
      </c>
      <c r="BA951" s="175"/>
      <c r="BB951" s="200"/>
    </row>
    <row r="952" spans="2:54" s="8" customFormat="1" x14ac:dyDescent="0.15">
      <c r="B952" s="174">
        <v>90000907</v>
      </c>
      <c r="C952" s="28"/>
      <c r="D952" s="28" t="s">
        <v>1214</v>
      </c>
      <c r="E952" s="28" t="s">
        <v>1259</v>
      </c>
      <c r="F952" s="28" t="s">
        <v>1215</v>
      </c>
      <c r="G952" s="28" t="s">
        <v>1216</v>
      </c>
      <c r="H952" s="28" t="s">
        <v>1574</v>
      </c>
      <c r="I952" s="28" t="s">
        <v>1569</v>
      </c>
      <c r="J952" s="28" t="s">
        <v>1296</v>
      </c>
      <c r="K952" s="28" t="s">
        <v>203</v>
      </c>
      <c r="L952" s="28"/>
      <c r="M952" s="28">
        <v>6</v>
      </c>
      <c r="N952" s="24">
        <v>41729</v>
      </c>
      <c r="O952" s="28">
        <v>2013</v>
      </c>
      <c r="P952" s="24">
        <v>41729</v>
      </c>
      <c r="Q952" s="25">
        <v>6397800</v>
      </c>
      <c r="R952" s="28" t="s">
        <v>219</v>
      </c>
      <c r="S952" s="28" t="s">
        <v>1234</v>
      </c>
      <c r="T952" s="28">
        <v>1</v>
      </c>
      <c r="U952" s="24"/>
      <c r="V952" s="168">
        <f t="shared" si="129"/>
        <v>3192504</v>
      </c>
      <c r="W952" s="44"/>
      <c r="X952" s="36">
        <f t="shared" si="135"/>
        <v>0</v>
      </c>
      <c r="Y952" s="44"/>
      <c r="Z952" s="44"/>
      <c r="AA952" s="44"/>
      <c r="AB952" s="44"/>
      <c r="AC952" s="44"/>
      <c r="AD952" s="44"/>
      <c r="AE952" s="36">
        <f t="shared" si="136"/>
        <v>1068432</v>
      </c>
      <c r="AF952" s="44"/>
      <c r="AG952" s="44"/>
      <c r="AH952" s="44"/>
      <c r="AI952" s="44"/>
      <c r="AJ952" s="44"/>
      <c r="AK952" s="168">
        <f t="shared" si="130"/>
        <v>1068432</v>
      </c>
      <c r="AL952" s="44"/>
      <c r="AM952" s="36">
        <f t="shared" si="131"/>
        <v>2124072</v>
      </c>
      <c r="AN952" s="85" t="str">
        <f t="shared" si="132"/>
        <v>OK</v>
      </c>
      <c r="AO952" s="85" t="str">
        <f t="shared" si="133"/>
        <v>OK</v>
      </c>
      <c r="AP952" s="28" t="s">
        <v>211</v>
      </c>
      <c r="AQ952" s="28"/>
      <c r="AR952" s="28"/>
      <c r="AS952" s="28"/>
      <c r="AT952" s="26">
        <v>1</v>
      </c>
      <c r="AU952" s="28" t="s">
        <v>52</v>
      </c>
      <c r="AV952" s="27"/>
      <c r="AW952" s="28"/>
      <c r="AX952" s="28" t="s">
        <v>1237</v>
      </c>
      <c r="AY952" s="168">
        <f t="shared" si="134"/>
        <v>4273728</v>
      </c>
      <c r="AZ952" s="28" t="s">
        <v>214</v>
      </c>
      <c r="BA952" s="28"/>
      <c r="BB952" s="59"/>
    </row>
    <row r="953" spans="2:54" s="8" customFormat="1" x14ac:dyDescent="0.15">
      <c r="B953" s="174">
        <v>90000908</v>
      </c>
      <c r="C953" s="28"/>
      <c r="D953" s="28" t="s">
        <v>1673</v>
      </c>
      <c r="E953" s="28" t="s">
        <v>1257</v>
      </c>
      <c r="F953" s="28" t="s">
        <v>1215</v>
      </c>
      <c r="G953" s="28" t="s">
        <v>1216</v>
      </c>
      <c r="H953" s="28" t="s">
        <v>1574</v>
      </c>
      <c r="I953" s="28" t="s">
        <v>1569</v>
      </c>
      <c r="J953" s="28" t="s">
        <v>1297</v>
      </c>
      <c r="K953" s="28" t="s">
        <v>203</v>
      </c>
      <c r="L953" s="28"/>
      <c r="M953" s="28">
        <v>6</v>
      </c>
      <c r="N953" s="24">
        <v>41729</v>
      </c>
      <c r="O953" s="28">
        <v>2013</v>
      </c>
      <c r="P953" s="24">
        <v>41729</v>
      </c>
      <c r="Q953" s="25">
        <v>4963811</v>
      </c>
      <c r="R953" s="28" t="s">
        <v>219</v>
      </c>
      <c r="S953" s="28" t="s">
        <v>1234</v>
      </c>
      <c r="T953" s="28">
        <v>1</v>
      </c>
      <c r="U953" s="24"/>
      <c r="V953" s="168">
        <f t="shared" si="129"/>
        <v>2476943</v>
      </c>
      <c r="W953" s="44"/>
      <c r="X953" s="36">
        <f t="shared" si="135"/>
        <v>0</v>
      </c>
      <c r="Y953" s="44"/>
      <c r="Z953" s="44"/>
      <c r="AA953" s="44"/>
      <c r="AB953" s="44"/>
      <c r="AC953" s="44"/>
      <c r="AD953" s="44"/>
      <c r="AE953" s="36">
        <f t="shared" si="136"/>
        <v>828956</v>
      </c>
      <c r="AF953" s="44"/>
      <c r="AG953" s="44"/>
      <c r="AH953" s="44"/>
      <c r="AI953" s="44"/>
      <c r="AJ953" s="44"/>
      <c r="AK953" s="168">
        <f t="shared" si="130"/>
        <v>828956</v>
      </c>
      <c r="AL953" s="44"/>
      <c r="AM953" s="36">
        <f t="shared" si="131"/>
        <v>1647987</v>
      </c>
      <c r="AN953" s="85" t="str">
        <f t="shared" si="132"/>
        <v>OK</v>
      </c>
      <c r="AO953" s="85" t="str">
        <f t="shared" si="133"/>
        <v>OK</v>
      </c>
      <c r="AP953" s="28" t="s">
        <v>211</v>
      </c>
      <c r="AQ953" s="28"/>
      <c r="AR953" s="28"/>
      <c r="AS953" s="28"/>
      <c r="AT953" s="26">
        <v>1</v>
      </c>
      <c r="AU953" s="28" t="s">
        <v>52</v>
      </c>
      <c r="AV953" s="27"/>
      <c r="AW953" s="28"/>
      <c r="AX953" s="28" t="s">
        <v>1237</v>
      </c>
      <c r="AY953" s="168">
        <f t="shared" si="134"/>
        <v>3315824</v>
      </c>
      <c r="AZ953" s="28" t="s">
        <v>214</v>
      </c>
      <c r="BA953" s="28"/>
      <c r="BB953" s="59"/>
    </row>
    <row r="954" spans="2:54" s="8" customFormat="1" x14ac:dyDescent="0.15">
      <c r="B954" s="174">
        <v>90000909</v>
      </c>
      <c r="C954" s="28"/>
      <c r="D954" s="28" t="s">
        <v>1298</v>
      </c>
      <c r="E954" s="28"/>
      <c r="F954" s="28" t="s">
        <v>1215</v>
      </c>
      <c r="G954" s="28" t="s">
        <v>1216</v>
      </c>
      <c r="H954" s="28" t="s">
        <v>1577</v>
      </c>
      <c r="I954" s="28" t="s">
        <v>1572</v>
      </c>
      <c r="J954" s="28" t="s">
        <v>1299</v>
      </c>
      <c r="K954" s="28" t="s">
        <v>203</v>
      </c>
      <c r="L954" s="28"/>
      <c r="M954" s="28">
        <v>6</v>
      </c>
      <c r="N954" s="24">
        <v>41729</v>
      </c>
      <c r="O954" s="28">
        <v>2013</v>
      </c>
      <c r="P954" s="24">
        <v>41729</v>
      </c>
      <c r="Q954" s="25">
        <v>836842038</v>
      </c>
      <c r="R954" s="28" t="s">
        <v>219</v>
      </c>
      <c r="S954" s="28" t="s">
        <v>1234</v>
      </c>
      <c r="T954" s="28">
        <v>1</v>
      </c>
      <c r="U954" s="24"/>
      <c r="V954" s="168">
        <f t="shared" si="129"/>
        <v>417584178</v>
      </c>
      <c r="W954" s="44"/>
      <c r="X954" s="36">
        <f t="shared" si="135"/>
        <v>0</v>
      </c>
      <c r="Y954" s="44"/>
      <c r="Z954" s="44"/>
      <c r="AA954" s="44"/>
      <c r="AB954" s="44"/>
      <c r="AC954" s="44"/>
      <c r="AD954" s="44"/>
      <c r="AE954" s="36">
        <f t="shared" si="136"/>
        <v>139752620</v>
      </c>
      <c r="AF954" s="44"/>
      <c r="AG954" s="44"/>
      <c r="AH954" s="44"/>
      <c r="AI954" s="44"/>
      <c r="AJ954" s="44"/>
      <c r="AK954" s="168">
        <f t="shared" si="130"/>
        <v>139752620</v>
      </c>
      <c r="AL954" s="44"/>
      <c r="AM954" s="36">
        <f t="shared" si="131"/>
        <v>277831558</v>
      </c>
      <c r="AN954" s="85" t="str">
        <f t="shared" si="132"/>
        <v>OK</v>
      </c>
      <c r="AO954" s="85" t="str">
        <f t="shared" si="133"/>
        <v>OK</v>
      </c>
      <c r="AP954" s="28" t="s">
        <v>211</v>
      </c>
      <c r="AQ954" s="28"/>
      <c r="AR954" s="28"/>
      <c r="AS954" s="28"/>
      <c r="AT954" s="26">
        <v>1</v>
      </c>
      <c r="AU954" s="28" t="s">
        <v>45</v>
      </c>
      <c r="AV954" s="27"/>
      <c r="AW954" s="28"/>
      <c r="AX954" s="28" t="s">
        <v>1237</v>
      </c>
      <c r="AY954" s="168">
        <f t="shared" si="134"/>
        <v>559010480</v>
      </c>
      <c r="AZ954" s="28" t="s">
        <v>214</v>
      </c>
      <c r="BA954" s="28"/>
      <c r="BB954" s="59"/>
    </row>
    <row r="955" spans="2:54" s="8" customFormat="1" x14ac:dyDescent="0.15">
      <c r="B955" s="174">
        <v>90000910</v>
      </c>
      <c r="C955" s="28"/>
      <c r="D955" s="28" t="s">
        <v>1219</v>
      </c>
      <c r="E955" s="28" t="s">
        <v>1676</v>
      </c>
      <c r="F955" s="28" t="s">
        <v>1215</v>
      </c>
      <c r="G955" s="28" t="s">
        <v>1216</v>
      </c>
      <c r="H955" s="28" t="s">
        <v>1577</v>
      </c>
      <c r="I955" s="28" t="s">
        <v>1572</v>
      </c>
      <c r="J955" s="28" t="s">
        <v>1301</v>
      </c>
      <c r="K955" s="28" t="s">
        <v>203</v>
      </c>
      <c r="L955" s="28"/>
      <c r="M955" s="28">
        <v>5</v>
      </c>
      <c r="N955" s="24">
        <v>41244</v>
      </c>
      <c r="O955" s="28">
        <v>2012</v>
      </c>
      <c r="P955" s="24">
        <v>41244</v>
      </c>
      <c r="Q955" s="25">
        <v>24097500</v>
      </c>
      <c r="R955" s="28" t="s">
        <v>219</v>
      </c>
      <c r="S955" s="28" t="s">
        <v>1302</v>
      </c>
      <c r="T955" s="28">
        <v>1</v>
      </c>
      <c r="U955" s="24"/>
      <c r="V955" s="168">
        <f t="shared" si="129"/>
        <v>4819500</v>
      </c>
      <c r="W955" s="44"/>
      <c r="X955" s="36">
        <f t="shared" si="135"/>
        <v>0</v>
      </c>
      <c r="Y955" s="44"/>
      <c r="Z955" s="44"/>
      <c r="AA955" s="44"/>
      <c r="AB955" s="44"/>
      <c r="AC955" s="44"/>
      <c r="AD955" s="44"/>
      <c r="AE955" s="36">
        <f t="shared" si="136"/>
        <v>4819499</v>
      </c>
      <c r="AF955" s="44"/>
      <c r="AG955" s="44"/>
      <c r="AH955" s="44"/>
      <c r="AI955" s="44"/>
      <c r="AJ955" s="44"/>
      <c r="AK955" s="168">
        <f t="shared" si="130"/>
        <v>4819499</v>
      </c>
      <c r="AL955" s="44"/>
      <c r="AM955" s="36">
        <f t="shared" si="131"/>
        <v>1</v>
      </c>
      <c r="AN955" s="85" t="str">
        <f t="shared" si="132"/>
        <v>OK</v>
      </c>
      <c r="AO955" s="85" t="str">
        <f t="shared" si="133"/>
        <v>OK</v>
      </c>
      <c r="AP955" s="28" t="s">
        <v>211</v>
      </c>
      <c r="AQ955" s="28"/>
      <c r="AR955" s="28"/>
      <c r="AS955" s="28"/>
      <c r="AT955" s="26">
        <v>1</v>
      </c>
      <c r="AU955" s="28" t="s">
        <v>677</v>
      </c>
      <c r="AV955" s="27"/>
      <c r="AW955" s="28"/>
      <c r="AX955" s="28" t="s">
        <v>1237</v>
      </c>
      <c r="AY955" s="168">
        <f t="shared" si="134"/>
        <v>24097499</v>
      </c>
      <c r="AZ955" s="28" t="s">
        <v>214</v>
      </c>
      <c r="BA955" s="28"/>
      <c r="BB955" s="59" t="s">
        <v>1375</v>
      </c>
    </row>
    <row r="956" spans="2:54" s="8" customFormat="1" x14ac:dyDescent="0.15">
      <c r="B956" s="174">
        <v>90000911</v>
      </c>
      <c r="C956" s="28"/>
      <c r="D956" s="28" t="s">
        <v>1219</v>
      </c>
      <c r="E956" s="28" t="s">
        <v>1676</v>
      </c>
      <c r="F956" s="28" t="s">
        <v>1215</v>
      </c>
      <c r="G956" s="28" t="s">
        <v>1216</v>
      </c>
      <c r="H956" s="28" t="s">
        <v>1577</v>
      </c>
      <c r="I956" s="28" t="s">
        <v>1572</v>
      </c>
      <c r="J956" s="28" t="s">
        <v>1303</v>
      </c>
      <c r="K956" s="28" t="s">
        <v>203</v>
      </c>
      <c r="L956" s="28"/>
      <c r="M956" s="28">
        <v>4</v>
      </c>
      <c r="N956" s="24">
        <v>40145</v>
      </c>
      <c r="O956" s="28">
        <v>2009</v>
      </c>
      <c r="P956" s="24">
        <v>40145</v>
      </c>
      <c r="Q956" s="25">
        <v>36729000</v>
      </c>
      <c r="R956" s="28" t="s">
        <v>219</v>
      </c>
      <c r="S956" s="28" t="s">
        <v>1302</v>
      </c>
      <c r="T956" s="28">
        <v>1</v>
      </c>
      <c r="U956" s="24"/>
      <c r="V956" s="168">
        <f t="shared" si="129"/>
        <v>1</v>
      </c>
      <c r="W956" s="44"/>
      <c r="X956" s="36">
        <f t="shared" si="135"/>
        <v>0</v>
      </c>
      <c r="Y956" s="44"/>
      <c r="Z956" s="44"/>
      <c r="AA956" s="44"/>
      <c r="AB956" s="44"/>
      <c r="AC956" s="44"/>
      <c r="AD956" s="44"/>
      <c r="AE956" s="36">
        <f t="shared" si="136"/>
        <v>0</v>
      </c>
      <c r="AF956" s="44"/>
      <c r="AG956" s="44"/>
      <c r="AH956" s="44"/>
      <c r="AI956" s="44"/>
      <c r="AJ956" s="44"/>
      <c r="AK956" s="168">
        <f t="shared" si="130"/>
        <v>0</v>
      </c>
      <c r="AL956" s="44"/>
      <c r="AM956" s="36">
        <f t="shared" si="131"/>
        <v>1</v>
      </c>
      <c r="AN956" s="85" t="str">
        <f t="shared" si="132"/>
        <v>OK</v>
      </c>
      <c r="AO956" s="85" t="str">
        <f t="shared" si="133"/>
        <v>OK</v>
      </c>
      <c r="AP956" s="28" t="s">
        <v>211</v>
      </c>
      <c r="AQ956" s="28"/>
      <c r="AR956" s="28"/>
      <c r="AS956" s="28"/>
      <c r="AT956" s="26">
        <v>1</v>
      </c>
      <c r="AU956" s="28" t="s">
        <v>677</v>
      </c>
      <c r="AV956" s="27"/>
      <c r="AW956" s="28"/>
      <c r="AX956" s="28" t="s">
        <v>1237</v>
      </c>
      <c r="AY956" s="168">
        <f t="shared" si="134"/>
        <v>36728999</v>
      </c>
      <c r="AZ956" s="28" t="s">
        <v>214</v>
      </c>
      <c r="BA956" s="28"/>
      <c r="BB956" s="59" t="s">
        <v>1376</v>
      </c>
    </row>
    <row r="957" spans="2:54" s="8" customFormat="1" x14ac:dyDescent="0.15">
      <c r="B957" s="174">
        <v>90000912</v>
      </c>
      <c r="C957" s="28"/>
      <c r="D957" s="28" t="s">
        <v>1219</v>
      </c>
      <c r="E957" s="28" t="s">
        <v>1676</v>
      </c>
      <c r="F957" s="28" t="s">
        <v>1215</v>
      </c>
      <c r="G957" s="28" t="s">
        <v>1216</v>
      </c>
      <c r="H957" s="28" t="s">
        <v>1577</v>
      </c>
      <c r="I957" s="28" t="s">
        <v>1572</v>
      </c>
      <c r="J957" s="28" t="s">
        <v>1304</v>
      </c>
      <c r="K957" s="28" t="s">
        <v>203</v>
      </c>
      <c r="L957" s="28"/>
      <c r="M957" s="28">
        <v>5</v>
      </c>
      <c r="N957" s="24">
        <v>42058</v>
      </c>
      <c r="O957" s="28">
        <v>2014</v>
      </c>
      <c r="P957" s="24">
        <v>42058</v>
      </c>
      <c r="Q957" s="25">
        <v>24298144</v>
      </c>
      <c r="R957" s="28" t="s">
        <v>219</v>
      </c>
      <c r="S957" s="28" t="s">
        <v>1302</v>
      </c>
      <c r="T957" s="28">
        <v>1</v>
      </c>
      <c r="U957" s="24"/>
      <c r="V957" s="168">
        <f t="shared" si="129"/>
        <v>14578888</v>
      </c>
      <c r="W957" s="44"/>
      <c r="X957" s="36">
        <f t="shared" si="135"/>
        <v>0</v>
      </c>
      <c r="Y957" s="44"/>
      <c r="Z957" s="44"/>
      <c r="AA957" s="44"/>
      <c r="AB957" s="44"/>
      <c r="AC957" s="44"/>
      <c r="AD957" s="44"/>
      <c r="AE957" s="36">
        <f t="shared" si="136"/>
        <v>4859628</v>
      </c>
      <c r="AF957" s="44"/>
      <c r="AG957" s="44"/>
      <c r="AH957" s="44"/>
      <c r="AI957" s="44"/>
      <c r="AJ957" s="44"/>
      <c r="AK957" s="168">
        <f t="shared" si="130"/>
        <v>4859628</v>
      </c>
      <c r="AL957" s="44"/>
      <c r="AM957" s="36">
        <f t="shared" si="131"/>
        <v>9719260</v>
      </c>
      <c r="AN957" s="85" t="str">
        <f t="shared" si="132"/>
        <v>OK</v>
      </c>
      <c r="AO957" s="85" t="str">
        <f t="shared" si="133"/>
        <v>OK</v>
      </c>
      <c r="AP957" s="28" t="s">
        <v>211</v>
      </c>
      <c r="AQ957" s="28"/>
      <c r="AR957" s="28"/>
      <c r="AS957" s="28"/>
      <c r="AT957" s="26">
        <v>1</v>
      </c>
      <c r="AU957" s="28" t="s">
        <v>677</v>
      </c>
      <c r="AV957" s="27"/>
      <c r="AW957" s="28"/>
      <c r="AX957" s="28" t="s">
        <v>1237</v>
      </c>
      <c r="AY957" s="168">
        <f t="shared" si="134"/>
        <v>14578884</v>
      </c>
      <c r="AZ957" s="28" t="s">
        <v>214</v>
      </c>
      <c r="BA957" s="28"/>
      <c r="BB957" s="59" t="s">
        <v>1377</v>
      </c>
    </row>
    <row r="958" spans="2:54" s="8" customFormat="1" x14ac:dyDescent="0.15">
      <c r="B958" s="174">
        <v>90000913</v>
      </c>
      <c r="C958" s="28"/>
      <c r="D958" s="28" t="s">
        <v>1219</v>
      </c>
      <c r="E958" s="28" t="s">
        <v>1676</v>
      </c>
      <c r="F958" s="28" t="s">
        <v>1215</v>
      </c>
      <c r="G958" s="28" t="s">
        <v>1216</v>
      </c>
      <c r="H958" s="28" t="s">
        <v>1577</v>
      </c>
      <c r="I958" s="28" t="s">
        <v>1572</v>
      </c>
      <c r="J958" s="28" t="s">
        <v>1305</v>
      </c>
      <c r="K958" s="28" t="s">
        <v>203</v>
      </c>
      <c r="L958" s="28"/>
      <c r="M958" s="28">
        <v>5</v>
      </c>
      <c r="N958" s="24">
        <v>40234</v>
      </c>
      <c r="O958" s="28">
        <v>2009</v>
      </c>
      <c r="P958" s="24">
        <v>40234</v>
      </c>
      <c r="Q958" s="25">
        <v>24515400</v>
      </c>
      <c r="R958" s="28" t="s">
        <v>219</v>
      </c>
      <c r="S958" s="28" t="s">
        <v>1302</v>
      </c>
      <c r="T958" s="28">
        <v>1</v>
      </c>
      <c r="U958" s="24"/>
      <c r="V958" s="168">
        <f t="shared" si="129"/>
        <v>1</v>
      </c>
      <c r="W958" s="44"/>
      <c r="X958" s="36">
        <f t="shared" si="135"/>
        <v>0</v>
      </c>
      <c r="Y958" s="44"/>
      <c r="Z958" s="44"/>
      <c r="AA958" s="44"/>
      <c r="AB958" s="44"/>
      <c r="AC958" s="44"/>
      <c r="AD958" s="44"/>
      <c r="AE958" s="36">
        <f t="shared" si="136"/>
        <v>0</v>
      </c>
      <c r="AF958" s="44"/>
      <c r="AG958" s="44"/>
      <c r="AH958" s="44"/>
      <c r="AI958" s="44"/>
      <c r="AJ958" s="44"/>
      <c r="AK958" s="168">
        <f t="shared" si="130"/>
        <v>0</v>
      </c>
      <c r="AL958" s="44"/>
      <c r="AM958" s="36">
        <f t="shared" si="131"/>
        <v>1</v>
      </c>
      <c r="AN958" s="85" t="str">
        <f t="shared" si="132"/>
        <v>OK</v>
      </c>
      <c r="AO958" s="85" t="str">
        <f t="shared" si="133"/>
        <v>OK</v>
      </c>
      <c r="AP958" s="28" t="s">
        <v>211</v>
      </c>
      <c r="AQ958" s="28"/>
      <c r="AR958" s="28"/>
      <c r="AS958" s="28"/>
      <c r="AT958" s="26">
        <v>1</v>
      </c>
      <c r="AU958" s="28" t="s">
        <v>677</v>
      </c>
      <c r="AV958" s="27"/>
      <c r="AW958" s="28"/>
      <c r="AX958" s="28" t="s">
        <v>1237</v>
      </c>
      <c r="AY958" s="168">
        <f t="shared" si="134"/>
        <v>24515399</v>
      </c>
      <c r="AZ958" s="28" t="s">
        <v>214</v>
      </c>
      <c r="BA958" s="28"/>
      <c r="BB958" s="59" t="s">
        <v>1378</v>
      </c>
    </row>
    <row r="959" spans="2:54" s="8" customFormat="1" x14ac:dyDescent="0.15">
      <c r="B959" s="174">
        <v>90000914</v>
      </c>
      <c r="C959" s="28"/>
      <c r="D959" s="28" t="s">
        <v>1219</v>
      </c>
      <c r="E959" s="28" t="s">
        <v>1676</v>
      </c>
      <c r="F959" s="28" t="s">
        <v>1215</v>
      </c>
      <c r="G959" s="28" t="s">
        <v>1216</v>
      </c>
      <c r="H959" s="28" t="s">
        <v>1577</v>
      </c>
      <c r="I959" s="28" t="s">
        <v>1572</v>
      </c>
      <c r="J959" s="28" t="s">
        <v>1306</v>
      </c>
      <c r="K959" s="28" t="s">
        <v>203</v>
      </c>
      <c r="L959" s="28"/>
      <c r="M959" s="28">
        <v>5</v>
      </c>
      <c r="N959" s="24">
        <v>38383</v>
      </c>
      <c r="O959" s="28">
        <v>2004</v>
      </c>
      <c r="P959" s="24">
        <v>38383</v>
      </c>
      <c r="Q959" s="25">
        <v>152250000</v>
      </c>
      <c r="R959" s="28" t="s">
        <v>219</v>
      </c>
      <c r="S959" s="28" t="s">
        <v>1302</v>
      </c>
      <c r="T959" s="28">
        <v>1</v>
      </c>
      <c r="U959" s="24"/>
      <c r="V959" s="168">
        <f t="shared" si="129"/>
        <v>1</v>
      </c>
      <c r="W959" s="44"/>
      <c r="X959" s="36">
        <f t="shared" si="135"/>
        <v>0</v>
      </c>
      <c r="Y959" s="44"/>
      <c r="Z959" s="44"/>
      <c r="AA959" s="44"/>
      <c r="AB959" s="44"/>
      <c r="AC959" s="44"/>
      <c r="AD959" s="44"/>
      <c r="AE959" s="36">
        <f t="shared" si="136"/>
        <v>0</v>
      </c>
      <c r="AF959" s="44"/>
      <c r="AG959" s="44"/>
      <c r="AH959" s="44"/>
      <c r="AI959" s="44"/>
      <c r="AJ959" s="44"/>
      <c r="AK959" s="168">
        <f t="shared" si="130"/>
        <v>0</v>
      </c>
      <c r="AL959" s="44"/>
      <c r="AM959" s="36">
        <f t="shared" si="131"/>
        <v>1</v>
      </c>
      <c r="AN959" s="85" t="str">
        <f t="shared" si="132"/>
        <v>OK</v>
      </c>
      <c r="AO959" s="85" t="str">
        <f t="shared" si="133"/>
        <v>OK</v>
      </c>
      <c r="AP959" s="28" t="s">
        <v>211</v>
      </c>
      <c r="AQ959" s="28"/>
      <c r="AR959" s="28"/>
      <c r="AS959" s="28"/>
      <c r="AT959" s="26">
        <v>1</v>
      </c>
      <c r="AU959" s="28" t="s">
        <v>677</v>
      </c>
      <c r="AV959" s="27"/>
      <c r="AW959" s="28"/>
      <c r="AX959" s="28" t="s">
        <v>1237</v>
      </c>
      <c r="AY959" s="168">
        <f t="shared" si="134"/>
        <v>152249999</v>
      </c>
      <c r="AZ959" s="28" t="s">
        <v>214</v>
      </c>
      <c r="BA959" s="28"/>
      <c r="BB959" s="59" t="s">
        <v>1379</v>
      </c>
    </row>
    <row r="960" spans="2:54" s="8" customFormat="1" x14ac:dyDescent="0.15">
      <c r="B960" s="174">
        <v>90000915</v>
      </c>
      <c r="C960" s="28"/>
      <c r="D960" s="28" t="s">
        <v>1219</v>
      </c>
      <c r="E960" s="28" t="s">
        <v>1676</v>
      </c>
      <c r="F960" s="28" t="s">
        <v>1215</v>
      </c>
      <c r="G960" s="28" t="s">
        <v>1216</v>
      </c>
      <c r="H960" s="28" t="s">
        <v>1577</v>
      </c>
      <c r="I960" s="28" t="s">
        <v>1572</v>
      </c>
      <c r="J960" s="28" t="s">
        <v>1307</v>
      </c>
      <c r="K960" s="28" t="s">
        <v>203</v>
      </c>
      <c r="L960" s="28"/>
      <c r="M960" s="28">
        <v>5</v>
      </c>
      <c r="N960" s="24">
        <v>39395</v>
      </c>
      <c r="O960" s="28">
        <v>2007</v>
      </c>
      <c r="P960" s="24">
        <v>39395</v>
      </c>
      <c r="Q960" s="25">
        <v>67830000</v>
      </c>
      <c r="R960" s="28" t="s">
        <v>219</v>
      </c>
      <c r="S960" s="28" t="s">
        <v>1302</v>
      </c>
      <c r="T960" s="28">
        <v>1</v>
      </c>
      <c r="U960" s="24"/>
      <c r="V960" s="168">
        <f t="shared" si="129"/>
        <v>1</v>
      </c>
      <c r="W960" s="44"/>
      <c r="X960" s="36">
        <f t="shared" si="135"/>
        <v>0</v>
      </c>
      <c r="Y960" s="44"/>
      <c r="Z960" s="44"/>
      <c r="AA960" s="44"/>
      <c r="AB960" s="44"/>
      <c r="AC960" s="44"/>
      <c r="AD960" s="44"/>
      <c r="AE960" s="36">
        <f t="shared" si="136"/>
        <v>0</v>
      </c>
      <c r="AF960" s="44"/>
      <c r="AG960" s="44"/>
      <c r="AH960" s="44"/>
      <c r="AI960" s="44"/>
      <c r="AJ960" s="44"/>
      <c r="AK960" s="168">
        <f t="shared" si="130"/>
        <v>0</v>
      </c>
      <c r="AL960" s="44"/>
      <c r="AM960" s="36">
        <f t="shared" si="131"/>
        <v>1</v>
      </c>
      <c r="AN960" s="85" t="str">
        <f t="shared" si="132"/>
        <v>OK</v>
      </c>
      <c r="AO960" s="85" t="str">
        <f t="shared" si="133"/>
        <v>OK</v>
      </c>
      <c r="AP960" s="28" t="s">
        <v>211</v>
      </c>
      <c r="AQ960" s="28"/>
      <c r="AR960" s="28"/>
      <c r="AS960" s="28"/>
      <c r="AT960" s="26">
        <v>1</v>
      </c>
      <c r="AU960" s="28" t="s">
        <v>677</v>
      </c>
      <c r="AV960" s="27"/>
      <c r="AW960" s="28"/>
      <c r="AX960" s="28" t="s">
        <v>1237</v>
      </c>
      <c r="AY960" s="168">
        <f t="shared" si="134"/>
        <v>67829999</v>
      </c>
      <c r="AZ960" s="28" t="s">
        <v>214</v>
      </c>
      <c r="BA960" s="28"/>
      <c r="BB960" s="59" t="s">
        <v>1380</v>
      </c>
    </row>
    <row r="961" spans="2:54" s="8" customFormat="1" x14ac:dyDescent="0.15">
      <c r="B961" s="174">
        <v>90000916</v>
      </c>
      <c r="C961" s="28"/>
      <c r="D961" s="28" t="s">
        <v>1219</v>
      </c>
      <c r="E961" s="28" t="s">
        <v>1676</v>
      </c>
      <c r="F961" s="28" t="s">
        <v>1215</v>
      </c>
      <c r="G961" s="28" t="s">
        <v>1216</v>
      </c>
      <c r="H961" s="28" t="s">
        <v>1577</v>
      </c>
      <c r="I961" s="28" t="s">
        <v>1572</v>
      </c>
      <c r="J961" s="28" t="s">
        <v>1308</v>
      </c>
      <c r="K961" s="28" t="s">
        <v>203</v>
      </c>
      <c r="L961" s="28"/>
      <c r="M961" s="28">
        <v>5</v>
      </c>
      <c r="N961" s="24">
        <v>35725</v>
      </c>
      <c r="O961" s="28">
        <v>1997</v>
      </c>
      <c r="P961" s="24">
        <v>35725</v>
      </c>
      <c r="Q961" s="25">
        <v>17167500</v>
      </c>
      <c r="R961" s="28" t="s">
        <v>219</v>
      </c>
      <c r="S961" s="28" t="s">
        <v>1302</v>
      </c>
      <c r="T961" s="28">
        <v>1</v>
      </c>
      <c r="U961" s="24"/>
      <c r="V961" s="168">
        <f t="shared" si="129"/>
        <v>1</v>
      </c>
      <c r="W961" s="44"/>
      <c r="X961" s="36">
        <f t="shared" si="135"/>
        <v>0</v>
      </c>
      <c r="Y961" s="44"/>
      <c r="Z961" s="44"/>
      <c r="AA961" s="44"/>
      <c r="AB961" s="44"/>
      <c r="AC961" s="44"/>
      <c r="AD961" s="44"/>
      <c r="AE961" s="36">
        <f t="shared" si="136"/>
        <v>0</v>
      </c>
      <c r="AF961" s="44"/>
      <c r="AG961" s="44"/>
      <c r="AH961" s="44"/>
      <c r="AI961" s="44"/>
      <c r="AJ961" s="44"/>
      <c r="AK961" s="168">
        <f t="shared" si="130"/>
        <v>0</v>
      </c>
      <c r="AL961" s="44"/>
      <c r="AM961" s="36">
        <f t="shared" si="131"/>
        <v>1</v>
      </c>
      <c r="AN961" s="85" t="str">
        <f t="shared" si="132"/>
        <v>OK</v>
      </c>
      <c r="AO961" s="85" t="str">
        <f t="shared" si="133"/>
        <v>OK</v>
      </c>
      <c r="AP961" s="28" t="s">
        <v>211</v>
      </c>
      <c r="AQ961" s="28"/>
      <c r="AR961" s="28"/>
      <c r="AS961" s="28"/>
      <c r="AT961" s="26">
        <v>1</v>
      </c>
      <c r="AU961" s="28" t="s">
        <v>677</v>
      </c>
      <c r="AV961" s="27"/>
      <c r="AW961" s="28"/>
      <c r="AX961" s="28" t="s">
        <v>1237</v>
      </c>
      <c r="AY961" s="168">
        <f t="shared" si="134"/>
        <v>17167499</v>
      </c>
      <c r="AZ961" s="28" t="s">
        <v>214</v>
      </c>
      <c r="BA961" s="28"/>
      <c r="BB961" s="59" t="s">
        <v>1381</v>
      </c>
    </row>
    <row r="962" spans="2:54" s="8" customFormat="1" x14ac:dyDescent="0.15">
      <c r="B962" s="174">
        <v>90000917</v>
      </c>
      <c r="C962" s="28"/>
      <c r="D962" s="28" t="s">
        <v>1219</v>
      </c>
      <c r="E962" s="28" t="s">
        <v>1676</v>
      </c>
      <c r="F962" s="28" t="s">
        <v>1215</v>
      </c>
      <c r="G962" s="28" t="s">
        <v>1216</v>
      </c>
      <c r="H962" s="28" t="s">
        <v>1577</v>
      </c>
      <c r="I962" s="28" t="s">
        <v>1572</v>
      </c>
      <c r="J962" s="28" t="s">
        <v>1309</v>
      </c>
      <c r="K962" s="28" t="s">
        <v>203</v>
      </c>
      <c r="L962" s="28"/>
      <c r="M962" s="28">
        <v>5</v>
      </c>
      <c r="N962" s="24">
        <v>41722</v>
      </c>
      <c r="O962" s="28">
        <v>2013</v>
      </c>
      <c r="P962" s="24">
        <v>41722</v>
      </c>
      <c r="Q962" s="25">
        <v>3136210</v>
      </c>
      <c r="R962" s="28" t="s">
        <v>219</v>
      </c>
      <c r="S962" s="28" t="s">
        <v>1302</v>
      </c>
      <c r="T962" s="28">
        <v>1</v>
      </c>
      <c r="U962" s="24"/>
      <c r="V962" s="168">
        <f t="shared" si="129"/>
        <v>1254484</v>
      </c>
      <c r="W962" s="44"/>
      <c r="X962" s="36">
        <f t="shared" si="135"/>
        <v>0</v>
      </c>
      <c r="Y962" s="44"/>
      <c r="Z962" s="44"/>
      <c r="AA962" s="44"/>
      <c r="AB962" s="44"/>
      <c r="AC962" s="44"/>
      <c r="AD962" s="44"/>
      <c r="AE962" s="36">
        <f t="shared" si="136"/>
        <v>627242</v>
      </c>
      <c r="AF962" s="44"/>
      <c r="AG962" s="44"/>
      <c r="AH962" s="44"/>
      <c r="AI962" s="44"/>
      <c r="AJ962" s="44"/>
      <c r="AK962" s="168">
        <f t="shared" si="130"/>
        <v>627242</v>
      </c>
      <c r="AL962" s="44"/>
      <c r="AM962" s="36">
        <f t="shared" si="131"/>
        <v>627242</v>
      </c>
      <c r="AN962" s="85" t="str">
        <f t="shared" si="132"/>
        <v>OK</v>
      </c>
      <c r="AO962" s="85" t="str">
        <f t="shared" si="133"/>
        <v>OK</v>
      </c>
      <c r="AP962" s="28" t="s">
        <v>211</v>
      </c>
      <c r="AQ962" s="28"/>
      <c r="AR962" s="28"/>
      <c r="AS962" s="28"/>
      <c r="AT962" s="26">
        <v>1</v>
      </c>
      <c r="AU962" s="28" t="s">
        <v>677</v>
      </c>
      <c r="AV962" s="27"/>
      <c r="AW962" s="28"/>
      <c r="AX962" s="28" t="s">
        <v>1237</v>
      </c>
      <c r="AY962" s="168">
        <f t="shared" si="134"/>
        <v>2508968</v>
      </c>
      <c r="AZ962" s="28" t="s">
        <v>214</v>
      </c>
      <c r="BA962" s="28"/>
      <c r="BB962" s="59" t="s">
        <v>1382</v>
      </c>
    </row>
    <row r="963" spans="2:54" s="8" customFormat="1" x14ac:dyDescent="0.15">
      <c r="B963" s="174">
        <v>90000918</v>
      </c>
      <c r="C963" s="28"/>
      <c r="D963" s="28" t="s">
        <v>1666</v>
      </c>
      <c r="E963" s="28" t="s">
        <v>1310</v>
      </c>
      <c r="F963" s="28" t="s">
        <v>1215</v>
      </c>
      <c r="G963" s="28" t="s">
        <v>1216</v>
      </c>
      <c r="H963" s="28" t="s">
        <v>1577</v>
      </c>
      <c r="I963" s="28" t="s">
        <v>1572</v>
      </c>
      <c r="J963" s="28" t="s">
        <v>1311</v>
      </c>
      <c r="K963" s="28" t="s">
        <v>203</v>
      </c>
      <c r="L963" s="28"/>
      <c r="M963" s="28">
        <v>4</v>
      </c>
      <c r="N963" s="24">
        <v>39253</v>
      </c>
      <c r="O963" s="28">
        <v>2007</v>
      </c>
      <c r="P963" s="24">
        <v>39253</v>
      </c>
      <c r="Q963" s="25">
        <v>907830</v>
      </c>
      <c r="R963" s="28" t="s">
        <v>219</v>
      </c>
      <c r="S963" s="28" t="s">
        <v>1302</v>
      </c>
      <c r="T963" s="28">
        <v>1</v>
      </c>
      <c r="U963" s="24"/>
      <c r="V963" s="168">
        <f t="shared" si="129"/>
        <v>1</v>
      </c>
      <c r="W963" s="44"/>
      <c r="X963" s="36">
        <f t="shared" si="135"/>
        <v>0</v>
      </c>
      <c r="Y963" s="44"/>
      <c r="Z963" s="44"/>
      <c r="AA963" s="44"/>
      <c r="AB963" s="44"/>
      <c r="AC963" s="44"/>
      <c r="AD963" s="44"/>
      <c r="AE963" s="36">
        <f t="shared" si="136"/>
        <v>0</v>
      </c>
      <c r="AF963" s="44"/>
      <c r="AG963" s="44"/>
      <c r="AH963" s="44"/>
      <c r="AI963" s="44"/>
      <c r="AJ963" s="44"/>
      <c r="AK963" s="168">
        <f t="shared" si="130"/>
        <v>0</v>
      </c>
      <c r="AL963" s="44"/>
      <c r="AM963" s="36">
        <f t="shared" si="131"/>
        <v>1</v>
      </c>
      <c r="AN963" s="85" t="str">
        <f t="shared" si="132"/>
        <v>OK</v>
      </c>
      <c r="AO963" s="85" t="str">
        <f t="shared" si="133"/>
        <v>OK</v>
      </c>
      <c r="AP963" s="28" t="s">
        <v>211</v>
      </c>
      <c r="AQ963" s="28"/>
      <c r="AR963" s="28"/>
      <c r="AS963" s="28"/>
      <c r="AT963" s="26">
        <v>1</v>
      </c>
      <c r="AU963" s="28" t="s">
        <v>677</v>
      </c>
      <c r="AV963" s="27"/>
      <c r="AW963" s="28"/>
      <c r="AX963" s="28" t="s">
        <v>1237</v>
      </c>
      <c r="AY963" s="168">
        <f t="shared" si="134"/>
        <v>907829</v>
      </c>
      <c r="AZ963" s="28" t="s">
        <v>214</v>
      </c>
      <c r="BA963" s="28"/>
      <c r="BB963" s="59" t="s">
        <v>1383</v>
      </c>
    </row>
    <row r="964" spans="2:54" s="8" customFormat="1" x14ac:dyDescent="0.15">
      <c r="B964" s="174">
        <v>90000919</v>
      </c>
      <c r="C964" s="28"/>
      <c r="D964" s="28" t="s">
        <v>1666</v>
      </c>
      <c r="E964" s="28" t="s">
        <v>1310</v>
      </c>
      <c r="F964" s="28" t="s">
        <v>1215</v>
      </c>
      <c r="G964" s="28" t="s">
        <v>1216</v>
      </c>
      <c r="H964" s="28" t="s">
        <v>1577</v>
      </c>
      <c r="I964" s="28" t="s">
        <v>1572</v>
      </c>
      <c r="J964" s="28" t="s">
        <v>1312</v>
      </c>
      <c r="K964" s="28" t="s">
        <v>203</v>
      </c>
      <c r="L964" s="28"/>
      <c r="M964" s="28">
        <v>4</v>
      </c>
      <c r="N964" s="24">
        <v>39030</v>
      </c>
      <c r="O964" s="28">
        <v>2006</v>
      </c>
      <c r="P964" s="24">
        <v>39030</v>
      </c>
      <c r="Q964" s="25">
        <v>19845000</v>
      </c>
      <c r="R964" s="28" t="s">
        <v>219</v>
      </c>
      <c r="S964" s="28" t="s">
        <v>1302</v>
      </c>
      <c r="T964" s="28">
        <v>1</v>
      </c>
      <c r="U964" s="24"/>
      <c r="V964" s="168">
        <f t="shared" si="129"/>
        <v>1</v>
      </c>
      <c r="W964" s="44"/>
      <c r="X964" s="36">
        <f t="shared" si="135"/>
        <v>0</v>
      </c>
      <c r="Y964" s="44"/>
      <c r="Z964" s="44"/>
      <c r="AA964" s="44"/>
      <c r="AB964" s="44"/>
      <c r="AC964" s="44"/>
      <c r="AD964" s="44"/>
      <c r="AE964" s="36">
        <f t="shared" si="136"/>
        <v>0</v>
      </c>
      <c r="AF964" s="44"/>
      <c r="AG964" s="44"/>
      <c r="AH964" s="44"/>
      <c r="AI964" s="44"/>
      <c r="AJ964" s="44"/>
      <c r="AK964" s="168">
        <f t="shared" si="130"/>
        <v>0</v>
      </c>
      <c r="AL964" s="44"/>
      <c r="AM964" s="36">
        <f t="shared" si="131"/>
        <v>1</v>
      </c>
      <c r="AN964" s="85" t="str">
        <f t="shared" si="132"/>
        <v>OK</v>
      </c>
      <c r="AO964" s="85" t="str">
        <f t="shared" si="133"/>
        <v>OK</v>
      </c>
      <c r="AP964" s="28" t="s">
        <v>211</v>
      </c>
      <c r="AQ964" s="28"/>
      <c r="AR964" s="28"/>
      <c r="AS964" s="28"/>
      <c r="AT964" s="26">
        <v>1</v>
      </c>
      <c r="AU964" s="28" t="s">
        <v>677</v>
      </c>
      <c r="AV964" s="27"/>
      <c r="AW964" s="28"/>
      <c r="AX964" s="28" t="s">
        <v>1237</v>
      </c>
      <c r="AY964" s="168">
        <f t="shared" si="134"/>
        <v>19844999</v>
      </c>
      <c r="AZ964" s="28" t="s">
        <v>214</v>
      </c>
      <c r="BA964" s="28"/>
      <c r="BB964" s="59" t="s">
        <v>1384</v>
      </c>
    </row>
    <row r="965" spans="2:54" s="8" customFormat="1" x14ac:dyDescent="0.15">
      <c r="B965" s="174">
        <v>90000919</v>
      </c>
      <c r="C965" s="28"/>
      <c r="D965" s="28" t="s">
        <v>1219</v>
      </c>
      <c r="E965" s="28" t="s">
        <v>1314</v>
      </c>
      <c r="F965" s="28" t="s">
        <v>1215</v>
      </c>
      <c r="G965" s="28" t="s">
        <v>1216</v>
      </c>
      <c r="H965" s="28" t="s">
        <v>1577</v>
      </c>
      <c r="I965" s="28" t="s">
        <v>1572</v>
      </c>
      <c r="J965" s="28" t="s">
        <v>1315</v>
      </c>
      <c r="K965" s="28" t="s">
        <v>203</v>
      </c>
      <c r="L965" s="28"/>
      <c r="M965" s="28">
        <v>5</v>
      </c>
      <c r="N965" s="24">
        <v>40886</v>
      </c>
      <c r="O965" s="28">
        <v>2011</v>
      </c>
      <c r="P965" s="24">
        <v>40886</v>
      </c>
      <c r="Q965" s="25">
        <v>3433500</v>
      </c>
      <c r="R965" s="28" t="s">
        <v>219</v>
      </c>
      <c r="S965" s="28" t="s">
        <v>1302</v>
      </c>
      <c r="T965" s="28">
        <v>1</v>
      </c>
      <c r="U965" s="24"/>
      <c r="V965" s="168">
        <f t="shared" si="129"/>
        <v>1</v>
      </c>
      <c r="W965" s="44"/>
      <c r="X965" s="36">
        <f t="shared" si="135"/>
        <v>0</v>
      </c>
      <c r="Y965" s="44"/>
      <c r="Z965" s="44"/>
      <c r="AA965" s="44"/>
      <c r="AB965" s="44"/>
      <c r="AC965" s="44"/>
      <c r="AD965" s="44"/>
      <c r="AE965" s="36">
        <f t="shared" si="136"/>
        <v>0</v>
      </c>
      <c r="AF965" s="44"/>
      <c r="AG965" s="44"/>
      <c r="AH965" s="44"/>
      <c r="AI965" s="44"/>
      <c r="AJ965" s="44"/>
      <c r="AK965" s="168">
        <f t="shared" si="130"/>
        <v>0</v>
      </c>
      <c r="AL965" s="44"/>
      <c r="AM965" s="36">
        <f t="shared" si="131"/>
        <v>1</v>
      </c>
      <c r="AN965" s="85" t="str">
        <f t="shared" si="132"/>
        <v>OK</v>
      </c>
      <c r="AO965" s="85" t="str">
        <f t="shared" si="133"/>
        <v>OK</v>
      </c>
      <c r="AP965" s="28" t="s">
        <v>211</v>
      </c>
      <c r="AQ965" s="28"/>
      <c r="AR965" s="28"/>
      <c r="AS965" s="28"/>
      <c r="AT965" s="26">
        <v>1</v>
      </c>
      <c r="AU965" s="28" t="s">
        <v>677</v>
      </c>
      <c r="AV965" s="27"/>
      <c r="AW965" s="28"/>
      <c r="AX965" s="28" t="s">
        <v>1237</v>
      </c>
      <c r="AY965" s="168">
        <f t="shared" si="134"/>
        <v>3433499</v>
      </c>
      <c r="AZ965" s="28" t="s">
        <v>214</v>
      </c>
      <c r="BA965" s="28"/>
      <c r="BB965" s="59" t="s">
        <v>1385</v>
      </c>
    </row>
    <row r="966" spans="2:54" s="8" customFormat="1" x14ac:dyDescent="0.15">
      <c r="B966" s="174">
        <v>90000919</v>
      </c>
      <c r="C966" s="28"/>
      <c r="D966" s="28" t="s">
        <v>1230</v>
      </c>
      <c r="E966" s="28" t="s">
        <v>1677</v>
      </c>
      <c r="F966" s="28" t="s">
        <v>1215</v>
      </c>
      <c r="G966" s="28" t="s">
        <v>1216</v>
      </c>
      <c r="H966" s="28" t="s">
        <v>1577</v>
      </c>
      <c r="I966" s="28" t="s">
        <v>1572</v>
      </c>
      <c r="J966" s="28" t="s">
        <v>1317</v>
      </c>
      <c r="K966" s="28" t="s">
        <v>203</v>
      </c>
      <c r="L966" s="28"/>
      <c r="M966" s="28">
        <v>5</v>
      </c>
      <c r="N966" s="24">
        <v>34940</v>
      </c>
      <c r="O966" s="28">
        <v>1995</v>
      </c>
      <c r="P966" s="24">
        <v>34940</v>
      </c>
      <c r="Q966" s="25">
        <v>1359000</v>
      </c>
      <c r="R966" s="28" t="s">
        <v>219</v>
      </c>
      <c r="S966" s="28" t="s">
        <v>1302</v>
      </c>
      <c r="T966" s="28">
        <v>1</v>
      </c>
      <c r="U966" s="24"/>
      <c r="V966" s="168">
        <f t="shared" si="129"/>
        <v>1</v>
      </c>
      <c r="W966" s="44"/>
      <c r="X966" s="36">
        <f t="shared" si="135"/>
        <v>0</v>
      </c>
      <c r="Y966" s="44"/>
      <c r="Z966" s="44"/>
      <c r="AA966" s="44"/>
      <c r="AB966" s="44"/>
      <c r="AC966" s="44"/>
      <c r="AD966" s="44"/>
      <c r="AE966" s="36">
        <f t="shared" si="136"/>
        <v>0</v>
      </c>
      <c r="AF966" s="44"/>
      <c r="AG966" s="44"/>
      <c r="AH966" s="44"/>
      <c r="AI966" s="44"/>
      <c r="AJ966" s="44"/>
      <c r="AK966" s="168">
        <f t="shared" si="130"/>
        <v>0</v>
      </c>
      <c r="AL966" s="44"/>
      <c r="AM966" s="36">
        <f t="shared" si="131"/>
        <v>1</v>
      </c>
      <c r="AN966" s="85" t="str">
        <f t="shared" si="132"/>
        <v>OK</v>
      </c>
      <c r="AO966" s="85" t="str">
        <f t="shared" si="133"/>
        <v>OK</v>
      </c>
      <c r="AP966" s="28" t="s">
        <v>211</v>
      </c>
      <c r="AQ966" s="28"/>
      <c r="AR966" s="28"/>
      <c r="AS966" s="28"/>
      <c r="AT966" s="26">
        <v>1</v>
      </c>
      <c r="AU966" s="28" t="s">
        <v>677</v>
      </c>
      <c r="AV966" s="27"/>
      <c r="AW966" s="28"/>
      <c r="AX966" s="28" t="s">
        <v>1237</v>
      </c>
      <c r="AY966" s="168">
        <f t="shared" si="134"/>
        <v>1358999</v>
      </c>
      <c r="AZ966" s="28" t="s">
        <v>214</v>
      </c>
      <c r="BA966" s="28"/>
      <c r="BB966" s="59" t="s">
        <v>1386</v>
      </c>
    </row>
    <row r="967" spans="2:54" s="8" customFormat="1" x14ac:dyDescent="0.15">
      <c r="B967" s="174">
        <v>90000919</v>
      </c>
      <c r="C967" s="28"/>
      <c r="D967" s="28" t="s">
        <v>1230</v>
      </c>
      <c r="E967" s="28" t="s">
        <v>1677</v>
      </c>
      <c r="F967" s="28" t="s">
        <v>1215</v>
      </c>
      <c r="G967" s="28" t="s">
        <v>1216</v>
      </c>
      <c r="H967" s="28" t="s">
        <v>1577</v>
      </c>
      <c r="I967" s="28" t="s">
        <v>1572</v>
      </c>
      <c r="J967" s="28" t="s">
        <v>1318</v>
      </c>
      <c r="K967" s="28" t="s">
        <v>203</v>
      </c>
      <c r="L967" s="28"/>
      <c r="M967" s="28">
        <v>4</v>
      </c>
      <c r="N967" s="24">
        <v>41244</v>
      </c>
      <c r="O967" s="28">
        <v>2012</v>
      </c>
      <c r="P967" s="24">
        <v>41244</v>
      </c>
      <c r="Q967" s="25">
        <v>24097500</v>
      </c>
      <c r="R967" s="28" t="s">
        <v>219</v>
      </c>
      <c r="S967" s="28" t="s">
        <v>1302</v>
      </c>
      <c r="T967" s="28">
        <v>1</v>
      </c>
      <c r="U967" s="24"/>
      <c r="V967" s="168">
        <f t="shared" si="129"/>
        <v>1</v>
      </c>
      <c r="W967" s="44"/>
      <c r="X967" s="36">
        <f t="shared" si="135"/>
        <v>0</v>
      </c>
      <c r="Y967" s="44"/>
      <c r="Z967" s="44"/>
      <c r="AA967" s="44"/>
      <c r="AB967" s="44"/>
      <c r="AC967" s="44"/>
      <c r="AD967" s="44"/>
      <c r="AE967" s="36">
        <f t="shared" si="136"/>
        <v>0</v>
      </c>
      <c r="AF967" s="44"/>
      <c r="AG967" s="44"/>
      <c r="AH967" s="44"/>
      <c r="AI967" s="44"/>
      <c r="AJ967" s="44"/>
      <c r="AK967" s="168">
        <f t="shared" si="130"/>
        <v>0</v>
      </c>
      <c r="AL967" s="44"/>
      <c r="AM967" s="36">
        <f t="shared" si="131"/>
        <v>1</v>
      </c>
      <c r="AN967" s="85" t="str">
        <f t="shared" si="132"/>
        <v>OK</v>
      </c>
      <c r="AO967" s="85" t="str">
        <f t="shared" si="133"/>
        <v>OK</v>
      </c>
      <c r="AP967" s="28" t="s">
        <v>211</v>
      </c>
      <c r="AQ967" s="28"/>
      <c r="AR967" s="28"/>
      <c r="AS967" s="28"/>
      <c r="AT967" s="26">
        <v>1</v>
      </c>
      <c r="AU967" s="28" t="s">
        <v>677</v>
      </c>
      <c r="AV967" s="27"/>
      <c r="AW967" s="28"/>
      <c r="AX967" s="28" t="s">
        <v>1237</v>
      </c>
      <c r="AY967" s="168">
        <f t="shared" si="134"/>
        <v>24097499</v>
      </c>
      <c r="AZ967" s="28" t="s">
        <v>214</v>
      </c>
      <c r="BA967" s="28"/>
      <c r="BB967" s="59" t="s">
        <v>1387</v>
      </c>
    </row>
    <row r="968" spans="2:54" s="8" customFormat="1" x14ac:dyDescent="0.15">
      <c r="B968" s="174">
        <v>90000919</v>
      </c>
      <c r="C968" s="28"/>
      <c r="D968" s="28" t="s">
        <v>1230</v>
      </c>
      <c r="E968" s="28" t="s">
        <v>1677</v>
      </c>
      <c r="F968" s="28" t="s">
        <v>1215</v>
      </c>
      <c r="G968" s="28" t="s">
        <v>1216</v>
      </c>
      <c r="H968" s="28" t="s">
        <v>1577</v>
      </c>
      <c r="I968" s="28" t="s">
        <v>1572</v>
      </c>
      <c r="J968" s="28" t="s">
        <v>1319</v>
      </c>
      <c r="K968" s="28" t="s">
        <v>203</v>
      </c>
      <c r="L968" s="28"/>
      <c r="M968" s="28">
        <v>5</v>
      </c>
      <c r="N968" s="24">
        <v>40945</v>
      </c>
      <c r="O968" s="28">
        <v>2011</v>
      </c>
      <c r="P968" s="24">
        <v>40945</v>
      </c>
      <c r="Q968" s="25">
        <v>16068000</v>
      </c>
      <c r="R968" s="28" t="s">
        <v>219</v>
      </c>
      <c r="S968" s="28" t="s">
        <v>1302</v>
      </c>
      <c r="T968" s="28">
        <v>1</v>
      </c>
      <c r="U968" s="24"/>
      <c r="V968" s="168">
        <f t="shared" si="129"/>
        <v>1</v>
      </c>
      <c r="W968" s="44"/>
      <c r="X968" s="36">
        <f t="shared" si="135"/>
        <v>0</v>
      </c>
      <c r="Y968" s="44"/>
      <c r="Z968" s="44"/>
      <c r="AA968" s="44"/>
      <c r="AB968" s="44"/>
      <c r="AC968" s="44"/>
      <c r="AD968" s="44"/>
      <c r="AE968" s="36">
        <f t="shared" si="136"/>
        <v>0</v>
      </c>
      <c r="AF968" s="44"/>
      <c r="AG968" s="44"/>
      <c r="AH968" s="44"/>
      <c r="AI968" s="44"/>
      <c r="AJ968" s="44"/>
      <c r="AK968" s="168">
        <f t="shared" si="130"/>
        <v>0</v>
      </c>
      <c r="AL968" s="44"/>
      <c r="AM968" s="36">
        <f t="shared" si="131"/>
        <v>1</v>
      </c>
      <c r="AN968" s="85" t="str">
        <f t="shared" si="132"/>
        <v>OK</v>
      </c>
      <c r="AO968" s="85" t="str">
        <f t="shared" si="133"/>
        <v>OK</v>
      </c>
      <c r="AP968" s="28" t="s">
        <v>211</v>
      </c>
      <c r="AQ968" s="28"/>
      <c r="AR968" s="28"/>
      <c r="AS968" s="28"/>
      <c r="AT968" s="26">
        <v>1</v>
      </c>
      <c r="AU968" s="28" t="s">
        <v>677</v>
      </c>
      <c r="AV968" s="27"/>
      <c r="AW968" s="28"/>
      <c r="AX968" s="28" t="s">
        <v>1237</v>
      </c>
      <c r="AY968" s="168">
        <f t="shared" si="134"/>
        <v>16067999</v>
      </c>
      <c r="AZ968" s="28" t="s">
        <v>214</v>
      </c>
      <c r="BA968" s="28"/>
      <c r="BB968" s="59" t="s">
        <v>1388</v>
      </c>
    </row>
    <row r="969" spans="2:54" s="55" customFormat="1" x14ac:dyDescent="0.15">
      <c r="B969" s="176">
        <v>90000919</v>
      </c>
      <c r="C969" s="48"/>
      <c r="D969" s="48" t="s">
        <v>1230</v>
      </c>
      <c r="E969" s="48" t="s">
        <v>1677</v>
      </c>
      <c r="F969" s="48" t="s">
        <v>1215</v>
      </c>
      <c r="G969" s="48" t="s">
        <v>1216</v>
      </c>
      <c r="H969" s="48" t="s">
        <v>1577</v>
      </c>
      <c r="I969" s="48" t="s">
        <v>1572</v>
      </c>
      <c r="J969" s="48" t="s">
        <v>1613</v>
      </c>
      <c r="K969" s="48" t="s">
        <v>203</v>
      </c>
      <c r="L969" s="48"/>
      <c r="M969" s="48">
        <v>5</v>
      </c>
      <c r="N969" s="49">
        <v>39751</v>
      </c>
      <c r="O969" s="48">
        <v>2008</v>
      </c>
      <c r="P969" s="49">
        <v>39751</v>
      </c>
      <c r="Q969" s="50">
        <v>14490000</v>
      </c>
      <c r="R969" s="48" t="s">
        <v>219</v>
      </c>
      <c r="S969" s="48" t="s">
        <v>1302</v>
      </c>
      <c r="T969" s="48">
        <v>1</v>
      </c>
      <c r="U969" s="49">
        <v>43084</v>
      </c>
      <c r="V969" s="177">
        <f t="shared" si="129"/>
        <v>1</v>
      </c>
      <c r="W969" s="51" t="s">
        <v>1632</v>
      </c>
      <c r="X969" s="52">
        <f t="shared" si="135"/>
        <v>0</v>
      </c>
      <c r="Y969" s="51"/>
      <c r="Z969" s="51"/>
      <c r="AA969" s="51"/>
      <c r="AB969" s="51"/>
      <c r="AC969" s="51"/>
      <c r="AD969" s="51"/>
      <c r="AE969" s="52">
        <f t="shared" si="136"/>
        <v>1</v>
      </c>
      <c r="AF969" s="51">
        <v>1</v>
      </c>
      <c r="AG969" s="51"/>
      <c r="AH969" s="51"/>
      <c r="AI969" s="51"/>
      <c r="AJ969" s="51"/>
      <c r="AK969" s="177">
        <f t="shared" si="130"/>
        <v>0</v>
      </c>
      <c r="AL969" s="51"/>
      <c r="AM969" s="52">
        <f>+V969+X969-AE969</f>
        <v>0</v>
      </c>
      <c r="AN969" s="70" t="str">
        <f t="shared" si="132"/>
        <v>OK</v>
      </c>
      <c r="AO969" s="70" t="str">
        <f t="shared" si="133"/>
        <v>OK</v>
      </c>
      <c r="AP969" s="48" t="s">
        <v>211</v>
      </c>
      <c r="AQ969" s="48"/>
      <c r="AR969" s="48">
        <v>0</v>
      </c>
      <c r="AS969" s="48">
        <v>1</v>
      </c>
      <c r="AT969" s="53">
        <v>1</v>
      </c>
      <c r="AU969" s="48" t="s">
        <v>677</v>
      </c>
      <c r="AV969" s="54"/>
      <c r="AW969" s="48"/>
      <c r="AX969" s="48" t="s">
        <v>1237</v>
      </c>
      <c r="AY969" s="177">
        <f t="shared" si="134"/>
        <v>14489999</v>
      </c>
      <c r="AZ969" s="48" t="s">
        <v>214</v>
      </c>
      <c r="BA969" s="48"/>
      <c r="BB969" s="60" t="s">
        <v>1633</v>
      </c>
    </row>
    <row r="970" spans="2:54" s="8" customFormat="1" x14ac:dyDescent="0.15">
      <c r="B970" s="174">
        <v>90000919</v>
      </c>
      <c r="C970" s="28"/>
      <c r="D970" s="28" t="s">
        <v>1230</v>
      </c>
      <c r="E970" s="28" t="s">
        <v>1677</v>
      </c>
      <c r="F970" s="28" t="s">
        <v>1215</v>
      </c>
      <c r="G970" s="28" t="s">
        <v>1216</v>
      </c>
      <c r="H970" s="28" t="s">
        <v>1577</v>
      </c>
      <c r="I970" s="28" t="s">
        <v>1572</v>
      </c>
      <c r="J970" s="28" t="s">
        <v>1321</v>
      </c>
      <c r="K970" s="28" t="s">
        <v>203</v>
      </c>
      <c r="L970" s="28"/>
      <c r="M970" s="28">
        <v>5</v>
      </c>
      <c r="N970" s="24">
        <v>40567</v>
      </c>
      <c r="O970" s="28">
        <v>2010</v>
      </c>
      <c r="P970" s="24">
        <v>40567</v>
      </c>
      <c r="Q970" s="25">
        <v>23625000</v>
      </c>
      <c r="R970" s="28" t="s">
        <v>219</v>
      </c>
      <c r="S970" s="28" t="s">
        <v>1302</v>
      </c>
      <c r="T970" s="28">
        <v>1</v>
      </c>
      <c r="U970" s="24"/>
      <c r="V970" s="168">
        <f t="shared" si="129"/>
        <v>1</v>
      </c>
      <c r="W970" s="44"/>
      <c r="X970" s="36">
        <f t="shared" si="135"/>
        <v>0</v>
      </c>
      <c r="Y970" s="44"/>
      <c r="Z970" s="44"/>
      <c r="AA970" s="44"/>
      <c r="AB970" s="44"/>
      <c r="AC970" s="44"/>
      <c r="AD970" s="44"/>
      <c r="AE970" s="36">
        <f t="shared" si="136"/>
        <v>0</v>
      </c>
      <c r="AF970" s="44"/>
      <c r="AG970" s="44"/>
      <c r="AH970" s="44"/>
      <c r="AI970" s="44"/>
      <c r="AJ970" s="44"/>
      <c r="AK970" s="168">
        <f t="shared" si="130"/>
        <v>0</v>
      </c>
      <c r="AL970" s="44"/>
      <c r="AM970" s="36">
        <f t="shared" si="131"/>
        <v>1</v>
      </c>
      <c r="AN970" s="85" t="str">
        <f t="shared" si="132"/>
        <v>OK</v>
      </c>
      <c r="AO970" s="85" t="str">
        <f t="shared" si="133"/>
        <v>OK</v>
      </c>
      <c r="AP970" s="28" t="s">
        <v>211</v>
      </c>
      <c r="AQ970" s="28"/>
      <c r="AR970" s="28"/>
      <c r="AS970" s="28"/>
      <c r="AT970" s="26">
        <v>1</v>
      </c>
      <c r="AU970" s="28" t="s">
        <v>677</v>
      </c>
      <c r="AV970" s="27"/>
      <c r="AW970" s="28"/>
      <c r="AX970" s="28" t="s">
        <v>1237</v>
      </c>
      <c r="AY970" s="168">
        <f t="shared" si="134"/>
        <v>23624999</v>
      </c>
      <c r="AZ970" s="28" t="s">
        <v>214</v>
      </c>
      <c r="BA970" s="28"/>
      <c r="BB970" s="59" t="s">
        <v>1389</v>
      </c>
    </row>
    <row r="971" spans="2:54" s="8" customFormat="1" x14ac:dyDescent="0.15">
      <c r="B971" s="174">
        <v>90000919</v>
      </c>
      <c r="C971" s="28"/>
      <c r="D971" s="28" t="s">
        <v>1230</v>
      </c>
      <c r="E971" s="28" t="s">
        <v>1677</v>
      </c>
      <c r="F971" s="28" t="s">
        <v>1215</v>
      </c>
      <c r="G971" s="28" t="s">
        <v>1216</v>
      </c>
      <c r="H971" s="28" t="s">
        <v>1577</v>
      </c>
      <c r="I971" s="28" t="s">
        <v>1572</v>
      </c>
      <c r="J971" s="28" t="s">
        <v>1322</v>
      </c>
      <c r="K971" s="28" t="s">
        <v>203</v>
      </c>
      <c r="L971" s="28"/>
      <c r="M971" s="28">
        <v>5</v>
      </c>
      <c r="N971" s="24">
        <v>36613</v>
      </c>
      <c r="O971" s="28">
        <v>1999</v>
      </c>
      <c r="P971" s="24">
        <v>36613</v>
      </c>
      <c r="Q971" s="25">
        <v>34419000</v>
      </c>
      <c r="R971" s="28" t="s">
        <v>219</v>
      </c>
      <c r="S971" s="28" t="s">
        <v>1302</v>
      </c>
      <c r="T971" s="28">
        <v>1</v>
      </c>
      <c r="U971" s="24"/>
      <c r="V971" s="168">
        <f t="shared" si="129"/>
        <v>1</v>
      </c>
      <c r="W971" s="44"/>
      <c r="X971" s="36">
        <f t="shared" si="135"/>
        <v>0</v>
      </c>
      <c r="Y971" s="44"/>
      <c r="Z971" s="44"/>
      <c r="AA971" s="44"/>
      <c r="AB971" s="44"/>
      <c r="AC971" s="44"/>
      <c r="AD971" s="44"/>
      <c r="AE971" s="36">
        <f t="shared" si="136"/>
        <v>0</v>
      </c>
      <c r="AF971" s="44"/>
      <c r="AG971" s="44"/>
      <c r="AH971" s="44"/>
      <c r="AI971" s="44"/>
      <c r="AJ971" s="44"/>
      <c r="AK971" s="168">
        <f t="shared" si="130"/>
        <v>0</v>
      </c>
      <c r="AL971" s="44"/>
      <c r="AM971" s="36">
        <f t="shared" si="131"/>
        <v>1</v>
      </c>
      <c r="AN971" s="85" t="str">
        <f t="shared" si="132"/>
        <v>OK</v>
      </c>
      <c r="AO971" s="85" t="str">
        <f t="shared" si="133"/>
        <v>OK</v>
      </c>
      <c r="AP971" s="28" t="s">
        <v>211</v>
      </c>
      <c r="AQ971" s="28"/>
      <c r="AR971" s="28"/>
      <c r="AS971" s="28"/>
      <c r="AT971" s="26">
        <v>1</v>
      </c>
      <c r="AU971" s="28" t="s">
        <v>677</v>
      </c>
      <c r="AV971" s="27"/>
      <c r="AW971" s="28"/>
      <c r="AX971" s="28" t="s">
        <v>1237</v>
      </c>
      <c r="AY971" s="168">
        <f t="shared" si="134"/>
        <v>34418999</v>
      </c>
      <c r="AZ971" s="28" t="s">
        <v>214</v>
      </c>
      <c r="BA971" s="28"/>
      <c r="BB971" s="59" t="s">
        <v>1390</v>
      </c>
    </row>
    <row r="972" spans="2:54" s="8" customFormat="1" x14ac:dyDescent="0.15">
      <c r="B972" s="174">
        <v>90000919</v>
      </c>
      <c r="C972" s="28"/>
      <c r="D972" s="28" t="s">
        <v>1230</v>
      </c>
      <c r="E972" s="28" t="s">
        <v>1677</v>
      </c>
      <c r="F972" s="28" t="s">
        <v>1215</v>
      </c>
      <c r="G972" s="28" t="s">
        <v>1216</v>
      </c>
      <c r="H972" s="28" t="s">
        <v>1577</v>
      </c>
      <c r="I972" s="28" t="s">
        <v>1572</v>
      </c>
      <c r="J972" s="28" t="s">
        <v>1323</v>
      </c>
      <c r="K972" s="28" t="s">
        <v>203</v>
      </c>
      <c r="L972" s="28"/>
      <c r="M972" s="28">
        <v>5</v>
      </c>
      <c r="N972" s="24">
        <v>42334</v>
      </c>
      <c r="O972" s="28">
        <v>2015</v>
      </c>
      <c r="P972" s="24">
        <v>42334</v>
      </c>
      <c r="Q972" s="25">
        <v>3648879</v>
      </c>
      <c r="R972" s="28" t="s">
        <v>219</v>
      </c>
      <c r="S972" s="28" t="s">
        <v>1302</v>
      </c>
      <c r="T972" s="28">
        <v>1</v>
      </c>
      <c r="U972" s="24"/>
      <c r="V972" s="168">
        <f t="shared" si="129"/>
        <v>2919104</v>
      </c>
      <c r="W972" s="44"/>
      <c r="X972" s="36">
        <f t="shared" si="135"/>
        <v>0</v>
      </c>
      <c r="Y972" s="44"/>
      <c r="Z972" s="44"/>
      <c r="AA972" s="44"/>
      <c r="AB972" s="44"/>
      <c r="AC972" s="44"/>
      <c r="AD972" s="44"/>
      <c r="AE972" s="36">
        <f t="shared" si="136"/>
        <v>729775</v>
      </c>
      <c r="AF972" s="44"/>
      <c r="AG972" s="44"/>
      <c r="AH972" s="44"/>
      <c r="AI972" s="44"/>
      <c r="AJ972" s="44"/>
      <c r="AK972" s="168">
        <f t="shared" si="130"/>
        <v>729775</v>
      </c>
      <c r="AL972" s="44"/>
      <c r="AM972" s="36">
        <f t="shared" si="131"/>
        <v>2189329</v>
      </c>
      <c r="AN972" s="85" t="str">
        <f t="shared" si="132"/>
        <v>OK</v>
      </c>
      <c r="AO972" s="85" t="str">
        <f t="shared" si="133"/>
        <v>OK</v>
      </c>
      <c r="AP972" s="28" t="s">
        <v>211</v>
      </c>
      <c r="AQ972" s="28"/>
      <c r="AR972" s="28"/>
      <c r="AS972" s="28"/>
      <c r="AT972" s="26">
        <v>1</v>
      </c>
      <c r="AU972" s="28" t="s">
        <v>677</v>
      </c>
      <c r="AV972" s="27"/>
      <c r="AW972" s="28"/>
      <c r="AX972" s="28" t="s">
        <v>1237</v>
      </c>
      <c r="AY972" s="168">
        <f t="shared" si="134"/>
        <v>1459550</v>
      </c>
      <c r="AZ972" s="28" t="s">
        <v>214</v>
      </c>
      <c r="BA972" s="28"/>
      <c r="BB972" s="59" t="s">
        <v>1391</v>
      </c>
    </row>
    <row r="973" spans="2:54" s="8" customFormat="1" x14ac:dyDescent="0.15">
      <c r="B973" s="174">
        <v>90000919</v>
      </c>
      <c r="C973" s="28"/>
      <c r="D973" s="28" t="s">
        <v>1230</v>
      </c>
      <c r="E973" s="28" t="s">
        <v>1677</v>
      </c>
      <c r="F973" s="28" t="s">
        <v>1215</v>
      </c>
      <c r="G973" s="28" t="s">
        <v>1216</v>
      </c>
      <c r="H973" s="28" t="s">
        <v>1577</v>
      </c>
      <c r="I973" s="28" t="s">
        <v>1572</v>
      </c>
      <c r="J973" s="28" t="s">
        <v>1324</v>
      </c>
      <c r="K973" s="28" t="s">
        <v>203</v>
      </c>
      <c r="L973" s="28"/>
      <c r="M973" s="28">
        <v>5</v>
      </c>
      <c r="N973" s="24">
        <v>39882</v>
      </c>
      <c r="O973" s="28">
        <v>2008</v>
      </c>
      <c r="P973" s="24">
        <v>39882</v>
      </c>
      <c r="Q973" s="25">
        <v>5565000</v>
      </c>
      <c r="R973" s="28" t="s">
        <v>219</v>
      </c>
      <c r="S973" s="28" t="s">
        <v>1302</v>
      </c>
      <c r="T973" s="28">
        <v>1</v>
      </c>
      <c r="U973" s="24"/>
      <c r="V973" s="168">
        <f t="shared" si="129"/>
        <v>1</v>
      </c>
      <c r="W973" s="44"/>
      <c r="X973" s="36">
        <f t="shared" si="135"/>
        <v>0</v>
      </c>
      <c r="Y973" s="44"/>
      <c r="Z973" s="44"/>
      <c r="AA973" s="44"/>
      <c r="AB973" s="44"/>
      <c r="AC973" s="44"/>
      <c r="AD973" s="44"/>
      <c r="AE973" s="36">
        <f t="shared" si="136"/>
        <v>0</v>
      </c>
      <c r="AF973" s="44"/>
      <c r="AG973" s="44"/>
      <c r="AH973" s="44"/>
      <c r="AI973" s="44"/>
      <c r="AJ973" s="44"/>
      <c r="AK973" s="168">
        <f t="shared" si="130"/>
        <v>0</v>
      </c>
      <c r="AL973" s="44"/>
      <c r="AM973" s="36">
        <f t="shared" si="131"/>
        <v>1</v>
      </c>
      <c r="AN973" s="85" t="str">
        <f t="shared" si="132"/>
        <v>OK</v>
      </c>
      <c r="AO973" s="85" t="str">
        <f t="shared" si="133"/>
        <v>OK</v>
      </c>
      <c r="AP973" s="28" t="s">
        <v>211</v>
      </c>
      <c r="AQ973" s="28"/>
      <c r="AR973" s="28"/>
      <c r="AS973" s="28"/>
      <c r="AT973" s="26">
        <v>1</v>
      </c>
      <c r="AU973" s="28" t="s">
        <v>677</v>
      </c>
      <c r="AV973" s="27"/>
      <c r="AW973" s="28"/>
      <c r="AX973" s="28" t="s">
        <v>1237</v>
      </c>
      <c r="AY973" s="168">
        <f t="shared" si="134"/>
        <v>5564999</v>
      </c>
      <c r="AZ973" s="28" t="s">
        <v>214</v>
      </c>
      <c r="BA973" s="28"/>
      <c r="BB973" s="59" t="s">
        <v>1392</v>
      </c>
    </row>
    <row r="974" spans="2:54" s="8" customFormat="1" x14ac:dyDescent="0.15">
      <c r="B974" s="174">
        <v>90000919</v>
      </c>
      <c r="C974" s="28"/>
      <c r="D974" s="28" t="s">
        <v>1664</v>
      </c>
      <c r="E974" s="28" t="s">
        <v>1325</v>
      </c>
      <c r="F974" s="28" t="s">
        <v>1215</v>
      </c>
      <c r="G974" s="28" t="s">
        <v>1216</v>
      </c>
      <c r="H974" s="28" t="s">
        <v>1577</v>
      </c>
      <c r="I974" s="28" t="s">
        <v>1572</v>
      </c>
      <c r="J974" s="28" t="s">
        <v>1326</v>
      </c>
      <c r="K974" s="28" t="s">
        <v>203</v>
      </c>
      <c r="L974" s="28"/>
      <c r="M974" s="28">
        <v>5</v>
      </c>
      <c r="N974" s="24">
        <v>39622</v>
      </c>
      <c r="O974" s="28">
        <v>2008</v>
      </c>
      <c r="P974" s="24">
        <v>39622</v>
      </c>
      <c r="Q974" s="25">
        <v>896070</v>
      </c>
      <c r="R974" s="28" t="s">
        <v>219</v>
      </c>
      <c r="S974" s="28" t="s">
        <v>1302</v>
      </c>
      <c r="T974" s="28">
        <v>1</v>
      </c>
      <c r="U974" s="24"/>
      <c r="V974" s="168">
        <f t="shared" si="129"/>
        <v>1</v>
      </c>
      <c r="W974" s="44"/>
      <c r="X974" s="36">
        <f t="shared" si="135"/>
        <v>0</v>
      </c>
      <c r="Y974" s="44"/>
      <c r="Z974" s="44"/>
      <c r="AA974" s="44"/>
      <c r="AB974" s="44"/>
      <c r="AC974" s="44"/>
      <c r="AD974" s="44"/>
      <c r="AE974" s="36">
        <f t="shared" si="136"/>
        <v>0</v>
      </c>
      <c r="AF974" s="44"/>
      <c r="AG974" s="44"/>
      <c r="AH974" s="44"/>
      <c r="AI974" s="44"/>
      <c r="AJ974" s="44"/>
      <c r="AK974" s="168">
        <f t="shared" si="130"/>
        <v>0</v>
      </c>
      <c r="AL974" s="44"/>
      <c r="AM974" s="36">
        <f t="shared" si="131"/>
        <v>1</v>
      </c>
      <c r="AN974" s="85" t="str">
        <f t="shared" si="132"/>
        <v>OK</v>
      </c>
      <c r="AO974" s="85" t="str">
        <f t="shared" si="133"/>
        <v>OK</v>
      </c>
      <c r="AP974" s="28" t="s">
        <v>211</v>
      </c>
      <c r="AQ974" s="28"/>
      <c r="AR974" s="28"/>
      <c r="AS974" s="28"/>
      <c r="AT974" s="26">
        <v>1</v>
      </c>
      <c r="AU974" s="28" t="s">
        <v>677</v>
      </c>
      <c r="AV974" s="27"/>
      <c r="AW974" s="28"/>
      <c r="AX974" s="28" t="s">
        <v>1237</v>
      </c>
      <c r="AY974" s="168">
        <f t="shared" si="134"/>
        <v>896069</v>
      </c>
      <c r="AZ974" s="28" t="s">
        <v>214</v>
      </c>
      <c r="BA974" s="28"/>
      <c r="BB974" s="59" t="s">
        <v>1393</v>
      </c>
    </row>
    <row r="975" spans="2:54" s="8" customFormat="1" x14ac:dyDescent="0.15">
      <c r="B975" s="174">
        <v>90000919</v>
      </c>
      <c r="C975" s="28"/>
      <c r="D975" s="28" t="s">
        <v>1664</v>
      </c>
      <c r="E975" s="28" t="s">
        <v>1325</v>
      </c>
      <c r="F975" s="28" t="s">
        <v>1215</v>
      </c>
      <c r="G975" s="28" t="s">
        <v>1216</v>
      </c>
      <c r="H975" s="28" t="s">
        <v>1577</v>
      </c>
      <c r="I975" s="28" t="s">
        <v>1572</v>
      </c>
      <c r="J975" s="28" t="s">
        <v>1327</v>
      </c>
      <c r="K975" s="28" t="s">
        <v>203</v>
      </c>
      <c r="L975" s="28"/>
      <c r="M975" s="28">
        <v>4</v>
      </c>
      <c r="N975" s="24">
        <v>38645</v>
      </c>
      <c r="O975" s="28">
        <v>2005</v>
      </c>
      <c r="P975" s="24">
        <v>38645</v>
      </c>
      <c r="Q975" s="25">
        <v>18900000</v>
      </c>
      <c r="R975" s="28" t="s">
        <v>219</v>
      </c>
      <c r="S975" s="28" t="s">
        <v>1302</v>
      </c>
      <c r="T975" s="28">
        <v>1</v>
      </c>
      <c r="U975" s="24"/>
      <c r="V975" s="168">
        <f t="shared" si="129"/>
        <v>1</v>
      </c>
      <c r="W975" s="44"/>
      <c r="X975" s="36">
        <f t="shared" si="135"/>
        <v>0</v>
      </c>
      <c r="Y975" s="44"/>
      <c r="Z975" s="44"/>
      <c r="AA975" s="44"/>
      <c r="AB975" s="44"/>
      <c r="AC975" s="44"/>
      <c r="AD975" s="44"/>
      <c r="AE975" s="36">
        <f t="shared" si="136"/>
        <v>0</v>
      </c>
      <c r="AF975" s="44"/>
      <c r="AG975" s="44"/>
      <c r="AH975" s="44"/>
      <c r="AI975" s="44"/>
      <c r="AJ975" s="44"/>
      <c r="AK975" s="168">
        <f t="shared" si="130"/>
        <v>0</v>
      </c>
      <c r="AL975" s="44"/>
      <c r="AM975" s="36">
        <f t="shared" si="131"/>
        <v>1</v>
      </c>
      <c r="AN975" s="85" t="str">
        <f t="shared" si="132"/>
        <v>OK</v>
      </c>
      <c r="AO975" s="85" t="str">
        <f t="shared" si="133"/>
        <v>OK</v>
      </c>
      <c r="AP975" s="28" t="s">
        <v>211</v>
      </c>
      <c r="AQ975" s="28"/>
      <c r="AR975" s="28"/>
      <c r="AS975" s="28"/>
      <c r="AT975" s="26">
        <v>1</v>
      </c>
      <c r="AU975" s="28" t="s">
        <v>677</v>
      </c>
      <c r="AV975" s="27"/>
      <c r="AW975" s="28"/>
      <c r="AX975" s="28" t="s">
        <v>1237</v>
      </c>
      <c r="AY975" s="168">
        <f t="shared" si="134"/>
        <v>18899999</v>
      </c>
      <c r="AZ975" s="28" t="s">
        <v>214</v>
      </c>
      <c r="BA975" s="28"/>
      <c r="BB975" s="59" t="s">
        <v>1394</v>
      </c>
    </row>
    <row r="976" spans="2:54" s="55" customFormat="1" x14ac:dyDescent="0.15">
      <c r="B976" s="176">
        <v>90000919</v>
      </c>
      <c r="C976" s="48"/>
      <c r="D976" s="48" t="s">
        <v>1664</v>
      </c>
      <c r="E976" s="48" t="s">
        <v>1325</v>
      </c>
      <c r="F976" s="48" t="s">
        <v>1215</v>
      </c>
      <c r="G976" s="48" t="s">
        <v>1216</v>
      </c>
      <c r="H976" s="48" t="s">
        <v>1577</v>
      </c>
      <c r="I976" s="48" t="s">
        <v>1572</v>
      </c>
      <c r="J976" s="48" t="s">
        <v>1611</v>
      </c>
      <c r="K976" s="48" t="s">
        <v>203</v>
      </c>
      <c r="L976" s="48"/>
      <c r="M976" s="48">
        <v>5</v>
      </c>
      <c r="N976" s="49">
        <v>39387</v>
      </c>
      <c r="O976" s="48">
        <v>2007</v>
      </c>
      <c r="P976" s="49">
        <v>39387</v>
      </c>
      <c r="Q976" s="50">
        <v>24213000</v>
      </c>
      <c r="R976" s="48" t="s">
        <v>219</v>
      </c>
      <c r="S976" s="48" t="s">
        <v>1302</v>
      </c>
      <c r="T976" s="48">
        <v>1</v>
      </c>
      <c r="U976" s="49">
        <v>43084</v>
      </c>
      <c r="V976" s="177">
        <f t="shared" si="129"/>
        <v>1</v>
      </c>
      <c r="W976" s="51" t="s">
        <v>1632</v>
      </c>
      <c r="X976" s="52">
        <f t="shared" si="135"/>
        <v>0</v>
      </c>
      <c r="Y976" s="51"/>
      <c r="Z976" s="51"/>
      <c r="AA976" s="51"/>
      <c r="AB976" s="51"/>
      <c r="AC976" s="51"/>
      <c r="AD976" s="51"/>
      <c r="AE976" s="52">
        <f t="shared" si="136"/>
        <v>1</v>
      </c>
      <c r="AF976" s="51">
        <v>1</v>
      </c>
      <c r="AG976" s="51"/>
      <c r="AH976" s="51"/>
      <c r="AI976" s="51"/>
      <c r="AJ976" s="51"/>
      <c r="AK976" s="177">
        <f t="shared" si="130"/>
        <v>0</v>
      </c>
      <c r="AL976" s="51"/>
      <c r="AM976" s="52">
        <f>+V976+X976-AE976</f>
        <v>0</v>
      </c>
      <c r="AN976" s="70" t="str">
        <f t="shared" si="132"/>
        <v>OK</v>
      </c>
      <c r="AO976" s="70" t="str">
        <f t="shared" si="133"/>
        <v>OK</v>
      </c>
      <c r="AP976" s="48" t="s">
        <v>211</v>
      </c>
      <c r="AQ976" s="48"/>
      <c r="AR976" s="48">
        <v>0</v>
      </c>
      <c r="AS976" s="48">
        <v>1</v>
      </c>
      <c r="AT976" s="53">
        <v>1</v>
      </c>
      <c r="AU976" s="48" t="s">
        <v>677</v>
      </c>
      <c r="AV976" s="54"/>
      <c r="AW976" s="48"/>
      <c r="AX976" s="48" t="s">
        <v>1237</v>
      </c>
      <c r="AY976" s="177">
        <f t="shared" si="134"/>
        <v>24212999</v>
      </c>
      <c r="AZ976" s="48" t="s">
        <v>214</v>
      </c>
      <c r="BA976" s="48"/>
      <c r="BB976" s="60" t="s">
        <v>1634</v>
      </c>
    </row>
    <row r="977" spans="2:54" s="8" customFormat="1" x14ac:dyDescent="0.15">
      <c r="B977" s="174">
        <v>90000919</v>
      </c>
      <c r="C977" s="28"/>
      <c r="D977" s="28" t="s">
        <v>1225</v>
      </c>
      <c r="E977" s="28" t="s">
        <v>1329</v>
      </c>
      <c r="F977" s="28" t="s">
        <v>1215</v>
      </c>
      <c r="G977" s="28" t="s">
        <v>1216</v>
      </c>
      <c r="H977" s="28" t="s">
        <v>1577</v>
      </c>
      <c r="I977" s="28" t="s">
        <v>1572</v>
      </c>
      <c r="J977" s="28" t="s">
        <v>1330</v>
      </c>
      <c r="K977" s="28" t="s">
        <v>203</v>
      </c>
      <c r="L977" s="28"/>
      <c r="M977" s="28">
        <v>5</v>
      </c>
      <c r="N977" s="24">
        <v>38012</v>
      </c>
      <c r="O977" s="28">
        <v>2003</v>
      </c>
      <c r="P977" s="24">
        <v>38012</v>
      </c>
      <c r="Q977" s="25">
        <v>1002750</v>
      </c>
      <c r="R977" s="28" t="s">
        <v>219</v>
      </c>
      <c r="S977" s="28" t="s">
        <v>1302</v>
      </c>
      <c r="T977" s="28">
        <v>1</v>
      </c>
      <c r="U977" s="24"/>
      <c r="V977" s="168">
        <f t="shared" ref="V977:V1027" si="137">IF(Q977=0,0,IF($C$5-O977=0,0,IF(M977=0,Q977,IF($C$5-O977&gt;M977,1,Q977-(ROUNDDOWN(Q977*ROUNDUP(1/M977,3),0)*($C$5-O977-1))))))</f>
        <v>1</v>
      </c>
      <c r="W977" s="44"/>
      <c r="X977" s="36">
        <f t="shared" si="135"/>
        <v>0</v>
      </c>
      <c r="Y977" s="44"/>
      <c r="Z977" s="44"/>
      <c r="AA977" s="44"/>
      <c r="AB977" s="44"/>
      <c r="AC977" s="44"/>
      <c r="AD977" s="44"/>
      <c r="AE977" s="36">
        <f t="shared" si="136"/>
        <v>0</v>
      </c>
      <c r="AF977" s="44"/>
      <c r="AG977" s="44"/>
      <c r="AH977" s="44"/>
      <c r="AI977" s="44"/>
      <c r="AJ977" s="44"/>
      <c r="AK977" s="168">
        <f t="shared" si="130"/>
        <v>0</v>
      </c>
      <c r="AL977" s="44"/>
      <c r="AM977" s="36">
        <f t="shared" si="131"/>
        <v>1</v>
      </c>
      <c r="AN977" s="85" t="str">
        <f t="shared" si="132"/>
        <v>OK</v>
      </c>
      <c r="AO977" s="85" t="str">
        <f t="shared" si="133"/>
        <v>OK</v>
      </c>
      <c r="AP977" s="28" t="s">
        <v>211</v>
      </c>
      <c r="AQ977" s="28"/>
      <c r="AR977" s="28"/>
      <c r="AS977" s="28"/>
      <c r="AT977" s="26">
        <v>1</v>
      </c>
      <c r="AU977" s="28" t="s">
        <v>677</v>
      </c>
      <c r="AV977" s="27"/>
      <c r="AW977" s="28"/>
      <c r="AX977" s="28" t="s">
        <v>1237</v>
      </c>
      <c r="AY977" s="168">
        <f t="shared" si="134"/>
        <v>1002749</v>
      </c>
      <c r="AZ977" s="28" t="s">
        <v>214</v>
      </c>
      <c r="BA977" s="28"/>
      <c r="BB977" s="59" t="s">
        <v>1396</v>
      </c>
    </row>
    <row r="978" spans="2:54" s="8" customFormat="1" x14ac:dyDescent="0.15">
      <c r="B978" s="174">
        <v>90000919</v>
      </c>
      <c r="C978" s="28"/>
      <c r="D978" s="28" t="s">
        <v>1225</v>
      </c>
      <c r="E978" s="28" t="s">
        <v>1329</v>
      </c>
      <c r="F978" s="28" t="s">
        <v>1215</v>
      </c>
      <c r="G978" s="28" t="s">
        <v>1216</v>
      </c>
      <c r="H978" s="28" t="s">
        <v>1577</v>
      </c>
      <c r="I978" s="28" t="s">
        <v>1572</v>
      </c>
      <c r="J978" s="28" t="s">
        <v>1331</v>
      </c>
      <c r="K978" s="28" t="s">
        <v>203</v>
      </c>
      <c r="L978" s="28"/>
      <c r="M978" s="28">
        <v>4</v>
      </c>
      <c r="N978" s="24">
        <v>40210</v>
      </c>
      <c r="O978" s="28">
        <v>2009</v>
      </c>
      <c r="P978" s="24">
        <v>40210</v>
      </c>
      <c r="Q978" s="25">
        <v>25179000</v>
      </c>
      <c r="R978" s="28" t="s">
        <v>219</v>
      </c>
      <c r="S978" s="28" t="s">
        <v>1302</v>
      </c>
      <c r="T978" s="28">
        <v>1</v>
      </c>
      <c r="U978" s="24"/>
      <c r="V978" s="168">
        <f t="shared" si="137"/>
        <v>1</v>
      </c>
      <c r="W978" s="44"/>
      <c r="X978" s="36">
        <f t="shared" si="135"/>
        <v>0</v>
      </c>
      <c r="Y978" s="44"/>
      <c r="Z978" s="44"/>
      <c r="AA978" s="44"/>
      <c r="AB978" s="44"/>
      <c r="AC978" s="44"/>
      <c r="AD978" s="44"/>
      <c r="AE978" s="36">
        <f t="shared" si="136"/>
        <v>0</v>
      </c>
      <c r="AF978" s="44"/>
      <c r="AG978" s="44"/>
      <c r="AH978" s="44"/>
      <c r="AI978" s="44"/>
      <c r="AJ978" s="44"/>
      <c r="AK978" s="168">
        <f t="shared" si="130"/>
        <v>0</v>
      </c>
      <c r="AL978" s="44"/>
      <c r="AM978" s="36">
        <f t="shared" si="131"/>
        <v>1</v>
      </c>
      <c r="AN978" s="85" t="str">
        <f t="shared" si="132"/>
        <v>OK</v>
      </c>
      <c r="AO978" s="85" t="str">
        <f t="shared" si="133"/>
        <v>OK</v>
      </c>
      <c r="AP978" s="28" t="s">
        <v>211</v>
      </c>
      <c r="AQ978" s="28"/>
      <c r="AR978" s="28"/>
      <c r="AS978" s="28"/>
      <c r="AT978" s="26">
        <v>1</v>
      </c>
      <c r="AU978" s="28" t="s">
        <v>677</v>
      </c>
      <c r="AV978" s="27"/>
      <c r="AW978" s="28"/>
      <c r="AX978" s="28" t="s">
        <v>1237</v>
      </c>
      <c r="AY978" s="168">
        <f t="shared" si="134"/>
        <v>25178999</v>
      </c>
      <c r="AZ978" s="28" t="s">
        <v>214</v>
      </c>
      <c r="BA978" s="28"/>
      <c r="BB978" s="59" t="s">
        <v>1397</v>
      </c>
    </row>
    <row r="979" spans="2:54" s="55" customFormat="1" x14ac:dyDescent="0.15">
      <c r="B979" s="176">
        <v>90000919</v>
      </c>
      <c r="C979" s="48"/>
      <c r="D979" s="48" t="s">
        <v>1225</v>
      </c>
      <c r="E979" s="48" t="s">
        <v>1329</v>
      </c>
      <c r="F979" s="48" t="s">
        <v>1215</v>
      </c>
      <c r="G979" s="48" t="s">
        <v>1216</v>
      </c>
      <c r="H979" s="48" t="s">
        <v>1577</v>
      </c>
      <c r="I979" s="48" t="s">
        <v>1572</v>
      </c>
      <c r="J979" s="48" t="s">
        <v>1612</v>
      </c>
      <c r="K979" s="48" t="s">
        <v>203</v>
      </c>
      <c r="L979" s="48"/>
      <c r="M979" s="48">
        <v>5</v>
      </c>
      <c r="N979" s="49">
        <v>38663</v>
      </c>
      <c r="O979" s="48">
        <v>2005</v>
      </c>
      <c r="P979" s="49">
        <v>38663</v>
      </c>
      <c r="Q979" s="50">
        <v>14805000</v>
      </c>
      <c r="R979" s="48" t="s">
        <v>219</v>
      </c>
      <c r="S979" s="48" t="s">
        <v>1302</v>
      </c>
      <c r="T979" s="48">
        <v>1</v>
      </c>
      <c r="U979" s="49">
        <v>43084</v>
      </c>
      <c r="V979" s="177">
        <f t="shared" si="137"/>
        <v>1</v>
      </c>
      <c r="W979" s="51" t="s">
        <v>1632</v>
      </c>
      <c r="X979" s="52">
        <f t="shared" si="135"/>
        <v>0</v>
      </c>
      <c r="Y979" s="51"/>
      <c r="Z979" s="51"/>
      <c r="AA979" s="51"/>
      <c r="AB979" s="51"/>
      <c r="AC979" s="51"/>
      <c r="AD979" s="51"/>
      <c r="AE979" s="52">
        <f t="shared" si="136"/>
        <v>1</v>
      </c>
      <c r="AF979" s="51">
        <v>1</v>
      </c>
      <c r="AG979" s="51"/>
      <c r="AH979" s="51"/>
      <c r="AI979" s="51"/>
      <c r="AJ979" s="51"/>
      <c r="AK979" s="177">
        <f t="shared" si="130"/>
        <v>0</v>
      </c>
      <c r="AL979" s="51"/>
      <c r="AM979" s="52">
        <f t="shared" si="131"/>
        <v>0</v>
      </c>
      <c r="AN979" s="70" t="str">
        <f t="shared" si="132"/>
        <v>OK</v>
      </c>
      <c r="AO979" s="70" t="str">
        <f t="shared" si="133"/>
        <v>OK</v>
      </c>
      <c r="AP979" s="48" t="s">
        <v>211</v>
      </c>
      <c r="AQ979" s="48"/>
      <c r="AR979" s="48">
        <v>0</v>
      </c>
      <c r="AS979" s="48">
        <v>1</v>
      </c>
      <c r="AT979" s="53">
        <v>1</v>
      </c>
      <c r="AU979" s="48" t="s">
        <v>677</v>
      </c>
      <c r="AV979" s="54"/>
      <c r="AW979" s="48"/>
      <c r="AX979" s="48" t="s">
        <v>1237</v>
      </c>
      <c r="AY979" s="177">
        <f t="shared" si="134"/>
        <v>14804999</v>
      </c>
      <c r="AZ979" s="48" t="s">
        <v>214</v>
      </c>
      <c r="BA979" s="48"/>
      <c r="BB979" s="60" t="s">
        <v>1635</v>
      </c>
    </row>
    <row r="980" spans="2:54" s="8" customFormat="1" x14ac:dyDescent="0.15">
      <c r="B980" s="174">
        <v>90000919</v>
      </c>
      <c r="C980" s="28"/>
      <c r="D980" s="28" t="s">
        <v>1214</v>
      </c>
      <c r="E980" s="28" t="s">
        <v>1333</v>
      </c>
      <c r="F980" s="28" t="s">
        <v>1215</v>
      </c>
      <c r="G980" s="28" t="s">
        <v>1216</v>
      </c>
      <c r="H980" s="28" t="s">
        <v>1577</v>
      </c>
      <c r="I980" s="28" t="s">
        <v>1572</v>
      </c>
      <c r="J980" s="28" t="s">
        <v>1334</v>
      </c>
      <c r="K980" s="28" t="s">
        <v>203</v>
      </c>
      <c r="L980" s="28"/>
      <c r="M980" s="28">
        <v>5</v>
      </c>
      <c r="N980" s="24">
        <v>38341</v>
      </c>
      <c r="O980" s="28">
        <v>2004</v>
      </c>
      <c r="P980" s="24">
        <v>38341</v>
      </c>
      <c r="Q980" s="25">
        <v>850500</v>
      </c>
      <c r="R980" s="28" t="s">
        <v>219</v>
      </c>
      <c r="S980" s="28" t="s">
        <v>1302</v>
      </c>
      <c r="T980" s="28">
        <v>1</v>
      </c>
      <c r="U980" s="24"/>
      <c r="V980" s="168">
        <f t="shared" si="137"/>
        <v>1</v>
      </c>
      <c r="W980" s="44"/>
      <c r="X980" s="36">
        <f t="shared" si="135"/>
        <v>0</v>
      </c>
      <c r="Y980" s="44"/>
      <c r="Z980" s="44"/>
      <c r="AA980" s="44"/>
      <c r="AB980" s="44"/>
      <c r="AC980" s="44"/>
      <c r="AD980" s="44"/>
      <c r="AE980" s="36">
        <f t="shared" si="136"/>
        <v>0</v>
      </c>
      <c r="AF980" s="44"/>
      <c r="AG980" s="44"/>
      <c r="AH980" s="44"/>
      <c r="AI980" s="44"/>
      <c r="AJ980" s="44"/>
      <c r="AK980" s="168">
        <f t="shared" si="130"/>
        <v>0</v>
      </c>
      <c r="AL980" s="44"/>
      <c r="AM980" s="36">
        <f t="shared" si="131"/>
        <v>1</v>
      </c>
      <c r="AN980" s="85" t="str">
        <f t="shared" si="132"/>
        <v>OK</v>
      </c>
      <c r="AO980" s="85" t="str">
        <f t="shared" si="133"/>
        <v>OK</v>
      </c>
      <c r="AP980" s="28" t="s">
        <v>211</v>
      </c>
      <c r="AQ980" s="28"/>
      <c r="AR980" s="28"/>
      <c r="AS980" s="28"/>
      <c r="AT980" s="26">
        <v>1</v>
      </c>
      <c r="AU980" s="28" t="s">
        <v>677</v>
      </c>
      <c r="AV980" s="27"/>
      <c r="AW980" s="28"/>
      <c r="AX980" s="28" t="s">
        <v>1237</v>
      </c>
      <c r="AY980" s="168">
        <f t="shared" si="134"/>
        <v>850499</v>
      </c>
      <c r="AZ980" s="28" t="s">
        <v>214</v>
      </c>
      <c r="BA980" s="28"/>
      <c r="BB980" s="59" t="s">
        <v>1399</v>
      </c>
    </row>
    <row r="981" spans="2:54" s="8" customFormat="1" x14ac:dyDescent="0.15">
      <c r="B981" s="174">
        <v>90000919</v>
      </c>
      <c r="C981" s="28"/>
      <c r="D981" s="28" t="s">
        <v>1214</v>
      </c>
      <c r="E981" s="28" t="s">
        <v>1333</v>
      </c>
      <c r="F981" s="28" t="s">
        <v>1215</v>
      </c>
      <c r="G981" s="28" t="s">
        <v>1216</v>
      </c>
      <c r="H981" s="28" t="s">
        <v>1577</v>
      </c>
      <c r="I981" s="28" t="s">
        <v>1572</v>
      </c>
      <c r="J981" s="28" t="s">
        <v>1335</v>
      </c>
      <c r="K981" s="28" t="s">
        <v>203</v>
      </c>
      <c r="L981" s="28"/>
      <c r="M981" s="28">
        <v>4</v>
      </c>
      <c r="N981" s="24">
        <v>40610</v>
      </c>
      <c r="O981" s="28">
        <v>2010</v>
      </c>
      <c r="P981" s="24">
        <v>40610</v>
      </c>
      <c r="Q981" s="25">
        <v>26197500</v>
      </c>
      <c r="R981" s="28" t="s">
        <v>219</v>
      </c>
      <c r="S981" s="28" t="s">
        <v>1302</v>
      </c>
      <c r="T981" s="28">
        <v>1</v>
      </c>
      <c r="U981" s="24"/>
      <c r="V981" s="168">
        <f t="shared" si="137"/>
        <v>1</v>
      </c>
      <c r="W981" s="44"/>
      <c r="X981" s="36">
        <f t="shared" si="135"/>
        <v>0</v>
      </c>
      <c r="Y981" s="44"/>
      <c r="Z981" s="44"/>
      <c r="AA981" s="44"/>
      <c r="AB981" s="44"/>
      <c r="AC981" s="44"/>
      <c r="AD981" s="44"/>
      <c r="AE981" s="36">
        <f t="shared" si="136"/>
        <v>0</v>
      </c>
      <c r="AF981" s="44"/>
      <c r="AG981" s="44"/>
      <c r="AH981" s="44"/>
      <c r="AI981" s="44"/>
      <c r="AJ981" s="44"/>
      <c r="AK981" s="168">
        <f t="shared" si="130"/>
        <v>0</v>
      </c>
      <c r="AL981" s="44"/>
      <c r="AM981" s="36">
        <f t="shared" si="131"/>
        <v>1</v>
      </c>
      <c r="AN981" s="85" t="str">
        <f t="shared" si="132"/>
        <v>OK</v>
      </c>
      <c r="AO981" s="85" t="str">
        <f t="shared" si="133"/>
        <v>OK</v>
      </c>
      <c r="AP981" s="28" t="s">
        <v>211</v>
      </c>
      <c r="AQ981" s="28"/>
      <c r="AR981" s="28"/>
      <c r="AS981" s="28"/>
      <c r="AT981" s="26">
        <v>1</v>
      </c>
      <c r="AU981" s="28" t="s">
        <v>677</v>
      </c>
      <c r="AV981" s="27"/>
      <c r="AW981" s="28"/>
      <c r="AX981" s="28" t="s">
        <v>1237</v>
      </c>
      <c r="AY981" s="168">
        <f t="shared" si="134"/>
        <v>26197499</v>
      </c>
      <c r="AZ981" s="28" t="s">
        <v>214</v>
      </c>
      <c r="BA981" s="28"/>
      <c r="BB981" s="59" t="s">
        <v>1400</v>
      </c>
    </row>
    <row r="982" spans="2:54" s="8" customFormat="1" x14ac:dyDescent="0.15">
      <c r="B982" s="174">
        <v>90000919</v>
      </c>
      <c r="C982" s="28"/>
      <c r="D982" s="28" t="s">
        <v>1214</v>
      </c>
      <c r="E982" s="28" t="s">
        <v>1333</v>
      </c>
      <c r="F982" s="28" t="s">
        <v>1215</v>
      </c>
      <c r="G982" s="28" t="s">
        <v>1216</v>
      </c>
      <c r="H982" s="28" t="s">
        <v>1577</v>
      </c>
      <c r="I982" s="28" t="s">
        <v>1572</v>
      </c>
      <c r="J982" s="28" t="s">
        <v>1336</v>
      </c>
      <c r="K982" s="28" t="s">
        <v>203</v>
      </c>
      <c r="L982" s="28"/>
      <c r="M982" s="28">
        <v>5</v>
      </c>
      <c r="N982" s="24">
        <v>39108</v>
      </c>
      <c r="O982" s="28">
        <v>2006</v>
      </c>
      <c r="P982" s="24">
        <v>39108</v>
      </c>
      <c r="Q982" s="25">
        <v>19530000</v>
      </c>
      <c r="R982" s="28" t="s">
        <v>219</v>
      </c>
      <c r="S982" s="28" t="s">
        <v>1302</v>
      </c>
      <c r="T982" s="28">
        <v>1</v>
      </c>
      <c r="U982" s="24"/>
      <c r="V982" s="168">
        <f t="shared" si="137"/>
        <v>1</v>
      </c>
      <c r="W982" s="44"/>
      <c r="X982" s="36">
        <f t="shared" si="135"/>
        <v>0</v>
      </c>
      <c r="Y982" s="44"/>
      <c r="Z982" s="44"/>
      <c r="AA982" s="44"/>
      <c r="AB982" s="44"/>
      <c r="AC982" s="44"/>
      <c r="AD982" s="44"/>
      <c r="AE982" s="36">
        <f t="shared" si="136"/>
        <v>0</v>
      </c>
      <c r="AF982" s="44"/>
      <c r="AG982" s="44"/>
      <c r="AH982" s="44"/>
      <c r="AI982" s="44"/>
      <c r="AJ982" s="44"/>
      <c r="AK982" s="168">
        <f t="shared" si="130"/>
        <v>0</v>
      </c>
      <c r="AL982" s="44"/>
      <c r="AM982" s="36">
        <f t="shared" si="131"/>
        <v>1</v>
      </c>
      <c r="AN982" s="85" t="str">
        <f t="shared" si="132"/>
        <v>OK</v>
      </c>
      <c r="AO982" s="85" t="str">
        <f t="shared" si="133"/>
        <v>OK</v>
      </c>
      <c r="AP982" s="28" t="s">
        <v>211</v>
      </c>
      <c r="AQ982" s="28"/>
      <c r="AR982" s="28"/>
      <c r="AS982" s="28"/>
      <c r="AT982" s="26">
        <v>1</v>
      </c>
      <c r="AU982" s="28" t="s">
        <v>677</v>
      </c>
      <c r="AV982" s="27"/>
      <c r="AW982" s="28"/>
      <c r="AX982" s="28" t="s">
        <v>1237</v>
      </c>
      <c r="AY982" s="168">
        <f t="shared" si="134"/>
        <v>19529999</v>
      </c>
      <c r="AZ982" s="28" t="s">
        <v>214</v>
      </c>
      <c r="BA982" s="28"/>
      <c r="BB982" s="59" t="s">
        <v>1401</v>
      </c>
    </row>
    <row r="983" spans="2:54" s="8" customFormat="1" x14ac:dyDescent="0.15">
      <c r="B983" s="174">
        <v>90000919</v>
      </c>
      <c r="C983" s="28"/>
      <c r="D983" s="28" t="s">
        <v>1214</v>
      </c>
      <c r="E983" s="28" t="s">
        <v>1337</v>
      </c>
      <c r="F983" s="28" t="s">
        <v>1215</v>
      </c>
      <c r="G983" s="28" t="s">
        <v>1216</v>
      </c>
      <c r="H983" s="28" t="s">
        <v>1577</v>
      </c>
      <c r="I983" s="28" t="s">
        <v>1572</v>
      </c>
      <c r="J983" s="28" t="s">
        <v>1338</v>
      </c>
      <c r="K983" s="28" t="s">
        <v>203</v>
      </c>
      <c r="L983" s="28"/>
      <c r="M983" s="28">
        <v>5</v>
      </c>
      <c r="N983" s="24">
        <v>38775</v>
      </c>
      <c r="O983" s="28">
        <v>2005</v>
      </c>
      <c r="P983" s="24">
        <v>38775</v>
      </c>
      <c r="Q983" s="25">
        <v>901320</v>
      </c>
      <c r="R983" s="28" t="s">
        <v>219</v>
      </c>
      <c r="S983" s="28" t="s">
        <v>1302</v>
      </c>
      <c r="T983" s="28">
        <v>1</v>
      </c>
      <c r="U983" s="24"/>
      <c r="V983" s="168">
        <f t="shared" si="137"/>
        <v>1</v>
      </c>
      <c r="W983" s="44"/>
      <c r="X983" s="36">
        <f t="shared" si="135"/>
        <v>0</v>
      </c>
      <c r="Y983" s="44"/>
      <c r="Z983" s="44"/>
      <c r="AA983" s="44"/>
      <c r="AB983" s="44"/>
      <c r="AC983" s="44"/>
      <c r="AD983" s="44"/>
      <c r="AE983" s="36">
        <f t="shared" si="136"/>
        <v>0</v>
      </c>
      <c r="AF983" s="44"/>
      <c r="AG983" s="44"/>
      <c r="AH983" s="44"/>
      <c r="AI983" s="44"/>
      <c r="AJ983" s="44"/>
      <c r="AK983" s="168">
        <f t="shared" si="130"/>
        <v>0</v>
      </c>
      <c r="AL983" s="44"/>
      <c r="AM983" s="36">
        <f t="shared" si="131"/>
        <v>1</v>
      </c>
      <c r="AN983" s="85" t="str">
        <f t="shared" si="132"/>
        <v>OK</v>
      </c>
      <c r="AO983" s="85" t="str">
        <f t="shared" si="133"/>
        <v>OK</v>
      </c>
      <c r="AP983" s="28" t="s">
        <v>211</v>
      </c>
      <c r="AQ983" s="28"/>
      <c r="AR983" s="28"/>
      <c r="AS983" s="28"/>
      <c r="AT983" s="26">
        <v>1</v>
      </c>
      <c r="AU983" s="28" t="s">
        <v>677</v>
      </c>
      <c r="AV983" s="27"/>
      <c r="AW983" s="28"/>
      <c r="AX983" s="28" t="s">
        <v>1237</v>
      </c>
      <c r="AY983" s="168">
        <f t="shared" si="134"/>
        <v>901319</v>
      </c>
      <c r="AZ983" s="28" t="s">
        <v>214</v>
      </c>
      <c r="BA983" s="28"/>
      <c r="BB983" s="59" t="s">
        <v>1402</v>
      </c>
    </row>
    <row r="984" spans="2:54" s="8" customFormat="1" x14ac:dyDescent="0.15">
      <c r="B984" s="174">
        <v>90000919</v>
      </c>
      <c r="C984" s="28"/>
      <c r="D984" s="28" t="s">
        <v>1214</v>
      </c>
      <c r="E984" s="28" t="s">
        <v>1337</v>
      </c>
      <c r="F984" s="28" t="s">
        <v>1215</v>
      </c>
      <c r="G984" s="28" t="s">
        <v>1216</v>
      </c>
      <c r="H984" s="28" t="s">
        <v>1577</v>
      </c>
      <c r="I984" s="28" t="s">
        <v>1572</v>
      </c>
      <c r="J984" s="28" t="s">
        <v>1339</v>
      </c>
      <c r="K984" s="28" t="s">
        <v>203</v>
      </c>
      <c r="L984" s="28"/>
      <c r="M984" s="28">
        <v>4</v>
      </c>
      <c r="N984" s="24">
        <v>37104</v>
      </c>
      <c r="O984" s="28">
        <v>2001</v>
      </c>
      <c r="P984" s="24">
        <v>37104</v>
      </c>
      <c r="Q984" s="25">
        <v>17222000</v>
      </c>
      <c r="R984" s="28" t="s">
        <v>219</v>
      </c>
      <c r="S984" s="28" t="s">
        <v>1302</v>
      </c>
      <c r="T984" s="28">
        <v>1</v>
      </c>
      <c r="U984" s="24"/>
      <c r="V984" s="168">
        <f t="shared" si="137"/>
        <v>1</v>
      </c>
      <c r="W984" s="44"/>
      <c r="X984" s="36">
        <f t="shared" si="135"/>
        <v>0</v>
      </c>
      <c r="Y984" s="44"/>
      <c r="Z984" s="44"/>
      <c r="AA984" s="44"/>
      <c r="AB984" s="44"/>
      <c r="AC984" s="44"/>
      <c r="AD984" s="44"/>
      <c r="AE984" s="36">
        <f t="shared" si="136"/>
        <v>0</v>
      </c>
      <c r="AF984" s="44"/>
      <c r="AG984" s="44"/>
      <c r="AH984" s="44"/>
      <c r="AI984" s="44"/>
      <c r="AJ984" s="44"/>
      <c r="AK984" s="168">
        <f t="shared" si="130"/>
        <v>0</v>
      </c>
      <c r="AL984" s="44"/>
      <c r="AM984" s="36">
        <f t="shared" si="131"/>
        <v>1</v>
      </c>
      <c r="AN984" s="85" t="str">
        <f t="shared" si="132"/>
        <v>OK</v>
      </c>
      <c r="AO984" s="85" t="str">
        <f t="shared" si="133"/>
        <v>OK</v>
      </c>
      <c r="AP984" s="28" t="s">
        <v>211</v>
      </c>
      <c r="AQ984" s="28"/>
      <c r="AR984" s="28"/>
      <c r="AS984" s="28"/>
      <c r="AT984" s="26">
        <v>1</v>
      </c>
      <c r="AU984" s="28" t="s">
        <v>677</v>
      </c>
      <c r="AV984" s="27"/>
      <c r="AW984" s="28"/>
      <c r="AX984" s="28" t="s">
        <v>1237</v>
      </c>
      <c r="AY984" s="168">
        <f t="shared" si="134"/>
        <v>17221999</v>
      </c>
      <c r="AZ984" s="28" t="s">
        <v>214</v>
      </c>
      <c r="BA984" s="28"/>
      <c r="BB984" s="59" t="s">
        <v>1403</v>
      </c>
    </row>
    <row r="985" spans="2:54" s="8" customFormat="1" x14ac:dyDescent="0.15">
      <c r="B985" s="174">
        <v>90000919</v>
      </c>
      <c r="C985" s="28"/>
      <c r="D985" s="28" t="s">
        <v>1214</v>
      </c>
      <c r="E985" s="28" t="s">
        <v>1337</v>
      </c>
      <c r="F985" s="28" t="s">
        <v>1215</v>
      </c>
      <c r="G985" s="28" t="s">
        <v>1216</v>
      </c>
      <c r="H985" s="28" t="s">
        <v>1577</v>
      </c>
      <c r="I985" s="28" t="s">
        <v>1572</v>
      </c>
      <c r="J985" s="28" t="s">
        <v>1340</v>
      </c>
      <c r="K985" s="28" t="s">
        <v>203</v>
      </c>
      <c r="L985" s="28"/>
      <c r="M985" s="28">
        <v>5</v>
      </c>
      <c r="N985" s="24">
        <v>40935</v>
      </c>
      <c r="O985" s="28">
        <v>2011</v>
      </c>
      <c r="P985" s="24">
        <v>40935</v>
      </c>
      <c r="Q985" s="25">
        <v>22470000</v>
      </c>
      <c r="R985" s="28" t="s">
        <v>219</v>
      </c>
      <c r="S985" s="28" t="s">
        <v>1302</v>
      </c>
      <c r="T985" s="28">
        <v>1</v>
      </c>
      <c r="U985" s="24"/>
      <c r="V985" s="168">
        <f t="shared" si="137"/>
        <v>1</v>
      </c>
      <c r="W985" s="44"/>
      <c r="X985" s="36">
        <f t="shared" si="135"/>
        <v>0</v>
      </c>
      <c r="Y985" s="44"/>
      <c r="Z985" s="44"/>
      <c r="AA985" s="44"/>
      <c r="AB985" s="44"/>
      <c r="AC985" s="44"/>
      <c r="AD985" s="44"/>
      <c r="AE985" s="36">
        <f t="shared" si="136"/>
        <v>0</v>
      </c>
      <c r="AF985" s="44"/>
      <c r="AG985" s="44"/>
      <c r="AH985" s="44"/>
      <c r="AI985" s="44"/>
      <c r="AJ985" s="44"/>
      <c r="AK985" s="168">
        <f t="shared" ref="AK985:AK1027" si="138">IF(Q985=0,0,IF(M985=0,0,IF($C$5-O985=0,0,IF($C$5-O985&gt;M985,0,IF($C$5-O985=M985,V985-1,ROUNDDOWN(Q985*ROUNDUP(1/M985,3),0))))))</f>
        <v>0</v>
      </c>
      <c r="AL985" s="44"/>
      <c r="AM985" s="36">
        <f t="shared" ref="AM985:AM1022" si="139">+V985+X985-AE985</f>
        <v>1</v>
      </c>
      <c r="AN985" s="85" t="str">
        <f t="shared" ref="AN985:AN1022" si="140">IF(AND(AM985=0,AS985=1),"OK",IF(Q985=AY985+AM985,"OK","ERROR"))</f>
        <v>OK</v>
      </c>
      <c r="AO985" s="85" t="str">
        <f t="shared" ref="AO985:AO1022" si="141">IF($C$5-O985=0,"新規",IF(AS985=1,"OK",IF(V985-AK985=AM985,"OK","ERROR")))</f>
        <v>OK</v>
      </c>
      <c r="AP985" s="28" t="s">
        <v>211</v>
      </c>
      <c r="AQ985" s="28"/>
      <c r="AR985" s="28"/>
      <c r="AS985" s="28"/>
      <c r="AT985" s="26">
        <v>1</v>
      </c>
      <c r="AU985" s="28" t="s">
        <v>677</v>
      </c>
      <c r="AV985" s="27"/>
      <c r="AW985" s="28"/>
      <c r="AX985" s="28" t="s">
        <v>1237</v>
      </c>
      <c r="AY985" s="168">
        <f t="shared" ref="AY985:AY1022" si="142">IF(Q985=0,0,IF(M985=0,0,IF($C$5-O985&gt;=M985,Q985-1,ROUNDDOWN(Q985*ROUNDUP(1/M985,3),0)*($C$5-O985))))</f>
        <v>22469999</v>
      </c>
      <c r="AZ985" s="28" t="s">
        <v>214</v>
      </c>
      <c r="BA985" s="28"/>
      <c r="BB985" s="59" t="s">
        <v>1404</v>
      </c>
    </row>
    <row r="986" spans="2:54" s="8" customFormat="1" x14ac:dyDescent="0.15">
      <c r="B986" s="174">
        <v>90000919</v>
      </c>
      <c r="C986" s="28"/>
      <c r="D986" s="28" t="s">
        <v>1219</v>
      </c>
      <c r="E986" s="28" t="s">
        <v>1676</v>
      </c>
      <c r="F986" s="28" t="s">
        <v>1215</v>
      </c>
      <c r="G986" s="28" t="s">
        <v>1216</v>
      </c>
      <c r="H986" s="28" t="s">
        <v>1577</v>
      </c>
      <c r="I986" s="28" t="s">
        <v>1572</v>
      </c>
      <c r="J986" s="28" t="s">
        <v>1342</v>
      </c>
      <c r="K986" s="28" t="s">
        <v>203</v>
      </c>
      <c r="L986" s="28"/>
      <c r="M986" s="28">
        <v>5</v>
      </c>
      <c r="N986" s="24">
        <v>35635</v>
      </c>
      <c r="O986" s="28">
        <v>1997</v>
      </c>
      <c r="P986" s="24">
        <v>35635</v>
      </c>
      <c r="Q986" s="25">
        <v>1123500</v>
      </c>
      <c r="R986" s="28" t="s">
        <v>219</v>
      </c>
      <c r="S986" s="28" t="s">
        <v>1302</v>
      </c>
      <c r="T986" s="28">
        <v>1</v>
      </c>
      <c r="U986" s="24"/>
      <c r="V986" s="168">
        <f t="shared" si="137"/>
        <v>1</v>
      </c>
      <c r="W986" s="44"/>
      <c r="X986" s="36">
        <f t="shared" si="135"/>
        <v>0</v>
      </c>
      <c r="Y986" s="44"/>
      <c r="Z986" s="44"/>
      <c r="AA986" s="44"/>
      <c r="AB986" s="44"/>
      <c r="AC986" s="44"/>
      <c r="AD986" s="44"/>
      <c r="AE986" s="36">
        <f t="shared" si="136"/>
        <v>0</v>
      </c>
      <c r="AF986" s="44"/>
      <c r="AG986" s="44"/>
      <c r="AH986" s="44"/>
      <c r="AI986" s="44"/>
      <c r="AJ986" s="44"/>
      <c r="AK986" s="168">
        <f t="shared" si="138"/>
        <v>0</v>
      </c>
      <c r="AL986" s="44"/>
      <c r="AM986" s="36">
        <f t="shared" si="139"/>
        <v>1</v>
      </c>
      <c r="AN986" s="85" t="str">
        <f t="shared" si="140"/>
        <v>OK</v>
      </c>
      <c r="AO986" s="85" t="str">
        <f t="shared" si="141"/>
        <v>OK</v>
      </c>
      <c r="AP986" s="28" t="s">
        <v>211</v>
      </c>
      <c r="AQ986" s="28"/>
      <c r="AR986" s="28"/>
      <c r="AS986" s="28"/>
      <c r="AT986" s="26">
        <v>1</v>
      </c>
      <c r="AU986" s="28" t="s">
        <v>677</v>
      </c>
      <c r="AV986" s="27"/>
      <c r="AW986" s="28"/>
      <c r="AX986" s="28" t="s">
        <v>1237</v>
      </c>
      <c r="AY986" s="168">
        <f t="shared" si="142"/>
        <v>1123499</v>
      </c>
      <c r="AZ986" s="28" t="s">
        <v>214</v>
      </c>
      <c r="BA986" s="28"/>
      <c r="BB986" s="59" t="s">
        <v>1405</v>
      </c>
    </row>
    <row r="987" spans="2:54" s="8" customFormat="1" x14ac:dyDescent="0.15">
      <c r="B987" s="174">
        <v>90000919</v>
      </c>
      <c r="C987" s="28"/>
      <c r="D987" s="28" t="s">
        <v>1219</v>
      </c>
      <c r="E987" s="28" t="s">
        <v>1676</v>
      </c>
      <c r="F987" s="28" t="s">
        <v>1215</v>
      </c>
      <c r="G987" s="28" t="s">
        <v>1216</v>
      </c>
      <c r="H987" s="28" t="s">
        <v>1577</v>
      </c>
      <c r="I987" s="28" t="s">
        <v>1572</v>
      </c>
      <c r="J987" s="28" t="s">
        <v>1343</v>
      </c>
      <c r="K987" s="28" t="s">
        <v>203</v>
      </c>
      <c r="L987" s="28"/>
      <c r="M987" s="28">
        <v>5</v>
      </c>
      <c r="N987" s="24">
        <v>38594</v>
      </c>
      <c r="O987" s="28">
        <v>2005</v>
      </c>
      <c r="P987" s="24">
        <v>38594</v>
      </c>
      <c r="Q987" s="25">
        <v>1113000</v>
      </c>
      <c r="R987" s="28" t="s">
        <v>219</v>
      </c>
      <c r="S987" s="28" t="s">
        <v>1302</v>
      </c>
      <c r="T987" s="28">
        <v>1</v>
      </c>
      <c r="U987" s="24"/>
      <c r="V987" s="168">
        <f t="shared" si="137"/>
        <v>1</v>
      </c>
      <c r="W987" s="44"/>
      <c r="X987" s="36">
        <f t="shared" si="135"/>
        <v>0</v>
      </c>
      <c r="Y987" s="44"/>
      <c r="Z987" s="44"/>
      <c r="AA987" s="44"/>
      <c r="AB987" s="44"/>
      <c r="AC987" s="44"/>
      <c r="AD987" s="44"/>
      <c r="AE987" s="36">
        <f t="shared" si="136"/>
        <v>0</v>
      </c>
      <c r="AF987" s="44"/>
      <c r="AG987" s="44"/>
      <c r="AH987" s="44"/>
      <c r="AI987" s="44"/>
      <c r="AJ987" s="44"/>
      <c r="AK987" s="168">
        <f t="shared" si="138"/>
        <v>0</v>
      </c>
      <c r="AL987" s="44"/>
      <c r="AM987" s="36">
        <f t="shared" si="139"/>
        <v>1</v>
      </c>
      <c r="AN987" s="85" t="str">
        <f t="shared" si="140"/>
        <v>OK</v>
      </c>
      <c r="AO987" s="85" t="str">
        <f t="shared" si="141"/>
        <v>OK</v>
      </c>
      <c r="AP987" s="28" t="s">
        <v>211</v>
      </c>
      <c r="AQ987" s="28"/>
      <c r="AR987" s="28"/>
      <c r="AS987" s="28"/>
      <c r="AT987" s="26">
        <v>1</v>
      </c>
      <c r="AU987" s="28" t="s">
        <v>677</v>
      </c>
      <c r="AV987" s="27"/>
      <c r="AW987" s="28"/>
      <c r="AX987" s="28" t="s">
        <v>1237</v>
      </c>
      <c r="AY987" s="168">
        <f t="shared" si="142"/>
        <v>1112999</v>
      </c>
      <c r="AZ987" s="28" t="s">
        <v>214</v>
      </c>
      <c r="BA987" s="28"/>
      <c r="BB987" s="59" t="s">
        <v>1406</v>
      </c>
    </row>
    <row r="988" spans="2:54" s="55" customFormat="1" x14ac:dyDescent="0.15">
      <c r="B988" s="176">
        <v>90000919</v>
      </c>
      <c r="C988" s="48"/>
      <c r="D988" s="48" t="s">
        <v>1219</v>
      </c>
      <c r="E988" s="48" t="s">
        <v>1676</v>
      </c>
      <c r="F988" s="48" t="s">
        <v>1215</v>
      </c>
      <c r="G988" s="48" t="s">
        <v>1216</v>
      </c>
      <c r="H988" s="48" t="s">
        <v>1577</v>
      </c>
      <c r="I988" s="48" t="s">
        <v>1572</v>
      </c>
      <c r="J988" s="48" t="s">
        <v>1614</v>
      </c>
      <c r="K988" s="48" t="s">
        <v>203</v>
      </c>
      <c r="L988" s="48"/>
      <c r="M988" s="48">
        <v>5</v>
      </c>
      <c r="N988" s="49">
        <v>35236</v>
      </c>
      <c r="O988" s="48">
        <v>1996</v>
      </c>
      <c r="P988" s="49">
        <v>35236</v>
      </c>
      <c r="Q988" s="50">
        <v>2204200</v>
      </c>
      <c r="R988" s="48" t="s">
        <v>219</v>
      </c>
      <c r="S988" s="48" t="s">
        <v>1302</v>
      </c>
      <c r="T988" s="48">
        <v>1</v>
      </c>
      <c r="U988" s="49">
        <v>43097</v>
      </c>
      <c r="V988" s="177">
        <f t="shared" si="137"/>
        <v>1</v>
      </c>
      <c r="W988" s="51" t="s">
        <v>1615</v>
      </c>
      <c r="X988" s="52">
        <f t="shared" si="135"/>
        <v>0</v>
      </c>
      <c r="Y988" s="51"/>
      <c r="Z988" s="51"/>
      <c r="AA988" s="51"/>
      <c r="AB988" s="51"/>
      <c r="AC988" s="51"/>
      <c r="AD988" s="51"/>
      <c r="AE988" s="52">
        <f t="shared" si="136"/>
        <v>1</v>
      </c>
      <c r="AF988" s="51">
        <v>1</v>
      </c>
      <c r="AG988" s="51"/>
      <c r="AH988" s="51"/>
      <c r="AI988" s="51"/>
      <c r="AJ988" s="51"/>
      <c r="AK988" s="177">
        <f t="shared" si="138"/>
        <v>0</v>
      </c>
      <c r="AL988" s="51"/>
      <c r="AM988" s="52">
        <f t="shared" si="139"/>
        <v>0</v>
      </c>
      <c r="AN988" s="70" t="str">
        <f t="shared" si="140"/>
        <v>OK</v>
      </c>
      <c r="AO988" s="70" t="str">
        <f t="shared" si="141"/>
        <v>OK</v>
      </c>
      <c r="AP988" s="48" t="s">
        <v>211</v>
      </c>
      <c r="AQ988" s="48"/>
      <c r="AR988" s="48">
        <v>0</v>
      </c>
      <c r="AS988" s="48">
        <v>1</v>
      </c>
      <c r="AT988" s="53">
        <v>1</v>
      </c>
      <c r="AU988" s="48" t="s">
        <v>677</v>
      </c>
      <c r="AV988" s="54"/>
      <c r="AW988" s="48"/>
      <c r="AX988" s="48" t="s">
        <v>1237</v>
      </c>
      <c r="AY988" s="177">
        <f t="shared" si="142"/>
        <v>2204199</v>
      </c>
      <c r="AZ988" s="48" t="s">
        <v>214</v>
      </c>
      <c r="BA988" s="48"/>
      <c r="BB988" s="60" t="s">
        <v>1636</v>
      </c>
    </row>
    <row r="989" spans="2:54" s="8" customFormat="1" x14ac:dyDescent="0.15">
      <c r="B989" s="174">
        <v>90000919</v>
      </c>
      <c r="C989" s="28"/>
      <c r="D989" s="28" t="s">
        <v>1219</v>
      </c>
      <c r="E989" s="28" t="s">
        <v>1676</v>
      </c>
      <c r="F989" s="28" t="s">
        <v>1215</v>
      </c>
      <c r="G989" s="28" t="s">
        <v>1216</v>
      </c>
      <c r="H989" s="28" t="s">
        <v>1577</v>
      </c>
      <c r="I989" s="28" t="s">
        <v>1572</v>
      </c>
      <c r="J989" s="28" t="s">
        <v>1345</v>
      </c>
      <c r="K989" s="28" t="s">
        <v>203</v>
      </c>
      <c r="L989" s="28"/>
      <c r="M989" s="28">
        <v>5</v>
      </c>
      <c r="N989" s="24">
        <v>38261</v>
      </c>
      <c r="O989" s="28">
        <v>2004</v>
      </c>
      <c r="P989" s="24">
        <v>38261</v>
      </c>
      <c r="Q989" s="25">
        <v>1817560</v>
      </c>
      <c r="R989" s="28" t="s">
        <v>219</v>
      </c>
      <c r="S989" s="28" t="s">
        <v>1302</v>
      </c>
      <c r="T989" s="28">
        <v>1</v>
      </c>
      <c r="U989" s="24"/>
      <c r="V989" s="168">
        <f t="shared" si="137"/>
        <v>1</v>
      </c>
      <c r="W989" s="44"/>
      <c r="X989" s="36">
        <f t="shared" si="135"/>
        <v>0</v>
      </c>
      <c r="Y989" s="44"/>
      <c r="Z989" s="44"/>
      <c r="AA989" s="44"/>
      <c r="AB989" s="44"/>
      <c r="AC989" s="44"/>
      <c r="AD989" s="44"/>
      <c r="AE989" s="36">
        <f t="shared" si="136"/>
        <v>0</v>
      </c>
      <c r="AF989" s="44"/>
      <c r="AG989" s="44"/>
      <c r="AH989" s="44"/>
      <c r="AI989" s="44"/>
      <c r="AJ989" s="44"/>
      <c r="AK989" s="168">
        <f t="shared" si="138"/>
        <v>0</v>
      </c>
      <c r="AL989" s="44"/>
      <c r="AM989" s="36">
        <f t="shared" si="139"/>
        <v>1</v>
      </c>
      <c r="AN989" s="85" t="str">
        <f t="shared" si="140"/>
        <v>OK</v>
      </c>
      <c r="AO989" s="85" t="str">
        <f t="shared" si="141"/>
        <v>OK</v>
      </c>
      <c r="AP989" s="28" t="s">
        <v>211</v>
      </c>
      <c r="AQ989" s="28"/>
      <c r="AR989" s="28"/>
      <c r="AS989" s="28"/>
      <c r="AT989" s="26">
        <v>1</v>
      </c>
      <c r="AU989" s="28" t="s">
        <v>677</v>
      </c>
      <c r="AV989" s="27"/>
      <c r="AW989" s="28"/>
      <c r="AX989" s="28" t="s">
        <v>1237</v>
      </c>
      <c r="AY989" s="168">
        <f t="shared" si="142"/>
        <v>1817559</v>
      </c>
      <c r="AZ989" s="28" t="s">
        <v>214</v>
      </c>
      <c r="BA989" s="28"/>
      <c r="BB989" s="59" t="s">
        <v>1408</v>
      </c>
    </row>
    <row r="990" spans="2:54" s="8" customFormat="1" x14ac:dyDescent="0.15">
      <c r="B990" s="174">
        <v>90000919</v>
      </c>
      <c r="C990" s="28"/>
      <c r="D990" s="28" t="s">
        <v>1219</v>
      </c>
      <c r="E990" s="28" t="s">
        <v>1347</v>
      </c>
      <c r="F990" s="28" t="s">
        <v>1215</v>
      </c>
      <c r="G990" s="28" t="s">
        <v>1216</v>
      </c>
      <c r="H990" s="28" t="s">
        <v>1577</v>
      </c>
      <c r="I990" s="28" t="s">
        <v>1572</v>
      </c>
      <c r="J990" s="28" t="s">
        <v>1348</v>
      </c>
      <c r="K990" s="28" t="s">
        <v>203</v>
      </c>
      <c r="L990" s="28"/>
      <c r="M990" s="28">
        <v>5</v>
      </c>
      <c r="N990" s="24">
        <v>41809</v>
      </c>
      <c r="O990" s="28">
        <v>2014</v>
      </c>
      <c r="P990" s="24">
        <v>41809</v>
      </c>
      <c r="Q990" s="25">
        <v>572400</v>
      </c>
      <c r="R990" s="28" t="s">
        <v>219</v>
      </c>
      <c r="S990" s="28" t="s">
        <v>292</v>
      </c>
      <c r="T990" s="28">
        <v>1</v>
      </c>
      <c r="U990" s="24"/>
      <c r="V990" s="168">
        <f t="shared" si="137"/>
        <v>343440</v>
      </c>
      <c r="W990" s="44"/>
      <c r="X990" s="36">
        <f t="shared" si="135"/>
        <v>0</v>
      </c>
      <c r="Y990" s="44"/>
      <c r="Z990" s="44"/>
      <c r="AA990" s="44"/>
      <c r="AB990" s="44"/>
      <c r="AC990" s="44"/>
      <c r="AD990" s="44"/>
      <c r="AE990" s="36">
        <f t="shared" si="136"/>
        <v>114480</v>
      </c>
      <c r="AF990" s="44"/>
      <c r="AG990" s="44"/>
      <c r="AH990" s="44"/>
      <c r="AI990" s="44"/>
      <c r="AJ990" s="44"/>
      <c r="AK990" s="168">
        <f t="shared" si="138"/>
        <v>114480</v>
      </c>
      <c r="AL990" s="44"/>
      <c r="AM990" s="36">
        <f t="shared" si="139"/>
        <v>228960</v>
      </c>
      <c r="AN990" s="85" t="str">
        <f t="shared" si="140"/>
        <v>OK</v>
      </c>
      <c r="AO990" s="85" t="str">
        <f t="shared" si="141"/>
        <v>OK</v>
      </c>
      <c r="AP990" s="28" t="s">
        <v>211</v>
      </c>
      <c r="AQ990" s="28"/>
      <c r="AR990" s="28"/>
      <c r="AS990" s="28"/>
      <c r="AT990" s="26">
        <v>1</v>
      </c>
      <c r="AU990" s="28" t="s">
        <v>677</v>
      </c>
      <c r="AV990" s="27"/>
      <c r="AW990" s="28"/>
      <c r="AX990" s="28" t="s">
        <v>1237</v>
      </c>
      <c r="AY990" s="168">
        <f t="shared" si="142"/>
        <v>343440</v>
      </c>
      <c r="AZ990" s="28" t="s">
        <v>214</v>
      </c>
      <c r="BA990" s="28"/>
      <c r="BB990" s="59" t="s">
        <v>1409</v>
      </c>
    </row>
    <row r="991" spans="2:54" s="8" customFormat="1" x14ac:dyDescent="0.15">
      <c r="B991" s="174">
        <v>90000919</v>
      </c>
      <c r="C991" s="28"/>
      <c r="D991" s="28" t="s">
        <v>1230</v>
      </c>
      <c r="E991" s="28" t="s">
        <v>1349</v>
      </c>
      <c r="F991" s="28" t="s">
        <v>1215</v>
      </c>
      <c r="G991" s="28" t="s">
        <v>1216</v>
      </c>
      <c r="H991" s="28" t="s">
        <v>1577</v>
      </c>
      <c r="I991" s="28" t="s">
        <v>1572</v>
      </c>
      <c r="J991" s="28" t="s">
        <v>1350</v>
      </c>
      <c r="K991" s="28" t="s">
        <v>203</v>
      </c>
      <c r="L991" s="28"/>
      <c r="M991" s="28">
        <v>5</v>
      </c>
      <c r="N991" s="24">
        <v>33944</v>
      </c>
      <c r="O991" s="28">
        <v>1992</v>
      </c>
      <c r="P991" s="24">
        <v>33944</v>
      </c>
      <c r="Q991" s="25">
        <v>3589550</v>
      </c>
      <c r="R991" s="28" t="s">
        <v>219</v>
      </c>
      <c r="S991" s="28" t="s">
        <v>292</v>
      </c>
      <c r="T991" s="28">
        <v>1</v>
      </c>
      <c r="U991" s="24"/>
      <c r="V991" s="168">
        <f t="shared" si="137"/>
        <v>1</v>
      </c>
      <c r="W991" s="44"/>
      <c r="X991" s="36">
        <f t="shared" si="135"/>
        <v>0</v>
      </c>
      <c r="Y991" s="44"/>
      <c r="Z991" s="44"/>
      <c r="AA991" s="44"/>
      <c r="AB991" s="44"/>
      <c r="AC991" s="44"/>
      <c r="AD991" s="44"/>
      <c r="AE991" s="36">
        <f t="shared" si="136"/>
        <v>0</v>
      </c>
      <c r="AF991" s="44"/>
      <c r="AG991" s="44"/>
      <c r="AH991" s="44"/>
      <c r="AI991" s="44"/>
      <c r="AJ991" s="44"/>
      <c r="AK991" s="168">
        <f t="shared" si="138"/>
        <v>0</v>
      </c>
      <c r="AL991" s="44"/>
      <c r="AM991" s="36">
        <f t="shared" si="139"/>
        <v>1</v>
      </c>
      <c r="AN991" s="85" t="str">
        <f t="shared" si="140"/>
        <v>OK</v>
      </c>
      <c r="AO991" s="85" t="str">
        <f t="shared" si="141"/>
        <v>OK</v>
      </c>
      <c r="AP991" s="28" t="s">
        <v>211</v>
      </c>
      <c r="AQ991" s="28"/>
      <c r="AR991" s="28"/>
      <c r="AS991" s="28"/>
      <c r="AT991" s="26">
        <v>1</v>
      </c>
      <c r="AU991" s="28" t="s">
        <v>677</v>
      </c>
      <c r="AV991" s="27"/>
      <c r="AW991" s="28"/>
      <c r="AX991" s="28" t="s">
        <v>1237</v>
      </c>
      <c r="AY991" s="168">
        <f t="shared" si="142"/>
        <v>3589549</v>
      </c>
      <c r="AZ991" s="28" t="s">
        <v>214</v>
      </c>
      <c r="BA991" s="28"/>
      <c r="BB991" s="59" t="s">
        <v>1410</v>
      </c>
    </row>
    <row r="992" spans="2:54" s="8" customFormat="1" x14ac:dyDescent="0.15">
      <c r="B992" s="174">
        <v>90000919</v>
      </c>
      <c r="C992" s="28"/>
      <c r="D992" s="28" t="s">
        <v>1219</v>
      </c>
      <c r="E992" s="28" t="s">
        <v>1347</v>
      </c>
      <c r="F992" s="28" t="s">
        <v>1215</v>
      </c>
      <c r="G992" s="28" t="s">
        <v>1216</v>
      </c>
      <c r="H992" s="28" t="s">
        <v>1577</v>
      </c>
      <c r="I992" s="28" t="s">
        <v>1572</v>
      </c>
      <c r="J992" s="28" t="s">
        <v>1350</v>
      </c>
      <c r="K992" s="28" t="s">
        <v>203</v>
      </c>
      <c r="L992" s="28"/>
      <c r="M992" s="28">
        <v>5</v>
      </c>
      <c r="N992" s="24">
        <v>36885</v>
      </c>
      <c r="O992" s="28">
        <v>2000</v>
      </c>
      <c r="P992" s="24">
        <v>36885</v>
      </c>
      <c r="Q992" s="25">
        <v>789000</v>
      </c>
      <c r="R992" s="28" t="s">
        <v>219</v>
      </c>
      <c r="S992" s="28" t="s">
        <v>292</v>
      </c>
      <c r="T992" s="28">
        <v>1</v>
      </c>
      <c r="U992" s="24"/>
      <c r="V992" s="168">
        <f t="shared" si="137"/>
        <v>1</v>
      </c>
      <c r="W992" s="44"/>
      <c r="X992" s="36">
        <f t="shared" si="135"/>
        <v>0</v>
      </c>
      <c r="Y992" s="44"/>
      <c r="Z992" s="44"/>
      <c r="AA992" s="44"/>
      <c r="AB992" s="44"/>
      <c r="AC992" s="44"/>
      <c r="AD992" s="44"/>
      <c r="AE992" s="36">
        <f t="shared" si="136"/>
        <v>0</v>
      </c>
      <c r="AF992" s="44"/>
      <c r="AG992" s="44"/>
      <c r="AH992" s="44"/>
      <c r="AI992" s="44"/>
      <c r="AJ992" s="44"/>
      <c r="AK992" s="168">
        <f t="shared" si="138"/>
        <v>0</v>
      </c>
      <c r="AL992" s="44"/>
      <c r="AM992" s="36">
        <f t="shared" si="139"/>
        <v>1</v>
      </c>
      <c r="AN992" s="85" t="str">
        <f t="shared" si="140"/>
        <v>OK</v>
      </c>
      <c r="AO992" s="85" t="str">
        <f t="shared" si="141"/>
        <v>OK</v>
      </c>
      <c r="AP992" s="28" t="s">
        <v>211</v>
      </c>
      <c r="AQ992" s="28"/>
      <c r="AR992" s="28"/>
      <c r="AS992" s="28"/>
      <c r="AT992" s="26">
        <v>1</v>
      </c>
      <c r="AU992" s="28" t="s">
        <v>677</v>
      </c>
      <c r="AV992" s="27"/>
      <c r="AW992" s="28"/>
      <c r="AX992" s="28" t="s">
        <v>1237</v>
      </c>
      <c r="AY992" s="168">
        <f t="shared" si="142"/>
        <v>788999</v>
      </c>
      <c r="AZ992" s="28" t="s">
        <v>214</v>
      </c>
      <c r="BA992" s="28"/>
      <c r="BB992" s="59" t="s">
        <v>1411</v>
      </c>
    </row>
    <row r="993" spans="2:54" s="8" customFormat="1" x14ac:dyDescent="0.15">
      <c r="B993" s="174">
        <v>90000919</v>
      </c>
      <c r="C993" s="28"/>
      <c r="D993" s="28" t="s">
        <v>1214</v>
      </c>
      <c r="E993" s="28" t="s">
        <v>1351</v>
      </c>
      <c r="F993" s="28" t="s">
        <v>1215</v>
      </c>
      <c r="G993" s="28" t="s">
        <v>1216</v>
      </c>
      <c r="H993" s="28" t="s">
        <v>1577</v>
      </c>
      <c r="I993" s="28" t="s">
        <v>1572</v>
      </c>
      <c r="J993" s="28" t="s">
        <v>1352</v>
      </c>
      <c r="K993" s="28" t="s">
        <v>203</v>
      </c>
      <c r="L993" s="28"/>
      <c r="M993" s="28">
        <v>5</v>
      </c>
      <c r="N993" s="24">
        <v>37347</v>
      </c>
      <c r="O993" s="28">
        <v>2002</v>
      </c>
      <c r="P993" s="24">
        <v>37347</v>
      </c>
      <c r="Q993" s="25">
        <v>904575</v>
      </c>
      <c r="R993" s="28" t="s">
        <v>219</v>
      </c>
      <c r="S993" s="28" t="s">
        <v>292</v>
      </c>
      <c r="T993" s="28">
        <v>1</v>
      </c>
      <c r="U993" s="24"/>
      <c r="V993" s="168">
        <f t="shared" si="137"/>
        <v>1</v>
      </c>
      <c r="W993" s="44"/>
      <c r="X993" s="36">
        <f t="shared" si="135"/>
        <v>0</v>
      </c>
      <c r="Y993" s="44"/>
      <c r="Z993" s="44"/>
      <c r="AA993" s="44"/>
      <c r="AB993" s="44"/>
      <c r="AC993" s="44"/>
      <c r="AD993" s="44"/>
      <c r="AE993" s="36">
        <f t="shared" si="136"/>
        <v>0</v>
      </c>
      <c r="AF993" s="44"/>
      <c r="AG993" s="44"/>
      <c r="AH993" s="44"/>
      <c r="AI993" s="44"/>
      <c r="AJ993" s="44"/>
      <c r="AK993" s="168">
        <f t="shared" si="138"/>
        <v>0</v>
      </c>
      <c r="AL993" s="44"/>
      <c r="AM993" s="36">
        <f t="shared" si="139"/>
        <v>1</v>
      </c>
      <c r="AN993" s="85" t="str">
        <f t="shared" si="140"/>
        <v>OK</v>
      </c>
      <c r="AO993" s="85" t="str">
        <f t="shared" si="141"/>
        <v>OK</v>
      </c>
      <c r="AP993" s="28" t="s">
        <v>211</v>
      </c>
      <c r="AQ993" s="28"/>
      <c r="AR993" s="28"/>
      <c r="AS993" s="28"/>
      <c r="AT993" s="26">
        <v>1</v>
      </c>
      <c r="AU993" s="28" t="s">
        <v>677</v>
      </c>
      <c r="AV993" s="27"/>
      <c r="AW993" s="28"/>
      <c r="AX993" s="28" t="s">
        <v>1237</v>
      </c>
      <c r="AY993" s="168">
        <f t="shared" si="142"/>
        <v>904574</v>
      </c>
      <c r="AZ993" s="28" t="s">
        <v>214</v>
      </c>
      <c r="BA993" s="28"/>
      <c r="BB993" s="59"/>
    </row>
    <row r="994" spans="2:54" s="8" customFormat="1" x14ac:dyDescent="0.15">
      <c r="B994" s="174">
        <v>90000919</v>
      </c>
      <c r="C994" s="28"/>
      <c r="D994" s="28" t="s">
        <v>1666</v>
      </c>
      <c r="E994" s="28" t="s">
        <v>1353</v>
      </c>
      <c r="F994" s="28" t="s">
        <v>1215</v>
      </c>
      <c r="G994" s="28" t="s">
        <v>1216</v>
      </c>
      <c r="H994" s="28" t="s">
        <v>1577</v>
      </c>
      <c r="I994" s="28" t="s">
        <v>1572</v>
      </c>
      <c r="J994" s="28" t="s">
        <v>1354</v>
      </c>
      <c r="K994" s="28" t="s">
        <v>203</v>
      </c>
      <c r="L994" s="28"/>
      <c r="M994" s="28">
        <v>5</v>
      </c>
      <c r="N994" s="24">
        <v>37981</v>
      </c>
      <c r="O994" s="28">
        <v>2003</v>
      </c>
      <c r="P994" s="24">
        <v>37981</v>
      </c>
      <c r="Q994" s="25">
        <v>1158675</v>
      </c>
      <c r="R994" s="28" t="s">
        <v>219</v>
      </c>
      <c r="S994" s="28" t="s">
        <v>292</v>
      </c>
      <c r="T994" s="28">
        <v>1</v>
      </c>
      <c r="U994" s="24"/>
      <c r="V994" s="168">
        <f t="shared" si="137"/>
        <v>1</v>
      </c>
      <c r="W994" s="44"/>
      <c r="X994" s="36">
        <f t="shared" si="135"/>
        <v>0</v>
      </c>
      <c r="Y994" s="44"/>
      <c r="Z994" s="44"/>
      <c r="AA994" s="44"/>
      <c r="AB994" s="44"/>
      <c r="AC994" s="44"/>
      <c r="AD994" s="44"/>
      <c r="AE994" s="36">
        <f t="shared" si="136"/>
        <v>0</v>
      </c>
      <c r="AF994" s="44"/>
      <c r="AG994" s="44"/>
      <c r="AH994" s="44"/>
      <c r="AI994" s="44"/>
      <c r="AJ994" s="44"/>
      <c r="AK994" s="168">
        <f t="shared" si="138"/>
        <v>0</v>
      </c>
      <c r="AL994" s="44"/>
      <c r="AM994" s="36">
        <f t="shared" si="139"/>
        <v>1</v>
      </c>
      <c r="AN994" s="85" t="str">
        <f t="shared" si="140"/>
        <v>OK</v>
      </c>
      <c r="AO994" s="85" t="str">
        <f t="shared" si="141"/>
        <v>OK</v>
      </c>
      <c r="AP994" s="28" t="s">
        <v>211</v>
      </c>
      <c r="AQ994" s="28"/>
      <c r="AR994" s="28"/>
      <c r="AS994" s="28"/>
      <c r="AT994" s="26">
        <v>1</v>
      </c>
      <c r="AU994" s="28" t="s">
        <v>677</v>
      </c>
      <c r="AV994" s="27"/>
      <c r="AW994" s="28"/>
      <c r="AX994" s="28" t="s">
        <v>1237</v>
      </c>
      <c r="AY994" s="168">
        <f t="shared" si="142"/>
        <v>1158674</v>
      </c>
      <c r="AZ994" s="28" t="s">
        <v>214</v>
      </c>
      <c r="BA994" s="28"/>
      <c r="BB994" s="59" t="s">
        <v>1412</v>
      </c>
    </row>
    <row r="995" spans="2:54" s="8" customFormat="1" x14ac:dyDescent="0.15">
      <c r="B995" s="174">
        <v>90000919</v>
      </c>
      <c r="C995" s="28"/>
      <c r="D995" s="28" t="s">
        <v>1664</v>
      </c>
      <c r="E995" s="28" t="s">
        <v>1355</v>
      </c>
      <c r="F995" s="28" t="s">
        <v>1215</v>
      </c>
      <c r="G995" s="28" t="s">
        <v>1216</v>
      </c>
      <c r="H995" s="28" t="s">
        <v>1577</v>
      </c>
      <c r="I995" s="28" t="s">
        <v>1572</v>
      </c>
      <c r="J995" s="28" t="s">
        <v>1354</v>
      </c>
      <c r="K995" s="28" t="s">
        <v>203</v>
      </c>
      <c r="L995" s="28"/>
      <c r="M995" s="28">
        <v>5</v>
      </c>
      <c r="N995" s="24">
        <v>37981</v>
      </c>
      <c r="O995" s="28">
        <v>2003</v>
      </c>
      <c r="P995" s="24">
        <v>37981</v>
      </c>
      <c r="Q995" s="25">
        <v>1158675</v>
      </c>
      <c r="R995" s="28" t="s">
        <v>219</v>
      </c>
      <c r="S995" s="28" t="s">
        <v>292</v>
      </c>
      <c r="T995" s="28">
        <v>1</v>
      </c>
      <c r="U995" s="24"/>
      <c r="V995" s="168">
        <f t="shared" si="137"/>
        <v>1</v>
      </c>
      <c r="W995" s="44"/>
      <c r="X995" s="36">
        <f t="shared" si="135"/>
        <v>0</v>
      </c>
      <c r="Y995" s="44"/>
      <c r="Z995" s="44"/>
      <c r="AA995" s="44"/>
      <c r="AB995" s="44"/>
      <c r="AC995" s="44"/>
      <c r="AD995" s="44"/>
      <c r="AE995" s="36">
        <f t="shared" si="136"/>
        <v>0</v>
      </c>
      <c r="AF995" s="44"/>
      <c r="AG995" s="44"/>
      <c r="AH995" s="44"/>
      <c r="AI995" s="44"/>
      <c r="AJ995" s="44"/>
      <c r="AK995" s="168">
        <f t="shared" si="138"/>
        <v>0</v>
      </c>
      <c r="AL995" s="44"/>
      <c r="AM995" s="36">
        <f t="shared" si="139"/>
        <v>1</v>
      </c>
      <c r="AN995" s="85" t="str">
        <f t="shared" si="140"/>
        <v>OK</v>
      </c>
      <c r="AO995" s="85" t="str">
        <f t="shared" si="141"/>
        <v>OK</v>
      </c>
      <c r="AP995" s="28" t="s">
        <v>211</v>
      </c>
      <c r="AQ995" s="28"/>
      <c r="AR995" s="28"/>
      <c r="AS995" s="28"/>
      <c r="AT995" s="26">
        <v>1</v>
      </c>
      <c r="AU995" s="28" t="s">
        <v>677</v>
      </c>
      <c r="AV995" s="27"/>
      <c r="AW995" s="28"/>
      <c r="AX995" s="28" t="s">
        <v>1237</v>
      </c>
      <c r="AY995" s="168">
        <f t="shared" si="142"/>
        <v>1158674</v>
      </c>
      <c r="AZ995" s="28" t="s">
        <v>214</v>
      </c>
      <c r="BA995" s="28"/>
      <c r="BB995" s="59" t="s">
        <v>1412</v>
      </c>
    </row>
    <row r="996" spans="2:54" s="8" customFormat="1" x14ac:dyDescent="0.15">
      <c r="B996" s="174">
        <v>90000919</v>
      </c>
      <c r="C996" s="28"/>
      <c r="D996" s="28" t="s">
        <v>1230</v>
      </c>
      <c r="E996" s="28" t="s">
        <v>1349</v>
      </c>
      <c r="F996" s="28" t="s">
        <v>1215</v>
      </c>
      <c r="G996" s="28" t="s">
        <v>1216</v>
      </c>
      <c r="H996" s="28" t="s">
        <v>1577</v>
      </c>
      <c r="I996" s="28" t="s">
        <v>1572</v>
      </c>
      <c r="J996" s="28" t="s">
        <v>1356</v>
      </c>
      <c r="K996" s="28" t="s">
        <v>203</v>
      </c>
      <c r="L996" s="28"/>
      <c r="M996" s="28">
        <v>5</v>
      </c>
      <c r="N996" s="24">
        <v>40820</v>
      </c>
      <c r="O996" s="28">
        <v>2011</v>
      </c>
      <c r="P996" s="24">
        <v>40820</v>
      </c>
      <c r="Q996" s="25">
        <v>1207500</v>
      </c>
      <c r="R996" s="28" t="s">
        <v>219</v>
      </c>
      <c r="S996" s="28" t="s">
        <v>292</v>
      </c>
      <c r="T996" s="28">
        <v>1</v>
      </c>
      <c r="U996" s="24"/>
      <c r="V996" s="168">
        <f t="shared" si="137"/>
        <v>1</v>
      </c>
      <c r="W996" s="44"/>
      <c r="X996" s="36">
        <f t="shared" si="135"/>
        <v>0</v>
      </c>
      <c r="Y996" s="44"/>
      <c r="Z996" s="44"/>
      <c r="AA996" s="44"/>
      <c r="AB996" s="44"/>
      <c r="AC996" s="44"/>
      <c r="AD996" s="44"/>
      <c r="AE996" s="36">
        <f t="shared" si="136"/>
        <v>0</v>
      </c>
      <c r="AF996" s="44"/>
      <c r="AG996" s="44"/>
      <c r="AH996" s="44"/>
      <c r="AI996" s="44"/>
      <c r="AJ996" s="44"/>
      <c r="AK996" s="168">
        <f t="shared" si="138"/>
        <v>0</v>
      </c>
      <c r="AL996" s="44"/>
      <c r="AM996" s="36">
        <f t="shared" si="139"/>
        <v>1</v>
      </c>
      <c r="AN996" s="85" t="str">
        <f t="shared" si="140"/>
        <v>OK</v>
      </c>
      <c r="AO996" s="85" t="str">
        <f t="shared" si="141"/>
        <v>OK</v>
      </c>
      <c r="AP996" s="28" t="s">
        <v>211</v>
      </c>
      <c r="AQ996" s="28"/>
      <c r="AR996" s="28"/>
      <c r="AS996" s="28"/>
      <c r="AT996" s="26">
        <v>1</v>
      </c>
      <c r="AU996" s="28" t="s">
        <v>677</v>
      </c>
      <c r="AV996" s="27"/>
      <c r="AW996" s="28"/>
      <c r="AX996" s="28" t="s">
        <v>1237</v>
      </c>
      <c r="AY996" s="168">
        <f t="shared" si="142"/>
        <v>1207499</v>
      </c>
      <c r="AZ996" s="28" t="s">
        <v>214</v>
      </c>
      <c r="BA996" s="28"/>
      <c r="BB996" s="59" t="s">
        <v>1413</v>
      </c>
    </row>
    <row r="997" spans="2:54" s="8" customFormat="1" x14ac:dyDescent="0.15">
      <c r="B997" s="174">
        <v>90000919</v>
      </c>
      <c r="C997" s="28"/>
      <c r="D997" s="28" t="s">
        <v>1219</v>
      </c>
      <c r="E997" s="28" t="s">
        <v>1347</v>
      </c>
      <c r="F997" s="28" t="s">
        <v>1215</v>
      </c>
      <c r="G997" s="28" t="s">
        <v>1216</v>
      </c>
      <c r="H997" s="28" t="s">
        <v>1577</v>
      </c>
      <c r="I997" s="28" t="s">
        <v>1572</v>
      </c>
      <c r="J997" s="28" t="s">
        <v>1357</v>
      </c>
      <c r="K997" s="28" t="s">
        <v>203</v>
      </c>
      <c r="L997" s="28"/>
      <c r="M997" s="28">
        <v>5</v>
      </c>
      <c r="N997" s="24">
        <v>41242</v>
      </c>
      <c r="O997" s="28">
        <v>2012</v>
      </c>
      <c r="P997" s="24">
        <v>41242</v>
      </c>
      <c r="Q997" s="25">
        <v>1200000</v>
      </c>
      <c r="R997" s="28" t="s">
        <v>219</v>
      </c>
      <c r="S997" s="28" t="s">
        <v>292</v>
      </c>
      <c r="T997" s="28">
        <v>1</v>
      </c>
      <c r="U997" s="24"/>
      <c r="V997" s="168">
        <f t="shared" si="137"/>
        <v>240000</v>
      </c>
      <c r="W997" s="44"/>
      <c r="X997" s="36">
        <f t="shared" si="135"/>
        <v>0</v>
      </c>
      <c r="Y997" s="44"/>
      <c r="Z997" s="44"/>
      <c r="AA997" s="44"/>
      <c r="AB997" s="44"/>
      <c r="AC997" s="44"/>
      <c r="AD997" s="44"/>
      <c r="AE997" s="36">
        <f t="shared" si="136"/>
        <v>239999</v>
      </c>
      <c r="AF997" s="44"/>
      <c r="AG997" s="44"/>
      <c r="AH997" s="44"/>
      <c r="AI997" s="44"/>
      <c r="AJ997" s="44"/>
      <c r="AK997" s="168">
        <f t="shared" si="138"/>
        <v>239999</v>
      </c>
      <c r="AL997" s="44"/>
      <c r="AM997" s="36">
        <f t="shared" si="139"/>
        <v>1</v>
      </c>
      <c r="AN997" s="85" t="str">
        <f t="shared" si="140"/>
        <v>OK</v>
      </c>
      <c r="AO997" s="85" t="str">
        <f t="shared" si="141"/>
        <v>OK</v>
      </c>
      <c r="AP997" s="28" t="s">
        <v>211</v>
      </c>
      <c r="AQ997" s="28"/>
      <c r="AR997" s="28"/>
      <c r="AS997" s="28"/>
      <c r="AT997" s="26">
        <v>1</v>
      </c>
      <c r="AU997" s="28" t="s">
        <v>677</v>
      </c>
      <c r="AV997" s="27"/>
      <c r="AW997" s="28"/>
      <c r="AX997" s="28" t="s">
        <v>1237</v>
      </c>
      <c r="AY997" s="168">
        <f t="shared" si="142"/>
        <v>1199999</v>
      </c>
      <c r="AZ997" s="28" t="s">
        <v>214</v>
      </c>
      <c r="BA997" s="28"/>
      <c r="BB997" s="59" t="s">
        <v>1414</v>
      </c>
    </row>
    <row r="998" spans="2:54" s="8" customFormat="1" x14ac:dyDescent="0.15">
      <c r="B998" s="174">
        <v>90000919</v>
      </c>
      <c r="C998" s="28"/>
      <c r="D998" s="28" t="s">
        <v>1230</v>
      </c>
      <c r="E998" s="28" t="s">
        <v>1349</v>
      </c>
      <c r="F998" s="28" t="s">
        <v>1215</v>
      </c>
      <c r="G998" s="28" t="s">
        <v>1216</v>
      </c>
      <c r="H998" s="28" t="s">
        <v>1577</v>
      </c>
      <c r="I998" s="28" t="s">
        <v>1572</v>
      </c>
      <c r="J998" s="28" t="s">
        <v>1357</v>
      </c>
      <c r="K998" s="28" t="s">
        <v>203</v>
      </c>
      <c r="L998" s="28"/>
      <c r="M998" s="28">
        <v>5</v>
      </c>
      <c r="N998" s="24">
        <v>41242</v>
      </c>
      <c r="O998" s="28">
        <v>2012</v>
      </c>
      <c r="P998" s="24">
        <v>41242</v>
      </c>
      <c r="Q998" s="25">
        <v>1200000</v>
      </c>
      <c r="R998" s="28" t="s">
        <v>219</v>
      </c>
      <c r="S998" s="28" t="s">
        <v>292</v>
      </c>
      <c r="T998" s="28">
        <v>1</v>
      </c>
      <c r="U998" s="24"/>
      <c r="V998" s="168">
        <f t="shared" si="137"/>
        <v>240000</v>
      </c>
      <c r="W998" s="44"/>
      <c r="X998" s="36">
        <f t="shared" si="135"/>
        <v>0</v>
      </c>
      <c r="Y998" s="44"/>
      <c r="Z998" s="44"/>
      <c r="AA998" s="44"/>
      <c r="AB998" s="44"/>
      <c r="AC998" s="44"/>
      <c r="AD998" s="44"/>
      <c r="AE998" s="36">
        <f t="shared" si="136"/>
        <v>239999</v>
      </c>
      <c r="AF998" s="44"/>
      <c r="AG998" s="44"/>
      <c r="AH998" s="44"/>
      <c r="AI998" s="44"/>
      <c r="AJ998" s="44"/>
      <c r="AK998" s="168">
        <f t="shared" si="138"/>
        <v>239999</v>
      </c>
      <c r="AL998" s="44"/>
      <c r="AM998" s="36">
        <f t="shared" si="139"/>
        <v>1</v>
      </c>
      <c r="AN998" s="85" t="str">
        <f t="shared" si="140"/>
        <v>OK</v>
      </c>
      <c r="AO998" s="85" t="str">
        <f t="shared" si="141"/>
        <v>OK</v>
      </c>
      <c r="AP998" s="28" t="s">
        <v>211</v>
      </c>
      <c r="AQ998" s="28"/>
      <c r="AR998" s="28"/>
      <c r="AS998" s="28"/>
      <c r="AT998" s="26">
        <v>1</v>
      </c>
      <c r="AU998" s="28" t="s">
        <v>677</v>
      </c>
      <c r="AV998" s="27"/>
      <c r="AW998" s="28"/>
      <c r="AX998" s="28" t="s">
        <v>1237</v>
      </c>
      <c r="AY998" s="168">
        <f t="shared" si="142"/>
        <v>1199999</v>
      </c>
      <c r="AZ998" s="28" t="s">
        <v>214</v>
      </c>
      <c r="BA998" s="28"/>
      <c r="BB998" s="59" t="s">
        <v>1414</v>
      </c>
    </row>
    <row r="999" spans="2:54" s="8" customFormat="1" x14ac:dyDescent="0.15">
      <c r="B999" s="174">
        <v>90000919</v>
      </c>
      <c r="C999" s="28"/>
      <c r="D999" s="28" t="s">
        <v>1219</v>
      </c>
      <c r="E999" s="28" t="s">
        <v>1358</v>
      </c>
      <c r="F999" s="28" t="s">
        <v>1215</v>
      </c>
      <c r="G999" s="28" t="s">
        <v>1216</v>
      </c>
      <c r="H999" s="28" t="s">
        <v>1577</v>
      </c>
      <c r="I999" s="28" t="s">
        <v>1572</v>
      </c>
      <c r="J999" s="28" t="s">
        <v>1359</v>
      </c>
      <c r="K999" s="28" t="s">
        <v>203</v>
      </c>
      <c r="L999" s="28"/>
      <c r="M999" s="28">
        <v>6</v>
      </c>
      <c r="N999" s="24">
        <v>38687</v>
      </c>
      <c r="O999" s="28">
        <v>2005</v>
      </c>
      <c r="P999" s="24">
        <v>38687</v>
      </c>
      <c r="Q999" s="25">
        <v>1116150</v>
      </c>
      <c r="R999" s="28" t="s">
        <v>219</v>
      </c>
      <c r="S999" s="28" t="s">
        <v>292</v>
      </c>
      <c r="T999" s="28">
        <v>1</v>
      </c>
      <c r="U999" s="24"/>
      <c r="V999" s="168">
        <f t="shared" si="137"/>
        <v>1</v>
      </c>
      <c r="W999" s="44"/>
      <c r="X999" s="36">
        <f t="shared" si="135"/>
        <v>0</v>
      </c>
      <c r="Y999" s="44"/>
      <c r="Z999" s="44"/>
      <c r="AA999" s="44"/>
      <c r="AB999" s="44"/>
      <c r="AC999" s="44"/>
      <c r="AD999" s="44"/>
      <c r="AE999" s="36">
        <f t="shared" si="136"/>
        <v>0</v>
      </c>
      <c r="AF999" s="44"/>
      <c r="AG999" s="44"/>
      <c r="AH999" s="44"/>
      <c r="AI999" s="44"/>
      <c r="AJ999" s="44"/>
      <c r="AK999" s="168">
        <f t="shared" si="138"/>
        <v>0</v>
      </c>
      <c r="AL999" s="44"/>
      <c r="AM999" s="36">
        <f t="shared" si="139"/>
        <v>1</v>
      </c>
      <c r="AN999" s="85" t="str">
        <f t="shared" si="140"/>
        <v>OK</v>
      </c>
      <c r="AO999" s="85" t="str">
        <f t="shared" si="141"/>
        <v>OK</v>
      </c>
      <c r="AP999" s="28" t="s">
        <v>211</v>
      </c>
      <c r="AQ999" s="28"/>
      <c r="AR999" s="28"/>
      <c r="AS999" s="28"/>
      <c r="AT999" s="26">
        <v>1</v>
      </c>
      <c r="AU999" s="28" t="s">
        <v>677</v>
      </c>
      <c r="AV999" s="27"/>
      <c r="AW999" s="28"/>
      <c r="AX999" s="28" t="s">
        <v>1237</v>
      </c>
      <c r="AY999" s="168">
        <f t="shared" si="142"/>
        <v>1116149</v>
      </c>
      <c r="AZ999" s="28" t="s">
        <v>214</v>
      </c>
      <c r="BA999" s="28"/>
      <c r="BB999" s="59" t="s">
        <v>1415</v>
      </c>
    </row>
    <row r="1000" spans="2:54" s="8" customFormat="1" x14ac:dyDescent="0.15">
      <c r="B1000" s="174">
        <v>90000919</v>
      </c>
      <c r="C1000" s="28"/>
      <c r="D1000" s="28" t="s">
        <v>1230</v>
      </c>
      <c r="E1000" s="28" t="s">
        <v>1349</v>
      </c>
      <c r="F1000" s="28" t="s">
        <v>1215</v>
      </c>
      <c r="G1000" s="28" t="s">
        <v>1216</v>
      </c>
      <c r="H1000" s="28" t="s">
        <v>1577</v>
      </c>
      <c r="I1000" s="28" t="s">
        <v>1572</v>
      </c>
      <c r="J1000" s="28" t="s">
        <v>1360</v>
      </c>
      <c r="K1000" s="28" t="s">
        <v>203</v>
      </c>
      <c r="L1000" s="28"/>
      <c r="M1000" s="28">
        <v>6</v>
      </c>
      <c r="N1000" s="24">
        <v>35271</v>
      </c>
      <c r="O1000" s="28">
        <v>1996</v>
      </c>
      <c r="P1000" s="24">
        <v>35271</v>
      </c>
      <c r="Q1000" s="25">
        <v>4223000</v>
      </c>
      <c r="R1000" s="28" t="s">
        <v>219</v>
      </c>
      <c r="S1000" s="28" t="s">
        <v>292</v>
      </c>
      <c r="T1000" s="28">
        <v>1</v>
      </c>
      <c r="U1000" s="24"/>
      <c r="V1000" s="168">
        <f t="shared" si="137"/>
        <v>1</v>
      </c>
      <c r="W1000" s="44"/>
      <c r="X1000" s="36">
        <f t="shared" si="135"/>
        <v>0</v>
      </c>
      <c r="Y1000" s="44"/>
      <c r="Z1000" s="44"/>
      <c r="AA1000" s="44"/>
      <c r="AB1000" s="44"/>
      <c r="AC1000" s="44"/>
      <c r="AD1000" s="44"/>
      <c r="AE1000" s="36">
        <f t="shared" si="136"/>
        <v>0</v>
      </c>
      <c r="AF1000" s="44"/>
      <c r="AG1000" s="44"/>
      <c r="AH1000" s="44"/>
      <c r="AI1000" s="44"/>
      <c r="AJ1000" s="44"/>
      <c r="AK1000" s="168">
        <f t="shared" si="138"/>
        <v>0</v>
      </c>
      <c r="AL1000" s="44"/>
      <c r="AM1000" s="36">
        <f t="shared" si="139"/>
        <v>1</v>
      </c>
      <c r="AN1000" s="85" t="str">
        <f t="shared" si="140"/>
        <v>OK</v>
      </c>
      <c r="AO1000" s="85" t="str">
        <f t="shared" si="141"/>
        <v>OK</v>
      </c>
      <c r="AP1000" s="28" t="s">
        <v>211</v>
      </c>
      <c r="AQ1000" s="28"/>
      <c r="AR1000" s="28"/>
      <c r="AS1000" s="28"/>
      <c r="AT1000" s="26">
        <v>1</v>
      </c>
      <c r="AU1000" s="28" t="s">
        <v>677</v>
      </c>
      <c r="AV1000" s="27"/>
      <c r="AW1000" s="28"/>
      <c r="AX1000" s="28" t="s">
        <v>1237</v>
      </c>
      <c r="AY1000" s="168">
        <f t="shared" si="142"/>
        <v>4222999</v>
      </c>
      <c r="AZ1000" s="28" t="s">
        <v>214</v>
      </c>
      <c r="BA1000" s="28"/>
      <c r="BB1000" s="59" t="s">
        <v>1416</v>
      </c>
    </row>
    <row r="1001" spans="2:54" s="8" customFormat="1" x14ac:dyDescent="0.15">
      <c r="B1001" s="174">
        <v>90000919</v>
      </c>
      <c r="C1001" s="28"/>
      <c r="D1001" s="28" t="s">
        <v>1219</v>
      </c>
      <c r="E1001" s="28" t="s">
        <v>1347</v>
      </c>
      <c r="F1001" s="28" t="s">
        <v>1215</v>
      </c>
      <c r="G1001" s="28" t="s">
        <v>1216</v>
      </c>
      <c r="H1001" s="28" t="s">
        <v>1577</v>
      </c>
      <c r="I1001" s="28" t="s">
        <v>1572</v>
      </c>
      <c r="J1001" s="28" t="s">
        <v>1361</v>
      </c>
      <c r="K1001" s="28" t="s">
        <v>203</v>
      </c>
      <c r="L1001" s="28"/>
      <c r="M1001" s="28">
        <v>6</v>
      </c>
      <c r="N1001" s="24">
        <v>42235</v>
      </c>
      <c r="O1001" s="28">
        <v>2015</v>
      </c>
      <c r="P1001" s="24">
        <v>42235</v>
      </c>
      <c r="Q1001" s="25">
        <v>510408</v>
      </c>
      <c r="R1001" s="28" t="s">
        <v>219</v>
      </c>
      <c r="S1001" s="28" t="s">
        <v>292</v>
      </c>
      <c r="T1001" s="28">
        <v>1</v>
      </c>
      <c r="U1001" s="24"/>
      <c r="V1001" s="168">
        <f t="shared" si="137"/>
        <v>425170</v>
      </c>
      <c r="W1001" s="44"/>
      <c r="X1001" s="36">
        <f t="shared" si="135"/>
        <v>0</v>
      </c>
      <c r="Y1001" s="44"/>
      <c r="Z1001" s="44"/>
      <c r="AA1001" s="44"/>
      <c r="AB1001" s="44"/>
      <c r="AC1001" s="44"/>
      <c r="AD1001" s="44"/>
      <c r="AE1001" s="36">
        <f t="shared" si="136"/>
        <v>85238</v>
      </c>
      <c r="AF1001" s="44"/>
      <c r="AG1001" s="44"/>
      <c r="AH1001" s="44"/>
      <c r="AI1001" s="44"/>
      <c r="AJ1001" s="44"/>
      <c r="AK1001" s="168">
        <f t="shared" si="138"/>
        <v>85238</v>
      </c>
      <c r="AL1001" s="44"/>
      <c r="AM1001" s="36">
        <f t="shared" si="139"/>
        <v>339932</v>
      </c>
      <c r="AN1001" s="85" t="str">
        <f t="shared" si="140"/>
        <v>OK</v>
      </c>
      <c r="AO1001" s="85" t="str">
        <f t="shared" si="141"/>
        <v>OK</v>
      </c>
      <c r="AP1001" s="28" t="s">
        <v>211</v>
      </c>
      <c r="AQ1001" s="28"/>
      <c r="AR1001" s="28"/>
      <c r="AS1001" s="28"/>
      <c r="AT1001" s="26">
        <v>1</v>
      </c>
      <c r="AU1001" s="28" t="s">
        <v>677</v>
      </c>
      <c r="AV1001" s="27"/>
      <c r="AW1001" s="28"/>
      <c r="AX1001" s="28" t="s">
        <v>1237</v>
      </c>
      <c r="AY1001" s="168">
        <f t="shared" si="142"/>
        <v>170476</v>
      </c>
      <c r="AZ1001" s="28" t="s">
        <v>214</v>
      </c>
      <c r="BA1001" s="28"/>
      <c r="BB1001" s="59" t="s">
        <v>1417</v>
      </c>
    </row>
    <row r="1002" spans="2:54" s="8" customFormat="1" x14ac:dyDescent="0.15">
      <c r="B1002" s="174">
        <v>90000919</v>
      </c>
      <c r="C1002" s="28"/>
      <c r="D1002" s="28" t="s">
        <v>1225</v>
      </c>
      <c r="E1002" s="28" t="s">
        <v>1362</v>
      </c>
      <c r="F1002" s="28" t="s">
        <v>1215</v>
      </c>
      <c r="G1002" s="28" t="s">
        <v>1216</v>
      </c>
      <c r="H1002" s="28" t="s">
        <v>1577</v>
      </c>
      <c r="I1002" s="28" t="s">
        <v>1572</v>
      </c>
      <c r="J1002" s="28" t="s">
        <v>1363</v>
      </c>
      <c r="K1002" s="28" t="s">
        <v>203</v>
      </c>
      <c r="L1002" s="28"/>
      <c r="M1002" s="28">
        <v>6</v>
      </c>
      <c r="N1002" s="24">
        <v>37992</v>
      </c>
      <c r="O1002" s="28">
        <v>2003</v>
      </c>
      <c r="P1002" s="24">
        <v>37992</v>
      </c>
      <c r="Q1002" s="25">
        <v>2143050</v>
      </c>
      <c r="R1002" s="28" t="s">
        <v>219</v>
      </c>
      <c r="S1002" s="28" t="s">
        <v>292</v>
      </c>
      <c r="T1002" s="28">
        <v>1</v>
      </c>
      <c r="U1002" s="24"/>
      <c r="V1002" s="168">
        <f t="shared" si="137"/>
        <v>1</v>
      </c>
      <c r="W1002" s="44"/>
      <c r="X1002" s="36">
        <f t="shared" si="135"/>
        <v>0</v>
      </c>
      <c r="Y1002" s="44"/>
      <c r="Z1002" s="44"/>
      <c r="AA1002" s="44"/>
      <c r="AB1002" s="44"/>
      <c r="AC1002" s="44"/>
      <c r="AD1002" s="44"/>
      <c r="AE1002" s="36">
        <f t="shared" si="136"/>
        <v>0</v>
      </c>
      <c r="AF1002" s="44"/>
      <c r="AG1002" s="44"/>
      <c r="AH1002" s="44"/>
      <c r="AI1002" s="44"/>
      <c r="AJ1002" s="44"/>
      <c r="AK1002" s="168">
        <f t="shared" si="138"/>
        <v>0</v>
      </c>
      <c r="AL1002" s="44"/>
      <c r="AM1002" s="36">
        <f t="shared" si="139"/>
        <v>1</v>
      </c>
      <c r="AN1002" s="85" t="str">
        <f t="shared" si="140"/>
        <v>OK</v>
      </c>
      <c r="AO1002" s="85" t="str">
        <f t="shared" si="141"/>
        <v>OK</v>
      </c>
      <c r="AP1002" s="28" t="s">
        <v>211</v>
      </c>
      <c r="AQ1002" s="28"/>
      <c r="AR1002" s="28"/>
      <c r="AS1002" s="28"/>
      <c r="AT1002" s="26">
        <v>1</v>
      </c>
      <c r="AU1002" s="28" t="s">
        <v>677</v>
      </c>
      <c r="AV1002" s="27"/>
      <c r="AW1002" s="28"/>
      <c r="AX1002" s="28" t="s">
        <v>1237</v>
      </c>
      <c r="AY1002" s="168">
        <f t="shared" si="142"/>
        <v>2143049</v>
      </c>
      <c r="AZ1002" s="28" t="s">
        <v>214</v>
      </c>
      <c r="BA1002" s="28"/>
      <c r="BB1002" s="59" t="s">
        <v>1418</v>
      </c>
    </row>
    <row r="1003" spans="2:54" s="8" customFormat="1" x14ac:dyDescent="0.15">
      <c r="B1003" s="174">
        <v>90000919</v>
      </c>
      <c r="C1003" s="28"/>
      <c r="D1003" s="28" t="s">
        <v>1230</v>
      </c>
      <c r="E1003" s="28" t="s">
        <v>1349</v>
      </c>
      <c r="F1003" s="28" t="s">
        <v>1215</v>
      </c>
      <c r="G1003" s="28" t="s">
        <v>1216</v>
      </c>
      <c r="H1003" s="28" t="s">
        <v>1577</v>
      </c>
      <c r="I1003" s="28" t="s">
        <v>1572</v>
      </c>
      <c r="J1003" s="28" t="s">
        <v>1363</v>
      </c>
      <c r="K1003" s="28" t="s">
        <v>203</v>
      </c>
      <c r="L1003" s="28"/>
      <c r="M1003" s="28">
        <v>6</v>
      </c>
      <c r="N1003" s="24">
        <v>35520</v>
      </c>
      <c r="O1003" s="28">
        <v>1996</v>
      </c>
      <c r="P1003" s="24">
        <v>35520</v>
      </c>
      <c r="Q1003" s="25">
        <v>2190000</v>
      </c>
      <c r="R1003" s="28" t="s">
        <v>219</v>
      </c>
      <c r="S1003" s="28" t="s">
        <v>292</v>
      </c>
      <c r="T1003" s="28">
        <v>1</v>
      </c>
      <c r="U1003" s="24"/>
      <c r="V1003" s="168">
        <f t="shared" si="137"/>
        <v>1</v>
      </c>
      <c r="W1003" s="44"/>
      <c r="X1003" s="36">
        <f t="shared" si="135"/>
        <v>0</v>
      </c>
      <c r="Y1003" s="44"/>
      <c r="Z1003" s="44"/>
      <c r="AA1003" s="44"/>
      <c r="AB1003" s="44"/>
      <c r="AC1003" s="44"/>
      <c r="AD1003" s="44"/>
      <c r="AE1003" s="36">
        <f t="shared" si="136"/>
        <v>0</v>
      </c>
      <c r="AF1003" s="44"/>
      <c r="AG1003" s="44"/>
      <c r="AH1003" s="44"/>
      <c r="AI1003" s="44"/>
      <c r="AJ1003" s="44"/>
      <c r="AK1003" s="168">
        <f t="shared" si="138"/>
        <v>0</v>
      </c>
      <c r="AL1003" s="44"/>
      <c r="AM1003" s="36">
        <f t="shared" si="139"/>
        <v>1</v>
      </c>
      <c r="AN1003" s="85" t="str">
        <f t="shared" si="140"/>
        <v>OK</v>
      </c>
      <c r="AO1003" s="85" t="str">
        <f t="shared" si="141"/>
        <v>OK</v>
      </c>
      <c r="AP1003" s="28" t="s">
        <v>211</v>
      </c>
      <c r="AQ1003" s="28"/>
      <c r="AR1003" s="28"/>
      <c r="AS1003" s="28"/>
      <c r="AT1003" s="26">
        <v>1</v>
      </c>
      <c r="AU1003" s="28" t="s">
        <v>677</v>
      </c>
      <c r="AV1003" s="27"/>
      <c r="AW1003" s="28"/>
      <c r="AX1003" s="28" t="s">
        <v>1237</v>
      </c>
      <c r="AY1003" s="168">
        <f t="shared" si="142"/>
        <v>2189999</v>
      </c>
      <c r="AZ1003" s="28" t="s">
        <v>214</v>
      </c>
      <c r="BA1003" s="28"/>
      <c r="BB1003" s="59" t="s">
        <v>1419</v>
      </c>
    </row>
    <row r="1004" spans="2:54" s="8" customFormat="1" x14ac:dyDescent="0.15">
      <c r="B1004" s="174">
        <v>90000919</v>
      </c>
      <c r="C1004" s="28"/>
      <c r="D1004" s="28" t="s">
        <v>1230</v>
      </c>
      <c r="E1004" s="28" t="s">
        <v>1349</v>
      </c>
      <c r="F1004" s="28" t="s">
        <v>1215</v>
      </c>
      <c r="G1004" s="28" t="s">
        <v>1216</v>
      </c>
      <c r="H1004" s="28" t="s">
        <v>1577</v>
      </c>
      <c r="I1004" s="28" t="s">
        <v>1572</v>
      </c>
      <c r="J1004" s="28" t="s">
        <v>1364</v>
      </c>
      <c r="K1004" s="28" t="s">
        <v>203</v>
      </c>
      <c r="L1004" s="28"/>
      <c r="M1004" s="28">
        <v>5</v>
      </c>
      <c r="N1004" s="24">
        <v>39533</v>
      </c>
      <c r="O1004" s="28">
        <v>2007</v>
      </c>
      <c r="P1004" s="24">
        <v>39533</v>
      </c>
      <c r="Q1004" s="25">
        <v>2350600</v>
      </c>
      <c r="R1004" s="28" t="s">
        <v>219</v>
      </c>
      <c r="S1004" s="28" t="s">
        <v>292</v>
      </c>
      <c r="T1004" s="28">
        <v>1</v>
      </c>
      <c r="U1004" s="24"/>
      <c r="V1004" s="168">
        <f t="shared" si="137"/>
        <v>1</v>
      </c>
      <c r="W1004" s="44"/>
      <c r="X1004" s="36">
        <f t="shared" ref="X1004:X1027" si="143">SUM(Y1004:AD1004)</f>
        <v>0</v>
      </c>
      <c r="Y1004" s="44"/>
      <c r="Z1004" s="44"/>
      <c r="AA1004" s="44"/>
      <c r="AB1004" s="44"/>
      <c r="AC1004" s="44"/>
      <c r="AD1004" s="44"/>
      <c r="AE1004" s="36">
        <f t="shared" ref="AE1004:AE1027" si="144">SUM(AF1004:AL1004)</f>
        <v>0</v>
      </c>
      <c r="AF1004" s="44"/>
      <c r="AG1004" s="44"/>
      <c r="AH1004" s="44"/>
      <c r="AI1004" s="44"/>
      <c r="AJ1004" s="44"/>
      <c r="AK1004" s="168">
        <f t="shared" si="138"/>
        <v>0</v>
      </c>
      <c r="AL1004" s="44"/>
      <c r="AM1004" s="36">
        <f t="shared" si="139"/>
        <v>1</v>
      </c>
      <c r="AN1004" s="85" t="str">
        <f t="shared" si="140"/>
        <v>OK</v>
      </c>
      <c r="AO1004" s="85" t="str">
        <f t="shared" si="141"/>
        <v>OK</v>
      </c>
      <c r="AP1004" s="28" t="s">
        <v>211</v>
      </c>
      <c r="AQ1004" s="28"/>
      <c r="AR1004" s="28"/>
      <c r="AS1004" s="28"/>
      <c r="AT1004" s="26">
        <v>1</v>
      </c>
      <c r="AU1004" s="28" t="s">
        <v>677</v>
      </c>
      <c r="AV1004" s="27"/>
      <c r="AW1004" s="28"/>
      <c r="AX1004" s="28" t="s">
        <v>1237</v>
      </c>
      <c r="AY1004" s="168">
        <f t="shared" si="142"/>
        <v>2350599</v>
      </c>
      <c r="AZ1004" s="28" t="s">
        <v>214</v>
      </c>
      <c r="BA1004" s="28"/>
      <c r="BB1004" s="59" t="s">
        <v>1420</v>
      </c>
    </row>
    <row r="1005" spans="2:54" s="8" customFormat="1" x14ac:dyDescent="0.15">
      <c r="B1005" s="174">
        <v>90000919</v>
      </c>
      <c r="C1005" s="28"/>
      <c r="D1005" s="28" t="s">
        <v>1219</v>
      </c>
      <c r="E1005" s="28" t="s">
        <v>1347</v>
      </c>
      <c r="F1005" s="28" t="s">
        <v>1215</v>
      </c>
      <c r="G1005" s="28" t="s">
        <v>1216</v>
      </c>
      <c r="H1005" s="28" t="s">
        <v>1577</v>
      </c>
      <c r="I1005" s="28" t="s">
        <v>1572</v>
      </c>
      <c r="J1005" s="28" t="s">
        <v>1364</v>
      </c>
      <c r="K1005" s="28" t="s">
        <v>203</v>
      </c>
      <c r="L1005" s="28"/>
      <c r="M1005" s="28">
        <v>5</v>
      </c>
      <c r="N1005" s="24">
        <v>40829</v>
      </c>
      <c r="O1005" s="28">
        <v>2011</v>
      </c>
      <c r="P1005" s="24">
        <v>40829</v>
      </c>
      <c r="Q1005" s="25">
        <v>3192000</v>
      </c>
      <c r="R1005" s="28" t="s">
        <v>219</v>
      </c>
      <c r="S1005" s="28" t="s">
        <v>292</v>
      </c>
      <c r="T1005" s="28">
        <v>1</v>
      </c>
      <c r="U1005" s="24"/>
      <c r="V1005" s="168">
        <f t="shared" si="137"/>
        <v>1</v>
      </c>
      <c r="W1005" s="44"/>
      <c r="X1005" s="36">
        <f t="shared" si="143"/>
        <v>0</v>
      </c>
      <c r="Y1005" s="44"/>
      <c r="Z1005" s="44"/>
      <c r="AA1005" s="44"/>
      <c r="AB1005" s="44"/>
      <c r="AC1005" s="44"/>
      <c r="AD1005" s="44"/>
      <c r="AE1005" s="36">
        <f t="shared" si="144"/>
        <v>0</v>
      </c>
      <c r="AF1005" s="44"/>
      <c r="AG1005" s="44"/>
      <c r="AH1005" s="44"/>
      <c r="AI1005" s="44"/>
      <c r="AJ1005" s="44"/>
      <c r="AK1005" s="168">
        <f t="shared" si="138"/>
        <v>0</v>
      </c>
      <c r="AL1005" s="44"/>
      <c r="AM1005" s="36">
        <f t="shared" si="139"/>
        <v>1</v>
      </c>
      <c r="AN1005" s="85" t="str">
        <f t="shared" si="140"/>
        <v>OK</v>
      </c>
      <c r="AO1005" s="85" t="str">
        <f t="shared" si="141"/>
        <v>OK</v>
      </c>
      <c r="AP1005" s="28" t="s">
        <v>211</v>
      </c>
      <c r="AQ1005" s="28"/>
      <c r="AR1005" s="28"/>
      <c r="AS1005" s="28"/>
      <c r="AT1005" s="26">
        <v>1</v>
      </c>
      <c r="AU1005" s="28" t="s">
        <v>677</v>
      </c>
      <c r="AV1005" s="27"/>
      <c r="AW1005" s="28"/>
      <c r="AX1005" s="28" t="s">
        <v>1237</v>
      </c>
      <c r="AY1005" s="168">
        <f t="shared" si="142"/>
        <v>3191999</v>
      </c>
      <c r="AZ1005" s="28" t="s">
        <v>214</v>
      </c>
      <c r="BA1005" s="28"/>
      <c r="BB1005" s="59" t="s">
        <v>1421</v>
      </c>
    </row>
    <row r="1006" spans="2:54" s="8" customFormat="1" x14ac:dyDescent="0.15">
      <c r="B1006" s="174">
        <v>90000919</v>
      </c>
      <c r="C1006" s="28"/>
      <c r="D1006" s="28" t="s">
        <v>1225</v>
      </c>
      <c r="E1006" s="28" t="s">
        <v>1362</v>
      </c>
      <c r="F1006" s="28" t="s">
        <v>1215</v>
      </c>
      <c r="G1006" s="28" t="s">
        <v>1216</v>
      </c>
      <c r="H1006" s="28" t="s">
        <v>1577</v>
      </c>
      <c r="I1006" s="28" t="s">
        <v>1572</v>
      </c>
      <c r="J1006" s="28" t="s">
        <v>1364</v>
      </c>
      <c r="K1006" s="28" t="s">
        <v>203</v>
      </c>
      <c r="L1006" s="28"/>
      <c r="M1006" s="28">
        <v>5</v>
      </c>
      <c r="N1006" s="24">
        <v>41345</v>
      </c>
      <c r="O1006" s="28">
        <v>2012</v>
      </c>
      <c r="P1006" s="24">
        <v>41345</v>
      </c>
      <c r="Q1006" s="25">
        <v>2835000</v>
      </c>
      <c r="R1006" s="28" t="s">
        <v>219</v>
      </c>
      <c r="S1006" s="28" t="s">
        <v>292</v>
      </c>
      <c r="T1006" s="28">
        <v>1</v>
      </c>
      <c r="U1006" s="24"/>
      <c r="V1006" s="168">
        <f t="shared" si="137"/>
        <v>567000</v>
      </c>
      <c r="W1006" s="44"/>
      <c r="X1006" s="36">
        <f t="shared" si="143"/>
        <v>0</v>
      </c>
      <c r="Y1006" s="44"/>
      <c r="Z1006" s="44"/>
      <c r="AA1006" s="44"/>
      <c r="AB1006" s="44"/>
      <c r="AC1006" s="44"/>
      <c r="AD1006" s="44"/>
      <c r="AE1006" s="36">
        <f t="shared" si="144"/>
        <v>566999</v>
      </c>
      <c r="AF1006" s="44"/>
      <c r="AG1006" s="44"/>
      <c r="AH1006" s="44"/>
      <c r="AI1006" s="44"/>
      <c r="AJ1006" s="44"/>
      <c r="AK1006" s="168">
        <f t="shared" si="138"/>
        <v>566999</v>
      </c>
      <c r="AL1006" s="44"/>
      <c r="AM1006" s="36">
        <f t="shared" si="139"/>
        <v>1</v>
      </c>
      <c r="AN1006" s="85" t="str">
        <f t="shared" si="140"/>
        <v>OK</v>
      </c>
      <c r="AO1006" s="85" t="str">
        <f t="shared" si="141"/>
        <v>OK</v>
      </c>
      <c r="AP1006" s="28" t="s">
        <v>211</v>
      </c>
      <c r="AQ1006" s="28"/>
      <c r="AR1006" s="28"/>
      <c r="AS1006" s="28"/>
      <c r="AT1006" s="26">
        <v>1</v>
      </c>
      <c r="AU1006" s="28" t="s">
        <v>677</v>
      </c>
      <c r="AV1006" s="27"/>
      <c r="AW1006" s="28"/>
      <c r="AX1006" s="28" t="s">
        <v>1237</v>
      </c>
      <c r="AY1006" s="168">
        <f t="shared" si="142"/>
        <v>2834999</v>
      </c>
      <c r="AZ1006" s="28" t="s">
        <v>214</v>
      </c>
      <c r="BA1006" s="28"/>
      <c r="BB1006" s="59" t="s">
        <v>1422</v>
      </c>
    </row>
    <row r="1007" spans="2:54" s="8" customFormat="1" x14ac:dyDescent="0.15">
      <c r="B1007" s="174">
        <v>90000919</v>
      </c>
      <c r="C1007" s="28"/>
      <c r="D1007" s="28" t="s">
        <v>1664</v>
      </c>
      <c r="E1007" s="28" t="s">
        <v>1355</v>
      </c>
      <c r="F1007" s="28" t="s">
        <v>1215</v>
      </c>
      <c r="G1007" s="28" t="s">
        <v>1216</v>
      </c>
      <c r="H1007" s="28" t="s">
        <v>1577</v>
      </c>
      <c r="I1007" s="28" t="s">
        <v>1572</v>
      </c>
      <c r="J1007" s="28" t="s">
        <v>1365</v>
      </c>
      <c r="K1007" s="28" t="s">
        <v>203</v>
      </c>
      <c r="L1007" s="28"/>
      <c r="M1007" s="28">
        <v>6</v>
      </c>
      <c r="N1007" s="24">
        <v>40905</v>
      </c>
      <c r="O1007" s="28">
        <v>2011</v>
      </c>
      <c r="P1007" s="24">
        <v>40905</v>
      </c>
      <c r="Q1007" s="25">
        <v>514500</v>
      </c>
      <c r="R1007" s="28" t="s">
        <v>219</v>
      </c>
      <c r="S1007" s="28" t="s">
        <v>292</v>
      </c>
      <c r="T1007" s="28">
        <v>1</v>
      </c>
      <c r="U1007" s="24"/>
      <c r="V1007" s="168">
        <f t="shared" si="137"/>
        <v>84895</v>
      </c>
      <c r="W1007" s="44"/>
      <c r="X1007" s="36">
        <f t="shared" si="143"/>
        <v>0</v>
      </c>
      <c r="Y1007" s="44"/>
      <c r="Z1007" s="44"/>
      <c r="AA1007" s="44"/>
      <c r="AB1007" s="44"/>
      <c r="AC1007" s="44"/>
      <c r="AD1007" s="44"/>
      <c r="AE1007" s="36">
        <f t="shared" si="144"/>
        <v>84894</v>
      </c>
      <c r="AF1007" s="44"/>
      <c r="AG1007" s="44"/>
      <c r="AH1007" s="44"/>
      <c r="AI1007" s="44"/>
      <c r="AJ1007" s="44"/>
      <c r="AK1007" s="168">
        <f t="shared" si="138"/>
        <v>84894</v>
      </c>
      <c r="AL1007" s="44"/>
      <c r="AM1007" s="36">
        <f t="shared" si="139"/>
        <v>1</v>
      </c>
      <c r="AN1007" s="85" t="str">
        <f t="shared" si="140"/>
        <v>OK</v>
      </c>
      <c r="AO1007" s="85" t="str">
        <f t="shared" si="141"/>
        <v>OK</v>
      </c>
      <c r="AP1007" s="28" t="s">
        <v>211</v>
      </c>
      <c r="AQ1007" s="28"/>
      <c r="AR1007" s="28"/>
      <c r="AS1007" s="28"/>
      <c r="AT1007" s="26">
        <v>1</v>
      </c>
      <c r="AU1007" s="28" t="s">
        <v>677</v>
      </c>
      <c r="AV1007" s="27"/>
      <c r="AW1007" s="28"/>
      <c r="AX1007" s="28" t="s">
        <v>1237</v>
      </c>
      <c r="AY1007" s="168">
        <f t="shared" si="142"/>
        <v>514499</v>
      </c>
      <c r="AZ1007" s="28" t="s">
        <v>214</v>
      </c>
      <c r="BA1007" s="28"/>
      <c r="BB1007" s="59" t="s">
        <v>1423</v>
      </c>
    </row>
    <row r="1008" spans="2:54" s="8" customFormat="1" x14ac:dyDescent="0.15">
      <c r="B1008" s="174">
        <v>90000919</v>
      </c>
      <c r="C1008" s="28"/>
      <c r="D1008" s="28" t="s">
        <v>1219</v>
      </c>
      <c r="E1008" s="28" t="s">
        <v>1347</v>
      </c>
      <c r="F1008" s="28" t="s">
        <v>1215</v>
      </c>
      <c r="G1008" s="28" t="s">
        <v>1216</v>
      </c>
      <c r="H1008" s="28" t="s">
        <v>1577</v>
      </c>
      <c r="I1008" s="28" t="s">
        <v>1572</v>
      </c>
      <c r="J1008" s="28" t="s">
        <v>1365</v>
      </c>
      <c r="K1008" s="28" t="s">
        <v>203</v>
      </c>
      <c r="L1008" s="28"/>
      <c r="M1008" s="28">
        <v>6</v>
      </c>
      <c r="N1008" s="24">
        <v>41145</v>
      </c>
      <c r="O1008" s="28">
        <v>2012</v>
      </c>
      <c r="P1008" s="24">
        <v>41145</v>
      </c>
      <c r="Q1008" s="25">
        <v>595350</v>
      </c>
      <c r="R1008" s="28" t="s">
        <v>219</v>
      </c>
      <c r="S1008" s="28" t="s">
        <v>292</v>
      </c>
      <c r="T1008" s="28">
        <v>1</v>
      </c>
      <c r="U1008" s="24"/>
      <c r="V1008" s="168">
        <f t="shared" si="137"/>
        <v>197658</v>
      </c>
      <c r="W1008" s="44"/>
      <c r="X1008" s="36">
        <f t="shared" si="143"/>
        <v>0</v>
      </c>
      <c r="Y1008" s="44"/>
      <c r="Z1008" s="44"/>
      <c r="AA1008" s="44"/>
      <c r="AB1008" s="44"/>
      <c r="AC1008" s="44"/>
      <c r="AD1008" s="44"/>
      <c r="AE1008" s="36">
        <f t="shared" si="144"/>
        <v>99423</v>
      </c>
      <c r="AF1008" s="44"/>
      <c r="AG1008" s="44"/>
      <c r="AH1008" s="44"/>
      <c r="AI1008" s="44"/>
      <c r="AJ1008" s="44"/>
      <c r="AK1008" s="168">
        <f t="shared" si="138"/>
        <v>99423</v>
      </c>
      <c r="AL1008" s="44"/>
      <c r="AM1008" s="36">
        <f t="shared" si="139"/>
        <v>98235</v>
      </c>
      <c r="AN1008" s="85" t="str">
        <f t="shared" si="140"/>
        <v>OK</v>
      </c>
      <c r="AO1008" s="85" t="str">
        <f t="shared" si="141"/>
        <v>OK</v>
      </c>
      <c r="AP1008" s="28" t="s">
        <v>211</v>
      </c>
      <c r="AQ1008" s="28"/>
      <c r="AR1008" s="28"/>
      <c r="AS1008" s="28"/>
      <c r="AT1008" s="26">
        <v>1</v>
      </c>
      <c r="AU1008" s="28" t="s">
        <v>677</v>
      </c>
      <c r="AV1008" s="27"/>
      <c r="AW1008" s="28"/>
      <c r="AX1008" s="28" t="s">
        <v>1237</v>
      </c>
      <c r="AY1008" s="168">
        <f t="shared" si="142"/>
        <v>497115</v>
      </c>
      <c r="AZ1008" s="28" t="s">
        <v>214</v>
      </c>
      <c r="BA1008" s="28"/>
      <c r="BB1008" s="59" t="s">
        <v>1424</v>
      </c>
    </row>
    <row r="1009" spans="2:54" s="8" customFormat="1" x14ac:dyDescent="0.15">
      <c r="B1009" s="174">
        <v>90000919</v>
      </c>
      <c r="C1009" s="28"/>
      <c r="D1009" s="28" t="s">
        <v>1219</v>
      </c>
      <c r="E1009" s="28" t="s">
        <v>1366</v>
      </c>
      <c r="F1009" s="28" t="s">
        <v>1215</v>
      </c>
      <c r="G1009" s="28" t="s">
        <v>1216</v>
      </c>
      <c r="H1009" s="28" t="s">
        <v>1577</v>
      </c>
      <c r="I1009" s="28" t="s">
        <v>1572</v>
      </c>
      <c r="J1009" s="28" t="s">
        <v>1365</v>
      </c>
      <c r="K1009" s="28" t="s">
        <v>203</v>
      </c>
      <c r="L1009" s="28"/>
      <c r="M1009" s="28">
        <v>6</v>
      </c>
      <c r="N1009" s="24">
        <v>41606</v>
      </c>
      <c r="O1009" s="28">
        <v>2013</v>
      </c>
      <c r="P1009" s="24">
        <v>41606</v>
      </c>
      <c r="Q1009" s="25">
        <v>508000</v>
      </c>
      <c r="R1009" s="28" t="s">
        <v>219</v>
      </c>
      <c r="S1009" s="28" t="s">
        <v>292</v>
      </c>
      <c r="T1009" s="28">
        <v>1</v>
      </c>
      <c r="U1009" s="24"/>
      <c r="V1009" s="168">
        <f t="shared" si="137"/>
        <v>253492</v>
      </c>
      <c r="W1009" s="44"/>
      <c r="X1009" s="36">
        <f t="shared" si="143"/>
        <v>0</v>
      </c>
      <c r="Y1009" s="44"/>
      <c r="Z1009" s="44"/>
      <c r="AA1009" s="44"/>
      <c r="AB1009" s="44"/>
      <c r="AC1009" s="44"/>
      <c r="AD1009" s="44"/>
      <c r="AE1009" s="36">
        <f t="shared" si="144"/>
        <v>84836</v>
      </c>
      <c r="AF1009" s="44"/>
      <c r="AG1009" s="44"/>
      <c r="AH1009" s="44"/>
      <c r="AI1009" s="44"/>
      <c r="AJ1009" s="44"/>
      <c r="AK1009" s="168">
        <f t="shared" si="138"/>
        <v>84836</v>
      </c>
      <c r="AL1009" s="44"/>
      <c r="AM1009" s="36">
        <f t="shared" si="139"/>
        <v>168656</v>
      </c>
      <c r="AN1009" s="85" t="str">
        <f t="shared" si="140"/>
        <v>OK</v>
      </c>
      <c r="AO1009" s="85" t="str">
        <f t="shared" si="141"/>
        <v>OK</v>
      </c>
      <c r="AP1009" s="28" t="s">
        <v>211</v>
      </c>
      <c r="AQ1009" s="28"/>
      <c r="AR1009" s="28"/>
      <c r="AS1009" s="28"/>
      <c r="AT1009" s="26">
        <v>1</v>
      </c>
      <c r="AU1009" s="28" t="s">
        <v>677</v>
      </c>
      <c r="AV1009" s="27"/>
      <c r="AW1009" s="28"/>
      <c r="AX1009" s="28" t="s">
        <v>1237</v>
      </c>
      <c r="AY1009" s="168">
        <f t="shared" si="142"/>
        <v>339344</v>
      </c>
      <c r="AZ1009" s="28" t="s">
        <v>214</v>
      </c>
      <c r="BA1009" s="28"/>
      <c r="BB1009" s="59" t="s">
        <v>1425</v>
      </c>
    </row>
    <row r="1010" spans="2:54" s="8" customFormat="1" x14ac:dyDescent="0.15">
      <c r="B1010" s="174">
        <v>90000919</v>
      </c>
      <c r="C1010" s="28"/>
      <c r="D1010" s="28" t="s">
        <v>1225</v>
      </c>
      <c r="E1010" s="28" t="s">
        <v>1367</v>
      </c>
      <c r="F1010" s="28" t="s">
        <v>1215</v>
      </c>
      <c r="G1010" s="28" t="s">
        <v>1216</v>
      </c>
      <c r="H1010" s="28" t="s">
        <v>1577</v>
      </c>
      <c r="I1010" s="28" t="s">
        <v>1572</v>
      </c>
      <c r="J1010" s="28" t="s">
        <v>1368</v>
      </c>
      <c r="K1010" s="28" t="s">
        <v>203</v>
      </c>
      <c r="L1010" s="28"/>
      <c r="M1010" s="28">
        <v>6</v>
      </c>
      <c r="N1010" s="24">
        <v>41912</v>
      </c>
      <c r="O1010" s="28">
        <v>2014</v>
      </c>
      <c r="P1010" s="24">
        <v>41912</v>
      </c>
      <c r="Q1010" s="25">
        <v>600000</v>
      </c>
      <c r="R1010" s="28" t="s">
        <v>219</v>
      </c>
      <c r="S1010" s="28" t="s">
        <v>292</v>
      </c>
      <c r="T1010" s="28">
        <v>1</v>
      </c>
      <c r="U1010" s="24"/>
      <c r="V1010" s="168">
        <f t="shared" si="137"/>
        <v>399600</v>
      </c>
      <c r="W1010" s="44"/>
      <c r="X1010" s="36">
        <f t="shared" si="143"/>
        <v>0</v>
      </c>
      <c r="Y1010" s="44"/>
      <c r="Z1010" s="44"/>
      <c r="AA1010" s="44"/>
      <c r="AB1010" s="44"/>
      <c r="AC1010" s="44"/>
      <c r="AD1010" s="44"/>
      <c r="AE1010" s="36">
        <f t="shared" si="144"/>
        <v>100200</v>
      </c>
      <c r="AF1010" s="44"/>
      <c r="AG1010" s="44"/>
      <c r="AH1010" s="44"/>
      <c r="AI1010" s="44"/>
      <c r="AJ1010" s="44"/>
      <c r="AK1010" s="168">
        <f t="shared" si="138"/>
        <v>100200</v>
      </c>
      <c r="AL1010" s="44"/>
      <c r="AM1010" s="36">
        <f t="shared" si="139"/>
        <v>299400</v>
      </c>
      <c r="AN1010" s="85" t="str">
        <f t="shared" si="140"/>
        <v>OK</v>
      </c>
      <c r="AO1010" s="85" t="str">
        <f t="shared" si="141"/>
        <v>OK</v>
      </c>
      <c r="AP1010" s="28" t="s">
        <v>211</v>
      </c>
      <c r="AQ1010" s="28"/>
      <c r="AR1010" s="28"/>
      <c r="AS1010" s="28"/>
      <c r="AT1010" s="26">
        <v>1</v>
      </c>
      <c r="AU1010" s="28" t="s">
        <v>677</v>
      </c>
      <c r="AV1010" s="27"/>
      <c r="AW1010" s="28"/>
      <c r="AX1010" s="28" t="s">
        <v>1237</v>
      </c>
      <c r="AY1010" s="168">
        <f t="shared" si="142"/>
        <v>300600</v>
      </c>
      <c r="AZ1010" s="28" t="s">
        <v>214</v>
      </c>
      <c r="BA1010" s="28"/>
      <c r="BB1010" s="59" t="s">
        <v>1426</v>
      </c>
    </row>
    <row r="1011" spans="2:54" s="8" customFormat="1" x14ac:dyDescent="0.15">
      <c r="B1011" s="174">
        <v>90000919</v>
      </c>
      <c r="C1011" s="28"/>
      <c r="D1011" s="28" t="s">
        <v>1219</v>
      </c>
      <c r="E1011" s="28" t="s">
        <v>1366</v>
      </c>
      <c r="F1011" s="28" t="s">
        <v>1215</v>
      </c>
      <c r="G1011" s="28" t="s">
        <v>1216</v>
      </c>
      <c r="H1011" s="28" t="s">
        <v>1577</v>
      </c>
      <c r="I1011" s="28" t="s">
        <v>1572</v>
      </c>
      <c r="J1011" s="28" t="s">
        <v>1369</v>
      </c>
      <c r="K1011" s="28" t="s">
        <v>203</v>
      </c>
      <c r="L1011" s="28"/>
      <c r="M1011" s="28">
        <v>5</v>
      </c>
      <c r="N1011" s="24">
        <v>34242</v>
      </c>
      <c r="O1011" s="28">
        <v>1993</v>
      </c>
      <c r="P1011" s="24">
        <v>34242</v>
      </c>
      <c r="Q1011" s="25">
        <v>577999</v>
      </c>
      <c r="R1011" s="28" t="s">
        <v>219</v>
      </c>
      <c r="S1011" s="28" t="s">
        <v>292</v>
      </c>
      <c r="T1011" s="28">
        <v>1</v>
      </c>
      <c r="U1011" s="24"/>
      <c r="V1011" s="168">
        <f>IF(Q1011=0,0,IF($C$5-O1011=0,0,IF(M1011=0,Q1011,IF($C$5-O1011&gt;M1011,1,Q1011-(ROUNDDOWN(Q1011*ROUNDUP(1/M1011,3),0)*($C$5-O1011-1))))))</f>
        <v>1</v>
      </c>
      <c r="W1011" s="44"/>
      <c r="X1011" s="36">
        <f t="shared" si="143"/>
        <v>0</v>
      </c>
      <c r="Y1011" s="44"/>
      <c r="Z1011" s="44"/>
      <c r="AA1011" s="44"/>
      <c r="AB1011" s="44"/>
      <c r="AC1011" s="44"/>
      <c r="AD1011" s="44"/>
      <c r="AE1011" s="36">
        <f t="shared" si="144"/>
        <v>0</v>
      </c>
      <c r="AF1011" s="44"/>
      <c r="AG1011" s="44"/>
      <c r="AH1011" s="44"/>
      <c r="AI1011" s="44"/>
      <c r="AJ1011" s="44"/>
      <c r="AK1011" s="168">
        <f t="shared" si="138"/>
        <v>0</v>
      </c>
      <c r="AL1011" s="44"/>
      <c r="AM1011" s="36">
        <f t="shared" si="139"/>
        <v>1</v>
      </c>
      <c r="AN1011" s="85" t="str">
        <f t="shared" si="140"/>
        <v>OK</v>
      </c>
      <c r="AO1011" s="85" t="str">
        <f t="shared" si="141"/>
        <v>OK</v>
      </c>
      <c r="AP1011" s="28" t="s">
        <v>211</v>
      </c>
      <c r="AQ1011" s="28"/>
      <c r="AR1011" s="28"/>
      <c r="AS1011" s="28"/>
      <c r="AT1011" s="26">
        <v>1</v>
      </c>
      <c r="AU1011" s="28" t="s">
        <v>677</v>
      </c>
      <c r="AV1011" s="27"/>
      <c r="AW1011" s="28"/>
      <c r="AX1011" s="28" t="s">
        <v>1237</v>
      </c>
      <c r="AY1011" s="168">
        <f t="shared" si="142"/>
        <v>577998</v>
      </c>
      <c r="AZ1011" s="28" t="s">
        <v>214</v>
      </c>
      <c r="BA1011" s="28"/>
      <c r="BB1011" s="59" t="s">
        <v>1427</v>
      </c>
    </row>
    <row r="1012" spans="2:54" s="8" customFormat="1" x14ac:dyDescent="0.15">
      <c r="B1012" s="174">
        <v>90000919</v>
      </c>
      <c r="C1012" s="28"/>
      <c r="D1012" s="28" t="s">
        <v>1230</v>
      </c>
      <c r="E1012" s="28" t="s">
        <v>1349</v>
      </c>
      <c r="F1012" s="28" t="s">
        <v>1215</v>
      </c>
      <c r="G1012" s="28" t="s">
        <v>1216</v>
      </c>
      <c r="H1012" s="28" t="s">
        <v>1577</v>
      </c>
      <c r="I1012" s="28" t="s">
        <v>1572</v>
      </c>
      <c r="J1012" s="28" t="s">
        <v>1370</v>
      </c>
      <c r="K1012" s="28" t="s">
        <v>203</v>
      </c>
      <c r="L1012" s="28"/>
      <c r="M1012" s="28">
        <v>5</v>
      </c>
      <c r="N1012" s="24">
        <v>38059</v>
      </c>
      <c r="O1012" s="28">
        <v>2003</v>
      </c>
      <c r="P1012" s="24">
        <v>38059</v>
      </c>
      <c r="Q1012" s="25">
        <v>702450</v>
      </c>
      <c r="R1012" s="28" t="s">
        <v>219</v>
      </c>
      <c r="S1012" s="28" t="s">
        <v>292</v>
      </c>
      <c r="T1012" s="28">
        <v>1</v>
      </c>
      <c r="U1012" s="24"/>
      <c r="V1012" s="168">
        <f t="shared" si="137"/>
        <v>1</v>
      </c>
      <c r="W1012" s="44"/>
      <c r="X1012" s="36">
        <f t="shared" si="143"/>
        <v>0</v>
      </c>
      <c r="Y1012" s="44"/>
      <c r="Z1012" s="44"/>
      <c r="AA1012" s="44"/>
      <c r="AB1012" s="44"/>
      <c r="AC1012" s="44"/>
      <c r="AD1012" s="44"/>
      <c r="AE1012" s="36">
        <f t="shared" si="144"/>
        <v>0</v>
      </c>
      <c r="AF1012" s="44"/>
      <c r="AG1012" s="44"/>
      <c r="AH1012" s="44"/>
      <c r="AI1012" s="44"/>
      <c r="AJ1012" s="44"/>
      <c r="AK1012" s="168">
        <f t="shared" si="138"/>
        <v>0</v>
      </c>
      <c r="AL1012" s="44"/>
      <c r="AM1012" s="36">
        <f t="shared" si="139"/>
        <v>1</v>
      </c>
      <c r="AN1012" s="85" t="str">
        <f t="shared" si="140"/>
        <v>OK</v>
      </c>
      <c r="AO1012" s="85" t="str">
        <f t="shared" si="141"/>
        <v>OK</v>
      </c>
      <c r="AP1012" s="28" t="s">
        <v>211</v>
      </c>
      <c r="AQ1012" s="28"/>
      <c r="AR1012" s="28"/>
      <c r="AS1012" s="28"/>
      <c r="AT1012" s="26">
        <v>1</v>
      </c>
      <c r="AU1012" s="28" t="s">
        <v>677</v>
      </c>
      <c r="AV1012" s="27"/>
      <c r="AW1012" s="28"/>
      <c r="AX1012" s="28" t="s">
        <v>1237</v>
      </c>
      <c r="AY1012" s="168">
        <f t="shared" si="142"/>
        <v>702449</v>
      </c>
      <c r="AZ1012" s="28" t="s">
        <v>214</v>
      </c>
      <c r="BA1012" s="28"/>
      <c r="BB1012" s="59" t="s">
        <v>1428</v>
      </c>
    </row>
    <row r="1013" spans="2:54" s="8" customFormat="1" x14ac:dyDescent="0.15">
      <c r="B1013" s="174">
        <v>90000919</v>
      </c>
      <c r="C1013" s="28"/>
      <c r="D1013" s="28" t="s">
        <v>1219</v>
      </c>
      <c r="E1013" s="28" t="s">
        <v>1366</v>
      </c>
      <c r="F1013" s="28" t="s">
        <v>1215</v>
      </c>
      <c r="G1013" s="28" t="s">
        <v>1216</v>
      </c>
      <c r="H1013" s="28" t="s">
        <v>1577</v>
      </c>
      <c r="I1013" s="28" t="s">
        <v>1572</v>
      </c>
      <c r="J1013" s="28" t="s">
        <v>1371</v>
      </c>
      <c r="K1013" s="28" t="s">
        <v>203</v>
      </c>
      <c r="L1013" s="28"/>
      <c r="M1013" s="28">
        <v>8</v>
      </c>
      <c r="N1013" s="24">
        <v>35783</v>
      </c>
      <c r="O1013" s="28">
        <v>1997</v>
      </c>
      <c r="P1013" s="24">
        <v>35783</v>
      </c>
      <c r="Q1013" s="25">
        <v>2037000</v>
      </c>
      <c r="R1013" s="28" t="s">
        <v>219</v>
      </c>
      <c r="S1013" s="28" t="s">
        <v>292</v>
      </c>
      <c r="T1013" s="28">
        <v>1</v>
      </c>
      <c r="U1013" s="24"/>
      <c r="V1013" s="168">
        <f t="shared" si="137"/>
        <v>1</v>
      </c>
      <c r="W1013" s="44"/>
      <c r="X1013" s="36">
        <f t="shared" si="143"/>
        <v>0</v>
      </c>
      <c r="Y1013" s="44"/>
      <c r="Z1013" s="44"/>
      <c r="AA1013" s="44"/>
      <c r="AB1013" s="44"/>
      <c r="AC1013" s="44"/>
      <c r="AD1013" s="44"/>
      <c r="AE1013" s="36">
        <f t="shared" si="144"/>
        <v>0</v>
      </c>
      <c r="AF1013" s="44"/>
      <c r="AG1013" s="44"/>
      <c r="AH1013" s="44"/>
      <c r="AI1013" s="44"/>
      <c r="AJ1013" s="44"/>
      <c r="AK1013" s="168">
        <f t="shared" si="138"/>
        <v>0</v>
      </c>
      <c r="AL1013" s="44"/>
      <c r="AM1013" s="36">
        <f t="shared" si="139"/>
        <v>1</v>
      </c>
      <c r="AN1013" s="85" t="str">
        <f t="shared" si="140"/>
        <v>OK</v>
      </c>
      <c r="AO1013" s="85" t="str">
        <f t="shared" si="141"/>
        <v>OK</v>
      </c>
      <c r="AP1013" s="28" t="s">
        <v>211</v>
      </c>
      <c r="AQ1013" s="28"/>
      <c r="AR1013" s="28"/>
      <c r="AS1013" s="28"/>
      <c r="AT1013" s="26">
        <v>1</v>
      </c>
      <c r="AU1013" s="28" t="s">
        <v>351</v>
      </c>
      <c r="AV1013" s="27"/>
      <c r="AW1013" s="28"/>
      <c r="AX1013" s="28" t="s">
        <v>1237</v>
      </c>
      <c r="AY1013" s="168">
        <f t="shared" si="142"/>
        <v>2036999</v>
      </c>
      <c r="AZ1013" s="28" t="s">
        <v>214</v>
      </c>
      <c r="BA1013" s="28"/>
      <c r="BB1013" s="59" t="s">
        <v>1429</v>
      </c>
    </row>
    <row r="1014" spans="2:54" s="8" customFormat="1" x14ac:dyDescent="0.15">
      <c r="B1014" s="174">
        <v>90000919</v>
      </c>
      <c r="C1014" s="28"/>
      <c r="D1014" s="28" t="s">
        <v>1230</v>
      </c>
      <c r="E1014" s="28" t="s">
        <v>1349</v>
      </c>
      <c r="F1014" s="28" t="s">
        <v>1215</v>
      </c>
      <c r="G1014" s="28" t="s">
        <v>1216</v>
      </c>
      <c r="H1014" s="28" t="s">
        <v>1577</v>
      </c>
      <c r="I1014" s="28" t="s">
        <v>1572</v>
      </c>
      <c r="J1014" s="28" t="s">
        <v>1372</v>
      </c>
      <c r="K1014" s="28" t="s">
        <v>203</v>
      </c>
      <c r="L1014" s="28"/>
      <c r="M1014" s="28">
        <v>8</v>
      </c>
      <c r="N1014" s="24">
        <v>40945</v>
      </c>
      <c r="O1014" s="28">
        <v>2011</v>
      </c>
      <c r="P1014" s="24">
        <v>40945</v>
      </c>
      <c r="Q1014" s="25">
        <v>2835000</v>
      </c>
      <c r="R1014" s="28" t="s">
        <v>219</v>
      </c>
      <c r="S1014" s="28" t="s">
        <v>292</v>
      </c>
      <c r="T1014" s="28">
        <v>1</v>
      </c>
      <c r="U1014" s="24"/>
      <c r="V1014" s="168">
        <f t="shared" si="137"/>
        <v>1063125</v>
      </c>
      <c r="W1014" s="44"/>
      <c r="X1014" s="36">
        <f t="shared" si="143"/>
        <v>0</v>
      </c>
      <c r="Y1014" s="44"/>
      <c r="Z1014" s="44"/>
      <c r="AA1014" s="44"/>
      <c r="AB1014" s="44"/>
      <c r="AC1014" s="44"/>
      <c r="AD1014" s="44"/>
      <c r="AE1014" s="36">
        <f t="shared" si="144"/>
        <v>354375</v>
      </c>
      <c r="AF1014" s="44"/>
      <c r="AG1014" s="44"/>
      <c r="AH1014" s="44"/>
      <c r="AI1014" s="44"/>
      <c r="AJ1014" s="44"/>
      <c r="AK1014" s="168">
        <f t="shared" si="138"/>
        <v>354375</v>
      </c>
      <c r="AL1014" s="44"/>
      <c r="AM1014" s="36">
        <f t="shared" si="139"/>
        <v>708750</v>
      </c>
      <c r="AN1014" s="85" t="str">
        <f t="shared" si="140"/>
        <v>OK</v>
      </c>
      <c r="AO1014" s="85" t="str">
        <f t="shared" si="141"/>
        <v>OK</v>
      </c>
      <c r="AP1014" s="28" t="s">
        <v>211</v>
      </c>
      <c r="AQ1014" s="28"/>
      <c r="AR1014" s="28"/>
      <c r="AS1014" s="28"/>
      <c r="AT1014" s="26">
        <v>1</v>
      </c>
      <c r="AU1014" s="28" t="s">
        <v>1642</v>
      </c>
      <c r="AV1014" s="27"/>
      <c r="AW1014" s="28"/>
      <c r="AX1014" s="28" t="s">
        <v>1237</v>
      </c>
      <c r="AY1014" s="168">
        <f t="shared" si="142"/>
        <v>2126250</v>
      </c>
      <c r="AZ1014" s="28" t="s">
        <v>214</v>
      </c>
      <c r="BA1014" s="28"/>
      <c r="BB1014" s="59" t="s">
        <v>1430</v>
      </c>
    </row>
    <row r="1015" spans="2:54" s="8" customFormat="1" x14ac:dyDescent="0.15">
      <c r="B1015" s="174">
        <v>90000919</v>
      </c>
      <c r="C1015" s="28"/>
      <c r="D1015" s="28" t="s">
        <v>1230</v>
      </c>
      <c r="E1015" s="28" t="s">
        <v>1349</v>
      </c>
      <c r="F1015" s="28" t="s">
        <v>1215</v>
      </c>
      <c r="G1015" s="28" t="s">
        <v>1216</v>
      </c>
      <c r="H1015" s="28" t="s">
        <v>1577</v>
      </c>
      <c r="I1015" s="28" t="s">
        <v>1572</v>
      </c>
      <c r="J1015" s="28" t="s">
        <v>1348</v>
      </c>
      <c r="K1015" s="28" t="s">
        <v>203</v>
      </c>
      <c r="L1015" s="28"/>
      <c r="M1015" s="28">
        <v>5</v>
      </c>
      <c r="N1015" s="24">
        <v>39071</v>
      </c>
      <c r="O1015" s="28">
        <v>2006</v>
      </c>
      <c r="P1015" s="24">
        <v>39071</v>
      </c>
      <c r="Q1015" s="25">
        <v>1139250</v>
      </c>
      <c r="R1015" s="28" t="s">
        <v>219</v>
      </c>
      <c r="S1015" s="28" t="s">
        <v>292</v>
      </c>
      <c r="T1015" s="28">
        <v>1</v>
      </c>
      <c r="U1015" s="24"/>
      <c r="V1015" s="168">
        <f t="shared" si="137"/>
        <v>1</v>
      </c>
      <c r="W1015" s="44"/>
      <c r="X1015" s="36">
        <f t="shared" si="143"/>
        <v>0</v>
      </c>
      <c r="Y1015" s="44"/>
      <c r="Z1015" s="44"/>
      <c r="AA1015" s="44"/>
      <c r="AB1015" s="44"/>
      <c r="AC1015" s="44"/>
      <c r="AD1015" s="44"/>
      <c r="AE1015" s="36">
        <f t="shared" si="144"/>
        <v>0</v>
      </c>
      <c r="AF1015" s="44"/>
      <c r="AG1015" s="44"/>
      <c r="AH1015" s="44"/>
      <c r="AI1015" s="44"/>
      <c r="AJ1015" s="44"/>
      <c r="AK1015" s="168">
        <f t="shared" si="138"/>
        <v>0</v>
      </c>
      <c r="AL1015" s="44"/>
      <c r="AM1015" s="36">
        <f t="shared" si="139"/>
        <v>1</v>
      </c>
      <c r="AN1015" s="85" t="str">
        <f t="shared" si="140"/>
        <v>OK</v>
      </c>
      <c r="AO1015" s="85" t="str">
        <f t="shared" si="141"/>
        <v>OK</v>
      </c>
      <c r="AP1015" s="28" t="s">
        <v>211</v>
      </c>
      <c r="AQ1015" s="28"/>
      <c r="AR1015" s="28"/>
      <c r="AS1015" s="28"/>
      <c r="AT1015" s="26">
        <v>1</v>
      </c>
      <c r="AU1015" s="28" t="s">
        <v>677</v>
      </c>
      <c r="AV1015" s="27"/>
      <c r="AW1015" s="28"/>
      <c r="AX1015" s="28" t="s">
        <v>1237</v>
      </c>
      <c r="AY1015" s="168">
        <f t="shared" si="142"/>
        <v>1139249</v>
      </c>
      <c r="AZ1015" s="28" t="s">
        <v>214</v>
      </c>
      <c r="BA1015" s="28"/>
      <c r="BB1015" s="59" t="s">
        <v>1431</v>
      </c>
    </row>
    <row r="1016" spans="2:54" s="8" customFormat="1" x14ac:dyDescent="0.15">
      <c r="B1016" s="174">
        <v>90000919</v>
      </c>
      <c r="C1016" s="28"/>
      <c r="D1016" s="28" t="s">
        <v>1219</v>
      </c>
      <c r="E1016" s="28" t="s">
        <v>1347</v>
      </c>
      <c r="F1016" s="28" t="s">
        <v>1215</v>
      </c>
      <c r="G1016" s="28" t="s">
        <v>1216</v>
      </c>
      <c r="H1016" s="28" t="s">
        <v>1577</v>
      </c>
      <c r="I1016" s="28" t="s">
        <v>1572</v>
      </c>
      <c r="J1016" s="28" t="s">
        <v>1373</v>
      </c>
      <c r="K1016" s="28" t="s">
        <v>203</v>
      </c>
      <c r="L1016" s="28"/>
      <c r="M1016" s="28">
        <v>6</v>
      </c>
      <c r="N1016" s="24">
        <v>42095</v>
      </c>
      <c r="O1016" s="28">
        <v>2015</v>
      </c>
      <c r="P1016" s="24">
        <v>42095</v>
      </c>
      <c r="Q1016" s="25">
        <v>510408</v>
      </c>
      <c r="R1016" s="28" t="s">
        <v>219</v>
      </c>
      <c r="S1016" s="28" t="s">
        <v>1374</v>
      </c>
      <c r="T1016" s="28">
        <v>1</v>
      </c>
      <c r="U1016" s="24"/>
      <c r="V1016" s="168">
        <f t="shared" si="137"/>
        <v>425170</v>
      </c>
      <c r="W1016" s="44"/>
      <c r="X1016" s="36">
        <f t="shared" si="143"/>
        <v>0</v>
      </c>
      <c r="Y1016" s="44"/>
      <c r="Z1016" s="44"/>
      <c r="AA1016" s="44"/>
      <c r="AB1016" s="44"/>
      <c r="AC1016" s="44"/>
      <c r="AD1016" s="44"/>
      <c r="AE1016" s="36">
        <f t="shared" si="144"/>
        <v>85238</v>
      </c>
      <c r="AF1016" s="44"/>
      <c r="AG1016" s="44"/>
      <c r="AH1016" s="44"/>
      <c r="AI1016" s="44"/>
      <c r="AJ1016" s="44"/>
      <c r="AK1016" s="168">
        <f t="shared" si="138"/>
        <v>85238</v>
      </c>
      <c r="AL1016" s="44"/>
      <c r="AM1016" s="36">
        <f t="shared" si="139"/>
        <v>339932</v>
      </c>
      <c r="AN1016" s="85" t="str">
        <f t="shared" si="140"/>
        <v>OK</v>
      </c>
      <c r="AO1016" s="85" t="str">
        <f t="shared" si="141"/>
        <v>OK</v>
      </c>
      <c r="AP1016" s="28" t="s">
        <v>211</v>
      </c>
      <c r="AQ1016" s="28"/>
      <c r="AR1016" s="28"/>
      <c r="AS1016" s="28"/>
      <c r="AT1016" s="26">
        <v>1</v>
      </c>
      <c r="AU1016" s="28" t="s">
        <v>677</v>
      </c>
      <c r="AV1016" s="27"/>
      <c r="AW1016" s="28"/>
      <c r="AX1016" s="28" t="s">
        <v>1237</v>
      </c>
      <c r="AY1016" s="168">
        <f t="shared" si="142"/>
        <v>170476</v>
      </c>
      <c r="AZ1016" s="28" t="s">
        <v>214</v>
      </c>
      <c r="BA1016" s="28"/>
      <c r="BB1016" s="59"/>
    </row>
    <row r="1017" spans="2:54" s="8" customFormat="1" x14ac:dyDescent="0.15">
      <c r="B1017" s="174">
        <v>8</v>
      </c>
      <c r="C1017" s="28"/>
      <c r="D1017" s="28" t="s">
        <v>1219</v>
      </c>
      <c r="E1017" s="28" t="s">
        <v>1366</v>
      </c>
      <c r="F1017" s="28" t="s">
        <v>1215</v>
      </c>
      <c r="G1017" s="28" t="s">
        <v>1216</v>
      </c>
      <c r="H1017" s="28" t="s">
        <v>1577</v>
      </c>
      <c r="I1017" s="28" t="s">
        <v>1572</v>
      </c>
      <c r="J1017" s="28" t="s">
        <v>1517</v>
      </c>
      <c r="K1017" s="28" t="s">
        <v>203</v>
      </c>
      <c r="L1017" s="28"/>
      <c r="M1017" s="28">
        <v>8</v>
      </c>
      <c r="N1017" s="24">
        <v>42698</v>
      </c>
      <c r="O1017" s="28">
        <v>2016</v>
      </c>
      <c r="P1017" s="24">
        <v>42698</v>
      </c>
      <c r="Q1017" s="25">
        <v>6467040</v>
      </c>
      <c r="R1017" s="28" t="s">
        <v>219</v>
      </c>
      <c r="S1017" s="28" t="s">
        <v>1485</v>
      </c>
      <c r="T1017" s="28">
        <v>1</v>
      </c>
      <c r="U1017" s="24"/>
      <c r="V1017" s="168">
        <f>IF(Q1017=0,0,IF($C$5-O1017=0,0,IF(M1017=0,Q1017,IF($C$5-O1017&gt;M1017,1,Q1017-(ROUNDDOWN(Q1017*ROUNDUP(1/M1017,3),0)*($C$5-O1017-1))))))</f>
        <v>6467040</v>
      </c>
      <c r="W1017" s="44"/>
      <c r="X1017" s="36">
        <f t="shared" si="143"/>
        <v>0</v>
      </c>
      <c r="Y1017" s="44"/>
      <c r="Z1017" s="44"/>
      <c r="AA1017" s="44"/>
      <c r="AB1017" s="44"/>
      <c r="AC1017" s="44"/>
      <c r="AD1017" s="44"/>
      <c r="AE1017" s="36">
        <f t="shared" si="144"/>
        <v>808380</v>
      </c>
      <c r="AF1017" s="44"/>
      <c r="AG1017" s="44"/>
      <c r="AH1017" s="44"/>
      <c r="AI1017" s="44"/>
      <c r="AJ1017" s="44"/>
      <c r="AK1017" s="168">
        <f t="shared" si="138"/>
        <v>808380</v>
      </c>
      <c r="AL1017" s="44"/>
      <c r="AM1017" s="36">
        <f t="shared" si="139"/>
        <v>5658660</v>
      </c>
      <c r="AN1017" s="85" t="str">
        <f t="shared" si="140"/>
        <v>OK</v>
      </c>
      <c r="AO1017" s="85" t="str">
        <f t="shared" si="141"/>
        <v>OK</v>
      </c>
      <c r="AP1017" s="28" t="s">
        <v>211</v>
      </c>
      <c r="AQ1017" s="28" t="s">
        <v>1518</v>
      </c>
      <c r="AR1017" s="28">
        <v>0</v>
      </c>
      <c r="AS1017" s="28">
        <v>0</v>
      </c>
      <c r="AT1017" s="26">
        <v>1</v>
      </c>
      <c r="AU1017" s="28" t="s">
        <v>351</v>
      </c>
      <c r="AV1017" s="27"/>
      <c r="AW1017" s="28"/>
      <c r="AX1017" s="28" t="s">
        <v>1237</v>
      </c>
      <c r="AY1017" s="168">
        <f t="shared" si="142"/>
        <v>808380</v>
      </c>
      <c r="AZ1017" s="28" t="s">
        <v>214</v>
      </c>
      <c r="BA1017" s="28"/>
      <c r="BB1017" s="59"/>
    </row>
    <row r="1018" spans="2:54" s="8" customFormat="1" x14ac:dyDescent="0.15">
      <c r="B1018" s="174">
        <v>9</v>
      </c>
      <c r="C1018" s="28"/>
      <c r="D1018" s="28" t="s">
        <v>1219</v>
      </c>
      <c r="E1018" s="28" t="s">
        <v>1366</v>
      </c>
      <c r="F1018" s="28" t="s">
        <v>1215</v>
      </c>
      <c r="G1018" s="28" t="s">
        <v>1216</v>
      </c>
      <c r="H1018" s="28" t="s">
        <v>1577</v>
      </c>
      <c r="I1018" s="28" t="s">
        <v>1572</v>
      </c>
      <c r="J1018" s="175" t="s">
        <v>1626</v>
      </c>
      <c r="K1018" s="28" t="s">
        <v>203</v>
      </c>
      <c r="L1018" s="28"/>
      <c r="M1018" s="28">
        <v>5</v>
      </c>
      <c r="N1018" s="24">
        <v>42825</v>
      </c>
      <c r="O1018" s="28">
        <v>2016</v>
      </c>
      <c r="P1018" s="24">
        <v>42825</v>
      </c>
      <c r="Q1018" s="25">
        <v>5502770</v>
      </c>
      <c r="R1018" s="28" t="s">
        <v>219</v>
      </c>
      <c r="S1018" s="28" t="s">
        <v>1485</v>
      </c>
      <c r="T1018" s="28">
        <v>1</v>
      </c>
      <c r="U1018" s="24"/>
      <c r="V1018" s="168">
        <f t="shared" si="137"/>
        <v>5502770</v>
      </c>
      <c r="W1018" s="44"/>
      <c r="X1018" s="36">
        <f t="shared" si="143"/>
        <v>0</v>
      </c>
      <c r="Y1018" s="44"/>
      <c r="Z1018" s="44"/>
      <c r="AA1018" s="44"/>
      <c r="AB1018" s="44"/>
      <c r="AC1018" s="44"/>
      <c r="AD1018" s="44"/>
      <c r="AE1018" s="36">
        <f t="shared" si="144"/>
        <v>1100554</v>
      </c>
      <c r="AF1018" s="44"/>
      <c r="AG1018" s="44"/>
      <c r="AH1018" s="44"/>
      <c r="AI1018" s="44"/>
      <c r="AJ1018" s="44"/>
      <c r="AK1018" s="168">
        <f t="shared" si="138"/>
        <v>1100554</v>
      </c>
      <c r="AL1018" s="44"/>
      <c r="AM1018" s="36">
        <f t="shared" si="139"/>
        <v>4402216</v>
      </c>
      <c r="AN1018" s="85" t="str">
        <f t="shared" si="140"/>
        <v>OK</v>
      </c>
      <c r="AO1018" s="85" t="str">
        <f t="shared" si="141"/>
        <v>OK</v>
      </c>
      <c r="AP1018" s="28" t="s">
        <v>211</v>
      </c>
      <c r="AQ1018" s="28" t="s">
        <v>1513</v>
      </c>
      <c r="AR1018" s="28">
        <v>0</v>
      </c>
      <c r="AS1018" s="28">
        <v>0</v>
      </c>
      <c r="AT1018" s="26">
        <v>1</v>
      </c>
      <c r="AU1018" s="28" t="s">
        <v>677</v>
      </c>
      <c r="AV1018" s="27"/>
      <c r="AW1018" s="28"/>
      <c r="AX1018" s="28" t="s">
        <v>1237</v>
      </c>
      <c r="AY1018" s="168">
        <f t="shared" si="142"/>
        <v>1100554</v>
      </c>
      <c r="AZ1018" s="28" t="s">
        <v>214</v>
      </c>
      <c r="BA1018" s="28"/>
      <c r="BB1018" s="59"/>
    </row>
    <row r="1019" spans="2:54" s="8" customFormat="1" x14ac:dyDescent="0.15">
      <c r="B1019" s="174">
        <v>10</v>
      </c>
      <c r="C1019" s="28"/>
      <c r="D1019" s="28" t="s">
        <v>1230</v>
      </c>
      <c r="E1019" s="28" t="s">
        <v>1349</v>
      </c>
      <c r="F1019" s="28" t="s">
        <v>1215</v>
      </c>
      <c r="G1019" s="28" t="s">
        <v>1216</v>
      </c>
      <c r="H1019" s="28" t="s">
        <v>1577</v>
      </c>
      <c r="I1019" s="28" t="s">
        <v>1572</v>
      </c>
      <c r="J1019" s="175" t="s">
        <v>1629</v>
      </c>
      <c r="K1019" s="28" t="s">
        <v>203</v>
      </c>
      <c r="L1019" s="28"/>
      <c r="M1019" s="28">
        <v>5</v>
      </c>
      <c r="N1019" s="24">
        <v>42825</v>
      </c>
      <c r="O1019" s="28">
        <v>2016</v>
      </c>
      <c r="P1019" s="24">
        <v>42825</v>
      </c>
      <c r="Q1019" s="25">
        <v>4029070</v>
      </c>
      <c r="R1019" s="28" t="s">
        <v>219</v>
      </c>
      <c r="S1019" s="28" t="s">
        <v>1485</v>
      </c>
      <c r="T1019" s="28">
        <v>1</v>
      </c>
      <c r="U1019" s="24"/>
      <c r="V1019" s="168">
        <f t="shared" si="137"/>
        <v>4029070</v>
      </c>
      <c r="W1019" s="44"/>
      <c r="X1019" s="36">
        <f t="shared" si="143"/>
        <v>0</v>
      </c>
      <c r="Y1019" s="44"/>
      <c r="Z1019" s="44"/>
      <c r="AA1019" s="44"/>
      <c r="AB1019" s="44"/>
      <c r="AC1019" s="44"/>
      <c r="AD1019" s="44"/>
      <c r="AE1019" s="36">
        <f t="shared" si="144"/>
        <v>805814</v>
      </c>
      <c r="AF1019" s="44"/>
      <c r="AG1019" s="44"/>
      <c r="AH1019" s="44"/>
      <c r="AI1019" s="44"/>
      <c r="AJ1019" s="44"/>
      <c r="AK1019" s="168">
        <f t="shared" si="138"/>
        <v>805814</v>
      </c>
      <c r="AL1019" s="44"/>
      <c r="AM1019" s="36">
        <f t="shared" si="139"/>
        <v>3223256</v>
      </c>
      <c r="AN1019" s="85" t="str">
        <f t="shared" si="140"/>
        <v>OK</v>
      </c>
      <c r="AO1019" s="85" t="str">
        <f t="shared" si="141"/>
        <v>OK</v>
      </c>
      <c r="AP1019" s="28" t="s">
        <v>211</v>
      </c>
      <c r="AQ1019" s="28" t="s">
        <v>1513</v>
      </c>
      <c r="AR1019" s="28">
        <v>0</v>
      </c>
      <c r="AS1019" s="28">
        <v>0</v>
      </c>
      <c r="AT1019" s="26">
        <v>1</v>
      </c>
      <c r="AU1019" s="28" t="s">
        <v>677</v>
      </c>
      <c r="AV1019" s="27"/>
      <c r="AW1019" s="28"/>
      <c r="AX1019" s="28" t="s">
        <v>1237</v>
      </c>
      <c r="AY1019" s="168">
        <f t="shared" si="142"/>
        <v>805814</v>
      </c>
      <c r="AZ1019" s="28" t="s">
        <v>214</v>
      </c>
      <c r="BA1019" s="28"/>
      <c r="BB1019" s="59"/>
    </row>
    <row r="1020" spans="2:54" s="8" customFormat="1" x14ac:dyDescent="0.15">
      <c r="B1020" s="174">
        <v>11</v>
      </c>
      <c r="C1020" s="28"/>
      <c r="D1020" s="28" t="s">
        <v>1230</v>
      </c>
      <c r="E1020" s="28" t="s">
        <v>1349</v>
      </c>
      <c r="F1020" s="28" t="s">
        <v>1215</v>
      </c>
      <c r="G1020" s="28" t="s">
        <v>1216</v>
      </c>
      <c r="H1020" s="28" t="s">
        <v>1577</v>
      </c>
      <c r="I1020" s="28" t="s">
        <v>1572</v>
      </c>
      <c r="J1020" s="28" t="s">
        <v>1630</v>
      </c>
      <c r="K1020" s="28" t="s">
        <v>203</v>
      </c>
      <c r="L1020" s="28"/>
      <c r="M1020" s="28">
        <v>5</v>
      </c>
      <c r="N1020" s="24">
        <v>42825</v>
      </c>
      <c r="O1020" s="28">
        <v>2016</v>
      </c>
      <c r="P1020" s="24">
        <v>42825</v>
      </c>
      <c r="Q1020" s="25">
        <v>26855121</v>
      </c>
      <c r="R1020" s="28" t="s">
        <v>219</v>
      </c>
      <c r="S1020" s="28" t="s">
        <v>1485</v>
      </c>
      <c r="T1020" s="28">
        <v>1</v>
      </c>
      <c r="U1020" s="24"/>
      <c r="V1020" s="168">
        <f t="shared" si="137"/>
        <v>26855121</v>
      </c>
      <c r="W1020" s="44"/>
      <c r="X1020" s="36">
        <f t="shared" si="143"/>
        <v>0</v>
      </c>
      <c r="Y1020" s="44"/>
      <c r="Z1020" s="44"/>
      <c r="AA1020" s="44"/>
      <c r="AB1020" s="44"/>
      <c r="AC1020" s="44"/>
      <c r="AD1020" s="44"/>
      <c r="AE1020" s="36">
        <f t="shared" si="144"/>
        <v>5371024</v>
      </c>
      <c r="AF1020" s="44"/>
      <c r="AG1020" s="44"/>
      <c r="AH1020" s="44"/>
      <c r="AI1020" s="44"/>
      <c r="AJ1020" s="44"/>
      <c r="AK1020" s="168">
        <f t="shared" si="138"/>
        <v>5371024</v>
      </c>
      <c r="AL1020" s="44"/>
      <c r="AM1020" s="36">
        <f t="shared" si="139"/>
        <v>21484097</v>
      </c>
      <c r="AN1020" s="85" t="str">
        <f t="shared" si="140"/>
        <v>OK</v>
      </c>
      <c r="AO1020" s="85" t="str">
        <f t="shared" si="141"/>
        <v>OK</v>
      </c>
      <c r="AP1020" s="28" t="s">
        <v>211</v>
      </c>
      <c r="AQ1020" s="28" t="s">
        <v>1513</v>
      </c>
      <c r="AR1020" s="28">
        <v>0</v>
      </c>
      <c r="AS1020" s="28">
        <v>0</v>
      </c>
      <c r="AT1020" s="26">
        <v>1</v>
      </c>
      <c r="AU1020" s="28" t="s">
        <v>677</v>
      </c>
      <c r="AV1020" s="27"/>
      <c r="AW1020" s="28"/>
      <c r="AX1020" s="28" t="s">
        <v>1237</v>
      </c>
      <c r="AY1020" s="168">
        <f t="shared" si="142"/>
        <v>5371024</v>
      </c>
      <c r="AZ1020" s="28" t="s">
        <v>214</v>
      </c>
      <c r="BA1020" s="28"/>
      <c r="BB1020" s="59"/>
    </row>
    <row r="1021" spans="2:54" s="8" customFormat="1" x14ac:dyDescent="0.15">
      <c r="B1021" s="174">
        <v>12</v>
      </c>
      <c r="C1021" s="28"/>
      <c r="D1021" s="28" t="s">
        <v>1666</v>
      </c>
      <c r="E1021" s="28" t="s">
        <v>1353</v>
      </c>
      <c r="F1021" s="28" t="s">
        <v>1215</v>
      </c>
      <c r="G1021" s="28" t="s">
        <v>1216</v>
      </c>
      <c r="H1021" s="28" t="s">
        <v>1577</v>
      </c>
      <c r="I1021" s="28" t="s">
        <v>1572</v>
      </c>
      <c r="J1021" s="28" t="s">
        <v>1631</v>
      </c>
      <c r="K1021" s="28" t="s">
        <v>203</v>
      </c>
      <c r="L1021" s="28"/>
      <c r="M1021" s="28">
        <v>5</v>
      </c>
      <c r="N1021" s="24">
        <v>42825</v>
      </c>
      <c r="O1021" s="28">
        <v>2016</v>
      </c>
      <c r="P1021" s="24">
        <v>42825</v>
      </c>
      <c r="Q1021" s="25">
        <v>26855121</v>
      </c>
      <c r="R1021" s="28" t="s">
        <v>219</v>
      </c>
      <c r="S1021" s="28" t="s">
        <v>1485</v>
      </c>
      <c r="T1021" s="28">
        <v>1</v>
      </c>
      <c r="U1021" s="24"/>
      <c r="V1021" s="168">
        <f t="shared" si="137"/>
        <v>26855121</v>
      </c>
      <c r="W1021" s="44"/>
      <c r="X1021" s="36">
        <f t="shared" si="143"/>
        <v>0</v>
      </c>
      <c r="Y1021" s="44"/>
      <c r="Z1021" s="44"/>
      <c r="AA1021" s="44"/>
      <c r="AB1021" s="44"/>
      <c r="AC1021" s="44"/>
      <c r="AD1021" s="44"/>
      <c r="AE1021" s="36">
        <f t="shared" si="144"/>
        <v>5371024</v>
      </c>
      <c r="AF1021" s="44"/>
      <c r="AG1021" s="44"/>
      <c r="AH1021" s="44"/>
      <c r="AI1021" s="44"/>
      <c r="AJ1021" s="44"/>
      <c r="AK1021" s="168">
        <f t="shared" si="138"/>
        <v>5371024</v>
      </c>
      <c r="AL1021" s="44"/>
      <c r="AM1021" s="36">
        <f t="shared" si="139"/>
        <v>21484097</v>
      </c>
      <c r="AN1021" s="85" t="str">
        <f t="shared" si="140"/>
        <v>OK</v>
      </c>
      <c r="AO1021" s="85" t="str">
        <f t="shared" si="141"/>
        <v>OK</v>
      </c>
      <c r="AP1021" s="28" t="s">
        <v>211</v>
      </c>
      <c r="AQ1021" s="28" t="s">
        <v>1513</v>
      </c>
      <c r="AR1021" s="28">
        <v>0</v>
      </c>
      <c r="AS1021" s="28">
        <v>0</v>
      </c>
      <c r="AT1021" s="26">
        <v>1</v>
      </c>
      <c r="AU1021" s="28" t="s">
        <v>677</v>
      </c>
      <c r="AV1021" s="27"/>
      <c r="AW1021" s="28"/>
      <c r="AX1021" s="28" t="s">
        <v>1237</v>
      </c>
      <c r="AY1021" s="168">
        <f t="shared" si="142"/>
        <v>5371024</v>
      </c>
      <c r="AZ1021" s="28" t="s">
        <v>214</v>
      </c>
      <c r="BA1021" s="28"/>
      <c r="BB1021" s="59"/>
    </row>
    <row r="1022" spans="2:54" s="8" customFormat="1" x14ac:dyDescent="0.15">
      <c r="B1022" s="174">
        <v>14</v>
      </c>
      <c r="C1022" s="28"/>
      <c r="D1022" s="28" t="s">
        <v>1230</v>
      </c>
      <c r="E1022" s="28" t="s">
        <v>1349</v>
      </c>
      <c r="F1022" s="28" t="s">
        <v>1215</v>
      </c>
      <c r="G1022" s="28" t="s">
        <v>1216</v>
      </c>
      <c r="H1022" s="28" t="s">
        <v>1585</v>
      </c>
      <c r="I1022" s="28" t="s">
        <v>1560</v>
      </c>
      <c r="J1022" s="28" t="s">
        <v>1515</v>
      </c>
      <c r="K1022" s="28" t="s">
        <v>203</v>
      </c>
      <c r="L1022" s="28"/>
      <c r="M1022" s="28">
        <v>17</v>
      </c>
      <c r="N1022" s="24">
        <v>42825</v>
      </c>
      <c r="O1022" s="28">
        <v>2016</v>
      </c>
      <c r="P1022" s="24">
        <v>42825</v>
      </c>
      <c r="Q1022" s="25">
        <v>20304000</v>
      </c>
      <c r="R1022" s="28"/>
      <c r="S1022" s="28" t="s">
        <v>1503</v>
      </c>
      <c r="T1022" s="28">
        <v>1</v>
      </c>
      <c r="U1022" s="24"/>
      <c r="V1022" s="168">
        <f t="shared" si="137"/>
        <v>20304000</v>
      </c>
      <c r="W1022" s="44"/>
      <c r="X1022" s="36">
        <f t="shared" si="143"/>
        <v>0</v>
      </c>
      <c r="Y1022" s="44"/>
      <c r="Z1022" s="44"/>
      <c r="AA1022" s="44"/>
      <c r="AB1022" s="44"/>
      <c r="AC1022" s="44"/>
      <c r="AD1022" s="44"/>
      <c r="AE1022" s="36">
        <f t="shared" si="144"/>
        <v>1197936</v>
      </c>
      <c r="AF1022" s="44"/>
      <c r="AG1022" s="44"/>
      <c r="AH1022" s="44"/>
      <c r="AI1022" s="44"/>
      <c r="AJ1022" s="44"/>
      <c r="AK1022" s="168">
        <f t="shared" si="138"/>
        <v>1197936</v>
      </c>
      <c r="AL1022" s="44"/>
      <c r="AM1022" s="36">
        <f t="shared" si="139"/>
        <v>19106064</v>
      </c>
      <c r="AN1022" s="85" t="str">
        <f t="shared" si="140"/>
        <v>OK</v>
      </c>
      <c r="AO1022" s="85" t="str">
        <f t="shared" si="141"/>
        <v>OK</v>
      </c>
      <c r="AP1022" s="28" t="s">
        <v>211</v>
      </c>
      <c r="AQ1022" s="28"/>
      <c r="AR1022" s="28"/>
      <c r="AS1022" s="28"/>
      <c r="AT1022" s="26">
        <v>1</v>
      </c>
      <c r="AU1022" s="28" t="s">
        <v>45</v>
      </c>
      <c r="AV1022" s="27"/>
      <c r="AW1022" s="28"/>
      <c r="AX1022" s="28" t="s">
        <v>1237</v>
      </c>
      <c r="AY1022" s="168">
        <f t="shared" si="142"/>
        <v>1197936</v>
      </c>
      <c r="AZ1022" s="28" t="s">
        <v>214</v>
      </c>
      <c r="BA1022" s="28"/>
      <c r="BB1022" s="59"/>
    </row>
    <row r="1023" spans="2:54" s="191" customFormat="1" x14ac:dyDescent="0.15">
      <c r="B1023" s="180">
        <v>19</v>
      </c>
      <c r="C1023" s="181"/>
      <c r="D1023" s="181" t="s">
        <v>1230</v>
      </c>
      <c r="E1023" s="181" t="s">
        <v>1349</v>
      </c>
      <c r="F1023" s="181" t="s">
        <v>1215</v>
      </c>
      <c r="G1023" s="181" t="s">
        <v>1216</v>
      </c>
      <c r="H1023" s="181" t="s">
        <v>1577</v>
      </c>
      <c r="I1023" s="181" t="s">
        <v>1577</v>
      </c>
      <c r="J1023" s="181" t="s">
        <v>1637</v>
      </c>
      <c r="K1023" s="181" t="s">
        <v>203</v>
      </c>
      <c r="L1023" s="181"/>
      <c r="M1023" s="181">
        <v>8</v>
      </c>
      <c r="N1023" s="182">
        <v>42955</v>
      </c>
      <c r="O1023" s="181">
        <v>2017</v>
      </c>
      <c r="P1023" s="182">
        <v>42955</v>
      </c>
      <c r="Q1023" s="183">
        <v>709473</v>
      </c>
      <c r="R1023" s="181" t="s">
        <v>219</v>
      </c>
      <c r="S1023" s="181" t="s">
        <v>292</v>
      </c>
      <c r="T1023" s="181">
        <v>1</v>
      </c>
      <c r="U1023" s="182"/>
      <c r="V1023" s="186">
        <f t="shared" si="137"/>
        <v>0</v>
      </c>
      <c r="W1023" s="185"/>
      <c r="X1023" s="186">
        <f t="shared" si="143"/>
        <v>709473</v>
      </c>
      <c r="Y1023" s="185">
        <v>709473</v>
      </c>
      <c r="Z1023" s="185"/>
      <c r="AA1023" s="185"/>
      <c r="AB1023" s="185"/>
      <c r="AC1023" s="185"/>
      <c r="AD1023" s="185"/>
      <c r="AE1023" s="186">
        <f t="shared" si="144"/>
        <v>0</v>
      </c>
      <c r="AF1023" s="185"/>
      <c r="AG1023" s="185"/>
      <c r="AH1023" s="185"/>
      <c r="AI1023" s="185"/>
      <c r="AJ1023" s="185"/>
      <c r="AK1023" s="186">
        <f t="shared" si="138"/>
        <v>0</v>
      </c>
      <c r="AL1023" s="185"/>
      <c r="AM1023" s="186">
        <f>+V1023+X1023-AE1023</f>
        <v>709473</v>
      </c>
      <c r="AN1023" s="187" t="str">
        <f>IF(AND(AM1023=0,AS1023=1),"OK",IF(Q1023=AY1023+AM1023,"OK","ERROR"))</f>
        <v>OK</v>
      </c>
      <c r="AO1023" s="187" t="str">
        <f t="shared" ref="AO1023:AO1027" si="145">IF($C$5-O1023=0,"新規",IF(AS1023=1,"OK",IF(V1023-AK1023=AM1023,"OK","ERROR")))</f>
        <v>新規</v>
      </c>
      <c r="AP1023" s="181" t="s">
        <v>1619</v>
      </c>
      <c r="AQ1023" s="181" t="s">
        <v>1638</v>
      </c>
      <c r="AR1023" s="181">
        <v>0</v>
      </c>
      <c r="AS1023" s="181">
        <v>0</v>
      </c>
      <c r="AT1023" s="188">
        <v>1</v>
      </c>
      <c r="AU1023" s="181" t="s">
        <v>1641</v>
      </c>
      <c r="AV1023" s="189"/>
      <c r="AW1023" s="181"/>
      <c r="AX1023" s="181" t="s">
        <v>1590</v>
      </c>
      <c r="AY1023" s="186">
        <f t="shared" ref="AY1023:AY1027" si="146">IF(Q1023=0,0,IF(M1023=0,0,IF($C$5-O1023&gt;=M1023,Q1023-1,ROUNDDOWN(Q1023*ROUNDUP(1/M1023,3),0)*($C$5-O1023))))</f>
        <v>0</v>
      </c>
      <c r="AZ1023" s="181" t="s">
        <v>1624</v>
      </c>
      <c r="BA1023" s="181"/>
      <c r="BB1023" s="190"/>
    </row>
    <row r="1024" spans="2:54" s="191" customFormat="1" x14ac:dyDescent="0.15">
      <c r="B1024" s="180">
        <v>20</v>
      </c>
      <c r="C1024" s="181"/>
      <c r="D1024" s="181" t="s">
        <v>1219</v>
      </c>
      <c r="E1024" s="181" t="s">
        <v>1366</v>
      </c>
      <c r="F1024" s="181" t="s">
        <v>1215</v>
      </c>
      <c r="G1024" s="181" t="s">
        <v>1216</v>
      </c>
      <c r="H1024" s="181" t="s">
        <v>1577</v>
      </c>
      <c r="I1024" s="181" t="s">
        <v>1577</v>
      </c>
      <c r="J1024" s="181" t="s">
        <v>1645</v>
      </c>
      <c r="K1024" s="181" t="s">
        <v>203</v>
      </c>
      <c r="L1024" s="181"/>
      <c r="M1024" s="181">
        <v>6</v>
      </c>
      <c r="N1024" s="182">
        <v>43063</v>
      </c>
      <c r="O1024" s="181">
        <v>2017</v>
      </c>
      <c r="P1024" s="182">
        <v>43063</v>
      </c>
      <c r="Q1024" s="183">
        <v>2847092</v>
      </c>
      <c r="R1024" s="181" t="s">
        <v>219</v>
      </c>
      <c r="S1024" s="181" t="s">
        <v>292</v>
      </c>
      <c r="T1024" s="181">
        <v>1</v>
      </c>
      <c r="U1024" s="182"/>
      <c r="V1024" s="186">
        <f t="shared" si="137"/>
        <v>0</v>
      </c>
      <c r="W1024" s="185"/>
      <c r="X1024" s="186">
        <f t="shared" si="143"/>
        <v>2847092</v>
      </c>
      <c r="Y1024" s="185">
        <v>2847092</v>
      </c>
      <c r="Z1024" s="185"/>
      <c r="AA1024" s="185"/>
      <c r="AB1024" s="185"/>
      <c r="AC1024" s="185"/>
      <c r="AD1024" s="185"/>
      <c r="AE1024" s="186">
        <f t="shared" si="144"/>
        <v>0</v>
      </c>
      <c r="AF1024" s="185"/>
      <c r="AG1024" s="185"/>
      <c r="AH1024" s="185"/>
      <c r="AI1024" s="185"/>
      <c r="AJ1024" s="185"/>
      <c r="AK1024" s="186">
        <f t="shared" si="138"/>
        <v>0</v>
      </c>
      <c r="AL1024" s="185"/>
      <c r="AM1024" s="186">
        <f t="shared" ref="AM1024:AM1027" si="147">+V1024+X1024-AE1024</f>
        <v>2847092</v>
      </c>
      <c r="AN1024" s="187" t="str">
        <f t="shared" ref="AN1024:AN1027" si="148">IF(AND(AM1024=0,AS1024=1),"OK",IF(Q1024=AY1024+AM1024,"OK","ERROR"))</f>
        <v>OK</v>
      </c>
      <c r="AO1024" s="187" t="str">
        <f t="shared" si="145"/>
        <v>新規</v>
      </c>
      <c r="AP1024" s="181" t="s">
        <v>1619</v>
      </c>
      <c r="AQ1024" s="181" t="s">
        <v>1639</v>
      </c>
      <c r="AR1024" s="181">
        <v>0</v>
      </c>
      <c r="AS1024" s="181">
        <v>0</v>
      </c>
      <c r="AT1024" s="188">
        <v>1</v>
      </c>
      <c r="AU1024" s="181" t="s">
        <v>1640</v>
      </c>
      <c r="AV1024" s="189"/>
      <c r="AW1024" s="181"/>
      <c r="AX1024" s="181" t="s">
        <v>1590</v>
      </c>
      <c r="AY1024" s="186">
        <f t="shared" si="146"/>
        <v>0</v>
      </c>
      <c r="AZ1024" s="181" t="s">
        <v>1624</v>
      </c>
      <c r="BA1024" s="181"/>
      <c r="BB1024" s="190"/>
    </row>
    <row r="1025" spans="2:54" s="191" customFormat="1" x14ac:dyDescent="0.15">
      <c r="B1025" s="180">
        <v>20</v>
      </c>
      <c r="C1025" s="181"/>
      <c r="D1025" s="181" t="s">
        <v>1225</v>
      </c>
      <c r="E1025" s="181" t="s">
        <v>1367</v>
      </c>
      <c r="F1025" s="181" t="s">
        <v>1215</v>
      </c>
      <c r="G1025" s="181" t="s">
        <v>1216</v>
      </c>
      <c r="H1025" s="181" t="s">
        <v>1577</v>
      </c>
      <c r="I1025" s="181" t="s">
        <v>1577</v>
      </c>
      <c r="J1025" s="181" t="s">
        <v>1643</v>
      </c>
      <c r="K1025" s="181" t="s">
        <v>203</v>
      </c>
      <c r="L1025" s="181"/>
      <c r="M1025" s="181">
        <v>5</v>
      </c>
      <c r="N1025" s="182">
        <v>43084</v>
      </c>
      <c r="O1025" s="181">
        <v>2017</v>
      </c>
      <c r="P1025" s="182">
        <v>43084</v>
      </c>
      <c r="Q1025" s="183">
        <v>27049556</v>
      </c>
      <c r="R1025" s="181" t="s">
        <v>219</v>
      </c>
      <c r="S1025" s="181" t="s">
        <v>292</v>
      </c>
      <c r="T1025" s="181">
        <v>1</v>
      </c>
      <c r="U1025" s="182"/>
      <c r="V1025" s="186">
        <f t="shared" si="137"/>
        <v>0</v>
      </c>
      <c r="W1025" s="185"/>
      <c r="X1025" s="186">
        <f t="shared" si="143"/>
        <v>27049556</v>
      </c>
      <c r="Y1025" s="185">
        <v>27049556</v>
      </c>
      <c r="Z1025" s="185"/>
      <c r="AA1025" s="185"/>
      <c r="AB1025" s="185"/>
      <c r="AC1025" s="185"/>
      <c r="AD1025" s="185"/>
      <c r="AE1025" s="186">
        <f t="shared" si="144"/>
        <v>0</v>
      </c>
      <c r="AF1025" s="185"/>
      <c r="AG1025" s="185"/>
      <c r="AH1025" s="185"/>
      <c r="AI1025" s="185"/>
      <c r="AJ1025" s="185"/>
      <c r="AK1025" s="186">
        <f t="shared" si="138"/>
        <v>0</v>
      </c>
      <c r="AL1025" s="185"/>
      <c r="AM1025" s="186">
        <f t="shared" si="147"/>
        <v>27049556</v>
      </c>
      <c r="AN1025" s="187" t="str">
        <f>IF(AND(AM1025=0,AS1025=1),"OK",IF(Q1025=AY1025+AM1025,"OK","ERROR"))</f>
        <v>OK</v>
      </c>
      <c r="AO1025" s="187" t="str">
        <f t="shared" si="145"/>
        <v>新規</v>
      </c>
      <c r="AP1025" s="181" t="s">
        <v>1619</v>
      </c>
      <c r="AQ1025" s="181" t="s">
        <v>1639</v>
      </c>
      <c r="AR1025" s="181">
        <v>0</v>
      </c>
      <c r="AS1025" s="181">
        <v>0</v>
      </c>
      <c r="AT1025" s="188">
        <v>1</v>
      </c>
      <c r="AU1025" s="181" t="s">
        <v>1640</v>
      </c>
      <c r="AV1025" s="189"/>
      <c r="AW1025" s="181"/>
      <c r="AX1025" s="181" t="s">
        <v>1590</v>
      </c>
      <c r="AY1025" s="186">
        <f t="shared" si="146"/>
        <v>0</v>
      </c>
      <c r="AZ1025" s="181" t="s">
        <v>1624</v>
      </c>
      <c r="BA1025" s="181"/>
      <c r="BB1025" s="190"/>
    </row>
    <row r="1026" spans="2:54" s="191" customFormat="1" x14ac:dyDescent="0.15">
      <c r="B1026" s="180">
        <v>21</v>
      </c>
      <c r="C1026" s="181"/>
      <c r="D1026" s="181" t="s">
        <v>1664</v>
      </c>
      <c r="E1026" s="181" t="s">
        <v>1217</v>
      </c>
      <c r="F1026" s="181" t="s">
        <v>1661</v>
      </c>
      <c r="G1026" s="181" t="s">
        <v>1590</v>
      </c>
      <c r="H1026" s="181" t="s">
        <v>1577</v>
      </c>
      <c r="I1026" s="181" t="s">
        <v>1577</v>
      </c>
      <c r="J1026" s="181" t="s">
        <v>1644</v>
      </c>
      <c r="K1026" s="181" t="s">
        <v>203</v>
      </c>
      <c r="L1026" s="181"/>
      <c r="M1026" s="181">
        <v>5</v>
      </c>
      <c r="N1026" s="182">
        <v>43084</v>
      </c>
      <c r="O1026" s="181">
        <v>2017</v>
      </c>
      <c r="P1026" s="182">
        <v>43084</v>
      </c>
      <c r="Q1026" s="183">
        <v>27049555</v>
      </c>
      <c r="R1026" s="181" t="s">
        <v>219</v>
      </c>
      <c r="S1026" s="181" t="s">
        <v>292</v>
      </c>
      <c r="T1026" s="181">
        <v>1</v>
      </c>
      <c r="U1026" s="182"/>
      <c r="V1026" s="186">
        <f t="shared" si="137"/>
        <v>0</v>
      </c>
      <c r="W1026" s="185"/>
      <c r="X1026" s="186">
        <f t="shared" si="143"/>
        <v>27049555</v>
      </c>
      <c r="Y1026" s="185">
        <v>27049555</v>
      </c>
      <c r="Z1026" s="185"/>
      <c r="AA1026" s="185"/>
      <c r="AB1026" s="185"/>
      <c r="AC1026" s="185"/>
      <c r="AD1026" s="185"/>
      <c r="AE1026" s="186">
        <f t="shared" si="144"/>
        <v>0</v>
      </c>
      <c r="AF1026" s="185"/>
      <c r="AG1026" s="185"/>
      <c r="AH1026" s="185"/>
      <c r="AI1026" s="185"/>
      <c r="AJ1026" s="185"/>
      <c r="AK1026" s="186">
        <f t="shared" si="138"/>
        <v>0</v>
      </c>
      <c r="AL1026" s="185"/>
      <c r="AM1026" s="186">
        <f t="shared" si="147"/>
        <v>27049555</v>
      </c>
      <c r="AN1026" s="187" t="str">
        <f t="shared" si="148"/>
        <v>OK</v>
      </c>
      <c r="AO1026" s="187" t="str">
        <f t="shared" si="145"/>
        <v>新規</v>
      </c>
      <c r="AP1026" s="181" t="s">
        <v>1619</v>
      </c>
      <c r="AQ1026" s="181" t="s">
        <v>1513</v>
      </c>
      <c r="AR1026" s="181">
        <v>0</v>
      </c>
      <c r="AS1026" s="181">
        <v>0</v>
      </c>
      <c r="AT1026" s="188">
        <v>1</v>
      </c>
      <c r="AU1026" s="181" t="s">
        <v>1640</v>
      </c>
      <c r="AV1026" s="189"/>
      <c r="AW1026" s="181"/>
      <c r="AX1026" s="181" t="s">
        <v>1590</v>
      </c>
      <c r="AY1026" s="186">
        <f t="shared" si="146"/>
        <v>0</v>
      </c>
      <c r="AZ1026" s="181" t="s">
        <v>1624</v>
      </c>
      <c r="BA1026" s="181"/>
      <c r="BB1026" s="190"/>
    </row>
    <row r="1027" spans="2:54" s="191" customFormat="1" x14ac:dyDescent="0.15">
      <c r="B1027" s="180">
        <v>22</v>
      </c>
      <c r="C1027" s="181"/>
      <c r="D1027" s="181" t="s">
        <v>1660</v>
      </c>
      <c r="E1027" s="181" t="s">
        <v>1228</v>
      </c>
      <c r="F1027" s="181" t="s">
        <v>1661</v>
      </c>
      <c r="G1027" s="181" t="s">
        <v>1590</v>
      </c>
      <c r="H1027" s="181" t="s">
        <v>1577</v>
      </c>
      <c r="I1027" s="181" t="s">
        <v>1577</v>
      </c>
      <c r="J1027" s="181" t="s">
        <v>1662</v>
      </c>
      <c r="K1027" s="181" t="s">
        <v>203</v>
      </c>
      <c r="L1027" s="181"/>
      <c r="M1027" s="181">
        <v>5</v>
      </c>
      <c r="N1027" s="182">
        <v>43084</v>
      </c>
      <c r="O1027" s="181">
        <v>2017</v>
      </c>
      <c r="P1027" s="182">
        <v>43084</v>
      </c>
      <c r="Q1027" s="183">
        <v>27049555</v>
      </c>
      <c r="R1027" s="181" t="s">
        <v>219</v>
      </c>
      <c r="S1027" s="181" t="s">
        <v>292</v>
      </c>
      <c r="T1027" s="181">
        <v>1</v>
      </c>
      <c r="U1027" s="182"/>
      <c r="V1027" s="186">
        <f t="shared" si="137"/>
        <v>0</v>
      </c>
      <c r="W1027" s="185"/>
      <c r="X1027" s="186">
        <f t="shared" si="143"/>
        <v>27049555</v>
      </c>
      <c r="Y1027" s="185">
        <v>27049555</v>
      </c>
      <c r="Z1027" s="185"/>
      <c r="AA1027" s="185"/>
      <c r="AB1027" s="185"/>
      <c r="AC1027" s="185"/>
      <c r="AD1027" s="185"/>
      <c r="AE1027" s="186">
        <f t="shared" si="144"/>
        <v>0</v>
      </c>
      <c r="AF1027" s="185"/>
      <c r="AG1027" s="185"/>
      <c r="AH1027" s="185"/>
      <c r="AI1027" s="185"/>
      <c r="AJ1027" s="185"/>
      <c r="AK1027" s="186">
        <f t="shared" si="138"/>
        <v>0</v>
      </c>
      <c r="AL1027" s="185"/>
      <c r="AM1027" s="186">
        <f t="shared" si="147"/>
        <v>27049555</v>
      </c>
      <c r="AN1027" s="187" t="str">
        <f t="shared" si="148"/>
        <v>OK</v>
      </c>
      <c r="AO1027" s="187" t="str">
        <f t="shared" si="145"/>
        <v>新規</v>
      </c>
      <c r="AP1027" s="181" t="s">
        <v>1619</v>
      </c>
      <c r="AQ1027" s="181" t="s">
        <v>1513</v>
      </c>
      <c r="AR1027" s="181">
        <v>0</v>
      </c>
      <c r="AS1027" s="181">
        <v>0</v>
      </c>
      <c r="AT1027" s="188">
        <v>1</v>
      </c>
      <c r="AU1027" s="181" t="s">
        <v>1640</v>
      </c>
      <c r="AV1027" s="189"/>
      <c r="AW1027" s="181"/>
      <c r="AX1027" s="181" t="s">
        <v>1590</v>
      </c>
      <c r="AY1027" s="186">
        <f t="shared" si="146"/>
        <v>0</v>
      </c>
      <c r="AZ1027" s="181" t="s">
        <v>1624</v>
      </c>
      <c r="BA1027" s="181"/>
      <c r="BB1027" s="190"/>
    </row>
    <row r="1028" spans="2:54" x14ac:dyDescent="0.15">
      <c r="B1028" s="16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8"/>
      <c r="O1028" s="17"/>
      <c r="P1028" s="18"/>
      <c r="Q1028" s="19"/>
      <c r="R1028" s="17"/>
      <c r="S1028" s="17"/>
      <c r="T1028" s="17"/>
      <c r="U1028" s="18"/>
      <c r="V1028" s="20"/>
      <c r="W1028" s="43"/>
      <c r="X1028" s="20"/>
      <c r="Y1028" s="43"/>
      <c r="Z1028" s="43"/>
      <c r="AA1028" s="43"/>
      <c r="AB1028" s="43"/>
      <c r="AC1028" s="43"/>
      <c r="AD1028" s="43"/>
      <c r="AE1028" s="20"/>
      <c r="AF1028" s="43"/>
      <c r="AG1028" s="43"/>
      <c r="AH1028" s="43"/>
      <c r="AI1028" s="43"/>
      <c r="AJ1028" s="43"/>
      <c r="AK1028" s="20"/>
      <c r="AL1028" s="43"/>
      <c r="AM1028" s="20"/>
      <c r="AN1028" s="15"/>
      <c r="AO1028" s="15"/>
      <c r="AP1028" s="17"/>
      <c r="AQ1028" s="17"/>
      <c r="AR1028" s="17"/>
      <c r="AS1028" s="17"/>
      <c r="AT1028" s="21"/>
      <c r="AU1028" s="17"/>
      <c r="AV1028" s="22"/>
      <c r="AW1028" s="17"/>
      <c r="AX1028" s="17"/>
      <c r="AY1028" s="20"/>
      <c r="AZ1028" s="17"/>
      <c r="BA1028" s="17"/>
      <c r="BB1028" s="57"/>
    </row>
    <row r="1030" spans="2:54" x14ac:dyDescent="0.15">
      <c r="P1030" s="111" t="s">
        <v>1557</v>
      </c>
      <c r="Q1030" s="110">
        <f>SUM(Q12:Q1028)</f>
        <v>18213907318.999996</v>
      </c>
      <c r="U1030" s="111" t="s">
        <v>1557</v>
      </c>
      <c r="V1030" s="110">
        <f>SUM(V12:V1028)</f>
        <v>4442327381</v>
      </c>
      <c r="W1030" s="111" t="s">
        <v>1557</v>
      </c>
      <c r="X1030" s="110">
        <f t="shared" ref="X1030:AM1030" si="149">SUM(X12:X1028)</f>
        <v>309880513</v>
      </c>
      <c r="Y1030" s="110">
        <f t="shared" si="149"/>
        <v>309880513</v>
      </c>
      <c r="Z1030" s="110">
        <f t="shared" si="149"/>
        <v>0</v>
      </c>
      <c r="AA1030" s="110">
        <f t="shared" si="149"/>
        <v>0</v>
      </c>
      <c r="AB1030" s="110">
        <f t="shared" si="149"/>
        <v>0</v>
      </c>
      <c r="AC1030" s="110">
        <f t="shared" si="149"/>
        <v>0</v>
      </c>
      <c r="AD1030" s="110">
        <f t="shared" si="149"/>
        <v>0</v>
      </c>
      <c r="AE1030" s="110">
        <f t="shared" si="149"/>
        <v>394844970</v>
      </c>
      <c r="AF1030" s="110">
        <f t="shared" si="149"/>
        <v>6</v>
      </c>
      <c r="AG1030" s="110">
        <f t="shared" si="149"/>
        <v>0</v>
      </c>
      <c r="AH1030" s="110">
        <f t="shared" si="149"/>
        <v>29834563</v>
      </c>
      <c r="AI1030" s="110">
        <f t="shared" si="149"/>
        <v>0</v>
      </c>
      <c r="AJ1030" s="110">
        <f t="shared" si="149"/>
        <v>0</v>
      </c>
      <c r="AK1030" s="110">
        <f t="shared" si="149"/>
        <v>365010401</v>
      </c>
      <c r="AL1030" s="110">
        <f t="shared" si="149"/>
        <v>0</v>
      </c>
      <c r="AM1030" s="110">
        <f t="shared" si="149"/>
        <v>4357362924</v>
      </c>
      <c r="AX1030" s="111" t="s">
        <v>1557</v>
      </c>
      <c r="AY1030" s="110">
        <f>SUM(AY12:AY1028)</f>
        <v>13826709826</v>
      </c>
    </row>
    <row r="1031" spans="2:54" x14ac:dyDescent="0.15">
      <c r="P1031" s="111" t="s">
        <v>1558</v>
      </c>
      <c r="Q1031" s="110">
        <f>SUBTOTAL(9,Q12:Q1028)</f>
        <v>18213907318.999996</v>
      </c>
      <c r="U1031" s="111" t="s">
        <v>1558</v>
      </c>
      <c r="V1031" s="110">
        <f>SUBTOTAL(9,V12:V1028)</f>
        <v>4442327381</v>
      </c>
      <c r="W1031" s="111" t="s">
        <v>1558</v>
      </c>
      <c r="X1031" s="110">
        <f t="shared" ref="X1031:AL1031" si="150">SUBTOTAL(9,X12:X1028)</f>
        <v>309880513</v>
      </c>
      <c r="Y1031" s="110">
        <f t="shared" si="150"/>
        <v>309880513</v>
      </c>
      <c r="Z1031" s="110">
        <f t="shared" si="150"/>
        <v>0</v>
      </c>
      <c r="AA1031" s="110">
        <f t="shared" si="150"/>
        <v>0</v>
      </c>
      <c r="AB1031" s="110">
        <f t="shared" si="150"/>
        <v>0</v>
      </c>
      <c r="AC1031" s="110">
        <f t="shared" si="150"/>
        <v>0</v>
      </c>
      <c r="AD1031" s="110">
        <f t="shared" si="150"/>
        <v>0</v>
      </c>
      <c r="AE1031" s="110">
        <f t="shared" si="150"/>
        <v>394844970</v>
      </c>
      <c r="AF1031" s="110">
        <f t="shared" si="150"/>
        <v>6</v>
      </c>
      <c r="AG1031" s="110">
        <f t="shared" si="150"/>
        <v>0</v>
      </c>
      <c r="AH1031" s="110">
        <f t="shared" si="150"/>
        <v>29834563</v>
      </c>
      <c r="AI1031" s="110">
        <f t="shared" si="150"/>
        <v>0</v>
      </c>
      <c r="AJ1031" s="110">
        <f t="shared" si="150"/>
        <v>0</v>
      </c>
      <c r="AK1031" s="110">
        <f>SUBTOTAL(9,AK12:AK1028)</f>
        <v>365010401</v>
      </c>
      <c r="AL1031" s="110">
        <f t="shared" si="150"/>
        <v>0</v>
      </c>
      <c r="AM1031" s="110">
        <f>SUBTOTAL(9,AM12:AM1028)</f>
        <v>4357362924</v>
      </c>
      <c r="AX1031" s="111" t="s">
        <v>1558</v>
      </c>
      <c r="AY1031" s="110">
        <f>SUBTOTAL(9,AY12:AY1028)</f>
        <v>13826709826</v>
      </c>
    </row>
    <row r="1032" spans="2:54" ht="13.5" x14ac:dyDescent="0.15">
      <c r="AM1032" s="203"/>
      <c r="AN1032" s="204"/>
      <c r="AO1032" s="205"/>
    </row>
    <row r="1033" spans="2:54" ht="13.5" x14ac:dyDescent="0.15">
      <c r="AM1033" s="206"/>
      <c r="AN1033" s="207"/>
      <c r="AO1033" s="208"/>
    </row>
    <row r="1034" spans="2:54" ht="13.5" x14ac:dyDescent="0.15">
      <c r="AM1034" s="206"/>
      <c r="AN1034" s="207"/>
      <c r="AO1034" s="208"/>
    </row>
    <row r="1035" spans="2:54" ht="13.5" x14ac:dyDescent="0.15">
      <c r="AM1035" s="206"/>
      <c r="AN1035" s="207"/>
      <c r="AO1035" s="208"/>
    </row>
    <row r="1036" spans="2:54" ht="13.5" x14ac:dyDescent="0.15">
      <c r="AM1036" s="206"/>
      <c r="AN1036" s="207"/>
      <c r="AO1036" s="208"/>
    </row>
    <row r="1037" spans="2:54" ht="13.5" x14ac:dyDescent="0.15">
      <c r="AM1037" s="206"/>
      <c r="AN1037" s="207"/>
      <c r="AO1037" s="208"/>
    </row>
    <row r="1038" spans="2:54" ht="13.5" x14ac:dyDescent="0.15">
      <c r="AM1038" s="206"/>
      <c r="AN1038" s="207"/>
      <c r="AO1038" s="208"/>
    </row>
    <row r="1039" spans="2:54" ht="13.5" x14ac:dyDescent="0.15">
      <c r="AM1039" s="206"/>
      <c r="AN1039" s="207"/>
      <c r="AO1039" s="208"/>
    </row>
    <row r="1040" spans="2:54" ht="13.5" x14ac:dyDescent="0.15">
      <c r="AM1040" s="206"/>
      <c r="AN1040" s="207"/>
      <c r="AO1040" s="208"/>
    </row>
    <row r="1041" spans="39:41" ht="13.5" x14ac:dyDescent="0.15">
      <c r="AM1041" s="206"/>
      <c r="AN1041" s="207"/>
      <c r="AO1041" s="208"/>
    </row>
    <row r="1042" spans="39:41" ht="13.5" x14ac:dyDescent="0.15">
      <c r="AM1042" s="206"/>
      <c r="AN1042" s="207"/>
      <c r="AO1042" s="208"/>
    </row>
    <row r="1043" spans="39:41" ht="13.5" x14ac:dyDescent="0.15">
      <c r="AM1043" s="206"/>
      <c r="AN1043" s="207"/>
      <c r="AO1043" s="208"/>
    </row>
    <row r="1044" spans="39:41" ht="13.5" x14ac:dyDescent="0.15">
      <c r="AM1044" s="206"/>
      <c r="AN1044" s="207"/>
      <c r="AO1044" s="208"/>
    </row>
    <row r="1045" spans="39:41" ht="13.5" x14ac:dyDescent="0.15">
      <c r="AM1045" s="206"/>
      <c r="AN1045" s="207"/>
      <c r="AO1045" s="208"/>
    </row>
    <row r="1046" spans="39:41" ht="13.5" x14ac:dyDescent="0.15">
      <c r="AM1046" s="206"/>
      <c r="AN1046" s="207"/>
      <c r="AO1046" s="208"/>
    </row>
    <row r="1047" spans="39:41" ht="13.5" x14ac:dyDescent="0.15">
      <c r="AM1047" s="206"/>
      <c r="AN1047" s="207"/>
      <c r="AO1047" s="208"/>
    </row>
    <row r="1048" spans="39:41" ht="13.5" x14ac:dyDescent="0.15">
      <c r="AM1048" s="206"/>
      <c r="AN1048" s="207"/>
      <c r="AO1048" s="208"/>
    </row>
    <row r="1049" spans="39:41" ht="13.5" x14ac:dyDescent="0.15">
      <c r="AM1049" s="209"/>
      <c r="AN1049" s="210"/>
      <c r="AO1049" s="211"/>
    </row>
  </sheetData>
  <sheetProtection password="B9F4" sheet="1" objects="1" scenarios="1" autoFilter="0"/>
  <autoFilter ref="B11:BC1030"/>
  <mergeCells count="29">
    <mergeCell ref="AX8:AX9"/>
    <mergeCell ref="AZ8:AZ9"/>
    <mergeCell ref="BA8:BA9"/>
    <mergeCell ref="BB8:BB9"/>
    <mergeCell ref="H9:I9"/>
    <mergeCell ref="V8:V9"/>
    <mergeCell ref="AM8:AM9"/>
    <mergeCell ref="AP8:AP9"/>
    <mergeCell ref="AT8:AU8"/>
    <mergeCell ref="AV8:AV9"/>
    <mergeCell ref="AW8:AW9"/>
    <mergeCell ref="P8:P9"/>
    <mergeCell ref="Q8:Q9"/>
    <mergeCell ref="R8:R9"/>
    <mergeCell ref="S8:S9"/>
    <mergeCell ref="T8:T9"/>
    <mergeCell ref="U8:U9"/>
    <mergeCell ref="H8:I8"/>
    <mergeCell ref="J8:J9"/>
    <mergeCell ref="K8:K9"/>
    <mergeCell ref="L8:M8"/>
    <mergeCell ref="N8:N9"/>
    <mergeCell ref="O8:O9"/>
    <mergeCell ref="G8:G9"/>
    <mergeCell ref="B8:B9"/>
    <mergeCell ref="C8:C9"/>
    <mergeCell ref="D8:D9"/>
    <mergeCell ref="E8:E9"/>
    <mergeCell ref="F8:F9"/>
  </mergeCells>
  <phoneticPr fontId="3"/>
  <pageMargins left="0.59055118110236227" right="0.59055118110236227" top="0.59055118110236227" bottom="0.59055118110236227" header="0.19685039370078741" footer="0.19685039370078741"/>
  <pageSetup paperSize="8" scale="33" orientation="landscape" r:id="rId2"/>
  <headerFooter>
    <oddFooter>&amp;C&amp;P / &amp;N&amp;R&amp;F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7"/>
  <sheetViews>
    <sheetView view="pageBreakPreview" topLeftCell="E1" zoomScaleNormal="100" zoomScaleSheetLayoutView="100" workbookViewId="0">
      <selection activeCell="E23" sqref="E23"/>
    </sheetView>
  </sheetViews>
  <sheetFormatPr defaultRowHeight="11.25" x14ac:dyDescent="0.15"/>
  <cols>
    <col min="1" max="1" width="20.5" style="113" bestFit="1" customWidth="1"/>
    <col min="2" max="2" width="14.75" style="113" bestFit="1" customWidth="1"/>
    <col min="3" max="3" width="28.25" style="113" bestFit="1" customWidth="1"/>
    <col min="4" max="4" width="10.625" style="113" bestFit="1" customWidth="1"/>
    <col min="5" max="6" width="10.25" style="113" bestFit="1" customWidth="1"/>
    <col min="7" max="7" width="10.625" style="113" bestFit="1" customWidth="1"/>
    <col min="8" max="9" width="10.125" style="113" customWidth="1"/>
    <col min="10" max="10" width="10.625" style="113" bestFit="1" customWidth="1"/>
    <col min="11" max="12" width="11.25" style="113" bestFit="1" customWidth="1"/>
    <col min="13" max="13" width="10.25" style="113" bestFit="1" customWidth="1"/>
    <col min="14" max="14" width="21.625" style="113" bestFit="1" customWidth="1"/>
    <col min="15" max="15" width="10.25" style="113" bestFit="1" customWidth="1"/>
    <col min="16" max="16" width="11.25" style="113" bestFit="1" customWidth="1"/>
    <col min="17" max="17" width="10.25" style="113" bestFit="1" customWidth="1"/>
    <col min="18" max="16384" width="9" style="113"/>
  </cols>
  <sheetData>
    <row r="1" spans="1:17" x14ac:dyDescent="0.15">
      <c r="A1" s="112" t="s">
        <v>1598</v>
      </c>
      <c r="B1" s="1" t="s">
        <v>1599</v>
      </c>
      <c r="C1" s="113" t="s">
        <v>1601</v>
      </c>
    </row>
    <row r="3" spans="1:17" ht="13.5" x14ac:dyDescent="0.15">
      <c r="A3" s="1"/>
      <c r="B3" s="112" t="s">
        <v>1588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/>
      <c r="O3"/>
      <c r="P3"/>
      <c r="Q3"/>
    </row>
    <row r="4" spans="1:17" s="114" customFormat="1" ht="45" x14ac:dyDescent="0.15">
      <c r="A4" s="1"/>
      <c r="B4" s="1" t="s">
        <v>1589</v>
      </c>
      <c r="C4" s="1"/>
      <c r="D4" s="1"/>
      <c r="E4" s="1" t="s">
        <v>1590</v>
      </c>
      <c r="F4" s="1"/>
      <c r="G4" s="1"/>
      <c r="H4" s="1" t="s">
        <v>1591</v>
      </c>
      <c r="I4" s="1"/>
      <c r="J4" s="1"/>
      <c r="K4" s="120" t="s">
        <v>1593</v>
      </c>
      <c r="L4" s="120" t="s">
        <v>1594</v>
      </c>
      <c r="M4" s="120" t="s">
        <v>1684</v>
      </c>
      <c r="N4"/>
      <c r="O4"/>
      <c r="P4"/>
      <c r="Q4"/>
    </row>
    <row r="5" spans="1:17" s="114" customFormat="1" ht="42" customHeight="1" x14ac:dyDescent="0.15">
      <c r="A5" s="38" t="s">
        <v>1433</v>
      </c>
      <c r="B5" s="120" t="s">
        <v>1436</v>
      </c>
      <c r="C5" s="120" t="s">
        <v>1442</v>
      </c>
      <c r="D5" s="120" t="s">
        <v>1685</v>
      </c>
      <c r="E5" s="120" t="s">
        <v>1436</v>
      </c>
      <c r="F5" s="120" t="s">
        <v>1442</v>
      </c>
      <c r="G5" s="120" t="s">
        <v>1685</v>
      </c>
      <c r="H5" s="120" t="s">
        <v>1436</v>
      </c>
      <c r="I5" s="120" t="s">
        <v>1442</v>
      </c>
      <c r="J5" s="120" t="s">
        <v>1685</v>
      </c>
      <c r="K5" s="120"/>
      <c r="L5" s="120"/>
      <c r="M5" s="120"/>
      <c r="N5" s="119"/>
      <c r="O5" s="119"/>
      <c r="P5" s="119"/>
      <c r="Q5" s="119"/>
    </row>
    <row r="6" spans="1:17" ht="13.5" x14ac:dyDescent="0.15">
      <c r="A6" s="37" t="s">
        <v>1585</v>
      </c>
      <c r="B6" s="223">
        <v>6964358200</v>
      </c>
      <c r="C6" s="223">
        <v>4087815759</v>
      </c>
      <c r="D6" s="223">
        <v>2876542441</v>
      </c>
      <c r="E6" s="223">
        <v>1102424330</v>
      </c>
      <c r="F6" s="223">
        <v>597909060</v>
      </c>
      <c r="G6" s="223">
        <v>504515270</v>
      </c>
      <c r="H6" s="223">
        <v>137879970</v>
      </c>
      <c r="I6" s="223">
        <v>90465187</v>
      </c>
      <c r="J6" s="223">
        <v>47414783</v>
      </c>
      <c r="K6" s="223">
        <v>8204662500</v>
      </c>
      <c r="L6" s="223">
        <v>4776190006</v>
      </c>
      <c r="M6" s="223">
        <v>3428472494</v>
      </c>
      <c r="N6"/>
      <c r="O6"/>
      <c r="P6"/>
      <c r="Q6"/>
    </row>
    <row r="7" spans="1:17" ht="13.5" x14ac:dyDescent="0.15">
      <c r="A7" s="39" t="s">
        <v>1579</v>
      </c>
      <c r="B7" s="223">
        <v>556724095</v>
      </c>
      <c r="C7" s="223">
        <v>0</v>
      </c>
      <c r="D7" s="223">
        <v>556724095</v>
      </c>
      <c r="E7" s="223"/>
      <c r="F7" s="223"/>
      <c r="G7" s="223"/>
      <c r="H7" s="223">
        <v>29035969</v>
      </c>
      <c r="I7" s="223">
        <v>0</v>
      </c>
      <c r="J7" s="223">
        <v>29035969</v>
      </c>
      <c r="K7" s="223">
        <v>585760064</v>
      </c>
      <c r="L7" s="223">
        <v>0</v>
      </c>
      <c r="M7" s="223">
        <v>585760064</v>
      </c>
      <c r="N7"/>
      <c r="O7"/>
      <c r="P7"/>
      <c r="Q7"/>
    </row>
    <row r="8" spans="1:17" ht="13.5" x14ac:dyDescent="0.15">
      <c r="A8" s="39" t="s">
        <v>1578</v>
      </c>
      <c r="B8" s="223">
        <v>4205861328</v>
      </c>
      <c r="C8" s="223">
        <v>2602364273</v>
      </c>
      <c r="D8" s="223">
        <v>1603497055</v>
      </c>
      <c r="E8" s="223">
        <v>1008416298</v>
      </c>
      <c r="F8" s="223">
        <v>567143622</v>
      </c>
      <c r="G8" s="223">
        <v>441272676</v>
      </c>
      <c r="H8" s="223">
        <v>108844000</v>
      </c>
      <c r="I8" s="223">
        <v>90465187</v>
      </c>
      <c r="J8" s="223">
        <v>18378813</v>
      </c>
      <c r="K8" s="223">
        <v>5323121626</v>
      </c>
      <c r="L8" s="223">
        <v>3259973082</v>
      </c>
      <c r="M8" s="223">
        <v>2063148544</v>
      </c>
      <c r="N8"/>
      <c r="O8"/>
      <c r="P8"/>
      <c r="Q8"/>
    </row>
    <row r="9" spans="1:17" ht="13.5" x14ac:dyDescent="0.15">
      <c r="A9" s="39" t="s">
        <v>1586</v>
      </c>
      <c r="B9" s="223">
        <v>2005504477</v>
      </c>
      <c r="C9" s="223">
        <v>1485451486</v>
      </c>
      <c r="D9" s="223">
        <v>520052991</v>
      </c>
      <c r="E9" s="223">
        <v>94008032</v>
      </c>
      <c r="F9" s="223">
        <v>30765438</v>
      </c>
      <c r="G9" s="223">
        <v>63242594</v>
      </c>
      <c r="H9" s="223">
        <v>1</v>
      </c>
      <c r="I9" s="223">
        <v>0</v>
      </c>
      <c r="J9" s="223">
        <v>1</v>
      </c>
      <c r="K9" s="223">
        <v>2099512510</v>
      </c>
      <c r="L9" s="223">
        <v>1516216924</v>
      </c>
      <c r="M9" s="223">
        <v>583295586</v>
      </c>
      <c r="N9"/>
      <c r="O9"/>
      <c r="P9"/>
      <c r="Q9"/>
    </row>
    <row r="10" spans="1:17" ht="13.5" x14ac:dyDescent="0.15">
      <c r="A10" s="39" t="s">
        <v>1580</v>
      </c>
      <c r="B10" s="223">
        <v>196268300</v>
      </c>
      <c r="C10" s="223">
        <v>0</v>
      </c>
      <c r="D10" s="223">
        <v>196268300</v>
      </c>
      <c r="E10" s="223"/>
      <c r="F10" s="223"/>
      <c r="G10" s="223"/>
      <c r="H10" s="223"/>
      <c r="I10" s="223"/>
      <c r="J10" s="223"/>
      <c r="K10" s="223">
        <v>196268300</v>
      </c>
      <c r="L10" s="223">
        <v>0</v>
      </c>
      <c r="M10" s="223">
        <v>196268300</v>
      </c>
      <c r="N10"/>
      <c r="O10"/>
      <c r="P10"/>
      <c r="Q10"/>
    </row>
    <row r="11" spans="1:17" ht="13.5" x14ac:dyDescent="0.15">
      <c r="A11" s="37" t="s">
        <v>1581</v>
      </c>
      <c r="B11" s="223">
        <v>68059884</v>
      </c>
      <c r="C11" s="223">
        <v>55620</v>
      </c>
      <c r="D11" s="223">
        <v>68004264</v>
      </c>
      <c r="E11" s="223">
        <v>31966941</v>
      </c>
      <c r="F11" s="223">
        <v>17419184</v>
      </c>
      <c r="G11" s="223">
        <v>14547757</v>
      </c>
      <c r="H11" s="223"/>
      <c r="I11" s="223"/>
      <c r="J11" s="223"/>
      <c r="K11" s="223">
        <v>100026825</v>
      </c>
      <c r="L11" s="223">
        <v>17474804</v>
      </c>
      <c r="M11" s="223">
        <v>82552021</v>
      </c>
      <c r="N11"/>
      <c r="O11"/>
      <c r="P11"/>
      <c r="Q11"/>
    </row>
    <row r="12" spans="1:17" ht="13.5" x14ac:dyDescent="0.15">
      <c r="A12" s="39" t="s">
        <v>1583</v>
      </c>
      <c r="B12" s="223">
        <v>18</v>
      </c>
      <c r="C12" s="223">
        <v>0</v>
      </c>
      <c r="D12" s="223">
        <v>18</v>
      </c>
      <c r="E12" s="223"/>
      <c r="F12" s="223"/>
      <c r="G12" s="223"/>
      <c r="H12" s="223"/>
      <c r="I12" s="223"/>
      <c r="J12" s="223"/>
      <c r="K12" s="223">
        <v>18</v>
      </c>
      <c r="L12" s="223">
        <v>0</v>
      </c>
      <c r="M12" s="223">
        <v>18</v>
      </c>
      <c r="N12"/>
      <c r="O12"/>
      <c r="P12"/>
      <c r="Q12"/>
    </row>
    <row r="13" spans="1:17" ht="13.5" x14ac:dyDescent="0.15">
      <c r="A13" s="39" t="s">
        <v>1582</v>
      </c>
      <c r="B13" s="223">
        <v>1112400</v>
      </c>
      <c r="C13" s="223">
        <v>55620</v>
      </c>
      <c r="D13" s="223">
        <v>1056780</v>
      </c>
      <c r="E13" s="223">
        <v>31966941</v>
      </c>
      <c r="F13" s="223">
        <v>17419184</v>
      </c>
      <c r="G13" s="223">
        <v>14547757</v>
      </c>
      <c r="H13" s="223"/>
      <c r="I13" s="223"/>
      <c r="J13" s="223"/>
      <c r="K13" s="223">
        <v>33079341</v>
      </c>
      <c r="L13" s="223">
        <v>17474804</v>
      </c>
      <c r="M13" s="223">
        <v>15604537</v>
      </c>
      <c r="N13"/>
      <c r="O13"/>
      <c r="P13"/>
      <c r="Q13"/>
    </row>
    <row r="14" spans="1:17" ht="13.5" x14ac:dyDescent="0.15">
      <c r="A14" s="39" t="s">
        <v>1584</v>
      </c>
      <c r="B14" s="223">
        <v>66947466</v>
      </c>
      <c r="C14" s="223">
        <v>0</v>
      </c>
      <c r="D14" s="223">
        <v>66947466</v>
      </c>
      <c r="E14" s="223"/>
      <c r="F14" s="223"/>
      <c r="G14" s="223"/>
      <c r="H14" s="223"/>
      <c r="I14" s="223"/>
      <c r="J14" s="223"/>
      <c r="K14" s="223">
        <v>66947466</v>
      </c>
      <c r="L14" s="223">
        <v>0</v>
      </c>
      <c r="M14" s="223">
        <v>66947466</v>
      </c>
      <c r="N14"/>
      <c r="O14"/>
      <c r="P14"/>
      <c r="Q14"/>
    </row>
    <row r="15" spans="1:17" ht="13.5" x14ac:dyDescent="0.15">
      <c r="A15" s="37" t="s">
        <v>1577</v>
      </c>
      <c r="B15" s="223">
        <v>8162512892.0000019</v>
      </c>
      <c r="C15" s="223">
        <v>7751897726</v>
      </c>
      <c r="D15" s="223">
        <v>410615166</v>
      </c>
      <c r="E15" s="223">
        <v>1651812594</v>
      </c>
      <c r="F15" s="223">
        <v>1218303735</v>
      </c>
      <c r="G15" s="223">
        <v>433508859</v>
      </c>
      <c r="H15" s="223">
        <v>3528459</v>
      </c>
      <c r="I15" s="223">
        <v>1314075</v>
      </c>
      <c r="J15" s="223">
        <v>2214384</v>
      </c>
      <c r="K15" s="223">
        <v>9817853945.0000019</v>
      </c>
      <c r="L15" s="223">
        <v>8971515536</v>
      </c>
      <c r="M15" s="223">
        <v>846338409</v>
      </c>
      <c r="N15"/>
      <c r="O15"/>
      <c r="P15"/>
      <c r="Q15"/>
    </row>
    <row r="16" spans="1:17" ht="13.5" x14ac:dyDescent="0.15">
      <c r="A16" s="39" t="s">
        <v>1577</v>
      </c>
      <c r="B16" s="223">
        <v>8162512892.0000019</v>
      </c>
      <c r="C16" s="223">
        <v>7751897726</v>
      </c>
      <c r="D16" s="223">
        <v>410615166</v>
      </c>
      <c r="E16" s="223">
        <v>1651812594</v>
      </c>
      <c r="F16" s="223">
        <v>1218303735</v>
      </c>
      <c r="G16" s="223">
        <v>433508859</v>
      </c>
      <c r="H16" s="223">
        <v>3528459</v>
      </c>
      <c r="I16" s="223">
        <v>1314075</v>
      </c>
      <c r="J16" s="223">
        <v>2214384</v>
      </c>
      <c r="K16" s="223">
        <v>9817853945.0000019</v>
      </c>
      <c r="L16" s="223">
        <v>8971515536</v>
      </c>
      <c r="M16" s="223">
        <v>846338409</v>
      </c>
      <c r="N16"/>
      <c r="O16"/>
      <c r="P16"/>
      <c r="Q16"/>
    </row>
    <row r="17" spans="1:17" ht="13.5" x14ac:dyDescent="0.15">
      <c r="A17" s="37" t="s">
        <v>1434</v>
      </c>
      <c r="B17" s="223">
        <v>15194930976.000002</v>
      </c>
      <c r="C17" s="223">
        <v>11839769105</v>
      </c>
      <c r="D17" s="223">
        <v>3355161871</v>
      </c>
      <c r="E17" s="223">
        <v>2786203865</v>
      </c>
      <c r="F17" s="223">
        <v>1833631979</v>
      </c>
      <c r="G17" s="223">
        <v>952571886</v>
      </c>
      <c r="H17" s="223">
        <v>141408429</v>
      </c>
      <c r="I17" s="223">
        <v>91779262</v>
      </c>
      <c r="J17" s="223">
        <v>49629167</v>
      </c>
      <c r="K17" s="223">
        <v>18122543270</v>
      </c>
      <c r="L17" s="223">
        <v>13765180346</v>
      </c>
      <c r="M17" s="223">
        <v>4357362924</v>
      </c>
      <c r="N17"/>
      <c r="O17"/>
      <c r="P17"/>
      <c r="Q17"/>
    </row>
  </sheetData>
  <phoneticPr fontId="3"/>
  <pageMargins left="0.31496062992125984" right="0.31496062992125984" top="0.74803149606299213" bottom="0.74803149606299213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view="pageBreakPreview" zoomScaleNormal="100" zoomScaleSheetLayoutView="100" workbookViewId="0">
      <selection activeCell="J5" sqref="J5"/>
    </sheetView>
  </sheetViews>
  <sheetFormatPr defaultRowHeight="11.25" x14ac:dyDescent="0.15"/>
  <cols>
    <col min="1" max="1" width="20.5" style="115" customWidth="1"/>
    <col min="2" max="13" width="13.75" style="115" customWidth="1"/>
    <col min="14" max="21" width="15.5" style="115" customWidth="1"/>
    <col min="22" max="142" width="9" style="115"/>
    <col min="143" max="589" width="10.625" style="115" bestFit="1" customWidth="1"/>
    <col min="590" max="788" width="11.875" style="115" bestFit="1" customWidth="1"/>
    <col min="789" max="827" width="13.125" style="115" bestFit="1" customWidth="1"/>
    <col min="828" max="828" width="5.75" style="115" customWidth="1"/>
    <col min="829" max="16384" width="9" style="115"/>
  </cols>
  <sheetData>
    <row r="1" spans="1:21" x14ac:dyDescent="0.15">
      <c r="A1" s="112" t="s">
        <v>1598</v>
      </c>
      <c r="B1" s="115" t="s">
        <v>1599</v>
      </c>
      <c r="C1" s="113" t="s">
        <v>1601</v>
      </c>
    </row>
    <row r="3" spans="1:21" s="114" customFormat="1" ht="13.5" x14ac:dyDescent="0.15">
      <c r="A3" s="1"/>
      <c r="B3" s="117" t="s">
        <v>1588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9"/>
      <c r="O3" s="119"/>
      <c r="P3" s="119"/>
      <c r="Q3" s="119"/>
      <c r="R3" s="119"/>
      <c r="S3" s="119"/>
      <c r="T3" s="119"/>
      <c r="U3" s="119"/>
    </row>
    <row r="4" spans="1:21" s="116" customFormat="1" ht="33.75" x14ac:dyDescent="0.15">
      <c r="A4" s="1"/>
      <c r="B4" s="116" t="s">
        <v>1589</v>
      </c>
      <c r="E4" s="116" t="s">
        <v>1590</v>
      </c>
      <c r="H4" s="116" t="s">
        <v>1591</v>
      </c>
      <c r="K4" s="116" t="s">
        <v>1593</v>
      </c>
      <c r="L4" s="116" t="s">
        <v>1594</v>
      </c>
      <c r="M4" s="116" t="s">
        <v>1602</v>
      </c>
      <c r="N4" s="119"/>
      <c r="O4" s="119"/>
      <c r="P4" s="119"/>
      <c r="Q4" s="119"/>
      <c r="R4" s="119"/>
      <c r="S4" s="119"/>
      <c r="T4" s="119"/>
      <c r="U4" s="119"/>
    </row>
    <row r="5" spans="1:21" s="116" customFormat="1" ht="22.5" x14ac:dyDescent="0.15">
      <c r="A5" s="38" t="s">
        <v>1433</v>
      </c>
      <c r="B5" s="116" t="s">
        <v>1436</v>
      </c>
      <c r="C5" s="116" t="s">
        <v>1442</v>
      </c>
      <c r="D5" s="116" t="s">
        <v>1546</v>
      </c>
      <c r="E5" s="116" t="s">
        <v>1436</v>
      </c>
      <c r="F5" s="116" t="s">
        <v>1442</v>
      </c>
      <c r="G5" s="116" t="s">
        <v>1546</v>
      </c>
      <c r="H5" s="116" t="s">
        <v>1436</v>
      </c>
      <c r="I5" s="116" t="s">
        <v>1442</v>
      </c>
      <c r="J5" s="116" t="s">
        <v>1546</v>
      </c>
      <c r="N5" s="119"/>
      <c r="O5" s="119"/>
      <c r="P5" s="119"/>
      <c r="Q5" s="119"/>
      <c r="R5" s="119"/>
      <c r="S5" s="119"/>
      <c r="T5" s="119"/>
      <c r="U5" s="119"/>
    </row>
    <row r="6" spans="1:21" ht="13.5" x14ac:dyDescent="0.15">
      <c r="A6" s="37" t="s">
        <v>1585</v>
      </c>
      <c r="B6" s="115">
        <v>6824331863</v>
      </c>
      <c r="C6" s="115">
        <v>3975330867</v>
      </c>
      <c r="D6" s="115">
        <v>2849000996</v>
      </c>
      <c r="E6" s="115">
        <v>1102424330</v>
      </c>
      <c r="F6" s="115">
        <v>571037403</v>
      </c>
      <c r="G6" s="115">
        <v>531386927</v>
      </c>
      <c r="H6" s="115">
        <v>137879970</v>
      </c>
      <c r="I6" s="115">
        <v>88638955</v>
      </c>
      <c r="J6" s="115">
        <v>49241015</v>
      </c>
      <c r="K6" s="115">
        <v>8064636163</v>
      </c>
      <c r="L6" s="115">
        <v>4635007225</v>
      </c>
      <c r="M6" s="115">
        <v>3429628938</v>
      </c>
      <c r="N6"/>
      <c r="O6"/>
      <c r="P6"/>
      <c r="Q6"/>
      <c r="R6"/>
      <c r="S6"/>
      <c r="T6"/>
      <c r="U6"/>
    </row>
    <row r="7" spans="1:21" ht="13.5" x14ac:dyDescent="0.15">
      <c r="A7" s="39" t="s">
        <v>1579</v>
      </c>
      <c r="B7" s="115">
        <v>586558658</v>
      </c>
      <c r="C7" s="115">
        <v>0</v>
      </c>
      <c r="D7" s="115">
        <v>586558658</v>
      </c>
      <c r="H7" s="115">
        <v>29035969</v>
      </c>
      <c r="I7" s="115">
        <v>0</v>
      </c>
      <c r="J7" s="115">
        <v>29035969</v>
      </c>
      <c r="K7" s="115">
        <v>615594627</v>
      </c>
      <c r="L7" s="115">
        <v>0</v>
      </c>
      <c r="M7" s="115">
        <v>615594627</v>
      </c>
      <c r="N7"/>
      <c r="O7"/>
      <c r="P7"/>
      <c r="Q7"/>
      <c r="R7"/>
      <c r="S7"/>
      <c r="T7"/>
      <c r="U7"/>
    </row>
    <row r="8" spans="1:21" ht="13.5" x14ac:dyDescent="0.15">
      <c r="A8" s="39" t="s">
        <v>1578</v>
      </c>
      <c r="B8" s="115">
        <v>4205861328</v>
      </c>
      <c r="C8" s="115">
        <v>2520709238</v>
      </c>
      <c r="D8" s="115">
        <v>1685152090</v>
      </c>
      <c r="E8" s="115">
        <v>1008416298</v>
      </c>
      <c r="F8" s="115">
        <v>542115135</v>
      </c>
      <c r="G8" s="115">
        <v>466301163</v>
      </c>
      <c r="H8" s="115">
        <v>108844000</v>
      </c>
      <c r="I8" s="115">
        <v>88638955</v>
      </c>
      <c r="J8" s="115">
        <v>20205045</v>
      </c>
      <c r="K8" s="115">
        <v>5323121626</v>
      </c>
      <c r="L8" s="115">
        <v>3151463328</v>
      </c>
      <c r="M8" s="115">
        <v>2171658298</v>
      </c>
      <c r="N8"/>
      <c r="O8"/>
      <c r="P8"/>
      <c r="Q8"/>
      <c r="R8"/>
      <c r="S8"/>
      <c r="T8"/>
      <c r="U8"/>
    </row>
    <row r="9" spans="1:21" ht="13.5" x14ac:dyDescent="0.15">
      <c r="A9" s="39" t="s">
        <v>1586</v>
      </c>
      <c r="B9" s="115">
        <v>2005504477</v>
      </c>
      <c r="C9" s="115">
        <v>1454621629</v>
      </c>
      <c r="D9" s="115">
        <v>550882848</v>
      </c>
      <c r="E9" s="115">
        <v>94008032</v>
      </c>
      <c r="F9" s="115">
        <v>28922268</v>
      </c>
      <c r="G9" s="115">
        <v>65085764</v>
      </c>
      <c r="H9" s="115">
        <v>1</v>
      </c>
      <c r="I9" s="115">
        <v>0</v>
      </c>
      <c r="J9" s="115">
        <v>1</v>
      </c>
      <c r="K9" s="115">
        <v>2099512510</v>
      </c>
      <c r="L9" s="115">
        <v>1483543897</v>
      </c>
      <c r="M9" s="115">
        <v>615968613</v>
      </c>
      <c r="N9"/>
      <c r="O9"/>
      <c r="P9"/>
      <c r="Q9"/>
      <c r="R9"/>
      <c r="S9"/>
      <c r="T9"/>
      <c r="U9"/>
    </row>
    <row r="10" spans="1:21" ht="13.5" x14ac:dyDescent="0.15">
      <c r="A10" s="39" t="s">
        <v>1580</v>
      </c>
      <c r="B10" s="115">
        <v>26407400</v>
      </c>
      <c r="C10" s="115">
        <v>0</v>
      </c>
      <c r="D10" s="115">
        <v>26407400</v>
      </c>
      <c r="K10" s="115">
        <v>26407400</v>
      </c>
      <c r="L10" s="115">
        <v>0</v>
      </c>
      <c r="M10" s="115">
        <v>26407400</v>
      </c>
      <c r="N10"/>
      <c r="O10"/>
      <c r="P10"/>
      <c r="Q10"/>
      <c r="R10"/>
      <c r="S10"/>
      <c r="T10"/>
      <c r="U10"/>
    </row>
    <row r="11" spans="1:21" ht="13.5" x14ac:dyDescent="0.15">
      <c r="A11" s="37" t="s">
        <v>1581</v>
      </c>
      <c r="B11" s="115">
        <v>17582418</v>
      </c>
      <c r="C11" s="115">
        <v>0</v>
      </c>
      <c r="D11" s="115">
        <v>17582418</v>
      </c>
      <c r="E11" s="115">
        <v>31966941</v>
      </c>
      <c r="F11" s="115">
        <v>13064388</v>
      </c>
      <c r="G11" s="115">
        <v>18902553</v>
      </c>
      <c r="K11" s="115">
        <v>49549359</v>
      </c>
      <c r="L11" s="115">
        <v>13064388</v>
      </c>
      <c r="M11" s="115">
        <v>36484971</v>
      </c>
      <c r="N11"/>
      <c r="O11"/>
      <c r="P11"/>
      <c r="Q11"/>
      <c r="R11"/>
      <c r="S11"/>
      <c r="T11"/>
      <c r="U11"/>
    </row>
    <row r="12" spans="1:21" ht="13.5" x14ac:dyDescent="0.15">
      <c r="A12" s="39" t="s">
        <v>1583</v>
      </c>
      <c r="B12" s="115">
        <v>18</v>
      </c>
      <c r="C12" s="115">
        <v>0</v>
      </c>
      <c r="D12" s="115">
        <v>18</v>
      </c>
      <c r="K12" s="115">
        <v>18</v>
      </c>
      <c r="L12" s="115">
        <v>0</v>
      </c>
      <c r="M12" s="115">
        <v>18</v>
      </c>
      <c r="N12"/>
      <c r="O12"/>
      <c r="P12"/>
      <c r="Q12"/>
      <c r="R12"/>
      <c r="S12"/>
      <c r="T12"/>
      <c r="U12"/>
    </row>
    <row r="13" spans="1:21" ht="13.5" x14ac:dyDescent="0.15">
      <c r="A13" s="39" t="s">
        <v>1582</v>
      </c>
      <c r="B13" s="115">
        <v>1112400</v>
      </c>
      <c r="C13" s="115">
        <v>0</v>
      </c>
      <c r="D13" s="115">
        <v>1112400</v>
      </c>
      <c r="E13" s="115">
        <v>31966941</v>
      </c>
      <c r="F13" s="115">
        <v>13064388</v>
      </c>
      <c r="G13" s="115">
        <v>18902553</v>
      </c>
      <c r="K13" s="115">
        <v>33079341</v>
      </c>
      <c r="L13" s="115">
        <v>13064388</v>
      </c>
      <c r="M13" s="115">
        <v>20014953</v>
      </c>
      <c r="N13"/>
      <c r="O13"/>
      <c r="P13"/>
      <c r="Q13"/>
      <c r="R13"/>
      <c r="S13"/>
      <c r="T13"/>
      <c r="U13"/>
    </row>
    <row r="14" spans="1:21" ht="13.5" x14ac:dyDescent="0.15">
      <c r="A14" s="39" t="s">
        <v>1584</v>
      </c>
      <c r="B14" s="115">
        <v>16470000</v>
      </c>
      <c r="C14" s="115">
        <v>0</v>
      </c>
      <c r="D14" s="115">
        <v>16470000</v>
      </c>
      <c r="K14" s="115">
        <v>16470000</v>
      </c>
      <c r="L14" s="115">
        <v>0</v>
      </c>
      <c r="M14" s="115">
        <v>16470000</v>
      </c>
      <c r="N14"/>
      <c r="O14"/>
      <c r="P14"/>
      <c r="Q14"/>
      <c r="R14"/>
      <c r="S14"/>
      <c r="T14"/>
      <c r="U14"/>
    </row>
    <row r="15" spans="1:21" ht="13.5" x14ac:dyDescent="0.15">
      <c r="A15" s="37" t="s">
        <v>1577</v>
      </c>
      <c r="B15" s="115">
        <v>8163784892.0000019</v>
      </c>
      <c r="C15" s="115">
        <v>7703574146</v>
      </c>
      <c r="D15" s="115">
        <v>460210746</v>
      </c>
      <c r="E15" s="115">
        <v>1622819563</v>
      </c>
      <c r="F15" s="115">
        <v>1107714690</v>
      </c>
      <c r="G15" s="115">
        <v>515104873</v>
      </c>
      <c r="H15" s="115">
        <v>3236829</v>
      </c>
      <c r="I15" s="115">
        <v>2338976</v>
      </c>
      <c r="J15" s="115">
        <v>897853</v>
      </c>
      <c r="K15" s="115">
        <v>9789841284.0000019</v>
      </c>
      <c r="L15" s="115">
        <v>8813627812</v>
      </c>
      <c r="M15" s="115">
        <v>976213472</v>
      </c>
      <c r="N15"/>
      <c r="O15"/>
      <c r="P15"/>
      <c r="Q15"/>
      <c r="R15"/>
      <c r="S15"/>
      <c r="T15"/>
      <c r="U15"/>
    </row>
    <row r="16" spans="1:21" ht="13.5" x14ac:dyDescent="0.15">
      <c r="A16" s="39" t="s">
        <v>1577</v>
      </c>
      <c r="B16" s="115">
        <v>8163784892.0000019</v>
      </c>
      <c r="C16" s="115">
        <v>7703574146</v>
      </c>
      <c r="D16" s="115">
        <v>460210746</v>
      </c>
      <c r="E16" s="115">
        <v>1622819563</v>
      </c>
      <c r="F16" s="115">
        <v>1107714690</v>
      </c>
      <c r="G16" s="115">
        <v>515104873</v>
      </c>
      <c r="H16" s="115">
        <v>3236829</v>
      </c>
      <c r="I16" s="115">
        <v>2338976</v>
      </c>
      <c r="J16" s="115">
        <v>897853</v>
      </c>
      <c r="K16" s="115">
        <v>9789841284.0000019</v>
      </c>
      <c r="L16" s="115">
        <v>8813627812</v>
      </c>
      <c r="M16" s="115">
        <v>976213472</v>
      </c>
      <c r="N16"/>
      <c r="O16"/>
      <c r="P16"/>
      <c r="Q16"/>
      <c r="R16"/>
      <c r="S16"/>
      <c r="T16"/>
      <c r="U16"/>
    </row>
    <row r="17" spans="1:21" ht="13.5" x14ac:dyDescent="0.15">
      <c r="A17" s="37" t="s">
        <v>1434</v>
      </c>
      <c r="B17" s="115">
        <v>15005699173.000002</v>
      </c>
      <c r="C17" s="115">
        <v>11678905013</v>
      </c>
      <c r="D17" s="115">
        <v>3326794160</v>
      </c>
      <c r="E17" s="115">
        <v>2757210834</v>
      </c>
      <c r="F17" s="115">
        <v>1691816481</v>
      </c>
      <c r="G17" s="115">
        <v>1065394353</v>
      </c>
      <c r="H17" s="115">
        <v>141116799</v>
      </c>
      <c r="I17" s="115">
        <v>90977931</v>
      </c>
      <c r="J17" s="115">
        <v>50138868</v>
      </c>
      <c r="K17" s="115">
        <v>17904026806</v>
      </c>
      <c r="L17" s="115">
        <v>13461699425</v>
      </c>
      <c r="M17" s="115">
        <v>4442327381</v>
      </c>
      <c r="N17"/>
      <c r="O17"/>
      <c r="P17"/>
      <c r="Q17"/>
      <c r="R17"/>
      <c r="S17"/>
      <c r="T17"/>
      <c r="U17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2"/>
  <headerFooter>
    <oddFooter>&amp;R&amp;F/&amp;A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6"/>
  <sheetViews>
    <sheetView showGridLines="0" view="pageBreakPreview" zoomScaleNormal="100" zoomScaleSheetLayoutView="100" workbookViewId="0">
      <selection activeCell="E23" sqref="E23"/>
    </sheetView>
  </sheetViews>
  <sheetFormatPr defaultRowHeight="11.25" x14ac:dyDescent="0.15"/>
  <cols>
    <col min="1" max="1" width="20.5" style="113" bestFit="1" customWidth="1"/>
    <col min="2" max="2" width="9.625" style="113" bestFit="1" customWidth="1"/>
    <col min="3" max="3" width="9.375" style="113" bestFit="1" customWidth="1"/>
    <col min="4" max="4" width="7.625" style="113" bestFit="1" customWidth="1"/>
    <col min="5" max="5" width="9.375" style="113" bestFit="1" customWidth="1"/>
    <col min="6" max="16384" width="9" style="113"/>
  </cols>
  <sheetData>
    <row r="1" spans="1:5" ht="18.75" customHeight="1" x14ac:dyDescent="0.15">
      <c r="A1" s="112" t="s">
        <v>1598</v>
      </c>
      <c r="B1" s="1" t="s">
        <v>1600</v>
      </c>
    </row>
    <row r="2" spans="1:5" ht="18.75" customHeight="1" x14ac:dyDescent="0.15"/>
    <row r="3" spans="1:5" ht="18.75" customHeight="1" x14ac:dyDescent="0.15">
      <c r="A3" s="112" t="s">
        <v>1441</v>
      </c>
      <c r="B3" s="112" t="s">
        <v>1588</v>
      </c>
      <c r="C3" s="1"/>
      <c r="D3" s="1"/>
      <c r="E3" s="1"/>
    </row>
    <row r="4" spans="1:5" ht="18.75" customHeight="1" x14ac:dyDescent="0.15">
      <c r="A4" s="112" t="s">
        <v>1433</v>
      </c>
      <c r="B4" s="1" t="s">
        <v>1589</v>
      </c>
      <c r="C4" s="1" t="s">
        <v>1590</v>
      </c>
      <c r="D4" s="1" t="s">
        <v>1591</v>
      </c>
      <c r="E4" s="1" t="s">
        <v>1434</v>
      </c>
    </row>
    <row r="5" spans="1:5" ht="18.75" customHeight="1" x14ac:dyDescent="0.15">
      <c r="A5" s="37" t="s">
        <v>1585</v>
      </c>
      <c r="B5" s="216">
        <v>112484892</v>
      </c>
      <c r="C5" s="216">
        <v>26871657</v>
      </c>
      <c r="D5" s="216">
        <v>1826232</v>
      </c>
      <c r="E5" s="216">
        <v>141182781</v>
      </c>
    </row>
    <row r="6" spans="1:5" ht="18.75" customHeight="1" x14ac:dyDescent="0.15">
      <c r="A6" s="39" t="s">
        <v>1579</v>
      </c>
      <c r="B6" s="216">
        <v>0</v>
      </c>
      <c r="C6" s="216"/>
      <c r="D6" s="216">
        <v>0</v>
      </c>
      <c r="E6" s="216">
        <v>0</v>
      </c>
    </row>
    <row r="7" spans="1:5" ht="18.75" customHeight="1" x14ac:dyDescent="0.15">
      <c r="A7" s="39" t="s">
        <v>1578</v>
      </c>
      <c r="B7" s="216">
        <v>81655035</v>
      </c>
      <c r="C7" s="216">
        <v>25028487</v>
      </c>
      <c r="D7" s="216">
        <v>1826232</v>
      </c>
      <c r="E7" s="216">
        <v>108509754</v>
      </c>
    </row>
    <row r="8" spans="1:5" ht="18.75" customHeight="1" x14ac:dyDescent="0.15">
      <c r="A8" s="39" t="s">
        <v>1586</v>
      </c>
      <c r="B8" s="216">
        <v>30829857</v>
      </c>
      <c r="C8" s="216">
        <v>1843170</v>
      </c>
      <c r="D8" s="216">
        <v>0</v>
      </c>
      <c r="E8" s="216">
        <v>32673027</v>
      </c>
    </row>
    <row r="9" spans="1:5" ht="18.75" customHeight="1" x14ac:dyDescent="0.15">
      <c r="A9" s="39" t="s">
        <v>1580</v>
      </c>
      <c r="B9" s="216">
        <v>0</v>
      </c>
      <c r="C9" s="216"/>
      <c r="D9" s="216"/>
      <c r="E9" s="216">
        <v>0</v>
      </c>
    </row>
    <row r="10" spans="1:5" ht="18.75" customHeight="1" x14ac:dyDescent="0.15">
      <c r="A10" s="37" t="s">
        <v>1581</v>
      </c>
      <c r="B10" s="216">
        <v>55620</v>
      </c>
      <c r="C10" s="216">
        <v>4354796</v>
      </c>
      <c r="D10" s="216"/>
      <c r="E10" s="216">
        <v>4410416</v>
      </c>
    </row>
    <row r="11" spans="1:5" ht="18.75" customHeight="1" x14ac:dyDescent="0.15">
      <c r="A11" s="39" t="s">
        <v>1583</v>
      </c>
      <c r="B11" s="216">
        <v>0</v>
      </c>
      <c r="C11" s="216"/>
      <c r="D11" s="216"/>
      <c r="E11" s="216">
        <v>0</v>
      </c>
    </row>
    <row r="12" spans="1:5" ht="18.75" customHeight="1" x14ac:dyDescent="0.15">
      <c r="A12" s="39" t="s">
        <v>1582</v>
      </c>
      <c r="B12" s="216">
        <v>55620</v>
      </c>
      <c r="C12" s="216">
        <v>4354796</v>
      </c>
      <c r="D12" s="216"/>
      <c r="E12" s="216">
        <v>4410416</v>
      </c>
    </row>
    <row r="13" spans="1:5" ht="18.75" customHeight="1" x14ac:dyDescent="0.15">
      <c r="A13" s="39" t="s">
        <v>1584</v>
      </c>
      <c r="B13" s="216">
        <v>0</v>
      </c>
      <c r="C13" s="216"/>
      <c r="D13" s="216"/>
      <c r="E13" s="216">
        <v>0</v>
      </c>
    </row>
    <row r="14" spans="1:5" ht="18.75" customHeight="1" x14ac:dyDescent="0.15">
      <c r="A14" s="37" t="s">
        <v>1577</v>
      </c>
      <c r="B14" s="216">
        <v>52673579</v>
      </c>
      <c r="C14" s="216">
        <v>166301241</v>
      </c>
      <c r="D14" s="216">
        <v>442384</v>
      </c>
      <c r="E14" s="216">
        <v>219417204</v>
      </c>
    </row>
    <row r="15" spans="1:5" ht="18.75" customHeight="1" x14ac:dyDescent="0.15">
      <c r="A15" s="39" t="s">
        <v>1577</v>
      </c>
      <c r="B15" s="216">
        <v>52673579</v>
      </c>
      <c r="C15" s="216">
        <v>166301241</v>
      </c>
      <c r="D15" s="216">
        <v>442384</v>
      </c>
      <c r="E15" s="216">
        <v>219417204</v>
      </c>
    </row>
    <row r="16" spans="1:5" ht="18.75" customHeight="1" x14ac:dyDescent="0.15">
      <c r="A16" s="37" t="s">
        <v>1434</v>
      </c>
      <c r="B16" s="216">
        <v>165214091</v>
      </c>
      <c r="C16" s="216">
        <v>197527694</v>
      </c>
      <c r="D16" s="216">
        <v>2268616</v>
      </c>
      <c r="E16" s="216">
        <v>365010401</v>
      </c>
    </row>
  </sheetData>
  <phoneticPr fontId="3"/>
  <pageMargins left="0.7" right="0.7" top="0.75" bottom="0.75" header="0.3" footer="0.3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202"/>
  <sheetViews>
    <sheetView showGridLines="0" workbookViewId="0">
      <selection activeCell="C15" sqref="C15"/>
    </sheetView>
  </sheetViews>
  <sheetFormatPr defaultRowHeight="11.25" x14ac:dyDescent="0.15"/>
  <cols>
    <col min="1" max="1" width="20.5" style="113" customWidth="1"/>
    <col min="2" max="5" width="15" style="113" customWidth="1"/>
    <col min="6" max="35" width="6.25" style="113" customWidth="1"/>
    <col min="36" max="153" width="7.125" style="113" customWidth="1"/>
    <col min="154" max="195" width="8.375" style="113" customWidth="1"/>
    <col min="196" max="197" width="9.25" style="113" bestFit="1" customWidth="1"/>
    <col min="198" max="198" width="10.125" style="113" bestFit="1" customWidth="1"/>
    <col min="199" max="199" width="4.75" style="113" customWidth="1"/>
    <col min="200" max="16384" width="9" style="113"/>
  </cols>
  <sheetData>
    <row r="1" spans="1:199" x14ac:dyDescent="0.15">
      <c r="A1" s="112" t="s">
        <v>1598</v>
      </c>
      <c r="B1" s="115" t="s">
        <v>1600</v>
      </c>
    </row>
    <row r="3" spans="1:199" ht="13.5" x14ac:dyDescent="0.15">
      <c r="A3" s="112" t="s">
        <v>1441</v>
      </c>
      <c r="B3" s="117" t="s">
        <v>1588</v>
      </c>
      <c r="C3" s="115"/>
      <c r="D3" s="115"/>
      <c r="E3" s="11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</row>
    <row r="4" spans="1:199" s="114" customFormat="1" ht="13.5" x14ac:dyDescent="0.15">
      <c r="A4" s="38" t="s">
        <v>1433</v>
      </c>
      <c r="B4" s="115" t="s">
        <v>1589</v>
      </c>
      <c r="C4" s="115" t="s">
        <v>1590</v>
      </c>
      <c r="D4" s="115" t="s">
        <v>1591</v>
      </c>
      <c r="E4" s="115" t="s">
        <v>1434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</row>
    <row r="5" spans="1:199" s="114" customFormat="1" ht="13.5" x14ac:dyDescent="0.15">
      <c r="A5" s="37" t="s">
        <v>1585</v>
      </c>
      <c r="B5" s="115">
        <v>113634491</v>
      </c>
      <c r="C5" s="115">
        <v>27337241</v>
      </c>
      <c r="D5" s="115">
        <v>1826232</v>
      </c>
      <c r="E5" s="115">
        <v>142797964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</row>
    <row r="6" spans="1:199" ht="13.5" x14ac:dyDescent="0.15">
      <c r="A6" s="39" t="s">
        <v>1579</v>
      </c>
      <c r="B6" s="115">
        <v>0</v>
      </c>
      <c r="C6" s="115"/>
      <c r="D6" s="115">
        <v>0</v>
      </c>
      <c r="E6" s="115">
        <v>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</row>
    <row r="7" spans="1:199" ht="13.5" x14ac:dyDescent="0.15">
      <c r="A7" s="39" t="s">
        <v>1578</v>
      </c>
      <c r="B7" s="115">
        <v>82804634</v>
      </c>
      <c r="C7" s="115">
        <v>25282922</v>
      </c>
      <c r="D7" s="115">
        <v>1826232</v>
      </c>
      <c r="E7" s="115">
        <v>109913788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</row>
    <row r="8" spans="1:199" ht="13.5" x14ac:dyDescent="0.15">
      <c r="A8" s="39" t="s">
        <v>1586</v>
      </c>
      <c r="B8" s="115">
        <v>30829857</v>
      </c>
      <c r="C8" s="115">
        <v>2054319</v>
      </c>
      <c r="D8" s="115">
        <v>0</v>
      </c>
      <c r="E8" s="115">
        <v>32884176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</row>
    <row r="9" spans="1:199" ht="13.5" x14ac:dyDescent="0.15">
      <c r="A9" s="39" t="s">
        <v>1580</v>
      </c>
      <c r="B9" s="115">
        <v>0</v>
      </c>
      <c r="C9" s="115">
        <v>0</v>
      </c>
      <c r="D9" s="115"/>
      <c r="E9" s="115">
        <v>0</v>
      </c>
      <c r="F9"/>
      <c r="G9"/>
      <c r="H9"/>
      <c r="I9"/>
    </row>
    <row r="10" spans="1:199" ht="13.5" x14ac:dyDescent="0.15">
      <c r="A10" s="37" t="s">
        <v>1581</v>
      </c>
      <c r="B10" s="115">
        <v>0</v>
      </c>
      <c r="C10" s="115">
        <v>4354796</v>
      </c>
      <c r="D10" s="115"/>
      <c r="E10" s="115">
        <v>4354796</v>
      </c>
      <c r="F10"/>
      <c r="G10"/>
      <c r="H10"/>
      <c r="I10"/>
    </row>
    <row r="11" spans="1:199" ht="13.5" x14ac:dyDescent="0.15">
      <c r="A11" s="39" t="s">
        <v>1583</v>
      </c>
      <c r="B11" s="115">
        <v>0</v>
      </c>
      <c r="C11" s="115"/>
      <c r="D11" s="115"/>
      <c r="E11" s="115">
        <v>0</v>
      </c>
      <c r="F11"/>
      <c r="G11"/>
      <c r="H11"/>
      <c r="I11"/>
    </row>
    <row r="12" spans="1:199" ht="13.5" x14ac:dyDescent="0.15">
      <c r="A12" s="39" t="s">
        <v>1582</v>
      </c>
      <c r="B12" s="115">
        <v>0</v>
      </c>
      <c r="C12" s="115">
        <v>4354796</v>
      </c>
      <c r="D12" s="115"/>
      <c r="E12" s="115">
        <v>4354796</v>
      </c>
      <c r="F12"/>
      <c r="G12"/>
      <c r="H12"/>
      <c r="I12"/>
    </row>
    <row r="13" spans="1:199" ht="13.5" x14ac:dyDescent="0.15">
      <c r="A13" s="39" t="s">
        <v>1584</v>
      </c>
      <c r="B13" s="115">
        <v>0</v>
      </c>
      <c r="C13" s="115"/>
      <c r="D13" s="115"/>
      <c r="E13" s="115">
        <v>0</v>
      </c>
      <c r="F13"/>
      <c r="G13"/>
      <c r="H13"/>
      <c r="I13"/>
    </row>
    <row r="14" spans="1:199" ht="13.5" x14ac:dyDescent="0.15">
      <c r="A14" s="37" t="s">
        <v>1577</v>
      </c>
      <c r="B14" s="115">
        <v>42986619</v>
      </c>
      <c r="C14" s="115">
        <v>168144045</v>
      </c>
      <c r="D14" s="115">
        <v>442385</v>
      </c>
      <c r="E14" s="115">
        <v>211573049</v>
      </c>
      <c r="F14"/>
      <c r="G14"/>
      <c r="H14"/>
      <c r="I14"/>
    </row>
    <row r="15" spans="1:199" ht="13.5" x14ac:dyDescent="0.15">
      <c r="A15" s="39" t="s">
        <v>1577</v>
      </c>
      <c r="B15" s="115">
        <v>42986619</v>
      </c>
      <c r="C15" s="115">
        <v>168144045</v>
      </c>
      <c r="D15" s="115">
        <v>442385</v>
      </c>
      <c r="E15" s="115">
        <v>211573049</v>
      </c>
      <c r="F15"/>
      <c r="G15"/>
      <c r="H15"/>
      <c r="I15"/>
    </row>
    <row r="16" spans="1:199" ht="13.5" x14ac:dyDescent="0.15">
      <c r="A16" s="37" t="s">
        <v>1434</v>
      </c>
      <c r="B16" s="115">
        <v>156621110</v>
      </c>
      <c r="C16" s="115">
        <v>199836082</v>
      </c>
      <c r="D16" s="115">
        <v>2268617</v>
      </c>
      <c r="E16" s="115">
        <v>358725809</v>
      </c>
      <c r="F16"/>
      <c r="G16"/>
      <c r="H16"/>
      <c r="I16"/>
    </row>
    <row r="17" spans="1:9" ht="13.5" x14ac:dyDescent="0.15">
      <c r="A17"/>
      <c r="B17" s="118"/>
      <c r="C17" s="118"/>
      <c r="D17" s="118"/>
      <c r="E17" s="118"/>
      <c r="F17"/>
      <c r="G17"/>
      <c r="H17"/>
      <c r="I17"/>
    </row>
    <row r="18" spans="1:9" ht="13.5" x14ac:dyDescent="0.15">
      <c r="A18"/>
      <c r="B18" s="118"/>
      <c r="C18" s="118"/>
      <c r="D18" s="118"/>
      <c r="E18" s="118"/>
    </row>
    <row r="19" spans="1:9" ht="13.5" x14ac:dyDescent="0.15">
      <c r="A19"/>
      <c r="B19" s="118"/>
      <c r="C19" s="118"/>
      <c r="D19" s="118"/>
      <c r="E19" s="118"/>
    </row>
    <row r="20" spans="1:9" ht="13.5" x14ac:dyDescent="0.15">
      <c r="A20"/>
      <c r="B20" s="118"/>
      <c r="C20" s="118"/>
      <c r="D20" s="118"/>
      <c r="E20" s="118"/>
    </row>
    <row r="21" spans="1:9" ht="13.5" x14ac:dyDescent="0.15">
      <c r="A21"/>
      <c r="B21" s="118"/>
      <c r="C21" s="118"/>
      <c r="D21" s="118"/>
      <c r="E21" s="118"/>
    </row>
    <row r="22" spans="1:9" ht="13.5" x14ac:dyDescent="0.15">
      <c r="A22"/>
      <c r="B22" s="118"/>
      <c r="C22" s="118"/>
      <c r="D22" s="118"/>
      <c r="E22" s="118"/>
    </row>
    <row r="23" spans="1:9" ht="13.5" x14ac:dyDescent="0.15">
      <c r="A23"/>
      <c r="B23" s="118"/>
      <c r="C23" s="118"/>
      <c r="D23" s="118"/>
      <c r="E23" s="118"/>
    </row>
    <row r="24" spans="1:9" ht="13.5" x14ac:dyDescent="0.15">
      <c r="A24"/>
      <c r="B24" s="118"/>
      <c r="C24" s="118"/>
      <c r="D24" s="118"/>
      <c r="E24" s="118"/>
    </row>
    <row r="25" spans="1:9" ht="13.5" x14ac:dyDescent="0.15">
      <c r="A25"/>
      <c r="B25" s="118"/>
      <c r="C25" s="118"/>
      <c r="D25" s="118"/>
      <c r="E25" s="118"/>
    </row>
    <row r="26" spans="1:9" ht="13.5" x14ac:dyDescent="0.15">
      <c r="A26"/>
      <c r="B26" s="118"/>
      <c r="C26" s="118"/>
      <c r="D26" s="118"/>
      <c r="E26" s="118"/>
    </row>
    <row r="27" spans="1:9" ht="13.5" x14ac:dyDescent="0.15">
      <c r="A27"/>
      <c r="B27" s="118"/>
      <c r="C27" s="118"/>
      <c r="D27" s="118"/>
      <c r="E27" s="118"/>
    </row>
    <row r="28" spans="1:9" ht="13.5" x14ac:dyDescent="0.15">
      <c r="A28"/>
      <c r="B28" s="118"/>
      <c r="C28" s="118"/>
      <c r="D28" s="118"/>
      <c r="E28" s="118"/>
    </row>
    <row r="29" spans="1:9" ht="13.5" x14ac:dyDescent="0.15">
      <c r="A29"/>
      <c r="B29" s="118"/>
      <c r="C29" s="118"/>
      <c r="D29" s="118"/>
      <c r="E29" s="118"/>
    </row>
    <row r="30" spans="1:9" ht="13.5" x14ac:dyDescent="0.15">
      <c r="A30"/>
      <c r="B30" s="118"/>
      <c r="C30" s="118"/>
      <c r="D30" s="118"/>
      <c r="E30" s="118"/>
    </row>
    <row r="31" spans="1:9" ht="13.5" x14ac:dyDescent="0.15">
      <c r="A31"/>
      <c r="B31" s="118"/>
      <c r="C31" s="118"/>
      <c r="D31" s="118"/>
      <c r="E31" s="118"/>
    </row>
    <row r="32" spans="1:9" ht="13.5" x14ac:dyDescent="0.15">
      <c r="A32"/>
      <c r="B32" s="118"/>
      <c r="C32" s="118"/>
      <c r="D32" s="118"/>
      <c r="E32" s="118"/>
    </row>
    <row r="33" spans="1:5" ht="13.5" x14ac:dyDescent="0.15">
      <c r="A33"/>
      <c r="B33" s="118"/>
      <c r="C33" s="118"/>
      <c r="D33" s="118"/>
      <c r="E33" s="118"/>
    </row>
    <row r="34" spans="1:5" ht="13.5" x14ac:dyDescent="0.15">
      <c r="A34"/>
      <c r="B34" s="118"/>
      <c r="C34" s="118"/>
      <c r="D34" s="118"/>
      <c r="E34" s="118"/>
    </row>
    <row r="35" spans="1:5" ht="13.5" x14ac:dyDescent="0.15">
      <c r="A35"/>
      <c r="B35" s="118"/>
      <c r="C35" s="118"/>
      <c r="D35" s="118"/>
      <c r="E35" s="118"/>
    </row>
    <row r="36" spans="1:5" ht="13.5" x14ac:dyDescent="0.15">
      <c r="A36"/>
      <c r="B36" s="118"/>
      <c r="C36" s="118"/>
      <c r="D36" s="118"/>
      <c r="E36" s="118"/>
    </row>
    <row r="37" spans="1:5" ht="13.5" x14ac:dyDescent="0.15">
      <c r="A37"/>
      <c r="B37" s="118"/>
      <c r="C37" s="118"/>
      <c r="D37" s="118"/>
      <c r="E37" s="118"/>
    </row>
    <row r="38" spans="1:5" ht="13.5" x14ac:dyDescent="0.15">
      <c r="A38"/>
      <c r="B38" s="118"/>
      <c r="C38" s="118"/>
      <c r="D38" s="118"/>
      <c r="E38" s="118"/>
    </row>
    <row r="39" spans="1:5" ht="13.5" x14ac:dyDescent="0.15">
      <c r="A39"/>
      <c r="B39" s="118"/>
      <c r="C39" s="118"/>
      <c r="D39" s="118"/>
      <c r="E39" s="118"/>
    </row>
    <row r="40" spans="1:5" ht="13.5" x14ac:dyDescent="0.15">
      <c r="A40"/>
      <c r="B40" s="118"/>
      <c r="C40" s="118"/>
      <c r="D40" s="118"/>
      <c r="E40" s="118"/>
    </row>
    <row r="41" spans="1:5" ht="13.5" x14ac:dyDescent="0.15">
      <c r="A41"/>
      <c r="B41" s="118"/>
      <c r="C41" s="118"/>
      <c r="D41" s="118"/>
      <c r="E41" s="118"/>
    </row>
    <row r="42" spans="1:5" ht="13.5" x14ac:dyDescent="0.15">
      <c r="A42"/>
      <c r="B42" s="118"/>
      <c r="C42" s="118"/>
      <c r="D42" s="118"/>
      <c r="E42" s="118"/>
    </row>
    <row r="43" spans="1:5" ht="13.5" x14ac:dyDescent="0.15">
      <c r="A43"/>
      <c r="B43" s="118"/>
      <c r="C43" s="118"/>
      <c r="D43" s="118"/>
      <c r="E43" s="118"/>
    </row>
    <row r="44" spans="1:5" ht="13.5" x14ac:dyDescent="0.15">
      <c r="A44"/>
      <c r="B44" s="118"/>
      <c r="C44" s="118"/>
      <c r="D44" s="118"/>
      <c r="E44" s="118"/>
    </row>
    <row r="45" spans="1:5" ht="13.5" x14ac:dyDescent="0.15">
      <c r="A45"/>
      <c r="B45" s="118"/>
      <c r="C45" s="118"/>
      <c r="D45" s="118"/>
      <c r="E45" s="118"/>
    </row>
    <row r="46" spans="1:5" ht="13.5" x14ac:dyDescent="0.15">
      <c r="A46"/>
      <c r="B46" s="118"/>
      <c r="C46" s="118"/>
      <c r="D46" s="118"/>
      <c r="E46" s="118"/>
    </row>
    <row r="47" spans="1:5" ht="13.5" x14ac:dyDescent="0.15">
      <c r="A47"/>
      <c r="B47" s="118"/>
      <c r="C47" s="118"/>
      <c r="D47" s="118"/>
      <c r="E47" s="118"/>
    </row>
    <row r="48" spans="1:5" ht="13.5" x14ac:dyDescent="0.15">
      <c r="A48"/>
      <c r="B48" s="118"/>
      <c r="C48" s="118"/>
      <c r="D48" s="118"/>
      <c r="E48" s="118"/>
    </row>
    <row r="49" spans="1:5" ht="13.5" x14ac:dyDescent="0.15">
      <c r="A49"/>
      <c r="B49" s="118"/>
      <c r="C49" s="118"/>
      <c r="D49" s="118"/>
      <c r="E49" s="118"/>
    </row>
    <row r="50" spans="1:5" ht="13.5" x14ac:dyDescent="0.15">
      <c r="A50"/>
      <c r="B50" s="118"/>
      <c r="C50" s="118"/>
      <c r="D50" s="118"/>
      <c r="E50" s="118"/>
    </row>
    <row r="51" spans="1:5" ht="13.5" x14ac:dyDescent="0.15">
      <c r="A51"/>
      <c r="B51" s="118"/>
      <c r="C51" s="118"/>
      <c r="D51" s="118"/>
      <c r="E51" s="118"/>
    </row>
    <row r="52" spans="1:5" ht="13.5" x14ac:dyDescent="0.15">
      <c r="A52"/>
      <c r="B52" s="118"/>
      <c r="C52" s="118"/>
      <c r="D52" s="118"/>
      <c r="E52" s="118"/>
    </row>
    <row r="53" spans="1:5" ht="13.5" x14ac:dyDescent="0.15">
      <c r="A53"/>
      <c r="B53" s="118"/>
      <c r="C53" s="118"/>
      <c r="D53" s="118"/>
      <c r="E53" s="118"/>
    </row>
    <row r="54" spans="1:5" ht="13.5" x14ac:dyDescent="0.15">
      <c r="A54"/>
      <c r="B54" s="118"/>
      <c r="C54" s="118"/>
      <c r="D54" s="118"/>
      <c r="E54" s="118"/>
    </row>
    <row r="55" spans="1:5" ht="13.5" x14ac:dyDescent="0.15">
      <c r="A55"/>
      <c r="B55" s="118"/>
      <c r="C55" s="118"/>
      <c r="D55" s="118"/>
      <c r="E55" s="118"/>
    </row>
    <row r="56" spans="1:5" ht="13.5" x14ac:dyDescent="0.15">
      <c r="A56"/>
      <c r="B56" s="118"/>
      <c r="C56" s="118"/>
      <c r="D56" s="118"/>
      <c r="E56" s="118"/>
    </row>
    <row r="57" spans="1:5" ht="13.5" x14ac:dyDescent="0.15">
      <c r="A57"/>
      <c r="B57" s="118"/>
      <c r="C57" s="118"/>
      <c r="D57" s="118"/>
      <c r="E57" s="118"/>
    </row>
    <row r="58" spans="1:5" ht="13.5" x14ac:dyDescent="0.15">
      <c r="A58"/>
      <c r="B58" s="118"/>
      <c r="C58" s="118"/>
      <c r="D58" s="118"/>
      <c r="E58" s="118"/>
    </row>
    <row r="59" spans="1:5" ht="13.5" x14ac:dyDescent="0.15">
      <c r="A59"/>
      <c r="B59" s="118"/>
      <c r="C59" s="118"/>
      <c r="D59" s="118"/>
      <c r="E59" s="118"/>
    </row>
    <row r="60" spans="1:5" ht="13.5" x14ac:dyDescent="0.15">
      <c r="A60"/>
      <c r="B60" s="118"/>
      <c r="C60" s="118"/>
      <c r="D60" s="118"/>
      <c r="E60" s="118"/>
    </row>
    <row r="61" spans="1:5" ht="13.5" x14ac:dyDescent="0.15">
      <c r="A61"/>
      <c r="B61" s="118"/>
      <c r="C61" s="118"/>
      <c r="D61" s="118"/>
      <c r="E61" s="118"/>
    </row>
    <row r="62" spans="1:5" ht="13.5" x14ac:dyDescent="0.15">
      <c r="A62"/>
      <c r="B62" s="118"/>
      <c r="C62" s="118"/>
      <c r="D62" s="118"/>
      <c r="E62" s="118"/>
    </row>
    <row r="63" spans="1:5" ht="13.5" x14ac:dyDescent="0.15">
      <c r="A63"/>
      <c r="B63" s="118"/>
      <c r="C63" s="118"/>
      <c r="D63" s="118"/>
      <c r="E63" s="118"/>
    </row>
    <row r="64" spans="1:5" ht="13.5" x14ac:dyDescent="0.15">
      <c r="A64"/>
      <c r="B64" s="118"/>
      <c r="C64" s="118"/>
      <c r="D64" s="118"/>
      <c r="E64" s="118"/>
    </row>
    <row r="65" spans="1:5" ht="13.5" x14ac:dyDescent="0.15">
      <c r="A65"/>
      <c r="B65" s="118"/>
      <c r="C65" s="118"/>
      <c r="D65" s="118"/>
      <c r="E65" s="118"/>
    </row>
    <row r="66" spans="1:5" ht="13.5" x14ac:dyDescent="0.15">
      <c r="A66"/>
      <c r="B66" s="118"/>
      <c r="C66" s="118"/>
      <c r="D66" s="118"/>
      <c r="E66" s="118"/>
    </row>
    <row r="67" spans="1:5" ht="13.5" x14ac:dyDescent="0.15">
      <c r="A67"/>
      <c r="B67" s="118"/>
      <c r="C67" s="118"/>
      <c r="D67" s="118"/>
      <c r="E67" s="118"/>
    </row>
    <row r="68" spans="1:5" ht="13.5" x14ac:dyDescent="0.15">
      <c r="A68"/>
      <c r="B68" s="118"/>
      <c r="C68" s="118"/>
      <c r="D68" s="118"/>
      <c r="E68" s="118"/>
    </row>
    <row r="69" spans="1:5" ht="13.5" x14ac:dyDescent="0.15">
      <c r="A69"/>
      <c r="B69" s="118"/>
      <c r="C69" s="118"/>
      <c r="D69" s="118"/>
      <c r="E69" s="118"/>
    </row>
    <row r="70" spans="1:5" ht="13.5" x14ac:dyDescent="0.15">
      <c r="A70"/>
      <c r="B70" s="118"/>
      <c r="C70" s="118"/>
      <c r="D70" s="118"/>
      <c r="E70" s="118"/>
    </row>
    <row r="71" spans="1:5" ht="13.5" x14ac:dyDescent="0.15">
      <c r="A71"/>
      <c r="B71" s="118"/>
      <c r="C71" s="118"/>
      <c r="D71" s="118"/>
      <c r="E71" s="118"/>
    </row>
    <row r="72" spans="1:5" ht="13.5" x14ac:dyDescent="0.15">
      <c r="A72"/>
      <c r="B72" s="118"/>
      <c r="C72" s="118"/>
      <c r="D72" s="118"/>
      <c r="E72" s="118"/>
    </row>
    <row r="73" spans="1:5" ht="13.5" x14ac:dyDescent="0.15">
      <c r="A73"/>
      <c r="B73" s="118"/>
      <c r="C73" s="118"/>
      <c r="D73" s="118"/>
      <c r="E73" s="118"/>
    </row>
    <row r="74" spans="1:5" ht="13.5" x14ac:dyDescent="0.15">
      <c r="A74"/>
      <c r="B74" s="118"/>
      <c r="C74" s="118"/>
      <c r="D74" s="118"/>
      <c r="E74" s="118"/>
    </row>
    <row r="75" spans="1:5" ht="13.5" x14ac:dyDescent="0.15">
      <c r="A75"/>
      <c r="B75" s="118"/>
      <c r="C75" s="118"/>
      <c r="D75" s="118"/>
      <c r="E75" s="118"/>
    </row>
    <row r="76" spans="1:5" ht="13.5" x14ac:dyDescent="0.15">
      <c r="A76"/>
      <c r="B76" s="118"/>
      <c r="C76" s="118"/>
      <c r="D76" s="118"/>
      <c r="E76" s="118"/>
    </row>
    <row r="77" spans="1:5" ht="13.5" x14ac:dyDescent="0.15">
      <c r="A77"/>
      <c r="B77" s="118"/>
      <c r="C77" s="118"/>
      <c r="D77" s="118"/>
      <c r="E77" s="118"/>
    </row>
    <row r="78" spans="1:5" ht="13.5" x14ac:dyDescent="0.15">
      <c r="A78"/>
      <c r="B78" s="118"/>
      <c r="C78" s="118"/>
      <c r="D78" s="118"/>
      <c r="E78" s="118"/>
    </row>
    <row r="79" spans="1:5" ht="13.5" x14ac:dyDescent="0.15">
      <c r="A79"/>
      <c r="B79" s="118"/>
      <c r="C79" s="118"/>
      <c r="D79" s="118"/>
      <c r="E79" s="118"/>
    </row>
    <row r="80" spans="1:5" ht="13.5" x14ac:dyDescent="0.15">
      <c r="A80"/>
      <c r="B80" s="118"/>
      <c r="C80" s="118"/>
      <c r="D80" s="118"/>
      <c r="E80" s="118"/>
    </row>
    <row r="81" spans="1:5" ht="13.5" x14ac:dyDescent="0.15">
      <c r="A81"/>
      <c r="B81" s="118"/>
      <c r="C81" s="118"/>
      <c r="D81" s="118"/>
      <c r="E81" s="118"/>
    </row>
    <row r="82" spans="1:5" ht="13.5" x14ac:dyDescent="0.15">
      <c r="A82"/>
      <c r="B82" s="118"/>
      <c r="C82" s="118"/>
      <c r="D82" s="118"/>
      <c r="E82" s="118"/>
    </row>
    <row r="83" spans="1:5" ht="13.5" x14ac:dyDescent="0.15">
      <c r="A83"/>
      <c r="B83" s="118"/>
      <c r="C83" s="118"/>
      <c r="D83" s="118"/>
      <c r="E83" s="118"/>
    </row>
    <row r="84" spans="1:5" ht="13.5" x14ac:dyDescent="0.15">
      <c r="A84"/>
      <c r="B84" s="118"/>
      <c r="C84" s="118"/>
      <c r="D84" s="118"/>
      <c r="E84" s="118"/>
    </row>
    <row r="85" spans="1:5" ht="13.5" x14ac:dyDescent="0.15">
      <c r="A85"/>
      <c r="B85" s="118"/>
      <c r="C85" s="118"/>
      <c r="D85" s="118"/>
      <c r="E85" s="118"/>
    </row>
    <row r="86" spans="1:5" ht="13.5" x14ac:dyDescent="0.15">
      <c r="A86"/>
      <c r="B86" s="118"/>
      <c r="C86" s="118"/>
      <c r="D86" s="118"/>
      <c r="E86" s="118"/>
    </row>
    <row r="87" spans="1:5" ht="13.5" x14ac:dyDescent="0.15">
      <c r="A87"/>
      <c r="B87" s="118"/>
      <c r="C87" s="118"/>
      <c r="D87" s="118"/>
      <c r="E87" s="118"/>
    </row>
    <row r="88" spans="1:5" ht="13.5" x14ac:dyDescent="0.15">
      <c r="A88"/>
      <c r="B88" s="118"/>
      <c r="C88" s="118"/>
      <c r="D88" s="118"/>
      <c r="E88" s="118"/>
    </row>
    <row r="89" spans="1:5" ht="13.5" x14ac:dyDescent="0.15">
      <c r="A89"/>
      <c r="B89" s="118"/>
      <c r="C89" s="118"/>
      <c r="D89" s="118"/>
      <c r="E89" s="118"/>
    </row>
    <row r="90" spans="1:5" ht="13.5" x14ac:dyDescent="0.15">
      <c r="A90"/>
      <c r="B90" s="118"/>
      <c r="C90" s="118"/>
      <c r="D90" s="118"/>
      <c r="E90" s="118"/>
    </row>
    <row r="91" spans="1:5" ht="13.5" x14ac:dyDescent="0.15">
      <c r="A91"/>
      <c r="B91" s="118"/>
      <c r="C91" s="118"/>
      <c r="D91" s="118"/>
      <c r="E91" s="118"/>
    </row>
    <row r="92" spans="1:5" ht="13.5" x14ac:dyDescent="0.15">
      <c r="A92"/>
      <c r="B92" s="118"/>
      <c r="C92" s="118"/>
      <c r="D92" s="118"/>
      <c r="E92" s="118"/>
    </row>
    <row r="93" spans="1:5" ht="13.5" x14ac:dyDescent="0.15">
      <c r="A93"/>
      <c r="B93" s="118"/>
      <c r="C93" s="118"/>
      <c r="D93" s="118"/>
      <c r="E93" s="118"/>
    </row>
    <row r="94" spans="1:5" ht="13.5" x14ac:dyDescent="0.15">
      <c r="A94"/>
      <c r="B94" s="118"/>
      <c r="C94" s="118"/>
      <c r="D94" s="118"/>
      <c r="E94" s="118"/>
    </row>
    <row r="95" spans="1:5" ht="13.5" x14ac:dyDescent="0.15">
      <c r="A95"/>
      <c r="B95" s="118"/>
      <c r="C95" s="118"/>
      <c r="D95" s="118"/>
      <c r="E95" s="118"/>
    </row>
    <row r="96" spans="1:5" ht="13.5" x14ac:dyDescent="0.15">
      <c r="A96"/>
      <c r="B96" s="118"/>
      <c r="C96" s="118"/>
      <c r="D96" s="118"/>
      <c r="E96" s="118"/>
    </row>
    <row r="97" spans="1:5" ht="13.5" x14ac:dyDescent="0.15">
      <c r="A97"/>
      <c r="B97" s="118"/>
      <c r="C97" s="118"/>
      <c r="D97" s="118"/>
      <c r="E97" s="118"/>
    </row>
    <row r="98" spans="1:5" ht="13.5" x14ac:dyDescent="0.15">
      <c r="A98"/>
      <c r="B98" s="118"/>
      <c r="C98" s="118"/>
      <c r="D98" s="118"/>
      <c r="E98" s="118"/>
    </row>
    <row r="99" spans="1:5" ht="13.5" x14ac:dyDescent="0.15">
      <c r="A99"/>
      <c r="B99" s="118"/>
      <c r="C99" s="118"/>
      <c r="D99" s="118"/>
      <c r="E99" s="118"/>
    </row>
    <row r="100" spans="1:5" ht="13.5" x14ac:dyDescent="0.15">
      <c r="A100"/>
      <c r="B100" s="118"/>
      <c r="C100" s="118"/>
      <c r="D100" s="118"/>
      <c r="E100" s="118"/>
    </row>
    <row r="101" spans="1:5" ht="13.5" x14ac:dyDescent="0.15">
      <c r="A101"/>
      <c r="B101" s="118"/>
      <c r="C101" s="118"/>
      <c r="D101" s="118"/>
      <c r="E101" s="118"/>
    </row>
    <row r="102" spans="1:5" ht="13.5" x14ac:dyDescent="0.15">
      <c r="A102"/>
      <c r="B102" s="118"/>
      <c r="C102" s="118"/>
      <c r="D102" s="118"/>
      <c r="E102" s="118"/>
    </row>
    <row r="103" spans="1:5" ht="13.5" x14ac:dyDescent="0.15">
      <c r="A103"/>
      <c r="B103" s="118"/>
      <c r="C103" s="118"/>
      <c r="D103" s="118"/>
      <c r="E103" s="118"/>
    </row>
    <row r="104" spans="1:5" ht="13.5" x14ac:dyDescent="0.15">
      <c r="A104"/>
      <c r="B104" s="118"/>
      <c r="C104" s="118"/>
      <c r="D104" s="118"/>
      <c r="E104" s="118"/>
    </row>
    <row r="105" spans="1:5" ht="13.5" x14ac:dyDescent="0.15">
      <c r="A105"/>
      <c r="B105" s="118"/>
      <c r="C105" s="118"/>
      <c r="D105" s="118"/>
      <c r="E105" s="118"/>
    </row>
    <row r="106" spans="1:5" ht="13.5" x14ac:dyDescent="0.15">
      <c r="A106"/>
      <c r="B106" s="118"/>
      <c r="C106" s="118"/>
      <c r="D106" s="118"/>
      <c r="E106" s="118"/>
    </row>
    <row r="107" spans="1:5" ht="13.5" x14ac:dyDescent="0.15">
      <c r="A107"/>
      <c r="B107" s="118"/>
      <c r="C107" s="118"/>
      <c r="D107" s="118"/>
      <c r="E107" s="118"/>
    </row>
    <row r="108" spans="1:5" ht="13.5" x14ac:dyDescent="0.15">
      <c r="A108"/>
      <c r="B108" s="118"/>
      <c r="C108" s="118"/>
      <c r="D108" s="118"/>
      <c r="E108" s="118"/>
    </row>
    <row r="109" spans="1:5" ht="13.5" x14ac:dyDescent="0.15">
      <c r="A109"/>
      <c r="B109" s="118"/>
      <c r="C109" s="118"/>
      <c r="D109" s="118"/>
      <c r="E109" s="118"/>
    </row>
    <row r="110" spans="1:5" ht="13.5" x14ac:dyDescent="0.15">
      <c r="A110"/>
      <c r="B110" s="118"/>
      <c r="C110" s="118"/>
      <c r="D110" s="118"/>
      <c r="E110" s="118"/>
    </row>
    <row r="111" spans="1:5" ht="13.5" x14ac:dyDescent="0.15">
      <c r="A111"/>
      <c r="B111" s="118"/>
      <c r="C111" s="118"/>
      <c r="D111" s="118"/>
      <c r="E111" s="118"/>
    </row>
    <row r="112" spans="1:5" ht="13.5" x14ac:dyDescent="0.15">
      <c r="A112"/>
      <c r="B112" s="118"/>
      <c r="C112" s="118"/>
      <c r="D112" s="118"/>
      <c r="E112" s="118"/>
    </row>
    <row r="113" spans="1:5" ht="13.5" x14ac:dyDescent="0.15">
      <c r="A113"/>
      <c r="B113" s="118"/>
      <c r="C113" s="118"/>
      <c r="D113" s="118"/>
      <c r="E113" s="118"/>
    </row>
    <row r="114" spans="1:5" ht="13.5" x14ac:dyDescent="0.15">
      <c r="A114"/>
      <c r="B114" s="118"/>
      <c r="C114" s="118"/>
      <c r="D114" s="118"/>
      <c r="E114" s="118"/>
    </row>
    <row r="115" spans="1:5" ht="13.5" x14ac:dyDescent="0.15">
      <c r="A115"/>
      <c r="B115" s="118"/>
      <c r="C115" s="118"/>
      <c r="D115" s="118"/>
      <c r="E115" s="118"/>
    </row>
    <row r="116" spans="1:5" ht="13.5" x14ac:dyDescent="0.15">
      <c r="A116"/>
      <c r="B116" s="118"/>
      <c r="C116" s="118"/>
      <c r="D116" s="118"/>
      <c r="E116" s="118"/>
    </row>
    <row r="117" spans="1:5" ht="13.5" x14ac:dyDescent="0.15">
      <c r="A117"/>
      <c r="B117" s="118"/>
      <c r="C117" s="118"/>
      <c r="D117" s="118"/>
      <c r="E117" s="118"/>
    </row>
    <row r="118" spans="1:5" ht="13.5" x14ac:dyDescent="0.15">
      <c r="A118"/>
      <c r="B118" s="118"/>
      <c r="C118" s="118"/>
      <c r="D118" s="118"/>
      <c r="E118" s="118"/>
    </row>
    <row r="119" spans="1:5" ht="13.5" x14ac:dyDescent="0.15">
      <c r="A119"/>
      <c r="B119" s="118"/>
      <c r="C119" s="118"/>
      <c r="D119" s="118"/>
      <c r="E119" s="118"/>
    </row>
    <row r="120" spans="1:5" ht="13.5" x14ac:dyDescent="0.15">
      <c r="A120"/>
      <c r="B120" s="118"/>
      <c r="C120" s="118"/>
      <c r="D120" s="118"/>
      <c r="E120" s="118"/>
    </row>
    <row r="121" spans="1:5" ht="13.5" x14ac:dyDescent="0.15">
      <c r="A121"/>
      <c r="B121" s="118"/>
      <c r="C121" s="118"/>
      <c r="D121" s="118"/>
      <c r="E121" s="118"/>
    </row>
    <row r="122" spans="1:5" ht="13.5" x14ac:dyDescent="0.15">
      <c r="A122"/>
      <c r="B122" s="118"/>
      <c r="C122" s="118"/>
      <c r="D122" s="118"/>
      <c r="E122" s="118"/>
    </row>
    <row r="123" spans="1:5" ht="13.5" x14ac:dyDescent="0.15">
      <c r="A123"/>
      <c r="B123" s="118"/>
      <c r="C123" s="118"/>
      <c r="D123" s="118"/>
      <c r="E123" s="118"/>
    </row>
    <row r="124" spans="1:5" ht="13.5" x14ac:dyDescent="0.15">
      <c r="A124"/>
      <c r="B124" s="118"/>
      <c r="C124" s="118"/>
      <c r="D124" s="118"/>
      <c r="E124" s="118"/>
    </row>
    <row r="125" spans="1:5" ht="13.5" x14ac:dyDescent="0.15">
      <c r="A125"/>
      <c r="B125" s="118"/>
      <c r="C125" s="118"/>
      <c r="D125" s="118"/>
      <c r="E125" s="118"/>
    </row>
    <row r="126" spans="1:5" ht="13.5" x14ac:dyDescent="0.15">
      <c r="A126"/>
      <c r="B126" s="118"/>
      <c r="C126" s="118"/>
      <c r="D126" s="118"/>
      <c r="E126" s="118"/>
    </row>
    <row r="127" spans="1:5" ht="13.5" x14ac:dyDescent="0.15">
      <c r="A127"/>
      <c r="B127" s="118"/>
      <c r="C127" s="118"/>
      <c r="D127" s="118"/>
      <c r="E127" s="118"/>
    </row>
    <row r="128" spans="1:5" ht="13.5" x14ac:dyDescent="0.15">
      <c r="A128"/>
      <c r="B128" s="118"/>
      <c r="C128" s="118"/>
      <c r="D128" s="118"/>
      <c r="E128" s="118"/>
    </row>
    <row r="129" spans="1:5" ht="13.5" x14ac:dyDescent="0.15">
      <c r="A129"/>
      <c r="B129" s="118"/>
      <c r="C129" s="118"/>
      <c r="D129" s="118"/>
      <c r="E129" s="118"/>
    </row>
    <row r="130" spans="1:5" ht="13.5" x14ac:dyDescent="0.15">
      <c r="A130"/>
      <c r="B130" s="118"/>
      <c r="C130" s="118"/>
      <c r="D130" s="118"/>
      <c r="E130" s="118"/>
    </row>
    <row r="131" spans="1:5" ht="13.5" x14ac:dyDescent="0.15">
      <c r="A131"/>
      <c r="B131" s="118"/>
      <c r="C131" s="118"/>
      <c r="D131" s="118"/>
      <c r="E131" s="118"/>
    </row>
    <row r="132" spans="1:5" ht="13.5" x14ac:dyDescent="0.15">
      <c r="A132"/>
      <c r="B132" s="118"/>
      <c r="C132" s="118"/>
      <c r="D132" s="118"/>
      <c r="E132" s="118"/>
    </row>
    <row r="133" spans="1:5" ht="13.5" x14ac:dyDescent="0.15">
      <c r="A133"/>
      <c r="B133" s="118"/>
      <c r="C133" s="118"/>
      <c r="D133" s="118"/>
      <c r="E133" s="118"/>
    </row>
    <row r="134" spans="1:5" ht="13.5" x14ac:dyDescent="0.15">
      <c r="A134"/>
      <c r="B134" s="118"/>
      <c r="C134" s="118"/>
      <c r="D134" s="118"/>
      <c r="E134" s="118"/>
    </row>
    <row r="135" spans="1:5" ht="13.5" x14ac:dyDescent="0.15">
      <c r="A135"/>
      <c r="B135" s="118"/>
      <c r="C135" s="118"/>
      <c r="D135" s="118"/>
      <c r="E135" s="118"/>
    </row>
    <row r="136" spans="1:5" ht="13.5" x14ac:dyDescent="0.15">
      <c r="A136"/>
      <c r="B136" s="118"/>
      <c r="C136" s="118"/>
      <c r="D136" s="118"/>
      <c r="E136" s="118"/>
    </row>
    <row r="137" spans="1:5" ht="13.5" x14ac:dyDescent="0.15">
      <c r="A137"/>
      <c r="B137" s="118"/>
      <c r="C137" s="118"/>
      <c r="D137" s="118"/>
      <c r="E137" s="118"/>
    </row>
    <row r="138" spans="1:5" ht="13.5" x14ac:dyDescent="0.15">
      <c r="A138"/>
      <c r="B138" s="118"/>
      <c r="C138" s="118"/>
      <c r="D138" s="118"/>
      <c r="E138" s="118"/>
    </row>
    <row r="139" spans="1:5" ht="13.5" x14ac:dyDescent="0.15">
      <c r="A139"/>
      <c r="B139" s="118"/>
      <c r="C139" s="118"/>
      <c r="D139" s="118"/>
      <c r="E139" s="118"/>
    </row>
    <row r="140" spans="1:5" ht="13.5" x14ac:dyDescent="0.15">
      <c r="A140"/>
      <c r="B140" s="118"/>
      <c r="C140" s="118"/>
      <c r="D140" s="118"/>
      <c r="E140" s="118"/>
    </row>
    <row r="141" spans="1:5" ht="13.5" x14ac:dyDescent="0.15">
      <c r="A141"/>
      <c r="B141" s="118"/>
      <c r="C141" s="118"/>
      <c r="D141" s="118"/>
      <c r="E141" s="118"/>
    </row>
    <row r="142" spans="1:5" ht="13.5" x14ac:dyDescent="0.15">
      <c r="A142"/>
      <c r="B142" s="118"/>
      <c r="C142" s="118"/>
      <c r="D142" s="118"/>
      <c r="E142" s="118"/>
    </row>
    <row r="143" spans="1:5" ht="13.5" x14ac:dyDescent="0.15">
      <c r="A143"/>
      <c r="B143" s="118"/>
      <c r="C143" s="118"/>
      <c r="D143" s="118"/>
      <c r="E143" s="118"/>
    </row>
    <row r="144" spans="1:5" ht="13.5" x14ac:dyDescent="0.15">
      <c r="A144"/>
      <c r="B144" s="118"/>
      <c r="C144" s="118"/>
      <c r="D144" s="118"/>
      <c r="E144" s="118"/>
    </row>
    <row r="145" spans="1:5" ht="13.5" x14ac:dyDescent="0.15">
      <c r="A145"/>
      <c r="B145" s="118"/>
      <c r="C145" s="118"/>
      <c r="D145" s="118"/>
      <c r="E145" s="118"/>
    </row>
    <row r="146" spans="1:5" ht="13.5" x14ac:dyDescent="0.15">
      <c r="A146"/>
      <c r="B146" s="118"/>
      <c r="C146" s="118"/>
      <c r="D146" s="118"/>
      <c r="E146" s="118"/>
    </row>
    <row r="147" spans="1:5" ht="13.5" x14ac:dyDescent="0.15">
      <c r="A147"/>
      <c r="B147" s="118"/>
      <c r="C147" s="118"/>
      <c r="D147" s="118"/>
      <c r="E147" s="118"/>
    </row>
    <row r="148" spans="1:5" ht="13.5" x14ac:dyDescent="0.15">
      <c r="A148"/>
      <c r="B148" s="118"/>
      <c r="C148" s="118"/>
      <c r="D148" s="118"/>
      <c r="E148" s="118"/>
    </row>
    <row r="149" spans="1:5" ht="13.5" x14ac:dyDescent="0.15">
      <c r="A149"/>
      <c r="B149" s="118"/>
      <c r="C149" s="118"/>
      <c r="D149" s="118"/>
      <c r="E149" s="118"/>
    </row>
    <row r="150" spans="1:5" ht="13.5" x14ac:dyDescent="0.15">
      <c r="A150"/>
      <c r="B150" s="118"/>
      <c r="C150" s="118"/>
      <c r="D150" s="118"/>
      <c r="E150" s="118"/>
    </row>
    <row r="151" spans="1:5" ht="13.5" x14ac:dyDescent="0.15">
      <c r="A151"/>
      <c r="B151" s="118"/>
      <c r="C151" s="118"/>
      <c r="D151" s="118"/>
      <c r="E151" s="118"/>
    </row>
    <row r="152" spans="1:5" ht="13.5" x14ac:dyDescent="0.15">
      <c r="A152"/>
      <c r="B152" s="118"/>
      <c r="C152" s="118"/>
      <c r="D152" s="118"/>
      <c r="E152" s="118"/>
    </row>
    <row r="153" spans="1:5" ht="13.5" x14ac:dyDescent="0.15">
      <c r="A153"/>
      <c r="B153" s="118"/>
      <c r="C153" s="118"/>
      <c r="D153" s="118"/>
      <c r="E153" s="118"/>
    </row>
    <row r="154" spans="1:5" ht="13.5" x14ac:dyDescent="0.15">
      <c r="A154"/>
      <c r="B154" s="118"/>
      <c r="C154" s="118"/>
      <c r="D154" s="118"/>
      <c r="E154" s="118"/>
    </row>
    <row r="155" spans="1:5" ht="13.5" x14ac:dyDescent="0.15">
      <c r="A155"/>
      <c r="B155" s="118"/>
      <c r="C155" s="118"/>
      <c r="D155" s="118"/>
      <c r="E155" s="118"/>
    </row>
    <row r="156" spans="1:5" ht="13.5" x14ac:dyDescent="0.15">
      <c r="A156"/>
      <c r="B156" s="118"/>
      <c r="C156" s="118"/>
      <c r="D156" s="118"/>
      <c r="E156" s="118"/>
    </row>
    <row r="157" spans="1:5" ht="13.5" x14ac:dyDescent="0.15">
      <c r="A157"/>
      <c r="B157" s="118"/>
      <c r="C157" s="118"/>
      <c r="D157" s="118"/>
      <c r="E157" s="118"/>
    </row>
    <row r="158" spans="1:5" ht="13.5" x14ac:dyDescent="0.15">
      <c r="A158"/>
      <c r="B158" s="118"/>
      <c r="C158" s="118"/>
      <c r="D158" s="118"/>
      <c r="E158" s="118"/>
    </row>
    <row r="159" spans="1:5" ht="13.5" x14ac:dyDescent="0.15">
      <c r="A159"/>
      <c r="B159" s="118"/>
      <c r="C159" s="118"/>
      <c r="D159" s="118"/>
      <c r="E159" s="118"/>
    </row>
    <row r="160" spans="1:5" ht="13.5" x14ac:dyDescent="0.15">
      <c r="A160"/>
      <c r="B160" s="118"/>
      <c r="C160" s="118"/>
      <c r="D160" s="118"/>
      <c r="E160" s="118"/>
    </row>
    <row r="161" spans="1:5" ht="13.5" x14ac:dyDescent="0.15">
      <c r="A161"/>
      <c r="B161" s="118"/>
      <c r="C161" s="118"/>
      <c r="D161" s="118"/>
      <c r="E161" s="118"/>
    </row>
    <row r="162" spans="1:5" ht="13.5" x14ac:dyDescent="0.15">
      <c r="A162"/>
      <c r="B162" s="118"/>
      <c r="C162" s="118"/>
      <c r="D162" s="118"/>
      <c r="E162" s="118"/>
    </row>
    <row r="163" spans="1:5" ht="13.5" x14ac:dyDescent="0.15">
      <c r="A163"/>
      <c r="B163" s="118"/>
      <c r="C163" s="118"/>
      <c r="D163" s="118"/>
      <c r="E163" s="118"/>
    </row>
    <row r="164" spans="1:5" ht="13.5" x14ac:dyDescent="0.15">
      <c r="A164"/>
      <c r="B164" s="118"/>
      <c r="C164" s="118"/>
      <c r="D164" s="118"/>
      <c r="E164" s="118"/>
    </row>
    <row r="165" spans="1:5" ht="13.5" x14ac:dyDescent="0.15">
      <c r="A165"/>
      <c r="B165" s="118"/>
      <c r="C165" s="118"/>
      <c r="D165" s="118"/>
      <c r="E165" s="118"/>
    </row>
    <row r="166" spans="1:5" ht="13.5" x14ac:dyDescent="0.15">
      <c r="A166"/>
      <c r="B166" s="118"/>
      <c r="C166" s="118"/>
      <c r="D166" s="118"/>
      <c r="E166" s="118"/>
    </row>
    <row r="167" spans="1:5" ht="13.5" x14ac:dyDescent="0.15">
      <c r="A167"/>
      <c r="B167" s="118"/>
      <c r="C167" s="118"/>
      <c r="D167" s="118"/>
      <c r="E167" s="118"/>
    </row>
    <row r="168" spans="1:5" ht="13.5" x14ac:dyDescent="0.15">
      <c r="A168"/>
      <c r="B168" s="118"/>
      <c r="C168" s="118"/>
      <c r="D168" s="118"/>
      <c r="E168" s="118"/>
    </row>
    <row r="169" spans="1:5" ht="13.5" x14ac:dyDescent="0.15">
      <c r="A169"/>
      <c r="B169" s="118"/>
      <c r="C169" s="118"/>
      <c r="D169" s="118"/>
      <c r="E169" s="118"/>
    </row>
    <row r="170" spans="1:5" ht="13.5" x14ac:dyDescent="0.15">
      <c r="A170"/>
      <c r="B170" s="118"/>
      <c r="C170" s="118"/>
      <c r="D170" s="118"/>
      <c r="E170" s="118"/>
    </row>
    <row r="171" spans="1:5" ht="13.5" x14ac:dyDescent="0.15">
      <c r="A171"/>
      <c r="B171" s="118"/>
      <c r="C171" s="118"/>
      <c r="D171" s="118"/>
      <c r="E171" s="118"/>
    </row>
    <row r="172" spans="1:5" ht="13.5" x14ac:dyDescent="0.15">
      <c r="A172"/>
      <c r="B172" s="118"/>
      <c r="C172" s="118"/>
      <c r="D172" s="118"/>
      <c r="E172" s="118"/>
    </row>
    <row r="173" spans="1:5" ht="13.5" x14ac:dyDescent="0.15">
      <c r="A173"/>
      <c r="B173" s="118"/>
      <c r="C173" s="118"/>
      <c r="D173" s="118"/>
      <c r="E173" s="118"/>
    </row>
    <row r="174" spans="1:5" ht="13.5" x14ac:dyDescent="0.15">
      <c r="A174"/>
      <c r="B174" s="118"/>
      <c r="C174" s="118"/>
      <c r="D174" s="118"/>
      <c r="E174" s="118"/>
    </row>
    <row r="175" spans="1:5" ht="13.5" x14ac:dyDescent="0.15">
      <c r="A175"/>
      <c r="B175" s="118"/>
      <c r="C175" s="118"/>
      <c r="D175" s="118"/>
      <c r="E175" s="118"/>
    </row>
    <row r="176" spans="1:5" ht="13.5" x14ac:dyDescent="0.15">
      <c r="A176"/>
      <c r="B176" s="118"/>
      <c r="C176" s="118"/>
      <c r="D176" s="118"/>
      <c r="E176" s="118"/>
    </row>
    <row r="177" spans="1:5" ht="13.5" x14ac:dyDescent="0.15">
      <c r="A177"/>
      <c r="B177" s="118"/>
      <c r="C177" s="118"/>
      <c r="D177" s="118"/>
      <c r="E177" s="118"/>
    </row>
    <row r="178" spans="1:5" ht="13.5" x14ac:dyDescent="0.15">
      <c r="A178"/>
      <c r="B178" s="118"/>
      <c r="C178" s="118"/>
      <c r="D178" s="118"/>
      <c r="E178" s="118"/>
    </row>
    <row r="179" spans="1:5" ht="13.5" x14ac:dyDescent="0.15">
      <c r="A179"/>
      <c r="B179" s="118"/>
      <c r="C179" s="118"/>
      <c r="D179" s="118"/>
      <c r="E179" s="118"/>
    </row>
    <row r="180" spans="1:5" ht="13.5" x14ac:dyDescent="0.15">
      <c r="A180"/>
      <c r="B180" s="118"/>
      <c r="C180" s="118"/>
      <c r="D180" s="118"/>
      <c r="E180" s="118"/>
    </row>
    <row r="181" spans="1:5" ht="13.5" x14ac:dyDescent="0.15">
      <c r="A181"/>
      <c r="B181" s="118"/>
      <c r="C181" s="118"/>
      <c r="D181" s="118"/>
      <c r="E181" s="118"/>
    </row>
    <row r="182" spans="1:5" ht="13.5" x14ac:dyDescent="0.15">
      <c r="A182"/>
      <c r="B182" s="118"/>
      <c r="C182" s="118"/>
      <c r="D182" s="118"/>
      <c r="E182" s="118"/>
    </row>
    <row r="183" spans="1:5" ht="13.5" x14ac:dyDescent="0.15">
      <c r="A183"/>
      <c r="B183" s="118"/>
      <c r="C183" s="118"/>
      <c r="D183" s="118"/>
      <c r="E183" s="118"/>
    </row>
    <row r="184" spans="1:5" ht="13.5" x14ac:dyDescent="0.15">
      <c r="A184"/>
      <c r="B184" s="118"/>
      <c r="C184" s="118"/>
      <c r="D184" s="118"/>
      <c r="E184" s="118"/>
    </row>
    <row r="185" spans="1:5" ht="13.5" x14ac:dyDescent="0.15">
      <c r="A185"/>
      <c r="B185" s="118"/>
      <c r="C185" s="118"/>
      <c r="D185" s="118"/>
      <c r="E185" s="118"/>
    </row>
    <row r="186" spans="1:5" ht="13.5" x14ac:dyDescent="0.15">
      <c r="A186"/>
      <c r="B186" s="118"/>
      <c r="C186" s="118"/>
      <c r="D186" s="118"/>
      <c r="E186" s="118"/>
    </row>
    <row r="187" spans="1:5" ht="13.5" x14ac:dyDescent="0.15">
      <c r="A187"/>
      <c r="B187" s="118"/>
      <c r="C187" s="118"/>
      <c r="D187" s="118"/>
      <c r="E187" s="118"/>
    </row>
    <row r="188" spans="1:5" ht="13.5" x14ac:dyDescent="0.15">
      <c r="A188"/>
      <c r="B188" s="118"/>
      <c r="C188" s="118"/>
      <c r="D188" s="118"/>
      <c r="E188" s="118"/>
    </row>
    <row r="189" spans="1:5" ht="13.5" x14ac:dyDescent="0.15">
      <c r="A189"/>
      <c r="B189" s="118"/>
      <c r="C189" s="118"/>
      <c r="D189" s="118"/>
      <c r="E189" s="118"/>
    </row>
    <row r="190" spans="1:5" ht="13.5" x14ac:dyDescent="0.15">
      <c r="A190"/>
      <c r="B190" s="118"/>
      <c r="C190" s="118"/>
      <c r="D190" s="118"/>
      <c r="E190" s="118"/>
    </row>
    <row r="191" spans="1:5" ht="13.5" x14ac:dyDescent="0.15">
      <c r="A191"/>
      <c r="B191" s="118"/>
      <c r="C191" s="118"/>
      <c r="D191" s="118"/>
      <c r="E191" s="118"/>
    </row>
    <row r="192" spans="1:5" ht="13.5" x14ac:dyDescent="0.15">
      <c r="A192"/>
      <c r="B192" s="118"/>
      <c r="C192" s="118"/>
      <c r="D192" s="118"/>
      <c r="E192" s="118"/>
    </row>
    <row r="193" spans="1:5" ht="13.5" x14ac:dyDescent="0.15">
      <c r="A193"/>
      <c r="B193" s="118"/>
      <c r="C193" s="118"/>
      <c r="D193" s="118"/>
      <c r="E193" s="118"/>
    </row>
    <row r="194" spans="1:5" ht="13.5" x14ac:dyDescent="0.15">
      <c r="A194"/>
      <c r="B194" s="118"/>
      <c r="C194" s="118"/>
      <c r="D194" s="118"/>
      <c r="E194" s="118"/>
    </row>
    <row r="195" spans="1:5" ht="13.5" x14ac:dyDescent="0.15">
      <c r="A195"/>
      <c r="B195" s="118"/>
      <c r="C195" s="118"/>
      <c r="D195" s="118"/>
      <c r="E195" s="118"/>
    </row>
    <row r="196" spans="1:5" ht="13.5" x14ac:dyDescent="0.15">
      <c r="A196"/>
      <c r="B196" s="118"/>
      <c r="C196" s="118"/>
      <c r="D196" s="118"/>
      <c r="E196" s="118"/>
    </row>
    <row r="197" spans="1:5" ht="13.5" x14ac:dyDescent="0.15">
      <c r="A197"/>
      <c r="B197" s="118"/>
      <c r="C197" s="118"/>
      <c r="D197" s="118"/>
      <c r="E197" s="118"/>
    </row>
    <row r="198" spans="1:5" ht="13.5" x14ac:dyDescent="0.15">
      <c r="A198"/>
      <c r="B198" s="118"/>
      <c r="C198" s="118"/>
      <c r="D198" s="118"/>
      <c r="E198" s="118"/>
    </row>
    <row r="199" spans="1:5" ht="13.5" x14ac:dyDescent="0.15">
      <c r="A199"/>
      <c r="B199" s="118"/>
      <c r="C199" s="118"/>
      <c r="D199" s="118"/>
      <c r="E199" s="118"/>
    </row>
    <row r="200" spans="1:5" ht="13.5" x14ac:dyDescent="0.15">
      <c r="A200"/>
      <c r="B200" s="118"/>
      <c r="C200" s="118"/>
      <c r="D200" s="118"/>
      <c r="E200" s="118"/>
    </row>
    <row r="201" spans="1:5" ht="13.5" x14ac:dyDescent="0.15">
      <c r="A201"/>
      <c r="B201" s="118"/>
      <c r="C201" s="118"/>
      <c r="D201" s="118"/>
      <c r="E201" s="118"/>
    </row>
    <row r="202" spans="1:5" ht="13.5" x14ac:dyDescent="0.15">
      <c r="A202"/>
      <c r="B202" s="118"/>
      <c r="C202" s="118"/>
      <c r="D202" s="118"/>
      <c r="E202" s="118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&amp;R&amp;F/&amp;A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5"/>
  <sheetViews>
    <sheetView view="pageBreakPreview" zoomScaleNormal="100" zoomScaleSheetLayoutView="100" workbookViewId="0">
      <selection activeCell="E23" sqref="E23"/>
    </sheetView>
  </sheetViews>
  <sheetFormatPr defaultRowHeight="13.5" x14ac:dyDescent="0.15"/>
  <cols>
    <col min="1" max="1" width="25.625" bestFit="1" customWidth="1"/>
    <col min="2" max="7" width="17" bestFit="1" customWidth="1"/>
  </cols>
  <sheetData>
    <row r="1" spans="1:7" x14ac:dyDescent="0.15">
      <c r="A1" s="212" t="s">
        <v>1680</v>
      </c>
      <c r="B1" t="s">
        <v>1600</v>
      </c>
    </row>
    <row r="3" spans="1:7" s="119" customFormat="1" ht="51" customHeight="1" x14ac:dyDescent="0.15">
      <c r="A3" s="225" t="s">
        <v>1433</v>
      </c>
      <c r="B3" s="119" t="s">
        <v>1547</v>
      </c>
      <c r="C3" s="119" t="s">
        <v>1544</v>
      </c>
      <c r="D3" s="119" t="s">
        <v>1545</v>
      </c>
      <c r="E3" s="119" t="s">
        <v>1441</v>
      </c>
      <c r="F3" s="119" t="s">
        <v>1546</v>
      </c>
      <c r="G3" s="119" t="s">
        <v>1442</v>
      </c>
    </row>
    <row r="4" spans="1:7" s="118" customFormat="1" ht="26.25" customHeight="1" x14ac:dyDescent="0.15">
      <c r="A4" s="213" t="s">
        <v>1585</v>
      </c>
      <c r="B4" s="215">
        <v>3429628938</v>
      </c>
      <c r="C4" s="215">
        <v>169860900</v>
      </c>
      <c r="D4" s="215">
        <v>171017344</v>
      </c>
      <c r="E4" s="215">
        <v>141182781</v>
      </c>
      <c r="F4" s="215">
        <v>3428472494</v>
      </c>
      <c r="G4" s="215">
        <v>4776190006</v>
      </c>
    </row>
    <row r="5" spans="1:7" s="118" customFormat="1" ht="26.25" customHeight="1" x14ac:dyDescent="0.15">
      <c r="A5" s="214" t="s">
        <v>1579</v>
      </c>
      <c r="B5" s="215">
        <v>615594627</v>
      </c>
      <c r="C5" s="215">
        <v>0</v>
      </c>
      <c r="D5" s="215">
        <v>29834563</v>
      </c>
      <c r="E5" s="215">
        <v>0</v>
      </c>
      <c r="F5" s="215">
        <v>585760064</v>
      </c>
      <c r="G5" s="215">
        <v>0</v>
      </c>
    </row>
    <row r="6" spans="1:7" s="118" customFormat="1" ht="26.25" customHeight="1" x14ac:dyDescent="0.15">
      <c r="A6" s="214" t="s">
        <v>1578</v>
      </c>
      <c r="B6" s="215">
        <v>2171658298</v>
      </c>
      <c r="C6" s="215">
        <v>0</v>
      </c>
      <c r="D6" s="215">
        <v>108509754</v>
      </c>
      <c r="E6" s="215">
        <v>108509754</v>
      </c>
      <c r="F6" s="215">
        <v>2063148544</v>
      </c>
      <c r="G6" s="215">
        <v>3259973082</v>
      </c>
    </row>
    <row r="7" spans="1:7" s="118" customFormat="1" ht="26.25" customHeight="1" x14ac:dyDescent="0.15">
      <c r="A7" s="214" t="s">
        <v>1586</v>
      </c>
      <c r="B7" s="215">
        <v>615968613</v>
      </c>
      <c r="C7" s="215">
        <v>0</v>
      </c>
      <c r="D7" s="215">
        <v>32673027</v>
      </c>
      <c r="E7" s="215">
        <v>32673027</v>
      </c>
      <c r="F7" s="215">
        <v>583295586</v>
      </c>
      <c r="G7" s="215">
        <v>1516216924</v>
      </c>
    </row>
    <row r="8" spans="1:7" s="118" customFormat="1" ht="26.25" customHeight="1" x14ac:dyDescent="0.15">
      <c r="A8" s="214" t="s">
        <v>1580</v>
      </c>
      <c r="B8" s="215">
        <v>26407400</v>
      </c>
      <c r="C8" s="215">
        <v>169860900</v>
      </c>
      <c r="D8" s="215">
        <v>0</v>
      </c>
      <c r="E8" s="215">
        <v>0</v>
      </c>
      <c r="F8" s="215">
        <v>196268300</v>
      </c>
      <c r="G8" s="215">
        <v>0</v>
      </c>
    </row>
    <row r="9" spans="1:7" s="118" customFormat="1" ht="26.25" customHeight="1" x14ac:dyDescent="0.15">
      <c r="A9" s="213" t="s">
        <v>1581</v>
      </c>
      <c r="B9" s="215">
        <v>36484971</v>
      </c>
      <c r="C9" s="215">
        <v>50477466</v>
      </c>
      <c r="D9" s="215">
        <v>4410416</v>
      </c>
      <c r="E9" s="215">
        <v>4410416</v>
      </c>
      <c r="F9" s="215">
        <v>82552021</v>
      </c>
      <c r="G9" s="215">
        <v>17474804</v>
      </c>
    </row>
    <row r="10" spans="1:7" s="118" customFormat="1" ht="26.25" customHeight="1" x14ac:dyDescent="0.15">
      <c r="A10" s="214" t="s">
        <v>1583</v>
      </c>
      <c r="B10" s="215">
        <v>18</v>
      </c>
      <c r="C10" s="215">
        <v>0</v>
      </c>
      <c r="D10" s="215">
        <v>0</v>
      </c>
      <c r="E10" s="215">
        <v>0</v>
      </c>
      <c r="F10" s="215">
        <v>18</v>
      </c>
      <c r="G10" s="215">
        <v>0</v>
      </c>
    </row>
    <row r="11" spans="1:7" s="118" customFormat="1" ht="26.25" customHeight="1" x14ac:dyDescent="0.15">
      <c r="A11" s="214" t="s">
        <v>1582</v>
      </c>
      <c r="B11" s="215">
        <v>20014953</v>
      </c>
      <c r="C11" s="215">
        <v>0</v>
      </c>
      <c r="D11" s="215">
        <v>4410416</v>
      </c>
      <c r="E11" s="215">
        <v>4410416</v>
      </c>
      <c r="F11" s="215">
        <v>15604537</v>
      </c>
      <c r="G11" s="215">
        <v>17474804</v>
      </c>
    </row>
    <row r="12" spans="1:7" s="118" customFormat="1" ht="26.25" customHeight="1" x14ac:dyDescent="0.15">
      <c r="A12" s="214" t="s">
        <v>1584</v>
      </c>
      <c r="B12" s="215">
        <v>16470000</v>
      </c>
      <c r="C12" s="215">
        <v>50477466</v>
      </c>
      <c r="D12" s="215">
        <v>0</v>
      </c>
      <c r="E12" s="215">
        <v>0</v>
      </c>
      <c r="F12" s="215">
        <v>66947466</v>
      </c>
      <c r="G12" s="215">
        <v>0</v>
      </c>
    </row>
    <row r="13" spans="1:7" s="118" customFormat="1" ht="26.25" customHeight="1" x14ac:dyDescent="0.15">
      <c r="A13" s="213" t="s">
        <v>1577</v>
      </c>
      <c r="B13" s="215">
        <v>976213472</v>
      </c>
      <c r="C13" s="215">
        <v>89542147</v>
      </c>
      <c r="D13" s="215">
        <v>219417210</v>
      </c>
      <c r="E13" s="215">
        <v>219417204</v>
      </c>
      <c r="F13" s="215">
        <v>846338409</v>
      </c>
      <c r="G13" s="215">
        <v>9033045016</v>
      </c>
    </row>
    <row r="14" spans="1:7" s="118" customFormat="1" ht="26.25" customHeight="1" x14ac:dyDescent="0.15">
      <c r="A14" s="214" t="s">
        <v>1577</v>
      </c>
      <c r="B14" s="215">
        <v>976213472</v>
      </c>
      <c r="C14" s="215">
        <v>89542147</v>
      </c>
      <c r="D14" s="215">
        <v>219417210</v>
      </c>
      <c r="E14" s="215">
        <v>219417204</v>
      </c>
      <c r="F14" s="215">
        <v>846338409</v>
      </c>
      <c r="G14" s="215">
        <v>9033045016</v>
      </c>
    </row>
    <row r="15" spans="1:7" s="118" customFormat="1" ht="26.25" customHeight="1" x14ac:dyDescent="0.15">
      <c r="A15" s="213" t="s">
        <v>1434</v>
      </c>
      <c r="B15" s="215">
        <v>4442327381</v>
      </c>
      <c r="C15" s="215">
        <v>309880513</v>
      </c>
      <c r="D15" s="215">
        <v>394844970</v>
      </c>
      <c r="E15" s="215">
        <v>365010401</v>
      </c>
      <c r="F15" s="215">
        <v>4357362924</v>
      </c>
      <c r="G15" s="215">
        <v>13826709826</v>
      </c>
    </row>
  </sheetData>
  <phoneticPr fontId="3"/>
  <pageMargins left="0.7" right="0.7" top="0.75" bottom="0.75" header="0.3" footer="0.3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zoomScaleNormal="100" workbookViewId="0">
      <selection activeCell="D15" sqref="D15"/>
    </sheetView>
  </sheetViews>
  <sheetFormatPr defaultRowHeight="11.25" x14ac:dyDescent="0.15"/>
  <cols>
    <col min="1" max="1" width="20.5" style="113" bestFit="1" customWidth="1"/>
    <col min="2" max="7" width="16.25" style="113" customWidth="1"/>
    <col min="8" max="8" width="13.75" style="113" bestFit="1" customWidth="1"/>
    <col min="9" max="11" width="6.75" style="113" customWidth="1"/>
    <col min="12" max="21" width="7.875" style="113" customWidth="1"/>
    <col min="22" max="142" width="9" style="113"/>
    <col min="143" max="589" width="10.625" style="113" bestFit="1" customWidth="1"/>
    <col min="590" max="788" width="11.875" style="113" bestFit="1" customWidth="1"/>
    <col min="789" max="827" width="13.125" style="113" bestFit="1" customWidth="1"/>
    <col min="828" max="828" width="5.75" style="113" customWidth="1"/>
    <col min="829" max="16384" width="9" style="113"/>
  </cols>
  <sheetData>
    <row r="1" spans="1:8" x14ac:dyDescent="0.15">
      <c r="A1" s="112" t="s">
        <v>1598</v>
      </c>
      <c r="B1" s="115" t="s">
        <v>1600</v>
      </c>
    </row>
    <row r="3" spans="1:8" s="114" customFormat="1" ht="22.5" x14ac:dyDescent="0.15">
      <c r="A3" s="38" t="s">
        <v>1433</v>
      </c>
      <c r="B3" s="116" t="s">
        <v>1547</v>
      </c>
      <c r="C3" s="116" t="s">
        <v>1544</v>
      </c>
      <c r="D3" s="116" t="s">
        <v>1545</v>
      </c>
      <c r="E3" s="116" t="s">
        <v>1441</v>
      </c>
      <c r="F3" s="116" t="s">
        <v>1546</v>
      </c>
      <c r="G3" s="116" t="s">
        <v>1442</v>
      </c>
      <c r="H3"/>
    </row>
    <row r="4" spans="1:8" ht="13.5" x14ac:dyDescent="0.15">
      <c r="A4" s="37" t="s">
        <v>1585</v>
      </c>
      <c r="B4" s="115">
        <v>3649967502</v>
      </c>
      <c r="C4" s="115">
        <v>111891400</v>
      </c>
      <c r="D4" s="115">
        <v>332229964</v>
      </c>
      <c r="E4" s="115">
        <v>142797964</v>
      </c>
      <c r="F4" s="115">
        <v>3429628938</v>
      </c>
      <c r="G4" s="115">
        <v>4635007225</v>
      </c>
      <c r="H4"/>
    </row>
    <row r="5" spans="1:8" ht="13.5" x14ac:dyDescent="0.15">
      <c r="A5" s="39" t="s">
        <v>1579</v>
      </c>
      <c r="B5" s="115">
        <v>615594627</v>
      </c>
      <c r="C5" s="115">
        <v>0</v>
      </c>
      <c r="D5" s="115">
        <v>0</v>
      </c>
      <c r="E5" s="115">
        <v>0</v>
      </c>
      <c r="F5" s="115">
        <v>615594627</v>
      </c>
      <c r="G5" s="115">
        <v>0</v>
      </c>
      <c r="H5"/>
    </row>
    <row r="6" spans="1:8" ht="13.5" x14ac:dyDescent="0.15">
      <c r="A6" s="39" t="s">
        <v>1578</v>
      </c>
      <c r="B6" s="115">
        <v>2261268086</v>
      </c>
      <c r="C6" s="115">
        <v>20304000</v>
      </c>
      <c r="D6" s="115">
        <v>109913788</v>
      </c>
      <c r="E6" s="115">
        <v>109913788</v>
      </c>
      <c r="F6" s="115">
        <v>2171658298</v>
      </c>
      <c r="G6" s="115">
        <v>3151463328</v>
      </c>
      <c r="H6"/>
    </row>
    <row r="7" spans="1:8" ht="13.5" x14ac:dyDescent="0.15">
      <c r="A7" s="39" t="s">
        <v>1586</v>
      </c>
      <c r="B7" s="115">
        <v>648852789</v>
      </c>
      <c r="C7" s="115">
        <v>0</v>
      </c>
      <c r="D7" s="115">
        <v>32884176</v>
      </c>
      <c r="E7" s="115">
        <v>32884176</v>
      </c>
      <c r="F7" s="115">
        <v>615968613</v>
      </c>
      <c r="G7" s="115">
        <v>1483543897</v>
      </c>
      <c r="H7"/>
    </row>
    <row r="8" spans="1:8" ht="13.5" x14ac:dyDescent="0.15">
      <c r="A8" s="39" t="s">
        <v>1580</v>
      </c>
      <c r="B8" s="115">
        <v>124252000</v>
      </c>
      <c r="C8" s="115">
        <v>91587400</v>
      </c>
      <c r="D8" s="115">
        <v>189432000</v>
      </c>
      <c r="E8" s="115">
        <v>0</v>
      </c>
      <c r="F8" s="115">
        <v>26407400</v>
      </c>
      <c r="G8" s="115">
        <v>0</v>
      </c>
      <c r="H8"/>
    </row>
    <row r="9" spans="1:8" ht="13.5" x14ac:dyDescent="0.15">
      <c r="A9" s="37" t="s">
        <v>1581</v>
      </c>
      <c r="B9" s="115">
        <v>23257367</v>
      </c>
      <c r="C9" s="115">
        <v>17582400</v>
      </c>
      <c r="D9" s="115">
        <v>4354796</v>
      </c>
      <c r="E9" s="115">
        <v>4354796</v>
      </c>
      <c r="F9" s="115">
        <v>36484971</v>
      </c>
      <c r="G9" s="115">
        <v>13064388</v>
      </c>
      <c r="H9"/>
    </row>
    <row r="10" spans="1:8" ht="13.5" x14ac:dyDescent="0.15">
      <c r="A10" s="39" t="s">
        <v>1583</v>
      </c>
      <c r="B10" s="115">
        <v>18</v>
      </c>
      <c r="C10" s="115">
        <v>0</v>
      </c>
      <c r="D10" s="115">
        <v>0</v>
      </c>
      <c r="E10" s="115">
        <v>0</v>
      </c>
      <c r="F10" s="115">
        <v>18</v>
      </c>
      <c r="G10" s="115">
        <v>0</v>
      </c>
      <c r="H10"/>
    </row>
    <row r="11" spans="1:8" ht="13.5" x14ac:dyDescent="0.15">
      <c r="A11" s="39" t="s">
        <v>1582</v>
      </c>
      <c r="B11" s="115">
        <v>23257349</v>
      </c>
      <c r="C11" s="115">
        <v>1112400</v>
      </c>
      <c r="D11" s="115">
        <v>4354796</v>
      </c>
      <c r="E11" s="115">
        <v>4354796</v>
      </c>
      <c r="F11" s="115">
        <v>20014953</v>
      </c>
      <c r="G11" s="115">
        <v>13064388</v>
      </c>
      <c r="H11"/>
    </row>
    <row r="12" spans="1:8" ht="13.5" x14ac:dyDescent="0.15">
      <c r="A12" s="39" t="s">
        <v>1584</v>
      </c>
      <c r="B12" s="115">
        <v>0</v>
      </c>
      <c r="C12" s="115">
        <v>16470000</v>
      </c>
      <c r="D12" s="115">
        <v>0</v>
      </c>
      <c r="E12" s="115">
        <v>0</v>
      </c>
      <c r="F12" s="115">
        <v>16470000</v>
      </c>
      <c r="G12" s="115">
        <v>0</v>
      </c>
      <c r="H12"/>
    </row>
    <row r="13" spans="1:8" ht="13.5" x14ac:dyDescent="0.15">
      <c r="A13" s="37" t="s">
        <v>1577</v>
      </c>
      <c r="B13" s="115">
        <v>948517402</v>
      </c>
      <c r="C13" s="115">
        <v>239269125</v>
      </c>
      <c r="D13" s="115">
        <v>211573055</v>
      </c>
      <c r="E13" s="115">
        <v>211573049</v>
      </c>
      <c r="F13" s="115">
        <v>976213472</v>
      </c>
      <c r="G13" s="115">
        <v>8873838616</v>
      </c>
      <c r="H13"/>
    </row>
    <row r="14" spans="1:8" ht="13.5" x14ac:dyDescent="0.15">
      <c r="A14" s="39" t="s">
        <v>1577</v>
      </c>
      <c r="B14" s="115">
        <v>948517402</v>
      </c>
      <c r="C14" s="115">
        <v>239269125</v>
      </c>
      <c r="D14" s="115">
        <v>211573055</v>
      </c>
      <c r="E14" s="115">
        <v>211573049</v>
      </c>
      <c r="F14" s="115">
        <v>976213472</v>
      </c>
      <c r="G14" s="115">
        <v>8873838616</v>
      </c>
      <c r="H14"/>
    </row>
    <row r="15" spans="1:8" ht="13.5" x14ac:dyDescent="0.15">
      <c r="A15" s="37" t="s">
        <v>1434</v>
      </c>
      <c r="B15" s="115">
        <v>4621742271</v>
      </c>
      <c r="C15" s="115">
        <v>368742925</v>
      </c>
      <c r="D15" s="115">
        <v>548157815</v>
      </c>
      <c r="E15" s="115">
        <v>358725809</v>
      </c>
      <c r="F15" s="115">
        <v>4442327381</v>
      </c>
      <c r="G15" s="115">
        <v>13521910229</v>
      </c>
      <c r="H1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&amp;R&amp;F/&amp;A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9</vt:i4>
      </vt:variant>
    </vt:vector>
  </HeadingPairs>
  <TitlesOfParts>
    <vt:vector size="25" baseType="lpstr">
      <vt:lpstr>H28固定資産台帳</vt:lpstr>
      <vt:lpstr>H29固定資産台帳 (分析用)</vt:lpstr>
      <vt:lpstr>H29固定資産台帳</vt:lpstr>
      <vt:lpstr>H29 ピボット集計（BS用）</vt:lpstr>
      <vt:lpstr>ピボット集計（BS用）</vt:lpstr>
      <vt:lpstr>H29 ピボット集計（PL用）</vt:lpstr>
      <vt:lpstr>ピボット集計（PL用）</vt:lpstr>
      <vt:lpstr>H29 ピボット集計（附属明細書用①）</vt:lpstr>
      <vt:lpstr>ピボット集計（附属明細書用①）</vt:lpstr>
      <vt:lpstr>H29 ピボット集計（附属明細書用②）</vt:lpstr>
      <vt:lpstr>ピボット集計（附属明細書用②）</vt:lpstr>
      <vt:lpstr>H29 ピボット集計（施設別BS用）1</vt:lpstr>
      <vt:lpstr>ピボット集計（施設別BS用）</vt:lpstr>
      <vt:lpstr>H29 ピボット集計（施設別BS用）</vt:lpstr>
      <vt:lpstr>H29 ピボット集計（施設別PL用）</vt:lpstr>
      <vt:lpstr>ピボット集計（施設別PL用）</vt:lpstr>
      <vt:lpstr>H28固定資産台帳!Print_Area</vt:lpstr>
      <vt:lpstr>'H29 ピボット集計（BS用）'!Print_Area</vt:lpstr>
      <vt:lpstr>'H29 ピボット集計（附属明細書用①）'!Print_Area</vt:lpstr>
      <vt:lpstr>H29固定資産台帳!Print_Area</vt:lpstr>
      <vt:lpstr>'H29固定資産台帳 (分析用)'!Print_Area</vt:lpstr>
      <vt:lpstr>'ピボット集計（BS用）'!Print_Area</vt:lpstr>
      <vt:lpstr>H28固定資産台帳!Print_Titles</vt:lpstr>
      <vt:lpstr>H29固定資産台帳!Print_Titles</vt:lpstr>
      <vt:lpstr>'H29固定資産台帳 (分析用)'!Print_Titles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2018-10-29T06:44:14Z</cp:lastPrinted>
  <dcterms:created xsi:type="dcterms:W3CDTF">2017-07-07T01:34:11Z</dcterms:created>
  <dcterms:modified xsi:type="dcterms:W3CDTF">2018-10-29T23:18:42Z</dcterms:modified>
</cp:coreProperties>
</file>